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Stainless AISI316" sheetId="1" r:id="rId1"/>
    <sheet name="T91 Steel" sheetId="2" r:id="rId2"/>
  </sheets>
  <calcPr calcId="145621"/>
</workbook>
</file>

<file path=xl/calcChain.xml><?xml version="1.0" encoding="utf-8"?>
<calcChain xmlns="http://schemas.openxmlformats.org/spreadsheetml/2006/main">
  <c r="F11" i="1" l="1"/>
  <c r="F9" i="1"/>
  <c r="F10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D8768" i="2"/>
  <c r="K8767" i="2"/>
  <c r="D8767" i="2"/>
  <c r="K8766" i="2"/>
  <c r="D8766" i="2"/>
  <c r="K8765" i="2"/>
  <c r="D8765" i="2"/>
  <c r="K8764" i="2"/>
  <c r="F8764" i="2"/>
  <c r="G8764" i="2" s="1"/>
  <c r="H8764" i="2" s="1"/>
  <c r="D8764" i="2"/>
  <c r="K8763" i="2"/>
  <c r="D8763" i="2"/>
  <c r="K8762" i="2"/>
  <c r="F8762" i="2"/>
  <c r="G8762" i="2" s="1"/>
  <c r="H8762" i="2" s="1"/>
  <c r="D8762" i="2"/>
  <c r="K8761" i="2"/>
  <c r="D8761" i="2"/>
  <c r="K8760" i="2"/>
  <c r="F8760" i="2"/>
  <c r="G8760" i="2" s="1"/>
  <c r="H8760" i="2" s="1"/>
  <c r="D8760" i="2"/>
  <c r="K8759" i="2"/>
  <c r="D8759" i="2"/>
  <c r="K8758" i="2"/>
  <c r="F8758" i="2"/>
  <c r="G8758" i="2" s="1"/>
  <c r="H8758" i="2" s="1"/>
  <c r="D8758" i="2"/>
  <c r="K8757" i="2"/>
  <c r="D8757" i="2"/>
  <c r="K8756" i="2"/>
  <c r="D8756" i="2"/>
  <c r="K8755" i="2"/>
  <c r="D8755" i="2"/>
  <c r="F8755" i="2" s="1"/>
  <c r="G8755" i="2" s="1"/>
  <c r="H8755" i="2" s="1"/>
  <c r="K8754" i="2"/>
  <c r="D8754" i="2"/>
  <c r="K8753" i="2"/>
  <c r="D8753" i="2"/>
  <c r="F8753" i="2" s="1"/>
  <c r="G8753" i="2" s="1"/>
  <c r="H8753" i="2" s="1"/>
  <c r="K8752" i="2"/>
  <c r="D8752" i="2"/>
  <c r="K8751" i="2"/>
  <c r="D8751" i="2"/>
  <c r="F8751" i="2" s="1"/>
  <c r="G8751" i="2" s="1"/>
  <c r="H8751" i="2" s="1"/>
  <c r="K8750" i="2"/>
  <c r="D8750" i="2"/>
  <c r="K8749" i="2"/>
  <c r="D8749" i="2"/>
  <c r="K8748" i="2"/>
  <c r="F8748" i="2"/>
  <c r="G8748" i="2" s="1"/>
  <c r="H8748" i="2" s="1"/>
  <c r="D8748" i="2"/>
  <c r="K8747" i="2"/>
  <c r="D8747" i="2"/>
  <c r="K8746" i="2"/>
  <c r="F8746" i="2"/>
  <c r="G8746" i="2" s="1"/>
  <c r="H8746" i="2" s="1"/>
  <c r="D8746" i="2"/>
  <c r="K8745" i="2"/>
  <c r="D8745" i="2"/>
  <c r="K8744" i="2"/>
  <c r="F8744" i="2"/>
  <c r="G8744" i="2" s="1"/>
  <c r="H8744" i="2" s="1"/>
  <c r="D8744" i="2"/>
  <c r="K8743" i="2"/>
  <c r="D8743" i="2"/>
  <c r="F8743" i="2" s="1"/>
  <c r="G8743" i="2" s="1"/>
  <c r="H8743" i="2" s="1"/>
  <c r="K8742" i="2"/>
  <c r="F8742" i="2"/>
  <c r="G8742" i="2" s="1"/>
  <c r="H8742" i="2" s="1"/>
  <c r="D8742" i="2"/>
  <c r="K8741" i="2"/>
  <c r="D8741" i="2"/>
  <c r="F8741" i="2" s="1"/>
  <c r="G8741" i="2" s="1"/>
  <c r="H8741" i="2" s="1"/>
  <c r="K8740" i="2"/>
  <c r="D8740" i="2"/>
  <c r="K8739" i="2"/>
  <c r="D8739" i="2"/>
  <c r="F8739" i="2" s="1"/>
  <c r="G8739" i="2" s="1"/>
  <c r="H8739" i="2" s="1"/>
  <c r="K8738" i="2"/>
  <c r="D8738" i="2"/>
  <c r="K8737" i="2"/>
  <c r="D8737" i="2"/>
  <c r="K8736" i="2"/>
  <c r="F8736" i="2"/>
  <c r="G8736" i="2" s="1"/>
  <c r="H8736" i="2" s="1"/>
  <c r="D8736" i="2"/>
  <c r="K8735" i="2"/>
  <c r="D8735" i="2"/>
  <c r="K8734" i="2"/>
  <c r="F8734" i="2"/>
  <c r="G8734" i="2" s="1"/>
  <c r="H8734" i="2" s="1"/>
  <c r="D8734" i="2"/>
  <c r="K8733" i="2"/>
  <c r="D8733" i="2"/>
  <c r="K8732" i="2"/>
  <c r="F8732" i="2"/>
  <c r="G8732" i="2" s="1"/>
  <c r="H8732" i="2" s="1"/>
  <c r="D8732" i="2"/>
  <c r="K8731" i="2"/>
  <c r="D8731" i="2"/>
  <c r="K8730" i="2"/>
  <c r="F8730" i="2"/>
  <c r="G8730" i="2" s="1"/>
  <c r="H8730" i="2" s="1"/>
  <c r="D8730" i="2"/>
  <c r="K8729" i="2"/>
  <c r="D8729" i="2"/>
  <c r="K8728" i="2"/>
  <c r="F8728" i="2"/>
  <c r="G8728" i="2" s="1"/>
  <c r="H8728" i="2" s="1"/>
  <c r="D8728" i="2"/>
  <c r="K8727" i="2"/>
  <c r="D8727" i="2"/>
  <c r="K8726" i="2"/>
  <c r="F8726" i="2"/>
  <c r="G8726" i="2" s="1"/>
  <c r="H8726" i="2" s="1"/>
  <c r="D8726" i="2"/>
  <c r="K8725" i="2"/>
  <c r="D8725" i="2"/>
  <c r="K8724" i="2"/>
  <c r="F8724" i="2"/>
  <c r="G8724" i="2" s="1"/>
  <c r="H8724" i="2" s="1"/>
  <c r="D8724" i="2"/>
  <c r="K8723" i="2"/>
  <c r="D8723" i="2"/>
  <c r="K8722" i="2"/>
  <c r="F8722" i="2"/>
  <c r="G8722" i="2" s="1"/>
  <c r="H8722" i="2" s="1"/>
  <c r="D8722" i="2"/>
  <c r="K8721" i="2"/>
  <c r="D8721" i="2"/>
  <c r="K8720" i="2"/>
  <c r="F8720" i="2"/>
  <c r="G8720" i="2" s="1"/>
  <c r="H8720" i="2" s="1"/>
  <c r="D8720" i="2"/>
  <c r="K8719" i="2"/>
  <c r="D8719" i="2"/>
  <c r="K8718" i="2"/>
  <c r="F8718" i="2"/>
  <c r="G8718" i="2" s="1"/>
  <c r="H8718" i="2" s="1"/>
  <c r="D8718" i="2"/>
  <c r="K8717" i="2"/>
  <c r="D8717" i="2"/>
  <c r="K8716" i="2"/>
  <c r="F8716" i="2"/>
  <c r="G8716" i="2" s="1"/>
  <c r="H8716" i="2" s="1"/>
  <c r="D8716" i="2"/>
  <c r="K8715" i="2"/>
  <c r="D8715" i="2"/>
  <c r="K8714" i="2"/>
  <c r="F8714" i="2"/>
  <c r="G8714" i="2" s="1"/>
  <c r="H8714" i="2" s="1"/>
  <c r="D8714" i="2"/>
  <c r="K8713" i="2"/>
  <c r="D8713" i="2"/>
  <c r="K8712" i="2"/>
  <c r="F8712" i="2"/>
  <c r="G8712" i="2" s="1"/>
  <c r="H8712" i="2" s="1"/>
  <c r="D8712" i="2"/>
  <c r="K8711" i="2"/>
  <c r="D8711" i="2"/>
  <c r="K8710" i="2"/>
  <c r="F8710" i="2"/>
  <c r="G8710" i="2" s="1"/>
  <c r="H8710" i="2" s="1"/>
  <c r="D8710" i="2"/>
  <c r="K8709" i="2"/>
  <c r="D8709" i="2"/>
  <c r="K8708" i="2"/>
  <c r="F8708" i="2"/>
  <c r="G8708" i="2" s="1"/>
  <c r="H8708" i="2" s="1"/>
  <c r="D8708" i="2"/>
  <c r="K8707" i="2"/>
  <c r="D8707" i="2"/>
  <c r="K8706" i="2"/>
  <c r="F8706" i="2"/>
  <c r="G8706" i="2" s="1"/>
  <c r="H8706" i="2" s="1"/>
  <c r="D8706" i="2"/>
  <c r="K8705" i="2"/>
  <c r="D8705" i="2"/>
  <c r="K8704" i="2"/>
  <c r="F8704" i="2"/>
  <c r="G8704" i="2" s="1"/>
  <c r="H8704" i="2" s="1"/>
  <c r="D8704" i="2"/>
  <c r="K8703" i="2"/>
  <c r="D8703" i="2"/>
  <c r="K8702" i="2"/>
  <c r="F8702" i="2"/>
  <c r="G8702" i="2" s="1"/>
  <c r="H8702" i="2" s="1"/>
  <c r="D8702" i="2"/>
  <c r="K8701" i="2"/>
  <c r="D8701" i="2"/>
  <c r="K8700" i="2"/>
  <c r="F8700" i="2"/>
  <c r="G8700" i="2" s="1"/>
  <c r="H8700" i="2" s="1"/>
  <c r="D8700" i="2"/>
  <c r="K8699" i="2"/>
  <c r="D8699" i="2"/>
  <c r="K8698" i="2"/>
  <c r="F8698" i="2"/>
  <c r="G8698" i="2" s="1"/>
  <c r="H8698" i="2" s="1"/>
  <c r="D8698" i="2"/>
  <c r="K8697" i="2"/>
  <c r="D8697" i="2"/>
  <c r="K8696" i="2"/>
  <c r="F8696" i="2"/>
  <c r="G8696" i="2" s="1"/>
  <c r="H8696" i="2" s="1"/>
  <c r="D8696" i="2"/>
  <c r="K8695" i="2"/>
  <c r="D8695" i="2"/>
  <c r="K8694" i="2"/>
  <c r="F8694" i="2"/>
  <c r="G8694" i="2" s="1"/>
  <c r="H8694" i="2" s="1"/>
  <c r="D8694" i="2"/>
  <c r="K8693" i="2"/>
  <c r="D8693" i="2"/>
  <c r="K8692" i="2"/>
  <c r="F8692" i="2"/>
  <c r="G8692" i="2" s="1"/>
  <c r="H8692" i="2" s="1"/>
  <c r="D8692" i="2"/>
  <c r="K8691" i="2"/>
  <c r="D8691" i="2"/>
  <c r="K8690" i="2"/>
  <c r="F8690" i="2"/>
  <c r="G8690" i="2" s="1"/>
  <c r="H8690" i="2" s="1"/>
  <c r="D8690" i="2"/>
  <c r="K8689" i="2"/>
  <c r="D8689" i="2"/>
  <c r="K8688" i="2"/>
  <c r="F8688" i="2"/>
  <c r="G8688" i="2" s="1"/>
  <c r="H8688" i="2" s="1"/>
  <c r="D8688" i="2"/>
  <c r="K8687" i="2"/>
  <c r="D8687" i="2"/>
  <c r="K8686" i="2"/>
  <c r="F8686" i="2"/>
  <c r="G8686" i="2" s="1"/>
  <c r="H8686" i="2" s="1"/>
  <c r="D8686" i="2"/>
  <c r="K8685" i="2"/>
  <c r="D8685" i="2"/>
  <c r="K8684" i="2"/>
  <c r="F8684" i="2"/>
  <c r="G8684" i="2" s="1"/>
  <c r="H8684" i="2" s="1"/>
  <c r="D8684" i="2"/>
  <c r="K8683" i="2"/>
  <c r="D8683" i="2"/>
  <c r="K8682" i="2"/>
  <c r="F8682" i="2"/>
  <c r="G8682" i="2" s="1"/>
  <c r="H8682" i="2" s="1"/>
  <c r="D8682" i="2"/>
  <c r="K8681" i="2"/>
  <c r="D8681" i="2"/>
  <c r="K8680" i="2"/>
  <c r="F8680" i="2"/>
  <c r="G8680" i="2" s="1"/>
  <c r="H8680" i="2" s="1"/>
  <c r="D8680" i="2"/>
  <c r="K8679" i="2"/>
  <c r="D8679" i="2"/>
  <c r="K8678" i="2"/>
  <c r="F8678" i="2"/>
  <c r="G8678" i="2" s="1"/>
  <c r="H8678" i="2" s="1"/>
  <c r="D8678" i="2"/>
  <c r="K8677" i="2"/>
  <c r="D8677" i="2"/>
  <c r="K8676" i="2"/>
  <c r="F8676" i="2"/>
  <c r="G8676" i="2" s="1"/>
  <c r="H8676" i="2" s="1"/>
  <c r="D8676" i="2"/>
  <c r="K8675" i="2"/>
  <c r="D8675" i="2"/>
  <c r="K8674" i="2"/>
  <c r="F8674" i="2"/>
  <c r="G8674" i="2" s="1"/>
  <c r="H8674" i="2" s="1"/>
  <c r="D8674" i="2"/>
  <c r="K8673" i="2"/>
  <c r="D8673" i="2"/>
  <c r="K8672" i="2"/>
  <c r="F8672" i="2"/>
  <c r="G8672" i="2" s="1"/>
  <c r="H8672" i="2" s="1"/>
  <c r="D8672" i="2"/>
  <c r="K8671" i="2"/>
  <c r="D8671" i="2"/>
  <c r="K8670" i="2"/>
  <c r="F8670" i="2"/>
  <c r="G8670" i="2" s="1"/>
  <c r="H8670" i="2" s="1"/>
  <c r="D8670" i="2"/>
  <c r="K8669" i="2"/>
  <c r="D8669" i="2"/>
  <c r="K8668" i="2"/>
  <c r="F8668" i="2"/>
  <c r="G8668" i="2" s="1"/>
  <c r="H8668" i="2" s="1"/>
  <c r="D8668" i="2"/>
  <c r="K8667" i="2"/>
  <c r="D8667" i="2"/>
  <c r="K8666" i="2"/>
  <c r="F8666" i="2"/>
  <c r="G8666" i="2" s="1"/>
  <c r="H8666" i="2" s="1"/>
  <c r="D8666" i="2"/>
  <c r="K8665" i="2"/>
  <c r="D8665" i="2"/>
  <c r="K8664" i="2"/>
  <c r="F8664" i="2"/>
  <c r="G8664" i="2" s="1"/>
  <c r="H8664" i="2" s="1"/>
  <c r="D8664" i="2"/>
  <c r="K8663" i="2"/>
  <c r="D8663" i="2"/>
  <c r="K8662" i="2"/>
  <c r="F8662" i="2"/>
  <c r="G8662" i="2" s="1"/>
  <c r="H8662" i="2" s="1"/>
  <c r="D8662" i="2"/>
  <c r="K8661" i="2"/>
  <c r="D8661" i="2"/>
  <c r="K8660" i="2"/>
  <c r="F8660" i="2"/>
  <c r="G8660" i="2" s="1"/>
  <c r="H8660" i="2" s="1"/>
  <c r="D8660" i="2"/>
  <c r="K8659" i="2"/>
  <c r="D8659" i="2"/>
  <c r="K8658" i="2"/>
  <c r="F8658" i="2"/>
  <c r="G8658" i="2" s="1"/>
  <c r="H8658" i="2" s="1"/>
  <c r="D8658" i="2"/>
  <c r="K8657" i="2"/>
  <c r="D8657" i="2"/>
  <c r="K8656" i="2"/>
  <c r="F8656" i="2"/>
  <c r="G8656" i="2" s="1"/>
  <c r="H8656" i="2" s="1"/>
  <c r="D8656" i="2"/>
  <c r="K8655" i="2"/>
  <c r="D8655" i="2"/>
  <c r="K8654" i="2"/>
  <c r="F8654" i="2"/>
  <c r="G8654" i="2" s="1"/>
  <c r="H8654" i="2" s="1"/>
  <c r="D8654" i="2"/>
  <c r="K8653" i="2"/>
  <c r="D8653" i="2"/>
  <c r="K8652" i="2"/>
  <c r="F8652" i="2"/>
  <c r="G8652" i="2" s="1"/>
  <c r="H8652" i="2" s="1"/>
  <c r="D8652" i="2"/>
  <c r="K8651" i="2"/>
  <c r="D8651" i="2"/>
  <c r="K8650" i="2"/>
  <c r="D8650" i="2"/>
  <c r="K8649" i="2"/>
  <c r="D8649" i="2"/>
  <c r="F8649" i="2" s="1"/>
  <c r="G8649" i="2" s="1"/>
  <c r="H8649" i="2" s="1"/>
  <c r="K8648" i="2"/>
  <c r="D8648" i="2"/>
  <c r="K8647" i="2"/>
  <c r="D8647" i="2"/>
  <c r="F8647" i="2" s="1"/>
  <c r="G8647" i="2" s="1"/>
  <c r="H8647" i="2" s="1"/>
  <c r="K8646" i="2"/>
  <c r="D8646" i="2"/>
  <c r="K8645" i="2"/>
  <c r="D8645" i="2"/>
  <c r="F8645" i="2" s="1"/>
  <c r="G8645" i="2" s="1"/>
  <c r="H8645" i="2" s="1"/>
  <c r="K8644" i="2"/>
  <c r="D8644" i="2"/>
  <c r="K8643" i="2"/>
  <c r="D8643" i="2"/>
  <c r="F8643" i="2" s="1"/>
  <c r="G8643" i="2" s="1"/>
  <c r="H8643" i="2" s="1"/>
  <c r="K8642" i="2"/>
  <c r="D8642" i="2"/>
  <c r="K8641" i="2"/>
  <c r="D8641" i="2"/>
  <c r="K8640" i="2"/>
  <c r="F8640" i="2"/>
  <c r="G8640" i="2" s="1"/>
  <c r="H8640" i="2" s="1"/>
  <c r="D8640" i="2"/>
  <c r="K8639" i="2"/>
  <c r="D8639" i="2"/>
  <c r="K8638" i="2"/>
  <c r="F8638" i="2"/>
  <c r="G8638" i="2" s="1"/>
  <c r="H8638" i="2" s="1"/>
  <c r="D8638" i="2"/>
  <c r="K8637" i="2"/>
  <c r="D8637" i="2"/>
  <c r="K8636" i="2"/>
  <c r="F8636" i="2"/>
  <c r="G8636" i="2" s="1"/>
  <c r="H8636" i="2" s="1"/>
  <c r="D8636" i="2"/>
  <c r="K8635" i="2"/>
  <c r="D8635" i="2"/>
  <c r="K8634" i="2"/>
  <c r="F8634" i="2"/>
  <c r="G8634" i="2" s="1"/>
  <c r="H8634" i="2" s="1"/>
  <c r="D8634" i="2"/>
  <c r="K8633" i="2"/>
  <c r="D8633" i="2"/>
  <c r="K8632" i="2"/>
  <c r="F8632" i="2"/>
  <c r="G8632" i="2" s="1"/>
  <c r="H8632" i="2" s="1"/>
  <c r="D8632" i="2"/>
  <c r="K8631" i="2"/>
  <c r="D8631" i="2"/>
  <c r="K8630" i="2"/>
  <c r="F8630" i="2"/>
  <c r="G8630" i="2" s="1"/>
  <c r="H8630" i="2" s="1"/>
  <c r="D8630" i="2"/>
  <c r="K8629" i="2"/>
  <c r="D8629" i="2"/>
  <c r="K8628" i="2"/>
  <c r="F8628" i="2"/>
  <c r="G8628" i="2" s="1"/>
  <c r="H8628" i="2" s="1"/>
  <c r="D8628" i="2"/>
  <c r="K8627" i="2"/>
  <c r="D8627" i="2"/>
  <c r="F8627" i="2" s="1"/>
  <c r="G8627" i="2" s="1"/>
  <c r="H8627" i="2" s="1"/>
  <c r="K8626" i="2"/>
  <c r="F8626" i="2"/>
  <c r="G8626" i="2" s="1"/>
  <c r="H8626" i="2" s="1"/>
  <c r="D8626" i="2"/>
  <c r="K8625" i="2"/>
  <c r="D8625" i="2"/>
  <c r="K8624" i="2"/>
  <c r="F8624" i="2"/>
  <c r="G8624" i="2" s="1"/>
  <c r="H8624" i="2" s="1"/>
  <c r="D8624" i="2"/>
  <c r="K8623" i="2"/>
  <c r="D8623" i="2"/>
  <c r="K8622" i="2"/>
  <c r="F8622" i="2"/>
  <c r="G8622" i="2" s="1"/>
  <c r="H8622" i="2" s="1"/>
  <c r="D8622" i="2"/>
  <c r="K8621" i="2"/>
  <c r="D8621" i="2"/>
  <c r="K8620" i="2"/>
  <c r="F8620" i="2"/>
  <c r="G8620" i="2" s="1"/>
  <c r="H8620" i="2" s="1"/>
  <c r="D8620" i="2"/>
  <c r="K8619" i="2"/>
  <c r="D8619" i="2"/>
  <c r="K8618" i="2"/>
  <c r="F8618" i="2"/>
  <c r="G8618" i="2" s="1"/>
  <c r="H8618" i="2" s="1"/>
  <c r="D8618" i="2"/>
  <c r="K8617" i="2"/>
  <c r="D8617" i="2"/>
  <c r="K8616" i="2"/>
  <c r="F8616" i="2"/>
  <c r="G8616" i="2" s="1"/>
  <c r="H8616" i="2" s="1"/>
  <c r="D8616" i="2"/>
  <c r="K8615" i="2"/>
  <c r="D8615" i="2"/>
  <c r="K8614" i="2"/>
  <c r="F8614" i="2"/>
  <c r="G8614" i="2" s="1"/>
  <c r="H8614" i="2" s="1"/>
  <c r="D8614" i="2"/>
  <c r="K8613" i="2"/>
  <c r="D8613" i="2"/>
  <c r="K8612" i="2"/>
  <c r="F8612" i="2"/>
  <c r="G8612" i="2" s="1"/>
  <c r="H8612" i="2" s="1"/>
  <c r="D8612" i="2"/>
  <c r="K8611" i="2"/>
  <c r="D8611" i="2"/>
  <c r="K8610" i="2"/>
  <c r="F8610" i="2"/>
  <c r="G8610" i="2" s="1"/>
  <c r="H8610" i="2" s="1"/>
  <c r="D8610" i="2"/>
  <c r="K8609" i="2"/>
  <c r="D8609" i="2"/>
  <c r="K8608" i="2"/>
  <c r="F8608" i="2"/>
  <c r="G8608" i="2" s="1"/>
  <c r="H8608" i="2" s="1"/>
  <c r="D8608" i="2"/>
  <c r="K8607" i="2"/>
  <c r="D8607" i="2"/>
  <c r="K8606" i="2"/>
  <c r="F8606" i="2"/>
  <c r="G8606" i="2" s="1"/>
  <c r="H8606" i="2" s="1"/>
  <c r="D8606" i="2"/>
  <c r="K8605" i="2"/>
  <c r="D8605" i="2"/>
  <c r="K8604" i="2"/>
  <c r="F8604" i="2"/>
  <c r="G8604" i="2" s="1"/>
  <c r="H8604" i="2" s="1"/>
  <c r="D8604" i="2"/>
  <c r="K8603" i="2"/>
  <c r="D8603" i="2"/>
  <c r="K8602" i="2"/>
  <c r="F8602" i="2"/>
  <c r="G8602" i="2" s="1"/>
  <c r="H8602" i="2" s="1"/>
  <c r="D8602" i="2"/>
  <c r="K8601" i="2"/>
  <c r="D8601" i="2"/>
  <c r="K8600" i="2"/>
  <c r="F8600" i="2"/>
  <c r="G8600" i="2" s="1"/>
  <c r="H8600" i="2" s="1"/>
  <c r="D8600" i="2"/>
  <c r="K8599" i="2"/>
  <c r="D8599" i="2"/>
  <c r="K8598" i="2"/>
  <c r="F8598" i="2"/>
  <c r="G8598" i="2" s="1"/>
  <c r="H8598" i="2" s="1"/>
  <c r="D8598" i="2"/>
  <c r="K8597" i="2"/>
  <c r="D8597" i="2"/>
  <c r="K8596" i="2"/>
  <c r="F8596" i="2"/>
  <c r="G8596" i="2" s="1"/>
  <c r="H8596" i="2" s="1"/>
  <c r="D8596" i="2"/>
  <c r="K8595" i="2"/>
  <c r="D8595" i="2"/>
  <c r="K8594" i="2"/>
  <c r="F8594" i="2"/>
  <c r="G8594" i="2" s="1"/>
  <c r="H8594" i="2" s="1"/>
  <c r="D8594" i="2"/>
  <c r="K8593" i="2"/>
  <c r="D8593" i="2"/>
  <c r="K8592" i="2"/>
  <c r="F8592" i="2"/>
  <c r="G8592" i="2" s="1"/>
  <c r="H8592" i="2" s="1"/>
  <c r="D8592" i="2"/>
  <c r="K8591" i="2"/>
  <c r="D8591" i="2"/>
  <c r="K8590" i="2"/>
  <c r="F8590" i="2"/>
  <c r="G8590" i="2" s="1"/>
  <c r="H8590" i="2" s="1"/>
  <c r="D8590" i="2"/>
  <c r="K8589" i="2"/>
  <c r="D8589" i="2"/>
  <c r="K8588" i="2"/>
  <c r="F8588" i="2"/>
  <c r="G8588" i="2" s="1"/>
  <c r="H8588" i="2" s="1"/>
  <c r="D8588" i="2"/>
  <c r="K8587" i="2"/>
  <c r="D8587" i="2"/>
  <c r="K8586" i="2"/>
  <c r="D8586" i="2"/>
  <c r="K8585" i="2"/>
  <c r="D8585" i="2"/>
  <c r="F8585" i="2" s="1"/>
  <c r="G8585" i="2" s="1"/>
  <c r="H8585" i="2" s="1"/>
  <c r="K8584" i="2"/>
  <c r="F8584" i="2"/>
  <c r="G8584" i="2" s="1"/>
  <c r="H8584" i="2" s="1"/>
  <c r="D8584" i="2"/>
  <c r="K8583" i="2"/>
  <c r="D8583" i="2"/>
  <c r="F8583" i="2" s="1"/>
  <c r="G8583" i="2" s="1"/>
  <c r="H8583" i="2" s="1"/>
  <c r="K8582" i="2"/>
  <c r="D8582" i="2"/>
  <c r="K8581" i="2"/>
  <c r="D8581" i="2"/>
  <c r="F8581" i="2" s="1"/>
  <c r="G8581" i="2" s="1"/>
  <c r="H8581" i="2" s="1"/>
  <c r="K8580" i="2"/>
  <c r="D8580" i="2"/>
  <c r="K8579" i="2"/>
  <c r="D8579" i="2"/>
  <c r="F8579" i="2" s="1"/>
  <c r="G8579" i="2" s="1"/>
  <c r="H8579" i="2" s="1"/>
  <c r="K8578" i="2"/>
  <c r="F8578" i="2"/>
  <c r="G8578" i="2" s="1"/>
  <c r="H8578" i="2" s="1"/>
  <c r="D8578" i="2"/>
  <c r="K8577" i="2"/>
  <c r="D8577" i="2"/>
  <c r="K8576" i="2"/>
  <c r="F8576" i="2"/>
  <c r="G8576" i="2" s="1"/>
  <c r="H8576" i="2" s="1"/>
  <c r="D8576" i="2"/>
  <c r="K8575" i="2"/>
  <c r="D8575" i="2"/>
  <c r="K8574" i="2"/>
  <c r="F8574" i="2"/>
  <c r="G8574" i="2" s="1"/>
  <c r="H8574" i="2" s="1"/>
  <c r="D8574" i="2"/>
  <c r="K8573" i="2"/>
  <c r="D8573" i="2"/>
  <c r="K8572" i="2"/>
  <c r="F8572" i="2"/>
  <c r="G8572" i="2" s="1"/>
  <c r="H8572" i="2" s="1"/>
  <c r="D8572" i="2"/>
  <c r="K8571" i="2"/>
  <c r="D8571" i="2"/>
  <c r="K8570" i="2"/>
  <c r="F8570" i="2"/>
  <c r="G8570" i="2" s="1"/>
  <c r="H8570" i="2" s="1"/>
  <c r="D8570" i="2"/>
  <c r="K8569" i="2"/>
  <c r="D8569" i="2"/>
  <c r="K8568" i="2"/>
  <c r="D8568" i="2"/>
  <c r="K8567" i="2"/>
  <c r="D8567" i="2"/>
  <c r="F8567" i="2" s="1"/>
  <c r="G8567" i="2" s="1"/>
  <c r="H8567" i="2" s="1"/>
  <c r="K8566" i="2"/>
  <c r="D8566" i="2"/>
  <c r="K8565" i="2"/>
  <c r="D8565" i="2"/>
  <c r="F8565" i="2" s="1"/>
  <c r="G8565" i="2" s="1"/>
  <c r="H8565" i="2" s="1"/>
  <c r="K8564" i="2"/>
  <c r="D8564" i="2"/>
  <c r="K8563" i="2"/>
  <c r="D8563" i="2"/>
  <c r="F8563" i="2" s="1"/>
  <c r="G8563" i="2" s="1"/>
  <c r="H8563" i="2" s="1"/>
  <c r="K8562" i="2"/>
  <c r="D8562" i="2"/>
  <c r="K8561" i="2"/>
  <c r="D8561" i="2"/>
  <c r="F8561" i="2" s="1"/>
  <c r="G8561" i="2" s="1"/>
  <c r="H8561" i="2" s="1"/>
  <c r="K8560" i="2"/>
  <c r="D8560" i="2"/>
  <c r="K8559" i="2"/>
  <c r="D8559" i="2"/>
  <c r="F8559" i="2" s="1"/>
  <c r="G8559" i="2" s="1"/>
  <c r="H8559" i="2" s="1"/>
  <c r="K8558" i="2"/>
  <c r="D8558" i="2"/>
  <c r="K8557" i="2"/>
  <c r="D8557" i="2"/>
  <c r="F8557" i="2" s="1"/>
  <c r="G8557" i="2" s="1"/>
  <c r="H8557" i="2" s="1"/>
  <c r="K8556" i="2"/>
  <c r="D8556" i="2"/>
  <c r="K8555" i="2"/>
  <c r="D8555" i="2"/>
  <c r="F8555" i="2" s="1"/>
  <c r="G8555" i="2" s="1"/>
  <c r="H8555" i="2" s="1"/>
  <c r="K8554" i="2"/>
  <c r="D8554" i="2"/>
  <c r="K8553" i="2"/>
  <c r="D8553" i="2"/>
  <c r="F8553" i="2" s="1"/>
  <c r="G8553" i="2" s="1"/>
  <c r="H8553" i="2" s="1"/>
  <c r="K8552" i="2"/>
  <c r="D8552" i="2"/>
  <c r="K8551" i="2"/>
  <c r="D8551" i="2"/>
  <c r="F8551" i="2" s="1"/>
  <c r="G8551" i="2" s="1"/>
  <c r="H8551" i="2" s="1"/>
  <c r="K8550" i="2"/>
  <c r="D8550" i="2"/>
  <c r="K8549" i="2"/>
  <c r="D8549" i="2"/>
  <c r="F8549" i="2" s="1"/>
  <c r="G8549" i="2" s="1"/>
  <c r="H8549" i="2" s="1"/>
  <c r="K8548" i="2"/>
  <c r="D8548" i="2"/>
  <c r="K8547" i="2"/>
  <c r="D8547" i="2"/>
  <c r="F8547" i="2" s="1"/>
  <c r="G8547" i="2" s="1"/>
  <c r="H8547" i="2" s="1"/>
  <c r="K8546" i="2"/>
  <c r="D8546" i="2"/>
  <c r="K8545" i="2"/>
  <c r="D8545" i="2"/>
  <c r="F8545" i="2" s="1"/>
  <c r="G8545" i="2" s="1"/>
  <c r="H8545" i="2" s="1"/>
  <c r="K8544" i="2"/>
  <c r="D8544" i="2"/>
  <c r="K8543" i="2"/>
  <c r="D8543" i="2"/>
  <c r="F8543" i="2" s="1"/>
  <c r="G8543" i="2" s="1"/>
  <c r="H8543" i="2" s="1"/>
  <c r="K8542" i="2"/>
  <c r="D8542" i="2"/>
  <c r="K8541" i="2"/>
  <c r="D8541" i="2"/>
  <c r="F8541" i="2" s="1"/>
  <c r="G8541" i="2" s="1"/>
  <c r="H8541" i="2" s="1"/>
  <c r="K8540" i="2"/>
  <c r="D8540" i="2"/>
  <c r="K8539" i="2"/>
  <c r="D8539" i="2"/>
  <c r="F8539" i="2" s="1"/>
  <c r="G8539" i="2" s="1"/>
  <c r="H8539" i="2" s="1"/>
  <c r="K8538" i="2"/>
  <c r="D8538" i="2"/>
  <c r="K8537" i="2"/>
  <c r="D8537" i="2"/>
  <c r="F8537" i="2" s="1"/>
  <c r="G8537" i="2" s="1"/>
  <c r="H8537" i="2" s="1"/>
  <c r="K8536" i="2"/>
  <c r="D8536" i="2"/>
  <c r="K8535" i="2"/>
  <c r="D8535" i="2"/>
  <c r="F8535" i="2" s="1"/>
  <c r="G8535" i="2" s="1"/>
  <c r="H8535" i="2" s="1"/>
  <c r="K8534" i="2"/>
  <c r="D8534" i="2"/>
  <c r="K8533" i="2"/>
  <c r="D8533" i="2"/>
  <c r="F8533" i="2" s="1"/>
  <c r="G8533" i="2" s="1"/>
  <c r="H8533" i="2" s="1"/>
  <c r="K8532" i="2"/>
  <c r="D8532" i="2"/>
  <c r="K8531" i="2"/>
  <c r="D8531" i="2"/>
  <c r="F8531" i="2" s="1"/>
  <c r="G8531" i="2" s="1"/>
  <c r="H8531" i="2" s="1"/>
  <c r="K8530" i="2"/>
  <c r="D8530" i="2"/>
  <c r="K8529" i="2"/>
  <c r="D8529" i="2"/>
  <c r="F8529" i="2" s="1"/>
  <c r="G8529" i="2" s="1"/>
  <c r="H8529" i="2" s="1"/>
  <c r="K8528" i="2"/>
  <c r="D8528" i="2"/>
  <c r="K8527" i="2"/>
  <c r="D8527" i="2"/>
  <c r="F8527" i="2" s="1"/>
  <c r="G8527" i="2" s="1"/>
  <c r="H8527" i="2" s="1"/>
  <c r="K8526" i="2"/>
  <c r="D8526" i="2"/>
  <c r="K8525" i="2"/>
  <c r="D8525" i="2"/>
  <c r="F8525" i="2" s="1"/>
  <c r="G8525" i="2" s="1"/>
  <c r="H8525" i="2" s="1"/>
  <c r="K8524" i="2"/>
  <c r="D8524" i="2"/>
  <c r="K8523" i="2"/>
  <c r="D8523" i="2"/>
  <c r="F8523" i="2" s="1"/>
  <c r="G8523" i="2" s="1"/>
  <c r="H8523" i="2" s="1"/>
  <c r="K8522" i="2"/>
  <c r="D8522" i="2"/>
  <c r="K8521" i="2"/>
  <c r="D8521" i="2"/>
  <c r="F8521" i="2" s="1"/>
  <c r="G8521" i="2" s="1"/>
  <c r="H8521" i="2" s="1"/>
  <c r="K8520" i="2"/>
  <c r="D8520" i="2"/>
  <c r="K8519" i="2"/>
  <c r="D8519" i="2"/>
  <c r="F8519" i="2" s="1"/>
  <c r="G8519" i="2" s="1"/>
  <c r="H8519" i="2" s="1"/>
  <c r="K8518" i="2"/>
  <c r="D8518" i="2"/>
  <c r="K8517" i="2"/>
  <c r="D8517" i="2"/>
  <c r="F8517" i="2" s="1"/>
  <c r="G8517" i="2" s="1"/>
  <c r="H8517" i="2" s="1"/>
  <c r="K8516" i="2"/>
  <c r="D8516" i="2"/>
  <c r="K8515" i="2"/>
  <c r="D8515" i="2"/>
  <c r="F8515" i="2" s="1"/>
  <c r="G8515" i="2" s="1"/>
  <c r="H8515" i="2" s="1"/>
  <c r="K8514" i="2"/>
  <c r="D8514" i="2"/>
  <c r="K8513" i="2"/>
  <c r="D8513" i="2"/>
  <c r="F8513" i="2" s="1"/>
  <c r="G8513" i="2" s="1"/>
  <c r="H8513" i="2" s="1"/>
  <c r="K8512" i="2"/>
  <c r="D8512" i="2"/>
  <c r="K8511" i="2"/>
  <c r="D8511" i="2"/>
  <c r="F8511" i="2" s="1"/>
  <c r="G8511" i="2" s="1"/>
  <c r="H8511" i="2" s="1"/>
  <c r="K8510" i="2"/>
  <c r="D8510" i="2"/>
  <c r="K8509" i="2"/>
  <c r="D8509" i="2"/>
  <c r="F8509" i="2" s="1"/>
  <c r="G8509" i="2" s="1"/>
  <c r="H8509" i="2" s="1"/>
  <c r="K8508" i="2"/>
  <c r="D8508" i="2"/>
  <c r="K8507" i="2"/>
  <c r="D8507" i="2"/>
  <c r="F8507" i="2" s="1"/>
  <c r="G8507" i="2" s="1"/>
  <c r="H8507" i="2" s="1"/>
  <c r="K8506" i="2"/>
  <c r="D8506" i="2"/>
  <c r="K8505" i="2"/>
  <c r="D8505" i="2"/>
  <c r="F8505" i="2" s="1"/>
  <c r="G8505" i="2" s="1"/>
  <c r="H8505" i="2" s="1"/>
  <c r="K8504" i="2"/>
  <c r="D8504" i="2"/>
  <c r="K8503" i="2"/>
  <c r="D8503" i="2"/>
  <c r="F8503" i="2" s="1"/>
  <c r="G8503" i="2" s="1"/>
  <c r="H8503" i="2" s="1"/>
  <c r="K8502" i="2"/>
  <c r="D8502" i="2"/>
  <c r="K8501" i="2"/>
  <c r="D8501" i="2"/>
  <c r="F8501" i="2" s="1"/>
  <c r="G8501" i="2" s="1"/>
  <c r="H8501" i="2" s="1"/>
  <c r="K8500" i="2"/>
  <c r="D8500" i="2"/>
  <c r="K8499" i="2"/>
  <c r="D8499" i="2"/>
  <c r="F8499" i="2" s="1"/>
  <c r="G8499" i="2" s="1"/>
  <c r="H8499" i="2" s="1"/>
  <c r="K8498" i="2"/>
  <c r="D8498" i="2"/>
  <c r="K8497" i="2"/>
  <c r="D8497" i="2"/>
  <c r="F8497" i="2" s="1"/>
  <c r="G8497" i="2" s="1"/>
  <c r="H8497" i="2" s="1"/>
  <c r="K8496" i="2"/>
  <c r="D8496" i="2"/>
  <c r="K8495" i="2"/>
  <c r="D8495" i="2"/>
  <c r="F8495" i="2" s="1"/>
  <c r="G8495" i="2" s="1"/>
  <c r="H8495" i="2" s="1"/>
  <c r="K8494" i="2"/>
  <c r="D8494" i="2"/>
  <c r="K8493" i="2"/>
  <c r="D8493" i="2"/>
  <c r="F8493" i="2" s="1"/>
  <c r="G8493" i="2" s="1"/>
  <c r="H8493" i="2" s="1"/>
  <c r="K8492" i="2"/>
  <c r="D8492" i="2"/>
  <c r="K8491" i="2"/>
  <c r="D8491" i="2"/>
  <c r="F8491" i="2" s="1"/>
  <c r="G8491" i="2" s="1"/>
  <c r="H8491" i="2" s="1"/>
  <c r="K8490" i="2"/>
  <c r="D8490" i="2"/>
  <c r="K8489" i="2"/>
  <c r="D8489" i="2"/>
  <c r="F8489" i="2" s="1"/>
  <c r="G8489" i="2" s="1"/>
  <c r="H8489" i="2" s="1"/>
  <c r="K8488" i="2"/>
  <c r="D8488" i="2"/>
  <c r="K8487" i="2"/>
  <c r="D8487" i="2"/>
  <c r="F8487" i="2" s="1"/>
  <c r="G8487" i="2" s="1"/>
  <c r="H8487" i="2" s="1"/>
  <c r="K8486" i="2"/>
  <c r="D8486" i="2"/>
  <c r="K8485" i="2"/>
  <c r="D8485" i="2"/>
  <c r="F8485" i="2" s="1"/>
  <c r="G8485" i="2" s="1"/>
  <c r="H8485" i="2" s="1"/>
  <c r="K8484" i="2"/>
  <c r="D8484" i="2"/>
  <c r="K8483" i="2"/>
  <c r="D8483" i="2"/>
  <c r="F8483" i="2" s="1"/>
  <c r="G8483" i="2" s="1"/>
  <c r="H8483" i="2" s="1"/>
  <c r="K8482" i="2"/>
  <c r="D8482" i="2"/>
  <c r="K8481" i="2"/>
  <c r="D8481" i="2"/>
  <c r="F8481" i="2" s="1"/>
  <c r="G8481" i="2" s="1"/>
  <c r="H8481" i="2" s="1"/>
  <c r="K8480" i="2"/>
  <c r="D8480" i="2"/>
  <c r="K8479" i="2"/>
  <c r="D8479" i="2"/>
  <c r="F8479" i="2" s="1"/>
  <c r="G8479" i="2" s="1"/>
  <c r="H8479" i="2" s="1"/>
  <c r="K8478" i="2"/>
  <c r="D8478" i="2"/>
  <c r="K8477" i="2"/>
  <c r="D8477" i="2"/>
  <c r="F8477" i="2" s="1"/>
  <c r="G8477" i="2" s="1"/>
  <c r="H8477" i="2" s="1"/>
  <c r="K8476" i="2"/>
  <c r="D8476" i="2"/>
  <c r="K8475" i="2"/>
  <c r="D8475" i="2"/>
  <c r="F8475" i="2" s="1"/>
  <c r="G8475" i="2" s="1"/>
  <c r="H8475" i="2" s="1"/>
  <c r="K8474" i="2"/>
  <c r="D8474" i="2"/>
  <c r="K8473" i="2"/>
  <c r="D8473" i="2"/>
  <c r="F8473" i="2" s="1"/>
  <c r="G8473" i="2" s="1"/>
  <c r="H8473" i="2" s="1"/>
  <c r="K8472" i="2"/>
  <c r="D8472" i="2"/>
  <c r="K8471" i="2"/>
  <c r="D8471" i="2"/>
  <c r="F8471" i="2" s="1"/>
  <c r="G8471" i="2" s="1"/>
  <c r="H8471" i="2" s="1"/>
  <c r="K8470" i="2"/>
  <c r="D8470" i="2"/>
  <c r="K8469" i="2"/>
  <c r="D8469" i="2"/>
  <c r="F8469" i="2" s="1"/>
  <c r="G8469" i="2" s="1"/>
  <c r="H8469" i="2" s="1"/>
  <c r="K8468" i="2"/>
  <c r="D8468" i="2"/>
  <c r="K8467" i="2"/>
  <c r="D8467" i="2"/>
  <c r="F8467" i="2" s="1"/>
  <c r="G8467" i="2" s="1"/>
  <c r="H8467" i="2" s="1"/>
  <c r="K8466" i="2"/>
  <c r="D8466" i="2"/>
  <c r="K8465" i="2"/>
  <c r="D8465" i="2"/>
  <c r="F8465" i="2" s="1"/>
  <c r="G8465" i="2" s="1"/>
  <c r="H8465" i="2" s="1"/>
  <c r="K8464" i="2"/>
  <c r="D8464" i="2"/>
  <c r="K8463" i="2"/>
  <c r="D8463" i="2"/>
  <c r="F8463" i="2" s="1"/>
  <c r="G8463" i="2" s="1"/>
  <c r="H8463" i="2" s="1"/>
  <c r="K8462" i="2"/>
  <c r="D8462" i="2"/>
  <c r="K8461" i="2"/>
  <c r="D8461" i="2"/>
  <c r="F8461" i="2" s="1"/>
  <c r="G8461" i="2" s="1"/>
  <c r="H8461" i="2" s="1"/>
  <c r="K8460" i="2"/>
  <c r="D8460" i="2"/>
  <c r="K8459" i="2"/>
  <c r="D8459" i="2"/>
  <c r="F8459" i="2" s="1"/>
  <c r="G8459" i="2" s="1"/>
  <c r="H8459" i="2" s="1"/>
  <c r="K8458" i="2"/>
  <c r="D8458" i="2"/>
  <c r="K8457" i="2"/>
  <c r="D8457" i="2"/>
  <c r="F8457" i="2" s="1"/>
  <c r="G8457" i="2" s="1"/>
  <c r="H8457" i="2" s="1"/>
  <c r="K8456" i="2"/>
  <c r="D8456" i="2"/>
  <c r="K8455" i="2"/>
  <c r="D8455" i="2"/>
  <c r="F8455" i="2" s="1"/>
  <c r="G8455" i="2" s="1"/>
  <c r="H8455" i="2" s="1"/>
  <c r="K8454" i="2"/>
  <c r="D8454" i="2"/>
  <c r="K8453" i="2"/>
  <c r="D8453" i="2"/>
  <c r="K8452" i="2"/>
  <c r="F8452" i="2"/>
  <c r="G8452" i="2" s="1"/>
  <c r="H8452" i="2" s="1"/>
  <c r="D8452" i="2"/>
  <c r="K8451" i="2"/>
  <c r="D8451" i="2"/>
  <c r="K8450" i="2"/>
  <c r="F8450" i="2"/>
  <c r="G8450" i="2" s="1"/>
  <c r="H8450" i="2" s="1"/>
  <c r="D8450" i="2"/>
  <c r="K8449" i="2"/>
  <c r="D8449" i="2"/>
  <c r="K8448" i="2"/>
  <c r="F8448" i="2"/>
  <c r="G8448" i="2" s="1"/>
  <c r="H8448" i="2" s="1"/>
  <c r="D8448" i="2"/>
  <c r="K8447" i="2"/>
  <c r="D8447" i="2"/>
  <c r="K8446" i="2"/>
  <c r="F8446" i="2"/>
  <c r="G8446" i="2" s="1"/>
  <c r="H8446" i="2" s="1"/>
  <c r="D8446" i="2"/>
  <c r="K8445" i="2"/>
  <c r="D8445" i="2"/>
  <c r="K8444" i="2"/>
  <c r="F8444" i="2"/>
  <c r="G8444" i="2" s="1"/>
  <c r="H8444" i="2" s="1"/>
  <c r="D8444" i="2"/>
  <c r="K8443" i="2"/>
  <c r="D8443" i="2"/>
  <c r="K8442" i="2"/>
  <c r="F8442" i="2"/>
  <c r="G8442" i="2" s="1"/>
  <c r="H8442" i="2" s="1"/>
  <c r="D8442" i="2"/>
  <c r="K8441" i="2"/>
  <c r="D8441" i="2"/>
  <c r="K8440" i="2"/>
  <c r="F8440" i="2"/>
  <c r="G8440" i="2" s="1"/>
  <c r="H8440" i="2" s="1"/>
  <c r="D8440" i="2"/>
  <c r="K8439" i="2"/>
  <c r="D8439" i="2"/>
  <c r="F8439" i="2" s="1"/>
  <c r="G8439" i="2" s="1"/>
  <c r="H8439" i="2" s="1"/>
  <c r="K8438" i="2"/>
  <c r="D8438" i="2"/>
  <c r="K8437" i="2"/>
  <c r="D8437" i="2"/>
  <c r="F8437" i="2" s="1"/>
  <c r="G8437" i="2" s="1"/>
  <c r="H8437" i="2" s="1"/>
  <c r="K8436" i="2"/>
  <c r="D8436" i="2"/>
  <c r="K8435" i="2"/>
  <c r="D8435" i="2"/>
  <c r="F8435" i="2" s="1"/>
  <c r="G8435" i="2" s="1"/>
  <c r="H8435" i="2" s="1"/>
  <c r="K8434" i="2"/>
  <c r="D8434" i="2"/>
  <c r="K8433" i="2"/>
  <c r="D8433" i="2"/>
  <c r="F8433" i="2" s="1"/>
  <c r="G8433" i="2" s="1"/>
  <c r="H8433" i="2" s="1"/>
  <c r="K8432" i="2"/>
  <c r="D8432" i="2"/>
  <c r="K8431" i="2"/>
  <c r="D8431" i="2"/>
  <c r="F8431" i="2" s="1"/>
  <c r="G8431" i="2" s="1"/>
  <c r="H8431" i="2" s="1"/>
  <c r="K8430" i="2"/>
  <c r="D8430" i="2"/>
  <c r="K8429" i="2"/>
  <c r="D8429" i="2"/>
  <c r="K8428" i="2"/>
  <c r="F8428" i="2"/>
  <c r="G8428" i="2" s="1"/>
  <c r="H8428" i="2" s="1"/>
  <c r="D8428" i="2"/>
  <c r="K8427" i="2"/>
  <c r="D8427" i="2"/>
  <c r="K8426" i="2"/>
  <c r="F8426" i="2"/>
  <c r="G8426" i="2" s="1"/>
  <c r="H8426" i="2" s="1"/>
  <c r="D8426" i="2"/>
  <c r="K8425" i="2"/>
  <c r="D8425" i="2"/>
  <c r="K8424" i="2"/>
  <c r="F8424" i="2"/>
  <c r="G8424" i="2" s="1"/>
  <c r="H8424" i="2" s="1"/>
  <c r="D8424" i="2"/>
  <c r="K8423" i="2"/>
  <c r="D8423" i="2"/>
  <c r="K8422" i="2"/>
  <c r="F8422" i="2"/>
  <c r="G8422" i="2" s="1"/>
  <c r="H8422" i="2" s="1"/>
  <c r="D8422" i="2"/>
  <c r="K8421" i="2"/>
  <c r="D8421" i="2"/>
  <c r="K8420" i="2"/>
  <c r="F8420" i="2"/>
  <c r="G8420" i="2" s="1"/>
  <c r="H8420" i="2" s="1"/>
  <c r="D8420" i="2"/>
  <c r="K8419" i="2"/>
  <c r="D8419" i="2"/>
  <c r="K8418" i="2"/>
  <c r="F8418" i="2"/>
  <c r="G8418" i="2" s="1"/>
  <c r="H8418" i="2" s="1"/>
  <c r="D8418" i="2"/>
  <c r="K8417" i="2"/>
  <c r="D8417" i="2"/>
  <c r="K8416" i="2"/>
  <c r="F8416" i="2"/>
  <c r="G8416" i="2" s="1"/>
  <c r="H8416" i="2" s="1"/>
  <c r="D8416" i="2"/>
  <c r="K8415" i="2"/>
  <c r="D8415" i="2"/>
  <c r="K8414" i="2"/>
  <c r="F8414" i="2"/>
  <c r="G8414" i="2" s="1"/>
  <c r="H8414" i="2" s="1"/>
  <c r="D8414" i="2"/>
  <c r="K8413" i="2"/>
  <c r="D8413" i="2"/>
  <c r="F8413" i="2" s="1"/>
  <c r="G8413" i="2" s="1"/>
  <c r="H8413" i="2" s="1"/>
  <c r="K8412" i="2"/>
  <c r="D8412" i="2"/>
  <c r="K8411" i="2"/>
  <c r="D8411" i="2"/>
  <c r="F8411" i="2" s="1"/>
  <c r="G8411" i="2" s="1"/>
  <c r="H8411" i="2" s="1"/>
  <c r="K8410" i="2"/>
  <c r="D8410" i="2"/>
  <c r="K8409" i="2"/>
  <c r="D8409" i="2"/>
  <c r="F8409" i="2" s="1"/>
  <c r="G8409" i="2" s="1"/>
  <c r="H8409" i="2" s="1"/>
  <c r="K8408" i="2"/>
  <c r="D8408" i="2"/>
  <c r="K8407" i="2"/>
  <c r="D8407" i="2"/>
  <c r="F8407" i="2" s="1"/>
  <c r="G8407" i="2" s="1"/>
  <c r="H8407" i="2" s="1"/>
  <c r="K8406" i="2"/>
  <c r="D8406" i="2"/>
  <c r="K8405" i="2"/>
  <c r="D8405" i="2"/>
  <c r="F8405" i="2" s="1"/>
  <c r="G8405" i="2" s="1"/>
  <c r="H8405" i="2" s="1"/>
  <c r="K8404" i="2"/>
  <c r="D8404" i="2"/>
  <c r="K8403" i="2"/>
  <c r="D8403" i="2"/>
  <c r="F8403" i="2" s="1"/>
  <c r="G8403" i="2" s="1"/>
  <c r="H8403" i="2" s="1"/>
  <c r="K8402" i="2"/>
  <c r="D8402" i="2"/>
  <c r="K8401" i="2"/>
  <c r="D8401" i="2"/>
  <c r="F8401" i="2" s="1"/>
  <c r="G8401" i="2" s="1"/>
  <c r="H8401" i="2" s="1"/>
  <c r="K8400" i="2"/>
  <c r="D8400" i="2"/>
  <c r="K8399" i="2"/>
  <c r="D8399" i="2"/>
  <c r="F8399" i="2" s="1"/>
  <c r="G8399" i="2" s="1"/>
  <c r="H8399" i="2" s="1"/>
  <c r="K8398" i="2"/>
  <c r="D8398" i="2"/>
  <c r="K8397" i="2"/>
  <c r="D8397" i="2"/>
  <c r="F8397" i="2" s="1"/>
  <c r="G8397" i="2" s="1"/>
  <c r="H8397" i="2" s="1"/>
  <c r="K8396" i="2"/>
  <c r="D8396" i="2"/>
  <c r="K8395" i="2"/>
  <c r="D8395" i="2"/>
  <c r="F8395" i="2" s="1"/>
  <c r="G8395" i="2" s="1"/>
  <c r="H8395" i="2" s="1"/>
  <c r="K8394" i="2"/>
  <c r="D8394" i="2"/>
  <c r="K8393" i="2"/>
  <c r="D8393" i="2"/>
  <c r="F8393" i="2" s="1"/>
  <c r="G8393" i="2" s="1"/>
  <c r="H8393" i="2" s="1"/>
  <c r="K8392" i="2"/>
  <c r="D8392" i="2"/>
  <c r="K8391" i="2"/>
  <c r="D8391" i="2"/>
  <c r="F8391" i="2" s="1"/>
  <c r="G8391" i="2" s="1"/>
  <c r="H8391" i="2" s="1"/>
  <c r="K8390" i="2"/>
  <c r="F8390" i="2"/>
  <c r="G8390" i="2" s="1"/>
  <c r="H8390" i="2" s="1"/>
  <c r="D8390" i="2"/>
  <c r="K8389" i="2"/>
  <c r="D8389" i="2"/>
  <c r="K8388" i="2"/>
  <c r="D8388" i="2"/>
  <c r="K8387" i="2"/>
  <c r="D8387" i="2"/>
  <c r="F8387" i="2" s="1"/>
  <c r="G8387" i="2" s="1"/>
  <c r="H8387" i="2" s="1"/>
  <c r="K8386" i="2"/>
  <c r="F8386" i="2"/>
  <c r="G8386" i="2" s="1"/>
  <c r="H8386" i="2" s="1"/>
  <c r="D8386" i="2"/>
  <c r="K8385" i="2"/>
  <c r="D8385" i="2"/>
  <c r="K8384" i="2"/>
  <c r="F8384" i="2"/>
  <c r="G8384" i="2" s="1"/>
  <c r="H8384" i="2" s="1"/>
  <c r="D8384" i="2"/>
  <c r="K8383" i="2"/>
  <c r="D8383" i="2"/>
  <c r="K8382" i="2"/>
  <c r="F8382" i="2"/>
  <c r="G8382" i="2" s="1"/>
  <c r="H8382" i="2" s="1"/>
  <c r="D8382" i="2"/>
  <c r="K8381" i="2"/>
  <c r="D8381" i="2"/>
  <c r="K8380" i="2"/>
  <c r="F8380" i="2"/>
  <c r="G8380" i="2" s="1"/>
  <c r="H8380" i="2" s="1"/>
  <c r="D8380" i="2"/>
  <c r="K8379" i="2"/>
  <c r="D8379" i="2"/>
  <c r="K8378" i="2"/>
  <c r="F8378" i="2"/>
  <c r="G8378" i="2" s="1"/>
  <c r="H8378" i="2" s="1"/>
  <c r="D8378" i="2"/>
  <c r="K8377" i="2"/>
  <c r="D8377" i="2"/>
  <c r="K8376" i="2"/>
  <c r="F8376" i="2"/>
  <c r="G8376" i="2" s="1"/>
  <c r="H8376" i="2" s="1"/>
  <c r="D8376" i="2"/>
  <c r="K8375" i="2"/>
  <c r="D8375" i="2"/>
  <c r="K8374" i="2"/>
  <c r="F8374" i="2"/>
  <c r="G8374" i="2" s="1"/>
  <c r="H8374" i="2" s="1"/>
  <c r="D8374" i="2"/>
  <c r="K8373" i="2"/>
  <c r="D8373" i="2"/>
  <c r="K8372" i="2"/>
  <c r="F8372" i="2"/>
  <c r="G8372" i="2" s="1"/>
  <c r="H8372" i="2" s="1"/>
  <c r="D8372" i="2"/>
  <c r="K8371" i="2"/>
  <c r="D8371" i="2"/>
  <c r="K8370" i="2"/>
  <c r="F8370" i="2"/>
  <c r="G8370" i="2" s="1"/>
  <c r="H8370" i="2" s="1"/>
  <c r="D8370" i="2"/>
  <c r="K8369" i="2"/>
  <c r="D8369" i="2"/>
  <c r="K8368" i="2"/>
  <c r="F8368" i="2"/>
  <c r="G8368" i="2" s="1"/>
  <c r="H8368" i="2" s="1"/>
  <c r="D8368" i="2"/>
  <c r="K8367" i="2"/>
  <c r="D8367" i="2"/>
  <c r="K8366" i="2"/>
  <c r="F8366" i="2"/>
  <c r="G8366" i="2" s="1"/>
  <c r="H8366" i="2" s="1"/>
  <c r="D8366" i="2"/>
  <c r="K8365" i="2"/>
  <c r="D8365" i="2"/>
  <c r="K8364" i="2"/>
  <c r="F8364" i="2"/>
  <c r="G8364" i="2" s="1"/>
  <c r="H8364" i="2" s="1"/>
  <c r="D8364" i="2"/>
  <c r="K8363" i="2"/>
  <c r="D8363" i="2"/>
  <c r="K8362" i="2"/>
  <c r="F8362" i="2"/>
  <c r="G8362" i="2" s="1"/>
  <c r="H8362" i="2" s="1"/>
  <c r="D8362" i="2"/>
  <c r="K8361" i="2"/>
  <c r="D8361" i="2"/>
  <c r="K8360" i="2"/>
  <c r="F8360" i="2"/>
  <c r="G8360" i="2" s="1"/>
  <c r="H8360" i="2" s="1"/>
  <c r="D8360" i="2"/>
  <c r="K8359" i="2"/>
  <c r="D8359" i="2"/>
  <c r="K8358" i="2"/>
  <c r="F8358" i="2"/>
  <c r="G8358" i="2" s="1"/>
  <c r="H8358" i="2" s="1"/>
  <c r="D8358" i="2"/>
  <c r="K8357" i="2"/>
  <c r="D8357" i="2"/>
  <c r="K8356" i="2"/>
  <c r="F8356" i="2"/>
  <c r="G8356" i="2" s="1"/>
  <c r="H8356" i="2" s="1"/>
  <c r="D8356" i="2"/>
  <c r="K8355" i="2"/>
  <c r="D8355" i="2"/>
  <c r="K8354" i="2"/>
  <c r="F8354" i="2"/>
  <c r="G8354" i="2" s="1"/>
  <c r="H8354" i="2" s="1"/>
  <c r="D8354" i="2"/>
  <c r="K8353" i="2"/>
  <c r="D8353" i="2"/>
  <c r="K8352" i="2"/>
  <c r="F8352" i="2"/>
  <c r="G8352" i="2" s="1"/>
  <c r="H8352" i="2" s="1"/>
  <c r="D8352" i="2"/>
  <c r="K8351" i="2"/>
  <c r="D8351" i="2"/>
  <c r="K8350" i="2"/>
  <c r="F8350" i="2"/>
  <c r="G8350" i="2" s="1"/>
  <c r="H8350" i="2" s="1"/>
  <c r="D8350" i="2"/>
  <c r="K8349" i="2"/>
  <c r="D8349" i="2"/>
  <c r="K8348" i="2"/>
  <c r="F8348" i="2"/>
  <c r="G8348" i="2" s="1"/>
  <c r="H8348" i="2" s="1"/>
  <c r="D8348" i="2"/>
  <c r="K8347" i="2"/>
  <c r="D8347" i="2"/>
  <c r="K8346" i="2"/>
  <c r="F8346" i="2"/>
  <c r="G8346" i="2" s="1"/>
  <c r="H8346" i="2" s="1"/>
  <c r="D8346" i="2"/>
  <c r="K8345" i="2"/>
  <c r="D8345" i="2"/>
  <c r="K8344" i="2"/>
  <c r="F8344" i="2"/>
  <c r="G8344" i="2" s="1"/>
  <c r="H8344" i="2" s="1"/>
  <c r="D8344" i="2"/>
  <c r="K8343" i="2"/>
  <c r="D8343" i="2"/>
  <c r="K8342" i="2"/>
  <c r="F8342" i="2"/>
  <c r="G8342" i="2" s="1"/>
  <c r="H8342" i="2" s="1"/>
  <c r="D8342" i="2"/>
  <c r="K8341" i="2"/>
  <c r="D8341" i="2"/>
  <c r="K8340" i="2"/>
  <c r="F8340" i="2"/>
  <c r="G8340" i="2" s="1"/>
  <c r="H8340" i="2" s="1"/>
  <c r="D8340" i="2"/>
  <c r="K8339" i="2"/>
  <c r="D8339" i="2"/>
  <c r="K8338" i="2"/>
  <c r="F8338" i="2"/>
  <c r="G8338" i="2" s="1"/>
  <c r="H8338" i="2" s="1"/>
  <c r="D8338" i="2"/>
  <c r="K8337" i="2"/>
  <c r="D8337" i="2"/>
  <c r="K8336" i="2"/>
  <c r="F8336" i="2"/>
  <c r="G8336" i="2" s="1"/>
  <c r="H8336" i="2" s="1"/>
  <c r="D8336" i="2"/>
  <c r="K8335" i="2"/>
  <c r="D8335" i="2"/>
  <c r="K8334" i="2"/>
  <c r="F8334" i="2"/>
  <c r="G8334" i="2" s="1"/>
  <c r="H8334" i="2" s="1"/>
  <c r="D8334" i="2"/>
  <c r="K8333" i="2"/>
  <c r="D8333" i="2"/>
  <c r="K8332" i="2"/>
  <c r="F8332" i="2"/>
  <c r="G8332" i="2" s="1"/>
  <c r="H8332" i="2" s="1"/>
  <c r="D8332" i="2"/>
  <c r="K8331" i="2"/>
  <c r="D8331" i="2"/>
  <c r="K8330" i="2"/>
  <c r="F8330" i="2"/>
  <c r="G8330" i="2" s="1"/>
  <c r="H8330" i="2" s="1"/>
  <c r="D8330" i="2"/>
  <c r="K8329" i="2"/>
  <c r="D8329" i="2"/>
  <c r="K8328" i="2"/>
  <c r="F8328" i="2"/>
  <c r="G8328" i="2" s="1"/>
  <c r="H8328" i="2" s="1"/>
  <c r="D8328" i="2"/>
  <c r="K8327" i="2"/>
  <c r="D8327" i="2"/>
  <c r="K8326" i="2"/>
  <c r="F8326" i="2"/>
  <c r="G8326" i="2" s="1"/>
  <c r="H8326" i="2" s="1"/>
  <c r="D8326" i="2"/>
  <c r="K8325" i="2"/>
  <c r="D8325" i="2"/>
  <c r="K8324" i="2"/>
  <c r="F8324" i="2"/>
  <c r="G8324" i="2" s="1"/>
  <c r="H8324" i="2" s="1"/>
  <c r="D8324" i="2"/>
  <c r="K8323" i="2"/>
  <c r="D8323" i="2"/>
  <c r="K8322" i="2"/>
  <c r="F8322" i="2"/>
  <c r="G8322" i="2" s="1"/>
  <c r="H8322" i="2" s="1"/>
  <c r="D8322" i="2"/>
  <c r="K8321" i="2"/>
  <c r="D8321" i="2"/>
  <c r="K8320" i="2"/>
  <c r="F8320" i="2"/>
  <c r="G8320" i="2" s="1"/>
  <c r="H8320" i="2" s="1"/>
  <c r="D8320" i="2"/>
  <c r="K8319" i="2"/>
  <c r="D8319" i="2"/>
  <c r="K8318" i="2"/>
  <c r="F8318" i="2"/>
  <c r="G8318" i="2" s="1"/>
  <c r="H8318" i="2" s="1"/>
  <c r="D8318" i="2"/>
  <c r="K8317" i="2"/>
  <c r="D8317" i="2"/>
  <c r="K8316" i="2"/>
  <c r="F8316" i="2"/>
  <c r="G8316" i="2" s="1"/>
  <c r="H8316" i="2" s="1"/>
  <c r="D8316" i="2"/>
  <c r="K8315" i="2"/>
  <c r="D8315" i="2"/>
  <c r="K8314" i="2"/>
  <c r="F8314" i="2"/>
  <c r="G8314" i="2" s="1"/>
  <c r="H8314" i="2" s="1"/>
  <c r="D8314" i="2"/>
  <c r="K8313" i="2"/>
  <c r="D8313" i="2"/>
  <c r="K8312" i="2"/>
  <c r="F8312" i="2"/>
  <c r="G8312" i="2" s="1"/>
  <c r="H8312" i="2" s="1"/>
  <c r="D8312" i="2"/>
  <c r="K8311" i="2"/>
  <c r="D8311" i="2"/>
  <c r="K8310" i="2"/>
  <c r="F8310" i="2"/>
  <c r="G8310" i="2" s="1"/>
  <c r="H8310" i="2" s="1"/>
  <c r="D8310" i="2"/>
  <c r="K8309" i="2"/>
  <c r="D8309" i="2"/>
  <c r="K8308" i="2"/>
  <c r="F8308" i="2"/>
  <c r="G8308" i="2" s="1"/>
  <c r="H8308" i="2" s="1"/>
  <c r="D8308" i="2"/>
  <c r="K8307" i="2"/>
  <c r="D8307" i="2"/>
  <c r="K8306" i="2"/>
  <c r="F8306" i="2"/>
  <c r="G8306" i="2" s="1"/>
  <c r="H8306" i="2" s="1"/>
  <c r="D8306" i="2"/>
  <c r="K8305" i="2"/>
  <c r="D8305" i="2"/>
  <c r="K8304" i="2"/>
  <c r="F8304" i="2"/>
  <c r="G8304" i="2" s="1"/>
  <c r="H8304" i="2" s="1"/>
  <c r="D8304" i="2"/>
  <c r="K8303" i="2"/>
  <c r="D8303" i="2"/>
  <c r="K8302" i="2"/>
  <c r="F8302" i="2"/>
  <c r="G8302" i="2" s="1"/>
  <c r="H8302" i="2" s="1"/>
  <c r="D8302" i="2"/>
  <c r="K8301" i="2"/>
  <c r="D8301" i="2"/>
  <c r="K8300" i="2"/>
  <c r="F8300" i="2"/>
  <c r="G8300" i="2" s="1"/>
  <c r="H8300" i="2" s="1"/>
  <c r="D8300" i="2"/>
  <c r="K8299" i="2"/>
  <c r="D8299" i="2"/>
  <c r="K8298" i="2"/>
  <c r="F8298" i="2"/>
  <c r="G8298" i="2" s="1"/>
  <c r="H8298" i="2" s="1"/>
  <c r="D8298" i="2"/>
  <c r="K8297" i="2"/>
  <c r="D8297" i="2"/>
  <c r="K8296" i="2"/>
  <c r="F8296" i="2"/>
  <c r="G8296" i="2" s="1"/>
  <c r="H8296" i="2" s="1"/>
  <c r="D8296" i="2"/>
  <c r="K8295" i="2"/>
  <c r="D8295" i="2"/>
  <c r="K8294" i="2"/>
  <c r="F8294" i="2"/>
  <c r="G8294" i="2" s="1"/>
  <c r="H8294" i="2" s="1"/>
  <c r="D8294" i="2"/>
  <c r="K8293" i="2"/>
  <c r="D8293" i="2"/>
  <c r="K8292" i="2"/>
  <c r="F8292" i="2"/>
  <c r="G8292" i="2" s="1"/>
  <c r="H8292" i="2" s="1"/>
  <c r="D8292" i="2"/>
  <c r="K8291" i="2"/>
  <c r="D8291" i="2"/>
  <c r="K8290" i="2"/>
  <c r="F8290" i="2"/>
  <c r="G8290" i="2" s="1"/>
  <c r="H8290" i="2" s="1"/>
  <c r="D8290" i="2"/>
  <c r="K8289" i="2"/>
  <c r="D8289" i="2"/>
  <c r="K8288" i="2"/>
  <c r="F8288" i="2"/>
  <c r="G8288" i="2" s="1"/>
  <c r="H8288" i="2" s="1"/>
  <c r="D8288" i="2"/>
  <c r="K8287" i="2"/>
  <c r="D8287" i="2"/>
  <c r="K8286" i="2"/>
  <c r="F8286" i="2"/>
  <c r="G8286" i="2" s="1"/>
  <c r="H8286" i="2" s="1"/>
  <c r="D8286" i="2"/>
  <c r="K8285" i="2"/>
  <c r="D8285" i="2"/>
  <c r="K8284" i="2"/>
  <c r="F8284" i="2"/>
  <c r="G8284" i="2" s="1"/>
  <c r="H8284" i="2" s="1"/>
  <c r="D8284" i="2"/>
  <c r="K8283" i="2"/>
  <c r="D8283" i="2"/>
  <c r="K8282" i="2"/>
  <c r="D8282" i="2"/>
  <c r="K8281" i="2"/>
  <c r="D8281" i="2"/>
  <c r="F8281" i="2" s="1"/>
  <c r="G8281" i="2" s="1"/>
  <c r="H8281" i="2" s="1"/>
  <c r="K8280" i="2"/>
  <c r="F8280" i="2"/>
  <c r="G8280" i="2" s="1"/>
  <c r="H8280" i="2" s="1"/>
  <c r="D8280" i="2"/>
  <c r="K8279" i="2"/>
  <c r="D8279" i="2"/>
  <c r="K8278" i="2"/>
  <c r="F8278" i="2"/>
  <c r="G8278" i="2" s="1"/>
  <c r="H8278" i="2" s="1"/>
  <c r="D8278" i="2"/>
  <c r="K8277" i="2"/>
  <c r="D8277" i="2"/>
  <c r="K8276" i="2"/>
  <c r="F8276" i="2"/>
  <c r="G8276" i="2" s="1"/>
  <c r="H8276" i="2" s="1"/>
  <c r="D8276" i="2"/>
  <c r="K8275" i="2"/>
  <c r="D8275" i="2"/>
  <c r="K8274" i="2"/>
  <c r="F8274" i="2"/>
  <c r="G8274" i="2" s="1"/>
  <c r="H8274" i="2" s="1"/>
  <c r="D8274" i="2"/>
  <c r="K8273" i="2"/>
  <c r="D8273" i="2"/>
  <c r="K8272" i="2"/>
  <c r="F8272" i="2"/>
  <c r="G8272" i="2" s="1"/>
  <c r="H8272" i="2" s="1"/>
  <c r="D8272" i="2"/>
  <c r="K8271" i="2"/>
  <c r="D8271" i="2"/>
  <c r="K8270" i="2"/>
  <c r="F8270" i="2"/>
  <c r="G8270" i="2" s="1"/>
  <c r="H8270" i="2" s="1"/>
  <c r="D8270" i="2"/>
  <c r="K8269" i="2"/>
  <c r="D8269" i="2"/>
  <c r="K8268" i="2"/>
  <c r="F8268" i="2"/>
  <c r="G8268" i="2" s="1"/>
  <c r="H8268" i="2" s="1"/>
  <c r="D8268" i="2"/>
  <c r="K8267" i="2"/>
  <c r="D8267" i="2"/>
  <c r="K8266" i="2"/>
  <c r="F8266" i="2"/>
  <c r="G8266" i="2" s="1"/>
  <c r="H8266" i="2" s="1"/>
  <c r="D8266" i="2"/>
  <c r="K8265" i="2"/>
  <c r="D8265" i="2"/>
  <c r="K8264" i="2"/>
  <c r="F8264" i="2"/>
  <c r="G8264" i="2" s="1"/>
  <c r="H8264" i="2" s="1"/>
  <c r="D8264" i="2"/>
  <c r="K8263" i="2"/>
  <c r="D8263" i="2"/>
  <c r="K8262" i="2"/>
  <c r="F8262" i="2"/>
  <c r="G8262" i="2" s="1"/>
  <c r="H8262" i="2" s="1"/>
  <c r="D8262" i="2"/>
  <c r="K8261" i="2"/>
  <c r="D8261" i="2"/>
  <c r="K8260" i="2"/>
  <c r="F8260" i="2"/>
  <c r="G8260" i="2" s="1"/>
  <c r="H8260" i="2" s="1"/>
  <c r="D8260" i="2"/>
  <c r="K8259" i="2"/>
  <c r="D8259" i="2"/>
  <c r="K8258" i="2"/>
  <c r="F8258" i="2"/>
  <c r="G8258" i="2" s="1"/>
  <c r="H8258" i="2" s="1"/>
  <c r="D8258" i="2"/>
  <c r="K8257" i="2"/>
  <c r="D8257" i="2"/>
  <c r="K8256" i="2"/>
  <c r="F8256" i="2"/>
  <c r="G8256" i="2" s="1"/>
  <c r="H8256" i="2" s="1"/>
  <c r="D8256" i="2"/>
  <c r="K8255" i="2"/>
  <c r="D8255" i="2"/>
  <c r="K8254" i="2"/>
  <c r="F8254" i="2"/>
  <c r="G8254" i="2" s="1"/>
  <c r="H8254" i="2" s="1"/>
  <c r="D8254" i="2"/>
  <c r="K8253" i="2"/>
  <c r="D8253" i="2"/>
  <c r="K8252" i="2"/>
  <c r="F8252" i="2"/>
  <c r="G8252" i="2" s="1"/>
  <c r="H8252" i="2" s="1"/>
  <c r="D8252" i="2"/>
  <c r="K8251" i="2"/>
  <c r="D8251" i="2"/>
  <c r="K8250" i="2"/>
  <c r="F8250" i="2"/>
  <c r="G8250" i="2" s="1"/>
  <c r="H8250" i="2" s="1"/>
  <c r="D8250" i="2"/>
  <c r="K8249" i="2"/>
  <c r="D8249" i="2"/>
  <c r="K8248" i="2"/>
  <c r="F8248" i="2"/>
  <c r="G8248" i="2" s="1"/>
  <c r="H8248" i="2" s="1"/>
  <c r="D8248" i="2"/>
  <c r="K8247" i="2"/>
  <c r="D8247" i="2"/>
  <c r="K8246" i="2"/>
  <c r="F8246" i="2"/>
  <c r="G8246" i="2" s="1"/>
  <c r="H8246" i="2" s="1"/>
  <c r="D8246" i="2"/>
  <c r="K8245" i="2"/>
  <c r="D8245" i="2"/>
  <c r="K8244" i="2"/>
  <c r="F8244" i="2"/>
  <c r="G8244" i="2" s="1"/>
  <c r="H8244" i="2" s="1"/>
  <c r="D8244" i="2"/>
  <c r="K8243" i="2"/>
  <c r="D8243" i="2"/>
  <c r="K8242" i="2"/>
  <c r="F8242" i="2"/>
  <c r="G8242" i="2" s="1"/>
  <c r="H8242" i="2" s="1"/>
  <c r="D8242" i="2"/>
  <c r="K8241" i="2"/>
  <c r="D8241" i="2"/>
  <c r="K8240" i="2"/>
  <c r="F8240" i="2"/>
  <c r="G8240" i="2" s="1"/>
  <c r="H8240" i="2" s="1"/>
  <c r="D8240" i="2"/>
  <c r="K8239" i="2"/>
  <c r="D8239" i="2"/>
  <c r="K8238" i="2"/>
  <c r="F8238" i="2"/>
  <c r="G8238" i="2" s="1"/>
  <c r="H8238" i="2" s="1"/>
  <c r="D8238" i="2"/>
  <c r="K8237" i="2"/>
  <c r="D8237" i="2"/>
  <c r="K8236" i="2"/>
  <c r="F8236" i="2"/>
  <c r="G8236" i="2" s="1"/>
  <c r="H8236" i="2" s="1"/>
  <c r="D8236" i="2"/>
  <c r="K8235" i="2"/>
  <c r="D8235" i="2"/>
  <c r="K8234" i="2"/>
  <c r="F8234" i="2"/>
  <c r="G8234" i="2" s="1"/>
  <c r="H8234" i="2" s="1"/>
  <c r="D8234" i="2"/>
  <c r="K8233" i="2"/>
  <c r="D8233" i="2"/>
  <c r="K8232" i="2"/>
  <c r="F8232" i="2"/>
  <c r="G8232" i="2" s="1"/>
  <c r="H8232" i="2" s="1"/>
  <c r="D8232" i="2"/>
  <c r="K8231" i="2"/>
  <c r="D8231" i="2"/>
  <c r="K8230" i="2"/>
  <c r="F8230" i="2"/>
  <c r="G8230" i="2" s="1"/>
  <c r="H8230" i="2" s="1"/>
  <c r="D8230" i="2"/>
  <c r="K8229" i="2"/>
  <c r="D8229" i="2"/>
  <c r="K8228" i="2"/>
  <c r="F8228" i="2"/>
  <c r="G8228" i="2" s="1"/>
  <c r="H8228" i="2" s="1"/>
  <c r="D8228" i="2"/>
  <c r="K8227" i="2"/>
  <c r="D8227" i="2"/>
  <c r="K8226" i="2"/>
  <c r="F8226" i="2"/>
  <c r="G8226" i="2" s="1"/>
  <c r="H8226" i="2" s="1"/>
  <c r="D8226" i="2"/>
  <c r="K8225" i="2"/>
  <c r="D8225" i="2"/>
  <c r="F8225" i="2" s="1"/>
  <c r="G8225" i="2" s="1"/>
  <c r="H8225" i="2" s="1"/>
  <c r="K8224" i="2"/>
  <c r="F8224" i="2"/>
  <c r="G8224" i="2" s="1"/>
  <c r="H8224" i="2" s="1"/>
  <c r="D8224" i="2"/>
  <c r="K8223" i="2"/>
  <c r="D8223" i="2"/>
  <c r="K8222" i="2"/>
  <c r="F8222" i="2"/>
  <c r="G8222" i="2" s="1"/>
  <c r="H8222" i="2" s="1"/>
  <c r="D8222" i="2"/>
  <c r="K8221" i="2"/>
  <c r="D8221" i="2"/>
  <c r="F8221" i="2" s="1"/>
  <c r="G8221" i="2" s="1"/>
  <c r="H8221" i="2" s="1"/>
  <c r="K8220" i="2"/>
  <c r="D8220" i="2"/>
  <c r="K8219" i="2"/>
  <c r="D8219" i="2"/>
  <c r="F8219" i="2" s="1"/>
  <c r="G8219" i="2" s="1"/>
  <c r="H8219" i="2" s="1"/>
  <c r="K8218" i="2"/>
  <c r="D8218" i="2"/>
  <c r="K8217" i="2"/>
  <c r="D8217" i="2"/>
  <c r="F8217" i="2" s="1"/>
  <c r="G8217" i="2" s="1"/>
  <c r="H8217" i="2" s="1"/>
  <c r="K8216" i="2"/>
  <c r="D8216" i="2"/>
  <c r="K8215" i="2"/>
  <c r="D8215" i="2"/>
  <c r="K8214" i="2"/>
  <c r="F8214" i="2"/>
  <c r="G8214" i="2" s="1"/>
  <c r="H8214" i="2" s="1"/>
  <c r="D8214" i="2"/>
  <c r="K8213" i="2"/>
  <c r="D8213" i="2"/>
  <c r="K8212" i="2"/>
  <c r="F8212" i="2"/>
  <c r="G8212" i="2" s="1"/>
  <c r="H8212" i="2" s="1"/>
  <c r="D8212" i="2"/>
  <c r="K8211" i="2"/>
  <c r="D8211" i="2"/>
  <c r="K8210" i="2"/>
  <c r="F8210" i="2"/>
  <c r="G8210" i="2" s="1"/>
  <c r="H8210" i="2" s="1"/>
  <c r="D8210" i="2"/>
  <c r="K8209" i="2"/>
  <c r="D8209" i="2"/>
  <c r="K8208" i="2"/>
  <c r="F8208" i="2"/>
  <c r="G8208" i="2" s="1"/>
  <c r="H8208" i="2" s="1"/>
  <c r="D8208" i="2"/>
  <c r="K8207" i="2"/>
  <c r="D8207" i="2"/>
  <c r="K8206" i="2"/>
  <c r="F8206" i="2"/>
  <c r="G8206" i="2" s="1"/>
  <c r="H8206" i="2" s="1"/>
  <c r="D8206" i="2"/>
  <c r="K8205" i="2"/>
  <c r="D8205" i="2"/>
  <c r="K8204" i="2"/>
  <c r="F8204" i="2"/>
  <c r="G8204" i="2" s="1"/>
  <c r="H8204" i="2" s="1"/>
  <c r="D8204" i="2"/>
  <c r="K8203" i="2"/>
  <c r="D8203" i="2"/>
  <c r="K8202" i="2"/>
  <c r="F8202" i="2"/>
  <c r="G8202" i="2" s="1"/>
  <c r="H8202" i="2" s="1"/>
  <c r="D8202" i="2"/>
  <c r="K8201" i="2"/>
  <c r="D8201" i="2"/>
  <c r="K8200" i="2"/>
  <c r="F8200" i="2"/>
  <c r="G8200" i="2" s="1"/>
  <c r="H8200" i="2" s="1"/>
  <c r="D8200" i="2"/>
  <c r="K8199" i="2"/>
  <c r="D8199" i="2"/>
  <c r="K8198" i="2"/>
  <c r="F8198" i="2"/>
  <c r="G8198" i="2" s="1"/>
  <c r="H8198" i="2" s="1"/>
  <c r="D8198" i="2"/>
  <c r="K8197" i="2"/>
  <c r="D8197" i="2"/>
  <c r="K8196" i="2"/>
  <c r="F8196" i="2"/>
  <c r="G8196" i="2" s="1"/>
  <c r="H8196" i="2" s="1"/>
  <c r="D8196" i="2"/>
  <c r="K8195" i="2"/>
  <c r="D8195" i="2"/>
  <c r="K8194" i="2"/>
  <c r="F8194" i="2"/>
  <c r="G8194" i="2" s="1"/>
  <c r="H8194" i="2" s="1"/>
  <c r="D8194" i="2"/>
  <c r="K8193" i="2"/>
  <c r="D8193" i="2"/>
  <c r="K8192" i="2"/>
  <c r="F8192" i="2"/>
  <c r="G8192" i="2" s="1"/>
  <c r="H8192" i="2" s="1"/>
  <c r="D8192" i="2"/>
  <c r="K8191" i="2"/>
  <c r="D8191" i="2"/>
  <c r="K8190" i="2"/>
  <c r="F8190" i="2"/>
  <c r="G8190" i="2" s="1"/>
  <c r="H8190" i="2" s="1"/>
  <c r="D8190" i="2"/>
  <c r="K8189" i="2"/>
  <c r="D8189" i="2"/>
  <c r="K8188" i="2"/>
  <c r="F8188" i="2"/>
  <c r="G8188" i="2" s="1"/>
  <c r="H8188" i="2" s="1"/>
  <c r="D8188" i="2"/>
  <c r="K8187" i="2"/>
  <c r="D8187" i="2"/>
  <c r="K8186" i="2"/>
  <c r="F8186" i="2"/>
  <c r="G8186" i="2" s="1"/>
  <c r="H8186" i="2" s="1"/>
  <c r="D8186" i="2"/>
  <c r="K8185" i="2"/>
  <c r="D8185" i="2"/>
  <c r="K8184" i="2"/>
  <c r="F8184" i="2"/>
  <c r="G8184" i="2" s="1"/>
  <c r="H8184" i="2" s="1"/>
  <c r="D8184" i="2"/>
  <c r="K8183" i="2"/>
  <c r="D8183" i="2"/>
  <c r="K8182" i="2"/>
  <c r="F8182" i="2"/>
  <c r="G8182" i="2" s="1"/>
  <c r="H8182" i="2" s="1"/>
  <c r="D8182" i="2"/>
  <c r="K8181" i="2"/>
  <c r="D8181" i="2"/>
  <c r="K8180" i="2"/>
  <c r="F8180" i="2"/>
  <c r="G8180" i="2" s="1"/>
  <c r="H8180" i="2" s="1"/>
  <c r="D8180" i="2"/>
  <c r="K8179" i="2"/>
  <c r="D8179" i="2"/>
  <c r="K8178" i="2"/>
  <c r="F8178" i="2"/>
  <c r="G8178" i="2" s="1"/>
  <c r="H8178" i="2" s="1"/>
  <c r="D8178" i="2"/>
  <c r="K8177" i="2"/>
  <c r="D8177" i="2"/>
  <c r="K8176" i="2"/>
  <c r="F8176" i="2"/>
  <c r="G8176" i="2" s="1"/>
  <c r="H8176" i="2" s="1"/>
  <c r="D8176" i="2"/>
  <c r="K8175" i="2"/>
  <c r="D8175" i="2"/>
  <c r="K8174" i="2"/>
  <c r="F8174" i="2"/>
  <c r="G8174" i="2" s="1"/>
  <c r="H8174" i="2" s="1"/>
  <c r="D8174" i="2"/>
  <c r="K8173" i="2"/>
  <c r="D8173" i="2"/>
  <c r="K8172" i="2"/>
  <c r="F8172" i="2"/>
  <c r="G8172" i="2" s="1"/>
  <c r="H8172" i="2" s="1"/>
  <c r="D8172" i="2"/>
  <c r="K8171" i="2"/>
  <c r="D8171" i="2"/>
  <c r="K8170" i="2"/>
  <c r="F8170" i="2"/>
  <c r="G8170" i="2" s="1"/>
  <c r="H8170" i="2" s="1"/>
  <c r="D8170" i="2"/>
  <c r="K8169" i="2"/>
  <c r="D8169" i="2"/>
  <c r="K8168" i="2"/>
  <c r="F8168" i="2"/>
  <c r="G8168" i="2" s="1"/>
  <c r="H8168" i="2" s="1"/>
  <c r="D8168" i="2"/>
  <c r="K8167" i="2"/>
  <c r="D8167" i="2"/>
  <c r="K8166" i="2"/>
  <c r="F8166" i="2"/>
  <c r="G8166" i="2" s="1"/>
  <c r="H8166" i="2" s="1"/>
  <c r="D8166" i="2"/>
  <c r="K8165" i="2"/>
  <c r="D8165" i="2"/>
  <c r="K8164" i="2"/>
  <c r="F8164" i="2"/>
  <c r="G8164" i="2" s="1"/>
  <c r="H8164" i="2" s="1"/>
  <c r="D8164" i="2"/>
  <c r="K8163" i="2"/>
  <c r="D8163" i="2"/>
  <c r="K8162" i="2"/>
  <c r="F8162" i="2"/>
  <c r="G8162" i="2" s="1"/>
  <c r="H8162" i="2" s="1"/>
  <c r="D8162" i="2"/>
  <c r="K8161" i="2"/>
  <c r="D8161" i="2"/>
  <c r="F8161" i="2" s="1"/>
  <c r="G8161" i="2" s="1"/>
  <c r="H8161" i="2" s="1"/>
  <c r="K8160" i="2"/>
  <c r="F8160" i="2"/>
  <c r="G8160" i="2" s="1"/>
  <c r="H8160" i="2" s="1"/>
  <c r="D8160" i="2"/>
  <c r="K8159" i="2"/>
  <c r="D8159" i="2"/>
  <c r="K8158" i="2"/>
  <c r="F8158" i="2"/>
  <c r="G8158" i="2" s="1"/>
  <c r="H8158" i="2" s="1"/>
  <c r="D8158" i="2"/>
  <c r="K8157" i="2"/>
  <c r="D8157" i="2"/>
  <c r="K8156" i="2"/>
  <c r="F8156" i="2"/>
  <c r="G8156" i="2" s="1"/>
  <c r="H8156" i="2" s="1"/>
  <c r="D8156" i="2"/>
  <c r="K8155" i="2"/>
  <c r="D8155" i="2"/>
  <c r="K8154" i="2"/>
  <c r="D8154" i="2"/>
  <c r="K8153" i="2"/>
  <c r="D8153" i="2"/>
  <c r="K8152" i="2"/>
  <c r="F8152" i="2"/>
  <c r="G8152" i="2" s="1"/>
  <c r="H8152" i="2" s="1"/>
  <c r="D8152" i="2"/>
  <c r="K8151" i="2"/>
  <c r="D8151" i="2"/>
  <c r="K8150" i="2"/>
  <c r="F8150" i="2"/>
  <c r="G8150" i="2" s="1"/>
  <c r="H8150" i="2" s="1"/>
  <c r="D8150" i="2"/>
  <c r="K8149" i="2"/>
  <c r="D8149" i="2"/>
  <c r="K8148" i="2"/>
  <c r="F8148" i="2"/>
  <c r="G8148" i="2" s="1"/>
  <c r="H8148" i="2" s="1"/>
  <c r="D8148" i="2"/>
  <c r="K8147" i="2"/>
  <c r="D8147" i="2"/>
  <c r="K8146" i="2"/>
  <c r="F8146" i="2"/>
  <c r="G8146" i="2" s="1"/>
  <c r="H8146" i="2" s="1"/>
  <c r="D8146" i="2"/>
  <c r="K8145" i="2"/>
  <c r="D8145" i="2"/>
  <c r="K8144" i="2"/>
  <c r="F8144" i="2"/>
  <c r="G8144" i="2" s="1"/>
  <c r="H8144" i="2" s="1"/>
  <c r="D8144" i="2"/>
  <c r="K8143" i="2"/>
  <c r="D8143" i="2"/>
  <c r="K8142" i="2"/>
  <c r="F8142" i="2"/>
  <c r="G8142" i="2" s="1"/>
  <c r="H8142" i="2" s="1"/>
  <c r="D8142" i="2"/>
  <c r="K8141" i="2"/>
  <c r="D8141" i="2"/>
  <c r="K8140" i="2"/>
  <c r="F8140" i="2"/>
  <c r="G8140" i="2" s="1"/>
  <c r="H8140" i="2" s="1"/>
  <c r="D8140" i="2"/>
  <c r="K8139" i="2"/>
  <c r="D8139" i="2"/>
  <c r="K8138" i="2"/>
  <c r="F8138" i="2"/>
  <c r="G8138" i="2" s="1"/>
  <c r="H8138" i="2" s="1"/>
  <c r="D8138" i="2"/>
  <c r="K8137" i="2"/>
  <c r="D8137" i="2"/>
  <c r="K8136" i="2"/>
  <c r="F8136" i="2"/>
  <c r="G8136" i="2" s="1"/>
  <c r="H8136" i="2" s="1"/>
  <c r="D8136" i="2"/>
  <c r="K8135" i="2"/>
  <c r="D8135" i="2"/>
  <c r="K8134" i="2"/>
  <c r="F8134" i="2"/>
  <c r="G8134" i="2" s="1"/>
  <c r="H8134" i="2" s="1"/>
  <c r="D8134" i="2"/>
  <c r="K8133" i="2"/>
  <c r="D8133" i="2"/>
  <c r="K8132" i="2"/>
  <c r="F8132" i="2"/>
  <c r="G8132" i="2" s="1"/>
  <c r="H8132" i="2" s="1"/>
  <c r="D8132" i="2"/>
  <c r="K8131" i="2"/>
  <c r="D8131" i="2"/>
  <c r="K8130" i="2"/>
  <c r="D8130" i="2"/>
  <c r="K8129" i="2"/>
  <c r="D8129" i="2"/>
  <c r="F8129" i="2" s="1"/>
  <c r="G8129" i="2" s="1"/>
  <c r="H8129" i="2" s="1"/>
  <c r="K8128" i="2"/>
  <c r="D8128" i="2"/>
  <c r="K8127" i="2"/>
  <c r="D8127" i="2"/>
  <c r="F8127" i="2" s="1"/>
  <c r="G8127" i="2" s="1"/>
  <c r="H8127" i="2" s="1"/>
  <c r="K8126" i="2"/>
  <c r="D8126" i="2"/>
  <c r="K8125" i="2"/>
  <c r="D8125" i="2"/>
  <c r="F8125" i="2" s="1"/>
  <c r="G8125" i="2" s="1"/>
  <c r="H8125" i="2" s="1"/>
  <c r="K8124" i="2"/>
  <c r="D8124" i="2"/>
  <c r="K8123" i="2"/>
  <c r="D8123" i="2"/>
  <c r="F8123" i="2" s="1"/>
  <c r="G8123" i="2" s="1"/>
  <c r="H8123" i="2" s="1"/>
  <c r="K8122" i="2"/>
  <c r="F8122" i="2"/>
  <c r="G8122" i="2" s="1"/>
  <c r="H8122" i="2" s="1"/>
  <c r="D8122" i="2"/>
  <c r="K8121" i="2"/>
  <c r="D8121" i="2"/>
  <c r="K8120" i="2"/>
  <c r="F8120" i="2"/>
  <c r="G8120" i="2" s="1"/>
  <c r="H8120" i="2" s="1"/>
  <c r="D8120" i="2"/>
  <c r="K8119" i="2"/>
  <c r="D8119" i="2"/>
  <c r="K8118" i="2"/>
  <c r="F8118" i="2"/>
  <c r="G8118" i="2" s="1"/>
  <c r="H8118" i="2" s="1"/>
  <c r="D8118" i="2"/>
  <c r="K8117" i="2"/>
  <c r="D8117" i="2"/>
  <c r="K8116" i="2"/>
  <c r="F8116" i="2"/>
  <c r="G8116" i="2" s="1"/>
  <c r="H8116" i="2" s="1"/>
  <c r="D8116" i="2"/>
  <c r="K8115" i="2"/>
  <c r="D8115" i="2"/>
  <c r="K8114" i="2"/>
  <c r="F8114" i="2"/>
  <c r="G8114" i="2" s="1"/>
  <c r="H8114" i="2" s="1"/>
  <c r="D8114" i="2"/>
  <c r="K8113" i="2"/>
  <c r="D8113" i="2"/>
  <c r="K8112" i="2"/>
  <c r="F8112" i="2"/>
  <c r="G8112" i="2" s="1"/>
  <c r="H8112" i="2" s="1"/>
  <c r="D8112" i="2"/>
  <c r="K8111" i="2"/>
  <c r="D8111" i="2"/>
  <c r="K8110" i="2"/>
  <c r="F8110" i="2"/>
  <c r="G8110" i="2" s="1"/>
  <c r="H8110" i="2" s="1"/>
  <c r="D8110" i="2"/>
  <c r="K8109" i="2"/>
  <c r="D8109" i="2"/>
  <c r="K8108" i="2"/>
  <c r="F8108" i="2"/>
  <c r="G8108" i="2" s="1"/>
  <c r="H8108" i="2" s="1"/>
  <c r="D8108" i="2"/>
  <c r="K8107" i="2"/>
  <c r="D8107" i="2"/>
  <c r="K8106" i="2"/>
  <c r="F8106" i="2"/>
  <c r="G8106" i="2" s="1"/>
  <c r="H8106" i="2" s="1"/>
  <c r="D8106" i="2"/>
  <c r="K8105" i="2"/>
  <c r="D8105" i="2"/>
  <c r="K8104" i="2"/>
  <c r="F8104" i="2"/>
  <c r="G8104" i="2" s="1"/>
  <c r="H8104" i="2" s="1"/>
  <c r="D8104" i="2"/>
  <c r="K8103" i="2"/>
  <c r="D8103" i="2"/>
  <c r="K8102" i="2"/>
  <c r="F8102" i="2"/>
  <c r="G8102" i="2" s="1"/>
  <c r="H8102" i="2" s="1"/>
  <c r="D8102" i="2"/>
  <c r="K8101" i="2"/>
  <c r="D8101" i="2"/>
  <c r="K8100" i="2"/>
  <c r="F8100" i="2"/>
  <c r="G8100" i="2" s="1"/>
  <c r="H8100" i="2" s="1"/>
  <c r="D8100" i="2"/>
  <c r="K8099" i="2"/>
  <c r="D8099" i="2"/>
  <c r="K8098" i="2"/>
  <c r="F8098" i="2"/>
  <c r="G8098" i="2" s="1"/>
  <c r="H8098" i="2" s="1"/>
  <c r="D8098" i="2"/>
  <c r="K8097" i="2"/>
  <c r="D8097" i="2"/>
  <c r="K8096" i="2"/>
  <c r="F8096" i="2"/>
  <c r="G8096" i="2" s="1"/>
  <c r="H8096" i="2" s="1"/>
  <c r="D8096" i="2"/>
  <c r="K8095" i="2"/>
  <c r="D8095" i="2"/>
  <c r="K8094" i="2"/>
  <c r="F8094" i="2"/>
  <c r="G8094" i="2" s="1"/>
  <c r="H8094" i="2" s="1"/>
  <c r="D8094" i="2"/>
  <c r="K8093" i="2"/>
  <c r="D8093" i="2"/>
  <c r="F8093" i="2" s="1"/>
  <c r="G8093" i="2" s="1"/>
  <c r="H8093" i="2" s="1"/>
  <c r="K8092" i="2"/>
  <c r="F8092" i="2"/>
  <c r="G8092" i="2" s="1"/>
  <c r="H8092" i="2" s="1"/>
  <c r="D8092" i="2"/>
  <c r="K8091" i="2"/>
  <c r="D8091" i="2"/>
  <c r="F8091" i="2" s="1"/>
  <c r="G8091" i="2" s="1"/>
  <c r="H8091" i="2" s="1"/>
  <c r="K8090" i="2"/>
  <c r="D8090" i="2"/>
  <c r="K8089" i="2"/>
  <c r="D8089" i="2"/>
  <c r="K8088" i="2"/>
  <c r="F8088" i="2"/>
  <c r="G8088" i="2" s="1"/>
  <c r="H8088" i="2" s="1"/>
  <c r="D8088" i="2"/>
  <c r="K8087" i="2"/>
  <c r="D8087" i="2"/>
  <c r="K8086" i="2"/>
  <c r="F8086" i="2"/>
  <c r="G8086" i="2" s="1"/>
  <c r="H8086" i="2" s="1"/>
  <c r="D8086" i="2"/>
  <c r="K8085" i="2"/>
  <c r="D8085" i="2"/>
  <c r="F8085" i="2" s="1"/>
  <c r="G8085" i="2" s="1"/>
  <c r="H8085" i="2" s="1"/>
  <c r="K8084" i="2"/>
  <c r="D8084" i="2"/>
  <c r="K8083" i="2"/>
  <c r="D8083" i="2"/>
  <c r="F8083" i="2" s="1"/>
  <c r="G8083" i="2" s="1"/>
  <c r="H8083" i="2" s="1"/>
  <c r="K8082" i="2"/>
  <c r="D8082" i="2"/>
  <c r="K8081" i="2"/>
  <c r="D8081" i="2"/>
  <c r="F8081" i="2" s="1"/>
  <c r="G8081" i="2" s="1"/>
  <c r="H8081" i="2" s="1"/>
  <c r="K8080" i="2"/>
  <c r="F8080" i="2"/>
  <c r="G8080" i="2" s="1"/>
  <c r="H8080" i="2" s="1"/>
  <c r="D8080" i="2"/>
  <c r="K8079" i="2"/>
  <c r="D8079" i="2"/>
  <c r="K8078" i="2"/>
  <c r="D8078" i="2"/>
  <c r="K8077" i="2"/>
  <c r="D8077" i="2"/>
  <c r="K8076" i="2"/>
  <c r="F8076" i="2"/>
  <c r="G8076" i="2" s="1"/>
  <c r="H8076" i="2" s="1"/>
  <c r="D8076" i="2"/>
  <c r="K8075" i="2"/>
  <c r="D8075" i="2"/>
  <c r="K8074" i="2"/>
  <c r="F8074" i="2"/>
  <c r="G8074" i="2" s="1"/>
  <c r="H8074" i="2" s="1"/>
  <c r="D8074" i="2"/>
  <c r="K8073" i="2"/>
  <c r="D8073" i="2"/>
  <c r="K8072" i="2"/>
  <c r="F8072" i="2"/>
  <c r="G8072" i="2" s="1"/>
  <c r="H8072" i="2" s="1"/>
  <c r="D8072" i="2"/>
  <c r="K8071" i="2"/>
  <c r="D8071" i="2"/>
  <c r="K8070" i="2"/>
  <c r="D8070" i="2"/>
  <c r="K8069" i="2"/>
  <c r="D8069" i="2"/>
  <c r="F8069" i="2" s="1"/>
  <c r="G8069" i="2" s="1"/>
  <c r="H8069" i="2" s="1"/>
  <c r="K8068" i="2"/>
  <c r="F8068" i="2"/>
  <c r="G8068" i="2" s="1"/>
  <c r="H8068" i="2" s="1"/>
  <c r="D8068" i="2"/>
  <c r="K8067" i="2"/>
  <c r="D8067" i="2"/>
  <c r="K8066" i="2"/>
  <c r="F8066" i="2"/>
  <c r="G8066" i="2" s="1"/>
  <c r="H8066" i="2" s="1"/>
  <c r="D8066" i="2"/>
  <c r="K8065" i="2"/>
  <c r="D8065" i="2"/>
  <c r="K8064" i="2"/>
  <c r="F8064" i="2"/>
  <c r="G8064" i="2" s="1"/>
  <c r="H8064" i="2" s="1"/>
  <c r="D8064" i="2"/>
  <c r="K8063" i="2"/>
  <c r="D8063" i="2"/>
  <c r="K8062" i="2"/>
  <c r="F8062" i="2"/>
  <c r="G8062" i="2" s="1"/>
  <c r="H8062" i="2" s="1"/>
  <c r="D8062" i="2"/>
  <c r="K8061" i="2"/>
  <c r="D8061" i="2"/>
  <c r="K8060" i="2"/>
  <c r="F8060" i="2"/>
  <c r="G8060" i="2" s="1"/>
  <c r="H8060" i="2" s="1"/>
  <c r="D8060" i="2"/>
  <c r="K8059" i="2"/>
  <c r="D8059" i="2"/>
  <c r="K8058" i="2"/>
  <c r="F8058" i="2"/>
  <c r="G8058" i="2" s="1"/>
  <c r="H8058" i="2" s="1"/>
  <c r="D8058" i="2"/>
  <c r="K8057" i="2"/>
  <c r="D8057" i="2"/>
  <c r="K8056" i="2"/>
  <c r="F8056" i="2"/>
  <c r="G8056" i="2" s="1"/>
  <c r="H8056" i="2" s="1"/>
  <c r="D8056" i="2"/>
  <c r="K8055" i="2"/>
  <c r="D8055" i="2"/>
  <c r="K8054" i="2"/>
  <c r="F8054" i="2"/>
  <c r="G8054" i="2" s="1"/>
  <c r="H8054" i="2" s="1"/>
  <c r="D8054" i="2"/>
  <c r="K8053" i="2"/>
  <c r="D8053" i="2"/>
  <c r="K8052" i="2"/>
  <c r="F8052" i="2"/>
  <c r="G8052" i="2" s="1"/>
  <c r="H8052" i="2" s="1"/>
  <c r="D8052" i="2"/>
  <c r="K8051" i="2"/>
  <c r="D8051" i="2"/>
  <c r="K8050" i="2"/>
  <c r="F8050" i="2"/>
  <c r="G8050" i="2" s="1"/>
  <c r="H8050" i="2" s="1"/>
  <c r="D8050" i="2"/>
  <c r="K8049" i="2"/>
  <c r="D8049" i="2"/>
  <c r="K8048" i="2"/>
  <c r="F8048" i="2"/>
  <c r="G8048" i="2" s="1"/>
  <c r="H8048" i="2" s="1"/>
  <c r="D8048" i="2"/>
  <c r="K8047" i="2"/>
  <c r="D8047" i="2"/>
  <c r="K8046" i="2"/>
  <c r="F8046" i="2"/>
  <c r="G8046" i="2" s="1"/>
  <c r="H8046" i="2" s="1"/>
  <c r="D8046" i="2"/>
  <c r="K8045" i="2"/>
  <c r="D8045" i="2"/>
  <c r="K8044" i="2"/>
  <c r="F8044" i="2"/>
  <c r="G8044" i="2" s="1"/>
  <c r="H8044" i="2" s="1"/>
  <c r="D8044" i="2"/>
  <c r="K8043" i="2"/>
  <c r="D8043" i="2"/>
  <c r="K8042" i="2"/>
  <c r="F8042" i="2"/>
  <c r="G8042" i="2" s="1"/>
  <c r="H8042" i="2" s="1"/>
  <c r="D8042" i="2"/>
  <c r="K8041" i="2"/>
  <c r="D8041" i="2"/>
  <c r="K8040" i="2"/>
  <c r="F8040" i="2"/>
  <c r="G8040" i="2" s="1"/>
  <c r="H8040" i="2" s="1"/>
  <c r="D8040" i="2"/>
  <c r="K8039" i="2"/>
  <c r="D8039" i="2"/>
  <c r="K8038" i="2"/>
  <c r="F8038" i="2"/>
  <c r="G8038" i="2" s="1"/>
  <c r="H8038" i="2" s="1"/>
  <c r="D8038" i="2"/>
  <c r="K8037" i="2"/>
  <c r="D8037" i="2"/>
  <c r="K8036" i="2"/>
  <c r="F8036" i="2"/>
  <c r="G8036" i="2" s="1"/>
  <c r="H8036" i="2" s="1"/>
  <c r="D8036" i="2"/>
  <c r="K8035" i="2"/>
  <c r="D8035" i="2"/>
  <c r="K8034" i="2"/>
  <c r="F8034" i="2"/>
  <c r="G8034" i="2" s="1"/>
  <c r="H8034" i="2" s="1"/>
  <c r="D8034" i="2"/>
  <c r="K8033" i="2"/>
  <c r="D8033" i="2"/>
  <c r="K8032" i="2"/>
  <c r="F8032" i="2"/>
  <c r="G8032" i="2" s="1"/>
  <c r="H8032" i="2" s="1"/>
  <c r="D8032" i="2"/>
  <c r="K8031" i="2"/>
  <c r="D8031" i="2"/>
  <c r="K8030" i="2"/>
  <c r="F8030" i="2"/>
  <c r="G8030" i="2" s="1"/>
  <c r="H8030" i="2" s="1"/>
  <c r="D8030" i="2"/>
  <c r="K8029" i="2"/>
  <c r="D8029" i="2"/>
  <c r="K8028" i="2"/>
  <c r="F8028" i="2"/>
  <c r="G8028" i="2" s="1"/>
  <c r="H8028" i="2" s="1"/>
  <c r="D8028" i="2"/>
  <c r="K8027" i="2"/>
  <c r="D8027" i="2"/>
  <c r="K8026" i="2"/>
  <c r="F8026" i="2"/>
  <c r="G8026" i="2" s="1"/>
  <c r="H8026" i="2" s="1"/>
  <c r="D8026" i="2"/>
  <c r="K8025" i="2"/>
  <c r="D8025" i="2"/>
  <c r="K8024" i="2"/>
  <c r="F8024" i="2"/>
  <c r="G8024" i="2" s="1"/>
  <c r="H8024" i="2" s="1"/>
  <c r="D8024" i="2"/>
  <c r="K8023" i="2"/>
  <c r="D8023" i="2"/>
  <c r="K8022" i="2"/>
  <c r="F8022" i="2"/>
  <c r="G8022" i="2" s="1"/>
  <c r="H8022" i="2" s="1"/>
  <c r="D8022" i="2"/>
  <c r="K8021" i="2"/>
  <c r="D8021" i="2"/>
  <c r="K8020" i="2"/>
  <c r="F8020" i="2"/>
  <c r="G8020" i="2" s="1"/>
  <c r="H8020" i="2" s="1"/>
  <c r="D8020" i="2"/>
  <c r="K8019" i="2"/>
  <c r="D8019" i="2"/>
  <c r="K8018" i="2"/>
  <c r="F8018" i="2"/>
  <c r="G8018" i="2" s="1"/>
  <c r="H8018" i="2" s="1"/>
  <c r="D8018" i="2"/>
  <c r="K8017" i="2"/>
  <c r="D8017" i="2"/>
  <c r="K8016" i="2"/>
  <c r="F8016" i="2"/>
  <c r="G8016" i="2" s="1"/>
  <c r="H8016" i="2" s="1"/>
  <c r="D8016" i="2"/>
  <c r="K8015" i="2"/>
  <c r="D8015" i="2"/>
  <c r="K8014" i="2"/>
  <c r="F8014" i="2"/>
  <c r="G8014" i="2" s="1"/>
  <c r="H8014" i="2" s="1"/>
  <c r="D8014" i="2"/>
  <c r="K8013" i="2"/>
  <c r="D8013" i="2"/>
  <c r="K8012" i="2"/>
  <c r="F8012" i="2"/>
  <c r="G8012" i="2" s="1"/>
  <c r="H8012" i="2" s="1"/>
  <c r="D8012" i="2"/>
  <c r="K8011" i="2"/>
  <c r="D8011" i="2"/>
  <c r="K8010" i="2"/>
  <c r="F8010" i="2"/>
  <c r="G8010" i="2" s="1"/>
  <c r="H8010" i="2" s="1"/>
  <c r="D8010" i="2"/>
  <c r="K8009" i="2"/>
  <c r="D8009" i="2"/>
  <c r="K8008" i="2"/>
  <c r="F8008" i="2"/>
  <c r="G8008" i="2" s="1"/>
  <c r="H8008" i="2" s="1"/>
  <c r="D8008" i="2"/>
  <c r="K8007" i="2"/>
  <c r="D8007" i="2"/>
  <c r="K8006" i="2"/>
  <c r="F8006" i="2"/>
  <c r="G8006" i="2" s="1"/>
  <c r="H8006" i="2" s="1"/>
  <c r="D8006" i="2"/>
  <c r="K8005" i="2"/>
  <c r="D8005" i="2"/>
  <c r="K8004" i="2"/>
  <c r="F8004" i="2"/>
  <c r="G8004" i="2" s="1"/>
  <c r="H8004" i="2" s="1"/>
  <c r="D8004" i="2"/>
  <c r="K8003" i="2"/>
  <c r="D8003" i="2"/>
  <c r="K8002" i="2"/>
  <c r="F8002" i="2"/>
  <c r="G8002" i="2" s="1"/>
  <c r="H8002" i="2" s="1"/>
  <c r="D8002" i="2"/>
  <c r="K8001" i="2"/>
  <c r="D8001" i="2"/>
  <c r="K8000" i="2"/>
  <c r="F8000" i="2"/>
  <c r="G8000" i="2" s="1"/>
  <c r="H8000" i="2" s="1"/>
  <c r="D8000" i="2"/>
  <c r="K7999" i="2"/>
  <c r="D7999" i="2"/>
  <c r="K7998" i="2"/>
  <c r="F7998" i="2"/>
  <c r="G7998" i="2" s="1"/>
  <c r="H7998" i="2" s="1"/>
  <c r="D7998" i="2"/>
  <c r="K7997" i="2"/>
  <c r="D7997" i="2"/>
  <c r="K7996" i="2"/>
  <c r="F7996" i="2"/>
  <c r="G7996" i="2" s="1"/>
  <c r="H7996" i="2" s="1"/>
  <c r="D7996" i="2"/>
  <c r="K7995" i="2"/>
  <c r="D7995" i="2"/>
  <c r="K7994" i="2"/>
  <c r="F7994" i="2"/>
  <c r="G7994" i="2" s="1"/>
  <c r="H7994" i="2" s="1"/>
  <c r="D7994" i="2"/>
  <c r="K7993" i="2"/>
  <c r="D7993" i="2"/>
  <c r="K7992" i="2"/>
  <c r="F7992" i="2"/>
  <c r="G7992" i="2" s="1"/>
  <c r="H7992" i="2" s="1"/>
  <c r="D7992" i="2"/>
  <c r="K7991" i="2"/>
  <c r="D7991" i="2"/>
  <c r="K7990" i="2"/>
  <c r="F7990" i="2"/>
  <c r="G7990" i="2" s="1"/>
  <c r="H7990" i="2" s="1"/>
  <c r="D7990" i="2"/>
  <c r="K7989" i="2"/>
  <c r="D7989" i="2"/>
  <c r="K7988" i="2"/>
  <c r="F7988" i="2"/>
  <c r="G7988" i="2" s="1"/>
  <c r="H7988" i="2" s="1"/>
  <c r="D7988" i="2"/>
  <c r="K7987" i="2"/>
  <c r="D7987" i="2"/>
  <c r="K7986" i="2"/>
  <c r="F7986" i="2"/>
  <c r="G7986" i="2" s="1"/>
  <c r="H7986" i="2" s="1"/>
  <c r="D7986" i="2"/>
  <c r="K7985" i="2"/>
  <c r="D7985" i="2"/>
  <c r="K7984" i="2"/>
  <c r="F7984" i="2"/>
  <c r="G7984" i="2" s="1"/>
  <c r="H7984" i="2" s="1"/>
  <c r="D7984" i="2"/>
  <c r="K7983" i="2"/>
  <c r="D7983" i="2"/>
  <c r="K7982" i="2"/>
  <c r="F7982" i="2"/>
  <c r="G7982" i="2" s="1"/>
  <c r="H7982" i="2" s="1"/>
  <c r="D7982" i="2"/>
  <c r="K7981" i="2"/>
  <c r="D7981" i="2"/>
  <c r="K7980" i="2"/>
  <c r="F7980" i="2"/>
  <c r="G7980" i="2" s="1"/>
  <c r="H7980" i="2" s="1"/>
  <c r="D7980" i="2"/>
  <c r="K7979" i="2"/>
  <c r="D7979" i="2"/>
  <c r="K7978" i="2"/>
  <c r="F7978" i="2"/>
  <c r="G7978" i="2" s="1"/>
  <c r="H7978" i="2" s="1"/>
  <c r="D7978" i="2"/>
  <c r="K7977" i="2"/>
  <c r="D7977" i="2"/>
  <c r="K7976" i="2"/>
  <c r="F7976" i="2"/>
  <c r="G7976" i="2" s="1"/>
  <c r="H7976" i="2" s="1"/>
  <c r="D7976" i="2"/>
  <c r="K7975" i="2"/>
  <c r="D7975" i="2"/>
  <c r="K7974" i="2"/>
  <c r="F7974" i="2"/>
  <c r="G7974" i="2" s="1"/>
  <c r="H7974" i="2" s="1"/>
  <c r="D7974" i="2"/>
  <c r="K7973" i="2"/>
  <c r="D7973" i="2"/>
  <c r="K7972" i="2"/>
  <c r="F7972" i="2"/>
  <c r="G7972" i="2" s="1"/>
  <c r="H7972" i="2" s="1"/>
  <c r="D7972" i="2"/>
  <c r="K7971" i="2"/>
  <c r="D7971" i="2"/>
  <c r="K7970" i="2"/>
  <c r="F7970" i="2"/>
  <c r="G7970" i="2" s="1"/>
  <c r="H7970" i="2" s="1"/>
  <c r="D7970" i="2"/>
  <c r="K7969" i="2"/>
  <c r="D7969" i="2"/>
  <c r="K7968" i="2"/>
  <c r="F7968" i="2"/>
  <c r="G7968" i="2" s="1"/>
  <c r="H7968" i="2" s="1"/>
  <c r="D7968" i="2"/>
  <c r="K7967" i="2"/>
  <c r="D7967" i="2"/>
  <c r="K7966" i="2"/>
  <c r="F7966" i="2"/>
  <c r="G7966" i="2" s="1"/>
  <c r="H7966" i="2" s="1"/>
  <c r="D7966" i="2"/>
  <c r="K7965" i="2"/>
  <c r="D7965" i="2"/>
  <c r="K7964" i="2"/>
  <c r="F7964" i="2"/>
  <c r="G7964" i="2" s="1"/>
  <c r="H7964" i="2" s="1"/>
  <c r="D7964" i="2"/>
  <c r="K7963" i="2"/>
  <c r="D7963" i="2"/>
  <c r="K7962" i="2"/>
  <c r="F7962" i="2"/>
  <c r="G7962" i="2" s="1"/>
  <c r="H7962" i="2" s="1"/>
  <c r="D7962" i="2"/>
  <c r="K7961" i="2"/>
  <c r="D7961" i="2"/>
  <c r="K7960" i="2"/>
  <c r="F7960" i="2"/>
  <c r="G7960" i="2" s="1"/>
  <c r="H7960" i="2" s="1"/>
  <c r="D7960" i="2"/>
  <c r="K7959" i="2"/>
  <c r="D7959" i="2"/>
  <c r="K7958" i="2"/>
  <c r="F7958" i="2"/>
  <c r="G7958" i="2" s="1"/>
  <c r="H7958" i="2" s="1"/>
  <c r="D7958" i="2"/>
  <c r="K7957" i="2"/>
  <c r="D7957" i="2"/>
  <c r="K7956" i="2"/>
  <c r="F7956" i="2"/>
  <c r="G7956" i="2" s="1"/>
  <c r="H7956" i="2" s="1"/>
  <c r="D7956" i="2"/>
  <c r="K7955" i="2"/>
  <c r="D7955" i="2"/>
  <c r="K7954" i="2"/>
  <c r="F7954" i="2"/>
  <c r="G7954" i="2" s="1"/>
  <c r="H7954" i="2" s="1"/>
  <c r="D7954" i="2"/>
  <c r="K7953" i="2"/>
  <c r="D7953" i="2"/>
  <c r="K7952" i="2"/>
  <c r="F7952" i="2"/>
  <c r="G7952" i="2" s="1"/>
  <c r="H7952" i="2" s="1"/>
  <c r="D7952" i="2"/>
  <c r="K7951" i="2"/>
  <c r="D7951" i="2"/>
  <c r="K7950" i="2"/>
  <c r="F7950" i="2"/>
  <c r="G7950" i="2" s="1"/>
  <c r="H7950" i="2" s="1"/>
  <c r="D7950" i="2"/>
  <c r="K7949" i="2"/>
  <c r="D7949" i="2"/>
  <c r="K7948" i="2"/>
  <c r="F7948" i="2"/>
  <c r="G7948" i="2" s="1"/>
  <c r="H7948" i="2" s="1"/>
  <c r="D7948" i="2"/>
  <c r="K7947" i="2"/>
  <c r="D7947" i="2"/>
  <c r="K7946" i="2"/>
  <c r="F7946" i="2"/>
  <c r="G7946" i="2" s="1"/>
  <c r="H7946" i="2" s="1"/>
  <c r="D7946" i="2"/>
  <c r="K7945" i="2"/>
  <c r="D7945" i="2"/>
  <c r="K7944" i="2"/>
  <c r="F7944" i="2"/>
  <c r="G7944" i="2" s="1"/>
  <c r="H7944" i="2" s="1"/>
  <c r="D7944" i="2"/>
  <c r="K7943" i="2"/>
  <c r="D7943" i="2"/>
  <c r="K7942" i="2"/>
  <c r="F7942" i="2"/>
  <c r="G7942" i="2" s="1"/>
  <c r="H7942" i="2" s="1"/>
  <c r="D7942" i="2"/>
  <c r="K7941" i="2"/>
  <c r="D7941" i="2"/>
  <c r="K7940" i="2"/>
  <c r="F7940" i="2"/>
  <c r="G7940" i="2" s="1"/>
  <c r="H7940" i="2" s="1"/>
  <c r="D7940" i="2"/>
  <c r="K7939" i="2"/>
  <c r="D7939" i="2"/>
  <c r="K7938" i="2"/>
  <c r="F7938" i="2"/>
  <c r="G7938" i="2" s="1"/>
  <c r="H7938" i="2" s="1"/>
  <c r="D7938" i="2"/>
  <c r="K7937" i="2"/>
  <c r="D7937" i="2"/>
  <c r="K7936" i="2"/>
  <c r="F7936" i="2"/>
  <c r="G7936" i="2" s="1"/>
  <c r="H7936" i="2" s="1"/>
  <c r="D7936" i="2"/>
  <c r="K7935" i="2"/>
  <c r="D7935" i="2"/>
  <c r="K7934" i="2"/>
  <c r="F7934" i="2"/>
  <c r="G7934" i="2" s="1"/>
  <c r="H7934" i="2" s="1"/>
  <c r="D7934" i="2"/>
  <c r="K7933" i="2"/>
  <c r="D7933" i="2"/>
  <c r="K7932" i="2"/>
  <c r="F7932" i="2"/>
  <c r="G7932" i="2" s="1"/>
  <c r="H7932" i="2" s="1"/>
  <c r="D7932" i="2"/>
  <c r="K7931" i="2"/>
  <c r="D7931" i="2"/>
  <c r="K7930" i="2"/>
  <c r="F7930" i="2"/>
  <c r="G7930" i="2" s="1"/>
  <c r="H7930" i="2" s="1"/>
  <c r="D7930" i="2"/>
  <c r="K7929" i="2"/>
  <c r="D7929" i="2"/>
  <c r="K7928" i="2"/>
  <c r="F7928" i="2"/>
  <c r="G7928" i="2" s="1"/>
  <c r="H7928" i="2" s="1"/>
  <c r="D7928" i="2"/>
  <c r="K7927" i="2"/>
  <c r="D7927" i="2"/>
  <c r="K7926" i="2"/>
  <c r="F7926" i="2"/>
  <c r="G7926" i="2" s="1"/>
  <c r="H7926" i="2" s="1"/>
  <c r="D7926" i="2"/>
  <c r="K7925" i="2"/>
  <c r="D7925" i="2"/>
  <c r="K7924" i="2"/>
  <c r="F7924" i="2"/>
  <c r="G7924" i="2" s="1"/>
  <c r="H7924" i="2" s="1"/>
  <c r="D7924" i="2"/>
  <c r="K7923" i="2"/>
  <c r="D7923" i="2"/>
  <c r="K7922" i="2"/>
  <c r="F7922" i="2"/>
  <c r="G7922" i="2" s="1"/>
  <c r="H7922" i="2" s="1"/>
  <c r="D7922" i="2"/>
  <c r="K7921" i="2"/>
  <c r="D7921" i="2"/>
  <c r="K7920" i="2"/>
  <c r="F7920" i="2"/>
  <c r="G7920" i="2" s="1"/>
  <c r="H7920" i="2" s="1"/>
  <c r="D7920" i="2"/>
  <c r="K7919" i="2"/>
  <c r="D7919" i="2"/>
  <c r="K7918" i="2"/>
  <c r="F7918" i="2"/>
  <c r="G7918" i="2" s="1"/>
  <c r="H7918" i="2" s="1"/>
  <c r="D7918" i="2"/>
  <c r="K7917" i="2"/>
  <c r="D7917" i="2"/>
  <c r="K7916" i="2"/>
  <c r="F7916" i="2"/>
  <c r="G7916" i="2" s="1"/>
  <c r="H7916" i="2" s="1"/>
  <c r="D7916" i="2"/>
  <c r="K7915" i="2"/>
  <c r="D7915" i="2"/>
  <c r="K7914" i="2"/>
  <c r="F7914" i="2"/>
  <c r="G7914" i="2" s="1"/>
  <c r="H7914" i="2" s="1"/>
  <c r="D7914" i="2"/>
  <c r="K7913" i="2"/>
  <c r="D7913" i="2"/>
  <c r="K7912" i="2"/>
  <c r="F7912" i="2"/>
  <c r="G7912" i="2" s="1"/>
  <c r="H7912" i="2" s="1"/>
  <c r="D7912" i="2"/>
  <c r="K7911" i="2"/>
  <c r="D7911" i="2"/>
  <c r="K7910" i="2"/>
  <c r="F7910" i="2"/>
  <c r="G7910" i="2" s="1"/>
  <c r="H7910" i="2" s="1"/>
  <c r="D7910" i="2"/>
  <c r="K7909" i="2"/>
  <c r="D7909" i="2"/>
  <c r="K7908" i="2"/>
  <c r="F7908" i="2"/>
  <c r="G7908" i="2" s="1"/>
  <c r="H7908" i="2" s="1"/>
  <c r="D7908" i="2"/>
  <c r="K7907" i="2"/>
  <c r="D7907" i="2"/>
  <c r="K7906" i="2"/>
  <c r="F7906" i="2"/>
  <c r="G7906" i="2" s="1"/>
  <c r="H7906" i="2" s="1"/>
  <c r="D7906" i="2"/>
  <c r="K7905" i="2"/>
  <c r="D7905" i="2"/>
  <c r="K7904" i="2"/>
  <c r="F7904" i="2"/>
  <c r="G7904" i="2" s="1"/>
  <c r="H7904" i="2" s="1"/>
  <c r="D7904" i="2"/>
  <c r="K7903" i="2"/>
  <c r="D7903" i="2"/>
  <c r="K7902" i="2"/>
  <c r="F7902" i="2"/>
  <c r="G7902" i="2" s="1"/>
  <c r="H7902" i="2" s="1"/>
  <c r="D7902" i="2"/>
  <c r="K7901" i="2"/>
  <c r="D7901" i="2"/>
  <c r="K7900" i="2"/>
  <c r="F7900" i="2"/>
  <c r="G7900" i="2" s="1"/>
  <c r="H7900" i="2" s="1"/>
  <c r="D7900" i="2"/>
  <c r="K7899" i="2"/>
  <c r="D7899" i="2"/>
  <c r="K7898" i="2"/>
  <c r="F7898" i="2"/>
  <c r="G7898" i="2" s="1"/>
  <c r="H7898" i="2" s="1"/>
  <c r="D7898" i="2"/>
  <c r="K7897" i="2"/>
  <c r="D7897" i="2"/>
  <c r="K7896" i="2"/>
  <c r="F7896" i="2"/>
  <c r="G7896" i="2" s="1"/>
  <c r="H7896" i="2" s="1"/>
  <c r="D7896" i="2"/>
  <c r="K7895" i="2"/>
  <c r="D7895" i="2"/>
  <c r="K7894" i="2"/>
  <c r="F7894" i="2"/>
  <c r="G7894" i="2" s="1"/>
  <c r="H7894" i="2" s="1"/>
  <c r="D7894" i="2"/>
  <c r="K7893" i="2"/>
  <c r="D7893" i="2"/>
  <c r="K7892" i="2"/>
  <c r="F7892" i="2"/>
  <c r="G7892" i="2" s="1"/>
  <c r="H7892" i="2" s="1"/>
  <c r="D7892" i="2"/>
  <c r="K7891" i="2"/>
  <c r="D7891" i="2"/>
  <c r="K7890" i="2"/>
  <c r="F7890" i="2"/>
  <c r="G7890" i="2" s="1"/>
  <c r="H7890" i="2" s="1"/>
  <c r="D7890" i="2"/>
  <c r="K7889" i="2"/>
  <c r="D7889" i="2"/>
  <c r="K7888" i="2"/>
  <c r="F7888" i="2"/>
  <c r="G7888" i="2" s="1"/>
  <c r="H7888" i="2" s="1"/>
  <c r="D7888" i="2"/>
  <c r="K7887" i="2"/>
  <c r="D7887" i="2"/>
  <c r="K7886" i="2"/>
  <c r="F7886" i="2"/>
  <c r="G7886" i="2" s="1"/>
  <c r="H7886" i="2" s="1"/>
  <c r="D7886" i="2"/>
  <c r="K7885" i="2"/>
  <c r="D7885" i="2"/>
  <c r="K7884" i="2"/>
  <c r="F7884" i="2"/>
  <c r="G7884" i="2" s="1"/>
  <c r="H7884" i="2" s="1"/>
  <c r="D7884" i="2"/>
  <c r="K7883" i="2"/>
  <c r="D7883" i="2"/>
  <c r="K7882" i="2"/>
  <c r="F7882" i="2"/>
  <c r="G7882" i="2" s="1"/>
  <c r="H7882" i="2" s="1"/>
  <c r="D7882" i="2"/>
  <c r="K7881" i="2"/>
  <c r="D7881" i="2"/>
  <c r="K7880" i="2"/>
  <c r="F7880" i="2"/>
  <c r="G7880" i="2" s="1"/>
  <c r="H7880" i="2" s="1"/>
  <c r="D7880" i="2"/>
  <c r="K7879" i="2"/>
  <c r="D7879" i="2"/>
  <c r="K7878" i="2"/>
  <c r="F7878" i="2"/>
  <c r="G7878" i="2" s="1"/>
  <c r="H7878" i="2" s="1"/>
  <c r="D7878" i="2"/>
  <c r="K7877" i="2"/>
  <c r="D7877" i="2"/>
  <c r="K7876" i="2"/>
  <c r="F7876" i="2"/>
  <c r="G7876" i="2" s="1"/>
  <c r="H7876" i="2" s="1"/>
  <c r="D7876" i="2"/>
  <c r="K7875" i="2"/>
  <c r="D7875" i="2"/>
  <c r="K7874" i="2"/>
  <c r="F7874" i="2"/>
  <c r="G7874" i="2" s="1"/>
  <c r="H7874" i="2" s="1"/>
  <c r="D7874" i="2"/>
  <c r="K7873" i="2"/>
  <c r="D7873" i="2"/>
  <c r="K7872" i="2"/>
  <c r="F7872" i="2"/>
  <c r="G7872" i="2" s="1"/>
  <c r="H7872" i="2" s="1"/>
  <c r="D7872" i="2"/>
  <c r="K7871" i="2"/>
  <c r="D7871" i="2"/>
  <c r="K7870" i="2"/>
  <c r="F7870" i="2"/>
  <c r="G7870" i="2" s="1"/>
  <c r="H7870" i="2" s="1"/>
  <c r="D7870" i="2"/>
  <c r="K7869" i="2"/>
  <c r="D7869" i="2"/>
  <c r="K7868" i="2"/>
  <c r="F7868" i="2"/>
  <c r="G7868" i="2" s="1"/>
  <c r="H7868" i="2" s="1"/>
  <c r="D7868" i="2"/>
  <c r="K7867" i="2"/>
  <c r="D7867" i="2"/>
  <c r="K7866" i="2"/>
  <c r="F7866" i="2"/>
  <c r="G7866" i="2" s="1"/>
  <c r="H7866" i="2" s="1"/>
  <c r="D7866" i="2"/>
  <c r="K7865" i="2"/>
  <c r="D7865" i="2"/>
  <c r="K7864" i="2"/>
  <c r="F7864" i="2"/>
  <c r="G7864" i="2" s="1"/>
  <c r="H7864" i="2" s="1"/>
  <c r="D7864" i="2"/>
  <c r="K7863" i="2"/>
  <c r="D7863" i="2"/>
  <c r="K7862" i="2"/>
  <c r="F7862" i="2"/>
  <c r="G7862" i="2" s="1"/>
  <c r="H7862" i="2" s="1"/>
  <c r="D7862" i="2"/>
  <c r="K7861" i="2"/>
  <c r="D7861" i="2"/>
  <c r="K7860" i="2"/>
  <c r="F7860" i="2"/>
  <c r="G7860" i="2" s="1"/>
  <c r="H7860" i="2" s="1"/>
  <c r="D7860" i="2"/>
  <c r="K7859" i="2"/>
  <c r="D7859" i="2"/>
  <c r="K7858" i="2"/>
  <c r="F7858" i="2"/>
  <c r="G7858" i="2" s="1"/>
  <c r="H7858" i="2" s="1"/>
  <c r="D7858" i="2"/>
  <c r="K7857" i="2"/>
  <c r="D7857" i="2"/>
  <c r="K7856" i="2"/>
  <c r="F7856" i="2"/>
  <c r="G7856" i="2" s="1"/>
  <c r="H7856" i="2" s="1"/>
  <c r="D7856" i="2"/>
  <c r="K7855" i="2"/>
  <c r="D7855" i="2"/>
  <c r="K7854" i="2"/>
  <c r="F7854" i="2"/>
  <c r="G7854" i="2" s="1"/>
  <c r="H7854" i="2" s="1"/>
  <c r="D7854" i="2"/>
  <c r="K7853" i="2"/>
  <c r="D7853" i="2"/>
  <c r="K7852" i="2"/>
  <c r="F7852" i="2"/>
  <c r="G7852" i="2" s="1"/>
  <c r="H7852" i="2" s="1"/>
  <c r="D7852" i="2"/>
  <c r="K7851" i="2"/>
  <c r="D7851" i="2"/>
  <c r="K7850" i="2"/>
  <c r="F7850" i="2"/>
  <c r="G7850" i="2" s="1"/>
  <c r="H7850" i="2" s="1"/>
  <c r="D7850" i="2"/>
  <c r="K7849" i="2"/>
  <c r="D7849" i="2"/>
  <c r="K7848" i="2"/>
  <c r="F7848" i="2"/>
  <c r="G7848" i="2" s="1"/>
  <c r="H7848" i="2" s="1"/>
  <c r="D7848" i="2"/>
  <c r="K7847" i="2"/>
  <c r="D7847" i="2"/>
  <c r="K7846" i="2"/>
  <c r="F7846" i="2"/>
  <c r="G7846" i="2" s="1"/>
  <c r="H7846" i="2" s="1"/>
  <c r="D7846" i="2"/>
  <c r="K7845" i="2"/>
  <c r="D7845" i="2"/>
  <c r="K7844" i="2"/>
  <c r="F7844" i="2"/>
  <c r="G7844" i="2" s="1"/>
  <c r="H7844" i="2" s="1"/>
  <c r="D7844" i="2"/>
  <c r="K7843" i="2"/>
  <c r="D7843" i="2"/>
  <c r="K7842" i="2"/>
  <c r="F7842" i="2"/>
  <c r="G7842" i="2" s="1"/>
  <c r="H7842" i="2" s="1"/>
  <c r="D7842" i="2"/>
  <c r="K7841" i="2"/>
  <c r="D7841" i="2"/>
  <c r="K7840" i="2"/>
  <c r="F7840" i="2"/>
  <c r="G7840" i="2" s="1"/>
  <c r="H7840" i="2" s="1"/>
  <c r="D7840" i="2"/>
  <c r="K7839" i="2"/>
  <c r="D7839" i="2"/>
  <c r="K7838" i="2"/>
  <c r="F7838" i="2"/>
  <c r="G7838" i="2" s="1"/>
  <c r="H7838" i="2" s="1"/>
  <c r="D7838" i="2"/>
  <c r="K7837" i="2"/>
  <c r="D7837" i="2"/>
  <c r="K7836" i="2"/>
  <c r="F7836" i="2"/>
  <c r="G7836" i="2" s="1"/>
  <c r="H7836" i="2" s="1"/>
  <c r="D7836" i="2"/>
  <c r="K7835" i="2"/>
  <c r="D7835" i="2"/>
  <c r="K7834" i="2"/>
  <c r="F7834" i="2"/>
  <c r="G7834" i="2" s="1"/>
  <c r="H7834" i="2" s="1"/>
  <c r="D7834" i="2"/>
  <c r="K7833" i="2"/>
  <c r="D7833" i="2"/>
  <c r="K7832" i="2"/>
  <c r="F7832" i="2"/>
  <c r="G7832" i="2" s="1"/>
  <c r="H7832" i="2" s="1"/>
  <c r="D7832" i="2"/>
  <c r="K7831" i="2"/>
  <c r="D7831" i="2"/>
  <c r="K7830" i="2"/>
  <c r="F7830" i="2"/>
  <c r="G7830" i="2" s="1"/>
  <c r="H7830" i="2" s="1"/>
  <c r="D7830" i="2"/>
  <c r="K7829" i="2"/>
  <c r="D7829" i="2"/>
  <c r="K7828" i="2"/>
  <c r="F7828" i="2"/>
  <c r="G7828" i="2" s="1"/>
  <c r="H7828" i="2" s="1"/>
  <c r="D7828" i="2"/>
  <c r="K7827" i="2"/>
  <c r="D7827" i="2"/>
  <c r="K7826" i="2"/>
  <c r="F7826" i="2"/>
  <c r="G7826" i="2" s="1"/>
  <c r="H7826" i="2" s="1"/>
  <c r="D7826" i="2"/>
  <c r="K7825" i="2"/>
  <c r="D7825" i="2"/>
  <c r="K7824" i="2"/>
  <c r="F7824" i="2"/>
  <c r="G7824" i="2" s="1"/>
  <c r="H7824" i="2" s="1"/>
  <c r="D7824" i="2"/>
  <c r="K7823" i="2"/>
  <c r="D7823" i="2"/>
  <c r="K7822" i="2"/>
  <c r="F7822" i="2"/>
  <c r="G7822" i="2" s="1"/>
  <c r="H7822" i="2" s="1"/>
  <c r="D7822" i="2"/>
  <c r="K7821" i="2"/>
  <c r="D7821" i="2"/>
  <c r="K7820" i="2"/>
  <c r="F7820" i="2"/>
  <c r="G7820" i="2" s="1"/>
  <c r="H7820" i="2" s="1"/>
  <c r="D7820" i="2"/>
  <c r="K7819" i="2"/>
  <c r="D7819" i="2"/>
  <c r="K7818" i="2"/>
  <c r="F7818" i="2"/>
  <c r="G7818" i="2" s="1"/>
  <c r="H7818" i="2" s="1"/>
  <c r="D7818" i="2"/>
  <c r="K7817" i="2"/>
  <c r="D7817" i="2"/>
  <c r="K7816" i="2"/>
  <c r="F7816" i="2"/>
  <c r="G7816" i="2" s="1"/>
  <c r="H7816" i="2" s="1"/>
  <c r="D7816" i="2"/>
  <c r="K7815" i="2"/>
  <c r="D7815" i="2"/>
  <c r="K7814" i="2"/>
  <c r="F7814" i="2"/>
  <c r="G7814" i="2" s="1"/>
  <c r="H7814" i="2" s="1"/>
  <c r="D7814" i="2"/>
  <c r="K7813" i="2"/>
  <c r="D7813" i="2"/>
  <c r="K7812" i="2"/>
  <c r="F7812" i="2"/>
  <c r="G7812" i="2" s="1"/>
  <c r="H7812" i="2" s="1"/>
  <c r="D7812" i="2"/>
  <c r="K7811" i="2"/>
  <c r="D7811" i="2"/>
  <c r="K7810" i="2"/>
  <c r="F7810" i="2"/>
  <c r="G7810" i="2" s="1"/>
  <c r="H7810" i="2" s="1"/>
  <c r="D7810" i="2"/>
  <c r="K7809" i="2"/>
  <c r="D7809" i="2"/>
  <c r="K7808" i="2"/>
  <c r="F7808" i="2"/>
  <c r="G7808" i="2" s="1"/>
  <c r="H7808" i="2" s="1"/>
  <c r="D7808" i="2"/>
  <c r="K7807" i="2"/>
  <c r="D7807" i="2"/>
  <c r="K7806" i="2"/>
  <c r="F7806" i="2"/>
  <c r="G7806" i="2" s="1"/>
  <c r="H7806" i="2" s="1"/>
  <c r="D7806" i="2"/>
  <c r="K7805" i="2"/>
  <c r="D7805" i="2"/>
  <c r="K7804" i="2"/>
  <c r="F7804" i="2"/>
  <c r="G7804" i="2" s="1"/>
  <c r="H7804" i="2" s="1"/>
  <c r="D7804" i="2"/>
  <c r="K7803" i="2"/>
  <c r="D7803" i="2"/>
  <c r="K7802" i="2"/>
  <c r="F7802" i="2"/>
  <c r="G7802" i="2" s="1"/>
  <c r="H7802" i="2" s="1"/>
  <c r="D7802" i="2"/>
  <c r="K7801" i="2"/>
  <c r="D7801" i="2"/>
  <c r="K7800" i="2"/>
  <c r="F7800" i="2"/>
  <c r="G7800" i="2" s="1"/>
  <c r="H7800" i="2" s="1"/>
  <c r="D7800" i="2"/>
  <c r="K7799" i="2"/>
  <c r="D7799" i="2"/>
  <c r="K7798" i="2"/>
  <c r="F7798" i="2"/>
  <c r="G7798" i="2" s="1"/>
  <c r="H7798" i="2" s="1"/>
  <c r="D7798" i="2"/>
  <c r="K7797" i="2"/>
  <c r="D7797" i="2"/>
  <c r="K7796" i="2"/>
  <c r="F7796" i="2"/>
  <c r="G7796" i="2" s="1"/>
  <c r="H7796" i="2" s="1"/>
  <c r="D7796" i="2"/>
  <c r="K7795" i="2"/>
  <c r="D7795" i="2"/>
  <c r="K7794" i="2"/>
  <c r="F7794" i="2"/>
  <c r="G7794" i="2" s="1"/>
  <c r="H7794" i="2" s="1"/>
  <c r="D7794" i="2"/>
  <c r="K7793" i="2"/>
  <c r="D7793" i="2"/>
  <c r="K7792" i="2"/>
  <c r="F7792" i="2"/>
  <c r="G7792" i="2" s="1"/>
  <c r="H7792" i="2" s="1"/>
  <c r="D7792" i="2"/>
  <c r="K7791" i="2"/>
  <c r="D7791" i="2"/>
  <c r="K7790" i="2"/>
  <c r="F7790" i="2"/>
  <c r="G7790" i="2" s="1"/>
  <c r="H7790" i="2" s="1"/>
  <c r="D7790" i="2"/>
  <c r="K7789" i="2"/>
  <c r="D7789" i="2"/>
  <c r="K7788" i="2"/>
  <c r="F7788" i="2"/>
  <c r="G7788" i="2" s="1"/>
  <c r="H7788" i="2" s="1"/>
  <c r="D7788" i="2"/>
  <c r="K7787" i="2"/>
  <c r="D7787" i="2"/>
  <c r="K7786" i="2"/>
  <c r="F7786" i="2"/>
  <c r="G7786" i="2" s="1"/>
  <c r="H7786" i="2" s="1"/>
  <c r="D7786" i="2"/>
  <c r="K7785" i="2"/>
  <c r="D7785" i="2"/>
  <c r="K7784" i="2"/>
  <c r="F7784" i="2"/>
  <c r="G7784" i="2" s="1"/>
  <c r="H7784" i="2" s="1"/>
  <c r="D7784" i="2"/>
  <c r="K7783" i="2"/>
  <c r="D7783" i="2"/>
  <c r="K7782" i="2"/>
  <c r="F7782" i="2"/>
  <c r="G7782" i="2" s="1"/>
  <c r="H7782" i="2" s="1"/>
  <c r="D7782" i="2"/>
  <c r="K7781" i="2"/>
  <c r="D7781" i="2"/>
  <c r="K7780" i="2"/>
  <c r="F7780" i="2"/>
  <c r="G7780" i="2" s="1"/>
  <c r="H7780" i="2" s="1"/>
  <c r="D7780" i="2"/>
  <c r="K7779" i="2"/>
  <c r="D7779" i="2"/>
  <c r="K7778" i="2"/>
  <c r="F7778" i="2"/>
  <c r="G7778" i="2" s="1"/>
  <c r="H7778" i="2" s="1"/>
  <c r="D7778" i="2"/>
  <c r="K7777" i="2"/>
  <c r="D7777" i="2"/>
  <c r="K7776" i="2"/>
  <c r="F7776" i="2"/>
  <c r="G7776" i="2" s="1"/>
  <c r="H7776" i="2" s="1"/>
  <c r="D7776" i="2"/>
  <c r="K7775" i="2"/>
  <c r="D7775" i="2"/>
  <c r="K7774" i="2"/>
  <c r="F7774" i="2"/>
  <c r="G7774" i="2" s="1"/>
  <c r="H7774" i="2" s="1"/>
  <c r="D7774" i="2"/>
  <c r="K7773" i="2"/>
  <c r="D7773" i="2"/>
  <c r="K7772" i="2"/>
  <c r="F7772" i="2"/>
  <c r="G7772" i="2" s="1"/>
  <c r="H7772" i="2" s="1"/>
  <c r="D7772" i="2"/>
  <c r="K7771" i="2"/>
  <c r="D7771" i="2"/>
  <c r="K7770" i="2"/>
  <c r="F7770" i="2"/>
  <c r="G7770" i="2" s="1"/>
  <c r="H7770" i="2" s="1"/>
  <c r="D7770" i="2"/>
  <c r="K7769" i="2"/>
  <c r="D7769" i="2"/>
  <c r="K7768" i="2"/>
  <c r="F7768" i="2"/>
  <c r="G7768" i="2" s="1"/>
  <c r="H7768" i="2" s="1"/>
  <c r="D7768" i="2"/>
  <c r="K7767" i="2"/>
  <c r="D7767" i="2"/>
  <c r="K7766" i="2"/>
  <c r="F7766" i="2"/>
  <c r="G7766" i="2" s="1"/>
  <c r="H7766" i="2" s="1"/>
  <c r="D7766" i="2"/>
  <c r="K7765" i="2"/>
  <c r="D7765" i="2"/>
  <c r="K7764" i="2"/>
  <c r="F7764" i="2"/>
  <c r="G7764" i="2" s="1"/>
  <c r="H7764" i="2" s="1"/>
  <c r="D7764" i="2"/>
  <c r="K7763" i="2"/>
  <c r="D7763" i="2"/>
  <c r="K7762" i="2"/>
  <c r="F7762" i="2"/>
  <c r="G7762" i="2" s="1"/>
  <c r="H7762" i="2" s="1"/>
  <c r="D7762" i="2"/>
  <c r="K7761" i="2"/>
  <c r="D7761" i="2"/>
  <c r="F7761" i="2" s="1"/>
  <c r="G7761" i="2" s="1"/>
  <c r="H7761" i="2" s="1"/>
  <c r="K7760" i="2"/>
  <c r="F7760" i="2"/>
  <c r="G7760" i="2" s="1"/>
  <c r="H7760" i="2" s="1"/>
  <c r="D7760" i="2"/>
  <c r="K7759" i="2"/>
  <c r="D7759" i="2"/>
  <c r="K7758" i="2"/>
  <c r="F7758" i="2"/>
  <c r="G7758" i="2" s="1"/>
  <c r="H7758" i="2" s="1"/>
  <c r="D7758" i="2"/>
  <c r="K7757" i="2"/>
  <c r="D7757" i="2"/>
  <c r="F7757" i="2" s="1"/>
  <c r="G7757" i="2" s="1"/>
  <c r="H7757" i="2" s="1"/>
  <c r="K7756" i="2"/>
  <c r="D7756" i="2"/>
  <c r="K7755" i="2"/>
  <c r="D7755" i="2"/>
  <c r="F7755" i="2" s="1"/>
  <c r="G7755" i="2" s="1"/>
  <c r="H7755" i="2" s="1"/>
  <c r="K7754" i="2"/>
  <c r="D7754" i="2"/>
  <c r="K7753" i="2"/>
  <c r="D7753" i="2"/>
  <c r="F7753" i="2" s="1"/>
  <c r="G7753" i="2" s="1"/>
  <c r="H7753" i="2" s="1"/>
  <c r="K7752" i="2"/>
  <c r="D7752" i="2"/>
  <c r="K7751" i="2"/>
  <c r="D7751" i="2"/>
  <c r="F7751" i="2" s="1"/>
  <c r="G7751" i="2" s="1"/>
  <c r="H7751" i="2" s="1"/>
  <c r="K7750" i="2"/>
  <c r="D7750" i="2"/>
  <c r="K7749" i="2"/>
  <c r="D7749" i="2"/>
  <c r="K7748" i="2"/>
  <c r="F7748" i="2"/>
  <c r="G7748" i="2" s="1"/>
  <c r="H7748" i="2" s="1"/>
  <c r="D7748" i="2"/>
  <c r="K7747" i="2"/>
  <c r="D7747" i="2"/>
  <c r="K7746" i="2"/>
  <c r="F7746" i="2"/>
  <c r="G7746" i="2" s="1"/>
  <c r="H7746" i="2" s="1"/>
  <c r="D7746" i="2"/>
  <c r="K7745" i="2"/>
  <c r="D7745" i="2"/>
  <c r="F7745" i="2" s="1"/>
  <c r="G7745" i="2" s="1"/>
  <c r="H7745" i="2" s="1"/>
  <c r="K7744" i="2"/>
  <c r="F7744" i="2"/>
  <c r="G7744" i="2" s="1"/>
  <c r="H7744" i="2" s="1"/>
  <c r="D7744" i="2"/>
  <c r="K7743" i="2"/>
  <c r="D7743" i="2"/>
  <c r="K7742" i="2"/>
  <c r="D7742" i="2"/>
  <c r="K7741" i="2"/>
  <c r="D7741" i="2"/>
  <c r="F7741" i="2" s="1"/>
  <c r="G7741" i="2" s="1"/>
  <c r="H7741" i="2" s="1"/>
  <c r="K7740" i="2"/>
  <c r="D7740" i="2"/>
  <c r="K7739" i="2"/>
  <c r="D7739" i="2"/>
  <c r="F7739" i="2" s="1"/>
  <c r="G7739" i="2" s="1"/>
  <c r="H7739" i="2" s="1"/>
  <c r="K7738" i="2"/>
  <c r="D7738" i="2"/>
  <c r="K7737" i="2"/>
  <c r="D7737" i="2"/>
  <c r="F7737" i="2" s="1"/>
  <c r="G7737" i="2" s="1"/>
  <c r="H7737" i="2" s="1"/>
  <c r="K7736" i="2"/>
  <c r="D7736" i="2"/>
  <c r="K7735" i="2"/>
  <c r="D7735" i="2"/>
  <c r="F7735" i="2" s="1"/>
  <c r="G7735" i="2" s="1"/>
  <c r="H7735" i="2" s="1"/>
  <c r="K7734" i="2"/>
  <c r="D7734" i="2"/>
  <c r="K7733" i="2"/>
  <c r="D7733" i="2"/>
  <c r="F7733" i="2" s="1"/>
  <c r="G7733" i="2" s="1"/>
  <c r="H7733" i="2" s="1"/>
  <c r="K7732" i="2"/>
  <c r="D7732" i="2"/>
  <c r="K7731" i="2"/>
  <c r="D7731" i="2"/>
  <c r="F7731" i="2" s="1"/>
  <c r="G7731" i="2" s="1"/>
  <c r="H7731" i="2" s="1"/>
  <c r="K7730" i="2"/>
  <c r="D7730" i="2"/>
  <c r="K7729" i="2"/>
  <c r="D7729" i="2"/>
  <c r="F7729" i="2" s="1"/>
  <c r="G7729" i="2" s="1"/>
  <c r="H7729" i="2" s="1"/>
  <c r="K7728" i="2"/>
  <c r="D7728" i="2"/>
  <c r="K7727" i="2"/>
  <c r="D7727" i="2"/>
  <c r="F7727" i="2" s="1"/>
  <c r="G7727" i="2" s="1"/>
  <c r="H7727" i="2" s="1"/>
  <c r="K7726" i="2"/>
  <c r="D7726" i="2"/>
  <c r="K7725" i="2"/>
  <c r="D7725" i="2"/>
  <c r="F7725" i="2" s="1"/>
  <c r="G7725" i="2" s="1"/>
  <c r="H7725" i="2" s="1"/>
  <c r="K7724" i="2"/>
  <c r="D7724" i="2"/>
  <c r="K7723" i="2"/>
  <c r="D7723" i="2"/>
  <c r="F7723" i="2" s="1"/>
  <c r="G7723" i="2" s="1"/>
  <c r="H7723" i="2" s="1"/>
  <c r="K7722" i="2"/>
  <c r="D7722" i="2"/>
  <c r="K7721" i="2"/>
  <c r="D7721" i="2"/>
  <c r="F7721" i="2" s="1"/>
  <c r="G7721" i="2" s="1"/>
  <c r="H7721" i="2" s="1"/>
  <c r="K7720" i="2"/>
  <c r="D7720" i="2"/>
  <c r="K7719" i="2"/>
  <c r="D7719" i="2"/>
  <c r="F7719" i="2" s="1"/>
  <c r="G7719" i="2" s="1"/>
  <c r="H7719" i="2" s="1"/>
  <c r="K7718" i="2"/>
  <c r="D7718" i="2"/>
  <c r="K7717" i="2"/>
  <c r="D7717" i="2"/>
  <c r="K7716" i="2"/>
  <c r="D7716" i="2"/>
  <c r="K7715" i="2"/>
  <c r="D7715" i="2"/>
  <c r="F7715" i="2" s="1"/>
  <c r="G7715" i="2" s="1"/>
  <c r="H7715" i="2" s="1"/>
  <c r="K7714" i="2"/>
  <c r="D7714" i="2"/>
  <c r="K7713" i="2"/>
  <c r="D7713" i="2"/>
  <c r="F7713" i="2" s="1"/>
  <c r="G7713" i="2" s="1"/>
  <c r="H7713" i="2" s="1"/>
  <c r="K7712" i="2"/>
  <c r="D7712" i="2"/>
  <c r="K7711" i="2"/>
  <c r="D7711" i="2"/>
  <c r="F7711" i="2" s="1"/>
  <c r="G7711" i="2" s="1"/>
  <c r="H7711" i="2" s="1"/>
  <c r="K7710" i="2"/>
  <c r="D7710" i="2"/>
  <c r="K7709" i="2"/>
  <c r="D7709" i="2"/>
  <c r="F7709" i="2" s="1"/>
  <c r="G7709" i="2" s="1"/>
  <c r="H7709" i="2" s="1"/>
  <c r="K7708" i="2"/>
  <c r="D7708" i="2"/>
  <c r="K7707" i="2"/>
  <c r="D7707" i="2"/>
  <c r="F7707" i="2" s="1"/>
  <c r="G7707" i="2" s="1"/>
  <c r="H7707" i="2" s="1"/>
  <c r="K7706" i="2"/>
  <c r="F7706" i="2"/>
  <c r="G7706" i="2" s="1"/>
  <c r="H7706" i="2" s="1"/>
  <c r="D7706" i="2"/>
  <c r="K7705" i="2"/>
  <c r="D7705" i="2"/>
  <c r="K7704" i="2"/>
  <c r="F7704" i="2"/>
  <c r="G7704" i="2" s="1"/>
  <c r="H7704" i="2" s="1"/>
  <c r="D7704" i="2"/>
  <c r="K7703" i="2"/>
  <c r="D7703" i="2"/>
  <c r="K7702" i="2"/>
  <c r="F7702" i="2"/>
  <c r="G7702" i="2" s="1"/>
  <c r="H7702" i="2" s="1"/>
  <c r="D7702" i="2"/>
  <c r="K7701" i="2"/>
  <c r="D7701" i="2"/>
  <c r="K7700" i="2"/>
  <c r="F7700" i="2"/>
  <c r="G7700" i="2" s="1"/>
  <c r="H7700" i="2" s="1"/>
  <c r="D7700" i="2"/>
  <c r="K7699" i="2"/>
  <c r="D7699" i="2"/>
  <c r="K7698" i="2"/>
  <c r="F7698" i="2"/>
  <c r="G7698" i="2" s="1"/>
  <c r="H7698" i="2" s="1"/>
  <c r="D7698" i="2"/>
  <c r="K7697" i="2"/>
  <c r="D7697" i="2"/>
  <c r="K7696" i="2"/>
  <c r="F7696" i="2"/>
  <c r="G7696" i="2" s="1"/>
  <c r="H7696" i="2" s="1"/>
  <c r="D7696" i="2"/>
  <c r="K7695" i="2"/>
  <c r="D7695" i="2"/>
  <c r="K7694" i="2"/>
  <c r="F7694" i="2"/>
  <c r="G7694" i="2" s="1"/>
  <c r="H7694" i="2" s="1"/>
  <c r="D7694" i="2"/>
  <c r="K7693" i="2"/>
  <c r="D7693" i="2"/>
  <c r="K7692" i="2"/>
  <c r="F7692" i="2"/>
  <c r="G7692" i="2" s="1"/>
  <c r="H7692" i="2" s="1"/>
  <c r="D7692" i="2"/>
  <c r="K7691" i="2"/>
  <c r="D7691" i="2"/>
  <c r="K7690" i="2"/>
  <c r="F7690" i="2"/>
  <c r="G7690" i="2" s="1"/>
  <c r="H7690" i="2" s="1"/>
  <c r="D7690" i="2"/>
  <c r="K7689" i="2"/>
  <c r="D7689" i="2"/>
  <c r="K7688" i="2"/>
  <c r="F7688" i="2"/>
  <c r="G7688" i="2" s="1"/>
  <c r="H7688" i="2" s="1"/>
  <c r="D7688" i="2"/>
  <c r="K7687" i="2"/>
  <c r="D7687" i="2"/>
  <c r="K7686" i="2"/>
  <c r="F7686" i="2"/>
  <c r="G7686" i="2" s="1"/>
  <c r="H7686" i="2" s="1"/>
  <c r="D7686" i="2"/>
  <c r="K7685" i="2"/>
  <c r="D7685" i="2"/>
  <c r="K7684" i="2"/>
  <c r="F7684" i="2"/>
  <c r="G7684" i="2" s="1"/>
  <c r="H7684" i="2" s="1"/>
  <c r="D7684" i="2"/>
  <c r="K7683" i="2"/>
  <c r="D7683" i="2"/>
  <c r="K7682" i="2"/>
  <c r="F7682" i="2"/>
  <c r="G7682" i="2" s="1"/>
  <c r="H7682" i="2" s="1"/>
  <c r="D7682" i="2"/>
  <c r="K7681" i="2"/>
  <c r="D7681" i="2"/>
  <c r="K7680" i="2"/>
  <c r="F7680" i="2"/>
  <c r="G7680" i="2" s="1"/>
  <c r="H7680" i="2" s="1"/>
  <c r="D7680" i="2"/>
  <c r="K7679" i="2"/>
  <c r="D7679" i="2"/>
  <c r="K7678" i="2"/>
  <c r="F7678" i="2"/>
  <c r="G7678" i="2" s="1"/>
  <c r="H7678" i="2" s="1"/>
  <c r="D7678" i="2"/>
  <c r="K7677" i="2"/>
  <c r="D7677" i="2"/>
  <c r="K7676" i="2"/>
  <c r="F7676" i="2"/>
  <c r="G7676" i="2" s="1"/>
  <c r="H7676" i="2" s="1"/>
  <c r="D7676" i="2"/>
  <c r="K7675" i="2"/>
  <c r="D7675" i="2"/>
  <c r="K7674" i="2"/>
  <c r="F7674" i="2"/>
  <c r="G7674" i="2" s="1"/>
  <c r="H7674" i="2" s="1"/>
  <c r="D7674" i="2"/>
  <c r="K7673" i="2"/>
  <c r="D7673" i="2"/>
  <c r="K7672" i="2"/>
  <c r="F7672" i="2"/>
  <c r="G7672" i="2" s="1"/>
  <c r="H7672" i="2" s="1"/>
  <c r="D7672" i="2"/>
  <c r="K7671" i="2"/>
  <c r="D7671" i="2"/>
  <c r="K7670" i="2"/>
  <c r="F7670" i="2"/>
  <c r="G7670" i="2" s="1"/>
  <c r="H7670" i="2" s="1"/>
  <c r="D7670" i="2"/>
  <c r="K7669" i="2"/>
  <c r="D7669" i="2"/>
  <c r="K7668" i="2"/>
  <c r="F7668" i="2"/>
  <c r="G7668" i="2" s="1"/>
  <c r="H7668" i="2" s="1"/>
  <c r="D7668" i="2"/>
  <c r="K7667" i="2"/>
  <c r="D7667" i="2"/>
  <c r="K7666" i="2"/>
  <c r="F7666" i="2"/>
  <c r="G7666" i="2" s="1"/>
  <c r="H7666" i="2" s="1"/>
  <c r="D7666" i="2"/>
  <c r="K7665" i="2"/>
  <c r="D7665" i="2"/>
  <c r="K7664" i="2"/>
  <c r="F7664" i="2"/>
  <c r="G7664" i="2" s="1"/>
  <c r="H7664" i="2" s="1"/>
  <c r="D7664" i="2"/>
  <c r="K7663" i="2"/>
  <c r="D7663" i="2"/>
  <c r="K7662" i="2"/>
  <c r="F7662" i="2"/>
  <c r="G7662" i="2" s="1"/>
  <c r="H7662" i="2" s="1"/>
  <c r="D7662" i="2"/>
  <c r="K7661" i="2"/>
  <c r="D7661" i="2"/>
  <c r="K7660" i="2"/>
  <c r="F7660" i="2"/>
  <c r="G7660" i="2" s="1"/>
  <c r="H7660" i="2" s="1"/>
  <c r="D7660" i="2"/>
  <c r="K7659" i="2"/>
  <c r="D7659" i="2"/>
  <c r="K7658" i="2"/>
  <c r="F7658" i="2"/>
  <c r="G7658" i="2" s="1"/>
  <c r="H7658" i="2" s="1"/>
  <c r="D7658" i="2"/>
  <c r="K7657" i="2"/>
  <c r="D7657" i="2"/>
  <c r="K7656" i="2"/>
  <c r="F7656" i="2"/>
  <c r="G7656" i="2" s="1"/>
  <c r="H7656" i="2" s="1"/>
  <c r="D7656" i="2"/>
  <c r="K7655" i="2"/>
  <c r="D7655" i="2"/>
  <c r="K7654" i="2"/>
  <c r="F7654" i="2"/>
  <c r="G7654" i="2" s="1"/>
  <c r="H7654" i="2" s="1"/>
  <c r="D7654" i="2"/>
  <c r="K7653" i="2"/>
  <c r="D7653" i="2"/>
  <c r="K7652" i="2"/>
  <c r="F7652" i="2"/>
  <c r="G7652" i="2" s="1"/>
  <c r="H7652" i="2" s="1"/>
  <c r="D7652" i="2"/>
  <c r="K7651" i="2"/>
  <c r="D7651" i="2"/>
  <c r="K7650" i="2"/>
  <c r="F7650" i="2"/>
  <c r="G7650" i="2" s="1"/>
  <c r="H7650" i="2" s="1"/>
  <c r="D7650" i="2"/>
  <c r="K7649" i="2"/>
  <c r="D7649" i="2"/>
  <c r="K7648" i="2"/>
  <c r="F7648" i="2"/>
  <c r="G7648" i="2" s="1"/>
  <c r="H7648" i="2" s="1"/>
  <c r="D7648" i="2"/>
  <c r="K7647" i="2"/>
  <c r="D7647" i="2"/>
  <c r="K7646" i="2"/>
  <c r="F7646" i="2"/>
  <c r="G7646" i="2" s="1"/>
  <c r="H7646" i="2" s="1"/>
  <c r="D7646" i="2"/>
  <c r="K7645" i="2"/>
  <c r="D7645" i="2"/>
  <c r="K7644" i="2"/>
  <c r="F7644" i="2"/>
  <c r="G7644" i="2" s="1"/>
  <c r="H7644" i="2" s="1"/>
  <c r="D7644" i="2"/>
  <c r="K7643" i="2"/>
  <c r="D7643" i="2"/>
  <c r="K7642" i="2"/>
  <c r="F7642" i="2"/>
  <c r="G7642" i="2" s="1"/>
  <c r="H7642" i="2" s="1"/>
  <c r="D7642" i="2"/>
  <c r="K7641" i="2"/>
  <c r="D7641" i="2"/>
  <c r="K7640" i="2"/>
  <c r="F7640" i="2"/>
  <c r="G7640" i="2" s="1"/>
  <c r="H7640" i="2" s="1"/>
  <c r="D7640" i="2"/>
  <c r="K7639" i="2"/>
  <c r="D7639" i="2"/>
  <c r="K7638" i="2"/>
  <c r="F7638" i="2"/>
  <c r="G7638" i="2" s="1"/>
  <c r="H7638" i="2" s="1"/>
  <c r="D7638" i="2"/>
  <c r="K7637" i="2"/>
  <c r="D7637" i="2"/>
  <c r="K7636" i="2"/>
  <c r="F7636" i="2"/>
  <c r="G7636" i="2" s="1"/>
  <c r="H7636" i="2" s="1"/>
  <c r="D7636" i="2"/>
  <c r="K7635" i="2"/>
  <c r="D7635" i="2"/>
  <c r="K7634" i="2"/>
  <c r="F7634" i="2"/>
  <c r="G7634" i="2" s="1"/>
  <c r="H7634" i="2" s="1"/>
  <c r="D7634" i="2"/>
  <c r="K7633" i="2"/>
  <c r="D7633" i="2"/>
  <c r="K7632" i="2"/>
  <c r="F7632" i="2"/>
  <c r="G7632" i="2" s="1"/>
  <c r="H7632" i="2" s="1"/>
  <c r="D7632" i="2"/>
  <c r="K7631" i="2"/>
  <c r="D7631" i="2"/>
  <c r="K7630" i="2"/>
  <c r="F7630" i="2"/>
  <c r="G7630" i="2" s="1"/>
  <c r="H7630" i="2" s="1"/>
  <c r="D7630" i="2"/>
  <c r="K7629" i="2"/>
  <c r="D7629" i="2"/>
  <c r="K7628" i="2"/>
  <c r="F7628" i="2"/>
  <c r="G7628" i="2" s="1"/>
  <c r="H7628" i="2" s="1"/>
  <c r="D7628" i="2"/>
  <c r="K7627" i="2"/>
  <c r="D7627" i="2"/>
  <c r="K7626" i="2"/>
  <c r="F7626" i="2"/>
  <c r="G7626" i="2" s="1"/>
  <c r="H7626" i="2" s="1"/>
  <c r="D7626" i="2"/>
  <c r="K7625" i="2"/>
  <c r="D7625" i="2"/>
  <c r="K7624" i="2"/>
  <c r="F7624" i="2"/>
  <c r="G7624" i="2" s="1"/>
  <c r="H7624" i="2" s="1"/>
  <c r="D7624" i="2"/>
  <c r="K7623" i="2"/>
  <c r="D7623" i="2"/>
  <c r="K7622" i="2"/>
  <c r="F7622" i="2"/>
  <c r="G7622" i="2" s="1"/>
  <c r="H7622" i="2" s="1"/>
  <c r="D7622" i="2"/>
  <c r="K7621" i="2"/>
  <c r="D7621" i="2"/>
  <c r="K7620" i="2"/>
  <c r="F7620" i="2"/>
  <c r="G7620" i="2" s="1"/>
  <c r="H7620" i="2" s="1"/>
  <c r="D7620" i="2"/>
  <c r="K7619" i="2"/>
  <c r="D7619" i="2"/>
  <c r="K7618" i="2"/>
  <c r="F7618" i="2"/>
  <c r="G7618" i="2" s="1"/>
  <c r="H7618" i="2" s="1"/>
  <c r="D7618" i="2"/>
  <c r="K7617" i="2"/>
  <c r="D7617" i="2"/>
  <c r="K7616" i="2"/>
  <c r="F7616" i="2"/>
  <c r="G7616" i="2" s="1"/>
  <c r="H7616" i="2" s="1"/>
  <c r="D7616" i="2"/>
  <c r="K7615" i="2"/>
  <c r="D7615" i="2"/>
  <c r="K7614" i="2"/>
  <c r="F7614" i="2"/>
  <c r="G7614" i="2" s="1"/>
  <c r="H7614" i="2" s="1"/>
  <c r="D7614" i="2"/>
  <c r="K7613" i="2"/>
  <c r="D7613" i="2"/>
  <c r="K7612" i="2"/>
  <c r="F7612" i="2"/>
  <c r="G7612" i="2" s="1"/>
  <c r="H7612" i="2" s="1"/>
  <c r="D7612" i="2"/>
  <c r="K7611" i="2"/>
  <c r="D7611" i="2"/>
  <c r="K7610" i="2"/>
  <c r="F7610" i="2"/>
  <c r="G7610" i="2" s="1"/>
  <c r="H7610" i="2" s="1"/>
  <c r="D7610" i="2"/>
  <c r="K7609" i="2"/>
  <c r="D7609" i="2"/>
  <c r="K7608" i="2"/>
  <c r="F7608" i="2"/>
  <c r="G7608" i="2" s="1"/>
  <c r="H7608" i="2" s="1"/>
  <c r="D7608" i="2"/>
  <c r="K7607" i="2"/>
  <c r="D7607" i="2"/>
  <c r="K7606" i="2"/>
  <c r="F7606" i="2"/>
  <c r="G7606" i="2" s="1"/>
  <c r="H7606" i="2" s="1"/>
  <c r="D7606" i="2"/>
  <c r="K7605" i="2"/>
  <c r="D7605" i="2"/>
  <c r="K7604" i="2"/>
  <c r="F7604" i="2"/>
  <c r="G7604" i="2" s="1"/>
  <c r="H7604" i="2" s="1"/>
  <c r="D7604" i="2"/>
  <c r="K7603" i="2"/>
  <c r="D7603" i="2"/>
  <c r="K7602" i="2"/>
  <c r="F7602" i="2"/>
  <c r="G7602" i="2" s="1"/>
  <c r="H7602" i="2" s="1"/>
  <c r="D7602" i="2"/>
  <c r="K7601" i="2"/>
  <c r="D7601" i="2"/>
  <c r="K7600" i="2"/>
  <c r="F7600" i="2"/>
  <c r="G7600" i="2" s="1"/>
  <c r="H7600" i="2" s="1"/>
  <c r="D7600" i="2"/>
  <c r="K7599" i="2"/>
  <c r="D7599" i="2"/>
  <c r="K7598" i="2"/>
  <c r="F7598" i="2"/>
  <c r="G7598" i="2" s="1"/>
  <c r="H7598" i="2" s="1"/>
  <c r="D7598" i="2"/>
  <c r="K7597" i="2"/>
  <c r="D7597" i="2"/>
  <c r="K7596" i="2"/>
  <c r="F7596" i="2"/>
  <c r="G7596" i="2" s="1"/>
  <c r="H7596" i="2" s="1"/>
  <c r="D7596" i="2"/>
  <c r="K7595" i="2"/>
  <c r="D7595" i="2"/>
  <c r="K7594" i="2"/>
  <c r="F7594" i="2"/>
  <c r="G7594" i="2" s="1"/>
  <c r="H7594" i="2" s="1"/>
  <c r="D7594" i="2"/>
  <c r="K7593" i="2"/>
  <c r="D7593" i="2"/>
  <c r="K7592" i="2"/>
  <c r="F7592" i="2"/>
  <c r="G7592" i="2" s="1"/>
  <c r="H7592" i="2" s="1"/>
  <c r="D7592" i="2"/>
  <c r="K7591" i="2"/>
  <c r="D7591" i="2"/>
  <c r="K7590" i="2"/>
  <c r="F7590" i="2"/>
  <c r="G7590" i="2" s="1"/>
  <c r="H7590" i="2" s="1"/>
  <c r="D7590" i="2"/>
  <c r="K7589" i="2"/>
  <c r="D7589" i="2"/>
  <c r="K7588" i="2"/>
  <c r="F7588" i="2"/>
  <c r="G7588" i="2" s="1"/>
  <c r="H7588" i="2" s="1"/>
  <c r="D7588" i="2"/>
  <c r="K7587" i="2"/>
  <c r="D7587" i="2"/>
  <c r="K7586" i="2"/>
  <c r="F7586" i="2"/>
  <c r="G7586" i="2" s="1"/>
  <c r="H7586" i="2" s="1"/>
  <c r="D7586" i="2"/>
  <c r="K7585" i="2"/>
  <c r="D7585" i="2"/>
  <c r="K7584" i="2"/>
  <c r="F7584" i="2"/>
  <c r="G7584" i="2" s="1"/>
  <c r="H7584" i="2" s="1"/>
  <c r="D7584" i="2"/>
  <c r="K7583" i="2"/>
  <c r="D7583" i="2"/>
  <c r="K7582" i="2"/>
  <c r="F7582" i="2"/>
  <c r="G7582" i="2" s="1"/>
  <c r="H7582" i="2" s="1"/>
  <c r="D7582" i="2"/>
  <c r="K7581" i="2"/>
  <c r="D7581" i="2"/>
  <c r="K7580" i="2"/>
  <c r="F7580" i="2"/>
  <c r="G7580" i="2" s="1"/>
  <c r="H7580" i="2" s="1"/>
  <c r="D7580" i="2"/>
  <c r="K7579" i="2"/>
  <c r="D7579" i="2"/>
  <c r="K7578" i="2"/>
  <c r="F7578" i="2"/>
  <c r="G7578" i="2" s="1"/>
  <c r="H7578" i="2" s="1"/>
  <c r="D7578" i="2"/>
  <c r="K7577" i="2"/>
  <c r="D7577" i="2"/>
  <c r="K7576" i="2"/>
  <c r="F7576" i="2"/>
  <c r="G7576" i="2" s="1"/>
  <c r="H7576" i="2" s="1"/>
  <c r="D7576" i="2"/>
  <c r="K7575" i="2"/>
  <c r="D7575" i="2"/>
  <c r="K7574" i="2"/>
  <c r="F7574" i="2"/>
  <c r="G7574" i="2" s="1"/>
  <c r="H7574" i="2" s="1"/>
  <c r="D7574" i="2"/>
  <c r="K7573" i="2"/>
  <c r="D7573" i="2"/>
  <c r="F7573" i="2" s="1"/>
  <c r="G7573" i="2" s="1"/>
  <c r="H7573" i="2" s="1"/>
  <c r="K7572" i="2"/>
  <c r="D7572" i="2"/>
  <c r="K7571" i="2"/>
  <c r="D7571" i="2"/>
  <c r="F7571" i="2" s="1"/>
  <c r="G7571" i="2" s="1"/>
  <c r="H7571" i="2" s="1"/>
  <c r="K7570" i="2"/>
  <c r="D7570" i="2"/>
  <c r="K7569" i="2"/>
  <c r="D7569" i="2"/>
  <c r="K7568" i="2"/>
  <c r="F7568" i="2"/>
  <c r="G7568" i="2" s="1"/>
  <c r="H7568" i="2" s="1"/>
  <c r="D7568" i="2"/>
  <c r="K7567" i="2"/>
  <c r="D7567" i="2"/>
  <c r="K7566" i="2"/>
  <c r="D7566" i="2"/>
  <c r="K7565" i="2"/>
  <c r="D7565" i="2"/>
  <c r="F7565" i="2" s="1"/>
  <c r="G7565" i="2" s="1"/>
  <c r="H7565" i="2" s="1"/>
  <c r="K7564" i="2"/>
  <c r="D7564" i="2"/>
  <c r="K7563" i="2"/>
  <c r="D7563" i="2"/>
  <c r="F7563" i="2" s="1"/>
  <c r="G7563" i="2" s="1"/>
  <c r="H7563" i="2" s="1"/>
  <c r="K7562" i="2"/>
  <c r="D7562" i="2"/>
  <c r="K7561" i="2"/>
  <c r="D7561" i="2"/>
  <c r="F7561" i="2" s="1"/>
  <c r="G7561" i="2" s="1"/>
  <c r="H7561" i="2" s="1"/>
  <c r="K7560" i="2"/>
  <c r="D7560" i="2"/>
  <c r="K7559" i="2"/>
  <c r="D7559" i="2"/>
  <c r="F7559" i="2" s="1"/>
  <c r="G7559" i="2" s="1"/>
  <c r="H7559" i="2" s="1"/>
  <c r="K7558" i="2"/>
  <c r="F7558" i="2"/>
  <c r="G7558" i="2" s="1"/>
  <c r="H7558" i="2" s="1"/>
  <c r="D7558" i="2"/>
  <c r="K7557" i="2"/>
  <c r="D7557" i="2"/>
  <c r="K7556" i="2"/>
  <c r="D7556" i="2"/>
  <c r="K7555" i="2"/>
  <c r="D7555" i="2"/>
  <c r="F7555" i="2" s="1"/>
  <c r="G7555" i="2" s="1"/>
  <c r="H7555" i="2" s="1"/>
  <c r="K7554" i="2"/>
  <c r="D7554" i="2"/>
  <c r="K7553" i="2"/>
  <c r="D7553" i="2"/>
  <c r="F7553" i="2" s="1"/>
  <c r="G7553" i="2" s="1"/>
  <c r="H7553" i="2" s="1"/>
  <c r="K7552" i="2"/>
  <c r="D7552" i="2"/>
  <c r="K7551" i="2"/>
  <c r="D7551" i="2"/>
  <c r="F7551" i="2" s="1"/>
  <c r="G7551" i="2" s="1"/>
  <c r="H7551" i="2" s="1"/>
  <c r="K7550" i="2"/>
  <c r="D7550" i="2"/>
  <c r="K7549" i="2"/>
  <c r="D7549" i="2"/>
  <c r="F7549" i="2" s="1"/>
  <c r="G7549" i="2" s="1"/>
  <c r="H7549" i="2" s="1"/>
  <c r="K7548" i="2"/>
  <c r="D7548" i="2"/>
  <c r="K7547" i="2"/>
  <c r="D7547" i="2"/>
  <c r="F7547" i="2" s="1"/>
  <c r="G7547" i="2" s="1"/>
  <c r="H7547" i="2" s="1"/>
  <c r="K7546" i="2"/>
  <c r="D7546" i="2"/>
  <c r="K7545" i="2"/>
  <c r="D7545" i="2"/>
  <c r="F7545" i="2" s="1"/>
  <c r="G7545" i="2" s="1"/>
  <c r="H7545" i="2" s="1"/>
  <c r="K7544" i="2"/>
  <c r="D7544" i="2"/>
  <c r="K7543" i="2"/>
  <c r="D7543" i="2"/>
  <c r="F7543" i="2" s="1"/>
  <c r="G7543" i="2" s="1"/>
  <c r="H7543" i="2" s="1"/>
  <c r="K7542" i="2"/>
  <c r="F7542" i="2"/>
  <c r="G7542" i="2" s="1"/>
  <c r="H7542" i="2" s="1"/>
  <c r="D7542" i="2"/>
  <c r="K7541" i="2"/>
  <c r="D7541" i="2"/>
  <c r="F7541" i="2" s="1"/>
  <c r="G7541" i="2" s="1"/>
  <c r="H7541" i="2" s="1"/>
  <c r="K7540" i="2"/>
  <c r="F7540" i="2"/>
  <c r="G7540" i="2" s="1"/>
  <c r="H7540" i="2" s="1"/>
  <c r="D7540" i="2"/>
  <c r="K7539" i="2"/>
  <c r="D7539" i="2"/>
  <c r="F7539" i="2" s="1"/>
  <c r="G7539" i="2" s="1"/>
  <c r="H7539" i="2" s="1"/>
  <c r="K7538" i="2"/>
  <c r="D7538" i="2"/>
  <c r="K7537" i="2"/>
  <c r="D7537" i="2"/>
  <c r="F7537" i="2" s="1"/>
  <c r="G7537" i="2" s="1"/>
  <c r="H7537" i="2" s="1"/>
  <c r="K7536" i="2"/>
  <c r="F7536" i="2"/>
  <c r="G7536" i="2" s="1"/>
  <c r="H7536" i="2" s="1"/>
  <c r="D7536" i="2"/>
  <c r="K7535" i="2"/>
  <c r="D7535" i="2"/>
  <c r="K7534" i="2"/>
  <c r="F7534" i="2"/>
  <c r="G7534" i="2" s="1"/>
  <c r="H7534" i="2" s="1"/>
  <c r="D7534" i="2"/>
  <c r="K7533" i="2"/>
  <c r="D7533" i="2"/>
  <c r="F7533" i="2" s="1"/>
  <c r="G7533" i="2" s="1"/>
  <c r="H7533" i="2" s="1"/>
  <c r="K7532" i="2"/>
  <c r="D7532" i="2"/>
  <c r="K7531" i="2"/>
  <c r="D7531" i="2"/>
  <c r="F7531" i="2" s="1"/>
  <c r="G7531" i="2" s="1"/>
  <c r="H7531" i="2" s="1"/>
  <c r="K7530" i="2"/>
  <c r="D7530" i="2"/>
  <c r="K7529" i="2"/>
  <c r="D7529" i="2"/>
  <c r="F7529" i="2" s="1"/>
  <c r="G7529" i="2" s="1"/>
  <c r="H7529" i="2" s="1"/>
  <c r="K7528" i="2"/>
  <c r="D7528" i="2"/>
  <c r="K7527" i="2"/>
  <c r="D7527" i="2"/>
  <c r="F7527" i="2" s="1"/>
  <c r="G7527" i="2" s="1"/>
  <c r="H7527" i="2" s="1"/>
  <c r="K7526" i="2"/>
  <c r="F7526" i="2"/>
  <c r="G7526" i="2" s="1"/>
  <c r="H7526" i="2" s="1"/>
  <c r="D7526" i="2"/>
  <c r="K7525" i="2"/>
  <c r="D7525" i="2"/>
  <c r="K7524" i="2"/>
  <c r="F7524" i="2"/>
  <c r="G7524" i="2" s="1"/>
  <c r="H7524" i="2" s="1"/>
  <c r="D7524" i="2"/>
  <c r="K7523" i="2"/>
  <c r="D7523" i="2"/>
  <c r="K7522" i="2"/>
  <c r="F7522" i="2"/>
  <c r="G7522" i="2" s="1"/>
  <c r="H7522" i="2" s="1"/>
  <c r="D7522" i="2"/>
  <c r="K7521" i="2"/>
  <c r="D7521" i="2"/>
  <c r="K7520" i="2"/>
  <c r="F7520" i="2"/>
  <c r="G7520" i="2" s="1"/>
  <c r="H7520" i="2" s="1"/>
  <c r="D7520" i="2"/>
  <c r="K7519" i="2"/>
  <c r="D7519" i="2"/>
  <c r="K7518" i="2"/>
  <c r="F7518" i="2"/>
  <c r="G7518" i="2" s="1"/>
  <c r="H7518" i="2" s="1"/>
  <c r="D7518" i="2"/>
  <c r="K7517" i="2"/>
  <c r="D7517" i="2"/>
  <c r="K7516" i="2"/>
  <c r="F7516" i="2"/>
  <c r="G7516" i="2" s="1"/>
  <c r="H7516" i="2" s="1"/>
  <c r="D7516" i="2"/>
  <c r="K7515" i="2"/>
  <c r="D7515" i="2"/>
  <c r="K7514" i="2"/>
  <c r="F7514" i="2"/>
  <c r="G7514" i="2" s="1"/>
  <c r="H7514" i="2" s="1"/>
  <c r="D7514" i="2"/>
  <c r="K7513" i="2"/>
  <c r="D7513" i="2"/>
  <c r="K7512" i="2"/>
  <c r="F7512" i="2"/>
  <c r="G7512" i="2" s="1"/>
  <c r="H7512" i="2" s="1"/>
  <c r="D7512" i="2"/>
  <c r="K7511" i="2"/>
  <c r="D7511" i="2"/>
  <c r="K7510" i="2"/>
  <c r="F7510" i="2"/>
  <c r="G7510" i="2" s="1"/>
  <c r="H7510" i="2" s="1"/>
  <c r="D7510" i="2"/>
  <c r="K7509" i="2"/>
  <c r="D7509" i="2"/>
  <c r="K7508" i="2"/>
  <c r="F7508" i="2"/>
  <c r="G7508" i="2" s="1"/>
  <c r="H7508" i="2" s="1"/>
  <c r="D7508" i="2"/>
  <c r="K7507" i="2"/>
  <c r="D7507" i="2"/>
  <c r="K7506" i="2"/>
  <c r="F7506" i="2"/>
  <c r="G7506" i="2" s="1"/>
  <c r="H7506" i="2" s="1"/>
  <c r="D7506" i="2"/>
  <c r="K7505" i="2"/>
  <c r="D7505" i="2"/>
  <c r="K7504" i="2"/>
  <c r="F7504" i="2"/>
  <c r="G7504" i="2" s="1"/>
  <c r="H7504" i="2" s="1"/>
  <c r="D7504" i="2"/>
  <c r="K7503" i="2"/>
  <c r="D7503" i="2"/>
  <c r="K7502" i="2"/>
  <c r="F7502" i="2"/>
  <c r="G7502" i="2" s="1"/>
  <c r="H7502" i="2" s="1"/>
  <c r="D7502" i="2"/>
  <c r="K7501" i="2"/>
  <c r="D7501" i="2"/>
  <c r="K7500" i="2"/>
  <c r="F7500" i="2"/>
  <c r="G7500" i="2" s="1"/>
  <c r="H7500" i="2" s="1"/>
  <c r="D7500" i="2"/>
  <c r="K7499" i="2"/>
  <c r="D7499" i="2"/>
  <c r="K7498" i="2"/>
  <c r="F7498" i="2"/>
  <c r="G7498" i="2" s="1"/>
  <c r="H7498" i="2" s="1"/>
  <c r="D7498" i="2"/>
  <c r="K7497" i="2"/>
  <c r="D7497" i="2"/>
  <c r="K7496" i="2"/>
  <c r="F7496" i="2"/>
  <c r="G7496" i="2" s="1"/>
  <c r="H7496" i="2" s="1"/>
  <c r="D7496" i="2"/>
  <c r="K7495" i="2"/>
  <c r="D7495" i="2"/>
  <c r="K7494" i="2"/>
  <c r="F7494" i="2"/>
  <c r="G7494" i="2" s="1"/>
  <c r="H7494" i="2" s="1"/>
  <c r="D7494" i="2"/>
  <c r="K7493" i="2"/>
  <c r="D7493" i="2"/>
  <c r="K7492" i="2"/>
  <c r="F7492" i="2"/>
  <c r="G7492" i="2" s="1"/>
  <c r="H7492" i="2" s="1"/>
  <c r="D7492" i="2"/>
  <c r="K7491" i="2"/>
  <c r="D7491" i="2"/>
  <c r="F7491" i="2" s="1"/>
  <c r="G7491" i="2" s="1"/>
  <c r="H7491" i="2" s="1"/>
  <c r="K7490" i="2"/>
  <c r="D7490" i="2"/>
  <c r="K7489" i="2"/>
  <c r="D7489" i="2"/>
  <c r="F7489" i="2" s="1"/>
  <c r="G7489" i="2" s="1"/>
  <c r="H7489" i="2" s="1"/>
  <c r="K7488" i="2"/>
  <c r="D7488" i="2"/>
  <c r="K7487" i="2"/>
  <c r="D7487" i="2"/>
  <c r="F7487" i="2" s="1"/>
  <c r="G7487" i="2" s="1"/>
  <c r="H7487" i="2" s="1"/>
  <c r="K7486" i="2"/>
  <c r="D7486" i="2"/>
  <c r="K7485" i="2"/>
  <c r="D7485" i="2"/>
  <c r="F7485" i="2" s="1"/>
  <c r="G7485" i="2" s="1"/>
  <c r="H7485" i="2" s="1"/>
  <c r="K7484" i="2"/>
  <c r="D7484" i="2"/>
  <c r="K7483" i="2"/>
  <c r="D7483" i="2"/>
  <c r="F7483" i="2" s="1"/>
  <c r="G7483" i="2" s="1"/>
  <c r="H7483" i="2" s="1"/>
  <c r="K7482" i="2"/>
  <c r="D7482" i="2"/>
  <c r="K7481" i="2"/>
  <c r="D7481" i="2"/>
  <c r="F7481" i="2" s="1"/>
  <c r="G7481" i="2" s="1"/>
  <c r="H7481" i="2" s="1"/>
  <c r="K7480" i="2"/>
  <c r="D7480" i="2"/>
  <c r="K7479" i="2"/>
  <c r="D7479" i="2"/>
  <c r="K7478" i="2"/>
  <c r="F7478" i="2"/>
  <c r="G7478" i="2" s="1"/>
  <c r="H7478" i="2" s="1"/>
  <c r="D7478" i="2"/>
  <c r="K7477" i="2"/>
  <c r="D7477" i="2"/>
  <c r="K7476" i="2"/>
  <c r="F7476" i="2"/>
  <c r="G7476" i="2" s="1"/>
  <c r="H7476" i="2" s="1"/>
  <c r="D7476" i="2"/>
  <c r="K7475" i="2"/>
  <c r="D7475" i="2"/>
  <c r="K7474" i="2"/>
  <c r="F7474" i="2"/>
  <c r="G7474" i="2" s="1"/>
  <c r="H7474" i="2" s="1"/>
  <c r="D7474" i="2"/>
  <c r="K7473" i="2"/>
  <c r="D7473" i="2"/>
  <c r="K7472" i="2"/>
  <c r="F7472" i="2"/>
  <c r="G7472" i="2" s="1"/>
  <c r="H7472" i="2" s="1"/>
  <c r="D7472" i="2"/>
  <c r="K7471" i="2"/>
  <c r="D7471" i="2"/>
  <c r="K7470" i="2"/>
  <c r="F7470" i="2"/>
  <c r="G7470" i="2" s="1"/>
  <c r="H7470" i="2" s="1"/>
  <c r="D7470" i="2"/>
  <c r="K7469" i="2"/>
  <c r="D7469" i="2"/>
  <c r="K7468" i="2"/>
  <c r="F7468" i="2"/>
  <c r="G7468" i="2" s="1"/>
  <c r="H7468" i="2" s="1"/>
  <c r="D7468" i="2"/>
  <c r="K7467" i="2"/>
  <c r="D7467" i="2"/>
  <c r="K7466" i="2"/>
  <c r="F7466" i="2"/>
  <c r="G7466" i="2" s="1"/>
  <c r="H7466" i="2" s="1"/>
  <c r="D7466" i="2"/>
  <c r="K7465" i="2"/>
  <c r="D7465" i="2"/>
  <c r="F7465" i="2" s="1"/>
  <c r="G7465" i="2" s="1"/>
  <c r="H7465" i="2" s="1"/>
  <c r="K7464" i="2"/>
  <c r="D7464" i="2"/>
  <c r="K7463" i="2"/>
  <c r="D7463" i="2"/>
  <c r="F7463" i="2" s="1"/>
  <c r="G7463" i="2" s="1"/>
  <c r="H7463" i="2" s="1"/>
  <c r="K7462" i="2"/>
  <c r="D7462" i="2"/>
  <c r="K7461" i="2"/>
  <c r="D7461" i="2"/>
  <c r="K7460" i="2"/>
  <c r="D7460" i="2"/>
  <c r="K7459" i="2"/>
  <c r="D7459" i="2"/>
  <c r="F7459" i="2" s="1"/>
  <c r="G7459" i="2" s="1"/>
  <c r="H7459" i="2" s="1"/>
  <c r="K7458" i="2"/>
  <c r="D7458" i="2"/>
  <c r="K7457" i="2"/>
  <c r="D7457" i="2"/>
  <c r="F7457" i="2" s="1"/>
  <c r="G7457" i="2" s="1"/>
  <c r="H7457" i="2" s="1"/>
  <c r="K7456" i="2"/>
  <c r="D7456" i="2"/>
  <c r="K7455" i="2"/>
  <c r="D7455" i="2"/>
  <c r="F7455" i="2" s="1"/>
  <c r="G7455" i="2" s="1"/>
  <c r="H7455" i="2" s="1"/>
  <c r="K7454" i="2"/>
  <c r="D7454" i="2"/>
  <c r="K7453" i="2"/>
  <c r="D7453" i="2"/>
  <c r="F7453" i="2" s="1"/>
  <c r="G7453" i="2" s="1"/>
  <c r="H7453" i="2" s="1"/>
  <c r="K7452" i="2"/>
  <c r="D7452" i="2"/>
  <c r="K7451" i="2"/>
  <c r="D7451" i="2"/>
  <c r="F7451" i="2" s="1"/>
  <c r="G7451" i="2" s="1"/>
  <c r="H7451" i="2" s="1"/>
  <c r="K7450" i="2"/>
  <c r="D7450" i="2"/>
  <c r="K7449" i="2"/>
  <c r="D7449" i="2"/>
  <c r="F7449" i="2" s="1"/>
  <c r="G7449" i="2" s="1"/>
  <c r="H7449" i="2" s="1"/>
  <c r="K7448" i="2"/>
  <c r="D7448" i="2"/>
  <c r="K7447" i="2"/>
  <c r="D7447" i="2"/>
  <c r="F7447" i="2" s="1"/>
  <c r="G7447" i="2" s="1"/>
  <c r="H7447" i="2" s="1"/>
  <c r="K7446" i="2"/>
  <c r="D7446" i="2"/>
  <c r="K7445" i="2"/>
  <c r="D7445" i="2"/>
  <c r="F7445" i="2" s="1"/>
  <c r="G7445" i="2" s="1"/>
  <c r="H7445" i="2" s="1"/>
  <c r="K7444" i="2"/>
  <c r="D7444" i="2"/>
  <c r="K7443" i="2"/>
  <c r="D7443" i="2"/>
  <c r="F7443" i="2" s="1"/>
  <c r="G7443" i="2" s="1"/>
  <c r="H7443" i="2" s="1"/>
  <c r="K7442" i="2"/>
  <c r="D7442" i="2"/>
  <c r="K7441" i="2"/>
  <c r="D7441" i="2"/>
  <c r="F7441" i="2" s="1"/>
  <c r="G7441" i="2" s="1"/>
  <c r="H7441" i="2" s="1"/>
  <c r="K7440" i="2"/>
  <c r="F7440" i="2"/>
  <c r="G7440" i="2" s="1"/>
  <c r="H7440" i="2" s="1"/>
  <c r="D7440" i="2"/>
  <c r="K7439" i="2"/>
  <c r="D7439" i="2"/>
  <c r="K7438" i="2"/>
  <c r="D7438" i="2"/>
  <c r="K7437" i="2"/>
  <c r="D7437" i="2"/>
  <c r="F7437" i="2" s="1"/>
  <c r="G7437" i="2" s="1"/>
  <c r="H7437" i="2" s="1"/>
  <c r="K7436" i="2"/>
  <c r="F7436" i="2"/>
  <c r="G7436" i="2" s="1"/>
  <c r="H7436" i="2" s="1"/>
  <c r="D7436" i="2"/>
  <c r="K7435" i="2"/>
  <c r="D7435" i="2"/>
  <c r="K7434" i="2"/>
  <c r="D7434" i="2"/>
  <c r="K7433" i="2"/>
  <c r="D7433" i="2"/>
  <c r="F7433" i="2" s="1"/>
  <c r="G7433" i="2" s="1"/>
  <c r="H7433" i="2" s="1"/>
  <c r="K7432" i="2"/>
  <c r="D7432" i="2"/>
  <c r="K7431" i="2"/>
  <c r="D7431" i="2"/>
  <c r="F7431" i="2" s="1"/>
  <c r="G7431" i="2" s="1"/>
  <c r="H7431" i="2" s="1"/>
  <c r="K7430" i="2"/>
  <c r="D7430" i="2"/>
  <c r="K7429" i="2"/>
  <c r="D7429" i="2"/>
  <c r="F7429" i="2" s="1"/>
  <c r="G7429" i="2" s="1"/>
  <c r="H7429" i="2" s="1"/>
  <c r="K7428" i="2"/>
  <c r="D7428" i="2"/>
  <c r="K7427" i="2"/>
  <c r="D7427" i="2"/>
  <c r="F7427" i="2" s="1"/>
  <c r="G7427" i="2" s="1"/>
  <c r="H7427" i="2" s="1"/>
  <c r="K7426" i="2"/>
  <c r="F7426" i="2"/>
  <c r="G7426" i="2" s="1"/>
  <c r="H7426" i="2" s="1"/>
  <c r="D7426" i="2"/>
  <c r="K7425" i="2"/>
  <c r="D7425" i="2"/>
  <c r="K7424" i="2"/>
  <c r="F7424" i="2"/>
  <c r="G7424" i="2" s="1"/>
  <c r="H7424" i="2" s="1"/>
  <c r="D7424" i="2"/>
  <c r="K7423" i="2"/>
  <c r="D7423" i="2"/>
  <c r="K7422" i="2"/>
  <c r="F7422" i="2"/>
  <c r="G7422" i="2" s="1"/>
  <c r="H7422" i="2" s="1"/>
  <c r="D7422" i="2"/>
  <c r="K7421" i="2"/>
  <c r="D7421" i="2"/>
  <c r="F7421" i="2" s="1"/>
  <c r="G7421" i="2" s="1"/>
  <c r="H7421" i="2" s="1"/>
  <c r="K7420" i="2"/>
  <c r="F7420" i="2"/>
  <c r="G7420" i="2" s="1"/>
  <c r="H7420" i="2" s="1"/>
  <c r="D7420" i="2"/>
  <c r="K7419" i="2"/>
  <c r="D7419" i="2"/>
  <c r="K7418" i="2"/>
  <c r="F7418" i="2"/>
  <c r="G7418" i="2" s="1"/>
  <c r="H7418" i="2" s="1"/>
  <c r="D7418" i="2"/>
  <c r="K7417" i="2"/>
  <c r="D7417" i="2"/>
  <c r="K7416" i="2"/>
  <c r="F7416" i="2"/>
  <c r="G7416" i="2" s="1"/>
  <c r="H7416" i="2" s="1"/>
  <c r="D7416" i="2"/>
  <c r="K7415" i="2"/>
  <c r="D7415" i="2"/>
  <c r="K7414" i="2"/>
  <c r="F7414" i="2"/>
  <c r="G7414" i="2" s="1"/>
  <c r="H7414" i="2" s="1"/>
  <c r="D7414" i="2"/>
  <c r="K7413" i="2"/>
  <c r="D7413" i="2"/>
  <c r="K7412" i="2"/>
  <c r="F7412" i="2"/>
  <c r="G7412" i="2" s="1"/>
  <c r="H7412" i="2" s="1"/>
  <c r="D7412" i="2"/>
  <c r="K7411" i="2"/>
  <c r="D7411" i="2"/>
  <c r="K7410" i="2"/>
  <c r="F7410" i="2"/>
  <c r="G7410" i="2" s="1"/>
  <c r="H7410" i="2" s="1"/>
  <c r="D7410" i="2"/>
  <c r="K7409" i="2"/>
  <c r="D7409" i="2"/>
  <c r="K7408" i="2"/>
  <c r="D7408" i="2"/>
  <c r="K7407" i="2"/>
  <c r="D7407" i="2"/>
  <c r="F7407" i="2" s="1"/>
  <c r="G7407" i="2" s="1"/>
  <c r="H7407" i="2" s="1"/>
  <c r="K7406" i="2"/>
  <c r="D7406" i="2"/>
  <c r="K7405" i="2"/>
  <c r="D7405" i="2"/>
  <c r="F7405" i="2" s="1"/>
  <c r="G7405" i="2" s="1"/>
  <c r="H7405" i="2" s="1"/>
  <c r="K7404" i="2"/>
  <c r="D7404" i="2"/>
  <c r="K7403" i="2"/>
  <c r="D7403" i="2"/>
  <c r="K7402" i="2"/>
  <c r="F7402" i="2"/>
  <c r="G7402" i="2" s="1"/>
  <c r="H7402" i="2" s="1"/>
  <c r="D7402" i="2"/>
  <c r="K7401" i="2"/>
  <c r="D7401" i="2"/>
  <c r="K7400" i="2"/>
  <c r="F7400" i="2"/>
  <c r="G7400" i="2" s="1"/>
  <c r="H7400" i="2" s="1"/>
  <c r="D7400" i="2"/>
  <c r="K7399" i="2"/>
  <c r="D7399" i="2"/>
  <c r="K7398" i="2"/>
  <c r="D7398" i="2"/>
  <c r="K7397" i="2"/>
  <c r="D7397" i="2"/>
  <c r="F7397" i="2" s="1"/>
  <c r="G7397" i="2" s="1"/>
  <c r="H7397" i="2" s="1"/>
  <c r="K7396" i="2"/>
  <c r="D7396" i="2"/>
  <c r="K7395" i="2"/>
  <c r="D7395" i="2"/>
  <c r="F7395" i="2" s="1"/>
  <c r="G7395" i="2" s="1"/>
  <c r="H7395" i="2" s="1"/>
  <c r="K7394" i="2"/>
  <c r="D7394" i="2"/>
  <c r="K7393" i="2"/>
  <c r="D7393" i="2"/>
  <c r="F7393" i="2" s="1"/>
  <c r="G7393" i="2" s="1"/>
  <c r="H7393" i="2" s="1"/>
  <c r="K7392" i="2"/>
  <c r="D7392" i="2"/>
  <c r="K7391" i="2"/>
  <c r="D7391" i="2"/>
  <c r="F7391" i="2" s="1"/>
  <c r="G7391" i="2" s="1"/>
  <c r="H7391" i="2" s="1"/>
  <c r="K7390" i="2"/>
  <c r="F7390" i="2"/>
  <c r="G7390" i="2" s="1"/>
  <c r="H7390" i="2" s="1"/>
  <c r="D7390" i="2"/>
  <c r="K7389" i="2"/>
  <c r="D7389" i="2"/>
  <c r="K7388" i="2"/>
  <c r="F7388" i="2"/>
  <c r="G7388" i="2" s="1"/>
  <c r="H7388" i="2" s="1"/>
  <c r="D7388" i="2"/>
  <c r="K7387" i="2"/>
  <c r="D7387" i="2"/>
  <c r="K7386" i="2"/>
  <c r="F7386" i="2"/>
  <c r="G7386" i="2" s="1"/>
  <c r="H7386" i="2" s="1"/>
  <c r="D7386" i="2"/>
  <c r="K7385" i="2"/>
  <c r="D7385" i="2"/>
  <c r="K7384" i="2"/>
  <c r="F7384" i="2"/>
  <c r="G7384" i="2" s="1"/>
  <c r="H7384" i="2" s="1"/>
  <c r="D7384" i="2"/>
  <c r="K7383" i="2"/>
  <c r="D7383" i="2"/>
  <c r="F7383" i="2" s="1"/>
  <c r="G7383" i="2" s="1"/>
  <c r="H7383" i="2" s="1"/>
  <c r="K7382" i="2"/>
  <c r="D7382" i="2"/>
  <c r="K7381" i="2"/>
  <c r="D7381" i="2"/>
  <c r="F7381" i="2" s="1"/>
  <c r="G7381" i="2" s="1"/>
  <c r="H7381" i="2" s="1"/>
  <c r="K7380" i="2"/>
  <c r="F7380" i="2"/>
  <c r="G7380" i="2" s="1"/>
  <c r="H7380" i="2" s="1"/>
  <c r="D7380" i="2"/>
  <c r="K7379" i="2"/>
  <c r="D7379" i="2"/>
  <c r="K7378" i="2"/>
  <c r="D7378" i="2"/>
  <c r="K7377" i="2"/>
  <c r="D7377" i="2"/>
  <c r="K7376" i="2"/>
  <c r="F7376" i="2"/>
  <c r="G7376" i="2" s="1"/>
  <c r="H7376" i="2" s="1"/>
  <c r="D7376" i="2"/>
  <c r="K7375" i="2"/>
  <c r="D7375" i="2"/>
  <c r="K7374" i="2"/>
  <c r="F7374" i="2"/>
  <c r="G7374" i="2" s="1"/>
  <c r="H7374" i="2" s="1"/>
  <c r="D7374" i="2"/>
  <c r="K7373" i="2"/>
  <c r="D7373" i="2"/>
  <c r="K7372" i="2"/>
  <c r="F7372" i="2"/>
  <c r="G7372" i="2" s="1"/>
  <c r="H7372" i="2" s="1"/>
  <c r="D7372" i="2"/>
  <c r="K7371" i="2"/>
  <c r="D7371" i="2"/>
  <c r="K7370" i="2"/>
  <c r="F7370" i="2"/>
  <c r="G7370" i="2" s="1"/>
  <c r="H7370" i="2" s="1"/>
  <c r="D7370" i="2"/>
  <c r="K7369" i="2"/>
  <c r="D7369" i="2"/>
  <c r="K7368" i="2"/>
  <c r="F7368" i="2"/>
  <c r="G7368" i="2" s="1"/>
  <c r="H7368" i="2" s="1"/>
  <c r="D7368" i="2"/>
  <c r="K7367" i="2"/>
  <c r="D7367" i="2"/>
  <c r="K7366" i="2"/>
  <c r="F7366" i="2"/>
  <c r="G7366" i="2" s="1"/>
  <c r="H7366" i="2" s="1"/>
  <c r="D7366" i="2"/>
  <c r="K7365" i="2"/>
  <c r="D7365" i="2"/>
  <c r="K7364" i="2"/>
  <c r="F7364" i="2"/>
  <c r="G7364" i="2" s="1"/>
  <c r="H7364" i="2" s="1"/>
  <c r="D7364" i="2"/>
  <c r="K7363" i="2"/>
  <c r="D7363" i="2"/>
  <c r="K7362" i="2"/>
  <c r="D7362" i="2"/>
  <c r="K7361" i="2"/>
  <c r="D7361" i="2"/>
  <c r="F7361" i="2" s="1"/>
  <c r="G7361" i="2" s="1"/>
  <c r="H7361" i="2" s="1"/>
  <c r="K7360" i="2"/>
  <c r="D7360" i="2"/>
  <c r="K7359" i="2"/>
  <c r="D7359" i="2"/>
  <c r="F7359" i="2" s="1"/>
  <c r="G7359" i="2" s="1"/>
  <c r="H7359" i="2" s="1"/>
  <c r="K7358" i="2"/>
  <c r="D7358" i="2"/>
  <c r="K7357" i="2"/>
  <c r="D7357" i="2"/>
  <c r="F7357" i="2" s="1"/>
  <c r="G7357" i="2" s="1"/>
  <c r="H7357" i="2" s="1"/>
  <c r="K7356" i="2"/>
  <c r="D7356" i="2"/>
  <c r="K7355" i="2"/>
  <c r="D7355" i="2"/>
  <c r="F7355" i="2" s="1"/>
  <c r="G7355" i="2" s="1"/>
  <c r="H7355" i="2" s="1"/>
  <c r="K7354" i="2"/>
  <c r="D7354" i="2"/>
  <c r="K7353" i="2"/>
  <c r="D7353" i="2"/>
  <c r="K7352" i="2"/>
  <c r="F7352" i="2"/>
  <c r="G7352" i="2" s="1"/>
  <c r="H7352" i="2" s="1"/>
  <c r="D7352" i="2"/>
  <c r="K7351" i="2"/>
  <c r="D7351" i="2"/>
  <c r="K7350" i="2"/>
  <c r="F7350" i="2"/>
  <c r="G7350" i="2" s="1"/>
  <c r="H7350" i="2" s="1"/>
  <c r="D7350" i="2"/>
  <c r="K7349" i="2"/>
  <c r="D7349" i="2"/>
  <c r="K7348" i="2"/>
  <c r="F7348" i="2"/>
  <c r="G7348" i="2" s="1"/>
  <c r="H7348" i="2" s="1"/>
  <c r="D7348" i="2"/>
  <c r="K7347" i="2"/>
  <c r="D7347" i="2"/>
  <c r="K7346" i="2"/>
  <c r="F7346" i="2"/>
  <c r="G7346" i="2" s="1"/>
  <c r="H7346" i="2" s="1"/>
  <c r="D7346" i="2"/>
  <c r="K7345" i="2"/>
  <c r="D7345" i="2"/>
  <c r="K7344" i="2"/>
  <c r="F7344" i="2"/>
  <c r="G7344" i="2" s="1"/>
  <c r="H7344" i="2" s="1"/>
  <c r="D7344" i="2"/>
  <c r="K7343" i="2"/>
  <c r="D7343" i="2"/>
  <c r="K7342" i="2"/>
  <c r="F7342" i="2"/>
  <c r="G7342" i="2" s="1"/>
  <c r="H7342" i="2" s="1"/>
  <c r="D7342" i="2"/>
  <c r="K7341" i="2"/>
  <c r="D7341" i="2"/>
  <c r="K7340" i="2"/>
  <c r="D7340" i="2"/>
  <c r="K7339" i="2"/>
  <c r="D7339" i="2"/>
  <c r="K7338" i="2"/>
  <c r="F7338" i="2"/>
  <c r="G7338" i="2" s="1"/>
  <c r="H7338" i="2" s="1"/>
  <c r="D7338" i="2"/>
  <c r="K7337" i="2"/>
  <c r="D7337" i="2"/>
  <c r="K7336" i="2"/>
  <c r="F7336" i="2"/>
  <c r="G7336" i="2" s="1"/>
  <c r="H7336" i="2" s="1"/>
  <c r="D7336" i="2"/>
  <c r="K7335" i="2"/>
  <c r="D7335" i="2"/>
  <c r="K7334" i="2"/>
  <c r="F7334" i="2"/>
  <c r="G7334" i="2" s="1"/>
  <c r="H7334" i="2" s="1"/>
  <c r="D7334" i="2"/>
  <c r="K7333" i="2"/>
  <c r="D7333" i="2"/>
  <c r="K7332" i="2"/>
  <c r="D7332" i="2"/>
  <c r="K7331" i="2"/>
  <c r="D7331" i="2"/>
  <c r="F7331" i="2" s="1"/>
  <c r="G7331" i="2" s="1"/>
  <c r="H7331" i="2" s="1"/>
  <c r="K7330" i="2"/>
  <c r="D7330" i="2"/>
  <c r="K7329" i="2"/>
  <c r="D7329" i="2"/>
  <c r="F7329" i="2" s="1"/>
  <c r="G7329" i="2" s="1"/>
  <c r="H7329" i="2" s="1"/>
  <c r="K7328" i="2"/>
  <c r="F7328" i="2"/>
  <c r="G7328" i="2" s="1"/>
  <c r="H7328" i="2" s="1"/>
  <c r="D7328" i="2"/>
  <c r="K7327" i="2"/>
  <c r="D7327" i="2"/>
  <c r="K7326" i="2"/>
  <c r="F7326" i="2"/>
  <c r="G7326" i="2" s="1"/>
  <c r="H7326" i="2" s="1"/>
  <c r="D7326" i="2"/>
  <c r="K7325" i="2"/>
  <c r="D7325" i="2"/>
  <c r="F7325" i="2" s="1"/>
  <c r="G7325" i="2" s="1"/>
  <c r="H7325" i="2" s="1"/>
  <c r="K7324" i="2"/>
  <c r="F7324" i="2"/>
  <c r="G7324" i="2" s="1"/>
  <c r="H7324" i="2" s="1"/>
  <c r="D7324" i="2"/>
  <c r="K7323" i="2"/>
  <c r="D7323" i="2"/>
  <c r="K7322" i="2"/>
  <c r="F7322" i="2"/>
  <c r="G7322" i="2" s="1"/>
  <c r="H7322" i="2" s="1"/>
  <c r="D7322" i="2"/>
  <c r="K7321" i="2"/>
  <c r="D7321" i="2"/>
  <c r="K7320" i="2"/>
  <c r="F7320" i="2"/>
  <c r="G7320" i="2" s="1"/>
  <c r="H7320" i="2" s="1"/>
  <c r="D7320" i="2"/>
  <c r="K7319" i="2"/>
  <c r="D7319" i="2"/>
  <c r="K7318" i="2"/>
  <c r="F7318" i="2"/>
  <c r="G7318" i="2" s="1"/>
  <c r="H7318" i="2" s="1"/>
  <c r="D7318" i="2"/>
  <c r="K7317" i="2"/>
  <c r="D7317" i="2"/>
  <c r="K7316" i="2"/>
  <c r="F7316" i="2"/>
  <c r="G7316" i="2" s="1"/>
  <c r="H7316" i="2" s="1"/>
  <c r="D7316" i="2"/>
  <c r="K7315" i="2"/>
  <c r="D7315" i="2"/>
  <c r="K7314" i="2"/>
  <c r="F7314" i="2"/>
  <c r="G7314" i="2" s="1"/>
  <c r="H7314" i="2" s="1"/>
  <c r="D7314" i="2"/>
  <c r="K7313" i="2"/>
  <c r="D7313" i="2"/>
  <c r="K7312" i="2"/>
  <c r="F7312" i="2"/>
  <c r="G7312" i="2" s="1"/>
  <c r="H7312" i="2" s="1"/>
  <c r="D7312" i="2"/>
  <c r="K7311" i="2"/>
  <c r="D7311" i="2"/>
  <c r="K7310" i="2"/>
  <c r="D7310" i="2"/>
  <c r="K7309" i="2"/>
  <c r="D7309" i="2"/>
  <c r="F7309" i="2" s="1"/>
  <c r="G7309" i="2" s="1"/>
  <c r="H7309" i="2" s="1"/>
  <c r="K7308" i="2"/>
  <c r="D7308" i="2"/>
  <c r="K7307" i="2"/>
  <c r="D7307" i="2"/>
  <c r="F7307" i="2" s="1"/>
  <c r="G7307" i="2" s="1"/>
  <c r="H7307" i="2" s="1"/>
  <c r="K7306" i="2"/>
  <c r="D7306" i="2"/>
  <c r="K7305" i="2"/>
  <c r="D7305" i="2"/>
  <c r="F7305" i="2" s="1"/>
  <c r="G7305" i="2" s="1"/>
  <c r="H7305" i="2" s="1"/>
  <c r="K7304" i="2"/>
  <c r="D7304" i="2"/>
  <c r="K7303" i="2"/>
  <c r="D7303" i="2"/>
  <c r="K7302" i="2"/>
  <c r="F7302" i="2"/>
  <c r="G7302" i="2" s="1"/>
  <c r="H7302" i="2" s="1"/>
  <c r="D7302" i="2"/>
  <c r="K7301" i="2"/>
  <c r="D7301" i="2"/>
  <c r="K7300" i="2"/>
  <c r="F7300" i="2"/>
  <c r="G7300" i="2" s="1"/>
  <c r="H7300" i="2" s="1"/>
  <c r="D7300" i="2"/>
  <c r="K7299" i="2"/>
  <c r="D7299" i="2"/>
  <c r="K7298" i="2"/>
  <c r="F7298" i="2"/>
  <c r="G7298" i="2" s="1"/>
  <c r="H7298" i="2" s="1"/>
  <c r="D7298" i="2"/>
  <c r="K7297" i="2"/>
  <c r="D7297" i="2"/>
  <c r="F7297" i="2" s="1"/>
  <c r="G7297" i="2" s="1"/>
  <c r="H7297" i="2" s="1"/>
  <c r="K7296" i="2"/>
  <c r="F7296" i="2"/>
  <c r="G7296" i="2" s="1"/>
  <c r="H7296" i="2" s="1"/>
  <c r="D7296" i="2"/>
  <c r="K7295" i="2"/>
  <c r="D7295" i="2"/>
  <c r="F7295" i="2" s="1"/>
  <c r="G7295" i="2" s="1"/>
  <c r="H7295" i="2" s="1"/>
  <c r="K7294" i="2"/>
  <c r="D7294" i="2"/>
  <c r="K7293" i="2"/>
  <c r="D7293" i="2"/>
  <c r="F7293" i="2" s="1"/>
  <c r="G7293" i="2" s="1"/>
  <c r="H7293" i="2" s="1"/>
  <c r="K7292" i="2"/>
  <c r="D7292" i="2"/>
  <c r="K7291" i="2"/>
  <c r="D7291" i="2"/>
  <c r="F7291" i="2" s="1"/>
  <c r="G7291" i="2" s="1"/>
  <c r="H7291" i="2" s="1"/>
  <c r="K7290" i="2"/>
  <c r="D7290" i="2"/>
  <c r="K7289" i="2"/>
  <c r="D7289" i="2"/>
  <c r="F7289" i="2" s="1"/>
  <c r="G7289" i="2" s="1"/>
  <c r="H7289" i="2" s="1"/>
  <c r="K7288" i="2"/>
  <c r="D7288" i="2"/>
  <c r="K7287" i="2"/>
  <c r="D7287" i="2"/>
  <c r="F7287" i="2" s="1"/>
  <c r="G7287" i="2" s="1"/>
  <c r="H7287" i="2" s="1"/>
  <c r="K7286" i="2"/>
  <c r="D7286" i="2"/>
  <c r="K7285" i="2"/>
  <c r="D7285" i="2"/>
  <c r="F7285" i="2" s="1"/>
  <c r="G7285" i="2" s="1"/>
  <c r="H7285" i="2" s="1"/>
  <c r="K7284" i="2"/>
  <c r="D7284" i="2"/>
  <c r="K7283" i="2"/>
  <c r="D7283" i="2"/>
  <c r="F7283" i="2" s="1"/>
  <c r="G7283" i="2" s="1"/>
  <c r="H7283" i="2" s="1"/>
  <c r="K7282" i="2"/>
  <c r="D7282" i="2"/>
  <c r="K7281" i="2"/>
  <c r="D7281" i="2"/>
  <c r="F7281" i="2" s="1"/>
  <c r="G7281" i="2" s="1"/>
  <c r="H7281" i="2" s="1"/>
  <c r="K7280" i="2"/>
  <c r="D7280" i="2"/>
  <c r="K7279" i="2"/>
  <c r="D7279" i="2"/>
  <c r="F7279" i="2" s="1"/>
  <c r="G7279" i="2" s="1"/>
  <c r="H7279" i="2" s="1"/>
  <c r="K7278" i="2"/>
  <c r="D7278" i="2"/>
  <c r="K7277" i="2"/>
  <c r="D7277" i="2"/>
  <c r="F7277" i="2" s="1"/>
  <c r="G7277" i="2" s="1"/>
  <c r="H7277" i="2" s="1"/>
  <c r="K7276" i="2"/>
  <c r="D7276" i="2"/>
  <c r="K7275" i="2"/>
  <c r="D7275" i="2"/>
  <c r="F7275" i="2" s="1"/>
  <c r="G7275" i="2" s="1"/>
  <c r="H7275" i="2" s="1"/>
  <c r="K7274" i="2"/>
  <c r="D7274" i="2"/>
  <c r="K7273" i="2"/>
  <c r="D7273" i="2"/>
  <c r="F7273" i="2" s="1"/>
  <c r="G7273" i="2" s="1"/>
  <c r="H7273" i="2" s="1"/>
  <c r="K7272" i="2"/>
  <c r="D7272" i="2"/>
  <c r="K7271" i="2"/>
  <c r="D7271" i="2"/>
  <c r="K7270" i="2"/>
  <c r="F7270" i="2"/>
  <c r="G7270" i="2" s="1"/>
  <c r="H7270" i="2" s="1"/>
  <c r="D7270" i="2"/>
  <c r="K7269" i="2"/>
  <c r="D7269" i="2"/>
  <c r="K7268" i="2"/>
  <c r="F7268" i="2"/>
  <c r="G7268" i="2" s="1"/>
  <c r="H7268" i="2" s="1"/>
  <c r="D7268" i="2"/>
  <c r="K7267" i="2"/>
  <c r="D7267" i="2"/>
  <c r="K7266" i="2"/>
  <c r="F7266" i="2"/>
  <c r="G7266" i="2" s="1"/>
  <c r="H7266" i="2" s="1"/>
  <c r="D7266" i="2"/>
  <c r="K7265" i="2"/>
  <c r="D7265" i="2"/>
  <c r="K7264" i="2"/>
  <c r="F7264" i="2"/>
  <c r="G7264" i="2" s="1"/>
  <c r="H7264" i="2" s="1"/>
  <c r="D7264" i="2"/>
  <c r="K7263" i="2"/>
  <c r="D7263" i="2"/>
  <c r="K7262" i="2"/>
  <c r="F7262" i="2"/>
  <c r="G7262" i="2" s="1"/>
  <c r="H7262" i="2" s="1"/>
  <c r="D7262" i="2"/>
  <c r="K7261" i="2"/>
  <c r="D7261" i="2"/>
  <c r="F7261" i="2" s="1"/>
  <c r="G7261" i="2" s="1"/>
  <c r="H7261" i="2" s="1"/>
  <c r="K7260" i="2"/>
  <c r="F7260" i="2"/>
  <c r="G7260" i="2" s="1"/>
  <c r="H7260" i="2" s="1"/>
  <c r="D7260" i="2"/>
  <c r="K7259" i="2"/>
  <c r="D7259" i="2"/>
  <c r="K7258" i="2"/>
  <c r="F7258" i="2"/>
  <c r="G7258" i="2" s="1"/>
  <c r="H7258" i="2" s="1"/>
  <c r="D7258" i="2"/>
  <c r="K7257" i="2"/>
  <c r="D7257" i="2"/>
  <c r="K7256" i="2"/>
  <c r="F7256" i="2"/>
  <c r="G7256" i="2" s="1"/>
  <c r="H7256" i="2" s="1"/>
  <c r="D7256" i="2"/>
  <c r="K7255" i="2"/>
  <c r="D7255" i="2"/>
  <c r="K7254" i="2"/>
  <c r="F7254" i="2"/>
  <c r="G7254" i="2" s="1"/>
  <c r="H7254" i="2" s="1"/>
  <c r="D7254" i="2"/>
  <c r="K7253" i="2"/>
  <c r="D7253" i="2"/>
  <c r="F7253" i="2" s="1"/>
  <c r="G7253" i="2" s="1"/>
  <c r="H7253" i="2" s="1"/>
  <c r="K7252" i="2"/>
  <c r="D7252" i="2"/>
  <c r="K7251" i="2"/>
  <c r="D7251" i="2"/>
  <c r="F7251" i="2" s="1"/>
  <c r="G7251" i="2" s="1"/>
  <c r="H7251" i="2" s="1"/>
  <c r="K7250" i="2"/>
  <c r="F7250" i="2"/>
  <c r="G7250" i="2" s="1"/>
  <c r="H7250" i="2" s="1"/>
  <c r="D7250" i="2"/>
  <c r="K7249" i="2"/>
  <c r="D7249" i="2"/>
  <c r="K7248" i="2"/>
  <c r="F7248" i="2"/>
  <c r="G7248" i="2" s="1"/>
  <c r="H7248" i="2" s="1"/>
  <c r="D7248" i="2"/>
  <c r="K7247" i="2"/>
  <c r="D7247" i="2"/>
  <c r="K7246" i="2"/>
  <c r="F7246" i="2"/>
  <c r="G7246" i="2" s="1"/>
  <c r="H7246" i="2" s="1"/>
  <c r="D7246" i="2"/>
  <c r="K7245" i="2"/>
  <c r="D7245" i="2"/>
  <c r="K7244" i="2"/>
  <c r="F7244" i="2"/>
  <c r="G7244" i="2" s="1"/>
  <c r="H7244" i="2" s="1"/>
  <c r="D7244" i="2"/>
  <c r="K7243" i="2"/>
  <c r="D7243" i="2"/>
  <c r="K7242" i="2"/>
  <c r="F7242" i="2"/>
  <c r="G7242" i="2" s="1"/>
  <c r="H7242" i="2" s="1"/>
  <c r="D7242" i="2"/>
  <c r="K7241" i="2"/>
  <c r="D7241" i="2"/>
  <c r="K7240" i="2"/>
  <c r="F7240" i="2"/>
  <c r="G7240" i="2" s="1"/>
  <c r="H7240" i="2" s="1"/>
  <c r="D7240" i="2"/>
  <c r="K7239" i="2"/>
  <c r="D7239" i="2"/>
  <c r="K7238" i="2"/>
  <c r="F7238" i="2"/>
  <c r="G7238" i="2" s="1"/>
  <c r="H7238" i="2" s="1"/>
  <c r="D7238" i="2"/>
  <c r="K7237" i="2"/>
  <c r="D7237" i="2"/>
  <c r="K7236" i="2"/>
  <c r="F7236" i="2"/>
  <c r="G7236" i="2" s="1"/>
  <c r="H7236" i="2" s="1"/>
  <c r="D7236" i="2"/>
  <c r="K7235" i="2"/>
  <c r="D7235" i="2"/>
  <c r="K7234" i="2"/>
  <c r="D7234" i="2"/>
  <c r="K7233" i="2"/>
  <c r="D7233" i="2"/>
  <c r="K7232" i="2"/>
  <c r="F7232" i="2"/>
  <c r="G7232" i="2" s="1"/>
  <c r="H7232" i="2" s="1"/>
  <c r="D7232" i="2"/>
  <c r="K7231" i="2"/>
  <c r="D7231" i="2"/>
  <c r="K7230" i="2"/>
  <c r="F7230" i="2"/>
  <c r="G7230" i="2" s="1"/>
  <c r="H7230" i="2" s="1"/>
  <c r="D7230" i="2"/>
  <c r="K7229" i="2"/>
  <c r="D7229" i="2"/>
  <c r="K7228" i="2"/>
  <c r="F7228" i="2"/>
  <c r="G7228" i="2" s="1"/>
  <c r="H7228" i="2" s="1"/>
  <c r="D7228" i="2"/>
  <c r="K7227" i="2"/>
  <c r="D7227" i="2"/>
  <c r="F7227" i="2" s="1"/>
  <c r="G7227" i="2" s="1"/>
  <c r="H7227" i="2" s="1"/>
  <c r="K7226" i="2"/>
  <c r="D7226" i="2"/>
  <c r="K7225" i="2"/>
  <c r="D7225" i="2"/>
  <c r="F7225" i="2" s="1"/>
  <c r="G7225" i="2" s="1"/>
  <c r="H7225" i="2" s="1"/>
  <c r="K7224" i="2"/>
  <c r="F7224" i="2"/>
  <c r="G7224" i="2" s="1"/>
  <c r="H7224" i="2" s="1"/>
  <c r="D7224" i="2"/>
  <c r="K7223" i="2"/>
  <c r="D7223" i="2"/>
  <c r="K7222" i="2"/>
  <c r="F7222" i="2"/>
  <c r="G7222" i="2" s="1"/>
  <c r="H7222" i="2" s="1"/>
  <c r="D7222" i="2"/>
  <c r="K7221" i="2"/>
  <c r="D7221" i="2"/>
  <c r="K7220" i="2"/>
  <c r="F7220" i="2"/>
  <c r="G7220" i="2" s="1"/>
  <c r="H7220" i="2" s="1"/>
  <c r="D7220" i="2"/>
  <c r="K7219" i="2"/>
  <c r="D7219" i="2"/>
  <c r="K7218" i="2"/>
  <c r="F7218" i="2"/>
  <c r="G7218" i="2" s="1"/>
  <c r="H7218" i="2" s="1"/>
  <c r="D7218" i="2"/>
  <c r="K7217" i="2"/>
  <c r="D7217" i="2"/>
  <c r="K7216" i="2"/>
  <c r="F7216" i="2"/>
  <c r="G7216" i="2" s="1"/>
  <c r="H7216" i="2" s="1"/>
  <c r="D7216" i="2"/>
  <c r="K7215" i="2"/>
  <c r="D7215" i="2"/>
  <c r="K7214" i="2"/>
  <c r="F7214" i="2"/>
  <c r="G7214" i="2" s="1"/>
  <c r="H7214" i="2" s="1"/>
  <c r="D7214" i="2"/>
  <c r="K7213" i="2"/>
  <c r="D7213" i="2"/>
  <c r="K7212" i="2"/>
  <c r="F7212" i="2"/>
  <c r="G7212" i="2" s="1"/>
  <c r="H7212" i="2" s="1"/>
  <c r="D7212" i="2"/>
  <c r="K7211" i="2"/>
  <c r="D7211" i="2"/>
  <c r="K7210" i="2"/>
  <c r="F7210" i="2"/>
  <c r="G7210" i="2" s="1"/>
  <c r="H7210" i="2" s="1"/>
  <c r="D7210" i="2"/>
  <c r="K7209" i="2"/>
  <c r="D7209" i="2"/>
  <c r="K7208" i="2"/>
  <c r="F7208" i="2"/>
  <c r="G7208" i="2" s="1"/>
  <c r="H7208" i="2" s="1"/>
  <c r="D7208" i="2"/>
  <c r="K7207" i="2"/>
  <c r="D7207" i="2"/>
  <c r="K7206" i="2"/>
  <c r="F7206" i="2"/>
  <c r="G7206" i="2" s="1"/>
  <c r="H7206" i="2" s="1"/>
  <c r="D7206" i="2"/>
  <c r="K7205" i="2"/>
  <c r="D7205" i="2"/>
  <c r="K7204" i="2"/>
  <c r="F7204" i="2"/>
  <c r="G7204" i="2" s="1"/>
  <c r="H7204" i="2" s="1"/>
  <c r="D7204" i="2"/>
  <c r="K7203" i="2"/>
  <c r="D7203" i="2"/>
  <c r="K7202" i="2"/>
  <c r="F7202" i="2"/>
  <c r="G7202" i="2" s="1"/>
  <c r="H7202" i="2" s="1"/>
  <c r="D7202" i="2"/>
  <c r="K7201" i="2"/>
  <c r="D7201" i="2"/>
  <c r="K7200" i="2"/>
  <c r="F7200" i="2"/>
  <c r="G7200" i="2" s="1"/>
  <c r="H7200" i="2" s="1"/>
  <c r="D7200" i="2"/>
  <c r="K7199" i="2"/>
  <c r="D7199" i="2"/>
  <c r="K7198" i="2"/>
  <c r="F7198" i="2"/>
  <c r="G7198" i="2" s="1"/>
  <c r="H7198" i="2" s="1"/>
  <c r="D7198" i="2"/>
  <c r="K7197" i="2"/>
  <c r="D7197" i="2"/>
  <c r="K7196" i="2"/>
  <c r="F7196" i="2"/>
  <c r="G7196" i="2" s="1"/>
  <c r="H7196" i="2" s="1"/>
  <c r="D7196" i="2"/>
  <c r="K7195" i="2"/>
  <c r="D7195" i="2"/>
  <c r="K7194" i="2"/>
  <c r="F7194" i="2"/>
  <c r="G7194" i="2" s="1"/>
  <c r="H7194" i="2" s="1"/>
  <c r="D7194" i="2"/>
  <c r="K7193" i="2"/>
  <c r="D7193" i="2"/>
  <c r="K7192" i="2"/>
  <c r="F7192" i="2"/>
  <c r="G7192" i="2" s="1"/>
  <c r="H7192" i="2" s="1"/>
  <c r="D7192" i="2"/>
  <c r="K7191" i="2"/>
  <c r="D7191" i="2"/>
  <c r="K7190" i="2"/>
  <c r="F7190" i="2"/>
  <c r="G7190" i="2" s="1"/>
  <c r="H7190" i="2" s="1"/>
  <c r="D7190" i="2"/>
  <c r="K7189" i="2"/>
  <c r="D7189" i="2"/>
  <c r="K7188" i="2"/>
  <c r="F7188" i="2"/>
  <c r="G7188" i="2" s="1"/>
  <c r="H7188" i="2" s="1"/>
  <c r="D7188" i="2"/>
  <c r="K7187" i="2"/>
  <c r="D7187" i="2"/>
  <c r="K7186" i="2"/>
  <c r="F7186" i="2"/>
  <c r="G7186" i="2" s="1"/>
  <c r="H7186" i="2" s="1"/>
  <c r="D7186" i="2"/>
  <c r="K7185" i="2"/>
  <c r="D7185" i="2"/>
  <c r="K7184" i="2"/>
  <c r="F7184" i="2"/>
  <c r="G7184" i="2" s="1"/>
  <c r="H7184" i="2" s="1"/>
  <c r="D7184" i="2"/>
  <c r="K7183" i="2"/>
  <c r="D7183" i="2"/>
  <c r="K7182" i="2"/>
  <c r="D7182" i="2"/>
  <c r="K7181" i="2"/>
  <c r="D7181" i="2"/>
  <c r="F7181" i="2" s="1"/>
  <c r="G7181" i="2" s="1"/>
  <c r="H7181" i="2" s="1"/>
  <c r="K7180" i="2"/>
  <c r="D7180" i="2"/>
  <c r="K7179" i="2"/>
  <c r="D7179" i="2"/>
  <c r="F7179" i="2" s="1"/>
  <c r="G7179" i="2" s="1"/>
  <c r="H7179" i="2" s="1"/>
  <c r="K7178" i="2"/>
  <c r="D7178" i="2"/>
  <c r="K7177" i="2"/>
  <c r="D7177" i="2"/>
  <c r="F7177" i="2" s="1"/>
  <c r="G7177" i="2" s="1"/>
  <c r="H7177" i="2" s="1"/>
  <c r="K7176" i="2"/>
  <c r="F7176" i="2"/>
  <c r="G7176" i="2" s="1"/>
  <c r="H7176" i="2" s="1"/>
  <c r="D7176" i="2"/>
  <c r="K7175" i="2"/>
  <c r="D7175" i="2"/>
  <c r="K7174" i="2"/>
  <c r="D7174" i="2"/>
  <c r="K7173" i="2"/>
  <c r="D7173" i="2"/>
  <c r="F7173" i="2" s="1"/>
  <c r="G7173" i="2" s="1"/>
  <c r="H7173" i="2" s="1"/>
  <c r="K7172" i="2"/>
  <c r="D7172" i="2"/>
  <c r="K7171" i="2"/>
  <c r="D7171" i="2"/>
  <c r="F7171" i="2" s="1"/>
  <c r="G7171" i="2" s="1"/>
  <c r="H7171" i="2" s="1"/>
  <c r="K7170" i="2"/>
  <c r="D7170" i="2"/>
  <c r="K7169" i="2"/>
  <c r="D7169" i="2"/>
  <c r="F7169" i="2" s="1"/>
  <c r="G7169" i="2" s="1"/>
  <c r="H7169" i="2" s="1"/>
  <c r="K7168" i="2"/>
  <c r="D7168" i="2"/>
  <c r="K7167" i="2"/>
  <c r="D7167" i="2"/>
  <c r="F7167" i="2" s="1"/>
  <c r="G7167" i="2" s="1"/>
  <c r="H7167" i="2" s="1"/>
  <c r="K7166" i="2"/>
  <c r="D7166" i="2"/>
  <c r="K7165" i="2"/>
  <c r="D7165" i="2"/>
  <c r="K7164" i="2"/>
  <c r="F7164" i="2"/>
  <c r="G7164" i="2" s="1"/>
  <c r="H7164" i="2" s="1"/>
  <c r="D7164" i="2"/>
  <c r="K7163" i="2"/>
  <c r="D7163" i="2"/>
  <c r="K7162" i="2"/>
  <c r="F7162" i="2"/>
  <c r="G7162" i="2" s="1"/>
  <c r="H7162" i="2" s="1"/>
  <c r="D7162" i="2"/>
  <c r="K7161" i="2"/>
  <c r="D7161" i="2"/>
  <c r="K7160" i="2"/>
  <c r="F7160" i="2"/>
  <c r="G7160" i="2" s="1"/>
  <c r="H7160" i="2" s="1"/>
  <c r="D7160" i="2"/>
  <c r="K7159" i="2"/>
  <c r="D7159" i="2"/>
  <c r="K7158" i="2"/>
  <c r="F7158" i="2"/>
  <c r="G7158" i="2" s="1"/>
  <c r="H7158" i="2" s="1"/>
  <c r="D7158" i="2"/>
  <c r="K7157" i="2"/>
  <c r="D7157" i="2"/>
  <c r="K7156" i="2"/>
  <c r="F7156" i="2"/>
  <c r="G7156" i="2" s="1"/>
  <c r="H7156" i="2" s="1"/>
  <c r="D7156" i="2"/>
  <c r="K7155" i="2"/>
  <c r="D7155" i="2"/>
  <c r="K7154" i="2"/>
  <c r="F7154" i="2"/>
  <c r="G7154" i="2" s="1"/>
  <c r="H7154" i="2" s="1"/>
  <c r="D7154" i="2"/>
  <c r="K7153" i="2"/>
  <c r="D7153" i="2"/>
  <c r="K7152" i="2"/>
  <c r="F7152" i="2"/>
  <c r="G7152" i="2" s="1"/>
  <c r="H7152" i="2" s="1"/>
  <c r="D7152" i="2"/>
  <c r="K7151" i="2"/>
  <c r="D7151" i="2"/>
  <c r="K7150" i="2"/>
  <c r="F7150" i="2"/>
  <c r="G7150" i="2" s="1"/>
  <c r="H7150" i="2" s="1"/>
  <c r="D7150" i="2"/>
  <c r="K7149" i="2"/>
  <c r="D7149" i="2"/>
  <c r="K7148" i="2"/>
  <c r="F7148" i="2"/>
  <c r="G7148" i="2" s="1"/>
  <c r="H7148" i="2" s="1"/>
  <c r="D7148" i="2"/>
  <c r="K7147" i="2"/>
  <c r="D7147" i="2"/>
  <c r="K7146" i="2"/>
  <c r="F7146" i="2"/>
  <c r="G7146" i="2" s="1"/>
  <c r="H7146" i="2" s="1"/>
  <c r="D7146" i="2"/>
  <c r="K7145" i="2"/>
  <c r="D7145" i="2"/>
  <c r="K7144" i="2"/>
  <c r="F7144" i="2"/>
  <c r="G7144" i="2" s="1"/>
  <c r="H7144" i="2" s="1"/>
  <c r="D7144" i="2"/>
  <c r="K7143" i="2"/>
  <c r="D7143" i="2"/>
  <c r="K7142" i="2"/>
  <c r="F7142" i="2"/>
  <c r="G7142" i="2" s="1"/>
  <c r="H7142" i="2" s="1"/>
  <c r="D7142" i="2"/>
  <c r="K7141" i="2"/>
  <c r="D7141" i="2"/>
  <c r="K7140" i="2"/>
  <c r="F7140" i="2"/>
  <c r="G7140" i="2" s="1"/>
  <c r="H7140" i="2" s="1"/>
  <c r="D7140" i="2"/>
  <c r="K7139" i="2"/>
  <c r="D7139" i="2"/>
  <c r="K7138" i="2"/>
  <c r="F7138" i="2"/>
  <c r="G7138" i="2" s="1"/>
  <c r="H7138" i="2" s="1"/>
  <c r="D7138" i="2"/>
  <c r="K7137" i="2"/>
  <c r="D7137" i="2"/>
  <c r="K7136" i="2"/>
  <c r="F7136" i="2"/>
  <c r="G7136" i="2" s="1"/>
  <c r="H7136" i="2" s="1"/>
  <c r="D7136" i="2"/>
  <c r="K7135" i="2"/>
  <c r="D7135" i="2"/>
  <c r="K7134" i="2"/>
  <c r="F7134" i="2"/>
  <c r="G7134" i="2" s="1"/>
  <c r="H7134" i="2" s="1"/>
  <c r="D7134" i="2"/>
  <c r="K7133" i="2"/>
  <c r="D7133" i="2"/>
  <c r="K7132" i="2"/>
  <c r="F7132" i="2"/>
  <c r="G7132" i="2" s="1"/>
  <c r="H7132" i="2" s="1"/>
  <c r="D7132" i="2"/>
  <c r="K7131" i="2"/>
  <c r="D7131" i="2"/>
  <c r="K7130" i="2"/>
  <c r="F7130" i="2"/>
  <c r="G7130" i="2" s="1"/>
  <c r="H7130" i="2" s="1"/>
  <c r="D7130" i="2"/>
  <c r="K7129" i="2"/>
  <c r="D7129" i="2"/>
  <c r="K7128" i="2"/>
  <c r="F7128" i="2"/>
  <c r="G7128" i="2" s="1"/>
  <c r="H7128" i="2" s="1"/>
  <c r="D7128" i="2"/>
  <c r="K7127" i="2"/>
  <c r="D7127" i="2"/>
  <c r="K7126" i="2"/>
  <c r="F7126" i="2"/>
  <c r="G7126" i="2" s="1"/>
  <c r="H7126" i="2" s="1"/>
  <c r="D7126" i="2"/>
  <c r="K7125" i="2"/>
  <c r="D7125" i="2"/>
  <c r="K7124" i="2"/>
  <c r="F7124" i="2"/>
  <c r="G7124" i="2" s="1"/>
  <c r="H7124" i="2" s="1"/>
  <c r="D7124" i="2"/>
  <c r="K7123" i="2"/>
  <c r="D7123" i="2"/>
  <c r="K7122" i="2"/>
  <c r="F7122" i="2"/>
  <c r="G7122" i="2" s="1"/>
  <c r="H7122" i="2" s="1"/>
  <c r="D7122" i="2"/>
  <c r="K7121" i="2"/>
  <c r="D7121" i="2"/>
  <c r="K7120" i="2"/>
  <c r="F7120" i="2"/>
  <c r="G7120" i="2" s="1"/>
  <c r="H7120" i="2" s="1"/>
  <c r="D7120" i="2"/>
  <c r="K7119" i="2"/>
  <c r="D7119" i="2"/>
  <c r="K7118" i="2"/>
  <c r="F7118" i="2"/>
  <c r="G7118" i="2" s="1"/>
  <c r="H7118" i="2" s="1"/>
  <c r="D7118" i="2"/>
  <c r="K7117" i="2"/>
  <c r="D7117" i="2"/>
  <c r="K7116" i="2"/>
  <c r="F7116" i="2"/>
  <c r="G7116" i="2" s="1"/>
  <c r="H7116" i="2" s="1"/>
  <c r="D7116" i="2"/>
  <c r="K7115" i="2"/>
  <c r="D7115" i="2"/>
  <c r="K7114" i="2"/>
  <c r="D7114" i="2"/>
  <c r="K7113" i="2"/>
  <c r="D7113" i="2"/>
  <c r="F7113" i="2" s="1"/>
  <c r="G7113" i="2" s="1"/>
  <c r="H7113" i="2" s="1"/>
  <c r="K7112" i="2"/>
  <c r="D7112" i="2"/>
  <c r="K7111" i="2"/>
  <c r="D7111" i="2"/>
  <c r="F7111" i="2" s="1"/>
  <c r="G7111" i="2" s="1"/>
  <c r="H7111" i="2" s="1"/>
  <c r="K7110" i="2"/>
  <c r="D7110" i="2"/>
  <c r="K7109" i="2"/>
  <c r="D7109" i="2"/>
  <c r="F7109" i="2" s="1"/>
  <c r="G7109" i="2" s="1"/>
  <c r="H7109" i="2" s="1"/>
  <c r="K7108" i="2"/>
  <c r="D7108" i="2"/>
  <c r="K7107" i="2"/>
  <c r="D7107" i="2"/>
  <c r="F7107" i="2" s="1"/>
  <c r="G7107" i="2" s="1"/>
  <c r="H7107" i="2" s="1"/>
  <c r="K7106" i="2"/>
  <c r="D7106" i="2"/>
  <c r="K7105" i="2"/>
  <c r="D7105" i="2"/>
  <c r="F7105" i="2" s="1"/>
  <c r="G7105" i="2" s="1"/>
  <c r="H7105" i="2" s="1"/>
  <c r="K7104" i="2"/>
  <c r="D7104" i="2"/>
  <c r="K7103" i="2"/>
  <c r="D7103" i="2"/>
  <c r="F7103" i="2" s="1"/>
  <c r="G7103" i="2" s="1"/>
  <c r="H7103" i="2" s="1"/>
  <c r="K7102" i="2"/>
  <c r="D7102" i="2"/>
  <c r="K7101" i="2"/>
  <c r="D7101" i="2"/>
  <c r="K7100" i="2"/>
  <c r="F7100" i="2"/>
  <c r="G7100" i="2" s="1"/>
  <c r="H7100" i="2" s="1"/>
  <c r="D7100" i="2"/>
  <c r="K7099" i="2"/>
  <c r="D7099" i="2"/>
  <c r="F7099" i="2" s="1"/>
  <c r="G7099" i="2" s="1"/>
  <c r="H7099" i="2" s="1"/>
  <c r="K7098" i="2"/>
  <c r="D7098" i="2"/>
  <c r="K7097" i="2"/>
  <c r="D7097" i="2"/>
  <c r="K7096" i="2"/>
  <c r="F7096" i="2"/>
  <c r="G7096" i="2" s="1"/>
  <c r="H7096" i="2" s="1"/>
  <c r="D7096" i="2"/>
  <c r="K7095" i="2"/>
  <c r="D7095" i="2"/>
  <c r="K7094" i="2"/>
  <c r="F7094" i="2"/>
  <c r="G7094" i="2" s="1"/>
  <c r="H7094" i="2" s="1"/>
  <c r="D7094" i="2"/>
  <c r="K7093" i="2"/>
  <c r="D7093" i="2"/>
  <c r="K7092" i="2"/>
  <c r="F7092" i="2"/>
  <c r="G7092" i="2" s="1"/>
  <c r="H7092" i="2" s="1"/>
  <c r="D7092" i="2"/>
  <c r="K7091" i="2"/>
  <c r="D7091" i="2"/>
  <c r="F7091" i="2" s="1"/>
  <c r="G7091" i="2" s="1"/>
  <c r="H7091" i="2" s="1"/>
  <c r="K7090" i="2"/>
  <c r="F7090" i="2"/>
  <c r="G7090" i="2" s="1"/>
  <c r="H7090" i="2" s="1"/>
  <c r="D7090" i="2"/>
  <c r="K7089" i="2"/>
  <c r="D7089" i="2"/>
  <c r="K7088" i="2"/>
  <c r="F7088" i="2"/>
  <c r="G7088" i="2" s="1"/>
  <c r="H7088" i="2" s="1"/>
  <c r="D7088" i="2"/>
  <c r="K7087" i="2"/>
  <c r="D7087" i="2"/>
  <c r="K7086" i="2"/>
  <c r="F7086" i="2"/>
  <c r="G7086" i="2" s="1"/>
  <c r="H7086" i="2" s="1"/>
  <c r="D7086" i="2"/>
  <c r="K7085" i="2"/>
  <c r="D7085" i="2"/>
  <c r="K7084" i="2"/>
  <c r="D7084" i="2"/>
  <c r="K7083" i="2"/>
  <c r="D7083" i="2"/>
  <c r="F7083" i="2" s="1"/>
  <c r="G7083" i="2" s="1"/>
  <c r="H7083" i="2" s="1"/>
  <c r="K7082" i="2"/>
  <c r="D7082" i="2"/>
  <c r="K7081" i="2"/>
  <c r="D7081" i="2"/>
  <c r="K7080" i="2"/>
  <c r="F7080" i="2"/>
  <c r="G7080" i="2" s="1"/>
  <c r="H7080" i="2" s="1"/>
  <c r="D7080" i="2"/>
  <c r="K7079" i="2"/>
  <c r="D7079" i="2"/>
  <c r="K7078" i="2"/>
  <c r="F7078" i="2"/>
  <c r="G7078" i="2" s="1"/>
  <c r="H7078" i="2" s="1"/>
  <c r="D7078" i="2"/>
  <c r="K7077" i="2"/>
  <c r="D7077" i="2"/>
  <c r="K7076" i="2"/>
  <c r="D7076" i="2"/>
  <c r="K7075" i="2"/>
  <c r="D7075" i="2"/>
  <c r="F7075" i="2" s="1"/>
  <c r="G7075" i="2" s="1"/>
  <c r="H7075" i="2" s="1"/>
  <c r="K7074" i="2"/>
  <c r="D7074" i="2"/>
  <c r="K7073" i="2"/>
  <c r="D7073" i="2"/>
  <c r="F7073" i="2" s="1"/>
  <c r="G7073" i="2" s="1"/>
  <c r="H7073" i="2" s="1"/>
  <c r="K7072" i="2"/>
  <c r="D7072" i="2"/>
  <c r="K7071" i="2"/>
  <c r="D7071" i="2"/>
  <c r="F7071" i="2" s="1"/>
  <c r="G7071" i="2" s="1"/>
  <c r="H7071" i="2" s="1"/>
  <c r="K7070" i="2"/>
  <c r="D7070" i="2"/>
  <c r="K7069" i="2"/>
  <c r="D7069" i="2"/>
  <c r="F7069" i="2" s="1"/>
  <c r="G7069" i="2" s="1"/>
  <c r="H7069" i="2" s="1"/>
  <c r="K7068" i="2"/>
  <c r="D7068" i="2"/>
  <c r="K7067" i="2"/>
  <c r="D7067" i="2"/>
  <c r="F7067" i="2" s="1"/>
  <c r="G7067" i="2" s="1"/>
  <c r="H7067" i="2" s="1"/>
  <c r="K7066" i="2"/>
  <c r="D7066" i="2"/>
  <c r="K7065" i="2"/>
  <c r="D7065" i="2"/>
  <c r="F7065" i="2" s="1"/>
  <c r="G7065" i="2" s="1"/>
  <c r="H7065" i="2" s="1"/>
  <c r="K7064" i="2"/>
  <c r="D7064" i="2"/>
  <c r="K7063" i="2"/>
  <c r="D7063" i="2"/>
  <c r="F7063" i="2" s="1"/>
  <c r="G7063" i="2" s="1"/>
  <c r="H7063" i="2" s="1"/>
  <c r="K7062" i="2"/>
  <c r="D7062" i="2"/>
  <c r="K7061" i="2"/>
  <c r="D7061" i="2"/>
  <c r="F7061" i="2" s="1"/>
  <c r="G7061" i="2" s="1"/>
  <c r="H7061" i="2" s="1"/>
  <c r="K7060" i="2"/>
  <c r="D7060" i="2"/>
  <c r="K7059" i="2"/>
  <c r="D7059" i="2"/>
  <c r="F7059" i="2" s="1"/>
  <c r="G7059" i="2" s="1"/>
  <c r="H7059" i="2" s="1"/>
  <c r="K7058" i="2"/>
  <c r="D7058" i="2"/>
  <c r="K7057" i="2"/>
  <c r="D7057" i="2"/>
  <c r="F7057" i="2" s="1"/>
  <c r="G7057" i="2" s="1"/>
  <c r="H7057" i="2" s="1"/>
  <c r="K7056" i="2"/>
  <c r="D7056" i="2"/>
  <c r="K7055" i="2"/>
  <c r="D7055" i="2"/>
  <c r="F7055" i="2" s="1"/>
  <c r="G7055" i="2" s="1"/>
  <c r="H7055" i="2" s="1"/>
  <c r="K7054" i="2"/>
  <c r="D7054" i="2"/>
  <c r="K7053" i="2"/>
  <c r="D7053" i="2"/>
  <c r="F7053" i="2" s="1"/>
  <c r="G7053" i="2" s="1"/>
  <c r="H7053" i="2" s="1"/>
  <c r="K7052" i="2"/>
  <c r="D7052" i="2"/>
  <c r="K7051" i="2"/>
  <c r="D7051" i="2"/>
  <c r="F7051" i="2" s="1"/>
  <c r="G7051" i="2" s="1"/>
  <c r="H7051" i="2" s="1"/>
  <c r="K7050" i="2"/>
  <c r="D7050" i="2"/>
  <c r="K7049" i="2"/>
  <c r="D7049" i="2"/>
  <c r="F7049" i="2" s="1"/>
  <c r="G7049" i="2" s="1"/>
  <c r="H7049" i="2" s="1"/>
  <c r="K7048" i="2"/>
  <c r="D7048" i="2"/>
  <c r="K7047" i="2"/>
  <c r="D7047" i="2"/>
  <c r="F7047" i="2" s="1"/>
  <c r="G7047" i="2" s="1"/>
  <c r="H7047" i="2" s="1"/>
  <c r="K7046" i="2"/>
  <c r="D7046" i="2"/>
  <c r="K7045" i="2"/>
  <c r="D7045" i="2"/>
  <c r="F7045" i="2" s="1"/>
  <c r="G7045" i="2" s="1"/>
  <c r="H7045" i="2" s="1"/>
  <c r="K7044" i="2"/>
  <c r="D7044" i="2"/>
  <c r="K7043" i="2"/>
  <c r="D7043" i="2"/>
  <c r="F7043" i="2" s="1"/>
  <c r="G7043" i="2" s="1"/>
  <c r="H7043" i="2" s="1"/>
  <c r="K7042" i="2"/>
  <c r="F7042" i="2"/>
  <c r="G7042" i="2" s="1"/>
  <c r="H7042" i="2" s="1"/>
  <c r="D7042" i="2"/>
  <c r="K7041" i="2"/>
  <c r="D7041" i="2"/>
  <c r="F7041" i="2" s="1"/>
  <c r="G7041" i="2" s="1"/>
  <c r="H7041" i="2" s="1"/>
  <c r="K7040" i="2"/>
  <c r="D7040" i="2"/>
  <c r="K7039" i="2"/>
  <c r="D7039" i="2"/>
  <c r="F7039" i="2" s="1"/>
  <c r="G7039" i="2" s="1"/>
  <c r="H7039" i="2" s="1"/>
  <c r="K7038" i="2"/>
  <c r="D7038" i="2"/>
  <c r="K7037" i="2"/>
  <c r="D7037" i="2"/>
  <c r="K7036" i="2"/>
  <c r="F7036" i="2"/>
  <c r="G7036" i="2" s="1"/>
  <c r="H7036" i="2" s="1"/>
  <c r="D7036" i="2"/>
  <c r="K7035" i="2"/>
  <c r="D7035" i="2"/>
  <c r="K7034" i="2"/>
  <c r="F7034" i="2"/>
  <c r="G7034" i="2" s="1"/>
  <c r="H7034" i="2" s="1"/>
  <c r="D7034" i="2"/>
  <c r="K7033" i="2"/>
  <c r="D7033" i="2"/>
  <c r="K7032" i="2"/>
  <c r="F7032" i="2"/>
  <c r="G7032" i="2" s="1"/>
  <c r="H7032" i="2" s="1"/>
  <c r="D7032" i="2"/>
  <c r="K7031" i="2"/>
  <c r="D7031" i="2"/>
  <c r="K7030" i="2"/>
  <c r="F7030" i="2"/>
  <c r="G7030" i="2" s="1"/>
  <c r="H7030" i="2" s="1"/>
  <c r="D7030" i="2"/>
  <c r="K7029" i="2"/>
  <c r="D7029" i="2"/>
  <c r="K7028" i="2"/>
  <c r="F7028" i="2"/>
  <c r="G7028" i="2" s="1"/>
  <c r="H7028" i="2" s="1"/>
  <c r="D7028" i="2"/>
  <c r="K7027" i="2"/>
  <c r="D7027" i="2"/>
  <c r="K7026" i="2"/>
  <c r="F7026" i="2"/>
  <c r="G7026" i="2" s="1"/>
  <c r="H7026" i="2" s="1"/>
  <c r="D7026" i="2"/>
  <c r="K7025" i="2"/>
  <c r="D7025" i="2"/>
  <c r="K7024" i="2"/>
  <c r="F7024" i="2"/>
  <c r="G7024" i="2" s="1"/>
  <c r="H7024" i="2" s="1"/>
  <c r="D7024" i="2"/>
  <c r="K7023" i="2"/>
  <c r="D7023" i="2"/>
  <c r="K7022" i="2"/>
  <c r="F7022" i="2"/>
  <c r="G7022" i="2" s="1"/>
  <c r="H7022" i="2" s="1"/>
  <c r="D7022" i="2"/>
  <c r="K7021" i="2"/>
  <c r="D7021" i="2"/>
  <c r="K7020" i="2"/>
  <c r="F7020" i="2"/>
  <c r="G7020" i="2" s="1"/>
  <c r="H7020" i="2" s="1"/>
  <c r="D7020" i="2"/>
  <c r="K7019" i="2"/>
  <c r="D7019" i="2"/>
  <c r="K7018" i="2"/>
  <c r="F7018" i="2"/>
  <c r="G7018" i="2" s="1"/>
  <c r="H7018" i="2" s="1"/>
  <c r="D7018" i="2"/>
  <c r="K7017" i="2"/>
  <c r="D7017" i="2"/>
  <c r="K7016" i="2"/>
  <c r="F7016" i="2"/>
  <c r="G7016" i="2" s="1"/>
  <c r="H7016" i="2" s="1"/>
  <c r="D7016" i="2"/>
  <c r="K7015" i="2"/>
  <c r="D7015" i="2"/>
  <c r="K7014" i="2"/>
  <c r="F7014" i="2"/>
  <c r="G7014" i="2" s="1"/>
  <c r="H7014" i="2" s="1"/>
  <c r="D7014" i="2"/>
  <c r="K7013" i="2"/>
  <c r="D7013" i="2"/>
  <c r="K7012" i="2"/>
  <c r="F7012" i="2"/>
  <c r="G7012" i="2" s="1"/>
  <c r="H7012" i="2" s="1"/>
  <c r="D7012" i="2"/>
  <c r="K7011" i="2"/>
  <c r="D7011" i="2"/>
  <c r="K7010" i="2"/>
  <c r="F7010" i="2"/>
  <c r="G7010" i="2" s="1"/>
  <c r="H7010" i="2" s="1"/>
  <c r="D7010" i="2"/>
  <c r="K7009" i="2"/>
  <c r="D7009" i="2"/>
  <c r="K7008" i="2"/>
  <c r="F7008" i="2"/>
  <c r="G7008" i="2" s="1"/>
  <c r="H7008" i="2" s="1"/>
  <c r="D7008" i="2"/>
  <c r="K7007" i="2"/>
  <c r="D7007" i="2"/>
  <c r="K7006" i="2"/>
  <c r="F7006" i="2"/>
  <c r="G7006" i="2" s="1"/>
  <c r="H7006" i="2" s="1"/>
  <c r="D7006" i="2"/>
  <c r="K7005" i="2"/>
  <c r="D7005" i="2"/>
  <c r="K7004" i="2"/>
  <c r="F7004" i="2"/>
  <c r="G7004" i="2" s="1"/>
  <c r="H7004" i="2" s="1"/>
  <c r="D7004" i="2"/>
  <c r="K7003" i="2"/>
  <c r="D7003" i="2"/>
  <c r="K7002" i="2"/>
  <c r="F7002" i="2"/>
  <c r="G7002" i="2" s="1"/>
  <c r="H7002" i="2" s="1"/>
  <c r="D7002" i="2"/>
  <c r="K7001" i="2"/>
  <c r="D7001" i="2"/>
  <c r="K7000" i="2"/>
  <c r="F7000" i="2"/>
  <c r="G7000" i="2" s="1"/>
  <c r="H7000" i="2" s="1"/>
  <c r="D7000" i="2"/>
  <c r="K6999" i="2"/>
  <c r="D6999" i="2"/>
  <c r="K6998" i="2"/>
  <c r="F6998" i="2"/>
  <c r="G6998" i="2" s="1"/>
  <c r="H6998" i="2" s="1"/>
  <c r="D6998" i="2"/>
  <c r="K6997" i="2"/>
  <c r="D6997" i="2"/>
  <c r="K6996" i="2"/>
  <c r="F6996" i="2"/>
  <c r="G6996" i="2" s="1"/>
  <c r="H6996" i="2" s="1"/>
  <c r="D6996" i="2"/>
  <c r="K6995" i="2"/>
  <c r="D6995" i="2"/>
  <c r="K6994" i="2"/>
  <c r="F6994" i="2"/>
  <c r="G6994" i="2" s="1"/>
  <c r="H6994" i="2" s="1"/>
  <c r="D6994" i="2"/>
  <c r="K6993" i="2"/>
  <c r="D6993" i="2"/>
  <c r="K6992" i="2"/>
  <c r="F6992" i="2"/>
  <c r="G6992" i="2" s="1"/>
  <c r="H6992" i="2" s="1"/>
  <c r="D6992" i="2"/>
  <c r="K6991" i="2"/>
  <c r="D6991" i="2"/>
  <c r="K6990" i="2"/>
  <c r="F6990" i="2"/>
  <c r="G6990" i="2" s="1"/>
  <c r="H6990" i="2" s="1"/>
  <c r="D6990" i="2"/>
  <c r="K6989" i="2"/>
  <c r="D6989" i="2"/>
  <c r="K6988" i="2"/>
  <c r="F6988" i="2"/>
  <c r="G6988" i="2" s="1"/>
  <c r="H6988" i="2" s="1"/>
  <c r="D6988" i="2"/>
  <c r="K6987" i="2"/>
  <c r="D6987" i="2"/>
  <c r="K6986" i="2"/>
  <c r="F6986" i="2"/>
  <c r="G6986" i="2" s="1"/>
  <c r="H6986" i="2" s="1"/>
  <c r="D6986" i="2"/>
  <c r="K6985" i="2"/>
  <c r="D6985" i="2"/>
  <c r="K6984" i="2"/>
  <c r="F6984" i="2"/>
  <c r="G6984" i="2" s="1"/>
  <c r="H6984" i="2" s="1"/>
  <c r="D6984" i="2"/>
  <c r="K6983" i="2"/>
  <c r="D6983" i="2"/>
  <c r="K6982" i="2"/>
  <c r="F6982" i="2"/>
  <c r="G6982" i="2" s="1"/>
  <c r="H6982" i="2" s="1"/>
  <c r="D6982" i="2"/>
  <c r="K6981" i="2"/>
  <c r="D6981" i="2"/>
  <c r="K6980" i="2"/>
  <c r="F6980" i="2"/>
  <c r="G6980" i="2" s="1"/>
  <c r="H6980" i="2" s="1"/>
  <c r="D6980" i="2"/>
  <c r="K6979" i="2"/>
  <c r="D6979" i="2"/>
  <c r="K6978" i="2"/>
  <c r="F6978" i="2"/>
  <c r="G6978" i="2" s="1"/>
  <c r="H6978" i="2" s="1"/>
  <c r="D6978" i="2"/>
  <c r="K6977" i="2"/>
  <c r="D6977" i="2"/>
  <c r="K6976" i="2"/>
  <c r="F6976" i="2"/>
  <c r="G6976" i="2" s="1"/>
  <c r="H6976" i="2" s="1"/>
  <c r="D6976" i="2"/>
  <c r="K6975" i="2"/>
  <c r="D6975" i="2"/>
  <c r="K6974" i="2"/>
  <c r="F6974" i="2"/>
  <c r="G6974" i="2" s="1"/>
  <c r="H6974" i="2" s="1"/>
  <c r="D6974" i="2"/>
  <c r="K6973" i="2"/>
  <c r="D6973" i="2"/>
  <c r="K6972" i="2"/>
  <c r="F6972" i="2"/>
  <c r="G6972" i="2" s="1"/>
  <c r="H6972" i="2" s="1"/>
  <c r="D6972" i="2"/>
  <c r="K6971" i="2"/>
  <c r="D6971" i="2"/>
  <c r="K6970" i="2"/>
  <c r="F6970" i="2"/>
  <c r="G6970" i="2" s="1"/>
  <c r="H6970" i="2" s="1"/>
  <c r="D6970" i="2"/>
  <c r="K6969" i="2"/>
  <c r="D6969" i="2"/>
  <c r="K6968" i="2"/>
  <c r="F6968" i="2"/>
  <c r="G6968" i="2" s="1"/>
  <c r="H6968" i="2" s="1"/>
  <c r="D6968" i="2"/>
  <c r="K6967" i="2"/>
  <c r="D6967" i="2"/>
  <c r="K6966" i="2"/>
  <c r="F6966" i="2"/>
  <c r="G6966" i="2" s="1"/>
  <c r="H6966" i="2" s="1"/>
  <c r="D6966" i="2"/>
  <c r="K6965" i="2"/>
  <c r="D6965" i="2"/>
  <c r="K6964" i="2"/>
  <c r="F6964" i="2"/>
  <c r="G6964" i="2" s="1"/>
  <c r="H6964" i="2" s="1"/>
  <c r="D6964" i="2"/>
  <c r="K6963" i="2"/>
  <c r="D6963" i="2"/>
  <c r="K6962" i="2"/>
  <c r="F6962" i="2"/>
  <c r="G6962" i="2" s="1"/>
  <c r="H6962" i="2" s="1"/>
  <c r="D6962" i="2"/>
  <c r="K6961" i="2"/>
  <c r="D6961" i="2"/>
  <c r="K6960" i="2"/>
  <c r="F6960" i="2"/>
  <c r="G6960" i="2" s="1"/>
  <c r="H6960" i="2" s="1"/>
  <c r="D6960" i="2"/>
  <c r="K6959" i="2"/>
  <c r="D6959" i="2"/>
  <c r="K6958" i="2"/>
  <c r="F6958" i="2"/>
  <c r="G6958" i="2" s="1"/>
  <c r="H6958" i="2" s="1"/>
  <c r="D6958" i="2"/>
  <c r="K6957" i="2"/>
  <c r="D6957" i="2"/>
  <c r="K6956" i="2"/>
  <c r="F6956" i="2"/>
  <c r="G6956" i="2" s="1"/>
  <c r="H6956" i="2" s="1"/>
  <c r="D6956" i="2"/>
  <c r="K6955" i="2"/>
  <c r="D6955" i="2"/>
  <c r="K6954" i="2"/>
  <c r="F6954" i="2"/>
  <c r="G6954" i="2" s="1"/>
  <c r="H6954" i="2" s="1"/>
  <c r="D6954" i="2"/>
  <c r="K6953" i="2"/>
  <c r="D6953" i="2"/>
  <c r="K6952" i="2"/>
  <c r="F6952" i="2"/>
  <c r="G6952" i="2" s="1"/>
  <c r="H6952" i="2" s="1"/>
  <c r="D6952" i="2"/>
  <c r="K6951" i="2"/>
  <c r="D6951" i="2"/>
  <c r="K6950" i="2"/>
  <c r="F6950" i="2"/>
  <c r="G6950" i="2" s="1"/>
  <c r="H6950" i="2" s="1"/>
  <c r="D6950" i="2"/>
  <c r="K6949" i="2"/>
  <c r="D6949" i="2"/>
  <c r="K6948" i="2"/>
  <c r="F6948" i="2"/>
  <c r="G6948" i="2" s="1"/>
  <c r="H6948" i="2" s="1"/>
  <c r="D6948" i="2"/>
  <c r="K6947" i="2"/>
  <c r="D6947" i="2"/>
  <c r="K6946" i="2"/>
  <c r="F6946" i="2"/>
  <c r="G6946" i="2" s="1"/>
  <c r="H6946" i="2" s="1"/>
  <c r="D6946" i="2"/>
  <c r="K6945" i="2"/>
  <c r="D6945" i="2"/>
  <c r="K6944" i="2"/>
  <c r="F6944" i="2"/>
  <c r="G6944" i="2" s="1"/>
  <c r="H6944" i="2" s="1"/>
  <c r="D6944" i="2"/>
  <c r="K6943" i="2"/>
  <c r="D6943" i="2"/>
  <c r="K6942" i="2"/>
  <c r="F6942" i="2"/>
  <c r="G6942" i="2" s="1"/>
  <c r="H6942" i="2" s="1"/>
  <c r="D6942" i="2"/>
  <c r="K6941" i="2"/>
  <c r="D6941" i="2"/>
  <c r="K6940" i="2"/>
  <c r="F6940" i="2"/>
  <c r="G6940" i="2" s="1"/>
  <c r="H6940" i="2" s="1"/>
  <c r="D6940" i="2"/>
  <c r="K6939" i="2"/>
  <c r="D6939" i="2"/>
  <c r="K6938" i="2"/>
  <c r="F6938" i="2"/>
  <c r="G6938" i="2" s="1"/>
  <c r="H6938" i="2" s="1"/>
  <c r="D6938" i="2"/>
  <c r="K6937" i="2"/>
  <c r="D6937" i="2"/>
  <c r="K6936" i="2"/>
  <c r="F6936" i="2"/>
  <c r="G6936" i="2" s="1"/>
  <c r="H6936" i="2" s="1"/>
  <c r="D6936" i="2"/>
  <c r="K6935" i="2"/>
  <c r="D6935" i="2"/>
  <c r="K6934" i="2"/>
  <c r="F6934" i="2"/>
  <c r="G6934" i="2" s="1"/>
  <c r="H6934" i="2" s="1"/>
  <c r="D6934" i="2"/>
  <c r="K6933" i="2"/>
  <c r="D6933" i="2"/>
  <c r="K6932" i="2"/>
  <c r="F6932" i="2"/>
  <c r="G6932" i="2" s="1"/>
  <c r="H6932" i="2" s="1"/>
  <c r="D6932" i="2"/>
  <c r="K6931" i="2"/>
  <c r="D6931" i="2"/>
  <c r="K6930" i="2"/>
  <c r="F6930" i="2"/>
  <c r="G6930" i="2" s="1"/>
  <c r="H6930" i="2" s="1"/>
  <c r="D6930" i="2"/>
  <c r="K6929" i="2"/>
  <c r="D6929" i="2"/>
  <c r="K6928" i="2"/>
  <c r="F6928" i="2"/>
  <c r="G6928" i="2" s="1"/>
  <c r="H6928" i="2" s="1"/>
  <c r="D6928" i="2"/>
  <c r="K6927" i="2"/>
  <c r="D6927" i="2"/>
  <c r="K6926" i="2"/>
  <c r="F6926" i="2"/>
  <c r="G6926" i="2" s="1"/>
  <c r="H6926" i="2" s="1"/>
  <c r="D6926" i="2"/>
  <c r="K6925" i="2"/>
  <c r="D6925" i="2"/>
  <c r="K6924" i="2"/>
  <c r="F6924" i="2"/>
  <c r="G6924" i="2" s="1"/>
  <c r="H6924" i="2" s="1"/>
  <c r="D6924" i="2"/>
  <c r="K6923" i="2"/>
  <c r="D6923" i="2"/>
  <c r="K6922" i="2"/>
  <c r="F6922" i="2"/>
  <c r="G6922" i="2" s="1"/>
  <c r="H6922" i="2" s="1"/>
  <c r="D6922" i="2"/>
  <c r="K6921" i="2"/>
  <c r="D6921" i="2"/>
  <c r="K6920" i="2"/>
  <c r="F6920" i="2"/>
  <c r="G6920" i="2" s="1"/>
  <c r="H6920" i="2" s="1"/>
  <c r="D6920" i="2"/>
  <c r="K6919" i="2"/>
  <c r="D6919" i="2"/>
  <c r="K6918" i="2"/>
  <c r="F6918" i="2"/>
  <c r="G6918" i="2" s="1"/>
  <c r="H6918" i="2" s="1"/>
  <c r="D6918" i="2"/>
  <c r="K6917" i="2"/>
  <c r="D6917" i="2"/>
  <c r="K6916" i="2"/>
  <c r="F6916" i="2"/>
  <c r="G6916" i="2" s="1"/>
  <c r="H6916" i="2" s="1"/>
  <c r="D6916" i="2"/>
  <c r="K6915" i="2"/>
  <c r="D6915" i="2"/>
  <c r="K6914" i="2"/>
  <c r="F6914" i="2"/>
  <c r="G6914" i="2" s="1"/>
  <c r="H6914" i="2" s="1"/>
  <c r="D6914" i="2"/>
  <c r="K6913" i="2"/>
  <c r="D6913" i="2"/>
  <c r="K6912" i="2"/>
  <c r="F6912" i="2"/>
  <c r="G6912" i="2" s="1"/>
  <c r="H6912" i="2" s="1"/>
  <c r="D6912" i="2"/>
  <c r="K6911" i="2"/>
  <c r="D6911" i="2"/>
  <c r="K6910" i="2"/>
  <c r="F6910" i="2"/>
  <c r="G6910" i="2" s="1"/>
  <c r="H6910" i="2" s="1"/>
  <c r="D6910" i="2"/>
  <c r="K6909" i="2"/>
  <c r="D6909" i="2"/>
  <c r="K6908" i="2"/>
  <c r="F6908" i="2"/>
  <c r="G6908" i="2" s="1"/>
  <c r="H6908" i="2" s="1"/>
  <c r="D6908" i="2"/>
  <c r="K6907" i="2"/>
  <c r="D6907" i="2"/>
  <c r="K6906" i="2"/>
  <c r="F6906" i="2"/>
  <c r="G6906" i="2" s="1"/>
  <c r="H6906" i="2" s="1"/>
  <c r="D6906" i="2"/>
  <c r="K6905" i="2"/>
  <c r="D6905" i="2"/>
  <c r="K6904" i="2"/>
  <c r="F6904" i="2"/>
  <c r="G6904" i="2" s="1"/>
  <c r="H6904" i="2" s="1"/>
  <c r="D6904" i="2"/>
  <c r="K6903" i="2"/>
  <c r="D6903" i="2"/>
  <c r="K6902" i="2"/>
  <c r="F6902" i="2"/>
  <c r="G6902" i="2" s="1"/>
  <c r="H6902" i="2" s="1"/>
  <c r="D6902" i="2"/>
  <c r="K6901" i="2"/>
  <c r="D6901" i="2"/>
  <c r="K6900" i="2"/>
  <c r="F6900" i="2"/>
  <c r="G6900" i="2" s="1"/>
  <c r="H6900" i="2" s="1"/>
  <c r="D6900" i="2"/>
  <c r="K6899" i="2"/>
  <c r="D6899" i="2"/>
  <c r="K6898" i="2"/>
  <c r="F6898" i="2"/>
  <c r="G6898" i="2" s="1"/>
  <c r="H6898" i="2" s="1"/>
  <c r="D6898" i="2"/>
  <c r="K6897" i="2"/>
  <c r="D6897" i="2"/>
  <c r="K6896" i="2"/>
  <c r="F6896" i="2"/>
  <c r="G6896" i="2" s="1"/>
  <c r="H6896" i="2" s="1"/>
  <c r="D6896" i="2"/>
  <c r="K6895" i="2"/>
  <c r="D6895" i="2"/>
  <c r="K6894" i="2"/>
  <c r="F6894" i="2"/>
  <c r="G6894" i="2" s="1"/>
  <c r="H6894" i="2" s="1"/>
  <c r="D6894" i="2"/>
  <c r="K6893" i="2"/>
  <c r="D6893" i="2"/>
  <c r="K6892" i="2"/>
  <c r="F6892" i="2"/>
  <c r="G6892" i="2" s="1"/>
  <c r="H6892" i="2" s="1"/>
  <c r="D6892" i="2"/>
  <c r="K6891" i="2"/>
  <c r="D6891" i="2"/>
  <c r="K6890" i="2"/>
  <c r="F6890" i="2"/>
  <c r="G6890" i="2" s="1"/>
  <c r="H6890" i="2" s="1"/>
  <c r="D6890" i="2"/>
  <c r="K6889" i="2"/>
  <c r="D6889" i="2"/>
  <c r="K6888" i="2"/>
  <c r="F6888" i="2"/>
  <c r="G6888" i="2" s="1"/>
  <c r="H6888" i="2" s="1"/>
  <c r="D6888" i="2"/>
  <c r="K6887" i="2"/>
  <c r="D6887" i="2"/>
  <c r="K6886" i="2"/>
  <c r="F6886" i="2"/>
  <c r="G6886" i="2" s="1"/>
  <c r="H6886" i="2" s="1"/>
  <c r="D6886" i="2"/>
  <c r="K6885" i="2"/>
  <c r="D6885" i="2"/>
  <c r="K6884" i="2"/>
  <c r="F6884" i="2"/>
  <c r="G6884" i="2" s="1"/>
  <c r="H6884" i="2" s="1"/>
  <c r="D6884" i="2"/>
  <c r="K6883" i="2"/>
  <c r="D6883" i="2"/>
  <c r="K6882" i="2"/>
  <c r="F6882" i="2"/>
  <c r="G6882" i="2" s="1"/>
  <c r="H6882" i="2" s="1"/>
  <c r="D6882" i="2"/>
  <c r="K6881" i="2"/>
  <c r="D6881" i="2"/>
  <c r="K6880" i="2"/>
  <c r="F6880" i="2"/>
  <c r="G6880" i="2" s="1"/>
  <c r="H6880" i="2" s="1"/>
  <c r="D6880" i="2"/>
  <c r="K6879" i="2"/>
  <c r="D6879" i="2"/>
  <c r="K6878" i="2"/>
  <c r="F6878" i="2"/>
  <c r="G6878" i="2" s="1"/>
  <c r="H6878" i="2" s="1"/>
  <c r="D6878" i="2"/>
  <c r="K6877" i="2"/>
  <c r="D6877" i="2"/>
  <c r="K6876" i="2"/>
  <c r="F6876" i="2"/>
  <c r="G6876" i="2" s="1"/>
  <c r="H6876" i="2" s="1"/>
  <c r="D6876" i="2"/>
  <c r="K6875" i="2"/>
  <c r="D6875" i="2"/>
  <c r="K6874" i="2"/>
  <c r="F6874" i="2"/>
  <c r="G6874" i="2" s="1"/>
  <c r="H6874" i="2" s="1"/>
  <c r="D6874" i="2"/>
  <c r="K6873" i="2"/>
  <c r="D6873" i="2"/>
  <c r="K6872" i="2"/>
  <c r="F6872" i="2"/>
  <c r="G6872" i="2" s="1"/>
  <c r="H6872" i="2" s="1"/>
  <c r="D6872" i="2"/>
  <c r="K6871" i="2"/>
  <c r="D6871" i="2"/>
  <c r="K6870" i="2"/>
  <c r="F6870" i="2"/>
  <c r="G6870" i="2" s="1"/>
  <c r="H6870" i="2" s="1"/>
  <c r="D6870" i="2"/>
  <c r="K6869" i="2"/>
  <c r="D6869" i="2"/>
  <c r="K6868" i="2"/>
  <c r="F6868" i="2"/>
  <c r="G6868" i="2" s="1"/>
  <c r="H6868" i="2" s="1"/>
  <c r="D6868" i="2"/>
  <c r="K6867" i="2"/>
  <c r="D6867" i="2"/>
  <c r="K6866" i="2"/>
  <c r="F6866" i="2"/>
  <c r="G6866" i="2" s="1"/>
  <c r="H6866" i="2" s="1"/>
  <c r="D6866" i="2"/>
  <c r="K6865" i="2"/>
  <c r="D6865" i="2"/>
  <c r="K6864" i="2"/>
  <c r="F6864" i="2"/>
  <c r="G6864" i="2" s="1"/>
  <c r="H6864" i="2" s="1"/>
  <c r="D6864" i="2"/>
  <c r="K6863" i="2"/>
  <c r="D6863" i="2"/>
  <c r="K6862" i="2"/>
  <c r="F6862" i="2"/>
  <c r="G6862" i="2" s="1"/>
  <c r="H6862" i="2" s="1"/>
  <c r="D6862" i="2"/>
  <c r="K6861" i="2"/>
  <c r="D6861" i="2"/>
  <c r="K6860" i="2"/>
  <c r="F6860" i="2"/>
  <c r="G6860" i="2" s="1"/>
  <c r="H6860" i="2" s="1"/>
  <c r="D6860" i="2"/>
  <c r="K6859" i="2"/>
  <c r="D6859" i="2"/>
  <c r="K6858" i="2"/>
  <c r="F6858" i="2"/>
  <c r="G6858" i="2" s="1"/>
  <c r="H6858" i="2" s="1"/>
  <c r="D6858" i="2"/>
  <c r="K6857" i="2"/>
  <c r="D6857" i="2"/>
  <c r="K6856" i="2"/>
  <c r="F6856" i="2"/>
  <c r="G6856" i="2" s="1"/>
  <c r="H6856" i="2" s="1"/>
  <c r="D6856" i="2"/>
  <c r="K6855" i="2"/>
  <c r="D6855" i="2"/>
  <c r="K6854" i="2"/>
  <c r="F6854" i="2"/>
  <c r="G6854" i="2" s="1"/>
  <c r="H6854" i="2" s="1"/>
  <c r="D6854" i="2"/>
  <c r="K6853" i="2"/>
  <c r="D6853" i="2"/>
  <c r="K6852" i="2"/>
  <c r="F6852" i="2"/>
  <c r="G6852" i="2" s="1"/>
  <c r="H6852" i="2" s="1"/>
  <c r="D6852" i="2"/>
  <c r="K6851" i="2"/>
  <c r="D6851" i="2"/>
  <c r="K6850" i="2"/>
  <c r="F6850" i="2"/>
  <c r="G6850" i="2" s="1"/>
  <c r="H6850" i="2" s="1"/>
  <c r="D6850" i="2"/>
  <c r="K6849" i="2"/>
  <c r="D6849" i="2"/>
  <c r="K6848" i="2"/>
  <c r="F6848" i="2"/>
  <c r="G6848" i="2" s="1"/>
  <c r="H6848" i="2" s="1"/>
  <c r="D6848" i="2"/>
  <c r="K6847" i="2"/>
  <c r="D6847" i="2"/>
  <c r="K6846" i="2"/>
  <c r="F6846" i="2"/>
  <c r="G6846" i="2" s="1"/>
  <c r="H6846" i="2" s="1"/>
  <c r="D6846" i="2"/>
  <c r="K6845" i="2"/>
  <c r="D6845" i="2"/>
  <c r="K6844" i="2"/>
  <c r="F6844" i="2"/>
  <c r="G6844" i="2" s="1"/>
  <c r="H6844" i="2" s="1"/>
  <c r="D6844" i="2"/>
  <c r="K6843" i="2"/>
  <c r="D6843" i="2"/>
  <c r="K6842" i="2"/>
  <c r="F6842" i="2"/>
  <c r="G6842" i="2" s="1"/>
  <c r="H6842" i="2" s="1"/>
  <c r="D6842" i="2"/>
  <c r="K6841" i="2"/>
  <c r="D6841" i="2"/>
  <c r="K6840" i="2"/>
  <c r="F6840" i="2"/>
  <c r="G6840" i="2" s="1"/>
  <c r="H6840" i="2" s="1"/>
  <c r="D6840" i="2"/>
  <c r="K6839" i="2"/>
  <c r="D6839" i="2"/>
  <c r="K6838" i="2"/>
  <c r="F6838" i="2"/>
  <c r="G6838" i="2" s="1"/>
  <c r="H6838" i="2" s="1"/>
  <c r="D6838" i="2"/>
  <c r="K6837" i="2"/>
  <c r="D6837" i="2"/>
  <c r="K6836" i="2"/>
  <c r="F6836" i="2"/>
  <c r="G6836" i="2" s="1"/>
  <c r="H6836" i="2" s="1"/>
  <c r="D6836" i="2"/>
  <c r="K6835" i="2"/>
  <c r="D6835" i="2"/>
  <c r="K6834" i="2"/>
  <c r="F6834" i="2"/>
  <c r="G6834" i="2" s="1"/>
  <c r="H6834" i="2" s="1"/>
  <c r="D6834" i="2"/>
  <c r="K6833" i="2"/>
  <c r="D6833" i="2"/>
  <c r="K6832" i="2"/>
  <c r="F6832" i="2"/>
  <c r="G6832" i="2" s="1"/>
  <c r="H6832" i="2" s="1"/>
  <c r="D6832" i="2"/>
  <c r="K6831" i="2"/>
  <c r="D6831" i="2"/>
  <c r="K6830" i="2"/>
  <c r="F6830" i="2"/>
  <c r="G6830" i="2" s="1"/>
  <c r="H6830" i="2" s="1"/>
  <c r="D6830" i="2"/>
  <c r="K6829" i="2"/>
  <c r="D6829" i="2"/>
  <c r="K6828" i="2"/>
  <c r="F6828" i="2"/>
  <c r="G6828" i="2" s="1"/>
  <c r="H6828" i="2" s="1"/>
  <c r="D6828" i="2"/>
  <c r="K6827" i="2"/>
  <c r="D6827" i="2"/>
  <c r="K6826" i="2"/>
  <c r="F6826" i="2"/>
  <c r="G6826" i="2" s="1"/>
  <c r="H6826" i="2" s="1"/>
  <c r="D6826" i="2"/>
  <c r="K6825" i="2"/>
  <c r="D6825" i="2"/>
  <c r="K6824" i="2"/>
  <c r="D6824" i="2"/>
  <c r="K6823" i="2"/>
  <c r="D6823" i="2"/>
  <c r="K6822" i="2"/>
  <c r="D6822" i="2"/>
  <c r="K6821" i="2"/>
  <c r="D6821" i="2"/>
  <c r="K6820" i="2"/>
  <c r="D6820" i="2"/>
  <c r="K6819" i="2"/>
  <c r="D6819" i="2"/>
  <c r="K6818" i="2"/>
  <c r="D6818" i="2"/>
  <c r="K6817" i="2"/>
  <c r="D6817" i="2"/>
  <c r="K6816" i="2"/>
  <c r="D6816" i="2"/>
  <c r="K6815" i="2"/>
  <c r="D6815" i="2"/>
  <c r="K6814" i="2"/>
  <c r="D6814" i="2"/>
  <c r="K6813" i="2"/>
  <c r="D6813" i="2"/>
  <c r="K6812" i="2"/>
  <c r="D6812" i="2"/>
  <c r="K6811" i="2"/>
  <c r="D6811" i="2"/>
  <c r="K6810" i="2"/>
  <c r="D6810" i="2"/>
  <c r="K6809" i="2"/>
  <c r="D6809" i="2"/>
  <c r="K6808" i="2"/>
  <c r="D6808" i="2"/>
  <c r="K6807" i="2"/>
  <c r="D6807" i="2"/>
  <c r="K6806" i="2"/>
  <c r="D6806" i="2"/>
  <c r="K6805" i="2"/>
  <c r="D6805" i="2"/>
  <c r="K6804" i="2"/>
  <c r="D6804" i="2"/>
  <c r="K6803" i="2"/>
  <c r="D6803" i="2"/>
  <c r="K6802" i="2"/>
  <c r="D6802" i="2"/>
  <c r="K6801" i="2"/>
  <c r="D6801" i="2"/>
  <c r="K6800" i="2"/>
  <c r="D6800" i="2"/>
  <c r="K6799" i="2"/>
  <c r="D6799" i="2"/>
  <c r="K6798" i="2"/>
  <c r="D6798" i="2"/>
  <c r="K6797" i="2"/>
  <c r="D6797" i="2"/>
  <c r="K6796" i="2"/>
  <c r="D6796" i="2"/>
  <c r="K6795" i="2"/>
  <c r="D6795" i="2"/>
  <c r="K6794" i="2"/>
  <c r="D6794" i="2"/>
  <c r="K6793" i="2"/>
  <c r="D6793" i="2"/>
  <c r="K6792" i="2"/>
  <c r="D6792" i="2"/>
  <c r="K6791" i="2"/>
  <c r="D6791" i="2"/>
  <c r="K6790" i="2"/>
  <c r="D6790" i="2"/>
  <c r="K6789" i="2"/>
  <c r="D6789" i="2"/>
  <c r="K6788" i="2"/>
  <c r="D6788" i="2"/>
  <c r="K6787" i="2"/>
  <c r="D6787" i="2"/>
  <c r="K6786" i="2"/>
  <c r="D6786" i="2"/>
  <c r="K6785" i="2"/>
  <c r="D6785" i="2"/>
  <c r="K6784" i="2"/>
  <c r="D6784" i="2"/>
  <c r="K6783" i="2"/>
  <c r="D6783" i="2"/>
  <c r="K6782" i="2"/>
  <c r="D6782" i="2"/>
  <c r="K6781" i="2"/>
  <c r="D6781" i="2"/>
  <c r="K6780" i="2"/>
  <c r="D6780" i="2"/>
  <c r="K6779" i="2"/>
  <c r="D6779" i="2"/>
  <c r="K6778" i="2"/>
  <c r="D6778" i="2"/>
  <c r="K6777" i="2"/>
  <c r="D6777" i="2"/>
  <c r="K6776" i="2"/>
  <c r="D6776" i="2"/>
  <c r="K6775" i="2"/>
  <c r="D6775" i="2"/>
  <c r="K6774" i="2"/>
  <c r="D6774" i="2"/>
  <c r="K6773" i="2"/>
  <c r="D6773" i="2"/>
  <c r="K6772" i="2"/>
  <c r="D6772" i="2"/>
  <c r="K6771" i="2"/>
  <c r="D6771" i="2"/>
  <c r="K6770" i="2"/>
  <c r="D6770" i="2"/>
  <c r="K6769" i="2"/>
  <c r="D6769" i="2"/>
  <c r="K6768" i="2"/>
  <c r="D6768" i="2"/>
  <c r="K6767" i="2"/>
  <c r="D6767" i="2"/>
  <c r="K6766" i="2"/>
  <c r="D6766" i="2"/>
  <c r="K6765" i="2"/>
  <c r="D6765" i="2"/>
  <c r="K6764" i="2"/>
  <c r="D6764" i="2"/>
  <c r="K6763" i="2"/>
  <c r="D6763" i="2"/>
  <c r="K6762" i="2"/>
  <c r="D6762" i="2"/>
  <c r="K6761" i="2"/>
  <c r="D6761" i="2"/>
  <c r="K6760" i="2"/>
  <c r="D6760" i="2"/>
  <c r="K6759" i="2"/>
  <c r="D6759" i="2"/>
  <c r="K6758" i="2"/>
  <c r="D6758" i="2"/>
  <c r="K6757" i="2"/>
  <c r="D6757" i="2"/>
  <c r="K6756" i="2"/>
  <c r="D6756" i="2"/>
  <c r="K6755" i="2"/>
  <c r="D6755" i="2"/>
  <c r="K6754" i="2"/>
  <c r="D6754" i="2"/>
  <c r="K6753" i="2"/>
  <c r="D6753" i="2"/>
  <c r="K6752" i="2"/>
  <c r="D6752" i="2"/>
  <c r="K6751" i="2"/>
  <c r="D6751" i="2"/>
  <c r="K6750" i="2"/>
  <c r="D6750" i="2"/>
  <c r="K6749" i="2"/>
  <c r="D6749" i="2"/>
  <c r="K6748" i="2"/>
  <c r="D6748" i="2"/>
  <c r="K6747" i="2"/>
  <c r="D6747" i="2"/>
  <c r="K6746" i="2"/>
  <c r="D6746" i="2"/>
  <c r="K6745" i="2"/>
  <c r="D6745" i="2"/>
  <c r="K6744" i="2"/>
  <c r="D6744" i="2"/>
  <c r="K6743" i="2"/>
  <c r="D6743" i="2"/>
  <c r="K6742" i="2"/>
  <c r="D6742" i="2"/>
  <c r="K6741" i="2"/>
  <c r="D6741" i="2"/>
  <c r="K6740" i="2"/>
  <c r="D6740" i="2"/>
  <c r="K6739" i="2"/>
  <c r="D6739" i="2"/>
  <c r="K6738" i="2"/>
  <c r="D6738" i="2"/>
  <c r="K6737" i="2"/>
  <c r="D6737" i="2"/>
  <c r="K6736" i="2"/>
  <c r="D6736" i="2"/>
  <c r="K6735" i="2"/>
  <c r="D6735" i="2"/>
  <c r="K6734" i="2"/>
  <c r="D6734" i="2"/>
  <c r="K6733" i="2"/>
  <c r="D6733" i="2"/>
  <c r="K6732" i="2"/>
  <c r="D6732" i="2"/>
  <c r="K6731" i="2"/>
  <c r="D6731" i="2"/>
  <c r="K6730" i="2"/>
  <c r="D6730" i="2"/>
  <c r="K6729" i="2"/>
  <c r="D6729" i="2"/>
  <c r="K6728" i="2"/>
  <c r="D6728" i="2"/>
  <c r="K6727" i="2"/>
  <c r="D6727" i="2"/>
  <c r="K6726" i="2"/>
  <c r="D6726" i="2"/>
  <c r="K6725" i="2"/>
  <c r="D6725" i="2"/>
  <c r="K6724" i="2"/>
  <c r="D6724" i="2"/>
  <c r="K6723" i="2"/>
  <c r="D6723" i="2"/>
  <c r="K6722" i="2"/>
  <c r="D6722" i="2"/>
  <c r="K6721" i="2"/>
  <c r="D6721" i="2"/>
  <c r="K6720" i="2"/>
  <c r="D6720" i="2"/>
  <c r="K6719" i="2"/>
  <c r="D6719" i="2"/>
  <c r="K6718" i="2"/>
  <c r="D6718" i="2"/>
  <c r="K6717" i="2"/>
  <c r="D6717" i="2"/>
  <c r="K6716" i="2"/>
  <c r="D6716" i="2"/>
  <c r="K6715" i="2"/>
  <c r="D6715" i="2"/>
  <c r="K6714" i="2"/>
  <c r="D6714" i="2"/>
  <c r="K6713" i="2"/>
  <c r="D6713" i="2"/>
  <c r="K6712" i="2"/>
  <c r="D6712" i="2"/>
  <c r="K6711" i="2"/>
  <c r="D6711" i="2"/>
  <c r="K6710" i="2"/>
  <c r="D6710" i="2"/>
  <c r="K6709" i="2"/>
  <c r="D6709" i="2"/>
  <c r="K6708" i="2"/>
  <c r="D6708" i="2"/>
  <c r="K6707" i="2"/>
  <c r="D6707" i="2"/>
  <c r="K6706" i="2"/>
  <c r="D6706" i="2"/>
  <c r="K6705" i="2"/>
  <c r="D6705" i="2"/>
  <c r="K6704" i="2"/>
  <c r="D6704" i="2"/>
  <c r="K6703" i="2"/>
  <c r="D6703" i="2"/>
  <c r="K6702" i="2"/>
  <c r="D6702" i="2"/>
  <c r="K6701" i="2"/>
  <c r="D6701" i="2"/>
  <c r="K6700" i="2"/>
  <c r="D6700" i="2"/>
  <c r="K6699" i="2"/>
  <c r="D6699" i="2"/>
  <c r="K6698" i="2"/>
  <c r="D6698" i="2"/>
  <c r="K6697" i="2"/>
  <c r="D6697" i="2"/>
  <c r="K6696" i="2"/>
  <c r="D6696" i="2"/>
  <c r="K6695" i="2"/>
  <c r="D6695" i="2"/>
  <c r="K6694" i="2"/>
  <c r="D6694" i="2"/>
  <c r="K6693" i="2"/>
  <c r="D6693" i="2"/>
  <c r="K6692" i="2"/>
  <c r="D6692" i="2"/>
  <c r="K6691" i="2"/>
  <c r="D6691" i="2"/>
  <c r="K6690" i="2"/>
  <c r="D6690" i="2"/>
  <c r="K6689" i="2"/>
  <c r="D6689" i="2"/>
  <c r="K6688" i="2"/>
  <c r="D6688" i="2"/>
  <c r="K6687" i="2"/>
  <c r="D6687" i="2"/>
  <c r="K6686" i="2"/>
  <c r="D6686" i="2"/>
  <c r="K6685" i="2"/>
  <c r="D6685" i="2"/>
  <c r="K6684" i="2"/>
  <c r="D6684" i="2"/>
  <c r="K6683" i="2"/>
  <c r="D6683" i="2"/>
  <c r="K6682" i="2"/>
  <c r="D6682" i="2"/>
  <c r="K6681" i="2"/>
  <c r="D6681" i="2"/>
  <c r="K6680" i="2"/>
  <c r="D6680" i="2"/>
  <c r="K6679" i="2"/>
  <c r="D6679" i="2"/>
  <c r="K6678" i="2"/>
  <c r="D6678" i="2"/>
  <c r="K6677" i="2"/>
  <c r="D6677" i="2"/>
  <c r="K6676" i="2"/>
  <c r="D6676" i="2"/>
  <c r="K6675" i="2"/>
  <c r="D6675" i="2"/>
  <c r="K6674" i="2"/>
  <c r="D6674" i="2"/>
  <c r="K6673" i="2"/>
  <c r="D6673" i="2"/>
  <c r="K6672" i="2"/>
  <c r="D6672" i="2"/>
  <c r="K6671" i="2"/>
  <c r="D6671" i="2"/>
  <c r="K6670" i="2"/>
  <c r="D6670" i="2"/>
  <c r="K6669" i="2"/>
  <c r="D6669" i="2"/>
  <c r="K6668" i="2"/>
  <c r="D6668" i="2"/>
  <c r="K6667" i="2"/>
  <c r="D6667" i="2"/>
  <c r="K6666" i="2"/>
  <c r="D6666" i="2"/>
  <c r="K6665" i="2"/>
  <c r="D6665" i="2"/>
  <c r="K6664" i="2"/>
  <c r="D6664" i="2"/>
  <c r="K6663" i="2"/>
  <c r="D6663" i="2"/>
  <c r="K6662" i="2"/>
  <c r="D6662" i="2"/>
  <c r="K6661" i="2"/>
  <c r="D6661" i="2"/>
  <c r="K6660" i="2"/>
  <c r="D6660" i="2"/>
  <c r="K6659" i="2"/>
  <c r="D6659" i="2"/>
  <c r="K6658" i="2"/>
  <c r="D6658" i="2"/>
  <c r="K6657" i="2"/>
  <c r="D6657" i="2"/>
  <c r="K6656" i="2"/>
  <c r="D6656" i="2"/>
  <c r="K6655" i="2"/>
  <c r="D6655" i="2"/>
  <c r="K6654" i="2"/>
  <c r="D6654" i="2"/>
  <c r="K6653" i="2"/>
  <c r="D6653" i="2"/>
  <c r="K6652" i="2"/>
  <c r="D6652" i="2"/>
  <c r="K6651" i="2"/>
  <c r="D6651" i="2"/>
  <c r="K6650" i="2"/>
  <c r="D6650" i="2"/>
  <c r="K6649" i="2"/>
  <c r="D6649" i="2"/>
  <c r="K6648" i="2"/>
  <c r="D6648" i="2"/>
  <c r="K6647" i="2"/>
  <c r="D6647" i="2"/>
  <c r="K6646" i="2"/>
  <c r="D6646" i="2"/>
  <c r="K6645" i="2"/>
  <c r="D6645" i="2"/>
  <c r="K6644" i="2"/>
  <c r="D6644" i="2"/>
  <c r="K6643" i="2"/>
  <c r="D6643" i="2"/>
  <c r="K6642" i="2"/>
  <c r="D6642" i="2"/>
  <c r="K6641" i="2"/>
  <c r="D6641" i="2"/>
  <c r="K6640" i="2"/>
  <c r="D6640" i="2"/>
  <c r="K6639" i="2"/>
  <c r="D6639" i="2"/>
  <c r="K6638" i="2"/>
  <c r="D6638" i="2"/>
  <c r="K6637" i="2"/>
  <c r="D6637" i="2"/>
  <c r="K6636" i="2"/>
  <c r="D6636" i="2"/>
  <c r="K6635" i="2"/>
  <c r="D6635" i="2"/>
  <c r="K6634" i="2"/>
  <c r="D6634" i="2"/>
  <c r="K6633" i="2"/>
  <c r="D6633" i="2"/>
  <c r="K6632" i="2"/>
  <c r="D6632" i="2"/>
  <c r="K6631" i="2"/>
  <c r="D6631" i="2"/>
  <c r="K6630" i="2"/>
  <c r="D6630" i="2"/>
  <c r="K6629" i="2"/>
  <c r="D6629" i="2"/>
  <c r="K6628" i="2"/>
  <c r="D6628" i="2"/>
  <c r="K6627" i="2"/>
  <c r="D6627" i="2"/>
  <c r="K6626" i="2"/>
  <c r="D6626" i="2"/>
  <c r="K6625" i="2"/>
  <c r="D6625" i="2"/>
  <c r="K6624" i="2"/>
  <c r="D6624" i="2"/>
  <c r="K6623" i="2"/>
  <c r="D6623" i="2"/>
  <c r="K6622" i="2"/>
  <c r="D6622" i="2"/>
  <c r="K6621" i="2"/>
  <c r="D6621" i="2"/>
  <c r="K6620" i="2"/>
  <c r="D6620" i="2"/>
  <c r="K6619" i="2"/>
  <c r="D6619" i="2"/>
  <c r="K6618" i="2"/>
  <c r="D6618" i="2"/>
  <c r="K6617" i="2"/>
  <c r="D6617" i="2"/>
  <c r="K6616" i="2"/>
  <c r="D6616" i="2"/>
  <c r="K6615" i="2"/>
  <c r="D6615" i="2"/>
  <c r="K6614" i="2"/>
  <c r="D6614" i="2"/>
  <c r="K6613" i="2"/>
  <c r="D6613" i="2"/>
  <c r="K6612" i="2"/>
  <c r="D6612" i="2"/>
  <c r="K6611" i="2"/>
  <c r="D6611" i="2"/>
  <c r="K6610" i="2"/>
  <c r="D6610" i="2"/>
  <c r="K6609" i="2"/>
  <c r="D6609" i="2"/>
  <c r="K6608" i="2"/>
  <c r="D6608" i="2"/>
  <c r="K6607" i="2"/>
  <c r="D6607" i="2"/>
  <c r="K6606" i="2"/>
  <c r="D6606" i="2"/>
  <c r="K6605" i="2"/>
  <c r="D6605" i="2"/>
  <c r="K6604" i="2"/>
  <c r="D6604" i="2"/>
  <c r="K6603" i="2"/>
  <c r="D6603" i="2"/>
  <c r="K6602" i="2"/>
  <c r="D6602" i="2"/>
  <c r="K6601" i="2"/>
  <c r="D6601" i="2"/>
  <c r="K6600" i="2"/>
  <c r="D6600" i="2"/>
  <c r="K6599" i="2"/>
  <c r="D6599" i="2"/>
  <c r="K6598" i="2"/>
  <c r="D6598" i="2"/>
  <c r="K6597" i="2"/>
  <c r="D6597" i="2"/>
  <c r="K6596" i="2"/>
  <c r="D6596" i="2"/>
  <c r="K6595" i="2"/>
  <c r="D6595" i="2"/>
  <c r="K6594" i="2"/>
  <c r="D6594" i="2"/>
  <c r="K6593" i="2"/>
  <c r="D6593" i="2"/>
  <c r="K6592" i="2"/>
  <c r="D6592" i="2"/>
  <c r="K6591" i="2"/>
  <c r="D6591" i="2"/>
  <c r="K6590" i="2"/>
  <c r="D6590" i="2"/>
  <c r="K6589" i="2"/>
  <c r="D6589" i="2"/>
  <c r="K6588" i="2"/>
  <c r="D6588" i="2"/>
  <c r="K6587" i="2"/>
  <c r="D6587" i="2"/>
  <c r="K6586" i="2"/>
  <c r="D6586" i="2"/>
  <c r="K6585" i="2"/>
  <c r="D6585" i="2"/>
  <c r="K6584" i="2"/>
  <c r="D6584" i="2"/>
  <c r="K6583" i="2"/>
  <c r="D6583" i="2"/>
  <c r="K6582" i="2"/>
  <c r="D6582" i="2"/>
  <c r="K6581" i="2"/>
  <c r="D6581" i="2"/>
  <c r="K6580" i="2"/>
  <c r="D6580" i="2"/>
  <c r="K6579" i="2"/>
  <c r="D6579" i="2"/>
  <c r="K6578" i="2"/>
  <c r="D6578" i="2"/>
  <c r="K6577" i="2"/>
  <c r="D6577" i="2"/>
  <c r="K6576" i="2"/>
  <c r="D6576" i="2"/>
  <c r="K6575" i="2"/>
  <c r="D6575" i="2"/>
  <c r="K6574" i="2"/>
  <c r="D6574" i="2"/>
  <c r="K6573" i="2"/>
  <c r="D6573" i="2"/>
  <c r="K6572" i="2"/>
  <c r="D6572" i="2"/>
  <c r="K6571" i="2"/>
  <c r="D6571" i="2"/>
  <c r="K6570" i="2"/>
  <c r="D6570" i="2"/>
  <c r="K6569" i="2"/>
  <c r="D6569" i="2"/>
  <c r="K6568" i="2"/>
  <c r="D6568" i="2"/>
  <c r="K6567" i="2"/>
  <c r="D6567" i="2"/>
  <c r="K6566" i="2"/>
  <c r="D6566" i="2"/>
  <c r="K6565" i="2"/>
  <c r="D6565" i="2"/>
  <c r="K6564" i="2"/>
  <c r="D6564" i="2"/>
  <c r="K6563" i="2"/>
  <c r="D6563" i="2"/>
  <c r="K6562" i="2"/>
  <c r="D6562" i="2"/>
  <c r="K6561" i="2"/>
  <c r="D6561" i="2"/>
  <c r="K6560" i="2"/>
  <c r="D6560" i="2"/>
  <c r="K6559" i="2"/>
  <c r="D6559" i="2"/>
  <c r="K6558" i="2"/>
  <c r="D6558" i="2"/>
  <c r="K6557" i="2"/>
  <c r="D6557" i="2"/>
  <c r="K6556" i="2"/>
  <c r="D6556" i="2"/>
  <c r="K6555" i="2"/>
  <c r="D6555" i="2"/>
  <c r="K6554" i="2"/>
  <c r="D6554" i="2"/>
  <c r="K6553" i="2"/>
  <c r="D6553" i="2"/>
  <c r="K6552" i="2"/>
  <c r="D6552" i="2"/>
  <c r="K6551" i="2"/>
  <c r="D6551" i="2"/>
  <c r="K6550" i="2"/>
  <c r="D6550" i="2"/>
  <c r="K6549" i="2"/>
  <c r="D6549" i="2"/>
  <c r="K6548" i="2"/>
  <c r="D6548" i="2"/>
  <c r="K6547" i="2"/>
  <c r="D6547" i="2"/>
  <c r="K6546" i="2"/>
  <c r="D6546" i="2"/>
  <c r="K6545" i="2"/>
  <c r="D6545" i="2"/>
  <c r="K6544" i="2"/>
  <c r="D6544" i="2"/>
  <c r="K6543" i="2"/>
  <c r="D6543" i="2"/>
  <c r="K6542" i="2"/>
  <c r="D6542" i="2"/>
  <c r="K6541" i="2"/>
  <c r="D6541" i="2"/>
  <c r="K6540" i="2"/>
  <c r="D6540" i="2"/>
  <c r="K6539" i="2"/>
  <c r="D6539" i="2"/>
  <c r="K6538" i="2"/>
  <c r="D6538" i="2"/>
  <c r="K6537" i="2"/>
  <c r="D6537" i="2"/>
  <c r="K6536" i="2"/>
  <c r="D6536" i="2"/>
  <c r="K6535" i="2"/>
  <c r="D6535" i="2"/>
  <c r="K6534" i="2"/>
  <c r="D6534" i="2"/>
  <c r="K6533" i="2"/>
  <c r="D6533" i="2"/>
  <c r="K6532" i="2"/>
  <c r="D6532" i="2"/>
  <c r="F6532" i="2" s="1"/>
  <c r="G6532" i="2" s="1"/>
  <c r="H6532" i="2" s="1"/>
  <c r="K6531" i="2"/>
  <c r="D6531" i="2"/>
  <c r="K6530" i="2"/>
  <c r="D6530" i="2"/>
  <c r="F6530" i="2" s="1"/>
  <c r="G6530" i="2" s="1"/>
  <c r="H6530" i="2" s="1"/>
  <c r="K6529" i="2"/>
  <c r="D6529" i="2"/>
  <c r="K6528" i="2"/>
  <c r="D6528" i="2"/>
  <c r="F6528" i="2" s="1"/>
  <c r="G6528" i="2" s="1"/>
  <c r="H6528" i="2" s="1"/>
  <c r="K6527" i="2"/>
  <c r="D6527" i="2"/>
  <c r="K6526" i="2"/>
  <c r="D6526" i="2"/>
  <c r="F6526" i="2" s="1"/>
  <c r="G6526" i="2" s="1"/>
  <c r="H6526" i="2" s="1"/>
  <c r="K6525" i="2"/>
  <c r="D6525" i="2"/>
  <c r="K6524" i="2"/>
  <c r="D6524" i="2"/>
  <c r="F6524" i="2" s="1"/>
  <c r="G6524" i="2" s="1"/>
  <c r="H6524" i="2" s="1"/>
  <c r="K6523" i="2"/>
  <c r="D6523" i="2"/>
  <c r="K6522" i="2"/>
  <c r="D6522" i="2"/>
  <c r="F6522" i="2" s="1"/>
  <c r="G6522" i="2" s="1"/>
  <c r="H6522" i="2" s="1"/>
  <c r="K6521" i="2"/>
  <c r="D6521" i="2"/>
  <c r="K6520" i="2"/>
  <c r="D6520" i="2"/>
  <c r="F6520" i="2" s="1"/>
  <c r="G6520" i="2" s="1"/>
  <c r="H6520" i="2" s="1"/>
  <c r="K6519" i="2"/>
  <c r="D6519" i="2"/>
  <c r="K6518" i="2"/>
  <c r="D6518" i="2"/>
  <c r="F6518" i="2" s="1"/>
  <c r="G6518" i="2" s="1"/>
  <c r="H6518" i="2" s="1"/>
  <c r="K6517" i="2"/>
  <c r="D6517" i="2"/>
  <c r="K6516" i="2"/>
  <c r="D6516" i="2"/>
  <c r="F6516" i="2" s="1"/>
  <c r="G6516" i="2" s="1"/>
  <c r="H6516" i="2" s="1"/>
  <c r="K6515" i="2"/>
  <c r="D6515" i="2"/>
  <c r="K6514" i="2"/>
  <c r="D6514" i="2"/>
  <c r="F6514" i="2" s="1"/>
  <c r="G6514" i="2" s="1"/>
  <c r="H6514" i="2" s="1"/>
  <c r="K6513" i="2"/>
  <c r="D6513" i="2"/>
  <c r="K6512" i="2"/>
  <c r="D6512" i="2"/>
  <c r="F6512" i="2" s="1"/>
  <c r="G6512" i="2" s="1"/>
  <c r="H6512" i="2" s="1"/>
  <c r="K6511" i="2"/>
  <c r="D6511" i="2"/>
  <c r="K6510" i="2"/>
  <c r="D6510" i="2"/>
  <c r="F6510" i="2" s="1"/>
  <c r="G6510" i="2" s="1"/>
  <c r="H6510" i="2" s="1"/>
  <c r="K6509" i="2"/>
  <c r="D6509" i="2"/>
  <c r="K6508" i="2"/>
  <c r="D6508" i="2"/>
  <c r="F6508" i="2" s="1"/>
  <c r="G6508" i="2" s="1"/>
  <c r="H6508" i="2" s="1"/>
  <c r="K6507" i="2"/>
  <c r="D6507" i="2"/>
  <c r="K6506" i="2"/>
  <c r="D6506" i="2"/>
  <c r="F6506" i="2" s="1"/>
  <c r="G6506" i="2" s="1"/>
  <c r="H6506" i="2" s="1"/>
  <c r="K6505" i="2"/>
  <c r="D6505" i="2"/>
  <c r="K6504" i="2"/>
  <c r="D6504" i="2"/>
  <c r="F6504" i="2" s="1"/>
  <c r="G6504" i="2" s="1"/>
  <c r="H6504" i="2" s="1"/>
  <c r="K6503" i="2"/>
  <c r="D6503" i="2"/>
  <c r="K6502" i="2"/>
  <c r="D6502" i="2"/>
  <c r="F6502" i="2" s="1"/>
  <c r="G6502" i="2" s="1"/>
  <c r="H6502" i="2" s="1"/>
  <c r="K6501" i="2"/>
  <c r="D6501" i="2"/>
  <c r="K6500" i="2"/>
  <c r="D6500" i="2"/>
  <c r="F6500" i="2" s="1"/>
  <c r="G6500" i="2" s="1"/>
  <c r="H6500" i="2" s="1"/>
  <c r="K6499" i="2"/>
  <c r="D6499" i="2"/>
  <c r="K6498" i="2"/>
  <c r="D6498" i="2"/>
  <c r="F6498" i="2" s="1"/>
  <c r="G6498" i="2" s="1"/>
  <c r="H6498" i="2" s="1"/>
  <c r="K6497" i="2"/>
  <c r="D6497" i="2"/>
  <c r="K6496" i="2"/>
  <c r="D6496" i="2"/>
  <c r="F6496" i="2" s="1"/>
  <c r="G6496" i="2" s="1"/>
  <c r="H6496" i="2" s="1"/>
  <c r="K6495" i="2"/>
  <c r="D6495" i="2"/>
  <c r="K6494" i="2"/>
  <c r="D6494" i="2"/>
  <c r="F6494" i="2" s="1"/>
  <c r="G6494" i="2" s="1"/>
  <c r="H6494" i="2" s="1"/>
  <c r="K6493" i="2"/>
  <c r="D6493" i="2"/>
  <c r="K6492" i="2"/>
  <c r="D6492" i="2"/>
  <c r="F6492" i="2" s="1"/>
  <c r="G6492" i="2" s="1"/>
  <c r="H6492" i="2" s="1"/>
  <c r="K6491" i="2"/>
  <c r="D6491" i="2"/>
  <c r="K6490" i="2"/>
  <c r="D6490" i="2"/>
  <c r="F6490" i="2" s="1"/>
  <c r="G6490" i="2" s="1"/>
  <c r="H6490" i="2" s="1"/>
  <c r="K6489" i="2"/>
  <c r="D6489" i="2"/>
  <c r="K6488" i="2"/>
  <c r="D6488" i="2"/>
  <c r="F6488" i="2" s="1"/>
  <c r="G6488" i="2" s="1"/>
  <c r="H6488" i="2" s="1"/>
  <c r="K6487" i="2"/>
  <c r="D6487" i="2"/>
  <c r="K6486" i="2"/>
  <c r="D6486" i="2"/>
  <c r="F6486" i="2" s="1"/>
  <c r="G6486" i="2" s="1"/>
  <c r="H6486" i="2" s="1"/>
  <c r="K6485" i="2"/>
  <c r="D6485" i="2"/>
  <c r="K6484" i="2"/>
  <c r="D6484" i="2"/>
  <c r="F6484" i="2" s="1"/>
  <c r="G6484" i="2" s="1"/>
  <c r="H6484" i="2" s="1"/>
  <c r="K6483" i="2"/>
  <c r="D6483" i="2"/>
  <c r="K6482" i="2"/>
  <c r="D6482" i="2"/>
  <c r="F6482" i="2" s="1"/>
  <c r="G6482" i="2" s="1"/>
  <c r="H6482" i="2" s="1"/>
  <c r="K6481" i="2"/>
  <c r="D6481" i="2"/>
  <c r="K6480" i="2"/>
  <c r="D6480" i="2"/>
  <c r="F6480" i="2" s="1"/>
  <c r="G6480" i="2" s="1"/>
  <c r="H6480" i="2" s="1"/>
  <c r="K6479" i="2"/>
  <c r="D6479" i="2"/>
  <c r="K6478" i="2"/>
  <c r="D6478" i="2"/>
  <c r="F6478" i="2" s="1"/>
  <c r="G6478" i="2" s="1"/>
  <c r="H6478" i="2" s="1"/>
  <c r="K6477" i="2"/>
  <c r="D6477" i="2"/>
  <c r="K6476" i="2"/>
  <c r="D6476" i="2"/>
  <c r="F6476" i="2" s="1"/>
  <c r="G6476" i="2" s="1"/>
  <c r="H6476" i="2" s="1"/>
  <c r="K6475" i="2"/>
  <c r="D6475" i="2"/>
  <c r="K6474" i="2"/>
  <c r="D6474" i="2"/>
  <c r="F6474" i="2" s="1"/>
  <c r="G6474" i="2" s="1"/>
  <c r="H6474" i="2" s="1"/>
  <c r="K6473" i="2"/>
  <c r="D6473" i="2"/>
  <c r="K6472" i="2"/>
  <c r="D6472" i="2"/>
  <c r="F6472" i="2" s="1"/>
  <c r="G6472" i="2" s="1"/>
  <c r="H6472" i="2" s="1"/>
  <c r="K6471" i="2"/>
  <c r="D6471" i="2"/>
  <c r="K6470" i="2"/>
  <c r="D6470" i="2"/>
  <c r="F6470" i="2" s="1"/>
  <c r="G6470" i="2" s="1"/>
  <c r="H6470" i="2" s="1"/>
  <c r="K6469" i="2"/>
  <c r="D6469" i="2"/>
  <c r="K6468" i="2"/>
  <c r="D6468" i="2"/>
  <c r="F6468" i="2" s="1"/>
  <c r="G6468" i="2" s="1"/>
  <c r="H6468" i="2" s="1"/>
  <c r="K6467" i="2"/>
  <c r="D6467" i="2"/>
  <c r="K6466" i="2"/>
  <c r="D6466" i="2"/>
  <c r="F6466" i="2" s="1"/>
  <c r="G6466" i="2" s="1"/>
  <c r="H6466" i="2" s="1"/>
  <c r="K6465" i="2"/>
  <c r="D6465" i="2"/>
  <c r="K6464" i="2"/>
  <c r="D6464" i="2"/>
  <c r="F6464" i="2" s="1"/>
  <c r="G6464" i="2" s="1"/>
  <c r="H6464" i="2" s="1"/>
  <c r="K6463" i="2"/>
  <c r="D6463" i="2"/>
  <c r="K6462" i="2"/>
  <c r="D6462" i="2"/>
  <c r="F6462" i="2" s="1"/>
  <c r="G6462" i="2" s="1"/>
  <c r="H6462" i="2" s="1"/>
  <c r="K6461" i="2"/>
  <c r="D6461" i="2"/>
  <c r="K6460" i="2"/>
  <c r="D6460" i="2"/>
  <c r="F6460" i="2" s="1"/>
  <c r="G6460" i="2" s="1"/>
  <c r="H6460" i="2" s="1"/>
  <c r="K6459" i="2"/>
  <c r="D6459" i="2"/>
  <c r="K6458" i="2"/>
  <c r="D6458" i="2"/>
  <c r="F6458" i="2" s="1"/>
  <c r="G6458" i="2" s="1"/>
  <c r="H6458" i="2" s="1"/>
  <c r="K6457" i="2"/>
  <c r="D6457" i="2"/>
  <c r="K6456" i="2"/>
  <c r="D6456" i="2"/>
  <c r="F6456" i="2" s="1"/>
  <c r="G6456" i="2" s="1"/>
  <c r="H6456" i="2" s="1"/>
  <c r="K6455" i="2"/>
  <c r="D6455" i="2"/>
  <c r="K6454" i="2"/>
  <c r="D6454" i="2"/>
  <c r="F6454" i="2" s="1"/>
  <c r="G6454" i="2" s="1"/>
  <c r="H6454" i="2" s="1"/>
  <c r="K6453" i="2"/>
  <c r="D6453" i="2"/>
  <c r="K6452" i="2"/>
  <c r="D6452" i="2"/>
  <c r="F6452" i="2" s="1"/>
  <c r="G6452" i="2" s="1"/>
  <c r="H6452" i="2" s="1"/>
  <c r="K6451" i="2"/>
  <c r="D6451" i="2"/>
  <c r="K6450" i="2"/>
  <c r="D6450" i="2"/>
  <c r="F6450" i="2" s="1"/>
  <c r="G6450" i="2" s="1"/>
  <c r="H6450" i="2" s="1"/>
  <c r="K6449" i="2"/>
  <c r="D6449" i="2"/>
  <c r="K6448" i="2"/>
  <c r="D6448" i="2"/>
  <c r="F6448" i="2" s="1"/>
  <c r="G6448" i="2" s="1"/>
  <c r="H6448" i="2" s="1"/>
  <c r="K6447" i="2"/>
  <c r="D6447" i="2"/>
  <c r="K6446" i="2"/>
  <c r="D6446" i="2"/>
  <c r="F6446" i="2" s="1"/>
  <c r="G6446" i="2" s="1"/>
  <c r="H6446" i="2" s="1"/>
  <c r="K6445" i="2"/>
  <c r="D6445" i="2"/>
  <c r="K6444" i="2"/>
  <c r="D6444" i="2"/>
  <c r="F6444" i="2" s="1"/>
  <c r="G6444" i="2" s="1"/>
  <c r="H6444" i="2" s="1"/>
  <c r="K6443" i="2"/>
  <c r="D6443" i="2"/>
  <c r="K6442" i="2"/>
  <c r="D6442" i="2"/>
  <c r="F6442" i="2" s="1"/>
  <c r="G6442" i="2" s="1"/>
  <c r="H6442" i="2" s="1"/>
  <c r="K6441" i="2"/>
  <c r="D6441" i="2"/>
  <c r="K6440" i="2"/>
  <c r="D6440" i="2"/>
  <c r="F6440" i="2" s="1"/>
  <c r="G6440" i="2" s="1"/>
  <c r="H6440" i="2" s="1"/>
  <c r="K6439" i="2"/>
  <c r="D6439" i="2"/>
  <c r="K6438" i="2"/>
  <c r="D6438" i="2"/>
  <c r="F6438" i="2" s="1"/>
  <c r="G6438" i="2" s="1"/>
  <c r="H6438" i="2" s="1"/>
  <c r="K6437" i="2"/>
  <c r="D6437" i="2"/>
  <c r="K6436" i="2"/>
  <c r="D6436" i="2"/>
  <c r="F6436" i="2" s="1"/>
  <c r="G6436" i="2" s="1"/>
  <c r="H6436" i="2" s="1"/>
  <c r="K6435" i="2"/>
  <c r="D6435" i="2"/>
  <c r="K6434" i="2"/>
  <c r="D6434" i="2"/>
  <c r="F6434" i="2" s="1"/>
  <c r="G6434" i="2" s="1"/>
  <c r="H6434" i="2" s="1"/>
  <c r="K6433" i="2"/>
  <c r="D6433" i="2"/>
  <c r="K6432" i="2"/>
  <c r="D6432" i="2"/>
  <c r="F6432" i="2" s="1"/>
  <c r="G6432" i="2" s="1"/>
  <c r="H6432" i="2" s="1"/>
  <c r="K6431" i="2"/>
  <c r="D6431" i="2"/>
  <c r="K6430" i="2"/>
  <c r="D6430" i="2"/>
  <c r="F6430" i="2" s="1"/>
  <c r="G6430" i="2" s="1"/>
  <c r="H6430" i="2" s="1"/>
  <c r="K6429" i="2"/>
  <c r="D6429" i="2"/>
  <c r="K6428" i="2"/>
  <c r="D6428" i="2"/>
  <c r="F6428" i="2" s="1"/>
  <c r="G6428" i="2" s="1"/>
  <c r="H6428" i="2" s="1"/>
  <c r="K6427" i="2"/>
  <c r="D6427" i="2"/>
  <c r="K6426" i="2"/>
  <c r="D6426" i="2"/>
  <c r="F6426" i="2" s="1"/>
  <c r="G6426" i="2" s="1"/>
  <c r="H6426" i="2" s="1"/>
  <c r="K6425" i="2"/>
  <c r="D6425" i="2"/>
  <c r="K6424" i="2"/>
  <c r="D6424" i="2"/>
  <c r="F6424" i="2" s="1"/>
  <c r="G6424" i="2" s="1"/>
  <c r="H6424" i="2" s="1"/>
  <c r="K6423" i="2"/>
  <c r="D6423" i="2"/>
  <c r="K6422" i="2"/>
  <c r="D6422" i="2"/>
  <c r="F6422" i="2" s="1"/>
  <c r="G6422" i="2" s="1"/>
  <c r="H6422" i="2" s="1"/>
  <c r="K6421" i="2"/>
  <c r="D6421" i="2"/>
  <c r="K6420" i="2"/>
  <c r="D6420" i="2"/>
  <c r="F6420" i="2" s="1"/>
  <c r="G6420" i="2" s="1"/>
  <c r="H6420" i="2" s="1"/>
  <c r="K6419" i="2"/>
  <c r="D6419" i="2"/>
  <c r="K6418" i="2"/>
  <c r="D6418" i="2"/>
  <c r="F6418" i="2" s="1"/>
  <c r="G6418" i="2" s="1"/>
  <c r="H6418" i="2" s="1"/>
  <c r="K6417" i="2"/>
  <c r="D6417" i="2"/>
  <c r="K6416" i="2"/>
  <c r="D6416" i="2"/>
  <c r="F6416" i="2" s="1"/>
  <c r="G6416" i="2" s="1"/>
  <c r="H6416" i="2" s="1"/>
  <c r="K6415" i="2"/>
  <c r="D6415" i="2"/>
  <c r="K6414" i="2"/>
  <c r="D6414" i="2"/>
  <c r="F6414" i="2" s="1"/>
  <c r="G6414" i="2" s="1"/>
  <c r="H6414" i="2" s="1"/>
  <c r="K6413" i="2"/>
  <c r="D6413" i="2"/>
  <c r="K6412" i="2"/>
  <c r="D6412" i="2"/>
  <c r="F6412" i="2" s="1"/>
  <c r="G6412" i="2" s="1"/>
  <c r="H6412" i="2" s="1"/>
  <c r="K6411" i="2"/>
  <c r="D6411" i="2"/>
  <c r="K6410" i="2"/>
  <c r="D6410" i="2"/>
  <c r="F6410" i="2" s="1"/>
  <c r="G6410" i="2" s="1"/>
  <c r="H6410" i="2" s="1"/>
  <c r="K6409" i="2"/>
  <c r="D6409" i="2"/>
  <c r="K6408" i="2"/>
  <c r="D6408" i="2"/>
  <c r="F6408" i="2" s="1"/>
  <c r="G6408" i="2" s="1"/>
  <c r="H6408" i="2" s="1"/>
  <c r="K6407" i="2"/>
  <c r="D6407" i="2"/>
  <c r="K6406" i="2"/>
  <c r="D6406" i="2"/>
  <c r="F6406" i="2" s="1"/>
  <c r="G6406" i="2" s="1"/>
  <c r="H6406" i="2" s="1"/>
  <c r="K6405" i="2"/>
  <c r="D6405" i="2"/>
  <c r="K6404" i="2"/>
  <c r="D6404" i="2"/>
  <c r="F6404" i="2" s="1"/>
  <c r="G6404" i="2" s="1"/>
  <c r="H6404" i="2" s="1"/>
  <c r="K6403" i="2"/>
  <c r="D6403" i="2"/>
  <c r="K6402" i="2"/>
  <c r="D6402" i="2"/>
  <c r="F6402" i="2" s="1"/>
  <c r="G6402" i="2" s="1"/>
  <c r="H6402" i="2" s="1"/>
  <c r="K6401" i="2"/>
  <c r="D6401" i="2"/>
  <c r="K6400" i="2"/>
  <c r="D6400" i="2"/>
  <c r="F6400" i="2" s="1"/>
  <c r="G6400" i="2" s="1"/>
  <c r="H6400" i="2" s="1"/>
  <c r="K6399" i="2"/>
  <c r="D6399" i="2"/>
  <c r="K6398" i="2"/>
  <c r="D6398" i="2"/>
  <c r="F6398" i="2" s="1"/>
  <c r="G6398" i="2" s="1"/>
  <c r="H6398" i="2" s="1"/>
  <c r="K6397" i="2"/>
  <c r="D6397" i="2"/>
  <c r="K6396" i="2"/>
  <c r="D6396" i="2"/>
  <c r="F6396" i="2" s="1"/>
  <c r="G6396" i="2" s="1"/>
  <c r="H6396" i="2" s="1"/>
  <c r="K6395" i="2"/>
  <c r="D6395" i="2"/>
  <c r="K6394" i="2"/>
  <c r="D6394" i="2"/>
  <c r="F6394" i="2" s="1"/>
  <c r="G6394" i="2" s="1"/>
  <c r="H6394" i="2" s="1"/>
  <c r="K6393" i="2"/>
  <c r="D6393" i="2"/>
  <c r="K6392" i="2"/>
  <c r="D6392" i="2"/>
  <c r="F6392" i="2" s="1"/>
  <c r="G6392" i="2" s="1"/>
  <c r="H6392" i="2" s="1"/>
  <c r="K6391" i="2"/>
  <c r="D6391" i="2"/>
  <c r="K6390" i="2"/>
  <c r="D6390" i="2"/>
  <c r="F6390" i="2" s="1"/>
  <c r="G6390" i="2" s="1"/>
  <c r="H6390" i="2" s="1"/>
  <c r="K6389" i="2"/>
  <c r="D6389" i="2"/>
  <c r="K6388" i="2"/>
  <c r="D6388" i="2"/>
  <c r="F6388" i="2" s="1"/>
  <c r="G6388" i="2" s="1"/>
  <c r="H6388" i="2" s="1"/>
  <c r="K6387" i="2"/>
  <c r="D6387" i="2"/>
  <c r="K6386" i="2"/>
  <c r="D6386" i="2"/>
  <c r="F6386" i="2" s="1"/>
  <c r="G6386" i="2" s="1"/>
  <c r="H6386" i="2" s="1"/>
  <c r="K6385" i="2"/>
  <c r="D6385" i="2"/>
  <c r="K6384" i="2"/>
  <c r="D6384" i="2"/>
  <c r="F6384" i="2" s="1"/>
  <c r="G6384" i="2" s="1"/>
  <c r="H6384" i="2" s="1"/>
  <c r="K6383" i="2"/>
  <c r="D6383" i="2"/>
  <c r="K6382" i="2"/>
  <c r="D6382" i="2"/>
  <c r="F6382" i="2" s="1"/>
  <c r="G6382" i="2" s="1"/>
  <c r="H6382" i="2" s="1"/>
  <c r="K6381" i="2"/>
  <c r="D6381" i="2"/>
  <c r="K6380" i="2"/>
  <c r="D6380" i="2"/>
  <c r="F6380" i="2" s="1"/>
  <c r="G6380" i="2" s="1"/>
  <c r="H6380" i="2" s="1"/>
  <c r="K6379" i="2"/>
  <c r="D6379" i="2"/>
  <c r="K6378" i="2"/>
  <c r="D6378" i="2"/>
  <c r="F6378" i="2" s="1"/>
  <c r="G6378" i="2" s="1"/>
  <c r="H6378" i="2" s="1"/>
  <c r="K6377" i="2"/>
  <c r="D6377" i="2"/>
  <c r="K6376" i="2"/>
  <c r="D6376" i="2"/>
  <c r="F6376" i="2" s="1"/>
  <c r="G6376" i="2" s="1"/>
  <c r="H6376" i="2" s="1"/>
  <c r="K6375" i="2"/>
  <c r="D6375" i="2"/>
  <c r="K6374" i="2"/>
  <c r="D6374" i="2"/>
  <c r="F6374" i="2" s="1"/>
  <c r="G6374" i="2" s="1"/>
  <c r="H6374" i="2" s="1"/>
  <c r="K6373" i="2"/>
  <c r="D6373" i="2"/>
  <c r="K6372" i="2"/>
  <c r="D6372" i="2"/>
  <c r="F6372" i="2" s="1"/>
  <c r="G6372" i="2" s="1"/>
  <c r="H6372" i="2" s="1"/>
  <c r="K6371" i="2"/>
  <c r="D6371" i="2"/>
  <c r="K6370" i="2"/>
  <c r="D6370" i="2"/>
  <c r="F6370" i="2" s="1"/>
  <c r="G6370" i="2" s="1"/>
  <c r="H6370" i="2" s="1"/>
  <c r="K6369" i="2"/>
  <c r="D6369" i="2"/>
  <c r="K6368" i="2"/>
  <c r="D6368" i="2"/>
  <c r="F6368" i="2" s="1"/>
  <c r="G6368" i="2" s="1"/>
  <c r="H6368" i="2" s="1"/>
  <c r="K6367" i="2"/>
  <c r="D6367" i="2"/>
  <c r="K6366" i="2"/>
  <c r="D6366" i="2"/>
  <c r="F6366" i="2" s="1"/>
  <c r="G6366" i="2" s="1"/>
  <c r="H6366" i="2" s="1"/>
  <c r="K6365" i="2"/>
  <c r="D6365" i="2"/>
  <c r="K6364" i="2"/>
  <c r="D6364" i="2"/>
  <c r="F6364" i="2" s="1"/>
  <c r="G6364" i="2" s="1"/>
  <c r="H6364" i="2" s="1"/>
  <c r="K6363" i="2"/>
  <c r="D6363" i="2"/>
  <c r="K6362" i="2"/>
  <c r="D6362" i="2"/>
  <c r="F6362" i="2" s="1"/>
  <c r="G6362" i="2" s="1"/>
  <c r="H6362" i="2" s="1"/>
  <c r="K6361" i="2"/>
  <c r="D6361" i="2"/>
  <c r="K6360" i="2"/>
  <c r="D6360" i="2"/>
  <c r="F6360" i="2" s="1"/>
  <c r="G6360" i="2" s="1"/>
  <c r="H6360" i="2" s="1"/>
  <c r="K6359" i="2"/>
  <c r="D6359" i="2"/>
  <c r="K6358" i="2"/>
  <c r="D6358" i="2"/>
  <c r="F6358" i="2" s="1"/>
  <c r="G6358" i="2" s="1"/>
  <c r="H6358" i="2" s="1"/>
  <c r="K6357" i="2"/>
  <c r="D6357" i="2"/>
  <c r="K6356" i="2"/>
  <c r="D6356" i="2"/>
  <c r="F6356" i="2" s="1"/>
  <c r="G6356" i="2" s="1"/>
  <c r="H6356" i="2" s="1"/>
  <c r="K6355" i="2"/>
  <c r="D6355" i="2"/>
  <c r="K6354" i="2"/>
  <c r="D6354" i="2"/>
  <c r="F6354" i="2" s="1"/>
  <c r="G6354" i="2" s="1"/>
  <c r="H6354" i="2" s="1"/>
  <c r="K6353" i="2"/>
  <c r="D6353" i="2"/>
  <c r="K6352" i="2"/>
  <c r="D6352" i="2"/>
  <c r="F6352" i="2" s="1"/>
  <c r="G6352" i="2" s="1"/>
  <c r="H6352" i="2" s="1"/>
  <c r="K6351" i="2"/>
  <c r="D6351" i="2"/>
  <c r="K6350" i="2"/>
  <c r="D6350" i="2"/>
  <c r="F6350" i="2" s="1"/>
  <c r="G6350" i="2" s="1"/>
  <c r="H6350" i="2" s="1"/>
  <c r="K6349" i="2"/>
  <c r="D6349" i="2"/>
  <c r="K6348" i="2"/>
  <c r="D6348" i="2"/>
  <c r="F6348" i="2" s="1"/>
  <c r="G6348" i="2" s="1"/>
  <c r="H6348" i="2" s="1"/>
  <c r="K6347" i="2"/>
  <c r="D6347" i="2"/>
  <c r="K6346" i="2"/>
  <c r="D6346" i="2"/>
  <c r="F6346" i="2" s="1"/>
  <c r="G6346" i="2" s="1"/>
  <c r="H6346" i="2" s="1"/>
  <c r="K6345" i="2"/>
  <c r="D6345" i="2"/>
  <c r="K6344" i="2"/>
  <c r="D6344" i="2"/>
  <c r="F6344" i="2" s="1"/>
  <c r="G6344" i="2" s="1"/>
  <c r="H6344" i="2" s="1"/>
  <c r="K6343" i="2"/>
  <c r="D6343" i="2"/>
  <c r="K6342" i="2"/>
  <c r="D6342" i="2"/>
  <c r="F6342" i="2" s="1"/>
  <c r="G6342" i="2" s="1"/>
  <c r="H6342" i="2" s="1"/>
  <c r="K6341" i="2"/>
  <c r="D6341" i="2"/>
  <c r="K6340" i="2"/>
  <c r="D6340" i="2"/>
  <c r="F6340" i="2" s="1"/>
  <c r="G6340" i="2" s="1"/>
  <c r="H6340" i="2" s="1"/>
  <c r="K6339" i="2"/>
  <c r="D6339" i="2"/>
  <c r="K6338" i="2"/>
  <c r="D6338" i="2"/>
  <c r="F6338" i="2" s="1"/>
  <c r="G6338" i="2" s="1"/>
  <c r="H6338" i="2" s="1"/>
  <c r="K6337" i="2"/>
  <c r="D6337" i="2"/>
  <c r="K6336" i="2"/>
  <c r="D6336" i="2"/>
  <c r="F6336" i="2" s="1"/>
  <c r="G6336" i="2" s="1"/>
  <c r="H6336" i="2" s="1"/>
  <c r="K6335" i="2"/>
  <c r="D6335" i="2"/>
  <c r="K6334" i="2"/>
  <c r="D6334" i="2"/>
  <c r="F6334" i="2" s="1"/>
  <c r="G6334" i="2" s="1"/>
  <c r="H6334" i="2" s="1"/>
  <c r="K6333" i="2"/>
  <c r="D6333" i="2"/>
  <c r="K6332" i="2"/>
  <c r="D6332" i="2"/>
  <c r="F6332" i="2" s="1"/>
  <c r="G6332" i="2" s="1"/>
  <c r="H6332" i="2" s="1"/>
  <c r="K6331" i="2"/>
  <c r="D6331" i="2"/>
  <c r="K6330" i="2"/>
  <c r="D6330" i="2"/>
  <c r="F6330" i="2" s="1"/>
  <c r="G6330" i="2" s="1"/>
  <c r="H6330" i="2" s="1"/>
  <c r="K6329" i="2"/>
  <c r="D6329" i="2"/>
  <c r="K6328" i="2"/>
  <c r="D6328" i="2"/>
  <c r="F6328" i="2" s="1"/>
  <c r="G6328" i="2" s="1"/>
  <c r="H6328" i="2" s="1"/>
  <c r="K6327" i="2"/>
  <c r="D6327" i="2"/>
  <c r="K6326" i="2"/>
  <c r="D6326" i="2"/>
  <c r="F6326" i="2" s="1"/>
  <c r="G6326" i="2" s="1"/>
  <c r="H6326" i="2" s="1"/>
  <c r="K6325" i="2"/>
  <c r="D6325" i="2"/>
  <c r="K6324" i="2"/>
  <c r="D6324" i="2"/>
  <c r="F6324" i="2" s="1"/>
  <c r="G6324" i="2" s="1"/>
  <c r="H6324" i="2" s="1"/>
  <c r="K6323" i="2"/>
  <c r="D6323" i="2"/>
  <c r="K6322" i="2"/>
  <c r="D6322" i="2"/>
  <c r="F6322" i="2" s="1"/>
  <c r="G6322" i="2" s="1"/>
  <c r="H6322" i="2" s="1"/>
  <c r="K6321" i="2"/>
  <c r="D6321" i="2"/>
  <c r="K6320" i="2"/>
  <c r="D6320" i="2"/>
  <c r="F6320" i="2" s="1"/>
  <c r="G6320" i="2" s="1"/>
  <c r="H6320" i="2" s="1"/>
  <c r="K6319" i="2"/>
  <c r="D6319" i="2"/>
  <c r="K6318" i="2"/>
  <c r="D6318" i="2"/>
  <c r="F6318" i="2" s="1"/>
  <c r="G6318" i="2" s="1"/>
  <c r="H6318" i="2" s="1"/>
  <c r="K6317" i="2"/>
  <c r="D6317" i="2"/>
  <c r="K6316" i="2"/>
  <c r="D6316" i="2"/>
  <c r="F6316" i="2" s="1"/>
  <c r="G6316" i="2" s="1"/>
  <c r="H6316" i="2" s="1"/>
  <c r="K6315" i="2"/>
  <c r="D6315" i="2"/>
  <c r="K6314" i="2"/>
  <c r="D6314" i="2"/>
  <c r="F6314" i="2" s="1"/>
  <c r="G6314" i="2" s="1"/>
  <c r="H6314" i="2" s="1"/>
  <c r="K6313" i="2"/>
  <c r="D6313" i="2"/>
  <c r="K6312" i="2"/>
  <c r="D6312" i="2"/>
  <c r="F6312" i="2" s="1"/>
  <c r="G6312" i="2" s="1"/>
  <c r="H6312" i="2" s="1"/>
  <c r="K6311" i="2"/>
  <c r="D6311" i="2"/>
  <c r="K6310" i="2"/>
  <c r="D6310" i="2"/>
  <c r="F6310" i="2" s="1"/>
  <c r="G6310" i="2" s="1"/>
  <c r="H6310" i="2" s="1"/>
  <c r="K6309" i="2"/>
  <c r="D6309" i="2"/>
  <c r="K6308" i="2"/>
  <c r="D6308" i="2"/>
  <c r="F6308" i="2" s="1"/>
  <c r="G6308" i="2" s="1"/>
  <c r="H6308" i="2" s="1"/>
  <c r="K6307" i="2"/>
  <c r="D6307" i="2"/>
  <c r="K6306" i="2"/>
  <c r="D6306" i="2"/>
  <c r="F6306" i="2" s="1"/>
  <c r="G6306" i="2" s="1"/>
  <c r="H6306" i="2" s="1"/>
  <c r="K6305" i="2"/>
  <c r="D6305" i="2"/>
  <c r="K6304" i="2"/>
  <c r="D6304" i="2"/>
  <c r="F6304" i="2" s="1"/>
  <c r="G6304" i="2" s="1"/>
  <c r="H6304" i="2" s="1"/>
  <c r="K6303" i="2"/>
  <c r="D6303" i="2"/>
  <c r="K6302" i="2"/>
  <c r="D6302" i="2"/>
  <c r="F6302" i="2" s="1"/>
  <c r="G6302" i="2" s="1"/>
  <c r="H6302" i="2" s="1"/>
  <c r="K6301" i="2"/>
  <c r="D6301" i="2"/>
  <c r="K6300" i="2"/>
  <c r="D6300" i="2"/>
  <c r="F6300" i="2" s="1"/>
  <c r="G6300" i="2" s="1"/>
  <c r="H6300" i="2" s="1"/>
  <c r="K6299" i="2"/>
  <c r="D6299" i="2"/>
  <c r="K6298" i="2"/>
  <c r="D6298" i="2"/>
  <c r="F6298" i="2" s="1"/>
  <c r="G6298" i="2" s="1"/>
  <c r="H6298" i="2" s="1"/>
  <c r="K6297" i="2"/>
  <c r="D6297" i="2"/>
  <c r="K6296" i="2"/>
  <c r="D6296" i="2"/>
  <c r="F6296" i="2" s="1"/>
  <c r="G6296" i="2" s="1"/>
  <c r="H6296" i="2" s="1"/>
  <c r="K6295" i="2"/>
  <c r="D6295" i="2"/>
  <c r="K6294" i="2"/>
  <c r="D6294" i="2"/>
  <c r="F6294" i="2" s="1"/>
  <c r="G6294" i="2" s="1"/>
  <c r="H6294" i="2" s="1"/>
  <c r="K6293" i="2"/>
  <c r="D6293" i="2"/>
  <c r="K6292" i="2"/>
  <c r="D6292" i="2"/>
  <c r="F6292" i="2" s="1"/>
  <c r="G6292" i="2" s="1"/>
  <c r="H6292" i="2" s="1"/>
  <c r="K6291" i="2"/>
  <c r="D6291" i="2"/>
  <c r="K6290" i="2"/>
  <c r="D6290" i="2"/>
  <c r="F6290" i="2" s="1"/>
  <c r="G6290" i="2" s="1"/>
  <c r="H6290" i="2" s="1"/>
  <c r="K6289" i="2"/>
  <c r="D6289" i="2"/>
  <c r="K6288" i="2"/>
  <c r="D6288" i="2"/>
  <c r="F6288" i="2" s="1"/>
  <c r="G6288" i="2" s="1"/>
  <c r="H6288" i="2" s="1"/>
  <c r="K6287" i="2"/>
  <c r="D6287" i="2"/>
  <c r="K6286" i="2"/>
  <c r="D6286" i="2"/>
  <c r="F6286" i="2" s="1"/>
  <c r="G6286" i="2" s="1"/>
  <c r="H6286" i="2" s="1"/>
  <c r="K6285" i="2"/>
  <c r="D6285" i="2"/>
  <c r="K6284" i="2"/>
  <c r="D6284" i="2"/>
  <c r="F6284" i="2" s="1"/>
  <c r="G6284" i="2" s="1"/>
  <c r="H6284" i="2" s="1"/>
  <c r="K6283" i="2"/>
  <c r="D6283" i="2"/>
  <c r="K6282" i="2"/>
  <c r="D6282" i="2"/>
  <c r="F6282" i="2" s="1"/>
  <c r="G6282" i="2" s="1"/>
  <c r="H6282" i="2" s="1"/>
  <c r="K6281" i="2"/>
  <c r="D6281" i="2"/>
  <c r="K6280" i="2"/>
  <c r="D6280" i="2"/>
  <c r="F6280" i="2" s="1"/>
  <c r="G6280" i="2" s="1"/>
  <c r="H6280" i="2" s="1"/>
  <c r="K6279" i="2"/>
  <c r="D6279" i="2"/>
  <c r="K6278" i="2"/>
  <c r="D6278" i="2"/>
  <c r="F6278" i="2" s="1"/>
  <c r="G6278" i="2" s="1"/>
  <c r="H6278" i="2" s="1"/>
  <c r="K6277" i="2"/>
  <c r="D6277" i="2"/>
  <c r="K6276" i="2"/>
  <c r="D6276" i="2"/>
  <c r="F6276" i="2" s="1"/>
  <c r="G6276" i="2" s="1"/>
  <c r="H6276" i="2" s="1"/>
  <c r="K6275" i="2"/>
  <c r="D6275" i="2"/>
  <c r="K6274" i="2"/>
  <c r="D6274" i="2"/>
  <c r="F6274" i="2" s="1"/>
  <c r="G6274" i="2" s="1"/>
  <c r="H6274" i="2" s="1"/>
  <c r="K6273" i="2"/>
  <c r="D6273" i="2"/>
  <c r="K6272" i="2"/>
  <c r="D6272" i="2"/>
  <c r="F6272" i="2" s="1"/>
  <c r="G6272" i="2" s="1"/>
  <c r="H6272" i="2" s="1"/>
  <c r="K6271" i="2"/>
  <c r="D6271" i="2"/>
  <c r="K6270" i="2"/>
  <c r="D6270" i="2"/>
  <c r="F6270" i="2" s="1"/>
  <c r="G6270" i="2" s="1"/>
  <c r="H6270" i="2" s="1"/>
  <c r="K6269" i="2"/>
  <c r="D6269" i="2"/>
  <c r="K6268" i="2"/>
  <c r="D6268" i="2"/>
  <c r="F6268" i="2" s="1"/>
  <c r="G6268" i="2" s="1"/>
  <c r="H6268" i="2" s="1"/>
  <c r="K6267" i="2"/>
  <c r="D6267" i="2"/>
  <c r="K6266" i="2"/>
  <c r="D6266" i="2"/>
  <c r="F6266" i="2" s="1"/>
  <c r="G6266" i="2" s="1"/>
  <c r="H6266" i="2" s="1"/>
  <c r="K6265" i="2"/>
  <c r="D6265" i="2"/>
  <c r="K6264" i="2"/>
  <c r="D6264" i="2"/>
  <c r="F6264" i="2" s="1"/>
  <c r="G6264" i="2" s="1"/>
  <c r="H6264" i="2" s="1"/>
  <c r="K6263" i="2"/>
  <c r="D6263" i="2"/>
  <c r="K6262" i="2"/>
  <c r="D6262" i="2"/>
  <c r="F6262" i="2" s="1"/>
  <c r="G6262" i="2" s="1"/>
  <c r="H6262" i="2" s="1"/>
  <c r="K6261" i="2"/>
  <c r="D6261" i="2"/>
  <c r="K6260" i="2"/>
  <c r="D6260" i="2"/>
  <c r="F6260" i="2" s="1"/>
  <c r="G6260" i="2" s="1"/>
  <c r="H6260" i="2" s="1"/>
  <c r="K6259" i="2"/>
  <c r="D6259" i="2"/>
  <c r="K6258" i="2"/>
  <c r="D6258" i="2"/>
  <c r="F6258" i="2" s="1"/>
  <c r="G6258" i="2" s="1"/>
  <c r="H6258" i="2" s="1"/>
  <c r="K6257" i="2"/>
  <c r="D6257" i="2"/>
  <c r="K6256" i="2"/>
  <c r="D6256" i="2"/>
  <c r="F6256" i="2" s="1"/>
  <c r="G6256" i="2" s="1"/>
  <c r="H6256" i="2" s="1"/>
  <c r="K6255" i="2"/>
  <c r="D6255" i="2"/>
  <c r="K6254" i="2"/>
  <c r="D6254" i="2"/>
  <c r="F6254" i="2" s="1"/>
  <c r="G6254" i="2" s="1"/>
  <c r="H6254" i="2" s="1"/>
  <c r="K6253" i="2"/>
  <c r="D6253" i="2"/>
  <c r="K6252" i="2"/>
  <c r="D6252" i="2"/>
  <c r="F6252" i="2" s="1"/>
  <c r="G6252" i="2" s="1"/>
  <c r="H6252" i="2" s="1"/>
  <c r="K6251" i="2"/>
  <c r="D6251" i="2"/>
  <c r="K6250" i="2"/>
  <c r="D6250" i="2"/>
  <c r="F6250" i="2" s="1"/>
  <c r="G6250" i="2" s="1"/>
  <c r="H6250" i="2" s="1"/>
  <c r="K6249" i="2"/>
  <c r="D6249" i="2"/>
  <c r="K6248" i="2"/>
  <c r="D6248" i="2"/>
  <c r="F6248" i="2" s="1"/>
  <c r="G6248" i="2" s="1"/>
  <c r="H6248" i="2" s="1"/>
  <c r="K6247" i="2"/>
  <c r="D6247" i="2"/>
  <c r="K6246" i="2"/>
  <c r="D6246" i="2"/>
  <c r="F6246" i="2" s="1"/>
  <c r="G6246" i="2" s="1"/>
  <c r="H6246" i="2" s="1"/>
  <c r="K6245" i="2"/>
  <c r="D6245" i="2"/>
  <c r="K6244" i="2"/>
  <c r="D6244" i="2"/>
  <c r="F6244" i="2" s="1"/>
  <c r="G6244" i="2" s="1"/>
  <c r="H6244" i="2" s="1"/>
  <c r="K6243" i="2"/>
  <c r="D6243" i="2"/>
  <c r="K6242" i="2"/>
  <c r="D6242" i="2"/>
  <c r="F6242" i="2" s="1"/>
  <c r="G6242" i="2" s="1"/>
  <c r="H6242" i="2" s="1"/>
  <c r="K6241" i="2"/>
  <c r="D6241" i="2"/>
  <c r="K6240" i="2"/>
  <c r="D6240" i="2"/>
  <c r="F6240" i="2" s="1"/>
  <c r="G6240" i="2" s="1"/>
  <c r="H6240" i="2" s="1"/>
  <c r="K6239" i="2"/>
  <c r="D6239" i="2"/>
  <c r="K6238" i="2"/>
  <c r="D6238" i="2"/>
  <c r="F6238" i="2" s="1"/>
  <c r="G6238" i="2" s="1"/>
  <c r="H6238" i="2" s="1"/>
  <c r="K6237" i="2"/>
  <c r="D6237" i="2"/>
  <c r="K6236" i="2"/>
  <c r="D6236" i="2"/>
  <c r="F6236" i="2" s="1"/>
  <c r="G6236" i="2" s="1"/>
  <c r="H6236" i="2" s="1"/>
  <c r="K6235" i="2"/>
  <c r="D6235" i="2"/>
  <c r="K6234" i="2"/>
  <c r="D6234" i="2"/>
  <c r="F6234" i="2" s="1"/>
  <c r="G6234" i="2" s="1"/>
  <c r="H6234" i="2" s="1"/>
  <c r="K6233" i="2"/>
  <c r="D6233" i="2"/>
  <c r="K6232" i="2"/>
  <c r="D6232" i="2"/>
  <c r="F6232" i="2" s="1"/>
  <c r="G6232" i="2" s="1"/>
  <c r="H6232" i="2" s="1"/>
  <c r="K6231" i="2"/>
  <c r="D6231" i="2"/>
  <c r="K6230" i="2"/>
  <c r="D6230" i="2"/>
  <c r="F6230" i="2" s="1"/>
  <c r="G6230" i="2" s="1"/>
  <c r="H6230" i="2" s="1"/>
  <c r="K6229" i="2"/>
  <c r="D6229" i="2"/>
  <c r="K6228" i="2"/>
  <c r="D6228" i="2"/>
  <c r="F6228" i="2" s="1"/>
  <c r="G6228" i="2" s="1"/>
  <c r="H6228" i="2" s="1"/>
  <c r="K6227" i="2"/>
  <c r="D6227" i="2"/>
  <c r="K6226" i="2"/>
  <c r="D6226" i="2"/>
  <c r="F6226" i="2" s="1"/>
  <c r="G6226" i="2" s="1"/>
  <c r="H6226" i="2" s="1"/>
  <c r="K6225" i="2"/>
  <c r="D6225" i="2"/>
  <c r="K6224" i="2"/>
  <c r="D6224" i="2"/>
  <c r="F6224" i="2" s="1"/>
  <c r="G6224" i="2" s="1"/>
  <c r="H6224" i="2" s="1"/>
  <c r="K6223" i="2"/>
  <c r="D6223" i="2"/>
  <c r="K6222" i="2"/>
  <c r="D6222" i="2"/>
  <c r="F6222" i="2" s="1"/>
  <c r="G6222" i="2" s="1"/>
  <c r="H6222" i="2" s="1"/>
  <c r="K6221" i="2"/>
  <c r="D6221" i="2"/>
  <c r="K6220" i="2"/>
  <c r="D6220" i="2"/>
  <c r="F6220" i="2" s="1"/>
  <c r="G6220" i="2" s="1"/>
  <c r="H6220" i="2" s="1"/>
  <c r="K6219" i="2"/>
  <c r="D6219" i="2"/>
  <c r="K6218" i="2"/>
  <c r="D6218" i="2"/>
  <c r="F6218" i="2" s="1"/>
  <c r="G6218" i="2" s="1"/>
  <c r="H6218" i="2" s="1"/>
  <c r="K6217" i="2"/>
  <c r="D6217" i="2"/>
  <c r="K6216" i="2"/>
  <c r="D6216" i="2"/>
  <c r="F6216" i="2" s="1"/>
  <c r="G6216" i="2" s="1"/>
  <c r="H6216" i="2" s="1"/>
  <c r="K6215" i="2"/>
  <c r="D6215" i="2"/>
  <c r="K6214" i="2"/>
  <c r="D6214" i="2"/>
  <c r="F6214" i="2" s="1"/>
  <c r="G6214" i="2" s="1"/>
  <c r="H6214" i="2" s="1"/>
  <c r="K6213" i="2"/>
  <c r="D6213" i="2"/>
  <c r="K6212" i="2"/>
  <c r="D6212" i="2"/>
  <c r="F6212" i="2" s="1"/>
  <c r="G6212" i="2" s="1"/>
  <c r="H6212" i="2" s="1"/>
  <c r="K6211" i="2"/>
  <c r="D6211" i="2"/>
  <c r="K6210" i="2"/>
  <c r="D6210" i="2"/>
  <c r="F6210" i="2" s="1"/>
  <c r="G6210" i="2" s="1"/>
  <c r="H6210" i="2" s="1"/>
  <c r="K6209" i="2"/>
  <c r="D6209" i="2"/>
  <c r="K6208" i="2"/>
  <c r="D6208" i="2"/>
  <c r="F6208" i="2" s="1"/>
  <c r="G6208" i="2" s="1"/>
  <c r="H6208" i="2" s="1"/>
  <c r="K6207" i="2"/>
  <c r="D6207" i="2"/>
  <c r="K6206" i="2"/>
  <c r="D6206" i="2"/>
  <c r="F6206" i="2" s="1"/>
  <c r="G6206" i="2" s="1"/>
  <c r="H6206" i="2" s="1"/>
  <c r="K6205" i="2"/>
  <c r="D6205" i="2"/>
  <c r="K6204" i="2"/>
  <c r="D6204" i="2"/>
  <c r="F6204" i="2" s="1"/>
  <c r="G6204" i="2" s="1"/>
  <c r="H6204" i="2" s="1"/>
  <c r="K6203" i="2"/>
  <c r="D6203" i="2"/>
  <c r="K6202" i="2"/>
  <c r="D6202" i="2"/>
  <c r="F6202" i="2" s="1"/>
  <c r="G6202" i="2" s="1"/>
  <c r="H6202" i="2" s="1"/>
  <c r="K6201" i="2"/>
  <c r="D6201" i="2"/>
  <c r="K6200" i="2"/>
  <c r="D6200" i="2"/>
  <c r="F6200" i="2" s="1"/>
  <c r="G6200" i="2" s="1"/>
  <c r="H6200" i="2" s="1"/>
  <c r="K6199" i="2"/>
  <c r="D6199" i="2"/>
  <c r="K6198" i="2"/>
  <c r="D6198" i="2"/>
  <c r="F6198" i="2" s="1"/>
  <c r="G6198" i="2" s="1"/>
  <c r="H6198" i="2" s="1"/>
  <c r="K6197" i="2"/>
  <c r="D6197" i="2"/>
  <c r="K6196" i="2"/>
  <c r="D6196" i="2"/>
  <c r="F6196" i="2" s="1"/>
  <c r="G6196" i="2" s="1"/>
  <c r="H6196" i="2" s="1"/>
  <c r="K6195" i="2"/>
  <c r="D6195" i="2"/>
  <c r="K6194" i="2"/>
  <c r="D6194" i="2"/>
  <c r="F6194" i="2" s="1"/>
  <c r="G6194" i="2" s="1"/>
  <c r="H6194" i="2" s="1"/>
  <c r="K6193" i="2"/>
  <c r="D6193" i="2"/>
  <c r="K6192" i="2"/>
  <c r="D6192" i="2"/>
  <c r="F6192" i="2" s="1"/>
  <c r="G6192" i="2" s="1"/>
  <c r="H6192" i="2" s="1"/>
  <c r="K6191" i="2"/>
  <c r="D6191" i="2"/>
  <c r="K6190" i="2"/>
  <c r="D6190" i="2"/>
  <c r="F6190" i="2" s="1"/>
  <c r="G6190" i="2" s="1"/>
  <c r="H6190" i="2" s="1"/>
  <c r="K6189" i="2"/>
  <c r="D6189" i="2"/>
  <c r="K6188" i="2"/>
  <c r="D6188" i="2"/>
  <c r="F6188" i="2" s="1"/>
  <c r="G6188" i="2" s="1"/>
  <c r="H6188" i="2" s="1"/>
  <c r="K6187" i="2"/>
  <c r="D6187" i="2"/>
  <c r="K6186" i="2"/>
  <c r="D6186" i="2"/>
  <c r="F6186" i="2" s="1"/>
  <c r="G6186" i="2" s="1"/>
  <c r="H6186" i="2" s="1"/>
  <c r="K6185" i="2"/>
  <c r="D6185" i="2"/>
  <c r="K6184" i="2"/>
  <c r="D6184" i="2"/>
  <c r="F6184" i="2" s="1"/>
  <c r="G6184" i="2" s="1"/>
  <c r="H6184" i="2" s="1"/>
  <c r="K6183" i="2"/>
  <c r="D6183" i="2"/>
  <c r="K6182" i="2"/>
  <c r="D6182" i="2"/>
  <c r="F6182" i="2" s="1"/>
  <c r="G6182" i="2" s="1"/>
  <c r="H6182" i="2" s="1"/>
  <c r="K6181" i="2"/>
  <c r="D6181" i="2"/>
  <c r="K6180" i="2"/>
  <c r="D6180" i="2"/>
  <c r="F6180" i="2" s="1"/>
  <c r="G6180" i="2" s="1"/>
  <c r="H6180" i="2" s="1"/>
  <c r="K6179" i="2"/>
  <c r="D6179" i="2"/>
  <c r="K6178" i="2"/>
  <c r="D6178" i="2"/>
  <c r="F6178" i="2" s="1"/>
  <c r="G6178" i="2" s="1"/>
  <c r="H6178" i="2" s="1"/>
  <c r="K6177" i="2"/>
  <c r="D6177" i="2"/>
  <c r="K6176" i="2"/>
  <c r="D6176" i="2"/>
  <c r="F6176" i="2" s="1"/>
  <c r="G6176" i="2" s="1"/>
  <c r="H6176" i="2" s="1"/>
  <c r="K6175" i="2"/>
  <c r="D6175" i="2"/>
  <c r="K6174" i="2"/>
  <c r="D6174" i="2"/>
  <c r="F6174" i="2" s="1"/>
  <c r="G6174" i="2" s="1"/>
  <c r="H6174" i="2" s="1"/>
  <c r="K6173" i="2"/>
  <c r="D6173" i="2"/>
  <c r="K6172" i="2"/>
  <c r="D6172" i="2"/>
  <c r="F6172" i="2" s="1"/>
  <c r="G6172" i="2" s="1"/>
  <c r="H6172" i="2" s="1"/>
  <c r="K6171" i="2"/>
  <c r="D6171" i="2"/>
  <c r="K6170" i="2"/>
  <c r="D6170" i="2"/>
  <c r="F6170" i="2" s="1"/>
  <c r="G6170" i="2" s="1"/>
  <c r="H6170" i="2" s="1"/>
  <c r="K6169" i="2"/>
  <c r="D6169" i="2"/>
  <c r="K6168" i="2"/>
  <c r="D6168" i="2"/>
  <c r="F6168" i="2" s="1"/>
  <c r="G6168" i="2" s="1"/>
  <c r="H6168" i="2" s="1"/>
  <c r="K6167" i="2"/>
  <c r="D6167" i="2"/>
  <c r="K6166" i="2"/>
  <c r="D6166" i="2"/>
  <c r="F6166" i="2" s="1"/>
  <c r="G6166" i="2" s="1"/>
  <c r="H6166" i="2" s="1"/>
  <c r="K6165" i="2"/>
  <c r="D6165" i="2"/>
  <c r="K6164" i="2"/>
  <c r="D6164" i="2"/>
  <c r="F6164" i="2" s="1"/>
  <c r="G6164" i="2" s="1"/>
  <c r="H6164" i="2" s="1"/>
  <c r="K6163" i="2"/>
  <c r="D6163" i="2"/>
  <c r="K6162" i="2"/>
  <c r="D6162" i="2"/>
  <c r="F6162" i="2" s="1"/>
  <c r="G6162" i="2" s="1"/>
  <c r="H6162" i="2" s="1"/>
  <c r="K6161" i="2"/>
  <c r="D6161" i="2"/>
  <c r="K6160" i="2"/>
  <c r="D6160" i="2"/>
  <c r="F6160" i="2" s="1"/>
  <c r="G6160" i="2" s="1"/>
  <c r="H6160" i="2" s="1"/>
  <c r="K6159" i="2"/>
  <c r="D6159" i="2"/>
  <c r="K6158" i="2"/>
  <c r="D6158" i="2"/>
  <c r="F6158" i="2" s="1"/>
  <c r="G6158" i="2" s="1"/>
  <c r="H6158" i="2" s="1"/>
  <c r="K6157" i="2"/>
  <c r="D6157" i="2"/>
  <c r="K6156" i="2"/>
  <c r="D6156" i="2"/>
  <c r="F6156" i="2" s="1"/>
  <c r="G6156" i="2" s="1"/>
  <c r="H6156" i="2" s="1"/>
  <c r="K6155" i="2"/>
  <c r="D6155" i="2"/>
  <c r="K6154" i="2"/>
  <c r="D6154" i="2"/>
  <c r="F6154" i="2" s="1"/>
  <c r="G6154" i="2" s="1"/>
  <c r="H6154" i="2" s="1"/>
  <c r="K6153" i="2"/>
  <c r="D6153" i="2"/>
  <c r="K6152" i="2"/>
  <c r="D6152" i="2"/>
  <c r="F6152" i="2" s="1"/>
  <c r="G6152" i="2" s="1"/>
  <c r="H6152" i="2" s="1"/>
  <c r="K6151" i="2"/>
  <c r="D6151" i="2"/>
  <c r="K6150" i="2"/>
  <c r="D6150" i="2"/>
  <c r="F6150" i="2" s="1"/>
  <c r="G6150" i="2" s="1"/>
  <c r="H6150" i="2" s="1"/>
  <c r="K6149" i="2"/>
  <c r="D6149" i="2"/>
  <c r="K6148" i="2"/>
  <c r="D6148" i="2"/>
  <c r="F6148" i="2" s="1"/>
  <c r="G6148" i="2" s="1"/>
  <c r="H6148" i="2" s="1"/>
  <c r="K6147" i="2"/>
  <c r="D6147" i="2"/>
  <c r="K6146" i="2"/>
  <c r="D6146" i="2"/>
  <c r="F6146" i="2" s="1"/>
  <c r="G6146" i="2" s="1"/>
  <c r="H6146" i="2" s="1"/>
  <c r="K6145" i="2"/>
  <c r="D6145" i="2"/>
  <c r="K6144" i="2"/>
  <c r="D6144" i="2"/>
  <c r="F6144" i="2" s="1"/>
  <c r="G6144" i="2" s="1"/>
  <c r="H6144" i="2" s="1"/>
  <c r="K6143" i="2"/>
  <c r="D6143" i="2"/>
  <c r="K6142" i="2"/>
  <c r="D6142" i="2"/>
  <c r="F6142" i="2" s="1"/>
  <c r="G6142" i="2" s="1"/>
  <c r="H6142" i="2" s="1"/>
  <c r="K6141" i="2"/>
  <c r="D6141" i="2"/>
  <c r="K6140" i="2"/>
  <c r="D6140" i="2"/>
  <c r="F6140" i="2" s="1"/>
  <c r="G6140" i="2" s="1"/>
  <c r="H6140" i="2" s="1"/>
  <c r="K6139" i="2"/>
  <c r="D6139" i="2"/>
  <c r="K6138" i="2"/>
  <c r="D6138" i="2"/>
  <c r="F6138" i="2" s="1"/>
  <c r="G6138" i="2" s="1"/>
  <c r="H6138" i="2" s="1"/>
  <c r="K6137" i="2"/>
  <c r="D6137" i="2"/>
  <c r="K6136" i="2"/>
  <c r="D6136" i="2"/>
  <c r="F6136" i="2" s="1"/>
  <c r="G6136" i="2" s="1"/>
  <c r="H6136" i="2" s="1"/>
  <c r="K6135" i="2"/>
  <c r="D6135" i="2"/>
  <c r="K6134" i="2"/>
  <c r="D6134" i="2"/>
  <c r="F6134" i="2" s="1"/>
  <c r="G6134" i="2" s="1"/>
  <c r="H6134" i="2" s="1"/>
  <c r="K6133" i="2"/>
  <c r="D6133" i="2"/>
  <c r="K6132" i="2"/>
  <c r="D6132" i="2"/>
  <c r="F6132" i="2" s="1"/>
  <c r="G6132" i="2" s="1"/>
  <c r="H6132" i="2" s="1"/>
  <c r="K6131" i="2"/>
  <c r="D6131" i="2"/>
  <c r="K6130" i="2"/>
  <c r="D6130" i="2"/>
  <c r="F6130" i="2" s="1"/>
  <c r="G6130" i="2" s="1"/>
  <c r="H6130" i="2" s="1"/>
  <c r="K6129" i="2"/>
  <c r="D6129" i="2"/>
  <c r="K6128" i="2"/>
  <c r="D6128" i="2"/>
  <c r="F6128" i="2" s="1"/>
  <c r="G6128" i="2" s="1"/>
  <c r="H6128" i="2" s="1"/>
  <c r="K6127" i="2"/>
  <c r="D6127" i="2"/>
  <c r="K6126" i="2"/>
  <c r="D6126" i="2"/>
  <c r="F6126" i="2" s="1"/>
  <c r="G6126" i="2" s="1"/>
  <c r="H6126" i="2" s="1"/>
  <c r="K6125" i="2"/>
  <c r="D6125" i="2"/>
  <c r="K6124" i="2"/>
  <c r="D6124" i="2"/>
  <c r="F6124" i="2" s="1"/>
  <c r="G6124" i="2" s="1"/>
  <c r="H6124" i="2" s="1"/>
  <c r="K6123" i="2"/>
  <c r="D6123" i="2"/>
  <c r="K6122" i="2"/>
  <c r="D6122" i="2"/>
  <c r="F6122" i="2" s="1"/>
  <c r="G6122" i="2" s="1"/>
  <c r="H6122" i="2" s="1"/>
  <c r="K6121" i="2"/>
  <c r="D6121" i="2"/>
  <c r="K6120" i="2"/>
  <c r="D6120" i="2"/>
  <c r="F6120" i="2" s="1"/>
  <c r="G6120" i="2" s="1"/>
  <c r="H6120" i="2" s="1"/>
  <c r="K6119" i="2"/>
  <c r="D6119" i="2"/>
  <c r="K6118" i="2"/>
  <c r="D6118" i="2"/>
  <c r="F6118" i="2" s="1"/>
  <c r="G6118" i="2" s="1"/>
  <c r="H6118" i="2" s="1"/>
  <c r="K6117" i="2"/>
  <c r="D6117" i="2"/>
  <c r="K6116" i="2"/>
  <c r="D6116" i="2"/>
  <c r="F6116" i="2" s="1"/>
  <c r="G6116" i="2" s="1"/>
  <c r="H6116" i="2" s="1"/>
  <c r="K6115" i="2"/>
  <c r="D6115" i="2"/>
  <c r="K6114" i="2"/>
  <c r="D6114" i="2"/>
  <c r="F6114" i="2" s="1"/>
  <c r="G6114" i="2" s="1"/>
  <c r="H6114" i="2" s="1"/>
  <c r="K6113" i="2"/>
  <c r="D6113" i="2"/>
  <c r="K6112" i="2"/>
  <c r="D6112" i="2"/>
  <c r="F6112" i="2" s="1"/>
  <c r="G6112" i="2" s="1"/>
  <c r="H6112" i="2" s="1"/>
  <c r="K6111" i="2"/>
  <c r="D6111" i="2"/>
  <c r="K6110" i="2"/>
  <c r="D6110" i="2"/>
  <c r="F6110" i="2" s="1"/>
  <c r="G6110" i="2" s="1"/>
  <c r="H6110" i="2" s="1"/>
  <c r="K6109" i="2"/>
  <c r="D6109" i="2"/>
  <c r="K6108" i="2"/>
  <c r="D6108" i="2"/>
  <c r="F6108" i="2" s="1"/>
  <c r="G6108" i="2" s="1"/>
  <c r="H6108" i="2" s="1"/>
  <c r="K6107" i="2"/>
  <c r="D6107" i="2"/>
  <c r="K6106" i="2"/>
  <c r="D6106" i="2"/>
  <c r="F6106" i="2" s="1"/>
  <c r="G6106" i="2" s="1"/>
  <c r="H6106" i="2" s="1"/>
  <c r="K6105" i="2"/>
  <c r="D6105" i="2"/>
  <c r="K6104" i="2"/>
  <c r="D6104" i="2"/>
  <c r="F6104" i="2" s="1"/>
  <c r="G6104" i="2" s="1"/>
  <c r="H6104" i="2" s="1"/>
  <c r="K6103" i="2"/>
  <c r="D6103" i="2"/>
  <c r="K6102" i="2"/>
  <c r="D6102" i="2"/>
  <c r="F6102" i="2" s="1"/>
  <c r="G6102" i="2" s="1"/>
  <c r="H6102" i="2" s="1"/>
  <c r="K6101" i="2"/>
  <c r="D6101" i="2"/>
  <c r="K6100" i="2"/>
  <c r="D6100" i="2"/>
  <c r="F6100" i="2" s="1"/>
  <c r="G6100" i="2" s="1"/>
  <c r="H6100" i="2" s="1"/>
  <c r="K6099" i="2"/>
  <c r="D6099" i="2"/>
  <c r="K6098" i="2"/>
  <c r="D6098" i="2"/>
  <c r="F6098" i="2" s="1"/>
  <c r="G6098" i="2" s="1"/>
  <c r="H6098" i="2" s="1"/>
  <c r="K6097" i="2"/>
  <c r="D6097" i="2"/>
  <c r="K6096" i="2"/>
  <c r="D6096" i="2"/>
  <c r="F6096" i="2" s="1"/>
  <c r="G6096" i="2" s="1"/>
  <c r="H6096" i="2" s="1"/>
  <c r="K6095" i="2"/>
  <c r="D6095" i="2"/>
  <c r="K6094" i="2"/>
  <c r="D6094" i="2"/>
  <c r="F6094" i="2" s="1"/>
  <c r="G6094" i="2" s="1"/>
  <c r="H6094" i="2" s="1"/>
  <c r="K6093" i="2"/>
  <c r="D6093" i="2"/>
  <c r="K6092" i="2"/>
  <c r="D6092" i="2"/>
  <c r="F6092" i="2" s="1"/>
  <c r="G6092" i="2" s="1"/>
  <c r="H6092" i="2" s="1"/>
  <c r="K6091" i="2"/>
  <c r="D6091" i="2"/>
  <c r="K6090" i="2"/>
  <c r="D6090" i="2"/>
  <c r="F6090" i="2" s="1"/>
  <c r="G6090" i="2" s="1"/>
  <c r="H6090" i="2" s="1"/>
  <c r="K6089" i="2"/>
  <c r="D6089" i="2"/>
  <c r="K6088" i="2"/>
  <c r="D6088" i="2"/>
  <c r="F6088" i="2" s="1"/>
  <c r="G6088" i="2" s="1"/>
  <c r="H6088" i="2" s="1"/>
  <c r="K6087" i="2"/>
  <c r="D6087" i="2"/>
  <c r="K6086" i="2"/>
  <c r="D6086" i="2"/>
  <c r="F6086" i="2" s="1"/>
  <c r="G6086" i="2" s="1"/>
  <c r="H6086" i="2" s="1"/>
  <c r="K6085" i="2"/>
  <c r="D6085" i="2"/>
  <c r="K6084" i="2"/>
  <c r="D6084" i="2"/>
  <c r="F6084" i="2" s="1"/>
  <c r="G6084" i="2" s="1"/>
  <c r="H6084" i="2" s="1"/>
  <c r="K6083" i="2"/>
  <c r="D6083" i="2"/>
  <c r="K6082" i="2"/>
  <c r="D6082" i="2"/>
  <c r="F6082" i="2" s="1"/>
  <c r="G6082" i="2" s="1"/>
  <c r="H6082" i="2" s="1"/>
  <c r="K6081" i="2"/>
  <c r="D6081" i="2"/>
  <c r="K6080" i="2"/>
  <c r="D6080" i="2"/>
  <c r="F6080" i="2" s="1"/>
  <c r="G6080" i="2" s="1"/>
  <c r="H6080" i="2" s="1"/>
  <c r="K6079" i="2"/>
  <c r="D6079" i="2"/>
  <c r="K6078" i="2"/>
  <c r="D6078" i="2"/>
  <c r="F6078" i="2" s="1"/>
  <c r="G6078" i="2" s="1"/>
  <c r="H6078" i="2" s="1"/>
  <c r="K6077" i="2"/>
  <c r="D6077" i="2"/>
  <c r="K6076" i="2"/>
  <c r="D6076" i="2"/>
  <c r="F6076" i="2" s="1"/>
  <c r="G6076" i="2" s="1"/>
  <c r="H6076" i="2" s="1"/>
  <c r="K6075" i="2"/>
  <c r="D6075" i="2"/>
  <c r="K6074" i="2"/>
  <c r="D6074" i="2"/>
  <c r="F6074" i="2" s="1"/>
  <c r="G6074" i="2" s="1"/>
  <c r="H6074" i="2" s="1"/>
  <c r="K6073" i="2"/>
  <c r="D6073" i="2"/>
  <c r="K6072" i="2"/>
  <c r="D6072" i="2"/>
  <c r="F6072" i="2" s="1"/>
  <c r="G6072" i="2" s="1"/>
  <c r="H6072" i="2" s="1"/>
  <c r="K6071" i="2"/>
  <c r="D6071" i="2"/>
  <c r="K6070" i="2"/>
  <c r="D6070" i="2"/>
  <c r="F6070" i="2" s="1"/>
  <c r="G6070" i="2" s="1"/>
  <c r="H6070" i="2" s="1"/>
  <c r="K6069" i="2"/>
  <c r="D6069" i="2"/>
  <c r="K6068" i="2"/>
  <c r="D6068" i="2"/>
  <c r="F6068" i="2" s="1"/>
  <c r="G6068" i="2" s="1"/>
  <c r="H6068" i="2" s="1"/>
  <c r="K6067" i="2"/>
  <c r="D6067" i="2"/>
  <c r="K6066" i="2"/>
  <c r="D6066" i="2"/>
  <c r="F6066" i="2" s="1"/>
  <c r="G6066" i="2" s="1"/>
  <c r="H6066" i="2" s="1"/>
  <c r="K6065" i="2"/>
  <c r="D6065" i="2"/>
  <c r="K6064" i="2"/>
  <c r="D6064" i="2"/>
  <c r="F6064" i="2" s="1"/>
  <c r="G6064" i="2" s="1"/>
  <c r="H6064" i="2" s="1"/>
  <c r="K6063" i="2"/>
  <c r="D6063" i="2"/>
  <c r="K6062" i="2"/>
  <c r="D6062" i="2"/>
  <c r="F6062" i="2" s="1"/>
  <c r="G6062" i="2" s="1"/>
  <c r="H6062" i="2" s="1"/>
  <c r="K6061" i="2"/>
  <c r="D6061" i="2"/>
  <c r="K6060" i="2"/>
  <c r="D6060" i="2"/>
  <c r="F6060" i="2" s="1"/>
  <c r="G6060" i="2" s="1"/>
  <c r="H6060" i="2" s="1"/>
  <c r="K6059" i="2"/>
  <c r="D6059" i="2"/>
  <c r="K6058" i="2"/>
  <c r="D6058" i="2"/>
  <c r="F6058" i="2" s="1"/>
  <c r="G6058" i="2" s="1"/>
  <c r="H6058" i="2" s="1"/>
  <c r="K6057" i="2"/>
  <c r="D6057" i="2"/>
  <c r="K6056" i="2"/>
  <c r="D6056" i="2"/>
  <c r="F6056" i="2" s="1"/>
  <c r="G6056" i="2" s="1"/>
  <c r="H6056" i="2" s="1"/>
  <c r="K6055" i="2"/>
  <c r="D6055" i="2"/>
  <c r="K6054" i="2"/>
  <c r="D6054" i="2"/>
  <c r="F6054" i="2" s="1"/>
  <c r="G6054" i="2" s="1"/>
  <c r="H6054" i="2" s="1"/>
  <c r="K6053" i="2"/>
  <c r="D6053" i="2"/>
  <c r="K6052" i="2"/>
  <c r="D6052" i="2"/>
  <c r="F6052" i="2" s="1"/>
  <c r="G6052" i="2" s="1"/>
  <c r="H6052" i="2" s="1"/>
  <c r="K6051" i="2"/>
  <c r="D6051" i="2"/>
  <c r="K6050" i="2"/>
  <c r="D6050" i="2"/>
  <c r="F6050" i="2" s="1"/>
  <c r="G6050" i="2" s="1"/>
  <c r="H6050" i="2" s="1"/>
  <c r="K6049" i="2"/>
  <c r="D6049" i="2"/>
  <c r="K6048" i="2"/>
  <c r="D6048" i="2"/>
  <c r="F6048" i="2" s="1"/>
  <c r="G6048" i="2" s="1"/>
  <c r="H6048" i="2" s="1"/>
  <c r="K6047" i="2"/>
  <c r="D6047" i="2"/>
  <c r="K6046" i="2"/>
  <c r="D6046" i="2"/>
  <c r="F6046" i="2" s="1"/>
  <c r="G6046" i="2" s="1"/>
  <c r="H6046" i="2" s="1"/>
  <c r="K6045" i="2"/>
  <c r="D6045" i="2"/>
  <c r="K6044" i="2"/>
  <c r="D6044" i="2"/>
  <c r="F6044" i="2" s="1"/>
  <c r="G6044" i="2" s="1"/>
  <c r="H6044" i="2" s="1"/>
  <c r="K6043" i="2"/>
  <c r="D6043" i="2"/>
  <c r="K6042" i="2"/>
  <c r="D6042" i="2"/>
  <c r="F6042" i="2" s="1"/>
  <c r="G6042" i="2" s="1"/>
  <c r="H6042" i="2" s="1"/>
  <c r="K6041" i="2"/>
  <c r="D6041" i="2"/>
  <c r="K6040" i="2"/>
  <c r="D6040" i="2"/>
  <c r="F6040" i="2" s="1"/>
  <c r="G6040" i="2" s="1"/>
  <c r="H6040" i="2" s="1"/>
  <c r="K6039" i="2"/>
  <c r="D6039" i="2"/>
  <c r="K6038" i="2"/>
  <c r="D6038" i="2"/>
  <c r="F6038" i="2" s="1"/>
  <c r="G6038" i="2" s="1"/>
  <c r="H6038" i="2" s="1"/>
  <c r="K6037" i="2"/>
  <c r="D6037" i="2"/>
  <c r="K6036" i="2"/>
  <c r="D6036" i="2"/>
  <c r="F6036" i="2" s="1"/>
  <c r="G6036" i="2" s="1"/>
  <c r="H6036" i="2" s="1"/>
  <c r="K6035" i="2"/>
  <c r="D6035" i="2"/>
  <c r="K6034" i="2"/>
  <c r="D6034" i="2"/>
  <c r="F6034" i="2" s="1"/>
  <c r="G6034" i="2" s="1"/>
  <c r="H6034" i="2" s="1"/>
  <c r="K6033" i="2"/>
  <c r="D6033" i="2"/>
  <c r="K6032" i="2"/>
  <c r="D6032" i="2"/>
  <c r="F6032" i="2" s="1"/>
  <c r="G6032" i="2" s="1"/>
  <c r="H6032" i="2" s="1"/>
  <c r="K6031" i="2"/>
  <c r="D6031" i="2"/>
  <c r="K6030" i="2"/>
  <c r="D6030" i="2"/>
  <c r="F6030" i="2" s="1"/>
  <c r="G6030" i="2" s="1"/>
  <c r="H6030" i="2" s="1"/>
  <c r="K6029" i="2"/>
  <c r="D6029" i="2"/>
  <c r="K6028" i="2"/>
  <c r="D6028" i="2"/>
  <c r="F6028" i="2" s="1"/>
  <c r="G6028" i="2" s="1"/>
  <c r="H6028" i="2" s="1"/>
  <c r="K6027" i="2"/>
  <c r="D6027" i="2"/>
  <c r="K6026" i="2"/>
  <c r="D6026" i="2"/>
  <c r="F6026" i="2" s="1"/>
  <c r="G6026" i="2" s="1"/>
  <c r="H6026" i="2" s="1"/>
  <c r="K6025" i="2"/>
  <c r="D6025" i="2"/>
  <c r="K6024" i="2"/>
  <c r="D6024" i="2"/>
  <c r="F6024" i="2" s="1"/>
  <c r="G6024" i="2" s="1"/>
  <c r="H6024" i="2" s="1"/>
  <c r="K6023" i="2"/>
  <c r="D6023" i="2"/>
  <c r="K6022" i="2"/>
  <c r="D6022" i="2"/>
  <c r="F6022" i="2" s="1"/>
  <c r="G6022" i="2" s="1"/>
  <c r="H6022" i="2" s="1"/>
  <c r="K6021" i="2"/>
  <c r="D6021" i="2"/>
  <c r="K6020" i="2"/>
  <c r="D6020" i="2"/>
  <c r="F6020" i="2" s="1"/>
  <c r="G6020" i="2" s="1"/>
  <c r="H6020" i="2" s="1"/>
  <c r="K6019" i="2"/>
  <c r="D6019" i="2"/>
  <c r="K6018" i="2"/>
  <c r="D6018" i="2"/>
  <c r="F6018" i="2" s="1"/>
  <c r="G6018" i="2" s="1"/>
  <c r="H6018" i="2" s="1"/>
  <c r="K6017" i="2"/>
  <c r="D6017" i="2"/>
  <c r="K6016" i="2"/>
  <c r="D6016" i="2"/>
  <c r="F6016" i="2" s="1"/>
  <c r="G6016" i="2" s="1"/>
  <c r="H6016" i="2" s="1"/>
  <c r="K6015" i="2"/>
  <c r="D6015" i="2"/>
  <c r="K6014" i="2"/>
  <c r="D6014" i="2"/>
  <c r="F6014" i="2" s="1"/>
  <c r="G6014" i="2" s="1"/>
  <c r="H6014" i="2" s="1"/>
  <c r="K6013" i="2"/>
  <c r="D6013" i="2"/>
  <c r="K6012" i="2"/>
  <c r="D6012" i="2"/>
  <c r="F6012" i="2" s="1"/>
  <c r="G6012" i="2" s="1"/>
  <c r="H6012" i="2" s="1"/>
  <c r="K6011" i="2"/>
  <c r="D6011" i="2"/>
  <c r="K6010" i="2"/>
  <c r="D6010" i="2"/>
  <c r="F6010" i="2" s="1"/>
  <c r="G6010" i="2" s="1"/>
  <c r="H6010" i="2" s="1"/>
  <c r="K6009" i="2"/>
  <c r="D6009" i="2"/>
  <c r="K6008" i="2"/>
  <c r="D6008" i="2"/>
  <c r="F6008" i="2" s="1"/>
  <c r="G6008" i="2" s="1"/>
  <c r="H6008" i="2" s="1"/>
  <c r="K6007" i="2"/>
  <c r="D6007" i="2"/>
  <c r="K6006" i="2"/>
  <c r="D6006" i="2"/>
  <c r="F6006" i="2" s="1"/>
  <c r="G6006" i="2" s="1"/>
  <c r="H6006" i="2" s="1"/>
  <c r="K6005" i="2"/>
  <c r="D6005" i="2"/>
  <c r="K6004" i="2"/>
  <c r="D6004" i="2"/>
  <c r="F6004" i="2" s="1"/>
  <c r="G6004" i="2" s="1"/>
  <c r="H6004" i="2" s="1"/>
  <c r="K6003" i="2"/>
  <c r="D6003" i="2"/>
  <c r="K6002" i="2"/>
  <c r="D6002" i="2"/>
  <c r="F6002" i="2" s="1"/>
  <c r="G6002" i="2" s="1"/>
  <c r="H6002" i="2" s="1"/>
  <c r="K6001" i="2"/>
  <c r="D6001" i="2"/>
  <c r="K6000" i="2"/>
  <c r="D6000" i="2"/>
  <c r="F6000" i="2" s="1"/>
  <c r="G6000" i="2" s="1"/>
  <c r="H6000" i="2" s="1"/>
  <c r="K5999" i="2"/>
  <c r="D5999" i="2"/>
  <c r="K5998" i="2"/>
  <c r="D5998" i="2"/>
  <c r="F5998" i="2" s="1"/>
  <c r="G5998" i="2" s="1"/>
  <c r="H5998" i="2" s="1"/>
  <c r="K5997" i="2"/>
  <c r="D5997" i="2"/>
  <c r="K5996" i="2"/>
  <c r="D5996" i="2"/>
  <c r="F5996" i="2" s="1"/>
  <c r="G5996" i="2" s="1"/>
  <c r="H5996" i="2" s="1"/>
  <c r="K5995" i="2"/>
  <c r="D5995" i="2"/>
  <c r="K5994" i="2"/>
  <c r="D5994" i="2"/>
  <c r="F5994" i="2" s="1"/>
  <c r="G5994" i="2" s="1"/>
  <c r="H5994" i="2" s="1"/>
  <c r="K5993" i="2"/>
  <c r="D5993" i="2"/>
  <c r="K5992" i="2"/>
  <c r="D5992" i="2"/>
  <c r="F5992" i="2" s="1"/>
  <c r="G5992" i="2" s="1"/>
  <c r="H5992" i="2" s="1"/>
  <c r="K5991" i="2"/>
  <c r="D5991" i="2"/>
  <c r="K5990" i="2"/>
  <c r="D5990" i="2"/>
  <c r="F5990" i="2" s="1"/>
  <c r="G5990" i="2" s="1"/>
  <c r="H5990" i="2" s="1"/>
  <c r="K5989" i="2"/>
  <c r="D5989" i="2"/>
  <c r="K5988" i="2"/>
  <c r="D5988" i="2"/>
  <c r="F5988" i="2" s="1"/>
  <c r="G5988" i="2" s="1"/>
  <c r="H5988" i="2" s="1"/>
  <c r="K5987" i="2"/>
  <c r="D5987" i="2"/>
  <c r="K5986" i="2"/>
  <c r="D5986" i="2"/>
  <c r="F5986" i="2" s="1"/>
  <c r="G5986" i="2" s="1"/>
  <c r="H5986" i="2" s="1"/>
  <c r="K5985" i="2"/>
  <c r="D5985" i="2"/>
  <c r="K5984" i="2"/>
  <c r="D5984" i="2"/>
  <c r="F5984" i="2" s="1"/>
  <c r="G5984" i="2" s="1"/>
  <c r="H5984" i="2" s="1"/>
  <c r="K5983" i="2"/>
  <c r="D5983" i="2"/>
  <c r="K5982" i="2"/>
  <c r="D5982" i="2"/>
  <c r="F5982" i="2" s="1"/>
  <c r="G5982" i="2" s="1"/>
  <c r="H5982" i="2" s="1"/>
  <c r="K5981" i="2"/>
  <c r="D5981" i="2"/>
  <c r="K5980" i="2"/>
  <c r="D5980" i="2"/>
  <c r="F5980" i="2" s="1"/>
  <c r="G5980" i="2" s="1"/>
  <c r="H5980" i="2" s="1"/>
  <c r="K5979" i="2"/>
  <c r="D5979" i="2"/>
  <c r="K5978" i="2"/>
  <c r="D5978" i="2"/>
  <c r="F5978" i="2" s="1"/>
  <c r="G5978" i="2" s="1"/>
  <c r="H5978" i="2" s="1"/>
  <c r="K5977" i="2"/>
  <c r="D5977" i="2"/>
  <c r="K5976" i="2"/>
  <c r="D5976" i="2"/>
  <c r="F5976" i="2" s="1"/>
  <c r="G5976" i="2" s="1"/>
  <c r="H5976" i="2" s="1"/>
  <c r="K5975" i="2"/>
  <c r="D5975" i="2"/>
  <c r="K5974" i="2"/>
  <c r="D5974" i="2"/>
  <c r="F5974" i="2" s="1"/>
  <c r="G5974" i="2" s="1"/>
  <c r="H5974" i="2" s="1"/>
  <c r="K5973" i="2"/>
  <c r="D5973" i="2"/>
  <c r="K5972" i="2"/>
  <c r="D5972" i="2"/>
  <c r="F5972" i="2" s="1"/>
  <c r="G5972" i="2" s="1"/>
  <c r="H5972" i="2" s="1"/>
  <c r="K5971" i="2"/>
  <c r="D5971" i="2"/>
  <c r="K5970" i="2"/>
  <c r="D5970" i="2"/>
  <c r="F5970" i="2" s="1"/>
  <c r="G5970" i="2" s="1"/>
  <c r="H5970" i="2" s="1"/>
  <c r="K5969" i="2"/>
  <c r="D5969" i="2"/>
  <c r="K5968" i="2"/>
  <c r="D5968" i="2"/>
  <c r="F5968" i="2" s="1"/>
  <c r="G5968" i="2" s="1"/>
  <c r="H5968" i="2" s="1"/>
  <c r="K5967" i="2"/>
  <c r="D5967" i="2"/>
  <c r="K5966" i="2"/>
  <c r="D5966" i="2"/>
  <c r="F5966" i="2" s="1"/>
  <c r="G5966" i="2" s="1"/>
  <c r="H5966" i="2" s="1"/>
  <c r="K5965" i="2"/>
  <c r="D5965" i="2"/>
  <c r="K5964" i="2"/>
  <c r="D5964" i="2"/>
  <c r="F5964" i="2" s="1"/>
  <c r="G5964" i="2" s="1"/>
  <c r="H5964" i="2" s="1"/>
  <c r="K5963" i="2"/>
  <c r="D5963" i="2"/>
  <c r="K5962" i="2"/>
  <c r="D5962" i="2"/>
  <c r="F5962" i="2" s="1"/>
  <c r="G5962" i="2" s="1"/>
  <c r="H5962" i="2" s="1"/>
  <c r="K5961" i="2"/>
  <c r="D5961" i="2"/>
  <c r="K5960" i="2"/>
  <c r="D5960" i="2"/>
  <c r="F5960" i="2" s="1"/>
  <c r="G5960" i="2" s="1"/>
  <c r="H5960" i="2" s="1"/>
  <c r="K5959" i="2"/>
  <c r="D5959" i="2"/>
  <c r="K5958" i="2"/>
  <c r="D5958" i="2"/>
  <c r="F5958" i="2" s="1"/>
  <c r="G5958" i="2" s="1"/>
  <c r="H5958" i="2" s="1"/>
  <c r="K5957" i="2"/>
  <c r="D5957" i="2"/>
  <c r="K5956" i="2"/>
  <c r="D5956" i="2"/>
  <c r="F5956" i="2" s="1"/>
  <c r="G5956" i="2" s="1"/>
  <c r="H5956" i="2" s="1"/>
  <c r="K5955" i="2"/>
  <c r="D5955" i="2"/>
  <c r="K5954" i="2"/>
  <c r="D5954" i="2"/>
  <c r="F5954" i="2" s="1"/>
  <c r="G5954" i="2" s="1"/>
  <c r="H5954" i="2" s="1"/>
  <c r="K5953" i="2"/>
  <c r="D5953" i="2"/>
  <c r="K5952" i="2"/>
  <c r="D5952" i="2"/>
  <c r="F5952" i="2" s="1"/>
  <c r="G5952" i="2" s="1"/>
  <c r="H5952" i="2" s="1"/>
  <c r="K5951" i="2"/>
  <c r="D5951" i="2"/>
  <c r="K5950" i="2"/>
  <c r="D5950" i="2"/>
  <c r="F5950" i="2" s="1"/>
  <c r="G5950" i="2" s="1"/>
  <c r="H5950" i="2" s="1"/>
  <c r="K5949" i="2"/>
  <c r="D5949" i="2"/>
  <c r="K5948" i="2"/>
  <c r="D5948" i="2"/>
  <c r="F5948" i="2" s="1"/>
  <c r="G5948" i="2" s="1"/>
  <c r="H5948" i="2" s="1"/>
  <c r="K5947" i="2"/>
  <c r="D5947" i="2"/>
  <c r="K5946" i="2"/>
  <c r="D5946" i="2"/>
  <c r="F5946" i="2" s="1"/>
  <c r="G5946" i="2" s="1"/>
  <c r="H5946" i="2" s="1"/>
  <c r="K5945" i="2"/>
  <c r="D5945" i="2"/>
  <c r="K5944" i="2"/>
  <c r="D5944" i="2"/>
  <c r="F5944" i="2" s="1"/>
  <c r="G5944" i="2" s="1"/>
  <c r="H5944" i="2" s="1"/>
  <c r="K5943" i="2"/>
  <c r="D5943" i="2"/>
  <c r="K5942" i="2"/>
  <c r="D5942" i="2"/>
  <c r="F5942" i="2" s="1"/>
  <c r="G5942" i="2" s="1"/>
  <c r="H5942" i="2" s="1"/>
  <c r="K5941" i="2"/>
  <c r="D5941" i="2"/>
  <c r="K5940" i="2"/>
  <c r="D5940" i="2"/>
  <c r="F5940" i="2" s="1"/>
  <c r="G5940" i="2" s="1"/>
  <c r="H5940" i="2" s="1"/>
  <c r="K5939" i="2"/>
  <c r="D5939" i="2"/>
  <c r="K5938" i="2"/>
  <c r="D5938" i="2"/>
  <c r="F5938" i="2" s="1"/>
  <c r="G5938" i="2" s="1"/>
  <c r="H5938" i="2" s="1"/>
  <c r="K5937" i="2"/>
  <c r="D5937" i="2"/>
  <c r="K5936" i="2"/>
  <c r="D5936" i="2"/>
  <c r="F5936" i="2" s="1"/>
  <c r="G5936" i="2" s="1"/>
  <c r="H5936" i="2" s="1"/>
  <c r="K5935" i="2"/>
  <c r="D5935" i="2"/>
  <c r="K5934" i="2"/>
  <c r="D5934" i="2"/>
  <c r="F5934" i="2" s="1"/>
  <c r="G5934" i="2" s="1"/>
  <c r="H5934" i="2" s="1"/>
  <c r="K5933" i="2"/>
  <c r="D5933" i="2"/>
  <c r="K5932" i="2"/>
  <c r="D5932" i="2"/>
  <c r="F5932" i="2" s="1"/>
  <c r="G5932" i="2" s="1"/>
  <c r="H5932" i="2" s="1"/>
  <c r="K5931" i="2"/>
  <c r="D5931" i="2"/>
  <c r="K5930" i="2"/>
  <c r="D5930" i="2"/>
  <c r="F5930" i="2" s="1"/>
  <c r="G5930" i="2" s="1"/>
  <c r="H5930" i="2" s="1"/>
  <c r="K5929" i="2"/>
  <c r="D5929" i="2"/>
  <c r="K5928" i="2"/>
  <c r="D5928" i="2"/>
  <c r="F5928" i="2" s="1"/>
  <c r="G5928" i="2" s="1"/>
  <c r="H5928" i="2" s="1"/>
  <c r="K5927" i="2"/>
  <c r="D5927" i="2"/>
  <c r="K5926" i="2"/>
  <c r="D5926" i="2"/>
  <c r="F5926" i="2" s="1"/>
  <c r="G5926" i="2" s="1"/>
  <c r="H5926" i="2" s="1"/>
  <c r="K5925" i="2"/>
  <c r="D5925" i="2"/>
  <c r="K5924" i="2"/>
  <c r="D5924" i="2"/>
  <c r="F5924" i="2" s="1"/>
  <c r="G5924" i="2" s="1"/>
  <c r="H5924" i="2" s="1"/>
  <c r="K5923" i="2"/>
  <c r="D5923" i="2"/>
  <c r="K5922" i="2"/>
  <c r="D5922" i="2"/>
  <c r="F5922" i="2" s="1"/>
  <c r="G5922" i="2" s="1"/>
  <c r="H5922" i="2" s="1"/>
  <c r="K5921" i="2"/>
  <c r="D5921" i="2"/>
  <c r="K5920" i="2"/>
  <c r="D5920" i="2"/>
  <c r="F5920" i="2" s="1"/>
  <c r="G5920" i="2" s="1"/>
  <c r="H5920" i="2" s="1"/>
  <c r="K5919" i="2"/>
  <c r="D5919" i="2"/>
  <c r="K5918" i="2"/>
  <c r="D5918" i="2"/>
  <c r="F5918" i="2" s="1"/>
  <c r="G5918" i="2" s="1"/>
  <c r="H5918" i="2" s="1"/>
  <c r="K5917" i="2"/>
  <c r="D5917" i="2"/>
  <c r="K5916" i="2"/>
  <c r="D5916" i="2"/>
  <c r="F5916" i="2" s="1"/>
  <c r="G5916" i="2" s="1"/>
  <c r="H5916" i="2" s="1"/>
  <c r="K5915" i="2"/>
  <c r="D5915" i="2"/>
  <c r="K5914" i="2"/>
  <c r="D5914" i="2"/>
  <c r="F5914" i="2" s="1"/>
  <c r="G5914" i="2" s="1"/>
  <c r="H5914" i="2" s="1"/>
  <c r="K5913" i="2"/>
  <c r="D5913" i="2"/>
  <c r="K5912" i="2"/>
  <c r="D5912" i="2"/>
  <c r="F5912" i="2" s="1"/>
  <c r="G5912" i="2" s="1"/>
  <c r="H5912" i="2" s="1"/>
  <c r="K5911" i="2"/>
  <c r="D5911" i="2"/>
  <c r="K5910" i="2"/>
  <c r="D5910" i="2"/>
  <c r="F5910" i="2" s="1"/>
  <c r="G5910" i="2" s="1"/>
  <c r="H5910" i="2" s="1"/>
  <c r="K5909" i="2"/>
  <c r="D5909" i="2"/>
  <c r="K5908" i="2"/>
  <c r="D5908" i="2"/>
  <c r="F5908" i="2" s="1"/>
  <c r="G5908" i="2" s="1"/>
  <c r="H5908" i="2" s="1"/>
  <c r="K5907" i="2"/>
  <c r="D5907" i="2"/>
  <c r="K5906" i="2"/>
  <c r="D5906" i="2"/>
  <c r="F5906" i="2" s="1"/>
  <c r="G5906" i="2" s="1"/>
  <c r="H5906" i="2" s="1"/>
  <c r="K5905" i="2"/>
  <c r="D5905" i="2"/>
  <c r="K5904" i="2"/>
  <c r="D5904" i="2"/>
  <c r="F5904" i="2" s="1"/>
  <c r="G5904" i="2" s="1"/>
  <c r="H5904" i="2" s="1"/>
  <c r="K5903" i="2"/>
  <c r="D5903" i="2"/>
  <c r="K5902" i="2"/>
  <c r="D5902" i="2"/>
  <c r="F5902" i="2" s="1"/>
  <c r="G5902" i="2" s="1"/>
  <c r="H5902" i="2" s="1"/>
  <c r="K5901" i="2"/>
  <c r="D5901" i="2"/>
  <c r="K5900" i="2"/>
  <c r="D5900" i="2"/>
  <c r="F5900" i="2" s="1"/>
  <c r="G5900" i="2" s="1"/>
  <c r="H5900" i="2" s="1"/>
  <c r="K5899" i="2"/>
  <c r="D5899" i="2"/>
  <c r="K5898" i="2"/>
  <c r="D5898" i="2"/>
  <c r="F5898" i="2" s="1"/>
  <c r="G5898" i="2" s="1"/>
  <c r="H5898" i="2" s="1"/>
  <c r="K5897" i="2"/>
  <c r="D5897" i="2"/>
  <c r="K5896" i="2"/>
  <c r="D5896" i="2"/>
  <c r="F5896" i="2" s="1"/>
  <c r="G5896" i="2" s="1"/>
  <c r="H5896" i="2" s="1"/>
  <c r="K5895" i="2"/>
  <c r="D5895" i="2"/>
  <c r="K5894" i="2"/>
  <c r="D5894" i="2"/>
  <c r="F5894" i="2" s="1"/>
  <c r="G5894" i="2" s="1"/>
  <c r="H5894" i="2" s="1"/>
  <c r="K5893" i="2"/>
  <c r="D5893" i="2"/>
  <c r="K5892" i="2"/>
  <c r="D5892" i="2"/>
  <c r="F5892" i="2" s="1"/>
  <c r="G5892" i="2" s="1"/>
  <c r="H5892" i="2" s="1"/>
  <c r="K5891" i="2"/>
  <c r="D5891" i="2"/>
  <c r="K5890" i="2"/>
  <c r="D5890" i="2"/>
  <c r="F5890" i="2" s="1"/>
  <c r="G5890" i="2" s="1"/>
  <c r="H5890" i="2" s="1"/>
  <c r="K5889" i="2"/>
  <c r="D5889" i="2"/>
  <c r="K5888" i="2"/>
  <c r="D5888" i="2"/>
  <c r="F5888" i="2" s="1"/>
  <c r="G5888" i="2" s="1"/>
  <c r="H5888" i="2" s="1"/>
  <c r="K5887" i="2"/>
  <c r="D5887" i="2"/>
  <c r="K5886" i="2"/>
  <c r="D5886" i="2"/>
  <c r="F5886" i="2" s="1"/>
  <c r="G5886" i="2" s="1"/>
  <c r="H5886" i="2" s="1"/>
  <c r="K5885" i="2"/>
  <c r="D5885" i="2"/>
  <c r="K5884" i="2"/>
  <c r="D5884" i="2"/>
  <c r="F5884" i="2" s="1"/>
  <c r="G5884" i="2" s="1"/>
  <c r="H5884" i="2" s="1"/>
  <c r="K5883" i="2"/>
  <c r="D5883" i="2"/>
  <c r="K5882" i="2"/>
  <c r="D5882" i="2"/>
  <c r="F5882" i="2" s="1"/>
  <c r="G5882" i="2" s="1"/>
  <c r="H5882" i="2" s="1"/>
  <c r="K5881" i="2"/>
  <c r="D5881" i="2"/>
  <c r="K5880" i="2"/>
  <c r="D5880" i="2"/>
  <c r="F5880" i="2" s="1"/>
  <c r="G5880" i="2" s="1"/>
  <c r="H5880" i="2" s="1"/>
  <c r="K5879" i="2"/>
  <c r="D5879" i="2"/>
  <c r="K5878" i="2"/>
  <c r="D5878" i="2"/>
  <c r="F5878" i="2" s="1"/>
  <c r="G5878" i="2" s="1"/>
  <c r="H5878" i="2" s="1"/>
  <c r="K5877" i="2"/>
  <c r="D5877" i="2"/>
  <c r="K5876" i="2"/>
  <c r="D5876" i="2"/>
  <c r="F5876" i="2" s="1"/>
  <c r="G5876" i="2" s="1"/>
  <c r="H5876" i="2" s="1"/>
  <c r="K5875" i="2"/>
  <c r="F5875" i="2"/>
  <c r="G5875" i="2" s="1"/>
  <c r="H5875" i="2" s="1"/>
  <c r="D5875" i="2"/>
  <c r="K5874" i="2"/>
  <c r="D5874" i="2"/>
  <c r="K5873" i="2"/>
  <c r="F5873" i="2"/>
  <c r="G5873" i="2" s="1"/>
  <c r="H5873" i="2" s="1"/>
  <c r="D5873" i="2"/>
  <c r="K5872" i="2"/>
  <c r="D5872" i="2"/>
  <c r="K5871" i="2"/>
  <c r="F5871" i="2"/>
  <c r="G5871" i="2" s="1"/>
  <c r="H5871" i="2" s="1"/>
  <c r="D5871" i="2"/>
  <c r="K5870" i="2"/>
  <c r="D5870" i="2"/>
  <c r="K5869" i="2"/>
  <c r="F5869" i="2"/>
  <c r="G5869" i="2" s="1"/>
  <c r="H5869" i="2" s="1"/>
  <c r="D5869" i="2"/>
  <c r="K5868" i="2"/>
  <c r="D5868" i="2"/>
  <c r="K5867" i="2"/>
  <c r="F5867" i="2"/>
  <c r="G5867" i="2" s="1"/>
  <c r="H5867" i="2" s="1"/>
  <c r="D5867" i="2"/>
  <c r="K5866" i="2"/>
  <c r="D5866" i="2"/>
  <c r="K5865" i="2"/>
  <c r="F5865" i="2"/>
  <c r="G5865" i="2" s="1"/>
  <c r="H5865" i="2" s="1"/>
  <c r="D5865" i="2"/>
  <c r="K5864" i="2"/>
  <c r="D5864" i="2"/>
  <c r="K5863" i="2"/>
  <c r="F5863" i="2"/>
  <c r="G5863" i="2" s="1"/>
  <c r="H5863" i="2" s="1"/>
  <c r="D5863" i="2"/>
  <c r="K5862" i="2"/>
  <c r="D5862" i="2"/>
  <c r="K5861" i="2"/>
  <c r="F5861" i="2"/>
  <c r="G5861" i="2" s="1"/>
  <c r="H5861" i="2" s="1"/>
  <c r="D5861" i="2"/>
  <c r="K5860" i="2"/>
  <c r="D5860" i="2"/>
  <c r="K5859" i="2"/>
  <c r="F5859" i="2"/>
  <c r="G5859" i="2" s="1"/>
  <c r="H5859" i="2" s="1"/>
  <c r="D5859" i="2"/>
  <c r="K5858" i="2"/>
  <c r="D5858" i="2"/>
  <c r="K5857" i="2"/>
  <c r="F5857" i="2"/>
  <c r="G5857" i="2" s="1"/>
  <c r="H5857" i="2" s="1"/>
  <c r="D5857" i="2"/>
  <c r="K5856" i="2"/>
  <c r="D5856" i="2"/>
  <c r="K5855" i="2"/>
  <c r="F5855" i="2"/>
  <c r="G5855" i="2" s="1"/>
  <c r="H5855" i="2" s="1"/>
  <c r="D5855" i="2"/>
  <c r="K5854" i="2"/>
  <c r="D5854" i="2"/>
  <c r="K5853" i="2"/>
  <c r="F5853" i="2"/>
  <c r="G5853" i="2" s="1"/>
  <c r="H5853" i="2" s="1"/>
  <c r="D5853" i="2"/>
  <c r="K5852" i="2"/>
  <c r="D5852" i="2"/>
  <c r="K5851" i="2"/>
  <c r="D5851" i="2"/>
  <c r="K5850" i="2"/>
  <c r="D5850" i="2"/>
  <c r="F5850" i="2" s="1"/>
  <c r="G5850" i="2" s="1"/>
  <c r="H5850" i="2" s="1"/>
  <c r="K5849" i="2"/>
  <c r="D5849" i="2"/>
  <c r="K5848" i="2"/>
  <c r="D5848" i="2"/>
  <c r="F5848" i="2" s="1"/>
  <c r="G5848" i="2" s="1"/>
  <c r="H5848" i="2" s="1"/>
  <c r="K5847" i="2"/>
  <c r="D5847" i="2"/>
  <c r="K5846" i="2"/>
  <c r="D5846" i="2"/>
  <c r="F5846" i="2" s="1"/>
  <c r="G5846" i="2" s="1"/>
  <c r="H5846" i="2" s="1"/>
  <c r="K5845" i="2"/>
  <c r="D5845" i="2"/>
  <c r="K5844" i="2"/>
  <c r="D5844" i="2"/>
  <c r="F5844" i="2" s="1"/>
  <c r="G5844" i="2" s="1"/>
  <c r="H5844" i="2" s="1"/>
  <c r="K5843" i="2"/>
  <c r="D5843" i="2"/>
  <c r="K5842" i="2"/>
  <c r="D5842" i="2"/>
  <c r="F5842" i="2" s="1"/>
  <c r="G5842" i="2" s="1"/>
  <c r="H5842" i="2" s="1"/>
  <c r="K5841" i="2"/>
  <c r="D5841" i="2"/>
  <c r="K5840" i="2"/>
  <c r="D5840" i="2"/>
  <c r="K5839" i="2"/>
  <c r="F5839" i="2"/>
  <c r="G5839" i="2" s="1"/>
  <c r="H5839" i="2" s="1"/>
  <c r="D5839" i="2"/>
  <c r="K5838" i="2"/>
  <c r="D5838" i="2"/>
  <c r="K5837" i="2"/>
  <c r="F5837" i="2"/>
  <c r="G5837" i="2" s="1"/>
  <c r="H5837" i="2" s="1"/>
  <c r="D5837" i="2"/>
  <c r="K5836" i="2"/>
  <c r="D5836" i="2"/>
  <c r="K5835" i="2"/>
  <c r="F5835" i="2"/>
  <c r="G5835" i="2" s="1"/>
  <c r="H5835" i="2" s="1"/>
  <c r="D5835" i="2"/>
  <c r="K5834" i="2"/>
  <c r="D5834" i="2"/>
  <c r="K5833" i="2"/>
  <c r="F5833" i="2"/>
  <c r="G5833" i="2" s="1"/>
  <c r="H5833" i="2" s="1"/>
  <c r="D5833" i="2"/>
  <c r="K5832" i="2"/>
  <c r="D5832" i="2"/>
  <c r="F5832" i="2" s="1"/>
  <c r="G5832" i="2" s="1"/>
  <c r="H5832" i="2" s="1"/>
  <c r="K5831" i="2"/>
  <c r="D5831" i="2"/>
  <c r="K5830" i="2"/>
  <c r="D5830" i="2"/>
  <c r="F5830" i="2" s="1"/>
  <c r="G5830" i="2" s="1"/>
  <c r="H5830" i="2" s="1"/>
  <c r="K5829" i="2"/>
  <c r="D5829" i="2"/>
  <c r="K5828" i="2"/>
  <c r="D5828" i="2"/>
  <c r="F5828" i="2" s="1"/>
  <c r="G5828" i="2" s="1"/>
  <c r="H5828" i="2" s="1"/>
  <c r="K5827" i="2"/>
  <c r="D5827" i="2"/>
  <c r="K5826" i="2"/>
  <c r="D5826" i="2"/>
  <c r="F5826" i="2" s="1"/>
  <c r="G5826" i="2" s="1"/>
  <c r="H5826" i="2" s="1"/>
  <c r="K5825" i="2"/>
  <c r="D5825" i="2"/>
  <c r="K5824" i="2"/>
  <c r="D5824" i="2"/>
  <c r="K5823" i="2"/>
  <c r="D5823" i="2"/>
  <c r="K5822" i="2"/>
  <c r="D5822" i="2"/>
  <c r="F5822" i="2" s="1"/>
  <c r="G5822" i="2" s="1"/>
  <c r="H5822" i="2" s="1"/>
  <c r="K5821" i="2"/>
  <c r="D5821" i="2"/>
  <c r="K5820" i="2"/>
  <c r="D5820" i="2"/>
  <c r="F5820" i="2" s="1"/>
  <c r="G5820" i="2" s="1"/>
  <c r="H5820" i="2" s="1"/>
  <c r="K5819" i="2"/>
  <c r="D5819" i="2"/>
  <c r="K5818" i="2"/>
  <c r="D5818" i="2"/>
  <c r="F5818" i="2" s="1"/>
  <c r="G5818" i="2" s="1"/>
  <c r="H5818" i="2" s="1"/>
  <c r="K5817" i="2"/>
  <c r="D5817" i="2"/>
  <c r="K5816" i="2"/>
  <c r="D5816" i="2"/>
  <c r="F5816" i="2" s="1"/>
  <c r="G5816" i="2" s="1"/>
  <c r="H5816" i="2" s="1"/>
  <c r="K5815" i="2"/>
  <c r="D5815" i="2"/>
  <c r="K5814" i="2"/>
  <c r="D5814" i="2"/>
  <c r="F5814" i="2" s="1"/>
  <c r="G5814" i="2" s="1"/>
  <c r="H5814" i="2" s="1"/>
  <c r="K5813" i="2"/>
  <c r="F5813" i="2"/>
  <c r="G5813" i="2" s="1"/>
  <c r="H5813" i="2" s="1"/>
  <c r="D5813" i="2"/>
  <c r="K5812" i="2"/>
  <c r="D5812" i="2"/>
  <c r="K5811" i="2"/>
  <c r="D5811" i="2"/>
  <c r="K5810" i="2"/>
  <c r="D5810" i="2"/>
  <c r="F5810" i="2" s="1"/>
  <c r="G5810" i="2" s="1"/>
  <c r="H5810" i="2" s="1"/>
  <c r="K5809" i="2"/>
  <c r="D5809" i="2"/>
  <c r="K5808" i="2"/>
  <c r="D5808" i="2"/>
  <c r="K5807" i="2"/>
  <c r="F5807" i="2"/>
  <c r="G5807" i="2" s="1"/>
  <c r="H5807" i="2" s="1"/>
  <c r="D5807" i="2"/>
  <c r="K5806" i="2"/>
  <c r="D5806" i="2"/>
  <c r="K5805" i="2"/>
  <c r="F5805" i="2"/>
  <c r="G5805" i="2" s="1"/>
  <c r="H5805" i="2" s="1"/>
  <c r="D5805" i="2"/>
  <c r="K5804" i="2"/>
  <c r="D5804" i="2"/>
  <c r="F5804" i="2" s="1"/>
  <c r="G5804" i="2" s="1"/>
  <c r="H5804" i="2" s="1"/>
  <c r="K5803" i="2"/>
  <c r="D5803" i="2"/>
  <c r="K5802" i="2"/>
  <c r="D5802" i="2"/>
  <c r="F5802" i="2" s="1"/>
  <c r="G5802" i="2" s="1"/>
  <c r="H5802" i="2" s="1"/>
  <c r="K5801" i="2"/>
  <c r="D5801" i="2"/>
  <c r="K5800" i="2"/>
  <c r="D5800" i="2"/>
  <c r="F5800" i="2" s="1"/>
  <c r="G5800" i="2" s="1"/>
  <c r="H5800" i="2" s="1"/>
  <c r="K5799" i="2"/>
  <c r="D5799" i="2"/>
  <c r="K5798" i="2"/>
  <c r="D5798" i="2"/>
  <c r="F5798" i="2" s="1"/>
  <c r="G5798" i="2" s="1"/>
  <c r="H5798" i="2" s="1"/>
  <c r="K5797" i="2"/>
  <c r="D5797" i="2"/>
  <c r="K5796" i="2"/>
  <c r="D5796" i="2"/>
  <c r="F5796" i="2" s="1"/>
  <c r="G5796" i="2" s="1"/>
  <c r="H5796" i="2" s="1"/>
  <c r="K5795" i="2"/>
  <c r="D5795" i="2"/>
  <c r="K5794" i="2"/>
  <c r="D5794" i="2"/>
  <c r="F5794" i="2" s="1"/>
  <c r="G5794" i="2" s="1"/>
  <c r="H5794" i="2" s="1"/>
  <c r="K5793" i="2"/>
  <c r="D5793" i="2"/>
  <c r="K5792" i="2"/>
  <c r="D5792" i="2"/>
  <c r="K5791" i="2"/>
  <c r="F5791" i="2"/>
  <c r="G5791" i="2" s="1"/>
  <c r="H5791" i="2" s="1"/>
  <c r="D5791" i="2"/>
  <c r="K5790" i="2"/>
  <c r="D5790" i="2"/>
  <c r="K5789" i="2"/>
  <c r="F5789" i="2"/>
  <c r="G5789" i="2" s="1"/>
  <c r="H5789" i="2" s="1"/>
  <c r="D5789" i="2"/>
  <c r="K5788" i="2"/>
  <c r="D5788" i="2"/>
  <c r="K5787" i="2"/>
  <c r="D5787" i="2"/>
  <c r="K5786" i="2"/>
  <c r="D5786" i="2"/>
  <c r="F5786" i="2" s="1"/>
  <c r="G5786" i="2" s="1"/>
  <c r="H5786" i="2" s="1"/>
  <c r="K5785" i="2"/>
  <c r="D5785" i="2"/>
  <c r="K5784" i="2"/>
  <c r="D5784" i="2"/>
  <c r="F5784" i="2" s="1"/>
  <c r="G5784" i="2" s="1"/>
  <c r="H5784" i="2" s="1"/>
  <c r="K5783" i="2"/>
  <c r="D5783" i="2"/>
  <c r="K5782" i="2"/>
  <c r="D5782" i="2"/>
  <c r="F5782" i="2" s="1"/>
  <c r="G5782" i="2" s="1"/>
  <c r="H5782" i="2" s="1"/>
  <c r="K5781" i="2"/>
  <c r="D5781" i="2"/>
  <c r="K5780" i="2"/>
  <c r="D5780" i="2"/>
  <c r="K5779" i="2"/>
  <c r="F5779" i="2"/>
  <c r="G5779" i="2" s="1"/>
  <c r="H5779" i="2" s="1"/>
  <c r="D5779" i="2"/>
  <c r="K5778" i="2"/>
  <c r="D5778" i="2"/>
  <c r="K5777" i="2"/>
  <c r="F5777" i="2"/>
  <c r="G5777" i="2" s="1"/>
  <c r="H5777" i="2" s="1"/>
  <c r="D5777" i="2"/>
  <c r="K5776" i="2"/>
  <c r="D5776" i="2"/>
  <c r="K5775" i="2"/>
  <c r="F5775" i="2"/>
  <c r="G5775" i="2" s="1"/>
  <c r="H5775" i="2" s="1"/>
  <c r="D5775" i="2"/>
  <c r="K5774" i="2"/>
  <c r="D5774" i="2"/>
  <c r="F5774" i="2" s="1"/>
  <c r="G5774" i="2" s="1"/>
  <c r="H5774" i="2" s="1"/>
  <c r="K5773" i="2"/>
  <c r="F5773" i="2"/>
  <c r="G5773" i="2" s="1"/>
  <c r="H5773" i="2" s="1"/>
  <c r="D5773" i="2"/>
  <c r="K5772" i="2"/>
  <c r="D5772" i="2"/>
  <c r="K5771" i="2"/>
  <c r="F5771" i="2"/>
  <c r="G5771" i="2" s="1"/>
  <c r="H5771" i="2" s="1"/>
  <c r="D5771" i="2"/>
  <c r="K5770" i="2"/>
  <c r="D5770" i="2"/>
  <c r="K5769" i="2"/>
  <c r="F5769" i="2"/>
  <c r="G5769" i="2" s="1"/>
  <c r="H5769" i="2" s="1"/>
  <c r="D5769" i="2"/>
  <c r="K5768" i="2"/>
  <c r="D5768" i="2"/>
  <c r="K5767" i="2"/>
  <c r="F5767" i="2"/>
  <c r="G5767" i="2" s="1"/>
  <c r="H5767" i="2" s="1"/>
  <c r="D5767" i="2"/>
  <c r="K5766" i="2"/>
  <c r="D5766" i="2"/>
  <c r="F5766" i="2" s="1"/>
  <c r="G5766" i="2" s="1"/>
  <c r="H5766" i="2" s="1"/>
  <c r="K5765" i="2"/>
  <c r="D5765" i="2"/>
  <c r="K5764" i="2"/>
  <c r="D5764" i="2"/>
  <c r="F5764" i="2" s="1"/>
  <c r="G5764" i="2" s="1"/>
  <c r="H5764" i="2" s="1"/>
  <c r="K5763" i="2"/>
  <c r="D5763" i="2"/>
  <c r="K5762" i="2"/>
  <c r="D5762" i="2"/>
  <c r="F5762" i="2" s="1"/>
  <c r="G5762" i="2" s="1"/>
  <c r="H5762" i="2" s="1"/>
  <c r="K5761" i="2"/>
  <c r="D5761" i="2"/>
  <c r="K5760" i="2"/>
  <c r="D5760" i="2"/>
  <c r="F5760" i="2" s="1"/>
  <c r="G5760" i="2" s="1"/>
  <c r="H5760" i="2" s="1"/>
  <c r="K5759" i="2"/>
  <c r="D5759" i="2"/>
  <c r="K5758" i="2"/>
  <c r="D5758" i="2"/>
  <c r="F5758" i="2" s="1"/>
  <c r="G5758" i="2" s="1"/>
  <c r="H5758" i="2" s="1"/>
  <c r="K5757" i="2"/>
  <c r="D5757" i="2"/>
  <c r="K5756" i="2"/>
  <c r="D5756" i="2"/>
  <c r="F5756" i="2" s="1"/>
  <c r="G5756" i="2" s="1"/>
  <c r="H5756" i="2" s="1"/>
  <c r="K5755" i="2"/>
  <c r="D5755" i="2"/>
  <c r="K5754" i="2"/>
  <c r="D5754" i="2"/>
  <c r="F5754" i="2" s="1"/>
  <c r="G5754" i="2" s="1"/>
  <c r="H5754" i="2" s="1"/>
  <c r="K5753" i="2"/>
  <c r="D5753" i="2"/>
  <c r="K5752" i="2"/>
  <c r="D5752" i="2"/>
  <c r="F5752" i="2" s="1"/>
  <c r="G5752" i="2" s="1"/>
  <c r="H5752" i="2" s="1"/>
  <c r="K5751" i="2"/>
  <c r="F5751" i="2"/>
  <c r="G5751" i="2" s="1"/>
  <c r="H5751" i="2" s="1"/>
  <c r="D5751" i="2"/>
  <c r="K5750" i="2"/>
  <c r="D5750" i="2"/>
  <c r="K5749" i="2"/>
  <c r="F5749" i="2"/>
  <c r="G5749" i="2" s="1"/>
  <c r="H5749" i="2" s="1"/>
  <c r="D5749" i="2"/>
  <c r="K5748" i="2"/>
  <c r="D5748" i="2"/>
  <c r="K5747" i="2"/>
  <c r="D5747" i="2"/>
  <c r="K5746" i="2"/>
  <c r="D5746" i="2"/>
  <c r="F5746" i="2" s="1"/>
  <c r="G5746" i="2" s="1"/>
  <c r="H5746" i="2" s="1"/>
  <c r="K5745" i="2"/>
  <c r="D5745" i="2"/>
  <c r="K5744" i="2"/>
  <c r="D5744" i="2"/>
  <c r="F5744" i="2" s="1"/>
  <c r="G5744" i="2" s="1"/>
  <c r="H5744" i="2" s="1"/>
  <c r="K5743" i="2"/>
  <c r="D5743" i="2"/>
  <c r="K5742" i="2"/>
  <c r="D5742" i="2"/>
  <c r="K5741" i="2"/>
  <c r="F5741" i="2"/>
  <c r="G5741" i="2" s="1"/>
  <c r="H5741" i="2" s="1"/>
  <c r="D5741" i="2"/>
  <c r="K5740" i="2"/>
  <c r="D5740" i="2"/>
  <c r="K5739" i="2"/>
  <c r="D5739" i="2"/>
  <c r="K5738" i="2"/>
  <c r="D5738" i="2"/>
  <c r="F5738" i="2" s="1"/>
  <c r="G5738" i="2" s="1"/>
  <c r="H5738" i="2" s="1"/>
  <c r="K5737" i="2"/>
  <c r="F5737" i="2"/>
  <c r="G5737" i="2" s="1"/>
  <c r="H5737" i="2" s="1"/>
  <c r="D5737" i="2"/>
  <c r="K5736" i="2"/>
  <c r="D5736" i="2"/>
  <c r="K5735" i="2"/>
  <c r="F5735" i="2"/>
  <c r="G5735" i="2" s="1"/>
  <c r="H5735" i="2" s="1"/>
  <c r="D5735" i="2"/>
  <c r="K5734" i="2"/>
  <c r="D5734" i="2"/>
  <c r="K5733" i="2"/>
  <c r="F5733" i="2"/>
  <c r="G5733" i="2" s="1"/>
  <c r="H5733" i="2" s="1"/>
  <c r="D5733" i="2"/>
  <c r="K5732" i="2"/>
  <c r="D5732" i="2"/>
  <c r="K5731" i="2"/>
  <c r="F5731" i="2"/>
  <c r="G5731" i="2" s="1"/>
  <c r="H5731" i="2" s="1"/>
  <c r="D5731" i="2"/>
  <c r="K5730" i="2"/>
  <c r="D5730" i="2"/>
  <c r="K5729" i="2"/>
  <c r="F5729" i="2"/>
  <c r="G5729" i="2" s="1"/>
  <c r="H5729" i="2" s="1"/>
  <c r="D5729" i="2"/>
  <c r="K5728" i="2"/>
  <c r="D5728" i="2"/>
  <c r="K5727" i="2"/>
  <c r="F5727" i="2"/>
  <c r="G5727" i="2" s="1"/>
  <c r="H5727" i="2" s="1"/>
  <c r="D5727" i="2"/>
  <c r="K5726" i="2"/>
  <c r="D5726" i="2"/>
  <c r="K5725" i="2"/>
  <c r="F5725" i="2"/>
  <c r="G5725" i="2" s="1"/>
  <c r="H5725" i="2" s="1"/>
  <c r="D5725" i="2"/>
  <c r="K5724" i="2"/>
  <c r="D5724" i="2"/>
  <c r="K5723" i="2"/>
  <c r="F5723" i="2"/>
  <c r="G5723" i="2" s="1"/>
  <c r="H5723" i="2" s="1"/>
  <c r="D5723" i="2"/>
  <c r="K5722" i="2"/>
  <c r="D5722" i="2"/>
  <c r="K5721" i="2"/>
  <c r="F5721" i="2"/>
  <c r="G5721" i="2" s="1"/>
  <c r="H5721" i="2" s="1"/>
  <c r="D5721" i="2"/>
  <c r="K5720" i="2"/>
  <c r="D5720" i="2"/>
  <c r="K5719" i="2"/>
  <c r="F5719" i="2"/>
  <c r="G5719" i="2" s="1"/>
  <c r="H5719" i="2" s="1"/>
  <c r="D5719" i="2"/>
  <c r="K5718" i="2"/>
  <c r="D5718" i="2"/>
  <c r="K5717" i="2"/>
  <c r="F5717" i="2"/>
  <c r="G5717" i="2" s="1"/>
  <c r="H5717" i="2" s="1"/>
  <c r="D5717" i="2"/>
  <c r="K5716" i="2"/>
  <c r="D5716" i="2"/>
  <c r="K5715" i="2"/>
  <c r="F5715" i="2"/>
  <c r="G5715" i="2" s="1"/>
  <c r="H5715" i="2" s="1"/>
  <c r="D5715" i="2"/>
  <c r="K5714" i="2"/>
  <c r="D5714" i="2"/>
  <c r="K5713" i="2"/>
  <c r="F5713" i="2"/>
  <c r="G5713" i="2" s="1"/>
  <c r="H5713" i="2" s="1"/>
  <c r="D5713" i="2"/>
  <c r="K5712" i="2"/>
  <c r="D5712" i="2"/>
  <c r="K5711" i="2"/>
  <c r="F5711" i="2"/>
  <c r="G5711" i="2" s="1"/>
  <c r="H5711" i="2" s="1"/>
  <c r="D5711" i="2"/>
  <c r="K5710" i="2"/>
  <c r="D5710" i="2"/>
  <c r="K5709" i="2"/>
  <c r="F5709" i="2"/>
  <c r="G5709" i="2" s="1"/>
  <c r="H5709" i="2" s="1"/>
  <c r="D5709" i="2"/>
  <c r="K5708" i="2"/>
  <c r="D5708" i="2"/>
  <c r="K5707" i="2"/>
  <c r="F5707" i="2"/>
  <c r="G5707" i="2" s="1"/>
  <c r="H5707" i="2" s="1"/>
  <c r="D5707" i="2"/>
  <c r="K5706" i="2"/>
  <c r="D5706" i="2"/>
  <c r="F5706" i="2" s="1"/>
  <c r="G5706" i="2" s="1"/>
  <c r="H5706" i="2" s="1"/>
  <c r="K5705" i="2"/>
  <c r="D5705" i="2"/>
  <c r="K5704" i="2"/>
  <c r="D5704" i="2"/>
  <c r="F5704" i="2" s="1"/>
  <c r="G5704" i="2" s="1"/>
  <c r="H5704" i="2" s="1"/>
  <c r="K5703" i="2"/>
  <c r="D5703" i="2"/>
  <c r="K5702" i="2"/>
  <c r="D5702" i="2"/>
  <c r="F5702" i="2" s="1"/>
  <c r="G5702" i="2" s="1"/>
  <c r="H5702" i="2" s="1"/>
  <c r="K5701" i="2"/>
  <c r="F5701" i="2"/>
  <c r="G5701" i="2" s="1"/>
  <c r="H5701" i="2" s="1"/>
  <c r="D5701" i="2"/>
  <c r="K5700" i="2"/>
  <c r="D5700" i="2"/>
  <c r="K5699" i="2"/>
  <c r="F5699" i="2"/>
  <c r="G5699" i="2" s="1"/>
  <c r="H5699" i="2" s="1"/>
  <c r="D5699" i="2"/>
  <c r="K5698" i="2"/>
  <c r="D5698" i="2"/>
  <c r="F5698" i="2" s="1"/>
  <c r="G5698" i="2" s="1"/>
  <c r="H5698" i="2" s="1"/>
  <c r="K5697" i="2"/>
  <c r="D5697" i="2"/>
  <c r="K5696" i="2"/>
  <c r="D5696" i="2"/>
  <c r="K5695" i="2"/>
  <c r="F5695" i="2"/>
  <c r="G5695" i="2" s="1"/>
  <c r="H5695" i="2" s="1"/>
  <c r="D5695" i="2"/>
  <c r="K5694" i="2"/>
  <c r="D5694" i="2"/>
  <c r="K5693" i="2"/>
  <c r="F5693" i="2"/>
  <c r="G5693" i="2" s="1"/>
  <c r="H5693" i="2" s="1"/>
  <c r="D5693" i="2"/>
  <c r="K5692" i="2"/>
  <c r="D5692" i="2"/>
  <c r="K5691" i="2"/>
  <c r="F5691" i="2"/>
  <c r="G5691" i="2" s="1"/>
  <c r="H5691" i="2" s="1"/>
  <c r="D5691" i="2"/>
  <c r="K5690" i="2"/>
  <c r="D5690" i="2"/>
  <c r="K5689" i="2"/>
  <c r="F5689" i="2"/>
  <c r="G5689" i="2" s="1"/>
  <c r="H5689" i="2" s="1"/>
  <c r="D5689" i="2"/>
  <c r="K5688" i="2"/>
  <c r="D5688" i="2"/>
  <c r="K5687" i="2"/>
  <c r="F5687" i="2"/>
  <c r="G5687" i="2" s="1"/>
  <c r="H5687" i="2" s="1"/>
  <c r="D5687" i="2"/>
  <c r="K5686" i="2"/>
  <c r="D5686" i="2"/>
  <c r="K5685" i="2"/>
  <c r="F5685" i="2"/>
  <c r="G5685" i="2" s="1"/>
  <c r="H5685" i="2" s="1"/>
  <c r="D5685" i="2"/>
  <c r="K5684" i="2"/>
  <c r="D5684" i="2"/>
  <c r="K5683" i="2"/>
  <c r="F5683" i="2"/>
  <c r="G5683" i="2" s="1"/>
  <c r="H5683" i="2" s="1"/>
  <c r="D5683" i="2"/>
  <c r="K5682" i="2"/>
  <c r="D5682" i="2"/>
  <c r="K5681" i="2"/>
  <c r="F5681" i="2"/>
  <c r="G5681" i="2" s="1"/>
  <c r="H5681" i="2" s="1"/>
  <c r="D5681" i="2"/>
  <c r="K5680" i="2"/>
  <c r="D5680" i="2"/>
  <c r="F5680" i="2" s="1"/>
  <c r="G5680" i="2" s="1"/>
  <c r="H5680" i="2" s="1"/>
  <c r="K5679" i="2"/>
  <c r="D5679" i="2"/>
  <c r="K5678" i="2"/>
  <c r="D5678" i="2"/>
  <c r="F5678" i="2" s="1"/>
  <c r="G5678" i="2" s="1"/>
  <c r="H5678" i="2" s="1"/>
  <c r="K5677" i="2"/>
  <c r="D5677" i="2"/>
  <c r="K5676" i="2"/>
  <c r="D5676" i="2"/>
  <c r="F5676" i="2" s="1"/>
  <c r="G5676" i="2" s="1"/>
  <c r="H5676" i="2" s="1"/>
  <c r="K5675" i="2"/>
  <c r="D5675" i="2"/>
  <c r="K5674" i="2"/>
  <c r="D5674" i="2"/>
  <c r="F5674" i="2" s="1"/>
  <c r="G5674" i="2" s="1"/>
  <c r="H5674" i="2" s="1"/>
  <c r="K5673" i="2"/>
  <c r="D5673" i="2"/>
  <c r="K5672" i="2"/>
  <c r="D5672" i="2"/>
  <c r="F5672" i="2" s="1"/>
  <c r="G5672" i="2" s="1"/>
  <c r="H5672" i="2" s="1"/>
  <c r="K5671" i="2"/>
  <c r="D5671" i="2"/>
  <c r="K5670" i="2"/>
  <c r="D5670" i="2"/>
  <c r="F5670" i="2" s="1"/>
  <c r="G5670" i="2" s="1"/>
  <c r="H5670" i="2" s="1"/>
  <c r="K5669" i="2"/>
  <c r="D5669" i="2"/>
  <c r="K5668" i="2"/>
  <c r="D5668" i="2"/>
  <c r="F5668" i="2" s="1"/>
  <c r="G5668" i="2" s="1"/>
  <c r="H5668" i="2" s="1"/>
  <c r="K5667" i="2"/>
  <c r="D5667" i="2"/>
  <c r="K5666" i="2"/>
  <c r="D5666" i="2"/>
  <c r="F5666" i="2" s="1"/>
  <c r="G5666" i="2" s="1"/>
  <c r="H5666" i="2" s="1"/>
  <c r="K5665" i="2"/>
  <c r="D5665" i="2"/>
  <c r="K5664" i="2"/>
  <c r="D5664" i="2"/>
  <c r="F5664" i="2" s="1"/>
  <c r="G5664" i="2" s="1"/>
  <c r="H5664" i="2" s="1"/>
  <c r="K5663" i="2"/>
  <c r="D5663" i="2"/>
  <c r="K5662" i="2"/>
  <c r="D5662" i="2"/>
  <c r="F5662" i="2" s="1"/>
  <c r="G5662" i="2" s="1"/>
  <c r="H5662" i="2" s="1"/>
  <c r="K5661" i="2"/>
  <c r="D5661" i="2"/>
  <c r="K5660" i="2"/>
  <c r="D5660" i="2"/>
  <c r="F5660" i="2" s="1"/>
  <c r="G5660" i="2" s="1"/>
  <c r="H5660" i="2" s="1"/>
  <c r="K5659" i="2"/>
  <c r="D5659" i="2"/>
  <c r="K5658" i="2"/>
  <c r="D5658" i="2"/>
  <c r="F5658" i="2" s="1"/>
  <c r="G5658" i="2" s="1"/>
  <c r="H5658" i="2" s="1"/>
  <c r="K5657" i="2"/>
  <c r="D5657" i="2"/>
  <c r="K5656" i="2"/>
  <c r="D5656" i="2"/>
  <c r="K5655" i="2"/>
  <c r="F5655" i="2"/>
  <c r="G5655" i="2" s="1"/>
  <c r="H5655" i="2" s="1"/>
  <c r="D5655" i="2"/>
  <c r="K5654" i="2"/>
  <c r="D5654" i="2"/>
  <c r="K5653" i="2"/>
  <c r="D5653" i="2"/>
  <c r="K5652" i="2"/>
  <c r="D5652" i="2"/>
  <c r="K5651" i="2"/>
  <c r="F5651" i="2"/>
  <c r="G5651" i="2" s="1"/>
  <c r="H5651" i="2" s="1"/>
  <c r="D5651" i="2"/>
  <c r="K5650" i="2"/>
  <c r="D5650" i="2"/>
  <c r="K5649" i="2"/>
  <c r="F5649" i="2"/>
  <c r="G5649" i="2" s="1"/>
  <c r="H5649" i="2" s="1"/>
  <c r="D5649" i="2"/>
  <c r="K5648" i="2"/>
  <c r="D5648" i="2"/>
  <c r="K5647" i="2"/>
  <c r="F5647" i="2"/>
  <c r="G5647" i="2" s="1"/>
  <c r="H5647" i="2" s="1"/>
  <c r="D5647" i="2"/>
  <c r="K5646" i="2"/>
  <c r="D5646" i="2"/>
  <c r="F5646" i="2" s="1"/>
  <c r="G5646" i="2" s="1"/>
  <c r="H5646" i="2" s="1"/>
  <c r="K5645" i="2"/>
  <c r="F5645" i="2"/>
  <c r="G5645" i="2" s="1"/>
  <c r="H5645" i="2" s="1"/>
  <c r="D5645" i="2"/>
  <c r="K5644" i="2"/>
  <c r="D5644" i="2"/>
  <c r="K5643" i="2"/>
  <c r="F5643" i="2"/>
  <c r="G5643" i="2" s="1"/>
  <c r="H5643" i="2" s="1"/>
  <c r="D5643" i="2"/>
  <c r="K5642" i="2"/>
  <c r="D5642" i="2"/>
  <c r="K5641" i="2"/>
  <c r="F5641" i="2"/>
  <c r="G5641" i="2" s="1"/>
  <c r="H5641" i="2" s="1"/>
  <c r="D5641" i="2"/>
  <c r="K5640" i="2"/>
  <c r="D5640" i="2"/>
  <c r="K5639" i="2"/>
  <c r="F5639" i="2"/>
  <c r="G5639" i="2" s="1"/>
  <c r="H5639" i="2" s="1"/>
  <c r="D5639" i="2"/>
  <c r="K5638" i="2"/>
  <c r="D5638" i="2"/>
  <c r="F5638" i="2" s="1"/>
  <c r="G5638" i="2" s="1"/>
  <c r="H5638" i="2" s="1"/>
  <c r="K5637" i="2"/>
  <c r="F5637" i="2"/>
  <c r="G5637" i="2" s="1"/>
  <c r="H5637" i="2" s="1"/>
  <c r="D5637" i="2"/>
  <c r="K5636" i="2"/>
  <c r="D5636" i="2"/>
  <c r="K5635" i="2"/>
  <c r="F5635" i="2"/>
  <c r="G5635" i="2" s="1"/>
  <c r="H5635" i="2" s="1"/>
  <c r="D5635" i="2"/>
  <c r="K5634" i="2"/>
  <c r="D5634" i="2"/>
  <c r="K5633" i="2"/>
  <c r="F5633" i="2"/>
  <c r="G5633" i="2" s="1"/>
  <c r="H5633" i="2" s="1"/>
  <c r="D5633" i="2"/>
  <c r="K5632" i="2"/>
  <c r="D5632" i="2"/>
  <c r="K5631" i="2"/>
  <c r="D5631" i="2"/>
  <c r="K5630" i="2"/>
  <c r="D5630" i="2"/>
  <c r="F5630" i="2" s="1"/>
  <c r="G5630" i="2" s="1"/>
  <c r="H5630" i="2" s="1"/>
  <c r="K5629" i="2"/>
  <c r="D5629" i="2"/>
  <c r="K5628" i="2"/>
  <c r="D5628" i="2"/>
  <c r="F5628" i="2" s="1"/>
  <c r="G5628" i="2" s="1"/>
  <c r="H5628" i="2" s="1"/>
  <c r="K5627" i="2"/>
  <c r="D5627" i="2"/>
  <c r="K5626" i="2"/>
  <c r="D5626" i="2"/>
  <c r="F5626" i="2" s="1"/>
  <c r="G5626" i="2" s="1"/>
  <c r="H5626" i="2" s="1"/>
  <c r="K5625" i="2"/>
  <c r="F5625" i="2"/>
  <c r="G5625" i="2" s="1"/>
  <c r="H5625" i="2" s="1"/>
  <c r="D5625" i="2"/>
  <c r="K5624" i="2"/>
  <c r="D5624" i="2"/>
  <c r="K5623" i="2"/>
  <c r="F5623" i="2"/>
  <c r="G5623" i="2" s="1"/>
  <c r="H5623" i="2" s="1"/>
  <c r="D5623" i="2"/>
  <c r="K5622" i="2"/>
  <c r="D5622" i="2"/>
  <c r="K5621" i="2"/>
  <c r="F5621" i="2"/>
  <c r="G5621" i="2" s="1"/>
  <c r="H5621" i="2" s="1"/>
  <c r="D5621" i="2"/>
  <c r="K5620" i="2"/>
  <c r="D5620" i="2"/>
  <c r="K5619" i="2"/>
  <c r="F5619" i="2"/>
  <c r="G5619" i="2" s="1"/>
  <c r="H5619" i="2" s="1"/>
  <c r="D5619" i="2"/>
  <c r="K5618" i="2"/>
  <c r="D5618" i="2"/>
  <c r="K5617" i="2"/>
  <c r="F5617" i="2"/>
  <c r="G5617" i="2" s="1"/>
  <c r="H5617" i="2" s="1"/>
  <c r="D5617" i="2"/>
  <c r="K5616" i="2"/>
  <c r="D5616" i="2"/>
  <c r="K5615" i="2"/>
  <c r="F5615" i="2"/>
  <c r="G5615" i="2" s="1"/>
  <c r="H5615" i="2" s="1"/>
  <c r="D5615" i="2"/>
  <c r="K5614" i="2"/>
  <c r="D5614" i="2"/>
  <c r="K5613" i="2"/>
  <c r="F5613" i="2"/>
  <c r="G5613" i="2" s="1"/>
  <c r="H5613" i="2" s="1"/>
  <c r="D5613" i="2"/>
  <c r="K5612" i="2"/>
  <c r="D5612" i="2"/>
  <c r="K5611" i="2"/>
  <c r="F5611" i="2"/>
  <c r="G5611" i="2" s="1"/>
  <c r="H5611" i="2" s="1"/>
  <c r="D5611" i="2"/>
  <c r="K5610" i="2"/>
  <c r="D5610" i="2"/>
  <c r="K5609" i="2"/>
  <c r="F5609" i="2"/>
  <c r="G5609" i="2" s="1"/>
  <c r="H5609" i="2" s="1"/>
  <c r="D5609" i="2"/>
  <c r="K5608" i="2"/>
  <c r="D5608" i="2"/>
  <c r="K5607" i="2"/>
  <c r="F5607" i="2"/>
  <c r="G5607" i="2" s="1"/>
  <c r="H5607" i="2" s="1"/>
  <c r="D5607" i="2"/>
  <c r="K5606" i="2"/>
  <c r="D5606" i="2"/>
  <c r="K5605" i="2"/>
  <c r="F5605" i="2"/>
  <c r="G5605" i="2" s="1"/>
  <c r="H5605" i="2" s="1"/>
  <c r="D5605" i="2"/>
  <c r="K5604" i="2"/>
  <c r="D5604" i="2"/>
  <c r="K5603" i="2"/>
  <c r="F5603" i="2"/>
  <c r="G5603" i="2" s="1"/>
  <c r="H5603" i="2" s="1"/>
  <c r="D5603" i="2"/>
  <c r="K5602" i="2"/>
  <c r="D5602" i="2"/>
  <c r="K5601" i="2"/>
  <c r="F5601" i="2"/>
  <c r="G5601" i="2" s="1"/>
  <c r="H5601" i="2" s="1"/>
  <c r="D5601" i="2"/>
  <c r="K5600" i="2"/>
  <c r="D5600" i="2"/>
  <c r="K5599" i="2"/>
  <c r="F5599" i="2"/>
  <c r="G5599" i="2" s="1"/>
  <c r="H5599" i="2" s="1"/>
  <c r="D5599" i="2"/>
  <c r="K5598" i="2"/>
  <c r="D5598" i="2"/>
  <c r="K5597" i="2"/>
  <c r="F5597" i="2"/>
  <c r="G5597" i="2" s="1"/>
  <c r="H5597" i="2" s="1"/>
  <c r="D5597" i="2"/>
  <c r="K5596" i="2"/>
  <c r="D5596" i="2"/>
  <c r="K5595" i="2"/>
  <c r="D5595" i="2"/>
  <c r="K5594" i="2"/>
  <c r="D5594" i="2"/>
  <c r="F5594" i="2" s="1"/>
  <c r="G5594" i="2" s="1"/>
  <c r="H5594" i="2" s="1"/>
  <c r="K5593" i="2"/>
  <c r="D5593" i="2"/>
  <c r="K5592" i="2"/>
  <c r="D5592" i="2"/>
  <c r="F5592" i="2" s="1"/>
  <c r="G5592" i="2" s="1"/>
  <c r="H5592" i="2" s="1"/>
  <c r="K5591" i="2"/>
  <c r="D5591" i="2"/>
  <c r="K5590" i="2"/>
  <c r="D5590" i="2"/>
  <c r="F5590" i="2" s="1"/>
  <c r="G5590" i="2" s="1"/>
  <c r="H5590" i="2" s="1"/>
  <c r="K5589" i="2"/>
  <c r="D5589" i="2"/>
  <c r="K5588" i="2"/>
  <c r="D5588" i="2"/>
  <c r="F5588" i="2" s="1"/>
  <c r="G5588" i="2" s="1"/>
  <c r="H5588" i="2" s="1"/>
  <c r="K5587" i="2"/>
  <c r="D5587" i="2"/>
  <c r="K5586" i="2"/>
  <c r="D5586" i="2"/>
  <c r="F5586" i="2" s="1"/>
  <c r="G5586" i="2" s="1"/>
  <c r="H5586" i="2" s="1"/>
  <c r="K5585" i="2"/>
  <c r="D5585" i="2"/>
  <c r="K5584" i="2"/>
  <c r="D5584" i="2"/>
  <c r="F5584" i="2" s="1"/>
  <c r="G5584" i="2" s="1"/>
  <c r="H5584" i="2" s="1"/>
  <c r="K5583" i="2"/>
  <c r="D5583" i="2"/>
  <c r="K5582" i="2"/>
  <c r="D5582" i="2"/>
  <c r="F5582" i="2" s="1"/>
  <c r="G5582" i="2" s="1"/>
  <c r="H5582" i="2" s="1"/>
  <c r="K5581" i="2"/>
  <c r="F5581" i="2"/>
  <c r="G5581" i="2" s="1"/>
  <c r="H5581" i="2" s="1"/>
  <c r="D5581" i="2"/>
  <c r="K5580" i="2"/>
  <c r="D5580" i="2"/>
  <c r="K5579" i="2"/>
  <c r="F5579" i="2"/>
  <c r="G5579" i="2" s="1"/>
  <c r="H5579" i="2" s="1"/>
  <c r="D5579" i="2"/>
  <c r="K5578" i="2"/>
  <c r="D5578" i="2"/>
  <c r="F5578" i="2" s="1"/>
  <c r="G5578" i="2" s="1"/>
  <c r="H5578" i="2" s="1"/>
  <c r="K5577" i="2"/>
  <c r="D5577" i="2"/>
  <c r="K5576" i="2"/>
  <c r="D5576" i="2"/>
  <c r="K5575" i="2"/>
  <c r="F5575" i="2"/>
  <c r="G5575" i="2" s="1"/>
  <c r="H5575" i="2" s="1"/>
  <c r="D5575" i="2"/>
  <c r="K5574" i="2"/>
  <c r="D5574" i="2"/>
  <c r="K5573" i="2"/>
  <c r="F5573" i="2"/>
  <c r="G5573" i="2" s="1"/>
  <c r="H5573" i="2" s="1"/>
  <c r="D5573" i="2"/>
  <c r="K5572" i="2"/>
  <c r="D5572" i="2"/>
  <c r="K5571" i="2"/>
  <c r="F5571" i="2"/>
  <c r="G5571" i="2" s="1"/>
  <c r="H5571" i="2" s="1"/>
  <c r="D5571" i="2"/>
  <c r="K5570" i="2"/>
  <c r="D5570" i="2"/>
  <c r="K5569" i="2"/>
  <c r="F5569" i="2"/>
  <c r="G5569" i="2" s="1"/>
  <c r="H5569" i="2" s="1"/>
  <c r="D5569" i="2"/>
  <c r="K5568" i="2"/>
  <c r="D5568" i="2"/>
  <c r="K5567" i="2"/>
  <c r="F5567" i="2"/>
  <c r="G5567" i="2" s="1"/>
  <c r="H5567" i="2" s="1"/>
  <c r="D5567" i="2"/>
  <c r="K5566" i="2"/>
  <c r="D5566" i="2"/>
  <c r="K5565" i="2"/>
  <c r="F5565" i="2"/>
  <c r="G5565" i="2" s="1"/>
  <c r="H5565" i="2" s="1"/>
  <c r="D5565" i="2"/>
  <c r="K5564" i="2"/>
  <c r="D5564" i="2"/>
  <c r="F5564" i="2" s="1"/>
  <c r="G5564" i="2" s="1"/>
  <c r="H5564" i="2" s="1"/>
  <c r="K5563" i="2"/>
  <c r="D5563" i="2"/>
  <c r="K5562" i="2"/>
  <c r="D5562" i="2"/>
  <c r="F5562" i="2" s="1"/>
  <c r="G5562" i="2" s="1"/>
  <c r="H5562" i="2" s="1"/>
  <c r="K5561" i="2"/>
  <c r="F5561" i="2"/>
  <c r="G5561" i="2" s="1"/>
  <c r="H5561" i="2" s="1"/>
  <c r="D5561" i="2"/>
  <c r="K5560" i="2"/>
  <c r="D5560" i="2"/>
  <c r="K5559" i="2"/>
  <c r="F5559" i="2"/>
  <c r="G5559" i="2" s="1"/>
  <c r="H5559" i="2" s="1"/>
  <c r="D5559" i="2"/>
  <c r="K5558" i="2"/>
  <c r="D5558" i="2"/>
  <c r="K5557" i="2"/>
  <c r="F5557" i="2"/>
  <c r="G5557" i="2" s="1"/>
  <c r="H5557" i="2" s="1"/>
  <c r="D5557" i="2"/>
  <c r="K5556" i="2"/>
  <c r="D5556" i="2"/>
  <c r="K5555" i="2"/>
  <c r="F5555" i="2"/>
  <c r="G5555" i="2" s="1"/>
  <c r="H5555" i="2" s="1"/>
  <c r="D5555" i="2"/>
  <c r="K5554" i="2"/>
  <c r="D5554" i="2"/>
  <c r="K5553" i="2"/>
  <c r="F5553" i="2"/>
  <c r="G5553" i="2" s="1"/>
  <c r="H5553" i="2" s="1"/>
  <c r="D5553" i="2"/>
  <c r="K5552" i="2"/>
  <c r="D5552" i="2"/>
  <c r="K5551" i="2"/>
  <c r="F5551" i="2"/>
  <c r="G5551" i="2" s="1"/>
  <c r="H5551" i="2" s="1"/>
  <c r="D5551" i="2"/>
  <c r="K5550" i="2"/>
  <c r="D5550" i="2"/>
  <c r="K5549" i="2"/>
  <c r="F5549" i="2"/>
  <c r="G5549" i="2" s="1"/>
  <c r="H5549" i="2" s="1"/>
  <c r="D5549" i="2"/>
  <c r="K5548" i="2"/>
  <c r="D5548" i="2"/>
  <c r="F5548" i="2" s="1"/>
  <c r="G5548" i="2" s="1"/>
  <c r="H5548" i="2" s="1"/>
  <c r="K5547" i="2"/>
  <c r="D5547" i="2"/>
  <c r="K5546" i="2"/>
  <c r="D5546" i="2"/>
  <c r="F5546" i="2" s="1"/>
  <c r="G5546" i="2" s="1"/>
  <c r="H5546" i="2" s="1"/>
  <c r="K5545" i="2"/>
  <c r="D5545" i="2"/>
  <c r="K5544" i="2"/>
  <c r="D5544" i="2"/>
  <c r="F5544" i="2" s="1"/>
  <c r="G5544" i="2" s="1"/>
  <c r="H5544" i="2" s="1"/>
  <c r="K5543" i="2"/>
  <c r="F5543" i="2"/>
  <c r="G5543" i="2" s="1"/>
  <c r="H5543" i="2" s="1"/>
  <c r="D5543" i="2"/>
  <c r="K5542" i="2"/>
  <c r="D5542" i="2"/>
  <c r="K5541" i="2"/>
  <c r="F5541" i="2"/>
  <c r="G5541" i="2" s="1"/>
  <c r="H5541" i="2" s="1"/>
  <c r="D5541" i="2"/>
  <c r="K5540" i="2"/>
  <c r="D5540" i="2"/>
  <c r="K5539" i="2"/>
  <c r="F5539" i="2"/>
  <c r="G5539" i="2" s="1"/>
  <c r="H5539" i="2" s="1"/>
  <c r="D5539" i="2"/>
  <c r="K5538" i="2"/>
  <c r="D5538" i="2"/>
  <c r="K5537" i="2"/>
  <c r="F5537" i="2"/>
  <c r="G5537" i="2" s="1"/>
  <c r="H5537" i="2" s="1"/>
  <c r="D5537" i="2"/>
  <c r="K5536" i="2"/>
  <c r="D5536" i="2"/>
  <c r="K5535" i="2"/>
  <c r="F5535" i="2"/>
  <c r="G5535" i="2" s="1"/>
  <c r="H5535" i="2" s="1"/>
  <c r="D5535" i="2"/>
  <c r="K5534" i="2"/>
  <c r="D5534" i="2"/>
  <c r="K5533" i="2"/>
  <c r="F5533" i="2"/>
  <c r="G5533" i="2" s="1"/>
  <c r="H5533" i="2" s="1"/>
  <c r="D5533" i="2"/>
  <c r="K5532" i="2"/>
  <c r="D5532" i="2"/>
  <c r="K5531" i="2"/>
  <c r="F5531" i="2"/>
  <c r="G5531" i="2" s="1"/>
  <c r="H5531" i="2" s="1"/>
  <c r="D5531" i="2"/>
  <c r="K5530" i="2"/>
  <c r="D5530" i="2"/>
  <c r="K5529" i="2"/>
  <c r="D5529" i="2"/>
  <c r="K5528" i="2"/>
  <c r="D5528" i="2"/>
  <c r="F5528" i="2" s="1"/>
  <c r="G5528" i="2" s="1"/>
  <c r="H5528" i="2" s="1"/>
  <c r="K5527" i="2"/>
  <c r="D5527" i="2"/>
  <c r="K5526" i="2"/>
  <c r="D5526" i="2"/>
  <c r="F5526" i="2" s="1"/>
  <c r="G5526" i="2" s="1"/>
  <c r="H5526" i="2" s="1"/>
  <c r="K5525" i="2"/>
  <c r="D5525" i="2"/>
  <c r="K5524" i="2"/>
  <c r="D5524" i="2"/>
  <c r="F5524" i="2" s="1"/>
  <c r="G5524" i="2" s="1"/>
  <c r="H5524" i="2" s="1"/>
  <c r="K5523" i="2"/>
  <c r="D5523" i="2"/>
  <c r="K5522" i="2"/>
  <c r="D5522" i="2"/>
  <c r="F5522" i="2" s="1"/>
  <c r="G5522" i="2" s="1"/>
  <c r="H5522" i="2" s="1"/>
  <c r="K5521" i="2"/>
  <c r="D5521" i="2"/>
  <c r="K5520" i="2"/>
  <c r="D5520" i="2"/>
  <c r="K5519" i="2"/>
  <c r="F5519" i="2"/>
  <c r="G5519" i="2" s="1"/>
  <c r="H5519" i="2" s="1"/>
  <c r="D5519" i="2"/>
  <c r="K5518" i="2"/>
  <c r="D5518" i="2"/>
  <c r="K5517" i="2"/>
  <c r="F5517" i="2"/>
  <c r="G5517" i="2" s="1"/>
  <c r="H5517" i="2" s="1"/>
  <c r="D5517" i="2"/>
  <c r="K5516" i="2"/>
  <c r="D5516" i="2"/>
  <c r="K5515" i="2"/>
  <c r="F5515" i="2"/>
  <c r="G5515" i="2" s="1"/>
  <c r="H5515" i="2" s="1"/>
  <c r="D5515" i="2"/>
  <c r="K5514" i="2"/>
  <c r="D5514" i="2"/>
  <c r="K5513" i="2"/>
  <c r="F5513" i="2"/>
  <c r="G5513" i="2" s="1"/>
  <c r="H5513" i="2" s="1"/>
  <c r="D5513" i="2"/>
  <c r="K5512" i="2"/>
  <c r="D5512" i="2"/>
  <c r="K5511" i="2"/>
  <c r="F5511" i="2"/>
  <c r="G5511" i="2" s="1"/>
  <c r="H5511" i="2" s="1"/>
  <c r="D5511" i="2"/>
  <c r="K5510" i="2"/>
  <c r="D5510" i="2"/>
  <c r="F5510" i="2" s="1"/>
  <c r="G5510" i="2" s="1"/>
  <c r="H5510" i="2" s="1"/>
  <c r="K5509" i="2"/>
  <c r="D5509" i="2"/>
  <c r="K5508" i="2"/>
  <c r="D5508" i="2"/>
  <c r="F5508" i="2" s="1"/>
  <c r="G5508" i="2" s="1"/>
  <c r="H5508" i="2" s="1"/>
  <c r="K5507" i="2"/>
  <c r="D5507" i="2"/>
  <c r="K5506" i="2"/>
  <c r="D5506" i="2"/>
  <c r="F5506" i="2" s="1"/>
  <c r="G5506" i="2" s="1"/>
  <c r="H5506" i="2" s="1"/>
  <c r="K5505" i="2"/>
  <c r="D5505" i="2"/>
  <c r="K5504" i="2"/>
  <c r="D5504" i="2"/>
  <c r="F5504" i="2" s="1"/>
  <c r="G5504" i="2" s="1"/>
  <c r="H5504" i="2" s="1"/>
  <c r="K5503" i="2"/>
  <c r="D5503" i="2"/>
  <c r="K5502" i="2"/>
  <c r="D5502" i="2"/>
  <c r="F5502" i="2" s="1"/>
  <c r="G5502" i="2" s="1"/>
  <c r="H5502" i="2" s="1"/>
  <c r="K5501" i="2"/>
  <c r="D5501" i="2"/>
  <c r="K5500" i="2"/>
  <c r="D5500" i="2"/>
  <c r="F5500" i="2" s="1"/>
  <c r="G5500" i="2" s="1"/>
  <c r="H5500" i="2" s="1"/>
  <c r="K5499" i="2"/>
  <c r="D5499" i="2"/>
  <c r="K5498" i="2"/>
  <c r="D5498" i="2"/>
  <c r="F5498" i="2" s="1"/>
  <c r="G5498" i="2" s="1"/>
  <c r="H5498" i="2" s="1"/>
  <c r="K5497" i="2"/>
  <c r="D5497" i="2"/>
  <c r="K5496" i="2"/>
  <c r="D5496" i="2"/>
  <c r="F5496" i="2" s="1"/>
  <c r="G5496" i="2" s="1"/>
  <c r="H5496" i="2" s="1"/>
  <c r="K5495" i="2"/>
  <c r="D5495" i="2"/>
  <c r="K5494" i="2"/>
  <c r="D5494" i="2"/>
  <c r="F5494" i="2" s="1"/>
  <c r="G5494" i="2" s="1"/>
  <c r="H5494" i="2" s="1"/>
  <c r="K5493" i="2"/>
  <c r="D5493" i="2"/>
  <c r="K5492" i="2"/>
  <c r="D5492" i="2"/>
  <c r="F5492" i="2" s="1"/>
  <c r="G5492" i="2" s="1"/>
  <c r="H5492" i="2" s="1"/>
  <c r="K5491" i="2"/>
  <c r="D5491" i="2"/>
  <c r="K5490" i="2"/>
  <c r="D5490" i="2"/>
  <c r="F5490" i="2" s="1"/>
  <c r="G5490" i="2" s="1"/>
  <c r="H5490" i="2" s="1"/>
  <c r="K5489" i="2"/>
  <c r="D5489" i="2"/>
  <c r="K5488" i="2"/>
  <c r="D5488" i="2"/>
  <c r="F5488" i="2" s="1"/>
  <c r="G5488" i="2" s="1"/>
  <c r="H5488" i="2" s="1"/>
  <c r="K5487" i="2"/>
  <c r="D5487" i="2"/>
  <c r="K5486" i="2"/>
  <c r="D5486" i="2"/>
  <c r="K5485" i="2"/>
  <c r="F5485" i="2"/>
  <c r="G5485" i="2" s="1"/>
  <c r="H5485" i="2" s="1"/>
  <c r="D5485" i="2"/>
  <c r="K5484" i="2"/>
  <c r="D5484" i="2"/>
  <c r="K5483" i="2"/>
  <c r="F5483" i="2"/>
  <c r="G5483" i="2" s="1"/>
  <c r="H5483" i="2" s="1"/>
  <c r="D5483" i="2"/>
  <c r="K5482" i="2"/>
  <c r="D5482" i="2"/>
  <c r="K5481" i="2"/>
  <c r="F5481" i="2"/>
  <c r="G5481" i="2" s="1"/>
  <c r="H5481" i="2" s="1"/>
  <c r="D5481" i="2"/>
  <c r="K5480" i="2"/>
  <c r="D5480" i="2"/>
  <c r="K5479" i="2"/>
  <c r="F5479" i="2"/>
  <c r="G5479" i="2" s="1"/>
  <c r="H5479" i="2" s="1"/>
  <c r="D5479" i="2"/>
  <c r="K5478" i="2"/>
  <c r="D5478" i="2"/>
  <c r="K5477" i="2"/>
  <c r="F5477" i="2"/>
  <c r="G5477" i="2" s="1"/>
  <c r="H5477" i="2" s="1"/>
  <c r="D5477" i="2"/>
  <c r="K5476" i="2"/>
  <c r="D5476" i="2"/>
  <c r="K5475" i="2"/>
  <c r="F5475" i="2"/>
  <c r="G5475" i="2" s="1"/>
  <c r="H5475" i="2" s="1"/>
  <c r="D5475" i="2"/>
  <c r="K5474" i="2"/>
  <c r="D5474" i="2"/>
  <c r="K5473" i="2"/>
  <c r="F5473" i="2"/>
  <c r="G5473" i="2" s="1"/>
  <c r="H5473" i="2" s="1"/>
  <c r="D5473" i="2"/>
  <c r="K5472" i="2"/>
  <c r="D5472" i="2"/>
  <c r="K5471" i="2"/>
  <c r="F5471" i="2"/>
  <c r="G5471" i="2" s="1"/>
  <c r="H5471" i="2" s="1"/>
  <c r="D5471" i="2"/>
  <c r="K5470" i="2"/>
  <c r="D5470" i="2"/>
  <c r="K5469" i="2"/>
  <c r="F5469" i="2"/>
  <c r="G5469" i="2" s="1"/>
  <c r="H5469" i="2" s="1"/>
  <c r="D5469" i="2"/>
  <c r="K5468" i="2"/>
  <c r="D5468" i="2"/>
  <c r="K5467" i="2"/>
  <c r="F5467" i="2"/>
  <c r="G5467" i="2" s="1"/>
  <c r="H5467" i="2" s="1"/>
  <c r="D5467" i="2"/>
  <c r="K5466" i="2"/>
  <c r="D5466" i="2"/>
  <c r="K5465" i="2"/>
  <c r="F5465" i="2"/>
  <c r="G5465" i="2" s="1"/>
  <c r="H5465" i="2" s="1"/>
  <c r="D5465" i="2"/>
  <c r="K5464" i="2"/>
  <c r="D5464" i="2"/>
  <c r="K5463" i="2"/>
  <c r="F5463" i="2"/>
  <c r="G5463" i="2" s="1"/>
  <c r="H5463" i="2" s="1"/>
  <c r="D5463" i="2"/>
  <c r="K5462" i="2"/>
  <c r="D5462" i="2"/>
  <c r="K5461" i="2"/>
  <c r="F5461" i="2"/>
  <c r="G5461" i="2" s="1"/>
  <c r="H5461" i="2" s="1"/>
  <c r="D5461" i="2"/>
  <c r="K5460" i="2"/>
  <c r="D5460" i="2"/>
  <c r="K5459" i="2"/>
  <c r="F5459" i="2"/>
  <c r="G5459" i="2" s="1"/>
  <c r="H5459" i="2" s="1"/>
  <c r="D5459" i="2"/>
  <c r="K5458" i="2"/>
  <c r="D5458" i="2"/>
  <c r="K5457" i="2"/>
  <c r="F5457" i="2"/>
  <c r="G5457" i="2" s="1"/>
  <c r="H5457" i="2" s="1"/>
  <c r="D5457" i="2"/>
  <c r="K5456" i="2"/>
  <c r="D5456" i="2"/>
  <c r="K5455" i="2"/>
  <c r="F5455" i="2"/>
  <c r="G5455" i="2" s="1"/>
  <c r="H5455" i="2" s="1"/>
  <c r="D5455" i="2"/>
  <c r="K5454" i="2"/>
  <c r="D5454" i="2"/>
  <c r="K5453" i="2"/>
  <c r="F5453" i="2"/>
  <c r="G5453" i="2" s="1"/>
  <c r="H5453" i="2" s="1"/>
  <c r="D5453" i="2"/>
  <c r="K5452" i="2"/>
  <c r="D5452" i="2"/>
  <c r="K5451" i="2"/>
  <c r="F5451" i="2"/>
  <c r="G5451" i="2" s="1"/>
  <c r="H5451" i="2" s="1"/>
  <c r="D5451" i="2"/>
  <c r="K5450" i="2"/>
  <c r="D5450" i="2"/>
  <c r="K5449" i="2"/>
  <c r="F5449" i="2"/>
  <c r="G5449" i="2" s="1"/>
  <c r="H5449" i="2" s="1"/>
  <c r="D5449" i="2"/>
  <c r="K5448" i="2"/>
  <c r="D5448" i="2"/>
  <c r="K5447" i="2"/>
  <c r="F5447" i="2"/>
  <c r="G5447" i="2" s="1"/>
  <c r="H5447" i="2" s="1"/>
  <c r="D5447" i="2"/>
  <c r="K5446" i="2"/>
  <c r="D5446" i="2"/>
  <c r="K5445" i="2"/>
  <c r="F5445" i="2"/>
  <c r="G5445" i="2" s="1"/>
  <c r="H5445" i="2" s="1"/>
  <c r="D5445" i="2"/>
  <c r="K5444" i="2"/>
  <c r="D5444" i="2"/>
  <c r="K5443" i="2"/>
  <c r="D5443" i="2"/>
  <c r="K5442" i="2"/>
  <c r="D5442" i="2"/>
  <c r="F5442" i="2" s="1"/>
  <c r="G5442" i="2" s="1"/>
  <c r="H5442" i="2" s="1"/>
  <c r="K5441" i="2"/>
  <c r="D5441" i="2"/>
  <c r="K5440" i="2"/>
  <c r="D5440" i="2"/>
  <c r="F5440" i="2" s="1"/>
  <c r="G5440" i="2" s="1"/>
  <c r="H5440" i="2" s="1"/>
  <c r="K5439" i="2"/>
  <c r="D5439" i="2"/>
  <c r="K5438" i="2"/>
  <c r="D5438" i="2"/>
  <c r="F5438" i="2" s="1"/>
  <c r="G5438" i="2" s="1"/>
  <c r="H5438" i="2" s="1"/>
  <c r="K5437" i="2"/>
  <c r="D5437" i="2"/>
  <c r="K5436" i="2"/>
  <c r="D5436" i="2"/>
  <c r="F5436" i="2" s="1"/>
  <c r="G5436" i="2" s="1"/>
  <c r="H5436" i="2" s="1"/>
  <c r="K5435" i="2"/>
  <c r="D5435" i="2"/>
  <c r="K5434" i="2"/>
  <c r="D5434" i="2"/>
  <c r="F5434" i="2" s="1"/>
  <c r="G5434" i="2" s="1"/>
  <c r="H5434" i="2" s="1"/>
  <c r="K5433" i="2"/>
  <c r="F5433" i="2"/>
  <c r="G5433" i="2" s="1"/>
  <c r="H5433" i="2" s="1"/>
  <c r="D5433" i="2"/>
  <c r="K5432" i="2"/>
  <c r="D5432" i="2"/>
  <c r="K5431" i="2"/>
  <c r="D5431" i="2"/>
  <c r="K5430" i="2"/>
  <c r="D5430" i="2"/>
  <c r="F5430" i="2" s="1"/>
  <c r="G5430" i="2" s="1"/>
  <c r="H5430" i="2" s="1"/>
  <c r="K5429" i="2"/>
  <c r="D5429" i="2"/>
  <c r="K5428" i="2"/>
  <c r="D5428" i="2"/>
  <c r="K5427" i="2"/>
  <c r="F5427" i="2"/>
  <c r="G5427" i="2" s="1"/>
  <c r="H5427" i="2" s="1"/>
  <c r="D5427" i="2"/>
  <c r="K5426" i="2"/>
  <c r="D5426" i="2"/>
  <c r="K5425" i="2"/>
  <c r="F5425" i="2"/>
  <c r="G5425" i="2" s="1"/>
  <c r="H5425" i="2" s="1"/>
  <c r="D5425" i="2"/>
  <c r="K5424" i="2"/>
  <c r="D5424" i="2"/>
  <c r="F5424" i="2" s="1"/>
  <c r="G5424" i="2" s="1"/>
  <c r="H5424" i="2" s="1"/>
  <c r="K5423" i="2"/>
  <c r="D5423" i="2"/>
  <c r="K5422" i="2"/>
  <c r="D5422" i="2"/>
  <c r="F5422" i="2" s="1"/>
  <c r="G5422" i="2" s="1"/>
  <c r="H5422" i="2" s="1"/>
  <c r="K5421" i="2"/>
  <c r="D5421" i="2"/>
  <c r="K5420" i="2"/>
  <c r="D5420" i="2"/>
  <c r="F5420" i="2" s="1"/>
  <c r="G5420" i="2" s="1"/>
  <c r="H5420" i="2" s="1"/>
  <c r="K5419" i="2"/>
  <c r="D5419" i="2"/>
  <c r="K5418" i="2"/>
  <c r="D5418" i="2"/>
  <c r="F5418" i="2" s="1"/>
  <c r="G5418" i="2" s="1"/>
  <c r="H5418" i="2" s="1"/>
  <c r="K5417" i="2"/>
  <c r="D5417" i="2"/>
  <c r="K5416" i="2"/>
  <c r="D5416" i="2"/>
  <c r="F5416" i="2" s="1"/>
  <c r="G5416" i="2" s="1"/>
  <c r="H5416" i="2" s="1"/>
  <c r="K5415" i="2"/>
  <c r="D5415" i="2"/>
  <c r="K5414" i="2"/>
  <c r="D5414" i="2"/>
  <c r="F5414" i="2" s="1"/>
  <c r="G5414" i="2" s="1"/>
  <c r="H5414" i="2" s="1"/>
  <c r="K5413" i="2"/>
  <c r="D5413" i="2"/>
  <c r="K5412" i="2"/>
  <c r="D5412" i="2"/>
  <c r="F5412" i="2" s="1"/>
  <c r="G5412" i="2" s="1"/>
  <c r="H5412" i="2" s="1"/>
  <c r="K5411" i="2"/>
  <c r="D5411" i="2"/>
  <c r="K5410" i="2"/>
  <c r="D5410" i="2"/>
  <c r="F5410" i="2" s="1"/>
  <c r="G5410" i="2" s="1"/>
  <c r="H5410" i="2" s="1"/>
  <c r="K5409" i="2"/>
  <c r="D5409" i="2"/>
  <c r="K5408" i="2"/>
  <c r="D5408" i="2"/>
  <c r="F5408" i="2" s="1"/>
  <c r="G5408" i="2" s="1"/>
  <c r="H5408" i="2" s="1"/>
  <c r="K5407" i="2"/>
  <c r="D5407" i="2"/>
  <c r="K5406" i="2"/>
  <c r="D5406" i="2"/>
  <c r="F5406" i="2" s="1"/>
  <c r="G5406" i="2" s="1"/>
  <c r="H5406" i="2" s="1"/>
  <c r="K5405" i="2"/>
  <c r="D5405" i="2"/>
  <c r="K5404" i="2"/>
  <c r="D5404" i="2"/>
  <c r="F5404" i="2" s="1"/>
  <c r="G5404" i="2" s="1"/>
  <c r="H5404" i="2" s="1"/>
  <c r="K5403" i="2"/>
  <c r="D5403" i="2"/>
  <c r="K5402" i="2"/>
  <c r="D5402" i="2"/>
  <c r="F5402" i="2" s="1"/>
  <c r="G5402" i="2" s="1"/>
  <c r="H5402" i="2" s="1"/>
  <c r="K5401" i="2"/>
  <c r="D5401" i="2"/>
  <c r="K5400" i="2"/>
  <c r="D5400" i="2"/>
  <c r="F5400" i="2" s="1"/>
  <c r="G5400" i="2" s="1"/>
  <c r="H5400" i="2" s="1"/>
  <c r="K5399" i="2"/>
  <c r="D5399" i="2"/>
  <c r="K5398" i="2"/>
  <c r="D5398" i="2"/>
  <c r="F5398" i="2" s="1"/>
  <c r="G5398" i="2" s="1"/>
  <c r="H5398" i="2" s="1"/>
  <c r="K5397" i="2"/>
  <c r="D5397" i="2"/>
  <c r="K5396" i="2"/>
  <c r="D5396" i="2"/>
  <c r="K5395" i="2"/>
  <c r="F5395" i="2"/>
  <c r="G5395" i="2" s="1"/>
  <c r="H5395" i="2" s="1"/>
  <c r="D5395" i="2"/>
  <c r="K5394" i="2"/>
  <c r="D5394" i="2"/>
  <c r="K5393" i="2"/>
  <c r="F5393" i="2"/>
  <c r="G5393" i="2" s="1"/>
  <c r="H5393" i="2" s="1"/>
  <c r="D5393" i="2"/>
  <c r="K5392" i="2"/>
  <c r="D5392" i="2"/>
  <c r="K5391" i="2"/>
  <c r="F5391" i="2"/>
  <c r="G5391" i="2" s="1"/>
  <c r="H5391" i="2" s="1"/>
  <c r="D5391" i="2"/>
  <c r="K5390" i="2"/>
  <c r="D5390" i="2"/>
  <c r="K5389" i="2"/>
  <c r="F5389" i="2"/>
  <c r="G5389" i="2" s="1"/>
  <c r="H5389" i="2" s="1"/>
  <c r="D5389" i="2"/>
  <c r="K5388" i="2"/>
  <c r="D5388" i="2"/>
  <c r="K5387" i="2"/>
  <c r="F5387" i="2"/>
  <c r="G5387" i="2" s="1"/>
  <c r="H5387" i="2" s="1"/>
  <c r="D5387" i="2"/>
  <c r="K5386" i="2"/>
  <c r="D5386" i="2"/>
  <c r="K5385" i="2"/>
  <c r="F5385" i="2"/>
  <c r="G5385" i="2" s="1"/>
  <c r="H5385" i="2" s="1"/>
  <c r="D5385" i="2"/>
  <c r="K5384" i="2"/>
  <c r="D5384" i="2"/>
  <c r="F5384" i="2" s="1"/>
  <c r="G5384" i="2" s="1"/>
  <c r="H5384" i="2" s="1"/>
  <c r="K5383" i="2"/>
  <c r="D5383" i="2"/>
  <c r="K5382" i="2"/>
  <c r="D5382" i="2"/>
  <c r="F5382" i="2" s="1"/>
  <c r="G5382" i="2" s="1"/>
  <c r="H5382" i="2" s="1"/>
  <c r="K5381" i="2"/>
  <c r="D5381" i="2"/>
  <c r="K5380" i="2"/>
  <c r="D5380" i="2"/>
  <c r="F5380" i="2" s="1"/>
  <c r="G5380" i="2" s="1"/>
  <c r="H5380" i="2" s="1"/>
  <c r="K5379" i="2"/>
  <c r="D5379" i="2"/>
  <c r="K5378" i="2"/>
  <c r="D5378" i="2"/>
  <c r="F5378" i="2" s="1"/>
  <c r="G5378" i="2" s="1"/>
  <c r="H5378" i="2" s="1"/>
  <c r="K5377" i="2"/>
  <c r="D5377" i="2"/>
  <c r="K5376" i="2"/>
  <c r="D5376" i="2"/>
  <c r="K5375" i="2"/>
  <c r="D5375" i="2"/>
  <c r="K5374" i="2"/>
  <c r="D5374" i="2"/>
  <c r="F5374" i="2" s="1"/>
  <c r="G5374" i="2" s="1"/>
  <c r="H5374" i="2" s="1"/>
  <c r="K5373" i="2"/>
  <c r="F5373" i="2"/>
  <c r="G5373" i="2" s="1"/>
  <c r="H5373" i="2" s="1"/>
  <c r="D5373" i="2"/>
  <c r="K5372" i="2"/>
  <c r="D5372" i="2"/>
  <c r="K5371" i="2"/>
  <c r="F5371" i="2"/>
  <c r="G5371" i="2" s="1"/>
  <c r="H5371" i="2" s="1"/>
  <c r="D5371" i="2"/>
  <c r="K5370" i="2"/>
  <c r="D5370" i="2"/>
  <c r="K5369" i="2"/>
  <c r="F5369" i="2"/>
  <c r="G5369" i="2" s="1"/>
  <c r="H5369" i="2" s="1"/>
  <c r="D5369" i="2"/>
  <c r="K5368" i="2"/>
  <c r="D5368" i="2"/>
  <c r="K5367" i="2"/>
  <c r="D5367" i="2"/>
  <c r="K5366" i="2"/>
  <c r="D5366" i="2"/>
  <c r="F5366" i="2" s="1"/>
  <c r="G5366" i="2" s="1"/>
  <c r="H5366" i="2" s="1"/>
  <c r="K5365" i="2"/>
  <c r="D5365" i="2"/>
  <c r="K5364" i="2"/>
  <c r="D5364" i="2"/>
  <c r="F5364" i="2" s="1"/>
  <c r="G5364" i="2" s="1"/>
  <c r="H5364" i="2" s="1"/>
  <c r="K5363" i="2"/>
  <c r="D5363" i="2"/>
  <c r="K5362" i="2"/>
  <c r="D5362" i="2"/>
  <c r="K5361" i="2"/>
  <c r="F5361" i="2"/>
  <c r="G5361" i="2" s="1"/>
  <c r="H5361" i="2" s="1"/>
  <c r="D5361" i="2"/>
  <c r="K5360" i="2"/>
  <c r="D5360" i="2"/>
  <c r="K5359" i="2"/>
  <c r="F5359" i="2"/>
  <c r="G5359" i="2" s="1"/>
  <c r="H5359" i="2" s="1"/>
  <c r="D5359" i="2"/>
  <c r="K5358" i="2"/>
  <c r="D5358" i="2"/>
  <c r="K5357" i="2"/>
  <c r="F5357" i="2"/>
  <c r="G5357" i="2" s="1"/>
  <c r="H5357" i="2" s="1"/>
  <c r="D5357" i="2"/>
  <c r="K5356" i="2"/>
  <c r="D5356" i="2"/>
  <c r="K5355" i="2"/>
  <c r="F5355" i="2"/>
  <c r="G5355" i="2" s="1"/>
  <c r="H5355" i="2" s="1"/>
  <c r="D5355" i="2"/>
  <c r="K5354" i="2"/>
  <c r="D5354" i="2"/>
  <c r="K5353" i="2"/>
  <c r="F5353" i="2"/>
  <c r="G5353" i="2" s="1"/>
  <c r="H5353" i="2" s="1"/>
  <c r="D5353" i="2"/>
  <c r="K5352" i="2"/>
  <c r="D5352" i="2"/>
  <c r="K5351" i="2"/>
  <c r="F5351" i="2"/>
  <c r="G5351" i="2" s="1"/>
  <c r="H5351" i="2" s="1"/>
  <c r="D5351" i="2"/>
  <c r="K5350" i="2"/>
  <c r="D5350" i="2"/>
  <c r="K5349" i="2"/>
  <c r="F5349" i="2"/>
  <c r="G5349" i="2" s="1"/>
  <c r="H5349" i="2" s="1"/>
  <c r="D5349" i="2"/>
  <c r="K5348" i="2"/>
  <c r="D5348" i="2"/>
  <c r="K5347" i="2"/>
  <c r="F5347" i="2"/>
  <c r="G5347" i="2" s="1"/>
  <c r="H5347" i="2" s="1"/>
  <c r="D5347" i="2"/>
  <c r="K5346" i="2"/>
  <c r="D5346" i="2"/>
  <c r="K5345" i="2"/>
  <c r="F5345" i="2"/>
  <c r="G5345" i="2" s="1"/>
  <c r="H5345" i="2" s="1"/>
  <c r="D5345" i="2"/>
  <c r="K5344" i="2"/>
  <c r="D5344" i="2"/>
  <c r="K5343" i="2"/>
  <c r="F5343" i="2"/>
  <c r="G5343" i="2" s="1"/>
  <c r="H5343" i="2" s="1"/>
  <c r="D5343" i="2"/>
  <c r="K5342" i="2"/>
  <c r="D5342" i="2"/>
  <c r="K5341" i="2"/>
  <c r="F5341" i="2"/>
  <c r="G5341" i="2" s="1"/>
  <c r="H5341" i="2" s="1"/>
  <c r="D5341" i="2"/>
  <c r="K5340" i="2"/>
  <c r="D5340" i="2"/>
  <c r="K5339" i="2"/>
  <c r="D5339" i="2"/>
  <c r="K5338" i="2"/>
  <c r="D5338" i="2"/>
  <c r="F5338" i="2" s="1"/>
  <c r="G5338" i="2" s="1"/>
  <c r="H5338" i="2" s="1"/>
  <c r="K5337" i="2"/>
  <c r="D5337" i="2"/>
  <c r="K5336" i="2"/>
  <c r="D5336" i="2"/>
  <c r="F5336" i="2" s="1"/>
  <c r="G5336" i="2" s="1"/>
  <c r="H5336" i="2" s="1"/>
  <c r="K5335" i="2"/>
  <c r="D5335" i="2"/>
  <c r="K5334" i="2"/>
  <c r="D5334" i="2"/>
  <c r="F5334" i="2" s="1"/>
  <c r="G5334" i="2" s="1"/>
  <c r="H5334" i="2" s="1"/>
  <c r="K5333" i="2"/>
  <c r="D5333" i="2"/>
  <c r="K5332" i="2"/>
  <c r="D5332" i="2"/>
  <c r="F5332" i="2" s="1"/>
  <c r="G5332" i="2" s="1"/>
  <c r="H5332" i="2" s="1"/>
  <c r="K5331" i="2"/>
  <c r="D5331" i="2"/>
  <c r="K5330" i="2"/>
  <c r="D5330" i="2"/>
  <c r="F5330" i="2" s="1"/>
  <c r="G5330" i="2" s="1"/>
  <c r="H5330" i="2" s="1"/>
  <c r="K5329" i="2"/>
  <c r="D5329" i="2"/>
  <c r="K5328" i="2"/>
  <c r="D5328" i="2"/>
  <c r="F5328" i="2" s="1"/>
  <c r="G5328" i="2" s="1"/>
  <c r="H5328" i="2" s="1"/>
  <c r="K5327" i="2"/>
  <c r="D5327" i="2"/>
  <c r="K5326" i="2"/>
  <c r="D5326" i="2"/>
  <c r="F5326" i="2" s="1"/>
  <c r="G5326" i="2" s="1"/>
  <c r="H5326" i="2" s="1"/>
  <c r="K5325" i="2"/>
  <c r="D5325" i="2"/>
  <c r="K5324" i="2"/>
  <c r="D5324" i="2"/>
  <c r="F5324" i="2" s="1"/>
  <c r="G5324" i="2" s="1"/>
  <c r="H5324" i="2" s="1"/>
  <c r="K5323" i="2"/>
  <c r="D5323" i="2"/>
  <c r="K5322" i="2"/>
  <c r="D5322" i="2"/>
  <c r="F5322" i="2" s="1"/>
  <c r="G5322" i="2" s="1"/>
  <c r="H5322" i="2" s="1"/>
  <c r="K5321" i="2"/>
  <c r="D5321" i="2"/>
  <c r="K5320" i="2"/>
  <c r="D5320" i="2"/>
  <c r="F5320" i="2" s="1"/>
  <c r="G5320" i="2" s="1"/>
  <c r="H5320" i="2" s="1"/>
  <c r="K5319" i="2"/>
  <c r="D5319" i="2"/>
  <c r="K5318" i="2"/>
  <c r="D5318" i="2"/>
  <c r="F5318" i="2" s="1"/>
  <c r="G5318" i="2" s="1"/>
  <c r="H5318" i="2" s="1"/>
  <c r="K5317" i="2"/>
  <c r="D5317" i="2"/>
  <c r="K5316" i="2"/>
  <c r="D5316" i="2"/>
  <c r="F5316" i="2" s="1"/>
  <c r="G5316" i="2" s="1"/>
  <c r="H5316" i="2" s="1"/>
  <c r="K5315" i="2"/>
  <c r="D5315" i="2"/>
  <c r="K5314" i="2"/>
  <c r="D5314" i="2"/>
  <c r="F5314" i="2" s="1"/>
  <c r="G5314" i="2" s="1"/>
  <c r="H5314" i="2" s="1"/>
  <c r="K5313" i="2"/>
  <c r="D5313" i="2"/>
  <c r="K5312" i="2"/>
  <c r="D5312" i="2"/>
  <c r="F5312" i="2" s="1"/>
  <c r="G5312" i="2" s="1"/>
  <c r="H5312" i="2" s="1"/>
  <c r="K5311" i="2"/>
  <c r="D5311" i="2"/>
  <c r="K5310" i="2"/>
  <c r="D5310" i="2"/>
  <c r="F5310" i="2" s="1"/>
  <c r="G5310" i="2" s="1"/>
  <c r="H5310" i="2" s="1"/>
  <c r="K5309" i="2"/>
  <c r="D5309" i="2"/>
  <c r="K5308" i="2"/>
  <c r="D5308" i="2"/>
  <c r="F5308" i="2" s="1"/>
  <c r="G5308" i="2" s="1"/>
  <c r="H5308" i="2" s="1"/>
  <c r="K5307" i="2"/>
  <c r="D5307" i="2"/>
  <c r="K5306" i="2"/>
  <c r="D5306" i="2"/>
  <c r="F5306" i="2" s="1"/>
  <c r="G5306" i="2" s="1"/>
  <c r="H5306" i="2" s="1"/>
  <c r="K5305" i="2"/>
  <c r="F5305" i="2"/>
  <c r="G5305" i="2" s="1"/>
  <c r="H5305" i="2" s="1"/>
  <c r="D5305" i="2"/>
  <c r="K5304" i="2"/>
  <c r="D5304" i="2"/>
  <c r="K5303" i="2"/>
  <c r="F5303" i="2"/>
  <c r="G5303" i="2" s="1"/>
  <c r="H5303" i="2" s="1"/>
  <c r="D5303" i="2"/>
  <c r="K5302" i="2"/>
  <c r="D5302" i="2"/>
  <c r="K5301" i="2"/>
  <c r="F5301" i="2"/>
  <c r="G5301" i="2" s="1"/>
  <c r="H5301" i="2" s="1"/>
  <c r="D5301" i="2"/>
  <c r="K5300" i="2"/>
  <c r="D5300" i="2"/>
  <c r="K5299" i="2"/>
  <c r="D5299" i="2"/>
  <c r="K5298" i="2"/>
  <c r="D5298" i="2"/>
  <c r="F5298" i="2" s="1"/>
  <c r="G5298" i="2" s="1"/>
  <c r="H5298" i="2" s="1"/>
  <c r="K5297" i="2"/>
  <c r="D5297" i="2"/>
  <c r="K5296" i="2"/>
  <c r="D5296" i="2"/>
  <c r="K5295" i="2"/>
  <c r="F5295" i="2"/>
  <c r="G5295" i="2" s="1"/>
  <c r="H5295" i="2" s="1"/>
  <c r="D5295" i="2"/>
  <c r="K5294" i="2"/>
  <c r="D5294" i="2"/>
  <c r="K5293" i="2"/>
  <c r="F5293" i="2"/>
  <c r="G5293" i="2" s="1"/>
  <c r="H5293" i="2" s="1"/>
  <c r="D5293" i="2"/>
  <c r="K5292" i="2"/>
  <c r="D5292" i="2"/>
  <c r="F5292" i="2" s="1"/>
  <c r="G5292" i="2" s="1"/>
  <c r="H5292" i="2" s="1"/>
  <c r="K5291" i="2"/>
  <c r="F5291" i="2"/>
  <c r="G5291" i="2" s="1"/>
  <c r="H5291" i="2" s="1"/>
  <c r="D5291" i="2"/>
  <c r="K5290" i="2"/>
  <c r="D5290" i="2"/>
  <c r="K5289" i="2"/>
  <c r="F5289" i="2"/>
  <c r="G5289" i="2" s="1"/>
  <c r="H5289" i="2" s="1"/>
  <c r="D5289" i="2"/>
  <c r="K5288" i="2"/>
  <c r="D5288" i="2"/>
  <c r="K5287" i="2"/>
  <c r="F5287" i="2"/>
  <c r="G5287" i="2" s="1"/>
  <c r="H5287" i="2" s="1"/>
  <c r="D5287" i="2"/>
  <c r="K5286" i="2"/>
  <c r="D5286" i="2"/>
  <c r="K5285" i="2"/>
  <c r="F5285" i="2"/>
  <c r="G5285" i="2" s="1"/>
  <c r="H5285" i="2" s="1"/>
  <c r="D5285" i="2"/>
  <c r="K5284" i="2"/>
  <c r="D5284" i="2"/>
  <c r="K5283" i="2"/>
  <c r="F5283" i="2"/>
  <c r="G5283" i="2" s="1"/>
  <c r="H5283" i="2" s="1"/>
  <c r="D5283" i="2"/>
  <c r="K5282" i="2"/>
  <c r="D5282" i="2"/>
  <c r="K5281" i="2"/>
  <c r="F5281" i="2"/>
  <c r="G5281" i="2" s="1"/>
  <c r="H5281" i="2" s="1"/>
  <c r="D5281" i="2"/>
  <c r="K5280" i="2"/>
  <c r="D5280" i="2"/>
  <c r="K5279" i="2"/>
  <c r="F5279" i="2"/>
  <c r="G5279" i="2" s="1"/>
  <c r="H5279" i="2" s="1"/>
  <c r="D5279" i="2"/>
  <c r="K5278" i="2"/>
  <c r="D5278" i="2"/>
  <c r="K5277" i="2"/>
  <c r="F5277" i="2"/>
  <c r="G5277" i="2" s="1"/>
  <c r="H5277" i="2" s="1"/>
  <c r="D5277" i="2"/>
  <c r="K5276" i="2"/>
  <c r="D5276" i="2"/>
  <c r="K5275" i="2"/>
  <c r="F5275" i="2"/>
  <c r="G5275" i="2" s="1"/>
  <c r="H5275" i="2" s="1"/>
  <c r="D5275" i="2"/>
  <c r="K5274" i="2"/>
  <c r="D5274" i="2"/>
  <c r="K5273" i="2"/>
  <c r="F5273" i="2"/>
  <c r="G5273" i="2" s="1"/>
  <c r="H5273" i="2" s="1"/>
  <c r="D5273" i="2"/>
  <c r="K5272" i="2"/>
  <c r="D5272" i="2"/>
  <c r="K5271" i="2"/>
  <c r="F5271" i="2"/>
  <c r="G5271" i="2" s="1"/>
  <c r="H5271" i="2" s="1"/>
  <c r="D5271" i="2"/>
  <c r="K5270" i="2"/>
  <c r="D5270" i="2"/>
  <c r="F5270" i="2" s="1"/>
  <c r="G5270" i="2" s="1"/>
  <c r="H5270" i="2" s="1"/>
  <c r="K5269" i="2"/>
  <c r="D5269" i="2"/>
  <c r="K5268" i="2"/>
  <c r="D5268" i="2"/>
  <c r="F5268" i="2" s="1"/>
  <c r="G5268" i="2" s="1"/>
  <c r="H5268" i="2" s="1"/>
  <c r="K5267" i="2"/>
  <c r="D5267" i="2"/>
  <c r="K5266" i="2"/>
  <c r="D5266" i="2"/>
  <c r="F5266" i="2" s="1"/>
  <c r="G5266" i="2" s="1"/>
  <c r="H5266" i="2" s="1"/>
  <c r="K5265" i="2"/>
  <c r="D5265" i="2"/>
  <c r="K5264" i="2"/>
  <c r="D5264" i="2"/>
  <c r="F5264" i="2" s="1"/>
  <c r="G5264" i="2" s="1"/>
  <c r="H5264" i="2" s="1"/>
  <c r="K5263" i="2"/>
  <c r="D5263" i="2"/>
  <c r="K5262" i="2"/>
  <c r="D5262" i="2"/>
  <c r="F5262" i="2" s="1"/>
  <c r="G5262" i="2" s="1"/>
  <c r="H5262" i="2" s="1"/>
  <c r="K5261" i="2"/>
  <c r="D5261" i="2"/>
  <c r="K5260" i="2"/>
  <c r="D5260" i="2"/>
  <c r="F5260" i="2" s="1"/>
  <c r="G5260" i="2" s="1"/>
  <c r="H5260" i="2" s="1"/>
  <c r="K5259" i="2"/>
  <c r="D5259" i="2"/>
  <c r="K5258" i="2"/>
  <c r="D5258" i="2"/>
  <c r="F5258" i="2" s="1"/>
  <c r="G5258" i="2" s="1"/>
  <c r="H5258" i="2" s="1"/>
  <c r="K5257" i="2"/>
  <c r="D5257" i="2"/>
  <c r="K5256" i="2"/>
  <c r="D5256" i="2"/>
  <c r="K5255" i="2"/>
  <c r="F5255" i="2"/>
  <c r="G5255" i="2" s="1"/>
  <c r="H5255" i="2" s="1"/>
  <c r="D5255" i="2"/>
  <c r="K5254" i="2"/>
  <c r="D5254" i="2"/>
  <c r="F5254" i="2" s="1"/>
  <c r="G5254" i="2" s="1"/>
  <c r="H5254" i="2" s="1"/>
  <c r="K5253" i="2"/>
  <c r="D5253" i="2"/>
  <c r="K5252" i="2"/>
  <c r="D5252" i="2"/>
  <c r="F5252" i="2" s="1"/>
  <c r="G5252" i="2" s="1"/>
  <c r="H5252" i="2" s="1"/>
  <c r="K5251" i="2"/>
  <c r="D5251" i="2"/>
  <c r="K5250" i="2"/>
  <c r="D5250" i="2"/>
  <c r="F5250" i="2" s="1"/>
  <c r="G5250" i="2" s="1"/>
  <c r="H5250" i="2" s="1"/>
  <c r="K5249" i="2"/>
  <c r="D5249" i="2"/>
  <c r="K5248" i="2"/>
  <c r="D5248" i="2"/>
  <c r="F5248" i="2" s="1"/>
  <c r="G5248" i="2" s="1"/>
  <c r="H5248" i="2" s="1"/>
  <c r="K5247" i="2"/>
  <c r="D5247" i="2"/>
  <c r="K5246" i="2"/>
  <c r="D5246" i="2"/>
  <c r="F5246" i="2" s="1"/>
  <c r="G5246" i="2" s="1"/>
  <c r="H5246" i="2" s="1"/>
  <c r="K5245" i="2"/>
  <c r="D5245" i="2"/>
  <c r="K5244" i="2"/>
  <c r="D5244" i="2"/>
  <c r="F5244" i="2" s="1"/>
  <c r="G5244" i="2" s="1"/>
  <c r="H5244" i="2" s="1"/>
  <c r="K5243" i="2"/>
  <c r="D5243" i="2"/>
  <c r="K5242" i="2"/>
  <c r="D5242" i="2"/>
  <c r="F5242" i="2" s="1"/>
  <c r="G5242" i="2" s="1"/>
  <c r="H5242" i="2" s="1"/>
  <c r="K5241" i="2"/>
  <c r="F5241" i="2"/>
  <c r="G5241" i="2" s="1"/>
  <c r="H5241" i="2" s="1"/>
  <c r="D5241" i="2"/>
  <c r="K5240" i="2"/>
  <c r="D5240" i="2"/>
  <c r="K5239" i="2"/>
  <c r="D5239" i="2"/>
  <c r="K5238" i="2"/>
  <c r="D5238" i="2"/>
  <c r="F5238" i="2" s="1"/>
  <c r="G5238" i="2" s="1"/>
  <c r="H5238" i="2" s="1"/>
  <c r="K5237" i="2"/>
  <c r="D5237" i="2"/>
  <c r="K5236" i="2"/>
  <c r="D5236" i="2"/>
  <c r="F5236" i="2" s="1"/>
  <c r="G5236" i="2" s="1"/>
  <c r="H5236" i="2" s="1"/>
  <c r="K5235" i="2"/>
  <c r="D5235" i="2"/>
  <c r="K5234" i="2"/>
  <c r="D5234" i="2"/>
  <c r="F5234" i="2" s="1"/>
  <c r="G5234" i="2" s="1"/>
  <c r="H5234" i="2" s="1"/>
  <c r="K5233" i="2"/>
  <c r="D5233" i="2"/>
  <c r="K5232" i="2"/>
  <c r="D5232" i="2"/>
  <c r="K5231" i="2"/>
  <c r="F5231" i="2"/>
  <c r="G5231" i="2" s="1"/>
  <c r="H5231" i="2" s="1"/>
  <c r="D5231" i="2"/>
  <c r="K5230" i="2"/>
  <c r="D5230" i="2"/>
  <c r="K5229" i="2"/>
  <c r="F5229" i="2"/>
  <c r="G5229" i="2" s="1"/>
  <c r="H5229" i="2" s="1"/>
  <c r="D5229" i="2"/>
  <c r="K5228" i="2"/>
  <c r="D5228" i="2"/>
  <c r="K5227" i="2"/>
  <c r="F5227" i="2"/>
  <c r="G5227" i="2" s="1"/>
  <c r="H5227" i="2" s="1"/>
  <c r="D5227" i="2"/>
  <c r="K5226" i="2"/>
  <c r="D5226" i="2"/>
  <c r="K5225" i="2"/>
  <c r="F5225" i="2"/>
  <c r="G5225" i="2" s="1"/>
  <c r="H5225" i="2" s="1"/>
  <c r="D5225" i="2"/>
  <c r="K5224" i="2"/>
  <c r="D5224" i="2"/>
  <c r="K5223" i="2"/>
  <c r="F5223" i="2"/>
  <c r="G5223" i="2" s="1"/>
  <c r="H5223" i="2" s="1"/>
  <c r="D5223" i="2"/>
  <c r="K5222" i="2"/>
  <c r="D5222" i="2"/>
  <c r="K5221" i="2"/>
  <c r="F5221" i="2"/>
  <c r="G5221" i="2" s="1"/>
  <c r="H5221" i="2" s="1"/>
  <c r="D5221" i="2"/>
  <c r="K5220" i="2"/>
  <c r="D5220" i="2"/>
  <c r="K5219" i="2"/>
  <c r="F5219" i="2"/>
  <c r="G5219" i="2" s="1"/>
  <c r="H5219" i="2" s="1"/>
  <c r="D5219" i="2"/>
  <c r="K5218" i="2"/>
  <c r="D5218" i="2"/>
  <c r="K5217" i="2"/>
  <c r="F5217" i="2"/>
  <c r="G5217" i="2" s="1"/>
  <c r="H5217" i="2" s="1"/>
  <c r="D5217" i="2"/>
  <c r="K5216" i="2"/>
  <c r="D5216" i="2"/>
  <c r="K5215" i="2"/>
  <c r="F5215" i="2"/>
  <c r="G5215" i="2" s="1"/>
  <c r="H5215" i="2" s="1"/>
  <c r="D5215" i="2"/>
  <c r="K5214" i="2"/>
  <c r="D5214" i="2"/>
  <c r="K5213" i="2"/>
  <c r="F5213" i="2"/>
  <c r="G5213" i="2" s="1"/>
  <c r="H5213" i="2" s="1"/>
  <c r="D5213" i="2"/>
  <c r="K5212" i="2"/>
  <c r="D5212" i="2"/>
  <c r="K5211" i="2"/>
  <c r="F5211" i="2"/>
  <c r="G5211" i="2" s="1"/>
  <c r="H5211" i="2" s="1"/>
  <c r="D5211" i="2"/>
  <c r="K5210" i="2"/>
  <c r="D5210" i="2"/>
  <c r="K5209" i="2"/>
  <c r="F5209" i="2"/>
  <c r="G5209" i="2" s="1"/>
  <c r="H5209" i="2" s="1"/>
  <c r="D5209" i="2"/>
  <c r="K5208" i="2"/>
  <c r="D5208" i="2"/>
  <c r="K5207" i="2"/>
  <c r="F5207" i="2"/>
  <c r="G5207" i="2" s="1"/>
  <c r="H5207" i="2" s="1"/>
  <c r="D5207" i="2"/>
  <c r="K5206" i="2"/>
  <c r="D5206" i="2"/>
  <c r="K5205" i="2"/>
  <c r="F5205" i="2"/>
  <c r="G5205" i="2" s="1"/>
  <c r="H5205" i="2" s="1"/>
  <c r="D5205" i="2"/>
  <c r="K5204" i="2"/>
  <c r="D5204" i="2"/>
  <c r="K5203" i="2"/>
  <c r="F5203" i="2"/>
  <c r="G5203" i="2" s="1"/>
  <c r="H5203" i="2" s="1"/>
  <c r="D5203" i="2"/>
  <c r="K5202" i="2"/>
  <c r="D5202" i="2"/>
  <c r="K5201" i="2"/>
  <c r="F5201" i="2"/>
  <c r="G5201" i="2" s="1"/>
  <c r="H5201" i="2" s="1"/>
  <c r="D5201" i="2"/>
  <c r="K5200" i="2"/>
  <c r="D5200" i="2"/>
  <c r="K5199" i="2"/>
  <c r="F5199" i="2"/>
  <c r="G5199" i="2" s="1"/>
  <c r="H5199" i="2" s="1"/>
  <c r="D5199" i="2"/>
  <c r="K5198" i="2"/>
  <c r="D5198" i="2"/>
  <c r="K5197" i="2"/>
  <c r="F5197" i="2"/>
  <c r="G5197" i="2" s="1"/>
  <c r="H5197" i="2" s="1"/>
  <c r="D5197" i="2"/>
  <c r="K5196" i="2"/>
  <c r="D5196" i="2"/>
  <c r="K5195" i="2"/>
  <c r="F5195" i="2"/>
  <c r="G5195" i="2" s="1"/>
  <c r="H5195" i="2" s="1"/>
  <c r="D5195" i="2"/>
  <c r="K5194" i="2"/>
  <c r="D5194" i="2"/>
  <c r="K5193" i="2"/>
  <c r="F5193" i="2"/>
  <c r="G5193" i="2" s="1"/>
  <c r="H5193" i="2" s="1"/>
  <c r="D5193" i="2"/>
  <c r="K5192" i="2"/>
  <c r="D5192" i="2"/>
  <c r="K5191" i="2"/>
  <c r="F5191" i="2"/>
  <c r="G5191" i="2" s="1"/>
  <c r="H5191" i="2" s="1"/>
  <c r="D5191" i="2"/>
  <c r="K5190" i="2"/>
  <c r="D5190" i="2"/>
  <c r="F5190" i="2" s="1"/>
  <c r="G5190" i="2" s="1"/>
  <c r="H5190" i="2" s="1"/>
  <c r="K5189" i="2"/>
  <c r="D5189" i="2"/>
  <c r="K5188" i="2"/>
  <c r="D5188" i="2"/>
  <c r="K5187" i="2"/>
  <c r="D5187" i="2"/>
  <c r="K5186" i="2"/>
  <c r="D5186" i="2"/>
  <c r="F5186" i="2" s="1"/>
  <c r="G5186" i="2" s="1"/>
  <c r="H5186" i="2" s="1"/>
  <c r="K5185" i="2"/>
  <c r="D5185" i="2"/>
  <c r="K5184" i="2"/>
  <c r="D5184" i="2"/>
  <c r="K5183" i="2"/>
  <c r="F5183" i="2"/>
  <c r="G5183" i="2" s="1"/>
  <c r="H5183" i="2" s="1"/>
  <c r="D5183" i="2"/>
  <c r="K5182" i="2"/>
  <c r="D5182" i="2"/>
  <c r="K5181" i="2"/>
  <c r="F5181" i="2"/>
  <c r="G5181" i="2" s="1"/>
  <c r="H5181" i="2" s="1"/>
  <c r="D5181" i="2"/>
  <c r="K5180" i="2"/>
  <c r="D5180" i="2"/>
  <c r="K5179" i="2"/>
  <c r="D5179" i="2"/>
  <c r="K5178" i="2"/>
  <c r="D5178" i="2"/>
  <c r="K5177" i="2"/>
  <c r="F5177" i="2"/>
  <c r="G5177" i="2" s="1"/>
  <c r="H5177" i="2" s="1"/>
  <c r="D5177" i="2"/>
  <c r="K5176" i="2"/>
  <c r="D5176" i="2"/>
  <c r="F5176" i="2" s="1"/>
  <c r="G5176" i="2" s="1"/>
  <c r="H5176" i="2" s="1"/>
  <c r="K5175" i="2"/>
  <c r="D5175" i="2"/>
  <c r="K5174" i="2"/>
  <c r="D5174" i="2"/>
  <c r="F5174" i="2" s="1"/>
  <c r="G5174" i="2" s="1"/>
  <c r="H5174" i="2" s="1"/>
  <c r="K5173" i="2"/>
  <c r="D5173" i="2"/>
  <c r="K5172" i="2"/>
  <c r="D5172" i="2"/>
  <c r="F5172" i="2" s="1"/>
  <c r="G5172" i="2" s="1"/>
  <c r="H5172" i="2" s="1"/>
  <c r="K5171" i="2"/>
  <c r="D5171" i="2"/>
  <c r="K5170" i="2"/>
  <c r="D5170" i="2"/>
  <c r="F5170" i="2" s="1"/>
  <c r="G5170" i="2" s="1"/>
  <c r="H5170" i="2" s="1"/>
  <c r="K5169" i="2"/>
  <c r="D5169" i="2"/>
  <c r="K5168" i="2"/>
  <c r="D5168" i="2"/>
  <c r="F5168" i="2" s="1"/>
  <c r="G5168" i="2" s="1"/>
  <c r="H5168" i="2" s="1"/>
  <c r="K5167" i="2"/>
  <c r="D5167" i="2"/>
  <c r="K5166" i="2"/>
  <c r="D5166" i="2"/>
  <c r="F5166" i="2" s="1"/>
  <c r="G5166" i="2" s="1"/>
  <c r="H5166" i="2" s="1"/>
  <c r="K5165" i="2"/>
  <c r="D5165" i="2"/>
  <c r="K5164" i="2"/>
  <c r="D5164" i="2"/>
  <c r="F5164" i="2" s="1"/>
  <c r="G5164" i="2" s="1"/>
  <c r="H5164" i="2" s="1"/>
  <c r="K5163" i="2"/>
  <c r="D5163" i="2"/>
  <c r="K5162" i="2"/>
  <c r="D5162" i="2"/>
  <c r="F5162" i="2" s="1"/>
  <c r="G5162" i="2" s="1"/>
  <c r="H5162" i="2" s="1"/>
  <c r="K5161" i="2"/>
  <c r="D5161" i="2"/>
  <c r="K5160" i="2"/>
  <c r="D5160" i="2"/>
  <c r="F5160" i="2" s="1"/>
  <c r="G5160" i="2" s="1"/>
  <c r="H5160" i="2" s="1"/>
  <c r="K5159" i="2"/>
  <c r="D5159" i="2"/>
  <c r="K5158" i="2"/>
  <c r="D5158" i="2"/>
  <c r="F5158" i="2" s="1"/>
  <c r="G5158" i="2" s="1"/>
  <c r="H5158" i="2" s="1"/>
  <c r="K5157" i="2"/>
  <c r="D5157" i="2"/>
  <c r="K5156" i="2"/>
  <c r="D5156" i="2"/>
  <c r="F5156" i="2" s="1"/>
  <c r="G5156" i="2" s="1"/>
  <c r="H5156" i="2" s="1"/>
  <c r="K5155" i="2"/>
  <c r="D5155" i="2"/>
  <c r="K5154" i="2"/>
  <c r="D5154" i="2"/>
  <c r="F5154" i="2" s="1"/>
  <c r="G5154" i="2" s="1"/>
  <c r="H5154" i="2" s="1"/>
  <c r="K5153" i="2"/>
  <c r="D5153" i="2"/>
  <c r="K5152" i="2"/>
  <c r="D5152" i="2"/>
  <c r="F5152" i="2" s="1"/>
  <c r="G5152" i="2" s="1"/>
  <c r="H5152" i="2" s="1"/>
  <c r="K5151" i="2"/>
  <c r="D5151" i="2"/>
  <c r="K5150" i="2"/>
  <c r="D5150" i="2"/>
  <c r="F5150" i="2" s="1"/>
  <c r="G5150" i="2" s="1"/>
  <c r="H5150" i="2" s="1"/>
  <c r="K5149" i="2"/>
  <c r="D5149" i="2"/>
  <c r="K5148" i="2"/>
  <c r="D5148" i="2"/>
  <c r="F5148" i="2" s="1"/>
  <c r="G5148" i="2" s="1"/>
  <c r="H5148" i="2" s="1"/>
  <c r="K5147" i="2"/>
  <c r="D5147" i="2"/>
  <c r="K5146" i="2"/>
  <c r="D5146" i="2"/>
  <c r="K5145" i="2"/>
  <c r="F5145" i="2"/>
  <c r="G5145" i="2" s="1"/>
  <c r="H5145" i="2" s="1"/>
  <c r="D5145" i="2"/>
  <c r="K5144" i="2"/>
  <c r="D5144" i="2"/>
  <c r="K5143" i="2"/>
  <c r="F5143" i="2"/>
  <c r="G5143" i="2" s="1"/>
  <c r="H5143" i="2" s="1"/>
  <c r="D5143" i="2"/>
  <c r="K5142" i="2"/>
  <c r="D5142" i="2"/>
  <c r="K5141" i="2"/>
  <c r="F5141" i="2"/>
  <c r="G5141" i="2" s="1"/>
  <c r="H5141" i="2" s="1"/>
  <c r="D5141" i="2"/>
  <c r="K5140" i="2"/>
  <c r="D5140" i="2"/>
  <c r="K5139" i="2"/>
  <c r="F5139" i="2"/>
  <c r="G5139" i="2" s="1"/>
  <c r="H5139" i="2" s="1"/>
  <c r="D5139" i="2"/>
  <c r="K5138" i="2"/>
  <c r="D5138" i="2"/>
  <c r="K5137" i="2"/>
  <c r="F5137" i="2"/>
  <c r="G5137" i="2" s="1"/>
  <c r="H5137" i="2" s="1"/>
  <c r="D5137" i="2"/>
  <c r="K5136" i="2"/>
  <c r="D5136" i="2"/>
  <c r="K5135" i="2"/>
  <c r="F5135" i="2"/>
  <c r="G5135" i="2" s="1"/>
  <c r="H5135" i="2" s="1"/>
  <c r="D5135" i="2"/>
  <c r="K5134" i="2"/>
  <c r="D5134" i="2"/>
  <c r="K5133" i="2"/>
  <c r="F5133" i="2"/>
  <c r="G5133" i="2" s="1"/>
  <c r="H5133" i="2" s="1"/>
  <c r="D5133" i="2"/>
  <c r="K5132" i="2"/>
  <c r="D5132" i="2"/>
  <c r="K5131" i="2"/>
  <c r="F5131" i="2"/>
  <c r="G5131" i="2" s="1"/>
  <c r="H5131" i="2" s="1"/>
  <c r="D5131" i="2"/>
  <c r="K5130" i="2"/>
  <c r="D5130" i="2"/>
  <c r="K5129" i="2"/>
  <c r="F5129" i="2"/>
  <c r="G5129" i="2" s="1"/>
  <c r="H5129" i="2" s="1"/>
  <c r="D5129" i="2"/>
  <c r="K5128" i="2"/>
  <c r="D5128" i="2"/>
  <c r="K5127" i="2"/>
  <c r="F5127" i="2"/>
  <c r="G5127" i="2" s="1"/>
  <c r="H5127" i="2" s="1"/>
  <c r="D5127" i="2"/>
  <c r="K5126" i="2"/>
  <c r="D5126" i="2"/>
  <c r="K5125" i="2"/>
  <c r="F5125" i="2"/>
  <c r="G5125" i="2" s="1"/>
  <c r="H5125" i="2" s="1"/>
  <c r="D5125" i="2"/>
  <c r="K5124" i="2"/>
  <c r="D5124" i="2"/>
  <c r="K5123" i="2"/>
  <c r="F5123" i="2"/>
  <c r="G5123" i="2" s="1"/>
  <c r="H5123" i="2" s="1"/>
  <c r="D5123" i="2"/>
  <c r="K5122" i="2"/>
  <c r="D5122" i="2"/>
  <c r="K5121" i="2"/>
  <c r="F5121" i="2"/>
  <c r="G5121" i="2" s="1"/>
  <c r="H5121" i="2" s="1"/>
  <c r="D5121" i="2"/>
  <c r="K5120" i="2"/>
  <c r="D5120" i="2"/>
  <c r="K5119" i="2"/>
  <c r="F5119" i="2"/>
  <c r="G5119" i="2" s="1"/>
  <c r="H5119" i="2" s="1"/>
  <c r="D5119" i="2"/>
  <c r="K5118" i="2"/>
  <c r="D5118" i="2"/>
  <c r="K5117" i="2"/>
  <c r="F5117" i="2"/>
  <c r="G5117" i="2" s="1"/>
  <c r="H5117" i="2" s="1"/>
  <c r="D5117" i="2"/>
  <c r="K5116" i="2"/>
  <c r="D5116" i="2"/>
  <c r="K5115" i="2"/>
  <c r="F5115" i="2"/>
  <c r="G5115" i="2" s="1"/>
  <c r="H5115" i="2" s="1"/>
  <c r="D5115" i="2"/>
  <c r="K5114" i="2"/>
  <c r="D5114" i="2"/>
  <c r="K5113" i="2"/>
  <c r="F5113" i="2"/>
  <c r="G5113" i="2" s="1"/>
  <c r="H5113" i="2" s="1"/>
  <c r="D5113" i="2"/>
  <c r="K5112" i="2"/>
  <c r="D5112" i="2"/>
  <c r="K5111" i="2"/>
  <c r="F5111" i="2"/>
  <c r="G5111" i="2" s="1"/>
  <c r="H5111" i="2" s="1"/>
  <c r="D5111" i="2"/>
  <c r="K5110" i="2"/>
  <c r="D5110" i="2"/>
  <c r="K5109" i="2"/>
  <c r="F5109" i="2"/>
  <c r="G5109" i="2" s="1"/>
  <c r="H5109" i="2" s="1"/>
  <c r="D5109" i="2"/>
  <c r="K5108" i="2"/>
  <c r="D5108" i="2"/>
  <c r="K5107" i="2"/>
  <c r="F5107" i="2"/>
  <c r="G5107" i="2" s="1"/>
  <c r="H5107" i="2" s="1"/>
  <c r="D5107" i="2"/>
  <c r="K5106" i="2"/>
  <c r="D5106" i="2"/>
  <c r="K5105" i="2"/>
  <c r="F5105" i="2"/>
  <c r="G5105" i="2" s="1"/>
  <c r="H5105" i="2" s="1"/>
  <c r="D5105" i="2"/>
  <c r="K5104" i="2"/>
  <c r="D5104" i="2"/>
  <c r="K5103" i="2"/>
  <c r="F5103" i="2"/>
  <c r="G5103" i="2" s="1"/>
  <c r="H5103" i="2" s="1"/>
  <c r="D5103" i="2"/>
  <c r="K5102" i="2"/>
  <c r="D5102" i="2"/>
  <c r="K5101" i="2"/>
  <c r="F5101" i="2"/>
  <c r="G5101" i="2" s="1"/>
  <c r="H5101" i="2" s="1"/>
  <c r="D5101" i="2"/>
  <c r="K5100" i="2"/>
  <c r="D5100" i="2"/>
  <c r="K5099" i="2"/>
  <c r="F5099" i="2"/>
  <c r="G5099" i="2" s="1"/>
  <c r="H5099" i="2" s="1"/>
  <c r="D5099" i="2"/>
  <c r="K5098" i="2"/>
  <c r="D5098" i="2"/>
  <c r="K5097" i="2"/>
  <c r="F5097" i="2"/>
  <c r="G5097" i="2" s="1"/>
  <c r="H5097" i="2" s="1"/>
  <c r="D5097" i="2"/>
  <c r="K5096" i="2"/>
  <c r="D5096" i="2"/>
  <c r="K5095" i="2"/>
  <c r="F5095" i="2"/>
  <c r="G5095" i="2" s="1"/>
  <c r="H5095" i="2" s="1"/>
  <c r="D5095" i="2"/>
  <c r="K5094" i="2"/>
  <c r="D5094" i="2"/>
  <c r="K5093" i="2"/>
  <c r="F5093" i="2"/>
  <c r="G5093" i="2" s="1"/>
  <c r="H5093" i="2" s="1"/>
  <c r="D5093" i="2"/>
  <c r="K5092" i="2"/>
  <c r="D5092" i="2"/>
  <c r="K5091" i="2"/>
  <c r="F5091" i="2"/>
  <c r="G5091" i="2" s="1"/>
  <c r="H5091" i="2" s="1"/>
  <c r="D5091" i="2"/>
  <c r="K5090" i="2"/>
  <c r="D5090" i="2"/>
  <c r="K5089" i="2"/>
  <c r="F5089" i="2"/>
  <c r="G5089" i="2" s="1"/>
  <c r="H5089" i="2" s="1"/>
  <c r="D5089" i="2"/>
  <c r="K5088" i="2"/>
  <c r="D5088" i="2"/>
  <c r="K5087" i="2"/>
  <c r="F5087" i="2"/>
  <c r="G5087" i="2" s="1"/>
  <c r="H5087" i="2" s="1"/>
  <c r="D5087" i="2"/>
  <c r="K5086" i="2"/>
  <c r="D5086" i="2"/>
  <c r="K5085" i="2"/>
  <c r="F5085" i="2"/>
  <c r="G5085" i="2" s="1"/>
  <c r="H5085" i="2" s="1"/>
  <c r="D5085" i="2"/>
  <c r="K5084" i="2"/>
  <c r="D5084" i="2"/>
  <c r="K5083" i="2"/>
  <c r="F5083" i="2"/>
  <c r="G5083" i="2" s="1"/>
  <c r="H5083" i="2" s="1"/>
  <c r="D5083" i="2"/>
  <c r="K5082" i="2"/>
  <c r="D5082" i="2"/>
  <c r="K5081" i="2"/>
  <c r="D5081" i="2"/>
  <c r="K5080" i="2"/>
  <c r="D5080" i="2"/>
  <c r="F5080" i="2" s="1"/>
  <c r="G5080" i="2" s="1"/>
  <c r="H5080" i="2" s="1"/>
  <c r="K5079" i="2"/>
  <c r="D5079" i="2"/>
  <c r="K5078" i="2"/>
  <c r="D5078" i="2"/>
  <c r="F5078" i="2" s="1"/>
  <c r="G5078" i="2" s="1"/>
  <c r="H5078" i="2" s="1"/>
  <c r="K5077" i="2"/>
  <c r="D5077" i="2"/>
  <c r="K5076" i="2"/>
  <c r="D5076" i="2"/>
  <c r="K5075" i="2"/>
  <c r="F5075" i="2"/>
  <c r="G5075" i="2" s="1"/>
  <c r="H5075" i="2" s="1"/>
  <c r="D5075" i="2"/>
  <c r="K5074" i="2"/>
  <c r="D5074" i="2"/>
  <c r="K5073" i="2"/>
  <c r="F5073" i="2"/>
  <c r="G5073" i="2" s="1"/>
  <c r="H5073" i="2" s="1"/>
  <c r="D5073" i="2"/>
  <c r="K5072" i="2"/>
  <c r="D5072" i="2"/>
  <c r="K5071" i="2"/>
  <c r="F5071" i="2"/>
  <c r="G5071" i="2" s="1"/>
  <c r="H5071" i="2" s="1"/>
  <c r="D5071" i="2"/>
  <c r="K5070" i="2"/>
  <c r="D5070" i="2"/>
  <c r="K5069" i="2"/>
  <c r="F5069" i="2"/>
  <c r="G5069" i="2" s="1"/>
  <c r="H5069" i="2" s="1"/>
  <c r="D5069" i="2"/>
  <c r="K5068" i="2"/>
  <c r="D5068" i="2"/>
  <c r="K5067" i="2"/>
  <c r="F5067" i="2"/>
  <c r="G5067" i="2" s="1"/>
  <c r="H5067" i="2" s="1"/>
  <c r="D5067" i="2"/>
  <c r="K5066" i="2"/>
  <c r="D5066" i="2"/>
  <c r="K5065" i="2"/>
  <c r="F5065" i="2"/>
  <c r="G5065" i="2" s="1"/>
  <c r="H5065" i="2" s="1"/>
  <c r="D5065" i="2"/>
  <c r="K5064" i="2"/>
  <c r="D5064" i="2"/>
  <c r="K5063" i="2"/>
  <c r="F5063" i="2"/>
  <c r="G5063" i="2" s="1"/>
  <c r="H5063" i="2" s="1"/>
  <c r="D5063" i="2"/>
  <c r="K5062" i="2"/>
  <c r="D5062" i="2"/>
  <c r="K5061" i="2"/>
  <c r="F5061" i="2"/>
  <c r="G5061" i="2" s="1"/>
  <c r="H5061" i="2" s="1"/>
  <c r="D5061" i="2"/>
  <c r="K5060" i="2"/>
  <c r="D5060" i="2"/>
  <c r="K5059" i="2"/>
  <c r="F5059" i="2"/>
  <c r="G5059" i="2" s="1"/>
  <c r="H5059" i="2" s="1"/>
  <c r="D5059" i="2"/>
  <c r="K5058" i="2"/>
  <c r="D5058" i="2"/>
  <c r="K5057" i="2"/>
  <c r="F5057" i="2"/>
  <c r="G5057" i="2" s="1"/>
  <c r="H5057" i="2" s="1"/>
  <c r="D5057" i="2"/>
  <c r="K5056" i="2"/>
  <c r="D5056" i="2"/>
  <c r="K5055" i="2"/>
  <c r="F5055" i="2"/>
  <c r="G5055" i="2" s="1"/>
  <c r="H5055" i="2" s="1"/>
  <c r="D5055" i="2"/>
  <c r="K5054" i="2"/>
  <c r="D5054" i="2"/>
  <c r="K5053" i="2"/>
  <c r="F5053" i="2"/>
  <c r="G5053" i="2" s="1"/>
  <c r="H5053" i="2" s="1"/>
  <c r="D5053" i="2"/>
  <c r="K5052" i="2"/>
  <c r="D5052" i="2"/>
  <c r="K5051" i="2"/>
  <c r="D5051" i="2"/>
  <c r="K5050" i="2"/>
  <c r="D5050" i="2"/>
  <c r="K5049" i="2"/>
  <c r="F5049" i="2"/>
  <c r="G5049" i="2" s="1"/>
  <c r="H5049" i="2" s="1"/>
  <c r="D5049" i="2"/>
  <c r="K5048" i="2"/>
  <c r="D5048" i="2"/>
  <c r="K5047" i="2"/>
  <c r="F5047" i="2"/>
  <c r="G5047" i="2" s="1"/>
  <c r="H5047" i="2" s="1"/>
  <c r="D5047" i="2"/>
  <c r="K5046" i="2"/>
  <c r="D5046" i="2"/>
  <c r="K5045" i="2"/>
  <c r="F5045" i="2"/>
  <c r="G5045" i="2" s="1"/>
  <c r="H5045" i="2" s="1"/>
  <c r="D5045" i="2"/>
  <c r="K5044" i="2"/>
  <c r="D5044" i="2"/>
  <c r="K5043" i="2"/>
  <c r="F5043" i="2"/>
  <c r="G5043" i="2" s="1"/>
  <c r="H5043" i="2" s="1"/>
  <c r="D5043" i="2"/>
  <c r="K5042" i="2"/>
  <c r="D5042" i="2"/>
  <c r="K5041" i="2"/>
  <c r="F5041" i="2"/>
  <c r="G5041" i="2" s="1"/>
  <c r="H5041" i="2" s="1"/>
  <c r="D5041" i="2"/>
  <c r="K5040" i="2"/>
  <c r="D5040" i="2"/>
  <c r="K5039" i="2"/>
  <c r="F5039" i="2"/>
  <c r="G5039" i="2" s="1"/>
  <c r="H5039" i="2" s="1"/>
  <c r="D5039" i="2"/>
  <c r="K5038" i="2"/>
  <c r="D5038" i="2"/>
  <c r="K5037" i="2"/>
  <c r="F5037" i="2"/>
  <c r="G5037" i="2" s="1"/>
  <c r="H5037" i="2" s="1"/>
  <c r="D5037" i="2"/>
  <c r="K5036" i="2"/>
  <c r="D5036" i="2"/>
  <c r="F5036" i="2" s="1"/>
  <c r="G5036" i="2" s="1"/>
  <c r="H5036" i="2" s="1"/>
  <c r="K5035" i="2"/>
  <c r="F5035" i="2"/>
  <c r="G5035" i="2" s="1"/>
  <c r="H5035" i="2" s="1"/>
  <c r="D5035" i="2"/>
  <c r="K5034" i="2"/>
  <c r="D5034" i="2"/>
  <c r="K5033" i="2"/>
  <c r="F5033" i="2"/>
  <c r="G5033" i="2" s="1"/>
  <c r="H5033" i="2" s="1"/>
  <c r="D5033" i="2"/>
  <c r="K5032" i="2"/>
  <c r="D5032" i="2"/>
  <c r="K5031" i="2"/>
  <c r="F5031" i="2"/>
  <c r="G5031" i="2" s="1"/>
  <c r="H5031" i="2" s="1"/>
  <c r="D5031" i="2"/>
  <c r="K5030" i="2"/>
  <c r="D5030" i="2"/>
  <c r="K5029" i="2"/>
  <c r="F5029" i="2"/>
  <c r="G5029" i="2" s="1"/>
  <c r="H5029" i="2" s="1"/>
  <c r="D5029" i="2"/>
  <c r="K5028" i="2"/>
  <c r="D5028" i="2"/>
  <c r="K5027" i="2"/>
  <c r="F5027" i="2"/>
  <c r="G5027" i="2" s="1"/>
  <c r="H5027" i="2" s="1"/>
  <c r="D5027" i="2"/>
  <c r="K5026" i="2"/>
  <c r="D5026" i="2"/>
  <c r="K5025" i="2"/>
  <c r="F5025" i="2"/>
  <c r="G5025" i="2" s="1"/>
  <c r="H5025" i="2" s="1"/>
  <c r="D5025" i="2"/>
  <c r="K5024" i="2"/>
  <c r="D5024" i="2"/>
  <c r="K5023" i="2"/>
  <c r="F5023" i="2"/>
  <c r="G5023" i="2" s="1"/>
  <c r="H5023" i="2" s="1"/>
  <c r="D5023" i="2"/>
  <c r="K5022" i="2"/>
  <c r="D5022" i="2"/>
  <c r="K5021" i="2"/>
  <c r="D5021" i="2"/>
  <c r="K5020" i="2"/>
  <c r="D5020" i="2"/>
  <c r="F5020" i="2" s="1"/>
  <c r="G5020" i="2" s="1"/>
  <c r="H5020" i="2" s="1"/>
  <c r="K5019" i="2"/>
  <c r="F5019" i="2"/>
  <c r="G5019" i="2" s="1"/>
  <c r="H5019" i="2" s="1"/>
  <c r="D5019" i="2"/>
  <c r="K5018" i="2"/>
  <c r="D5018" i="2"/>
  <c r="K5017" i="2"/>
  <c r="F5017" i="2"/>
  <c r="G5017" i="2" s="1"/>
  <c r="H5017" i="2" s="1"/>
  <c r="D5017" i="2"/>
  <c r="K5016" i="2"/>
  <c r="D5016" i="2"/>
  <c r="K5015" i="2"/>
  <c r="F5015" i="2"/>
  <c r="G5015" i="2" s="1"/>
  <c r="H5015" i="2" s="1"/>
  <c r="D5015" i="2"/>
  <c r="K5014" i="2"/>
  <c r="D5014" i="2"/>
  <c r="K5013" i="2"/>
  <c r="F5013" i="2"/>
  <c r="G5013" i="2" s="1"/>
  <c r="H5013" i="2" s="1"/>
  <c r="D5013" i="2"/>
  <c r="K5012" i="2"/>
  <c r="D5012" i="2"/>
  <c r="K5011" i="2"/>
  <c r="F5011" i="2"/>
  <c r="G5011" i="2" s="1"/>
  <c r="H5011" i="2" s="1"/>
  <c r="D5011" i="2"/>
  <c r="K5010" i="2"/>
  <c r="D5010" i="2"/>
  <c r="F5010" i="2" s="1"/>
  <c r="G5010" i="2" s="1"/>
  <c r="H5010" i="2" s="1"/>
  <c r="K5009" i="2"/>
  <c r="D5009" i="2"/>
  <c r="K5008" i="2"/>
  <c r="D5008" i="2"/>
  <c r="K5007" i="2"/>
  <c r="F5007" i="2"/>
  <c r="G5007" i="2" s="1"/>
  <c r="H5007" i="2" s="1"/>
  <c r="D5007" i="2"/>
  <c r="K5006" i="2"/>
  <c r="D5006" i="2"/>
  <c r="K5005" i="2"/>
  <c r="F5005" i="2"/>
  <c r="G5005" i="2" s="1"/>
  <c r="H5005" i="2" s="1"/>
  <c r="D5005" i="2"/>
  <c r="K5004" i="2"/>
  <c r="D5004" i="2"/>
  <c r="K5003" i="2"/>
  <c r="F5003" i="2"/>
  <c r="G5003" i="2" s="1"/>
  <c r="H5003" i="2" s="1"/>
  <c r="D5003" i="2"/>
  <c r="K5002" i="2"/>
  <c r="D5002" i="2"/>
  <c r="K5001" i="2"/>
  <c r="F5001" i="2"/>
  <c r="G5001" i="2" s="1"/>
  <c r="H5001" i="2" s="1"/>
  <c r="D5001" i="2"/>
  <c r="K5000" i="2"/>
  <c r="D5000" i="2"/>
  <c r="K4999" i="2"/>
  <c r="F4999" i="2"/>
  <c r="G4999" i="2" s="1"/>
  <c r="H4999" i="2" s="1"/>
  <c r="D4999" i="2"/>
  <c r="K4998" i="2"/>
  <c r="D4998" i="2"/>
  <c r="F4998" i="2" s="1"/>
  <c r="G4998" i="2" s="1"/>
  <c r="H4998" i="2" s="1"/>
  <c r="K4997" i="2"/>
  <c r="D4997" i="2"/>
  <c r="K4996" i="2"/>
  <c r="D4996" i="2"/>
  <c r="F4996" i="2" s="1"/>
  <c r="G4996" i="2" s="1"/>
  <c r="H4996" i="2" s="1"/>
  <c r="K4995" i="2"/>
  <c r="D4995" i="2"/>
  <c r="K4994" i="2"/>
  <c r="D4994" i="2"/>
  <c r="F4994" i="2" s="1"/>
  <c r="G4994" i="2" s="1"/>
  <c r="H4994" i="2" s="1"/>
  <c r="K4993" i="2"/>
  <c r="D4993" i="2"/>
  <c r="K4992" i="2"/>
  <c r="D4992" i="2"/>
  <c r="F4992" i="2" s="1"/>
  <c r="G4992" i="2" s="1"/>
  <c r="H4992" i="2" s="1"/>
  <c r="K4991" i="2"/>
  <c r="D4991" i="2"/>
  <c r="K4990" i="2"/>
  <c r="D4990" i="2"/>
  <c r="F4990" i="2" s="1"/>
  <c r="G4990" i="2" s="1"/>
  <c r="H4990" i="2" s="1"/>
  <c r="K4989" i="2"/>
  <c r="D4989" i="2"/>
  <c r="K4988" i="2"/>
  <c r="D4988" i="2"/>
  <c r="F4988" i="2" s="1"/>
  <c r="G4988" i="2" s="1"/>
  <c r="H4988" i="2" s="1"/>
  <c r="K4987" i="2"/>
  <c r="D4987" i="2"/>
  <c r="K4986" i="2"/>
  <c r="D4986" i="2"/>
  <c r="F4986" i="2" s="1"/>
  <c r="G4986" i="2" s="1"/>
  <c r="H4986" i="2" s="1"/>
  <c r="K4985" i="2"/>
  <c r="D4985" i="2"/>
  <c r="K4984" i="2"/>
  <c r="D4984" i="2"/>
  <c r="F4984" i="2" s="1"/>
  <c r="G4984" i="2" s="1"/>
  <c r="H4984" i="2" s="1"/>
  <c r="K4983" i="2"/>
  <c r="D4983" i="2"/>
  <c r="K4982" i="2"/>
  <c r="D4982" i="2"/>
  <c r="F4982" i="2" s="1"/>
  <c r="G4982" i="2" s="1"/>
  <c r="H4982" i="2" s="1"/>
  <c r="K4981" i="2"/>
  <c r="D4981" i="2"/>
  <c r="K4980" i="2"/>
  <c r="D4980" i="2"/>
  <c r="F4980" i="2" s="1"/>
  <c r="G4980" i="2" s="1"/>
  <c r="H4980" i="2" s="1"/>
  <c r="K4979" i="2"/>
  <c r="D4979" i="2"/>
  <c r="K4978" i="2"/>
  <c r="D4978" i="2"/>
  <c r="F4978" i="2" s="1"/>
  <c r="G4978" i="2" s="1"/>
  <c r="H4978" i="2" s="1"/>
  <c r="K4977" i="2"/>
  <c r="D4977" i="2"/>
  <c r="K4976" i="2"/>
  <c r="D4976" i="2"/>
  <c r="F4976" i="2" s="1"/>
  <c r="G4976" i="2" s="1"/>
  <c r="H4976" i="2" s="1"/>
  <c r="K4975" i="2"/>
  <c r="D4975" i="2"/>
  <c r="K4974" i="2"/>
  <c r="D4974" i="2"/>
  <c r="K4973" i="2"/>
  <c r="F4973" i="2"/>
  <c r="G4973" i="2" s="1"/>
  <c r="H4973" i="2" s="1"/>
  <c r="D4973" i="2"/>
  <c r="K4972" i="2"/>
  <c r="D4972" i="2"/>
  <c r="K4971" i="2"/>
  <c r="F4971" i="2"/>
  <c r="G4971" i="2" s="1"/>
  <c r="H4971" i="2" s="1"/>
  <c r="D4971" i="2"/>
  <c r="K4970" i="2"/>
  <c r="D4970" i="2"/>
  <c r="K4969" i="2"/>
  <c r="F4969" i="2"/>
  <c r="G4969" i="2" s="1"/>
  <c r="H4969" i="2" s="1"/>
  <c r="D4969" i="2"/>
  <c r="K4968" i="2"/>
  <c r="D4968" i="2"/>
  <c r="K4967" i="2"/>
  <c r="F4967" i="2"/>
  <c r="G4967" i="2" s="1"/>
  <c r="H4967" i="2" s="1"/>
  <c r="D4967" i="2"/>
  <c r="K4966" i="2"/>
  <c r="D4966" i="2"/>
  <c r="K4965" i="2"/>
  <c r="F4965" i="2"/>
  <c r="G4965" i="2" s="1"/>
  <c r="H4965" i="2" s="1"/>
  <c r="D4965" i="2"/>
  <c r="K4964" i="2"/>
  <c r="D4964" i="2"/>
  <c r="K4963" i="2"/>
  <c r="F4963" i="2"/>
  <c r="G4963" i="2" s="1"/>
  <c r="H4963" i="2" s="1"/>
  <c r="D4963" i="2"/>
  <c r="K4962" i="2"/>
  <c r="D4962" i="2"/>
  <c r="K4961" i="2"/>
  <c r="F4961" i="2"/>
  <c r="G4961" i="2" s="1"/>
  <c r="H4961" i="2" s="1"/>
  <c r="D4961" i="2"/>
  <c r="K4960" i="2"/>
  <c r="D4960" i="2"/>
  <c r="K4959" i="2"/>
  <c r="F4959" i="2"/>
  <c r="G4959" i="2" s="1"/>
  <c r="H4959" i="2" s="1"/>
  <c r="D4959" i="2"/>
  <c r="K4958" i="2"/>
  <c r="D4958" i="2"/>
  <c r="K4957" i="2"/>
  <c r="F4957" i="2"/>
  <c r="G4957" i="2" s="1"/>
  <c r="H4957" i="2" s="1"/>
  <c r="D4957" i="2"/>
  <c r="K4956" i="2"/>
  <c r="D4956" i="2"/>
  <c r="K4955" i="2"/>
  <c r="F4955" i="2"/>
  <c r="G4955" i="2" s="1"/>
  <c r="H4955" i="2" s="1"/>
  <c r="D4955" i="2"/>
  <c r="K4954" i="2"/>
  <c r="D4954" i="2"/>
  <c r="K4953" i="2"/>
  <c r="F4953" i="2"/>
  <c r="G4953" i="2" s="1"/>
  <c r="H4953" i="2" s="1"/>
  <c r="D4953" i="2"/>
  <c r="K4952" i="2"/>
  <c r="D4952" i="2"/>
  <c r="K4951" i="2"/>
  <c r="F4951" i="2"/>
  <c r="G4951" i="2" s="1"/>
  <c r="H4951" i="2" s="1"/>
  <c r="D4951" i="2"/>
  <c r="K4950" i="2"/>
  <c r="D4950" i="2"/>
  <c r="K4949" i="2"/>
  <c r="F4949" i="2"/>
  <c r="G4949" i="2" s="1"/>
  <c r="H4949" i="2" s="1"/>
  <c r="D4949" i="2"/>
  <c r="K4948" i="2"/>
  <c r="D4948" i="2"/>
  <c r="K4947" i="2"/>
  <c r="F4947" i="2"/>
  <c r="G4947" i="2" s="1"/>
  <c r="H4947" i="2" s="1"/>
  <c r="D4947" i="2"/>
  <c r="K4946" i="2"/>
  <c r="D4946" i="2"/>
  <c r="K4945" i="2"/>
  <c r="F4945" i="2"/>
  <c r="G4945" i="2" s="1"/>
  <c r="H4945" i="2" s="1"/>
  <c r="D4945" i="2"/>
  <c r="K4944" i="2"/>
  <c r="D4944" i="2"/>
  <c r="K4943" i="2"/>
  <c r="F4943" i="2"/>
  <c r="G4943" i="2" s="1"/>
  <c r="H4943" i="2" s="1"/>
  <c r="D4943" i="2"/>
  <c r="K4942" i="2"/>
  <c r="D4942" i="2"/>
  <c r="K4941" i="2"/>
  <c r="F4941" i="2"/>
  <c r="G4941" i="2" s="1"/>
  <c r="H4941" i="2" s="1"/>
  <c r="D4941" i="2"/>
  <c r="K4940" i="2"/>
  <c r="D4940" i="2"/>
  <c r="K4939" i="2"/>
  <c r="F4939" i="2"/>
  <c r="G4939" i="2" s="1"/>
  <c r="H4939" i="2" s="1"/>
  <c r="D4939" i="2"/>
  <c r="K4938" i="2"/>
  <c r="D4938" i="2"/>
  <c r="K4937" i="2"/>
  <c r="F4937" i="2"/>
  <c r="G4937" i="2" s="1"/>
  <c r="H4937" i="2" s="1"/>
  <c r="D4937" i="2"/>
  <c r="K4936" i="2"/>
  <c r="D4936" i="2"/>
  <c r="K4935" i="2"/>
  <c r="F4935" i="2"/>
  <c r="G4935" i="2" s="1"/>
  <c r="H4935" i="2" s="1"/>
  <c r="D4935" i="2"/>
  <c r="K4934" i="2"/>
  <c r="D4934" i="2"/>
  <c r="K4933" i="2"/>
  <c r="F4933" i="2"/>
  <c r="G4933" i="2" s="1"/>
  <c r="H4933" i="2" s="1"/>
  <c r="D4933" i="2"/>
  <c r="K4932" i="2"/>
  <c r="D4932" i="2"/>
  <c r="K4931" i="2"/>
  <c r="F4931" i="2"/>
  <c r="G4931" i="2" s="1"/>
  <c r="H4931" i="2" s="1"/>
  <c r="D4931" i="2"/>
  <c r="K4930" i="2"/>
  <c r="D4930" i="2"/>
  <c r="K4929" i="2"/>
  <c r="F4929" i="2"/>
  <c r="G4929" i="2" s="1"/>
  <c r="H4929" i="2" s="1"/>
  <c r="D4929" i="2"/>
  <c r="K4928" i="2"/>
  <c r="D4928" i="2"/>
  <c r="K4927" i="2"/>
  <c r="F4927" i="2"/>
  <c r="G4927" i="2" s="1"/>
  <c r="H4927" i="2" s="1"/>
  <c r="D4927" i="2"/>
  <c r="K4926" i="2"/>
  <c r="D4926" i="2"/>
  <c r="K4925" i="2"/>
  <c r="F4925" i="2"/>
  <c r="G4925" i="2" s="1"/>
  <c r="H4925" i="2" s="1"/>
  <c r="D4925" i="2"/>
  <c r="K4924" i="2"/>
  <c r="D4924" i="2"/>
  <c r="K4923" i="2"/>
  <c r="F4923" i="2"/>
  <c r="G4923" i="2" s="1"/>
  <c r="H4923" i="2" s="1"/>
  <c r="D4923" i="2"/>
  <c r="K4922" i="2"/>
  <c r="D4922" i="2"/>
  <c r="K4921" i="2"/>
  <c r="F4921" i="2"/>
  <c r="G4921" i="2" s="1"/>
  <c r="H4921" i="2" s="1"/>
  <c r="D4921" i="2"/>
  <c r="K4920" i="2"/>
  <c r="D4920" i="2"/>
  <c r="K4919" i="2"/>
  <c r="F4919" i="2"/>
  <c r="G4919" i="2" s="1"/>
  <c r="H4919" i="2" s="1"/>
  <c r="D4919" i="2"/>
  <c r="K4918" i="2"/>
  <c r="D4918" i="2"/>
  <c r="K4917" i="2"/>
  <c r="F4917" i="2"/>
  <c r="G4917" i="2" s="1"/>
  <c r="H4917" i="2" s="1"/>
  <c r="D4917" i="2"/>
  <c r="K4916" i="2"/>
  <c r="D4916" i="2"/>
  <c r="K4915" i="2"/>
  <c r="F4915" i="2"/>
  <c r="G4915" i="2" s="1"/>
  <c r="H4915" i="2" s="1"/>
  <c r="D4915" i="2"/>
  <c r="K4914" i="2"/>
  <c r="D4914" i="2"/>
  <c r="K4913" i="2"/>
  <c r="F4913" i="2"/>
  <c r="G4913" i="2" s="1"/>
  <c r="H4913" i="2" s="1"/>
  <c r="D4913" i="2"/>
  <c r="K4912" i="2"/>
  <c r="D4912" i="2"/>
  <c r="F4912" i="2" s="1"/>
  <c r="G4912" i="2" s="1"/>
  <c r="H4912" i="2" s="1"/>
  <c r="K4911" i="2"/>
  <c r="D4911" i="2"/>
  <c r="K4910" i="2"/>
  <c r="D4910" i="2"/>
  <c r="F4910" i="2" s="1"/>
  <c r="G4910" i="2" s="1"/>
  <c r="H4910" i="2" s="1"/>
  <c r="K4909" i="2"/>
  <c r="D4909" i="2"/>
  <c r="K4908" i="2"/>
  <c r="D4908" i="2"/>
  <c r="F4908" i="2" s="1"/>
  <c r="G4908" i="2" s="1"/>
  <c r="H4908" i="2" s="1"/>
  <c r="K4907" i="2"/>
  <c r="D4907" i="2"/>
  <c r="K4906" i="2"/>
  <c r="D4906" i="2"/>
  <c r="F4906" i="2" s="1"/>
  <c r="G4906" i="2" s="1"/>
  <c r="H4906" i="2" s="1"/>
  <c r="K4905" i="2"/>
  <c r="D4905" i="2"/>
  <c r="K4904" i="2"/>
  <c r="D4904" i="2"/>
  <c r="F4904" i="2" s="1"/>
  <c r="G4904" i="2" s="1"/>
  <c r="H4904" i="2" s="1"/>
  <c r="K4903" i="2"/>
  <c r="D4903" i="2"/>
  <c r="K4902" i="2"/>
  <c r="D4902" i="2"/>
  <c r="F4902" i="2" s="1"/>
  <c r="G4902" i="2" s="1"/>
  <c r="H4902" i="2" s="1"/>
  <c r="K4901" i="2"/>
  <c r="D4901" i="2"/>
  <c r="K4900" i="2"/>
  <c r="D4900" i="2"/>
  <c r="F4900" i="2" s="1"/>
  <c r="G4900" i="2" s="1"/>
  <c r="H4900" i="2" s="1"/>
  <c r="K4899" i="2"/>
  <c r="D4899" i="2"/>
  <c r="K4898" i="2"/>
  <c r="D4898" i="2"/>
  <c r="F4898" i="2" s="1"/>
  <c r="G4898" i="2" s="1"/>
  <c r="H4898" i="2" s="1"/>
  <c r="K4897" i="2"/>
  <c r="D4897" i="2"/>
  <c r="K4896" i="2"/>
  <c r="D4896" i="2"/>
  <c r="F4896" i="2" s="1"/>
  <c r="G4896" i="2" s="1"/>
  <c r="H4896" i="2" s="1"/>
  <c r="K4895" i="2"/>
  <c r="D4895" i="2"/>
  <c r="K4894" i="2"/>
  <c r="D4894" i="2"/>
  <c r="F4894" i="2" s="1"/>
  <c r="G4894" i="2" s="1"/>
  <c r="H4894" i="2" s="1"/>
  <c r="K4893" i="2"/>
  <c r="D4893" i="2"/>
  <c r="K4892" i="2"/>
  <c r="D4892" i="2"/>
  <c r="F4892" i="2" s="1"/>
  <c r="G4892" i="2" s="1"/>
  <c r="H4892" i="2" s="1"/>
  <c r="K4891" i="2"/>
  <c r="F4891" i="2"/>
  <c r="G4891" i="2" s="1"/>
  <c r="H4891" i="2" s="1"/>
  <c r="D4891" i="2"/>
  <c r="K4890" i="2"/>
  <c r="D4890" i="2"/>
  <c r="K4889" i="2"/>
  <c r="F4889" i="2"/>
  <c r="G4889" i="2" s="1"/>
  <c r="H4889" i="2" s="1"/>
  <c r="D4889" i="2"/>
  <c r="K4888" i="2"/>
  <c r="D4888" i="2"/>
  <c r="K4887" i="2"/>
  <c r="D4887" i="2"/>
  <c r="K4886" i="2"/>
  <c r="D4886" i="2"/>
  <c r="F4886" i="2" s="1"/>
  <c r="G4886" i="2" s="1"/>
  <c r="H4886" i="2" s="1"/>
  <c r="K4885" i="2"/>
  <c r="D4885" i="2"/>
  <c r="K4884" i="2"/>
  <c r="D4884" i="2"/>
  <c r="F4884" i="2" s="1"/>
  <c r="G4884" i="2" s="1"/>
  <c r="H4884" i="2" s="1"/>
  <c r="K4883" i="2"/>
  <c r="F4883" i="2"/>
  <c r="G4883" i="2" s="1"/>
  <c r="H4883" i="2" s="1"/>
  <c r="D4883" i="2"/>
  <c r="K4882" i="2"/>
  <c r="D4882" i="2"/>
  <c r="K4881" i="2"/>
  <c r="F4881" i="2"/>
  <c r="G4881" i="2" s="1"/>
  <c r="H4881" i="2" s="1"/>
  <c r="D4881" i="2"/>
  <c r="K4880" i="2"/>
  <c r="D4880" i="2"/>
  <c r="K4879" i="2"/>
  <c r="F4879" i="2"/>
  <c r="G4879" i="2" s="1"/>
  <c r="H4879" i="2" s="1"/>
  <c r="D4879" i="2"/>
  <c r="K4878" i="2"/>
  <c r="D4878" i="2"/>
  <c r="F4878" i="2" s="1"/>
  <c r="G4878" i="2" s="1"/>
  <c r="H4878" i="2" s="1"/>
  <c r="K4877" i="2"/>
  <c r="D4877" i="2"/>
  <c r="K4876" i="2"/>
  <c r="D4876" i="2"/>
  <c r="F4876" i="2" s="1"/>
  <c r="G4876" i="2" s="1"/>
  <c r="H4876" i="2" s="1"/>
  <c r="K4875" i="2"/>
  <c r="F4875" i="2"/>
  <c r="G4875" i="2" s="1"/>
  <c r="H4875" i="2" s="1"/>
  <c r="D4875" i="2"/>
  <c r="K4874" i="2"/>
  <c r="D4874" i="2"/>
  <c r="K4873" i="2"/>
  <c r="F4873" i="2"/>
  <c r="G4873" i="2" s="1"/>
  <c r="H4873" i="2" s="1"/>
  <c r="D4873" i="2"/>
  <c r="K4872" i="2"/>
  <c r="D4872" i="2"/>
  <c r="K4871" i="2"/>
  <c r="F4871" i="2"/>
  <c r="G4871" i="2" s="1"/>
  <c r="H4871" i="2" s="1"/>
  <c r="D4871" i="2"/>
  <c r="K4870" i="2"/>
  <c r="D4870" i="2"/>
  <c r="K4869" i="2"/>
  <c r="F4869" i="2"/>
  <c r="G4869" i="2" s="1"/>
  <c r="H4869" i="2" s="1"/>
  <c r="D4869" i="2"/>
  <c r="K4868" i="2"/>
  <c r="D4868" i="2"/>
  <c r="K4867" i="2"/>
  <c r="F4867" i="2"/>
  <c r="G4867" i="2" s="1"/>
  <c r="H4867" i="2" s="1"/>
  <c r="D4867" i="2"/>
  <c r="K4866" i="2"/>
  <c r="D4866" i="2"/>
  <c r="K4865" i="2"/>
  <c r="F4865" i="2"/>
  <c r="G4865" i="2" s="1"/>
  <c r="H4865" i="2" s="1"/>
  <c r="D4865" i="2"/>
  <c r="K4864" i="2"/>
  <c r="D4864" i="2"/>
  <c r="K4863" i="2"/>
  <c r="D4863" i="2"/>
  <c r="K4862" i="2"/>
  <c r="D4862" i="2"/>
  <c r="F4862" i="2" s="1"/>
  <c r="G4862" i="2" s="1"/>
  <c r="H4862" i="2" s="1"/>
  <c r="K4861" i="2"/>
  <c r="D4861" i="2"/>
  <c r="K4860" i="2"/>
  <c r="D4860" i="2"/>
  <c r="K4859" i="2"/>
  <c r="F4859" i="2"/>
  <c r="G4859" i="2" s="1"/>
  <c r="H4859" i="2" s="1"/>
  <c r="D4859" i="2"/>
  <c r="K4858" i="2"/>
  <c r="D4858" i="2"/>
  <c r="K4857" i="2"/>
  <c r="F4857" i="2"/>
  <c r="G4857" i="2" s="1"/>
  <c r="H4857" i="2" s="1"/>
  <c r="D4857" i="2"/>
  <c r="K4856" i="2"/>
  <c r="D4856" i="2"/>
  <c r="K4855" i="2"/>
  <c r="F4855" i="2"/>
  <c r="G4855" i="2" s="1"/>
  <c r="H4855" i="2" s="1"/>
  <c r="D4855" i="2"/>
  <c r="K4854" i="2"/>
  <c r="D4854" i="2"/>
  <c r="K4853" i="2"/>
  <c r="F4853" i="2"/>
  <c r="G4853" i="2" s="1"/>
  <c r="H4853" i="2" s="1"/>
  <c r="D4853" i="2"/>
  <c r="K4852" i="2"/>
  <c r="D4852" i="2"/>
  <c r="K4851" i="2"/>
  <c r="F4851" i="2"/>
  <c r="G4851" i="2" s="1"/>
  <c r="H4851" i="2" s="1"/>
  <c r="D4851" i="2"/>
  <c r="K4850" i="2"/>
  <c r="D4850" i="2"/>
  <c r="K4849" i="2"/>
  <c r="F4849" i="2"/>
  <c r="G4849" i="2" s="1"/>
  <c r="H4849" i="2" s="1"/>
  <c r="D4849" i="2"/>
  <c r="K4848" i="2"/>
  <c r="D4848" i="2"/>
  <c r="K4847" i="2"/>
  <c r="F4847" i="2"/>
  <c r="G4847" i="2" s="1"/>
  <c r="H4847" i="2" s="1"/>
  <c r="D4847" i="2"/>
  <c r="K4846" i="2"/>
  <c r="D4846" i="2"/>
  <c r="K4845" i="2"/>
  <c r="F4845" i="2"/>
  <c r="G4845" i="2" s="1"/>
  <c r="H4845" i="2" s="1"/>
  <c r="D4845" i="2"/>
  <c r="K4844" i="2"/>
  <c r="D4844" i="2"/>
  <c r="K4843" i="2"/>
  <c r="F4843" i="2"/>
  <c r="G4843" i="2" s="1"/>
  <c r="H4843" i="2" s="1"/>
  <c r="D4843" i="2"/>
  <c r="K4842" i="2"/>
  <c r="D4842" i="2"/>
  <c r="K4841" i="2"/>
  <c r="F4841" i="2"/>
  <c r="G4841" i="2" s="1"/>
  <c r="H4841" i="2" s="1"/>
  <c r="D4841" i="2"/>
  <c r="K4840" i="2"/>
  <c r="D4840" i="2"/>
  <c r="K4839" i="2"/>
  <c r="F4839" i="2"/>
  <c r="G4839" i="2" s="1"/>
  <c r="H4839" i="2" s="1"/>
  <c r="D4839" i="2"/>
  <c r="K4838" i="2"/>
  <c r="D4838" i="2"/>
  <c r="K4837" i="2"/>
  <c r="F4837" i="2"/>
  <c r="G4837" i="2" s="1"/>
  <c r="H4837" i="2" s="1"/>
  <c r="D4837" i="2"/>
  <c r="K4836" i="2"/>
  <c r="D4836" i="2"/>
  <c r="K4835" i="2"/>
  <c r="F4835" i="2"/>
  <c r="G4835" i="2" s="1"/>
  <c r="H4835" i="2" s="1"/>
  <c r="D4835" i="2"/>
  <c r="K4834" i="2"/>
  <c r="D4834" i="2"/>
  <c r="K4833" i="2"/>
  <c r="F4833" i="2"/>
  <c r="G4833" i="2" s="1"/>
  <c r="H4833" i="2" s="1"/>
  <c r="D4833" i="2"/>
  <c r="K4832" i="2"/>
  <c r="D4832" i="2"/>
  <c r="K4831" i="2"/>
  <c r="F4831" i="2"/>
  <c r="G4831" i="2" s="1"/>
  <c r="H4831" i="2" s="1"/>
  <c r="D4831" i="2"/>
  <c r="K4830" i="2"/>
  <c r="D4830" i="2"/>
  <c r="K4829" i="2"/>
  <c r="F4829" i="2"/>
  <c r="G4829" i="2" s="1"/>
  <c r="H4829" i="2" s="1"/>
  <c r="D4829" i="2"/>
  <c r="K4828" i="2"/>
  <c r="D4828" i="2"/>
  <c r="K4827" i="2"/>
  <c r="D4827" i="2"/>
  <c r="K4826" i="2"/>
  <c r="D4826" i="2"/>
  <c r="F4826" i="2" s="1"/>
  <c r="G4826" i="2" s="1"/>
  <c r="H4826" i="2" s="1"/>
  <c r="K4825" i="2"/>
  <c r="D4825" i="2"/>
  <c r="K4824" i="2"/>
  <c r="D4824" i="2"/>
  <c r="F4824" i="2" s="1"/>
  <c r="G4824" i="2" s="1"/>
  <c r="H4824" i="2" s="1"/>
  <c r="K4823" i="2"/>
  <c r="D4823" i="2"/>
  <c r="K4822" i="2"/>
  <c r="D4822" i="2"/>
  <c r="F4822" i="2" s="1"/>
  <c r="G4822" i="2" s="1"/>
  <c r="H4822" i="2" s="1"/>
  <c r="K4821" i="2"/>
  <c r="D4821" i="2"/>
  <c r="K4820" i="2"/>
  <c r="D4820" i="2"/>
  <c r="F4820" i="2" s="1"/>
  <c r="G4820" i="2" s="1"/>
  <c r="H4820" i="2" s="1"/>
  <c r="K4819" i="2"/>
  <c r="D4819" i="2"/>
  <c r="K4818" i="2"/>
  <c r="D4818" i="2"/>
  <c r="F4818" i="2" s="1"/>
  <c r="G4818" i="2" s="1"/>
  <c r="H4818" i="2" s="1"/>
  <c r="K4817" i="2"/>
  <c r="D4817" i="2"/>
  <c r="K4816" i="2"/>
  <c r="D4816" i="2"/>
  <c r="F4816" i="2" s="1"/>
  <c r="G4816" i="2" s="1"/>
  <c r="H4816" i="2" s="1"/>
  <c r="K4815" i="2"/>
  <c r="D4815" i="2"/>
  <c r="K4814" i="2"/>
  <c r="D4814" i="2"/>
  <c r="F4814" i="2" s="1"/>
  <c r="G4814" i="2" s="1"/>
  <c r="H4814" i="2" s="1"/>
  <c r="K4813" i="2"/>
  <c r="D4813" i="2"/>
  <c r="K4812" i="2"/>
  <c r="D4812" i="2"/>
  <c r="F4812" i="2" s="1"/>
  <c r="G4812" i="2" s="1"/>
  <c r="H4812" i="2" s="1"/>
  <c r="K4811" i="2"/>
  <c r="D4811" i="2"/>
  <c r="K4810" i="2"/>
  <c r="D4810" i="2"/>
  <c r="F4810" i="2" s="1"/>
  <c r="G4810" i="2" s="1"/>
  <c r="H4810" i="2" s="1"/>
  <c r="K4809" i="2"/>
  <c r="D4809" i="2"/>
  <c r="K4808" i="2"/>
  <c r="D4808" i="2"/>
  <c r="F4808" i="2" s="1"/>
  <c r="G4808" i="2" s="1"/>
  <c r="H4808" i="2" s="1"/>
  <c r="K4807" i="2"/>
  <c r="D4807" i="2"/>
  <c r="K4806" i="2"/>
  <c r="D4806" i="2"/>
  <c r="K4805" i="2"/>
  <c r="F4805" i="2"/>
  <c r="G4805" i="2" s="1"/>
  <c r="H4805" i="2" s="1"/>
  <c r="D4805" i="2"/>
  <c r="K4804" i="2"/>
  <c r="D4804" i="2"/>
  <c r="K4803" i="2"/>
  <c r="F4803" i="2"/>
  <c r="G4803" i="2" s="1"/>
  <c r="H4803" i="2" s="1"/>
  <c r="D4803" i="2"/>
  <c r="K4802" i="2"/>
  <c r="D4802" i="2"/>
  <c r="K4801" i="2"/>
  <c r="F4801" i="2"/>
  <c r="G4801" i="2" s="1"/>
  <c r="H4801" i="2" s="1"/>
  <c r="D4801" i="2"/>
  <c r="K4800" i="2"/>
  <c r="D4800" i="2"/>
  <c r="K4799" i="2"/>
  <c r="F4799" i="2"/>
  <c r="G4799" i="2" s="1"/>
  <c r="H4799" i="2" s="1"/>
  <c r="D4799" i="2"/>
  <c r="K4798" i="2"/>
  <c r="D4798" i="2"/>
  <c r="K4797" i="2"/>
  <c r="F4797" i="2"/>
  <c r="G4797" i="2" s="1"/>
  <c r="H4797" i="2" s="1"/>
  <c r="D4797" i="2"/>
  <c r="K4796" i="2"/>
  <c r="D4796" i="2"/>
  <c r="K4795" i="2"/>
  <c r="F4795" i="2"/>
  <c r="G4795" i="2" s="1"/>
  <c r="H4795" i="2" s="1"/>
  <c r="D4795" i="2"/>
  <c r="K4794" i="2"/>
  <c r="D4794" i="2"/>
  <c r="K4793" i="2"/>
  <c r="F4793" i="2"/>
  <c r="G4793" i="2" s="1"/>
  <c r="H4793" i="2" s="1"/>
  <c r="D4793" i="2"/>
  <c r="K4792" i="2"/>
  <c r="D4792" i="2"/>
  <c r="K4791" i="2"/>
  <c r="F4791" i="2"/>
  <c r="G4791" i="2" s="1"/>
  <c r="H4791" i="2" s="1"/>
  <c r="D4791" i="2"/>
  <c r="K4790" i="2"/>
  <c r="D4790" i="2"/>
  <c r="K4789" i="2"/>
  <c r="F4789" i="2"/>
  <c r="G4789" i="2" s="1"/>
  <c r="H4789" i="2" s="1"/>
  <c r="D4789" i="2"/>
  <c r="K4788" i="2"/>
  <c r="D4788" i="2"/>
  <c r="K4787" i="2"/>
  <c r="F4787" i="2"/>
  <c r="G4787" i="2" s="1"/>
  <c r="H4787" i="2" s="1"/>
  <c r="D4787" i="2"/>
  <c r="K4786" i="2"/>
  <c r="D4786" i="2"/>
  <c r="K4785" i="2"/>
  <c r="F4785" i="2"/>
  <c r="G4785" i="2" s="1"/>
  <c r="H4785" i="2" s="1"/>
  <c r="D4785" i="2"/>
  <c r="K4784" i="2"/>
  <c r="D4784" i="2"/>
  <c r="K4783" i="2"/>
  <c r="F4783" i="2"/>
  <c r="G4783" i="2" s="1"/>
  <c r="H4783" i="2" s="1"/>
  <c r="D4783" i="2"/>
  <c r="K4782" i="2"/>
  <c r="D4782" i="2"/>
  <c r="K4781" i="2"/>
  <c r="F4781" i="2"/>
  <c r="G4781" i="2" s="1"/>
  <c r="H4781" i="2" s="1"/>
  <c r="D4781" i="2"/>
  <c r="K4780" i="2"/>
  <c r="D4780" i="2"/>
  <c r="K4779" i="2"/>
  <c r="F4779" i="2"/>
  <c r="G4779" i="2" s="1"/>
  <c r="H4779" i="2" s="1"/>
  <c r="D4779" i="2"/>
  <c r="K4778" i="2"/>
  <c r="D4778" i="2"/>
  <c r="K4777" i="2"/>
  <c r="F4777" i="2"/>
  <c r="G4777" i="2" s="1"/>
  <c r="H4777" i="2" s="1"/>
  <c r="D4777" i="2"/>
  <c r="K4776" i="2"/>
  <c r="D4776" i="2"/>
  <c r="K4775" i="2"/>
  <c r="F4775" i="2"/>
  <c r="G4775" i="2" s="1"/>
  <c r="H4775" i="2" s="1"/>
  <c r="D4775" i="2"/>
  <c r="K4774" i="2"/>
  <c r="D4774" i="2"/>
  <c r="K4773" i="2"/>
  <c r="F4773" i="2"/>
  <c r="G4773" i="2" s="1"/>
  <c r="H4773" i="2" s="1"/>
  <c r="D4773" i="2"/>
  <c r="K4772" i="2"/>
  <c r="D4772" i="2"/>
  <c r="K4771" i="2"/>
  <c r="F4771" i="2"/>
  <c r="G4771" i="2" s="1"/>
  <c r="H4771" i="2" s="1"/>
  <c r="D4771" i="2"/>
  <c r="K4770" i="2"/>
  <c r="D4770" i="2"/>
  <c r="K4769" i="2"/>
  <c r="F4769" i="2"/>
  <c r="G4769" i="2" s="1"/>
  <c r="H4769" i="2" s="1"/>
  <c r="D4769" i="2"/>
  <c r="K4768" i="2"/>
  <c r="D4768" i="2"/>
  <c r="K4767" i="2"/>
  <c r="F4767" i="2"/>
  <c r="G4767" i="2" s="1"/>
  <c r="H4767" i="2" s="1"/>
  <c r="D4767" i="2"/>
  <c r="K4766" i="2"/>
  <c r="D4766" i="2"/>
  <c r="K4765" i="2"/>
  <c r="D4765" i="2"/>
  <c r="K4764" i="2"/>
  <c r="D4764" i="2"/>
  <c r="K4763" i="2"/>
  <c r="F4763" i="2"/>
  <c r="G4763" i="2" s="1"/>
  <c r="H4763" i="2" s="1"/>
  <c r="D4763" i="2"/>
  <c r="K4762" i="2"/>
  <c r="D4762" i="2"/>
  <c r="K4761" i="2"/>
  <c r="D4761" i="2"/>
  <c r="K4760" i="2"/>
  <c r="D4760" i="2"/>
  <c r="K4759" i="2"/>
  <c r="F4759" i="2"/>
  <c r="G4759" i="2" s="1"/>
  <c r="H4759" i="2" s="1"/>
  <c r="D4759" i="2"/>
  <c r="K4758" i="2"/>
  <c r="D4758" i="2"/>
  <c r="K4757" i="2"/>
  <c r="F4757" i="2"/>
  <c r="G4757" i="2" s="1"/>
  <c r="H4757" i="2" s="1"/>
  <c r="D4757" i="2"/>
  <c r="K4756" i="2"/>
  <c r="D4756" i="2"/>
  <c r="K4755" i="2"/>
  <c r="F4755" i="2"/>
  <c r="G4755" i="2" s="1"/>
  <c r="H4755" i="2" s="1"/>
  <c r="D4755" i="2"/>
  <c r="K4754" i="2"/>
  <c r="D4754" i="2"/>
  <c r="K4753" i="2"/>
  <c r="F4753" i="2"/>
  <c r="G4753" i="2" s="1"/>
  <c r="H4753" i="2" s="1"/>
  <c r="D4753" i="2"/>
  <c r="K4752" i="2"/>
  <c r="D4752" i="2"/>
  <c r="K4751" i="2"/>
  <c r="F4751" i="2"/>
  <c r="G4751" i="2" s="1"/>
  <c r="H4751" i="2" s="1"/>
  <c r="D4751" i="2"/>
  <c r="K4750" i="2"/>
  <c r="D4750" i="2"/>
  <c r="K4749" i="2"/>
  <c r="F4749" i="2"/>
  <c r="G4749" i="2" s="1"/>
  <c r="H4749" i="2" s="1"/>
  <c r="D4749" i="2"/>
  <c r="K4748" i="2"/>
  <c r="D4748" i="2"/>
  <c r="K4747" i="2"/>
  <c r="F4747" i="2"/>
  <c r="G4747" i="2" s="1"/>
  <c r="H4747" i="2" s="1"/>
  <c r="D4747" i="2"/>
  <c r="K4746" i="2"/>
  <c r="D4746" i="2"/>
  <c r="K4745" i="2"/>
  <c r="F4745" i="2"/>
  <c r="G4745" i="2" s="1"/>
  <c r="H4745" i="2" s="1"/>
  <c r="D4745" i="2"/>
  <c r="K4744" i="2"/>
  <c r="D4744" i="2"/>
  <c r="K4743" i="2"/>
  <c r="F4743" i="2"/>
  <c r="G4743" i="2" s="1"/>
  <c r="H4743" i="2" s="1"/>
  <c r="D4743" i="2"/>
  <c r="K4742" i="2"/>
  <c r="D4742" i="2"/>
  <c r="F4742" i="2" s="1"/>
  <c r="G4742" i="2" s="1"/>
  <c r="H4742" i="2" s="1"/>
  <c r="K4741" i="2"/>
  <c r="D4741" i="2"/>
  <c r="K4740" i="2"/>
  <c r="D4740" i="2"/>
  <c r="F4740" i="2" s="1"/>
  <c r="G4740" i="2" s="1"/>
  <c r="H4740" i="2" s="1"/>
  <c r="K4739" i="2"/>
  <c r="D4739" i="2"/>
  <c r="K4738" i="2"/>
  <c r="D4738" i="2"/>
  <c r="F4738" i="2" s="1"/>
  <c r="G4738" i="2" s="1"/>
  <c r="H4738" i="2" s="1"/>
  <c r="K4737" i="2"/>
  <c r="D4737" i="2"/>
  <c r="K4736" i="2"/>
  <c r="D4736" i="2"/>
  <c r="F4736" i="2" s="1"/>
  <c r="G4736" i="2" s="1"/>
  <c r="H4736" i="2" s="1"/>
  <c r="K4735" i="2"/>
  <c r="D4735" i="2"/>
  <c r="K4734" i="2"/>
  <c r="D4734" i="2"/>
  <c r="F4734" i="2" s="1"/>
  <c r="G4734" i="2" s="1"/>
  <c r="H4734" i="2" s="1"/>
  <c r="K4733" i="2"/>
  <c r="D4733" i="2"/>
  <c r="K4732" i="2"/>
  <c r="D4732" i="2"/>
  <c r="F4732" i="2" s="1"/>
  <c r="G4732" i="2" s="1"/>
  <c r="H4732" i="2" s="1"/>
  <c r="K4731" i="2"/>
  <c r="D4731" i="2"/>
  <c r="K4730" i="2"/>
  <c r="D4730" i="2"/>
  <c r="F4730" i="2" s="1"/>
  <c r="G4730" i="2" s="1"/>
  <c r="H4730" i="2" s="1"/>
  <c r="K4729" i="2"/>
  <c r="D4729" i="2"/>
  <c r="K4728" i="2"/>
  <c r="D4728" i="2"/>
  <c r="F4728" i="2" s="1"/>
  <c r="G4728" i="2" s="1"/>
  <c r="H4728" i="2" s="1"/>
  <c r="K4727" i="2"/>
  <c r="D4727" i="2"/>
  <c r="K4726" i="2"/>
  <c r="D4726" i="2"/>
  <c r="F4726" i="2" s="1"/>
  <c r="G4726" i="2" s="1"/>
  <c r="H4726" i="2" s="1"/>
  <c r="K4725" i="2"/>
  <c r="D4725" i="2"/>
  <c r="K4724" i="2"/>
  <c r="D4724" i="2"/>
  <c r="F4724" i="2" s="1"/>
  <c r="G4724" i="2" s="1"/>
  <c r="H4724" i="2" s="1"/>
  <c r="K4723" i="2"/>
  <c r="D4723" i="2"/>
  <c r="K4722" i="2"/>
  <c r="D4722" i="2"/>
  <c r="F4722" i="2" s="1"/>
  <c r="G4722" i="2" s="1"/>
  <c r="H4722" i="2" s="1"/>
  <c r="K4721" i="2"/>
  <c r="F4721" i="2"/>
  <c r="G4721" i="2" s="1"/>
  <c r="H4721" i="2" s="1"/>
  <c r="D4721" i="2"/>
  <c r="K4720" i="2"/>
  <c r="D4720" i="2"/>
  <c r="K4719" i="2"/>
  <c r="F4719" i="2"/>
  <c r="G4719" i="2" s="1"/>
  <c r="H4719" i="2" s="1"/>
  <c r="D4719" i="2"/>
  <c r="K4718" i="2"/>
  <c r="D4718" i="2"/>
  <c r="K4717" i="2"/>
  <c r="D4717" i="2"/>
  <c r="K4716" i="2"/>
  <c r="D4716" i="2"/>
  <c r="F4716" i="2" s="1"/>
  <c r="G4716" i="2" s="1"/>
  <c r="H4716" i="2" s="1"/>
  <c r="K4715" i="2"/>
  <c r="D4715" i="2"/>
  <c r="K4714" i="2"/>
  <c r="D4714" i="2"/>
  <c r="F4714" i="2" s="1"/>
  <c r="G4714" i="2" s="1"/>
  <c r="H4714" i="2" s="1"/>
  <c r="K4713" i="2"/>
  <c r="D4713" i="2"/>
  <c r="K4712" i="2"/>
  <c r="D4712" i="2"/>
  <c r="F4712" i="2" s="1"/>
  <c r="G4712" i="2" s="1"/>
  <c r="H4712" i="2" s="1"/>
  <c r="K4711" i="2"/>
  <c r="D4711" i="2"/>
  <c r="K4710" i="2"/>
  <c r="D4710" i="2"/>
  <c r="K4709" i="2"/>
  <c r="F4709" i="2"/>
  <c r="G4709" i="2" s="1"/>
  <c r="H4709" i="2" s="1"/>
  <c r="D4709" i="2"/>
  <c r="K4708" i="2"/>
  <c r="D4708" i="2"/>
  <c r="K4707" i="2"/>
  <c r="F4707" i="2"/>
  <c r="G4707" i="2" s="1"/>
  <c r="H4707" i="2" s="1"/>
  <c r="D4707" i="2"/>
  <c r="K4706" i="2"/>
  <c r="D4706" i="2"/>
  <c r="K4705" i="2"/>
  <c r="F4705" i="2"/>
  <c r="G4705" i="2" s="1"/>
  <c r="H4705" i="2" s="1"/>
  <c r="D4705" i="2"/>
  <c r="K4704" i="2"/>
  <c r="D4704" i="2"/>
  <c r="K4703" i="2"/>
  <c r="F4703" i="2"/>
  <c r="G4703" i="2" s="1"/>
  <c r="H4703" i="2" s="1"/>
  <c r="D4703" i="2"/>
  <c r="K4702" i="2"/>
  <c r="D4702" i="2"/>
  <c r="K4701" i="2"/>
  <c r="F4701" i="2"/>
  <c r="G4701" i="2" s="1"/>
  <c r="H4701" i="2" s="1"/>
  <c r="D4701" i="2"/>
  <c r="K4700" i="2"/>
  <c r="D4700" i="2"/>
  <c r="K4699" i="2"/>
  <c r="F4699" i="2"/>
  <c r="G4699" i="2" s="1"/>
  <c r="H4699" i="2" s="1"/>
  <c r="D4699" i="2"/>
  <c r="K4698" i="2"/>
  <c r="D4698" i="2"/>
  <c r="K4697" i="2"/>
  <c r="F4697" i="2"/>
  <c r="G4697" i="2" s="1"/>
  <c r="H4697" i="2" s="1"/>
  <c r="D4697" i="2"/>
  <c r="K4696" i="2"/>
  <c r="D4696" i="2"/>
  <c r="K4695" i="2"/>
  <c r="F4695" i="2"/>
  <c r="G4695" i="2" s="1"/>
  <c r="H4695" i="2" s="1"/>
  <c r="D4695" i="2"/>
  <c r="K4694" i="2"/>
  <c r="D4694" i="2"/>
  <c r="K4693" i="2"/>
  <c r="D4693" i="2"/>
  <c r="K4692" i="2"/>
  <c r="D4692" i="2"/>
  <c r="F4692" i="2" s="1"/>
  <c r="G4692" i="2" s="1"/>
  <c r="H4692" i="2" s="1"/>
  <c r="K4691" i="2"/>
  <c r="D4691" i="2"/>
  <c r="K4690" i="2"/>
  <c r="D4690" i="2"/>
  <c r="F4690" i="2" s="1"/>
  <c r="G4690" i="2" s="1"/>
  <c r="H4690" i="2" s="1"/>
  <c r="K4689" i="2"/>
  <c r="D4689" i="2"/>
  <c r="K4688" i="2"/>
  <c r="D4688" i="2"/>
  <c r="F4688" i="2" s="1"/>
  <c r="G4688" i="2" s="1"/>
  <c r="H4688" i="2" s="1"/>
  <c r="K4687" i="2"/>
  <c r="D4687" i="2"/>
  <c r="K4686" i="2"/>
  <c r="D4686" i="2"/>
  <c r="F4686" i="2" s="1"/>
  <c r="G4686" i="2" s="1"/>
  <c r="H4686" i="2" s="1"/>
  <c r="K4685" i="2"/>
  <c r="D4685" i="2"/>
  <c r="K4684" i="2"/>
  <c r="D4684" i="2"/>
  <c r="F4684" i="2" s="1"/>
  <c r="G4684" i="2" s="1"/>
  <c r="H4684" i="2" s="1"/>
  <c r="K4683" i="2"/>
  <c r="D4683" i="2"/>
  <c r="K4682" i="2"/>
  <c r="D4682" i="2"/>
  <c r="F4682" i="2" s="1"/>
  <c r="G4682" i="2" s="1"/>
  <c r="H4682" i="2" s="1"/>
  <c r="K4681" i="2"/>
  <c r="D4681" i="2"/>
  <c r="K4680" i="2"/>
  <c r="D4680" i="2"/>
  <c r="F4680" i="2" s="1"/>
  <c r="G4680" i="2" s="1"/>
  <c r="H4680" i="2" s="1"/>
  <c r="K4679" i="2"/>
  <c r="D4679" i="2"/>
  <c r="K4678" i="2"/>
  <c r="D4678" i="2"/>
  <c r="K4677" i="2"/>
  <c r="D4677" i="2"/>
  <c r="K4676" i="2"/>
  <c r="D4676" i="2"/>
  <c r="F4676" i="2" s="1"/>
  <c r="G4676" i="2" s="1"/>
  <c r="H4676" i="2" s="1"/>
  <c r="K4675" i="2"/>
  <c r="D4675" i="2"/>
  <c r="K4674" i="2"/>
  <c r="D4674" i="2"/>
  <c r="F4674" i="2" s="1"/>
  <c r="G4674" i="2" s="1"/>
  <c r="H4674" i="2" s="1"/>
  <c r="K4673" i="2"/>
  <c r="D4673" i="2"/>
  <c r="K4672" i="2"/>
  <c r="D4672" i="2"/>
  <c r="K4671" i="2"/>
  <c r="D4671" i="2"/>
  <c r="K4670" i="2"/>
  <c r="D4670" i="2"/>
  <c r="F4670" i="2" s="1"/>
  <c r="G4670" i="2" s="1"/>
  <c r="H4670" i="2" s="1"/>
  <c r="K4669" i="2"/>
  <c r="D4669" i="2"/>
  <c r="K4668" i="2"/>
  <c r="D4668" i="2"/>
  <c r="K4667" i="2"/>
  <c r="D4667" i="2"/>
  <c r="K4666" i="2"/>
  <c r="D4666" i="2"/>
  <c r="F4666" i="2" s="1"/>
  <c r="G4666" i="2" s="1"/>
  <c r="H4666" i="2" s="1"/>
  <c r="K4665" i="2"/>
  <c r="D4665" i="2"/>
  <c r="K4664" i="2"/>
  <c r="D4664" i="2"/>
  <c r="F4664" i="2" s="1"/>
  <c r="G4664" i="2" s="1"/>
  <c r="H4664" i="2" s="1"/>
  <c r="K4663" i="2"/>
  <c r="D4663" i="2"/>
  <c r="K4662" i="2"/>
  <c r="D4662" i="2"/>
  <c r="F4662" i="2" s="1"/>
  <c r="G4662" i="2" s="1"/>
  <c r="H4662" i="2" s="1"/>
  <c r="K4661" i="2"/>
  <c r="D4661" i="2"/>
  <c r="K4660" i="2"/>
  <c r="D4660" i="2"/>
  <c r="F4660" i="2" s="1"/>
  <c r="G4660" i="2" s="1"/>
  <c r="H4660" i="2" s="1"/>
  <c r="K4659" i="2"/>
  <c r="D4659" i="2"/>
  <c r="K4658" i="2"/>
  <c r="D4658" i="2"/>
  <c r="F4658" i="2" s="1"/>
  <c r="G4658" i="2" s="1"/>
  <c r="H4658" i="2" s="1"/>
  <c r="K4657" i="2"/>
  <c r="D4657" i="2"/>
  <c r="K4656" i="2"/>
  <c r="D4656" i="2"/>
  <c r="F4656" i="2" s="1"/>
  <c r="G4656" i="2" s="1"/>
  <c r="H4656" i="2" s="1"/>
  <c r="K4655" i="2"/>
  <c r="D4655" i="2"/>
  <c r="K4654" i="2"/>
  <c r="D4654" i="2"/>
  <c r="F4654" i="2" s="1"/>
  <c r="G4654" i="2" s="1"/>
  <c r="H4654" i="2" s="1"/>
  <c r="K4653" i="2"/>
  <c r="D4653" i="2"/>
  <c r="K4652" i="2"/>
  <c r="D4652" i="2"/>
  <c r="F4652" i="2" s="1"/>
  <c r="G4652" i="2" s="1"/>
  <c r="H4652" i="2" s="1"/>
  <c r="K4651" i="2"/>
  <c r="D4651" i="2"/>
  <c r="K4650" i="2"/>
  <c r="D4650" i="2"/>
  <c r="F4650" i="2" s="1"/>
  <c r="G4650" i="2" s="1"/>
  <c r="H4650" i="2" s="1"/>
  <c r="K4649" i="2"/>
  <c r="D4649" i="2"/>
  <c r="K4648" i="2"/>
  <c r="D4648" i="2"/>
  <c r="K4647" i="2"/>
  <c r="F4647" i="2"/>
  <c r="G4647" i="2" s="1"/>
  <c r="H4647" i="2" s="1"/>
  <c r="D4647" i="2"/>
  <c r="K4646" i="2"/>
  <c r="D4646" i="2"/>
  <c r="K4645" i="2"/>
  <c r="F4645" i="2"/>
  <c r="G4645" i="2" s="1"/>
  <c r="H4645" i="2" s="1"/>
  <c r="D4645" i="2"/>
  <c r="K4644" i="2"/>
  <c r="D4644" i="2"/>
  <c r="K4643" i="2"/>
  <c r="F4643" i="2"/>
  <c r="G4643" i="2" s="1"/>
  <c r="H4643" i="2" s="1"/>
  <c r="D4643" i="2"/>
  <c r="K4642" i="2"/>
  <c r="D4642" i="2"/>
  <c r="K4641" i="2"/>
  <c r="F4641" i="2"/>
  <c r="G4641" i="2" s="1"/>
  <c r="H4641" i="2" s="1"/>
  <c r="D4641" i="2"/>
  <c r="K4640" i="2"/>
  <c r="D4640" i="2"/>
  <c r="K4639" i="2"/>
  <c r="F4639" i="2"/>
  <c r="G4639" i="2" s="1"/>
  <c r="H4639" i="2" s="1"/>
  <c r="D4639" i="2"/>
  <c r="K4638" i="2"/>
  <c r="D4638" i="2"/>
  <c r="K4637" i="2"/>
  <c r="F4637" i="2"/>
  <c r="G4637" i="2" s="1"/>
  <c r="H4637" i="2" s="1"/>
  <c r="D4637" i="2"/>
  <c r="K4636" i="2"/>
  <c r="D4636" i="2"/>
  <c r="K4635" i="2"/>
  <c r="F4635" i="2"/>
  <c r="G4635" i="2" s="1"/>
  <c r="H4635" i="2" s="1"/>
  <c r="D4635" i="2"/>
  <c r="K4634" i="2"/>
  <c r="D4634" i="2"/>
  <c r="K4633" i="2"/>
  <c r="F4633" i="2"/>
  <c r="G4633" i="2" s="1"/>
  <c r="H4633" i="2" s="1"/>
  <c r="D4633" i="2"/>
  <c r="K4632" i="2"/>
  <c r="D4632" i="2"/>
  <c r="K4631" i="2"/>
  <c r="F4631" i="2"/>
  <c r="G4631" i="2" s="1"/>
  <c r="H4631" i="2" s="1"/>
  <c r="D4631" i="2"/>
  <c r="K4630" i="2"/>
  <c r="D4630" i="2"/>
  <c r="K4629" i="2"/>
  <c r="F4629" i="2"/>
  <c r="G4629" i="2" s="1"/>
  <c r="H4629" i="2" s="1"/>
  <c r="D4629" i="2"/>
  <c r="K4628" i="2"/>
  <c r="D4628" i="2"/>
  <c r="K4627" i="2"/>
  <c r="F4627" i="2"/>
  <c r="G4627" i="2" s="1"/>
  <c r="H4627" i="2" s="1"/>
  <c r="D4627" i="2"/>
  <c r="K4626" i="2"/>
  <c r="D4626" i="2"/>
  <c r="K4625" i="2"/>
  <c r="F4625" i="2"/>
  <c r="G4625" i="2" s="1"/>
  <c r="H4625" i="2" s="1"/>
  <c r="D4625" i="2"/>
  <c r="K4624" i="2"/>
  <c r="D4624" i="2"/>
  <c r="K4623" i="2"/>
  <c r="F4623" i="2"/>
  <c r="G4623" i="2" s="1"/>
  <c r="H4623" i="2" s="1"/>
  <c r="D4623" i="2"/>
  <c r="K4622" i="2"/>
  <c r="D4622" i="2"/>
  <c r="K4621" i="2"/>
  <c r="F4621" i="2"/>
  <c r="G4621" i="2" s="1"/>
  <c r="H4621" i="2" s="1"/>
  <c r="D4621" i="2"/>
  <c r="K4620" i="2"/>
  <c r="D4620" i="2"/>
  <c r="K4619" i="2"/>
  <c r="F4619" i="2"/>
  <c r="G4619" i="2" s="1"/>
  <c r="H4619" i="2" s="1"/>
  <c r="D4619" i="2"/>
  <c r="K4618" i="2"/>
  <c r="D4618" i="2"/>
  <c r="K4617" i="2"/>
  <c r="F4617" i="2"/>
  <c r="G4617" i="2" s="1"/>
  <c r="H4617" i="2" s="1"/>
  <c r="D4617" i="2"/>
  <c r="K4616" i="2"/>
  <c r="D4616" i="2"/>
  <c r="K4615" i="2"/>
  <c r="F4615" i="2"/>
  <c r="G4615" i="2" s="1"/>
  <c r="H4615" i="2" s="1"/>
  <c r="D4615" i="2"/>
  <c r="K4614" i="2"/>
  <c r="D4614" i="2"/>
  <c r="K4613" i="2"/>
  <c r="F4613" i="2"/>
  <c r="G4613" i="2" s="1"/>
  <c r="H4613" i="2" s="1"/>
  <c r="D4613" i="2"/>
  <c r="K4612" i="2"/>
  <c r="D4612" i="2"/>
  <c r="K4611" i="2"/>
  <c r="F4611" i="2"/>
  <c r="G4611" i="2" s="1"/>
  <c r="H4611" i="2" s="1"/>
  <c r="D4611" i="2"/>
  <c r="K4610" i="2"/>
  <c r="D4610" i="2"/>
  <c r="K4609" i="2"/>
  <c r="F4609" i="2"/>
  <c r="G4609" i="2" s="1"/>
  <c r="H4609" i="2" s="1"/>
  <c r="D4609" i="2"/>
  <c r="K4608" i="2"/>
  <c r="D4608" i="2"/>
  <c r="K4607" i="2"/>
  <c r="D4607" i="2"/>
  <c r="K4606" i="2"/>
  <c r="D4606" i="2"/>
  <c r="K4605" i="2"/>
  <c r="F4605" i="2"/>
  <c r="G4605" i="2" s="1"/>
  <c r="H4605" i="2" s="1"/>
  <c r="D4605" i="2"/>
  <c r="K4604" i="2"/>
  <c r="D4604" i="2"/>
  <c r="K4603" i="2"/>
  <c r="F4603" i="2"/>
  <c r="G4603" i="2" s="1"/>
  <c r="H4603" i="2" s="1"/>
  <c r="D4603" i="2"/>
  <c r="K4602" i="2"/>
  <c r="D4602" i="2"/>
  <c r="K4601" i="2"/>
  <c r="F4601" i="2"/>
  <c r="G4601" i="2" s="1"/>
  <c r="H4601" i="2" s="1"/>
  <c r="D4601" i="2"/>
  <c r="K4600" i="2"/>
  <c r="D4600" i="2"/>
  <c r="K4599" i="2"/>
  <c r="D4599" i="2"/>
  <c r="K4598" i="2"/>
  <c r="D4598" i="2"/>
  <c r="F4598" i="2" s="1"/>
  <c r="G4598" i="2" s="1"/>
  <c r="H4598" i="2" s="1"/>
  <c r="K4597" i="2"/>
  <c r="F4597" i="2"/>
  <c r="G4597" i="2" s="1"/>
  <c r="H4597" i="2" s="1"/>
  <c r="D4597" i="2"/>
  <c r="K4596" i="2"/>
  <c r="D4596" i="2"/>
  <c r="K4595" i="2"/>
  <c r="F4595" i="2"/>
  <c r="G4595" i="2" s="1"/>
  <c r="H4595" i="2" s="1"/>
  <c r="D4595" i="2"/>
  <c r="K4594" i="2"/>
  <c r="D4594" i="2"/>
  <c r="K4593" i="2"/>
  <c r="F4593" i="2"/>
  <c r="G4593" i="2" s="1"/>
  <c r="H4593" i="2" s="1"/>
  <c r="D4593" i="2"/>
  <c r="K4592" i="2"/>
  <c r="D4592" i="2"/>
  <c r="K4591" i="2"/>
  <c r="F4591" i="2"/>
  <c r="G4591" i="2" s="1"/>
  <c r="H4591" i="2" s="1"/>
  <c r="D4591" i="2"/>
  <c r="K4590" i="2"/>
  <c r="D4590" i="2"/>
  <c r="K4589" i="2"/>
  <c r="F4589" i="2"/>
  <c r="G4589" i="2" s="1"/>
  <c r="H4589" i="2" s="1"/>
  <c r="D4589" i="2"/>
  <c r="K4588" i="2"/>
  <c r="D4588" i="2"/>
  <c r="K4587" i="2"/>
  <c r="F4587" i="2"/>
  <c r="G4587" i="2" s="1"/>
  <c r="H4587" i="2" s="1"/>
  <c r="D4587" i="2"/>
  <c r="K4586" i="2"/>
  <c r="D4586" i="2"/>
  <c r="K4585" i="2"/>
  <c r="F4585" i="2"/>
  <c r="G4585" i="2" s="1"/>
  <c r="H4585" i="2" s="1"/>
  <c r="D4585" i="2"/>
  <c r="K4584" i="2"/>
  <c r="D4584" i="2"/>
  <c r="K4583" i="2"/>
  <c r="F4583" i="2"/>
  <c r="G4583" i="2" s="1"/>
  <c r="H4583" i="2" s="1"/>
  <c r="D4583" i="2"/>
  <c r="K4582" i="2"/>
  <c r="D4582" i="2"/>
  <c r="K4581" i="2"/>
  <c r="F4581" i="2"/>
  <c r="G4581" i="2" s="1"/>
  <c r="H4581" i="2" s="1"/>
  <c r="D4581" i="2"/>
  <c r="K4580" i="2"/>
  <c r="D4580" i="2"/>
  <c r="K4579" i="2"/>
  <c r="F4579" i="2"/>
  <c r="G4579" i="2" s="1"/>
  <c r="H4579" i="2" s="1"/>
  <c r="D4579" i="2"/>
  <c r="K4578" i="2"/>
  <c r="D4578" i="2"/>
  <c r="K4577" i="2"/>
  <c r="F4577" i="2"/>
  <c r="G4577" i="2" s="1"/>
  <c r="H4577" i="2" s="1"/>
  <c r="D4577" i="2"/>
  <c r="K4576" i="2"/>
  <c r="D4576" i="2"/>
  <c r="K4575" i="2"/>
  <c r="F4575" i="2"/>
  <c r="G4575" i="2" s="1"/>
  <c r="H4575" i="2" s="1"/>
  <c r="D4575" i="2"/>
  <c r="K4574" i="2"/>
  <c r="D4574" i="2"/>
  <c r="K4573" i="2"/>
  <c r="F4573" i="2"/>
  <c r="G4573" i="2" s="1"/>
  <c r="H4573" i="2" s="1"/>
  <c r="D4573" i="2"/>
  <c r="K4572" i="2"/>
  <c r="D4572" i="2"/>
  <c r="F4572" i="2" s="1"/>
  <c r="G4572" i="2" s="1"/>
  <c r="H4572" i="2" s="1"/>
  <c r="K4571" i="2"/>
  <c r="D4571" i="2"/>
  <c r="K4570" i="2"/>
  <c r="D4570" i="2"/>
  <c r="F4570" i="2" s="1"/>
  <c r="G4570" i="2" s="1"/>
  <c r="H4570" i="2" s="1"/>
  <c r="K4569" i="2"/>
  <c r="D4569" i="2"/>
  <c r="K4568" i="2"/>
  <c r="D4568" i="2"/>
  <c r="F4568" i="2" s="1"/>
  <c r="G4568" i="2" s="1"/>
  <c r="H4568" i="2" s="1"/>
  <c r="K4567" i="2"/>
  <c r="D4567" i="2"/>
  <c r="K4566" i="2"/>
  <c r="D4566" i="2"/>
  <c r="F4566" i="2" s="1"/>
  <c r="G4566" i="2" s="1"/>
  <c r="H4566" i="2" s="1"/>
  <c r="K4565" i="2"/>
  <c r="D4565" i="2"/>
  <c r="K4564" i="2"/>
  <c r="D4564" i="2"/>
  <c r="F4564" i="2" s="1"/>
  <c r="G4564" i="2" s="1"/>
  <c r="H4564" i="2" s="1"/>
  <c r="K4563" i="2"/>
  <c r="D4563" i="2"/>
  <c r="K4562" i="2"/>
  <c r="D4562" i="2"/>
  <c r="F4562" i="2" s="1"/>
  <c r="G4562" i="2" s="1"/>
  <c r="H4562" i="2" s="1"/>
  <c r="K4561" i="2"/>
  <c r="D4561" i="2"/>
  <c r="K4560" i="2"/>
  <c r="D4560" i="2"/>
  <c r="F4560" i="2" s="1"/>
  <c r="G4560" i="2" s="1"/>
  <c r="H4560" i="2" s="1"/>
  <c r="K4559" i="2"/>
  <c r="D4559" i="2"/>
  <c r="K4558" i="2"/>
  <c r="D4558" i="2"/>
  <c r="F4558" i="2" s="1"/>
  <c r="G4558" i="2" s="1"/>
  <c r="H4558" i="2" s="1"/>
  <c r="K4557" i="2"/>
  <c r="D4557" i="2"/>
  <c r="K4556" i="2"/>
  <c r="D4556" i="2"/>
  <c r="F4556" i="2" s="1"/>
  <c r="G4556" i="2" s="1"/>
  <c r="H4556" i="2" s="1"/>
  <c r="K4555" i="2"/>
  <c r="D4555" i="2"/>
  <c r="K4554" i="2"/>
  <c r="D4554" i="2"/>
  <c r="F4554" i="2" s="1"/>
  <c r="G4554" i="2" s="1"/>
  <c r="H4554" i="2" s="1"/>
  <c r="K4553" i="2"/>
  <c r="D4553" i="2"/>
  <c r="K4552" i="2"/>
  <c r="D4552" i="2"/>
  <c r="F4552" i="2" s="1"/>
  <c r="G4552" i="2" s="1"/>
  <c r="H4552" i="2" s="1"/>
  <c r="K4551" i="2"/>
  <c r="D4551" i="2"/>
  <c r="K4550" i="2"/>
  <c r="D4550" i="2"/>
  <c r="F4550" i="2" s="1"/>
  <c r="G4550" i="2" s="1"/>
  <c r="H4550" i="2" s="1"/>
  <c r="K4549" i="2"/>
  <c r="D4549" i="2"/>
  <c r="K4548" i="2"/>
  <c r="D4548" i="2"/>
  <c r="F4548" i="2" s="1"/>
  <c r="G4548" i="2" s="1"/>
  <c r="H4548" i="2" s="1"/>
  <c r="K4547" i="2"/>
  <c r="D4547" i="2"/>
  <c r="K4546" i="2"/>
  <c r="D4546" i="2"/>
  <c r="F4546" i="2" s="1"/>
  <c r="G4546" i="2" s="1"/>
  <c r="H4546" i="2" s="1"/>
  <c r="K4545" i="2"/>
  <c r="D4545" i="2"/>
  <c r="K4544" i="2"/>
  <c r="D4544" i="2"/>
  <c r="F4544" i="2" s="1"/>
  <c r="G4544" i="2" s="1"/>
  <c r="H4544" i="2" s="1"/>
  <c r="K4543" i="2"/>
  <c r="D4543" i="2"/>
  <c r="K4542" i="2"/>
  <c r="D4542" i="2"/>
  <c r="F4542" i="2" s="1"/>
  <c r="G4542" i="2" s="1"/>
  <c r="H4542" i="2" s="1"/>
  <c r="K4541" i="2"/>
  <c r="D4541" i="2"/>
  <c r="K4540" i="2"/>
  <c r="D4540" i="2"/>
  <c r="F4540" i="2" s="1"/>
  <c r="G4540" i="2" s="1"/>
  <c r="H4540" i="2" s="1"/>
  <c r="K4539" i="2"/>
  <c r="D4539" i="2"/>
  <c r="K4538" i="2"/>
  <c r="D4538" i="2"/>
  <c r="F4538" i="2" s="1"/>
  <c r="G4538" i="2" s="1"/>
  <c r="H4538" i="2" s="1"/>
  <c r="K4537" i="2"/>
  <c r="D4537" i="2"/>
  <c r="K4536" i="2"/>
  <c r="D4536" i="2"/>
  <c r="F4536" i="2" s="1"/>
  <c r="G4536" i="2" s="1"/>
  <c r="H4536" i="2" s="1"/>
  <c r="K4535" i="2"/>
  <c r="D4535" i="2"/>
  <c r="K4534" i="2"/>
  <c r="D4534" i="2"/>
  <c r="F4534" i="2" s="1"/>
  <c r="G4534" i="2" s="1"/>
  <c r="H4534" i="2" s="1"/>
  <c r="K4533" i="2"/>
  <c r="D4533" i="2"/>
  <c r="K4532" i="2"/>
  <c r="D4532" i="2"/>
  <c r="F4532" i="2" s="1"/>
  <c r="G4532" i="2" s="1"/>
  <c r="H4532" i="2" s="1"/>
  <c r="K4531" i="2"/>
  <c r="D4531" i="2"/>
  <c r="K4530" i="2"/>
  <c r="D4530" i="2"/>
  <c r="F4530" i="2" s="1"/>
  <c r="G4530" i="2" s="1"/>
  <c r="H4530" i="2" s="1"/>
  <c r="K4529" i="2"/>
  <c r="D4529" i="2"/>
  <c r="K4528" i="2"/>
  <c r="D4528" i="2"/>
  <c r="F4528" i="2" s="1"/>
  <c r="G4528" i="2" s="1"/>
  <c r="H4528" i="2" s="1"/>
  <c r="K4527" i="2"/>
  <c r="D4527" i="2"/>
  <c r="K4526" i="2"/>
  <c r="D4526" i="2"/>
  <c r="F4526" i="2" s="1"/>
  <c r="G4526" i="2" s="1"/>
  <c r="H4526" i="2" s="1"/>
  <c r="K4525" i="2"/>
  <c r="D4525" i="2"/>
  <c r="K4524" i="2"/>
  <c r="D4524" i="2"/>
  <c r="F4524" i="2" s="1"/>
  <c r="G4524" i="2" s="1"/>
  <c r="H4524" i="2" s="1"/>
  <c r="K4523" i="2"/>
  <c r="D4523" i="2"/>
  <c r="K4522" i="2"/>
  <c r="D4522" i="2"/>
  <c r="F4522" i="2" s="1"/>
  <c r="G4522" i="2" s="1"/>
  <c r="H4522" i="2" s="1"/>
  <c r="K4521" i="2"/>
  <c r="D4521" i="2"/>
  <c r="K4520" i="2"/>
  <c r="D4520" i="2"/>
  <c r="F4520" i="2" s="1"/>
  <c r="G4520" i="2" s="1"/>
  <c r="H4520" i="2" s="1"/>
  <c r="K4519" i="2"/>
  <c r="D4519" i="2"/>
  <c r="K4518" i="2"/>
  <c r="D4518" i="2"/>
  <c r="F4518" i="2" s="1"/>
  <c r="G4518" i="2" s="1"/>
  <c r="H4518" i="2" s="1"/>
  <c r="K4517" i="2"/>
  <c r="D4517" i="2"/>
  <c r="K4516" i="2"/>
  <c r="D4516" i="2"/>
  <c r="F4516" i="2" s="1"/>
  <c r="G4516" i="2" s="1"/>
  <c r="H4516" i="2" s="1"/>
  <c r="K4515" i="2"/>
  <c r="D4515" i="2"/>
  <c r="K4514" i="2"/>
  <c r="D4514" i="2"/>
  <c r="F4514" i="2" s="1"/>
  <c r="G4514" i="2" s="1"/>
  <c r="H4514" i="2" s="1"/>
  <c r="K4513" i="2"/>
  <c r="D4513" i="2"/>
  <c r="K4512" i="2"/>
  <c r="D4512" i="2"/>
  <c r="F4512" i="2" s="1"/>
  <c r="G4512" i="2" s="1"/>
  <c r="H4512" i="2" s="1"/>
  <c r="K4511" i="2"/>
  <c r="D4511" i="2"/>
  <c r="K4510" i="2"/>
  <c r="D4510" i="2"/>
  <c r="F4510" i="2" s="1"/>
  <c r="G4510" i="2" s="1"/>
  <c r="H4510" i="2" s="1"/>
  <c r="K4509" i="2"/>
  <c r="D4509" i="2"/>
  <c r="K4508" i="2"/>
  <c r="D4508" i="2"/>
  <c r="F4508" i="2" s="1"/>
  <c r="G4508" i="2" s="1"/>
  <c r="H4508" i="2" s="1"/>
  <c r="K4507" i="2"/>
  <c r="D4507" i="2"/>
  <c r="K4506" i="2"/>
  <c r="D4506" i="2"/>
  <c r="F4506" i="2" s="1"/>
  <c r="G4506" i="2" s="1"/>
  <c r="H4506" i="2" s="1"/>
  <c r="K4505" i="2"/>
  <c r="D4505" i="2"/>
  <c r="K4504" i="2"/>
  <c r="D4504" i="2"/>
  <c r="F4504" i="2" s="1"/>
  <c r="G4504" i="2" s="1"/>
  <c r="H4504" i="2" s="1"/>
  <c r="K4503" i="2"/>
  <c r="D4503" i="2"/>
  <c r="K4502" i="2"/>
  <c r="D4502" i="2"/>
  <c r="F4502" i="2" s="1"/>
  <c r="G4502" i="2" s="1"/>
  <c r="H4502" i="2" s="1"/>
  <c r="K4501" i="2"/>
  <c r="D4501" i="2"/>
  <c r="K4500" i="2"/>
  <c r="D4500" i="2"/>
  <c r="F4500" i="2" s="1"/>
  <c r="G4500" i="2" s="1"/>
  <c r="H4500" i="2" s="1"/>
  <c r="K4499" i="2"/>
  <c r="D4499" i="2"/>
  <c r="K4498" i="2"/>
  <c r="D4498" i="2"/>
  <c r="F4498" i="2" s="1"/>
  <c r="G4498" i="2" s="1"/>
  <c r="H4498" i="2" s="1"/>
  <c r="K4497" i="2"/>
  <c r="D4497" i="2"/>
  <c r="K4496" i="2"/>
  <c r="D4496" i="2"/>
  <c r="F4496" i="2" s="1"/>
  <c r="G4496" i="2" s="1"/>
  <c r="H4496" i="2" s="1"/>
  <c r="K4495" i="2"/>
  <c r="D4495" i="2"/>
  <c r="K4494" i="2"/>
  <c r="D4494" i="2"/>
  <c r="F4494" i="2" s="1"/>
  <c r="G4494" i="2" s="1"/>
  <c r="H4494" i="2" s="1"/>
  <c r="K4493" i="2"/>
  <c r="D4493" i="2"/>
  <c r="K4492" i="2"/>
  <c r="D4492" i="2"/>
  <c r="F4492" i="2" s="1"/>
  <c r="G4492" i="2" s="1"/>
  <c r="H4492" i="2" s="1"/>
  <c r="K4491" i="2"/>
  <c r="D4491" i="2"/>
  <c r="K4490" i="2"/>
  <c r="D4490" i="2"/>
  <c r="F4490" i="2" s="1"/>
  <c r="G4490" i="2" s="1"/>
  <c r="H4490" i="2" s="1"/>
  <c r="K4489" i="2"/>
  <c r="D4489" i="2"/>
  <c r="K4488" i="2"/>
  <c r="D4488" i="2"/>
  <c r="F4488" i="2" s="1"/>
  <c r="G4488" i="2" s="1"/>
  <c r="H4488" i="2" s="1"/>
  <c r="K4487" i="2"/>
  <c r="D4487" i="2"/>
  <c r="K4486" i="2"/>
  <c r="D4486" i="2"/>
  <c r="F4486" i="2" s="1"/>
  <c r="G4486" i="2" s="1"/>
  <c r="H4486" i="2" s="1"/>
  <c r="K4485" i="2"/>
  <c r="D4485" i="2"/>
  <c r="K4484" i="2"/>
  <c r="D4484" i="2"/>
  <c r="F4484" i="2" s="1"/>
  <c r="G4484" i="2" s="1"/>
  <c r="H4484" i="2" s="1"/>
  <c r="K4483" i="2"/>
  <c r="D4483" i="2"/>
  <c r="K4482" i="2"/>
  <c r="D4482" i="2"/>
  <c r="F4482" i="2" s="1"/>
  <c r="G4482" i="2" s="1"/>
  <c r="H4482" i="2" s="1"/>
  <c r="K4481" i="2"/>
  <c r="D4481" i="2"/>
  <c r="K4480" i="2"/>
  <c r="D4480" i="2"/>
  <c r="F4480" i="2" s="1"/>
  <c r="G4480" i="2" s="1"/>
  <c r="H4480" i="2" s="1"/>
  <c r="K4479" i="2"/>
  <c r="D4479" i="2"/>
  <c r="K4478" i="2"/>
  <c r="D4478" i="2"/>
  <c r="F4478" i="2" s="1"/>
  <c r="G4478" i="2" s="1"/>
  <c r="H4478" i="2" s="1"/>
  <c r="K4477" i="2"/>
  <c r="D4477" i="2"/>
  <c r="K4476" i="2"/>
  <c r="D4476" i="2"/>
  <c r="F4476" i="2" s="1"/>
  <c r="G4476" i="2" s="1"/>
  <c r="H4476" i="2" s="1"/>
  <c r="K4475" i="2"/>
  <c r="D4475" i="2"/>
  <c r="K4474" i="2"/>
  <c r="D4474" i="2"/>
  <c r="F4474" i="2" s="1"/>
  <c r="G4474" i="2" s="1"/>
  <c r="H4474" i="2" s="1"/>
  <c r="K4473" i="2"/>
  <c r="D4473" i="2"/>
  <c r="K4472" i="2"/>
  <c r="D4472" i="2"/>
  <c r="F4472" i="2" s="1"/>
  <c r="G4472" i="2" s="1"/>
  <c r="H4472" i="2" s="1"/>
  <c r="K4471" i="2"/>
  <c r="D4471" i="2"/>
  <c r="K4470" i="2"/>
  <c r="D4470" i="2"/>
  <c r="F4470" i="2" s="1"/>
  <c r="G4470" i="2" s="1"/>
  <c r="H4470" i="2" s="1"/>
  <c r="K4469" i="2"/>
  <c r="D4469" i="2"/>
  <c r="K4468" i="2"/>
  <c r="D4468" i="2"/>
  <c r="F4468" i="2" s="1"/>
  <c r="G4468" i="2" s="1"/>
  <c r="H4468" i="2" s="1"/>
  <c r="K4467" i="2"/>
  <c r="D4467" i="2"/>
  <c r="K4466" i="2"/>
  <c r="D4466" i="2"/>
  <c r="F4466" i="2" s="1"/>
  <c r="G4466" i="2" s="1"/>
  <c r="H4466" i="2" s="1"/>
  <c r="K4465" i="2"/>
  <c r="D4465" i="2"/>
  <c r="K4464" i="2"/>
  <c r="D4464" i="2"/>
  <c r="F4464" i="2" s="1"/>
  <c r="G4464" i="2" s="1"/>
  <c r="H4464" i="2" s="1"/>
  <c r="K4463" i="2"/>
  <c r="D4463" i="2"/>
  <c r="K4462" i="2"/>
  <c r="D4462" i="2"/>
  <c r="F4462" i="2" s="1"/>
  <c r="G4462" i="2" s="1"/>
  <c r="H4462" i="2" s="1"/>
  <c r="K4461" i="2"/>
  <c r="D4461" i="2"/>
  <c r="K4460" i="2"/>
  <c r="D4460" i="2"/>
  <c r="F4460" i="2" s="1"/>
  <c r="G4460" i="2" s="1"/>
  <c r="H4460" i="2" s="1"/>
  <c r="K4459" i="2"/>
  <c r="D4459" i="2"/>
  <c r="K4458" i="2"/>
  <c r="D4458" i="2"/>
  <c r="F4458" i="2" s="1"/>
  <c r="G4458" i="2" s="1"/>
  <c r="H4458" i="2" s="1"/>
  <c r="K4457" i="2"/>
  <c r="D4457" i="2"/>
  <c r="K4456" i="2"/>
  <c r="D4456" i="2"/>
  <c r="F4456" i="2" s="1"/>
  <c r="G4456" i="2" s="1"/>
  <c r="H4456" i="2" s="1"/>
  <c r="K4455" i="2"/>
  <c r="D4455" i="2"/>
  <c r="K4454" i="2"/>
  <c r="D4454" i="2"/>
  <c r="F4454" i="2" s="1"/>
  <c r="G4454" i="2" s="1"/>
  <c r="H4454" i="2" s="1"/>
  <c r="K4453" i="2"/>
  <c r="D4453" i="2"/>
  <c r="K4452" i="2"/>
  <c r="D4452" i="2"/>
  <c r="F4452" i="2" s="1"/>
  <c r="G4452" i="2" s="1"/>
  <c r="H4452" i="2" s="1"/>
  <c r="K4451" i="2"/>
  <c r="D4451" i="2"/>
  <c r="K4450" i="2"/>
  <c r="D4450" i="2"/>
  <c r="F4450" i="2" s="1"/>
  <c r="G4450" i="2" s="1"/>
  <c r="H4450" i="2" s="1"/>
  <c r="K4449" i="2"/>
  <c r="D4449" i="2"/>
  <c r="K4448" i="2"/>
  <c r="D4448" i="2"/>
  <c r="F4448" i="2" s="1"/>
  <c r="G4448" i="2" s="1"/>
  <c r="H4448" i="2" s="1"/>
  <c r="K4447" i="2"/>
  <c r="D4447" i="2"/>
  <c r="K4446" i="2"/>
  <c r="D4446" i="2"/>
  <c r="F4446" i="2" s="1"/>
  <c r="G4446" i="2" s="1"/>
  <c r="H4446" i="2" s="1"/>
  <c r="K4445" i="2"/>
  <c r="D4445" i="2"/>
  <c r="K4444" i="2"/>
  <c r="D4444" i="2"/>
  <c r="F4444" i="2" s="1"/>
  <c r="G4444" i="2" s="1"/>
  <c r="H4444" i="2" s="1"/>
  <c r="K4443" i="2"/>
  <c r="D4443" i="2"/>
  <c r="K4442" i="2"/>
  <c r="D4442" i="2"/>
  <c r="F4442" i="2" s="1"/>
  <c r="G4442" i="2" s="1"/>
  <c r="H4442" i="2" s="1"/>
  <c r="K4441" i="2"/>
  <c r="D4441" i="2"/>
  <c r="K4440" i="2"/>
  <c r="D4440" i="2"/>
  <c r="F4440" i="2" s="1"/>
  <c r="G4440" i="2" s="1"/>
  <c r="H4440" i="2" s="1"/>
  <c r="K4439" i="2"/>
  <c r="D4439" i="2"/>
  <c r="K4438" i="2"/>
  <c r="D4438" i="2"/>
  <c r="F4438" i="2" s="1"/>
  <c r="G4438" i="2" s="1"/>
  <c r="H4438" i="2" s="1"/>
  <c r="K4437" i="2"/>
  <c r="D4437" i="2"/>
  <c r="K4436" i="2"/>
  <c r="D4436" i="2"/>
  <c r="F4436" i="2" s="1"/>
  <c r="G4436" i="2" s="1"/>
  <c r="H4436" i="2" s="1"/>
  <c r="K4435" i="2"/>
  <c r="D4435" i="2"/>
  <c r="K4434" i="2"/>
  <c r="D4434" i="2"/>
  <c r="F4434" i="2" s="1"/>
  <c r="G4434" i="2" s="1"/>
  <c r="H4434" i="2" s="1"/>
  <c r="K4433" i="2"/>
  <c r="D4433" i="2"/>
  <c r="K4432" i="2"/>
  <c r="D4432" i="2"/>
  <c r="F4432" i="2" s="1"/>
  <c r="G4432" i="2" s="1"/>
  <c r="H4432" i="2" s="1"/>
  <c r="K4431" i="2"/>
  <c r="D4431" i="2"/>
  <c r="K4430" i="2"/>
  <c r="D4430" i="2"/>
  <c r="F4430" i="2" s="1"/>
  <c r="G4430" i="2" s="1"/>
  <c r="H4430" i="2" s="1"/>
  <c r="K4429" i="2"/>
  <c r="D4429" i="2"/>
  <c r="K4428" i="2"/>
  <c r="D4428" i="2"/>
  <c r="F4428" i="2" s="1"/>
  <c r="G4428" i="2" s="1"/>
  <c r="H4428" i="2" s="1"/>
  <c r="K4427" i="2"/>
  <c r="D4427" i="2"/>
  <c r="K4426" i="2"/>
  <c r="D4426" i="2"/>
  <c r="F4426" i="2" s="1"/>
  <c r="G4426" i="2" s="1"/>
  <c r="H4426" i="2" s="1"/>
  <c r="K4425" i="2"/>
  <c r="D4425" i="2"/>
  <c r="K4424" i="2"/>
  <c r="D4424" i="2"/>
  <c r="F4424" i="2" s="1"/>
  <c r="G4424" i="2" s="1"/>
  <c r="H4424" i="2" s="1"/>
  <c r="K4423" i="2"/>
  <c r="D4423" i="2"/>
  <c r="K4422" i="2"/>
  <c r="D4422" i="2"/>
  <c r="F4422" i="2" s="1"/>
  <c r="G4422" i="2" s="1"/>
  <c r="H4422" i="2" s="1"/>
  <c r="K4421" i="2"/>
  <c r="D4421" i="2"/>
  <c r="K4420" i="2"/>
  <c r="D4420" i="2"/>
  <c r="F4420" i="2" s="1"/>
  <c r="G4420" i="2" s="1"/>
  <c r="H4420" i="2" s="1"/>
  <c r="K4419" i="2"/>
  <c r="D4419" i="2"/>
  <c r="K4418" i="2"/>
  <c r="D4418" i="2"/>
  <c r="F4418" i="2" s="1"/>
  <c r="G4418" i="2" s="1"/>
  <c r="H4418" i="2" s="1"/>
  <c r="K4417" i="2"/>
  <c r="D4417" i="2"/>
  <c r="K4416" i="2"/>
  <c r="D4416" i="2"/>
  <c r="F4416" i="2" s="1"/>
  <c r="G4416" i="2" s="1"/>
  <c r="H4416" i="2" s="1"/>
  <c r="K4415" i="2"/>
  <c r="D4415" i="2"/>
  <c r="K4414" i="2"/>
  <c r="D4414" i="2"/>
  <c r="F4414" i="2" s="1"/>
  <c r="G4414" i="2" s="1"/>
  <c r="H4414" i="2" s="1"/>
  <c r="K4413" i="2"/>
  <c r="D4413" i="2"/>
  <c r="K4412" i="2"/>
  <c r="D4412" i="2"/>
  <c r="F4412" i="2" s="1"/>
  <c r="G4412" i="2" s="1"/>
  <c r="H4412" i="2" s="1"/>
  <c r="K4411" i="2"/>
  <c r="D4411" i="2"/>
  <c r="K4410" i="2"/>
  <c r="D4410" i="2"/>
  <c r="F4410" i="2" s="1"/>
  <c r="G4410" i="2" s="1"/>
  <c r="H4410" i="2" s="1"/>
  <c r="K4409" i="2"/>
  <c r="D4409" i="2"/>
  <c r="K4408" i="2"/>
  <c r="D4408" i="2"/>
  <c r="F4408" i="2" s="1"/>
  <c r="G4408" i="2" s="1"/>
  <c r="H4408" i="2" s="1"/>
  <c r="K4407" i="2"/>
  <c r="D4407" i="2"/>
  <c r="K4406" i="2"/>
  <c r="D4406" i="2"/>
  <c r="F4406" i="2" s="1"/>
  <c r="G4406" i="2" s="1"/>
  <c r="H4406" i="2" s="1"/>
  <c r="K4405" i="2"/>
  <c r="D4405" i="2"/>
  <c r="K4404" i="2"/>
  <c r="D4404" i="2"/>
  <c r="F4404" i="2" s="1"/>
  <c r="G4404" i="2" s="1"/>
  <c r="H4404" i="2" s="1"/>
  <c r="K4403" i="2"/>
  <c r="D4403" i="2"/>
  <c r="K4402" i="2"/>
  <c r="D4402" i="2"/>
  <c r="F4402" i="2" s="1"/>
  <c r="G4402" i="2" s="1"/>
  <c r="H4402" i="2" s="1"/>
  <c r="K4401" i="2"/>
  <c r="D4401" i="2"/>
  <c r="K4400" i="2"/>
  <c r="D4400" i="2"/>
  <c r="F4400" i="2" s="1"/>
  <c r="G4400" i="2" s="1"/>
  <c r="H4400" i="2" s="1"/>
  <c r="K4399" i="2"/>
  <c r="D4399" i="2"/>
  <c r="K4398" i="2"/>
  <c r="D4398" i="2"/>
  <c r="F4398" i="2" s="1"/>
  <c r="G4398" i="2" s="1"/>
  <c r="H4398" i="2" s="1"/>
  <c r="K4397" i="2"/>
  <c r="D4397" i="2"/>
  <c r="K4396" i="2"/>
  <c r="D4396" i="2"/>
  <c r="F4396" i="2" s="1"/>
  <c r="G4396" i="2" s="1"/>
  <c r="H4396" i="2" s="1"/>
  <c r="K4395" i="2"/>
  <c r="D4395" i="2"/>
  <c r="K4394" i="2"/>
  <c r="D4394" i="2"/>
  <c r="F4394" i="2" s="1"/>
  <c r="G4394" i="2" s="1"/>
  <c r="H4394" i="2" s="1"/>
  <c r="K4393" i="2"/>
  <c r="D4393" i="2"/>
  <c r="K4392" i="2"/>
  <c r="D4392" i="2"/>
  <c r="F4392" i="2" s="1"/>
  <c r="G4392" i="2" s="1"/>
  <c r="H4392" i="2" s="1"/>
  <c r="K4391" i="2"/>
  <c r="D4391" i="2"/>
  <c r="K4390" i="2"/>
  <c r="D4390" i="2"/>
  <c r="F4390" i="2" s="1"/>
  <c r="G4390" i="2" s="1"/>
  <c r="H4390" i="2" s="1"/>
  <c r="K4389" i="2"/>
  <c r="D4389" i="2"/>
  <c r="K4388" i="2"/>
  <c r="D4388" i="2"/>
  <c r="F4388" i="2" s="1"/>
  <c r="G4388" i="2" s="1"/>
  <c r="H4388" i="2" s="1"/>
  <c r="K4387" i="2"/>
  <c r="D4387" i="2"/>
  <c r="K4386" i="2"/>
  <c r="D4386" i="2"/>
  <c r="F4386" i="2" s="1"/>
  <c r="G4386" i="2" s="1"/>
  <c r="H4386" i="2" s="1"/>
  <c r="K4385" i="2"/>
  <c r="D4385" i="2"/>
  <c r="K4384" i="2"/>
  <c r="D4384" i="2"/>
  <c r="F4384" i="2" s="1"/>
  <c r="G4384" i="2" s="1"/>
  <c r="H4384" i="2" s="1"/>
  <c r="K4383" i="2"/>
  <c r="D4383" i="2"/>
  <c r="K4382" i="2"/>
  <c r="D4382" i="2"/>
  <c r="F4382" i="2" s="1"/>
  <c r="G4382" i="2" s="1"/>
  <c r="H4382" i="2" s="1"/>
  <c r="K4381" i="2"/>
  <c r="D4381" i="2"/>
  <c r="K4380" i="2"/>
  <c r="D4380" i="2"/>
  <c r="F4380" i="2" s="1"/>
  <c r="G4380" i="2" s="1"/>
  <c r="H4380" i="2" s="1"/>
  <c r="K4379" i="2"/>
  <c r="D4379" i="2"/>
  <c r="K4378" i="2"/>
  <c r="D4378" i="2"/>
  <c r="F4378" i="2" s="1"/>
  <c r="G4378" i="2" s="1"/>
  <c r="H4378" i="2" s="1"/>
  <c r="K4377" i="2"/>
  <c r="D4377" i="2"/>
  <c r="K4376" i="2"/>
  <c r="D4376" i="2"/>
  <c r="F4376" i="2" s="1"/>
  <c r="G4376" i="2" s="1"/>
  <c r="H4376" i="2" s="1"/>
  <c r="K4375" i="2"/>
  <c r="D4375" i="2"/>
  <c r="K4374" i="2"/>
  <c r="D4374" i="2"/>
  <c r="F4374" i="2" s="1"/>
  <c r="G4374" i="2" s="1"/>
  <c r="H4374" i="2" s="1"/>
  <c r="K4373" i="2"/>
  <c r="D4373" i="2"/>
  <c r="K4372" i="2"/>
  <c r="D4372" i="2"/>
  <c r="F4372" i="2" s="1"/>
  <c r="G4372" i="2" s="1"/>
  <c r="H4372" i="2" s="1"/>
  <c r="K4371" i="2"/>
  <c r="D4371" i="2"/>
  <c r="K4370" i="2"/>
  <c r="D4370" i="2"/>
  <c r="F4370" i="2" s="1"/>
  <c r="G4370" i="2" s="1"/>
  <c r="H4370" i="2" s="1"/>
  <c r="K4369" i="2"/>
  <c r="D4369" i="2"/>
  <c r="K4368" i="2"/>
  <c r="D4368" i="2"/>
  <c r="F4368" i="2" s="1"/>
  <c r="G4368" i="2" s="1"/>
  <c r="H4368" i="2" s="1"/>
  <c r="K4367" i="2"/>
  <c r="D4367" i="2"/>
  <c r="K4366" i="2"/>
  <c r="D4366" i="2"/>
  <c r="F4366" i="2" s="1"/>
  <c r="G4366" i="2" s="1"/>
  <c r="H4366" i="2" s="1"/>
  <c r="K4365" i="2"/>
  <c r="D4365" i="2"/>
  <c r="K4364" i="2"/>
  <c r="D4364" i="2"/>
  <c r="F4364" i="2" s="1"/>
  <c r="G4364" i="2" s="1"/>
  <c r="H4364" i="2" s="1"/>
  <c r="K4363" i="2"/>
  <c r="D4363" i="2"/>
  <c r="K4362" i="2"/>
  <c r="D4362" i="2"/>
  <c r="F4362" i="2" s="1"/>
  <c r="G4362" i="2" s="1"/>
  <c r="H4362" i="2" s="1"/>
  <c r="K4361" i="2"/>
  <c r="D4361" i="2"/>
  <c r="K4360" i="2"/>
  <c r="D4360" i="2"/>
  <c r="F4360" i="2" s="1"/>
  <c r="G4360" i="2" s="1"/>
  <c r="H4360" i="2" s="1"/>
  <c r="K4359" i="2"/>
  <c r="D4359" i="2"/>
  <c r="K4358" i="2"/>
  <c r="D4358" i="2"/>
  <c r="F4358" i="2" s="1"/>
  <c r="G4358" i="2" s="1"/>
  <c r="H4358" i="2" s="1"/>
  <c r="K4357" i="2"/>
  <c r="D4357" i="2"/>
  <c r="K4356" i="2"/>
  <c r="D4356" i="2"/>
  <c r="F4356" i="2" s="1"/>
  <c r="G4356" i="2" s="1"/>
  <c r="H4356" i="2" s="1"/>
  <c r="K4355" i="2"/>
  <c r="D4355" i="2"/>
  <c r="K4354" i="2"/>
  <c r="D4354" i="2"/>
  <c r="F4354" i="2" s="1"/>
  <c r="G4354" i="2" s="1"/>
  <c r="H4354" i="2" s="1"/>
  <c r="K4353" i="2"/>
  <c r="D4353" i="2"/>
  <c r="K4352" i="2"/>
  <c r="D4352" i="2"/>
  <c r="F4352" i="2" s="1"/>
  <c r="G4352" i="2" s="1"/>
  <c r="H4352" i="2" s="1"/>
  <c r="K4351" i="2"/>
  <c r="D4351" i="2"/>
  <c r="K4350" i="2"/>
  <c r="D4350" i="2"/>
  <c r="F4350" i="2" s="1"/>
  <c r="G4350" i="2" s="1"/>
  <c r="H4350" i="2" s="1"/>
  <c r="K4349" i="2"/>
  <c r="D4349" i="2"/>
  <c r="K4348" i="2"/>
  <c r="D4348" i="2"/>
  <c r="F4348" i="2" s="1"/>
  <c r="G4348" i="2" s="1"/>
  <c r="H4348" i="2" s="1"/>
  <c r="K4347" i="2"/>
  <c r="D4347" i="2"/>
  <c r="K4346" i="2"/>
  <c r="D4346" i="2"/>
  <c r="F4346" i="2" s="1"/>
  <c r="G4346" i="2" s="1"/>
  <c r="H4346" i="2" s="1"/>
  <c r="K4345" i="2"/>
  <c r="D4345" i="2"/>
  <c r="K4344" i="2"/>
  <c r="D4344" i="2"/>
  <c r="F4344" i="2" s="1"/>
  <c r="G4344" i="2" s="1"/>
  <c r="H4344" i="2" s="1"/>
  <c r="K4343" i="2"/>
  <c r="D4343" i="2"/>
  <c r="K4342" i="2"/>
  <c r="D4342" i="2"/>
  <c r="F4342" i="2" s="1"/>
  <c r="G4342" i="2" s="1"/>
  <c r="H4342" i="2" s="1"/>
  <c r="K4341" i="2"/>
  <c r="D4341" i="2"/>
  <c r="K4340" i="2"/>
  <c r="D4340" i="2"/>
  <c r="F4340" i="2" s="1"/>
  <c r="G4340" i="2" s="1"/>
  <c r="H4340" i="2" s="1"/>
  <c r="K4339" i="2"/>
  <c r="D4339" i="2"/>
  <c r="K4338" i="2"/>
  <c r="D4338" i="2"/>
  <c r="F4338" i="2" s="1"/>
  <c r="G4338" i="2" s="1"/>
  <c r="H4338" i="2" s="1"/>
  <c r="K4337" i="2"/>
  <c r="D4337" i="2"/>
  <c r="K4336" i="2"/>
  <c r="D4336" i="2"/>
  <c r="F4336" i="2" s="1"/>
  <c r="G4336" i="2" s="1"/>
  <c r="H4336" i="2" s="1"/>
  <c r="K4335" i="2"/>
  <c r="D4335" i="2"/>
  <c r="K4334" i="2"/>
  <c r="D4334" i="2"/>
  <c r="F4334" i="2" s="1"/>
  <c r="G4334" i="2" s="1"/>
  <c r="H4334" i="2" s="1"/>
  <c r="K4333" i="2"/>
  <c r="D4333" i="2"/>
  <c r="K4332" i="2"/>
  <c r="D4332" i="2"/>
  <c r="F4332" i="2" s="1"/>
  <c r="G4332" i="2" s="1"/>
  <c r="H4332" i="2" s="1"/>
  <c r="K4331" i="2"/>
  <c r="D4331" i="2"/>
  <c r="K4330" i="2"/>
  <c r="D4330" i="2"/>
  <c r="F4330" i="2" s="1"/>
  <c r="G4330" i="2" s="1"/>
  <c r="H4330" i="2" s="1"/>
  <c r="K4329" i="2"/>
  <c r="D4329" i="2"/>
  <c r="K4328" i="2"/>
  <c r="D4328" i="2"/>
  <c r="F4328" i="2" s="1"/>
  <c r="G4328" i="2" s="1"/>
  <c r="H4328" i="2" s="1"/>
  <c r="K4327" i="2"/>
  <c r="D4327" i="2"/>
  <c r="K4326" i="2"/>
  <c r="D4326" i="2"/>
  <c r="F4326" i="2" s="1"/>
  <c r="G4326" i="2" s="1"/>
  <c r="H4326" i="2" s="1"/>
  <c r="K4325" i="2"/>
  <c r="D4325" i="2"/>
  <c r="K4324" i="2"/>
  <c r="D4324" i="2"/>
  <c r="F4324" i="2" s="1"/>
  <c r="G4324" i="2" s="1"/>
  <c r="H4324" i="2" s="1"/>
  <c r="K4323" i="2"/>
  <c r="D4323" i="2"/>
  <c r="K4322" i="2"/>
  <c r="D4322" i="2"/>
  <c r="F4322" i="2" s="1"/>
  <c r="G4322" i="2" s="1"/>
  <c r="H4322" i="2" s="1"/>
  <c r="K4321" i="2"/>
  <c r="D4321" i="2"/>
  <c r="K4320" i="2"/>
  <c r="D4320" i="2"/>
  <c r="F4320" i="2" s="1"/>
  <c r="G4320" i="2" s="1"/>
  <c r="H4320" i="2" s="1"/>
  <c r="K4319" i="2"/>
  <c r="D4319" i="2"/>
  <c r="K4318" i="2"/>
  <c r="D4318" i="2"/>
  <c r="F4318" i="2" s="1"/>
  <c r="G4318" i="2" s="1"/>
  <c r="H4318" i="2" s="1"/>
  <c r="K4317" i="2"/>
  <c r="D4317" i="2"/>
  <c r="K4316" i="2"/>
  <c r="D4316" i="2"/>
  <c r="F4316" i="2" s="1"/>
  <c r="G4316" i="2" s="1"/>
  <c r="H4316" i="2" s="1"/>
  <c r="K4315" i="2"/>
  <c r="D4315" i="2"/>
  <c r="K4314" i="2"/>
  <c r="D4314" i="2"/>
  <c r="F4314" i="2" s="1"/>
  <c r="G4314" i="2" s="1"/>
  <c r="H4314" i="2" s="1"/>
  <c r="K4313" i="2"/>
  <c r="D4313" i="2"/>
  <c r="K4312" i="2"/>
  <c r="D4312" i="2"/>
  <c r="F4312" i="2" s="1"/>
  <c r="G4312" i="2" s="1"/>
  <c r="H4312" i="2" s="1"/>
  <c r="K4311" i="2"/>
  <c r="D4311" i="2"/>
  <c r="K4310" i="2"/>
  <c r="D4310" i="2"/>
  <c r="F4310" i="2" s="1"/>
  <c r="G4310" i="2" s="1"/>
  <c r="H4310" i="2" s="1"/>
  <c r="K4309" i="2"/>
  <c r="D4309" i="2"/>
  <c r="K4308" i="2"/>
  <c r="D4308" i="2"/>
  <c r="F4308" i="2" s="1"/>
  <c r="G4308" i="2" s="1"/>
  <c r="H4308" i="2" s="1"/>
  <c r="K4307" i="2"/>
  <c r="D4307" i="2"/>
  <c r="K4306" i="2"/>
  <c r="D4306" i="2"/>
  <c r="F4306" i="2" s="1"/>
  <c r="G4306" i="2" s="1"/>
  <c r="H4306" i="2" s="1"/>
  <c r="K4305" i="2"/>
  <c r="D4305" i="2"/>
  <c r="K4304" i="2"/>
  <c r="D4304" i="2"/>
  <c r="F4304" i="2" s="1"/>
  <c r="G4304" i="2" s="1"/>
  <c r="H4304" i="2" s="1"/>
  <c r="K4303" i="2"/>
  <c r="D4303" i="2"/>
  <c r="K4302" i="2"/>
  <c r="D4302" i="2"/>
  <c r="F4302" i="2" s="1"/>
  <c r="G4302" i="2" s="1"/>
  <c r="H4302" i="2" s="1"/>
  <c r="K4301" i="2"/>
  <c r="D4301" i="2"/>
  <c r="K4300" i="2"/>
  <c r="D4300" i="2"/>
  <c r="F4300" i="2" s="1"/>
  <c r="G4300" i="2" s="1"/>
  <c r="H4300" i="2" s="1"/>
  <c r="K4299" i="2"/>
  <c r="D4299" i="2"/>
  <c r="K4298" i="2"/>
  <c r="D4298" i="2"/>
  <c r="F4298" i="2" s="1"/>
  <c r="G4298" i="2" s="1"/>
  <c r="H4298" i="2" s="1"/>
  <c r="K4297" i="2"/>
  <c r="D4297" i="2"/>
  <c r="K4296" i="2"/>
  <c r="D4296" i="2"/>
  <c r="F4296" i="2" s="1"/>
  <c r="G4296" i="2" s="1"/>
  <c r="H4296" i="2" s="1"/>
  <c r="K4295" i="2"/>
  <c r="D4295" i="2"/>
  <c r="K4294" i="2"/>
  <c r="D4294" i="2"/>
  <c r="F4294" i="2" s="1"/>
  <c r="G4294" i="2" s="1"/>
  <c r="H4294" i="2" s="1"/>
  <c r="K4293" i="2"/>
  <c r="D4293" i="2"/>
  <c r="K4292" i="2"/>
  <c r="D4292" i="2"/>
  <c r="F4292" i="2" s="1"/>
  <c r="G4292" i="2" s="1"/>
  <c r="H4292" i="2" s="1"/>
  <c r="K4291" i="2"/>
  <c r="D4291" i="2"/>
  <c r="K4290" i="2"/>
  <c r="D4290" i="2"/>
  <c r="F4290" i="2" s="1"/>
  <c r="G4290" i="2" s="1"/>
  <c r="H4290" i="2" s="1"/>
  <c r="K4289" i="2"/>
  <c r="D4289" i="2"/>
  <c r="K4288" i="2"/>
  <c r="D4288" i="2"/>
  <c r="F4288" i="2" s="1"/>
  <c r="G4288" i="2" s="1"/>
  <c r="H4288" i="2" s="1"/>
  <c r="K4287" i="2"/>
  <c r="D4287" i="2"/>
  <c r="K4286" i="2"/>
  <c r="D4286" i="2"/>
  <c r="F4286" i="2" s="1"/>
  <c r="G4286" i="2" s="1"/>
  <c r="H4286" i="2" s="1"/>
  <c r="K4285" i="2"/>
  <c r="D4285" i="2"/>
  <c r="K4284" i="2"/>
  <c r="D4284" i="2"/>
  <c r="F4284" i="2" s="1"/>
  <c r="G4284" i="2" s="1"/>
  <c r="H4284" i="2" s="1"/>
  <c r="K4283" i="2"/>
  <c r="D4283" i="2"/>
  <c r="K4282" i="2"/>
  <c r="D4282" i="2"/>
  <c r="F4282" i="2" s="1"/>
  <c r="G4282" i="2" s="1"/>
  <c r="H4282" i="2" s="1"/>
  <c r="K4281" i="2"/>
  <c r="D4281" i="2"/>
  <c r="K4280" i="2"/>
  <c r="D4280" i="2"/>
  <c r="F4280" i="2" s="1"/>
  <c r="G4280" i="2" s="1"/>
  <c r="H4280" i="2" s="1"/>
  <c r="K4279" i="2"/>
  <c r="D4279" i="2"/>
  <c r="K4278" i="2"/>
  <c r="D4278" i="2"/>
  <c r="F4278" i="2" s="1"/>
  <c r="G4278" i="2" s="1"/>
  <c r="H4278" i="2" s="1"/>
  <c r="K4277" i="2"/>
  <c r="D4277" i="2"/>
  <c r="K4276" i="2"/>
  <c r="D4276" i="2"/>
  <c r="F4276" i="2" s="1"/>
  <c r="G4276" i="2" s="1"/>
  <c r="H4276" i="2" s="1"/>
  <c r="K4275" i="2"/>
  <c r="D4275" i="2"/>
  <c r="K4274" i="2"/>
  <c r="D4274" i="2"/>
  <c r="F4274" i="2" s="1"/>
  <c r="G4274" i="2" s="1"/>
  <c r="H4274" i="2" s="1"/>
  <c r="K4273" i="2"/>
  <c r="D4273" i="2"/>
  <c r="K4272" i="2"/>
  <c r="D4272" i="2"/>
  <c r="F4272" i="2" s="1"/>
  <c r="G4272" i="2" s="1"/>
  <c r="H4272" i="2" s="1"/>
  <c r="K4271" i="2"/>
  <c r="D4271" i="2"/>
  <c r="K4270" i="2"/>
  <c r="D4270" i="2"/>
  <c r="F4270" i="2" s="1"/>
  <c r="G4270" i="2" s="1"/>
  <c r="H4270" i="2" s="1"/>
  <c r="K4269" i="2"/>
  <c r="D4269" i="2"/>
  <c r="K4268" i="2"/>
  <c r="D4268" i="2"/>
  <c r="F4268" i="2" s="1"/>
  <c r="G4268" i="2" s="1"/>
  <c r="H4268" i="2" s="1"/>
  <c r="K4267" i="2"/>
  <c r="D4267" i="2"/>
  <c r="K4266" i="2"/>
  <c r="D4266" i="2"/>
  <c r="F4266" i="2" s="1"/>
  <c r="G4266" i="2" s="1"/>
  <c r="H4266" i="2" s="1"/>
  <c r="K4265" i="2"/>
  <c r="D4265" i="2"/>
  <c r="K4264" i="2"/>
  <c r="D4264" i="2"/>
  <c r="F4264" i="2" s="1"/>
  <c r="G4264" i="2" s="1"/>
  <c r="H4264" i="2" s="1"/>
  <c r="K4263" i="2"/>
  <c r="D4263" i="2"/>
  <c r="K4262" i="2"/>
  <c r="D4262" i="2"/>
  <c r="F4262" i="2" s="1"/>
  <c r="G4262" i="2" s="1"/>
  <c r="H4262" i="2" s="1"/>
  <c r="K4261" i="2"/>
  <c r="D4261" i="2"/>
  <c r="K4260" i="2"/>
  <c r="D4260" i="2"/>
  <c r="F4260" i="2" s="1"/>
  <c r="G4260" i="2" s="1"/>
  <c r="H4260" i="2" s="1"/>
  <c r="K4259" i="2"/>
  <c r="D4259" i="2"/>
  <c r="K4258" i="2"/>
  <c r="D4258" i="2"/>
  <c r="F4258" i="2" s="1"/>
  <c r="G4258" i="2" s="1"/>
  <c r="H4258" i="2" s="1"/>
  <c r="K4257" i="2"/>
  <c r="D4257" i="2"/>
  <c r="K4256" i="2"/>
  <c r="D4256" i="2"/>
  <c r="F4256" i="2" s="1"/>
  <c r="G4256" i="2" s="1"/>
  <c r="H4256" i="2" s="1"/>
  <c r="K4255" i="2"/>
  <c r="D4255" i="2"/>
  <c r="K4254" i="2"/>
  <c r="D4254" i="2"/>
  <c r="F4254" i="2" s="1"/>
  <c r="G4254" i="2" s="1"/>
  <c r="H4254" i="2" s="1"/>
  <c r="K4253" i="2"/>
  <c r="D4253" i="2"/>
  <c r="K4252" i="2"/>
  <c r="D4252" i="2"/>
  <c r="F4252" i="2" s="1"/>
  <c r="G4252" i="2" s="1"/>
  <c r="H4252" i="2" s="1"/>
  <c r="K4251" i="2"/>
  <c r="D4251" i="2"/>
  <c r="K4250" i="2"/>
  <c r="D4250" i="2"/>
  <c r="F4250" i="2" s="1"/>
  <c r="G4250" i="2" s="1"/>
  <c r="H4250" i="2" s="1"/>
  <c r="K4249" i="2"/>
  <c r="D4249" i="2"/>
  <c r="K4248" i="2"/>
  <c r="D4248" i="2"/>
  <c r="F4248" i="2" s="1"/>
  <c r="G4248" i="2" s="1"/>
  <c r="H4248" i="2" s="1"/>
  <c r="K4247" i="2"/>
  <c r="D4247" i="2"/>
  <c r="K4246" i="2"/>
  <c r="D4246" i="2"/>
  <c r="F4246" i="2" s="1"/>
  <c r="G4246" i="2" s="1"/>
  <c r="H4246" i="2" s="1"/>
  <c r="K4245" i="2"/>
  <c r="D4245" i="2"/>
  <c r="K4244" i="2"/>
  <c r="D4244" i="2"/>
  <c r="F4244" i="2" s="1"/>
  <c r="G4244" i="2" s="1"/>
  <c r="H4244" i="2" s="1"/>
  <c r="K4243" i="2"/>
  <c r="D4243" i="2"/>
  <c r="K4242" i="2"/>
  <c r="D4242" i="2"/>
  <c r="F4242" i="2" s="1"/>
  <c r="G4242" i="2" s="1"/>
  <c r="H4242" i="2" s="1"/>
  <c r="K4241" i="2"/>
  <c r="D4241" i="2"/>
  <c r="K4240" i="2"/>
  <c r="D4240" i="2"/>
  <c r="F4240" i="2" s="1"/>
  <c r="G4240" i="2" s="1"/>
  <c r="H4240" i="2" s="1"/>
  <c r="K4239" i="2"/>
  <c r="D4239" i="2"/>
  <c r="K4238" i="2"/>
  <c r="D4238" i="2"/>
  <c r="F4238" i="2" s="1"/>
  <c r="G4238" i="2" s="1"/>
  <c r="H4238" i="2" s="1"/>
  <c r="K4237" i="2"/>
  <c r="D4237" i="2"/>
  <c r="K4236" i="2"/>
  <c r="D4236" i="2"/>
  <c r="F4236" i="2" s="1"/>
  <c r="G4236" i="2" s="1"/>
  <c r="H4236" i="2" s="1"/>
  <c r="K4235" i="2"/>
  <c r="D4235" i="2"/>
  <c r="K4234" i="2"/>
  <c r="D4234" i="2"/>
  <c r="F4234" i="2" s="1"/>
  <c r="G4234" i="2" s="1"/>
  <c r="H4234" i="2" s="1"/>
  <c r="K4233" i="2"/>
  <c r="D4233" i="2"/>
  <c r="K4232" i="2"/>
  <c r="D4232" i="2"/>
  <c r="F4232" i="2" s="1"/>
  <c r="G4232" i="2" s="1"/>
  <c r="H4232" i="2" s="1"/>
  <c r="K4231" i="2"/>
  <c r="D4231" i="2"/>
  <c r="K4230" i="2"/>
  <c r="D4230" i="2"/>
  <c r="F4230" i="2" s="1"/>
  <c r="G4230" i="2" s="1"/>
  <c r="H4230" i="2" s="1"/>
  <c r="K4229" i="2"/>
  <c r="D4229" i="2"/>
  <c r="K4228" i="2"/>
  <c r="D4228" i="2"/>
  <c r="F4228" i="2" s="1"/>
  <c r="G4228" i="2" s="1"/>
  <c r="H4228" i="2" s="1"/>
  <c r="K4227" i="2"/>
  <c r="D4227" i="2"/>
  <c r="K4226" i="2"/>
  <c r="D4226" i="2"/>
  <c r="F4226" i="2" s="1"/>
  <c r="G4226" i="2" s="1"/>
  <c r="H4226" i="2" s="1"/>
  <c r="K4225" i="2"/>
  <c r="D4225" i="2"/>
  <c r="K4224" i="2"/>
  <c r="D4224" i="2"/>
  <c r="F4224" i="2" s="1"/>
  <c r="G4224" i="2" s="1"/>
  <c r="H4224" i="2" s="1"/>
  <c r="K4223" i="2"/>
  <c r="D4223" i="2"/>
  <c r="K4222" i="2"/>
  <c r="D4222" i="2"/>
  <c r="F4222" i="2" s="1"/>
  <c r="G4222" i="2" s="1"/>
  <c r="H4222" i="2" s="1"/>
  <c r="K4221" i="2"/>
  <c r="D4221" i="2"/>
  <c r="K4220" i="2"/>
  <c r="D4220" i="2"/>
  <c r="F4220" i="2" s="1"/>
  <c r="G4220" i="2" s="1"/>
  <c r="H4220" i="2" s="1"/>
  <c r="K4219" i="2"/>
  <c r="D4219" i="2"/>
  <c r="K4218" i="2"/>
  <c r="D4218" i="2"/>
  <c r="F4218" i="2" s="1"/>
  <c r="G4218" i="2" s="1"/>
  <c r="H4218" i="2" s="1"/>
  <c r="K4217" i="2"/>
  <c r="D4217" i="2"/>
  <c r="K4216" i="2"/>
  <c r="D4216" i="2"/>
  <c r="F4216" i="2" s="1"/>
  <c r="G4216" i="2" s="1"/>
  <c r="H4216" i="2" s="1"/>
  <c r="K4215" i="2"/>
  <c r="D4215" i="2"/>
  <c r="K4214" i="2"/>
  <c r="D4214" i="2"/>
  <c r="F4214" i="2" s="1"/>
  <c r="G4214" i="2" s="1"/>
  <c r="H4214" i="2" s="1"/>
  <c r="K4213" i="2"/>
  <c r="D4213" i="2"/>
  <c r="K4212" i="2"/>
  <c r="D4212" i="2"/>
  <c r="F4212" i="2" s="1"/>
  <c r="G4212" i="2" s="1"/>
  <c r="H4212" i="2" s="1"/>
  <c r="K4211" i="2"/>
  <c r="D4211" i="2"/>
  <c r="K4210" i="2"/>
  <c r="D4210" i="2"/>
  <c r="F4210" i="2" s="1"/>
  <c r="G4210" i="2" s="1"/>
  <c r="H4210" i="2" s="1"/>
  <c r="K4209" i="2"/>
  <c r="D4209" i="2"/>
  <c r="K4208" i="2"/>
  <c r="D4208" i="2"/>
  <c r="F4208" i="2" s="1"/>
  <c r="G4208" i="2" s="1"/>
  <c r="H4208" i="2" s="1"/>
  <c r="K4207" i="2"/>
  <c r="D4207" i="2"/>
  <c r="K4206" i="2"/>
  <c r="D4206" i="2"/>
  <c r="F4206" i="2" s="1"/>
  <c r="G4206" i="2" s="1"/>
  <c r="H4206" i="2" s="1"/>
  <c r="K4205" i="2"/>
  <c r="D4205" i="2"/>
  <c r="K4204" i="2"/>
  <c r="D4204" i="2"/>
  <c r="F4204" i="2" s="1"/>
  <c r="G4204" i="2" s="1"/>
  <c r="H4204" i="2" s="1"/>
  <c r="K4203" i="2"/>
  <c r="D4203" i="2"/>
  <c r="K4202" i="2"/>
  <c r="D4202" i="2"/>
  <c r="F4202" i="2" s="1"/>
  <c r="G4202" i="2" s="1"/>
  <c r="H4202" i="2" s="1"/>
  <c r="K4201" i="2"/>
  <c r="D4201" i="2"/>
  <c r="K4200" i="2"/>
  <c r="D4200" i="2"/>
  <c r="F4200" i="2" s="1"/>
  <c r="G4200" i="2" s="1"/>
  <c r="H4200" i="2" s="1"/>
  <c r="K4199" i="2"/>
  <c r="D4199" i="2"/>
  <c r="K4198" i="2"/>
  <c r="D4198" i="2"/>
  <c r="F4198" i="2" s="1"/>
  <c r="G4198" i="2" s="1"/>
  <c r="H4198" i="2" s="1"/>
  <c r="K4197" i="2"/>
  <c r="D4197" i="2"/>
  <c r="K4196" i="2"/>
  <c r="D4196" i="2"/>
  <c r="F4196" i="2" s="1"/>
  <c r="G4196" i="2" s="1"/>
  <c r="H4196" i="2" s="1"/>
  <c r="K4195" i="2"/>
  <c r="D4195" i="2"/>
  <c r="K4194" i="2"/>
  <c r="D4194" i="2"/>
  <c r="F4194" i="2" s="1"/>
  <c r="G4194" i="2" s="1"/>
  <c r="H4194" i="2" s="1"/>
  <c r="K4193" i="2"/>
  <c r="D4193" i="2"/>
  <c r="K4192" i="2"/>
  <c r="D4192" i="2"/>
  <c r="F4192" i="2" s="1"/>
  <c r="G4192" i="2" s="1"/>
  <c r="H4192" i="2" s="1"/>
  <c r="K4191" i="2"/>
  <c r="D4191" i="2"/>
  <c r="K4190" i="2"/>
  <c r="D4190" i="2"/>
  <c r="F4190" i="2" s="1"/>
  <c r="G4190" i="2" s="1"/>
  <c r="H4190" i="2" s="1"/>
  <c r="K4189" i="2"/>
  <c r="D4189" i="2"/>
  <c r="K4188" i="2"/>
  <c r="D4188" i="2"/>
  <c r="F4188" i="2" s="1"/>
  <c r="G4188" i="2" s="1"/>
  <c r="H4188" i="2" s="1"/>
  <c r="K4187" i="2"/>
  <c r="D4187" i="2"/>
  <c r="K4186" i="2"/>
  <c r="D4186" i="2"/>
  <c r="F4186" i="2" s="1"/>
  <c r="G4186" i="2" s="1"/>
  <c r="H4186" i="2" s="1"/>
  <c r="K4185" i="2"/>
  <c r="D4185" i="2"/>
  <c r="K4184" i="2"/>
  <c r="D4184" i="2"/>
  <c r="F4184" i="2" s="1"/>
  <c r="G4184" i="2" s="1"/>
  <c r="H4184" i="2" s="1"/>
  <c r="K4183" i="2"/>
  <c r="D4183" i="2"/>
  <c r="K4182" i="2"/>
  <c r="D4182" i="2"/>
  <c r="F4182" i="2" s="1"/>
  <c r="G4182" i="2" s="1"/>
  <c r="H4182" i="2" s="1"/>
  <c r="K4181" i="2"/>
  <c r="D4181" i="2"/>
  <c r="K4180" i="2"/>
  <c r="D4180" i="2"/>
  <c r="F4180" i="2" s="1"/>
  <c r="G4180" i="2" s="1"/>
  <c r="H4180" i="2" s="1"/>
  <c r="K4179" i="2"/>
  <c r="D4179" i="2"/>
  <c r="K4178" i="2"/>
  <c r="D4178" i="2"/>
  <c r="F4178" i="2" s="1"/>
  <c r="G4178" i="2" s="1"/>
  <c r="H4178" i="2" s="1"/>
  <c r="K4177" i="2"/>
  <c r="D4177" i="2"/>
  <c r="K4176" i="2"/>
  <c r="D4176" i="2"/>
  <c r="F4176" i="2" s="1"/>
  <c r="G4176" i="2" s="1"/>
  <c r="H4176" i="2" s="1"/>
  <c r="K4175" i="2"/>
  <c r="D4175" i="2"/>
  <c r="K4174" i="2"/>
  <c r="D4174" i="2"/>
  <c r="F4174" i="2" s="1"/>
  <c r="G4174" i="2" s="1"/>
  <c r="H4174" i="2" s="1"/>
  <c r="K4173" i="2"/>
  <c r="D4173" i="2"/>
  <c r="K4172" i="2"/>
  <c r="D4172" i="2"/>
  <c r="F4172" i="2" s="1"/>
  <c r="G4172" i="2" s="1"/>
  <c r="H4172" i="2" s="1"/>
  <c r="K4171" i="2"/>
  <c r="D4171" i="2"/>
  <c r="K4170" i="2"/>
  <c r="D4170" i="2"/>
  <c r="F4170" i="2" s="1"/>
  <c r="G4170" i="2" s="1"/>
  <c r="H4170" i="2" s="1"/>
  <c r="K4169" i="2"/>
  <c r="D4169" i="2"/>
  <c r="K4168" i="2"/>
  <c r="D4168" i="2"/>
  <c r="F4168" i="2" s="1"/>
  <c r="G4168" i="2" s="1"/>
  <c r="H4168" i="2" s="1"/>
  <c r="K4167" i="2"/>
  <c r="D4167" i="2"/>
  <c r="K4166" i="2"/>
  <c r="D4166" i="2"/>
  <c r="F4166" i="2" s="1"/>
  <c r="G4166" i="2" s="1"/>
  <c r="H4166" i="2" s="1"/>
  <c r="K4165" i="2"/>
  <c r="D4165" i="2"/>
  <c r="K4164" i="2"/>
  <c r="D4164" i="2"/>
  <c r="F4164" i="2" s="1"/>
  <c r="G4164" i="2" s="1"/>
  <c r="H4164" i="2" s="1"/>
  <c r="K4163" i="2"/>
  <c r="D4163" i="2"/>
  <c r="K4162" i="2"/>
  <c r="D4162" i="2"/>
  <c r="F4162" i="2" s="1"/>
  <c r="G4162" i="2" s="1"/>
  <c r="H4162" i="2" s="1"/>
  <c r="K4161" i="2"/>
  <c r="D4161" i="2"/>
  <c r="K4160" i="2"/>
  <c r="D4160" i="2"/>
  <c r="F4160" i="2" s="1"/>
  <c r="G4160" i="2" s="1"/>
  <c r="H4160" i="2" s="1"/>
  <c r="K4159" i="2"/>
  <c r="D4159" i="2"/>
  <c r="K4158" i="2"/>
  <c r="D4158" i="2"/>
  <c r="F4158" i="2" s="1"/>
  <c r="G4158" i="2" s="1"/>
  <c r="H4158" i="2" s="1"/>
  <c r="K4157" i="2"/>
  <c r="D4157" i="2"/>
  <c r="K4156" i="2"/>
  <c r="D4156" i="2"/>
  <c r="F4156" i="2" s="1"/>
  <c r="G4156" i="2" s="1"/>
  <c r="H4156" i="2" s="1"/>
  <c r="K4155" i="2"/>
  <c r="D4155" i="2"/>
  <c r="K4154" i="2"/>
  <c r="D4154" i="2"/>
  <c r="F4154" i="2" s="1"/>
  <c r="G4154" i="2" s="1"/>
  <c r="H4154" i="2" s="1"/>
  <c r="K4153" i="2"/>
  <c r="D4153" i="2"/>
  <c r="K4152" i="2"/>
  <c r="D4152" i="2"/>
  <c r="F4152" i="2" s="1"/>
  <c r="G4152" i="2" s="1"/>
  <c r="H4152" i="2" s="1"/>
  <c r="K4151" i="2"/>
  <c r="D4151" i="2"/>
  <c r="K4150" i="2"/>
  <c r="D4150" i="2"/>
  <c r="F4150" i="2" s="1"/>
  <c r="G4150" i="2" s="1"/>
  <c r="H4150" i="2" s="1"/>
  <c r="K4149" i="2"/>
  <c r="D4149" i="2"/>
  <c r="K4148" i="2"/>
  <c r="D4148" i="2"/>
  <c r="F4148" i="2" s="1"/>
  <c r="G4148" i="2" s="1"/>
  <c r="H4148" i="2" s="1"/>
  <c r="K4147" i="2"/>
  <c r="D4147" i="2"/>
  <c r="K4146" i="2"/>
  <c r="D4146" i="2"/>
  <c r="F4146" i="2" s="1"/>
  <c r="G4146" i="2" s="1"/>
  <c r="H4146" i="2" s="1"/>
  <c r="K4145" i="2"/>
  <c r="D4145" i="2"/>
  <c r="K4144" i="2"/>
  <c r="D4144" i="2"/>
  <c r="F4144" i="2" s="1"/>
  <c r="G4144" i="2" s="1"/>
  <c r="H4144" i="2" s="1"/>
  <c r="K4143" i="2"/>
  <c r="D4143" i="2"/>
  <c r="K4142" i="2"/>
  <c r="D4142" i="2"/>
  <c r="F4142" i="2" s="1"/>
  <c r="G4142" i="2" s="1"/>
  <c r="H4142" i="2" s="1"/>
  <c r="K4141" i="2"/>
  <c r="D4141" i="2"/>
  <c r="K4140" i="2"/>
  <c r="D4140" i="2"/>
  <c r="F4140" i="2" s="1"/>
  <c r="G4140" i="2" s="1"/>
  <c r="H4140" i="2" s="1"/>
  <c r="K4139" i="2"/>
  <c r="D4139" i="2"/>
  <c r="K4138" i="2"/>
  <c r="D4138" i="2"/>
  <c r="F4138" i="2" s="1"/>
  <c r="G4138" i="2" s="1"/>
  <c r="H4138" i="2" s="1"/>
  <c r="K4137" i="2"/>
  <c r="D4137" i="2"/>
  <c r="K4136" i="2"/>
  <c r="D4136" i="2"/>
  <c r="F4136" i="2" s="1"/>
  <c r="G4136" i="2" s="1"/>
  <c r="H4136" i="2" s="1"/>
  <c r="K4135" i="2"/>
  <c r="D4135" i="2"/>
  <c r="K4134" i="2"/>
  <c r="D4134" i="2"/>
  <c r="F4134" i="2" s="1"/>
  <c r="G4134" i="2" s="1"/>
  <c r="H4134" i="2" s="1"/>
  <c r="K4133" i="2"/>
  <c r="D4133" i="2"/>
  <c r="K4132" i="2"/>
  <c r="D4132" i="2"/>
  <c r="F4132" i="2" s="1"/>
  <c r="G4132" i="2" s="1"/>
  <c r="H4132" i="2" s="1"/>
  <c r="K4131" i="2"/>
  <c r="D4131" i="2"/>
  <c r="K4130" i="2"/>
  <c r="D4130" i="2"/>
  <c r="F4130" i="2" s="1"/>
  <c r="G4130" i="2" s="1"/>
  <c r="H4130" i="2" s="1"/>
  <c r="K4129" i="2"/>
  <c r="D4129" i="2"/>
  <c r="K4128" i="2"/>
  <c r="D4128" i="2"/>
  <c r="F4128" i="2" s="1"/>
  <c r="G4128" i="2" s="1"/>
  <c r="H4128" i="2" s="1"/>
  <c r="K4127" i="2"/>
  <c r="D4127" i="2"/>
  <c r="K4126" i="2"/>
  <c r="D4126" i="2"/>
  <c r="F4126" i="2" s="1"/>
  <c r="G4126" i="2" s="1"/>
  <c r="H4126" i="2" s="1"/>
  <c r="K4125" i="2"/>
  <c r="D4125" i="2"/>
  <c r="K4124" i="2"/>
  <c r="D4124" i="2"/>
  <c r="F4124" i="2" s="1"/>
  <c r="G4124" i="2" s="1"/>
  <c r="H4124" i="2" s="1"/>
  <c r="K4123" i="2"/>
  <c r="D4123" i="2"/>
  <c r="K4122" i="2"/>
  <c r="D4122" i="2"/>
  <c r="F4122" i="2" s="1"/>
  <c r="G4122" i="2" s="1"/>
  <c r="H4122" i="2" s="1"/>
  <c r="K4121" i="2"/>
  <c r="D4121" i="2"/>
  <c r="K4120" i="2"/>
  <c r="D4120" i="2"/>
  <c r="F4120" i="2" s="1"/>
  <c r="G4120" i="2" s="1"/>
  <c r="H4120" i="2" s="1"/>
  <c r="K4119" i="2"/>
  <c r="D4119" i="2"/>
  <c r="K4118" i="2"/>
  <c r="D4118" i="2"/>
  <c r="F4118" i="2" s="1"/>
  <c r="G4118" i="2" s="1"/>
  <c r="H4118" i="2" s="1"/>
  <c r="K4117" i="2"/>
  <c r="D4117" i="2"/>
  <c r="K4116" i="2"/>
  <c r="D4116" i="2"/>
  <c r="F4116" i="2" s="1"/>
  <c r="G4116" i="2" s="1"/>
  <c r="H4116" i="2" s="1"/>
  <c r="K4115" i="2"/>
  <c r="D4115" i="2"/>
  <c r="K4114" i="2"/>
  <c r="D4114" i="2"/>
  <c r="F4114" i="2" s="1"/>
  <c r="G4114" i="2" s="1"/>
  <c r="H4114" i="2" s="1"/>
  <c r="K4113" i="2"/>
  <c r="D4113" i="2"/>
  <c r="K4112" i="2"/>
  <c r="D4112" i="2"/>
  <c r="F4112" i="2" s="1"/>
  <c r="G4112" i="2" s="1"/>
  <c r="H4112" i="2" s="1"/>
  <c r="K4111" i="2"/>
  <c r="D4111" i="2"/>
  <c r="K4110" i="2"/>
  <c r="D4110" i="2"/>
  <c r="F4110" i="2" s="1"/>
  <c r="G4110" i="2" s="1"/>
  <c r="H4110" i="2" s="1"/>
  <c r="K4109" i="2"/>
  <c r="D4109" i="2"/>
  <c r="K4108" i="2"/>
  <c r="D4108" i="2"/>
  <c r="F4108" i="2" s="1"/>
  <c r="G4108" i="2" s="1"/>
  <c r="H4108" i="2" s="1"/>
  <c r="K4107" i="2"/>
  <c r="D4107" i="2"/>
  <c r="K4106" i="2"/>
  <c r="D4106" i="2"/>
  <c r="F4106" i="2" s="1"/>
  <c r="G4106" i="2" s="1"/>
  <c r="H4106" i="2" s="1"/>
  <c r="K4105" i="2"/>
  <c r="D4105" i="2"/>
  <c r="K4104" i="2"/>
  <c r="D4104" i="2"/>
  <c r="F4104" i="2" s="1"/>
  <c r="G4104" i="2" s="1"/>
  <c r="H4104" i="2" s="1"/>
  <c r="K4103" i="2"/>
  <c r="D4103" i="2"/>
  <c r="K4102" i="2"/>
  <c r="D4102" i="2"/>
  <c r="F4102" i="2" s="1"/>
  <c r="G4102" i="2" s="1"/>
  <c r="H4102" i="2" s="1"/>
  <c r="K4101" i="2"/>
  <c r="D4101" i="2"/>
  <c r="K4100" i="2"/>
  <c r="D4100" i="2"/>
  <c r="F4100" i="2" s="1"/>
  <c r="G4100" i="2" s="1"/>
  <c r="H4100" i="2" s="1"/>
  <c r="K4099" i="2"/>
  <c r="D4099" i="2"/>
  <c r="K4098" i="2"/>
  <c r="D4098" i="2"/>
  <c r="F4098" i="2" s="1"/>
  <c r="G4098" i="2" s="1"/>
  <c r="H4098" i="2" s="1"/>
  <c r="K4097" i="2"/>
  <c r="D4097" i="2"/>
  <c r="K4096" i="2"/>
  <c r="D4096" i="2"/>
  <c r="F4096" i="2" s="1"/>
  <c r="G4096" i="2" s="1"/>
  <c r="H4096" i="2" s="1"/>
  <c r="K4095" i="2"/>
  <c r="D4095" i="2"/>
  <c r="K4094" i="2"/>
  <c r="D4094" i="2"/>
  <c r="F4094" i="2" s="1"/>
  <c r="G4094" i="2" s="1"/>
  <c r="H4094" i="2" s="1"/>
  <c r="K4093" i="2"/>
  <c r="D4093" i="2"/>
  <c r="K4092" i="2"/>
  <c r="D4092" i="2"/>
  <c r="F4092" i="2" s="1"/>
  <c r="G4092" i="2" s="1"/>
  <c r="H4092" i="2" s="1"/>
  <c r="K4091" i="2"/>
  <c r="D4091" i="2"/>
  <c r="K4090" i="2"/>
  <c r="D4090" i="2"/>
  <c r="F4090" i="2" s="1"/>
  <c r="G4090" i="2" s="1"/>
  <c r="H4090" i="2" s="1"/>
  <c r="K4089" i="2"/>
  <c r="D4089" i="2"/>
  <c r="K4088" i="2"/>
  <c r="D4088" i="2"/>
  <c r="F4088" i="2" s="1"/>
  <c r="G4088" i="2" s="1"/>
  <c r="H4088" i="2" s="1"/>
  <c r="K4087" i="2"/>
  <c r="D4087" i="2"/>
  <c r="K4086" i="2"/>
  <c r="D4086" i="2"/>
  <c r="F4086" i="2" s="1"/>
  <c r="G4086" i="2" s="1"/>
  <c r="H4086" i="2" s="1"/>
  <c r="K4085" i="2"/>
  <c r="D4085" i="2"/>
  <c r="K4084" i="2"/>
  <c r="D4084" i="2"/>
  <c r="F4084" i="2" s="1"/>
  <c r="G4084" i="2" s="1"/>
  <c r="H4084" i="2" s="1"/>
  <c r="K4083" i="2"/>
  <c r="D4083" i="2"/>
  <c r="K4082" i="2"/>
  <c r="D4082" i="2"/>
  <c r="F4082" i="2" s="1"/>
  <c r="G4082" i="2" s="1"/>
  <c r="H4082" i="2" s="1"/>
  <c r="K4081" i="2"/>
  <c r="D4081" i="2"/>
  <c r="K4080" i="2"/>
  <c r="D4080" i="2"/>
  <c r="F4080" i="2" s="1"/>
  <c r="G4080" i="2" s="1"/>
  <c r="H4080" i="2" s="1"/>
  <c r="K4079" i="2"/>
  <c r="D4079" i="2"/>
  <c r="K4078" i="2"/>
  <c r="D4078" i="2"/>
  <c r="F4078" i="2" s="1"/>
  <c r="G4078" i="2" s="1"/>
  <c r="H4078" i="2" s="1"/>
  <c r="K4077" i="2"/>
  <c r="D4077" i="2"/>
  <c r="K4076" i="2"/>
  <c r="D4076" i="2"/>
  <c r="F4076" i="2" s="1"/>
  <c r="G4076" i="2" s="1"/>
  <c r="H4076" i="2" s="1"/>
  <c r="K4075" i="2"/>
  <c r="D4075" i="2"/>
  <c r="K4074" i="2"/>
  <c r="D4074" i="2"/>
  <c r="F4074" i="2" s="1"/>
  <c r="G4074" i="2" s="1"/>
  <c r="H4074" i="2" s="1"/>
  <c r="K4073" i="2"/>
  <c r="D4073" i="2"/>
  <c r="K4072" i="2"/>
  <c r="D4072" i="2"/>
  <c r="F4072" i="2" s="1"/>
  <c r="G4072" i="2" s="1"/>
  <c r="H4072" i="2" s="1"/>
  <c r="K4071" i="2"/>
  <c r="D4071" i="2"/>
  <c r="K4070" i="2"/>
  <c r="D4070" i="2"/>
  <c r="F4070" i="2" s="1"/>
  <c r="G4070" i="2" s="1"/>
  <c r="H4070" i="2" s="1"/>
  <c r="K4069" i="2"/>
  <c r="D4069" i="2"/>
  <c r="K4068" i="2"/>
  <c r="D4068" i="2"/>
  <c r="F4068" i="2" s="1"/>
  <c r="G4068" i="2" s="1"/>
  <c r="H4068" i="2" s="1"/>
  <c r="K4067" i="2"/>
  <c r="D4067" i="2"/>
  <c r="K4066" i="2"/>
  <c r="D4066" i="2"/>
  <c r="F4066" i="2" s="1"/>
  <c r="G4066" i="2" s="1"/>
  <c r="H4066" i="2" s="1"/>
  <c r="K4065" i="2"/>
  <c r="D4065" i="2"/>
  <c r="K4064" i="2"/>
  <c r="D4064" i="2"/>
  <c r="F4064" i="2" s="1"/>
  <c r="G4064" i="2" s="1"/>
  <c r="H4064" i="2" s="1"/>
  <c r="K4063" i="2"/>
  <c r="D4063" i="2"/>
  <c r="K4062" i="2"/>
  <c r="D4062" i="2"/>
  <c r="F4062" i="2" s="1"/>
  <c r="G4062" i="2" s="1"/>
  <c r="H4062" i="2" s="1"/>
  <c r="K4061" i="2"/>
  <c r="D4061" i="2"/>
  <c r="K4060" i="2"/>
  <c r="D4060" i="2"/>
  <c r="F4060" i="2" s="1"/>
  <c r="G4060" i="2" s="1"/>
  <c r="H4060" i="2" s="1"/>
  <c r="K4059" i="2"/>
  <c r="D4059" i="2"/>
  <c r="K4058" i="2"/>
  <c r="D4058" i="2"/>
  <c r="F4058" i="2" s="1"/>
  <c r="G4058" i="2" s="1"/>
  <c r="H4058" i="2" s="1"/>
  <c r="K4057" i="2"/>
  <c r="D4057" i="2"/>
  <c r="K4056" i="2"/>
  <c r="D4056" i="2"/>
  <c r="F4056" i="2" s="1"/>
  <c r="G4056" i="2" s="1"/>
  <c r="H4056" i="2" s="1"/>
  <c r="K4055" i="2"/>
  <c r="D4055" i="2"/>
  <c r="K4054" i="2"/>
  <c r="D4054" i="2"/>
  <c r="F4054" i="2" s="1"/>
  <c r="G4054" i="2" s="1"/>
  <c r="H4054" i="2" s="1"/>
  <c r="K4053" i="2"/>
  <c r="D4053" i="2"/>
  <c r="K4052" i="2"/>
  <c r="D4052" i="2"/>
  <c r="F4052" i="2" s="1"/>
  <c r="G4052" i="2" s="1"/>
  <c r="H4052" i="2" s="1"/>
  <c r="K4051" i="2"/>
  <c r="D4051" i="2"/>
  <c r="K4050" i="2"/>
  <c r="D4050" i="2"/>
  <c r="F4050" i="2" s="1"/>
  <c r="G4050" i="2" s="1"/>
  <c r="H4050" i="2" s="1"/>
  <c r="K4049" i="2"/>
  <c r="D4049" i="2"/>
  <c r="K4048" i="2"/>
  <c r="D4048" i="2"/>
  <c r="F4048" i="2" s="1"/>
  <c r="G4048" i="2" s="1"/>
  <c r="H4048" i="2" s="1"/>
  <c r="K4047" i="2"/>
  <c r="D4047" i="2"/>
  <c r="K4046" i="2"/>
  <c r="D4046" i="2"/>
  <c r="F4046" i="2" s="1"/>
  <c r="G4046" i="2" s="1"/>
  <c r="H4046" i="2" s="1"/>
  <c r="K4045" i="2"/>
  <c r="D4045" i="2"/>
  <c r="K4044" i="2"/>
  <c r="D4044" i="2"/>
  <c r="F4044" i="2" s="1"/>
  <c r="G4044" i="2" s="1"/>
  <c r="H4044" i="2" s="1"/>
  <c r="K4043" i="2"/>
  <c r="D4043" i="2"/>
  <c r="K4042" i="2"/>
  <c r="D4042" i="2"/>
  <c r="F4042" i="2" s="1"/>
  <c r="G4042" i="2" s="1"/>
  <c r="H4042" i="2" s="1"/>
  <c r="K4041" i="2"/>
  <c r="D4041" i="2"/>
  <c r="K4040" i="2"/>
  <c r="D4040" i="2"/>
  <c r="F4040" i="2" s="1"/>
  <c r="G4040" i="2" s="1"/>
  <c r="H4040" i="2" s="1"/>
  <c r="K4039" i="2"/>
  <c r="D4039" i="2"/>
  <c r="K4038" i="2"/>
  <c r="D4038" i="2"/>
  <c r="F4038" i="2" s="1"/>
  <c r="G4038" i="2" s="1"/>
  <c r="H4038" i="2" s="1"/>
  <c r="K4037" i="2"/>
  <c r="D4037" i="2"/>
  <c r="K4036" i="2"/>
  <c r="D4036" i="2"/>
  <c r="F4036" i="2" s="1"/>
  <c r="G4036" i="2" s="1"/>
  <c r="H4036" i="2" s="1"/>
  <c r="K4035" i="2"/>
  <c r="D4035" i="2"/>
  <c r="K4034" i="2"/>
  <c r="D4034" i="2"/>
  <c r="F4034" i="2" s="1"/>
  <c r="G4034" i="2" s="1"/>
  <c r="H4034" i="2" s="1"/>
  <c r="K4033" i="2"/>
  <c r="D4033" i="2"/>
  <c r="K4032" i="2"/>
  <c r="D4032" i="2"/>
  <c r="F4032" i="2" s="1"/>
  <c r="G4032" i="2" s="1"/>
  <c r="H4032" i="2" s="1"/>
  <c r="K4031" i="2"/>
  <c r="D4031" i="2"/>
  <c r="K4030" i="2"/>
  <c r="D4030" i="2"/>
  <c r="F4030" i="2" s="1"/>
  <c r="G4030" i="2" s="1"/>
  <c r="H4030" i="2" s="1"/>
  <c r="K4029" i="2"/>
  <c r="D4029" i="2"/>
  <c r="K4028" i="2"/>
  <c r="D4028" i="2"/>
  <c r="F4028" i="2" s="1"/>
  <c r="G4028" i="2" s="1"/>
  <c r="H4028" i="2" s="1"/>
  <c r="K4027" i="2"/>
  <c r="D4027" i="2"/>
  <c r="K4026" i="2"/>
  <c r="D4026" i="2"/>
  <c r="F4026" i="2" s="1"/>
  <c r="G4026" i="2" s="1"/>
  <c r="H4026" i="2" s="1"/>
  <c r="K4025" i="2"/>
  <c r="D4025" i="2"/>
  <c r="K4024" i="2"/>
  <c r="D4024" i="2"/>
  <c r="F4024" i="2" s="1"/>
  <c r="G4024" i="2" s="1"/>
  <c r="H4024" i="2" s="1"/>
  <c r="K4023" i="2"/>
  <c r="D4023" i="2"/>
  <c r="K4022" i="2"/>
  <c r="D4022" i="2"/>
  <c r="F4022" i="2" s="1"/>
  <c r="G4022" i="2" s="1"/>
  <c r="H4022" i="2" s="1"/>
  <c r="K4021" i="2"/>
  <c r="D4021" i="2"/>
  <c r="K4020" i="2"/>
  <c r="D4020" i="2"/>
  <c r="F4020" i="2" s="1"/>
  <c r="G4020" i="2" s="1"/>
  <c r="H4020" i="2" s="1"/>
  <c r="K4019" i="2"/>
  <c r="D4019" i="2"/>
  <c r="K4018" i="2"/>
  <c r="D4018" i="2"/>
  <c r="F4018" i="2" s="1"/>
  <c r="G4018" i="2" s="1"/>
  <c r="H4018" i="2" s="1"/>
  <c r="K4017" i="2"/>
  <c r="D4017" i="2"/>
  <c r="K4016" i="2"/>
  <c r="D4016" i="2"/>
  <c r="F4016" i="2" s="1"/>
  <c r="G4016" i="2" s="1"/>
  <c r="H4016" i="2" s="1"/>
  <c r="K4015" i="2"/>
  <c r="D4015" i="2"/>
  <c r="K4014" i="2"/>
  <c r="D4014" i="2"/>
  <c r="F4014" i="2" s="1"/>
  <c r="G4014" i="2" s="1"/>
  <c r="H4014" i="2" s="1"/>
  <c r="K4013" i="2"/>
  <c r="D4013" i="2"/>
  <c r="K4012" i="2"/>
  <c r="D4012" i="2"/>
  <c r="F4012" i="2" s="1"/>
  <c r="G4012" i="2" s="1"/>
  <c r="H4012" i="2" s="1"/>
  <c r="K4011" i="2"/>
  <c r="D4011" i="2"/>
  <c r="K4010" i="2"/>
  <c r="D4010" i="2"/>
  <c r="F4010" i="2" s="1"/>
  <c r="G4010" i="2" s="1"/>
  <c r="H4010" i="2" s="1"/>
  <c r="K4009" i="2"/>
  <c r="D4009" i="2"/>
  <c r="K4008" i="2"/>
  <c r="D4008" i="2"/>
  <c r="F4008" i="2" s="1"/>
  <c r="G4008" i="2" s="1"/>
  <c r="H4008" i="2" s="1"/>
  <c r="K4007" i="2"/>
  <c r="D4007" i="2"/>
  <c r="K4006" i="2"/>
  <c r="D4006" i="2"/>
  <c r="F4006" i="2" s="1"/>
  <c r="G4006" i="2" s="1"/>
  <c r="H4006" i="2" s="1"/>
  <c r="K4005" i="2"/>
  <c r="D4005" i="2"/>
  <c r="K4004" i="2"/>
  <c r="D4004" i="2"/>
  <c r="F4004" i="2" s="1"/>
  <c r="G4004" i="2" s="1"/>
  <c r="H4004" i="2" s="1"/>
  <c r="K4003" i="2"/>
  <c r="D4003" i="2"/>
  <c r="K4002" i="2"/>
  <c r="D4002" i="2"/>
  <c r="F4002" i="2" s="1"/>
  <c r="G4002" i="2" s="1"/>
  <c r="H4002" i="2" s="1"/>
  <c r="K4001" i="2"/>
  <c r="D4001" i="2"/>
  <c r="K4000" i="2"/>
  <c r="D4000" i="2"/>
  <c r="F4000" i="2" s="1"/>
  <c r="G4000" i="2" s="1"/>
  <c r="H4000" i="2" s="1"/>
  <c r="K3999" i="2"/>
  <c r="D3999" i="2"/>
  <c r="K3998" i="2"/>
  <c r="D3998" i="2"/>
  <c r="F3998" i="2" s="1"/>
  <c r="G3998" i="2" s="1"/>
  <c r="H3998" i="2" s="1"/>
  <c r="K3997" i="2"/>
  <c r="D3997" i="2"/>
  <c r="K3996" i="2"/>
  <c r="D3996" i="2"/>
  <c r="F3996" i="2" s="1"/>
  <c r="G3996" i="2" s="1"/>
  <c r="H3996" i="2" s="1"/>
  <c r="K3995" i="2"/>
  <c r="D3995" i="2"/>
  <c r="K3994" i="2"/>
  <c r="D3994" i="2"/>
  <c r="F3994" i="2" s="1"/>
  <c r="G3994" i="2" s="1"/>
  <c r="H3994" i="2" s="1"/>
  <c r="K3993" i="2"/>
  <c r="D3993" i="2"/>
  <c r="K3992" i="2"/>
  <c r="D3992" i="2"/>
  <c r="F3992" i="2" s="1"/>
  <c r="G3992" i="2" s="1"/>
  <c r="H3992" i="2" s="1"/>
  <c r="K3991" i="2"/>
  <c r="D3991" i="2"/>
  <c r="K3990" i="2"/>
  <c r="D3990" i="2"/>
  <c r="F3990" i="2" s="1"/>
  <c r="G3990" i="2" s="1"/>
  <c r="H3990" i="2" s="1"/>
  <c r="K3989" i="2"/>
  <c r="D3989" i="2"/>
  <c r="K3988" i="2"/>
  <c r="D3988" i="2"/>
  <c r="F3988" i="2" s="1"/>
  <c r="G3988" i="2" s="1"/>
  <c r="H3988" i="2" s="1"/>
  <c r="K3987" i="2"/>
  <c r="D3987" i="2"/>
  <c r="K3986" i="2"/>
  <c r="D3986" i="2"/>
  <c r="F3986" i="2" s="1"/>
  <c r="G3986" i="2" s="1"/>
  <c r="H3986" i="2" s="1"/>
  <c r="K3985" i="2"/>
  <c r="D3985" i="2"/>
  <c r="K3984" i="2"/>
  <c r="D3984" i="2"/>
  <c r="F3984" i="2" s="1"/>
  <c r="G3984" i="2" s="1"/>
  <c r="H3984" i="2" s="1"/>
  <c r="K3983" i="2"/>
  <c r="D3983" i="2"/>
  <c r="K3982" i="2"/>
  <c r="D3982" i="2"/>
  <c r="F3982" i="2" s="1"/>
  <c r="G3982" i="2" s="1"/>
  <c r="H3982" i="2" s="1"/>
  <c r="K3981" i="2"/>
  <c r="D3981" i="2"/>
  <c r="K3980" i="2"/>
  <c r="D3980" i="2"/>
  <c r="F3980" i="2" s="1"/>
  <c r="G3980" i="2" s="1"/>
  <c r="H3980" i="2" s="1"/>
  <c r="K3979" i="2"/>
  <c r="D3979" i="2"/>
  <c r="K3978" i="2"/>
  <c r="D3978" i="2"/>
  <c r="F3978" i="2" s="1"/>
  <c r="G3978" i="2" s="1"/>
  <c r="H3978" i="2" s="1"/>
  <c r="K3977" i="2"/>
  <c r="D3977" i="2"/>
  <c r="K3976" i="2"/>
  <c r="D3976" i="2"/>
  <c r="F3976" i="2" s="1"/>
  <c r="G3976" i="2" s="1"/>
  <c r="H3976" i="2" s="1"/>
  <c r="K3975" i="2"/>
  <c r="D3975" i="2"/>
  <c r="K3974" i="2"/>
  <c r="D3974" i="2"/>
  <c r="F3974" i="2" s="1"/>
  <c r="G3974" i="2" s="1"/>
  <c r="H3974" i="2" s="1"/>
  <c r="K3973" i="2"/>
  <c r="D3973" i="2"/>
  <c r="K3972" i="2"/>
  <c r="D3972" i="2"/>
  <c r="F3972" i="2" s="1"/>
  <c r="G3972" i="2" s="1"/>
  <c r="H3972" i="2" s="1"/>
  <c r="K3971" i="2"/>
  <c r="D3971" i="2"/>
  <c r="K3970" i="2"/>
  <c r="D3970" i="2"/>
  <c r="F3970" i="2" s="1"/>
  <c r="G3970" i="2" s="1"/>
  <c r="H3970" i="2" s="1"/>
  <c r="K3969" i="2"/>
  <c r="D3969" i="2"/>
  <c r="K3968" i="2"/>
  <c r="D3968" i="2"/>
  <c r="F3968" i="2" s="1"/>
  <c r="G3968" i="2" s="1"/>
  <c r="H3968" i="2" s="1"/>
  <c r="K3967" i="2"/>
  <c r="D3967" i="2"/>
  <c r="K3966" i="2"/>
  <c r="D3966" i="2"/>
  <c r="F3966" i="2" s="1"/>
  <c r="G3966" i="2" s="1"/>
  <c r="H3966" i="2" s="1"/>
  <c r="K3965" i="2"/>
  <c r="D3965" i="2"/>
  <c r="K3964" i="2"/>
  <c r="D3964" i="2"/>
  <c r="F3964" i="2" s="1"/>
  <c r="G3964" i="2" s="1"/>
  <c r="H3964" i="2" s="1"/>
  <c r="K3963" i="2"/>
  <c r="D3963" i="2"/>
  <c r="K3962" i="2"/>
  <c r="D3962" i="2"/>
  <c r="F3962" i="2" s="1"/>
  <c r="G3962" i="2" s="1"/>
  <c r="H3962" i="2" s="1"/>
  <c r="K3961" i="2"/>
  <c r="D3961" i="2"/>
  <c r="K3960" i="2"/>
  <c r="D3960" i="2"/>
  <c r="F3960" i="2" s="1"/>
  <c r="G3960" i="2" s="1"/>
  <c r="H3960" i="2" s="1"/>
  <c r="K3959" i="2"/>
  <c r="D3959" i="2"/>
  <c r="K3958" i="2"/>
  <c r="D3958" i="2"/>
  <c r="F3958" i="2" s="1"/>
  <c r="G3958" i="2" s="1"/>
  <c r="H3958" i="2" s="1"/>
  <c r="K3957" i="2"/>
  <c r="D3957" i="2"/>
  <c r="K3956" i="2"/>
  <c r="D3956" i="2"/>
  <c r="F3956" i="2" s="1"/>
  <c r="G3956" i="2" s="1"/>
  <c r="H3956" i="2" s="1"/>
  <c r="K3955" i="2"/>
  <c r="D3955" i="2"/>
  <c r="K3954" i="2"/>
  <c r="D3954" i="2"/>
  <c r="F3954" i="2" s="1"/>
  <c r="G3954" i="2" s="1"/>
  <c r="H3954" i="2" s="1"/>
  <c r="K3953" i="2"/>
  <c r="D3953" i="2"/>
  <c r="K3952" i="2"/>
  <c r="D3952" i="2"/>
  <c r="F3952" i="2" s="1"/>
  <c r="G3952" i="2" s="1"/>
  <c r="H3952" i="2" s="1"/>
  <c r="K3951" i="2"/>
  <c r="D3951" i="2"/>
  <c r="K3950" i="2"/>
  <c r="D3950" i="2"/>
  <c r="F3950" i="2" s="1"/>
  <c r="G3950" i="2" s="1"/>
  <c r="H3950" i="2" s="1"/>
  <c r="K3949" i="2"/>
  <c r="D3949" i="2"/>
  <c r="K3948" i="2"/>
  <c r="D3948" i="2"/>
  <c r="F3948" i="2" s="1"/>
  <c r="G3948" i="2" s="1"/>
  <c r="H3948" i="2" s="1"/>
  <c r="K3947" i="2"/>
  <c r="D3947" i="2"/>
  <c r="K3946" i="2"/>
  <c r="D3946" i="2"/>
  <c r="F3946" i="2" s="1"/>
  <c r="G3946" i="2" s="1"/>
  <c r="H3946" i="2" s="1"/>
  <c r="K3945" i="2"/>
  <c r="D3945" i="2"/>
  <c r="K3944" i="2"/>
  <c r="D3944" i="2"/>
  <c r="F3944" i="2" s="1"/>
  <c r="G3944" i="2" s="1"/>
  <c r="H3944" i="2" s="1"/>
  <c r="K3943" i="2"/>
  <c r="D3943" i="2"/>
  <c r="K3942" i="2"/>
  <c r="D3942" i="2"/>
  <c r="F3942" i="2" s="1"/>
  <c r="G3942" i="2" s="1"/>
  <c r="H3942" i="2" s="1"/>
  <c r="K3941" i="2"/>
  <c r="D3941" i="2"/>
  <c r="K3940" i="2"/>
  <c r="D3940" i="2"/>
  <c r="F3940" i="2" s="1"/>
  <c r="G3940" i="2" s="1"/>
  <c r="H3940" i="2" s="1"/>
  <c r="K3939" i="2"/>
  <c r="D3939" i="2"/>
  <c r="K3938" i="2"/>
  <c r="D3938" i="2"/>
  <c r="F3938" i="2" s="1"/>
  <c r="G3938" i="2" s="1"/>
  <c r="H3938" i="2" s="1"/>
  <c r="K3937" i="2"/>
  <c r="D3937" i="2"/>
  <c r="K3936" i="2"/>
  <c r="D3936" i="2"/>
  <c r="F3936" i="2" s="1"/>
  <c r="G3936" i="2" s="1"/>
  <c r="H3936" i="2" s="1"/>
  <c r="K3935" i="2"/>
  <c r="D3935" i="2"/>
  <c r="K3934" i="2"/>
  <c r="D3934" i="2"/>
  <c r="F3934" i="2" s="1"/>
  <c r="G3934" i="2" s="1"/>
  <c r="H3934" i="2" s="1"/>
  <c r="K3933" i="2"/>
  <c r="D3933" i="2"/>
  <c r="K3932" i="2"/>
  <c r="D3932" i="2"/>
  <c r="F3932" i="2" s="1"/>
  <c r="G3932" i="2" s="1"/>
  <c r="H3932" i="2" s="1"/>
  <c r="K3931" i="2"/>
  <c r="D3931" i="2"/>
  <c r="K3930" i="2"/>
  <c r="D3930" i="2"/>
  <c r="F3930" i="2" s="1"/>
  <c r="G3930" i="2" s="1"/>
  <c r="H3930" i="2" s="1"/>
  <c r="K3929" i="2"/>
  <c r="D3929" i="2"/>
  <c r="K3928" i="2"/>
  <c r="D3928" i="2"/>
  <c r="F3928" i="2" s="1"/>
  <c r="G3928" i="2" s="1"/>
  <c r="H3928" i="2" s="1"/>
  <c r="K3927" i="2"/>
  <c r="D3927" i="2"/>
  <c r="K3926" i="2"/>
  <c r="D3926" i="2"/>
  <c r="F3926" i="2" s="1"/>
  <c r="G3926" i="2" s="1"/>
  <c r="H3926" i="2" s="1"/>
  <c r="K3925" i="2"/>
  <c r="D3925" i="2"/>
  <c r="K3924" i="2"/>
  <c r="D3924" i="2"/>
  <c r="F3924" i="2" s="1"/>
  <c r="G3924" i="2" s="1"/>
  <c r="H3924" i="2" s="1"/>
  <c r="K3923" i="2"/>
  <c r="D3923" i="2"/>
  <c r="K3922" i="2"/>
  <c r="D3922" i="2"/>
  <c r="F3922" i="2" s="1"/>
  <c r="G3922" i="2" s="1"/>
  <c r="H3922" i="2" s="1"/>
  <c r="K3921" i="2"/>
  <c r="D3921" i="2"/>
  <c r="K3920" i="2"/>
  <c r="D3920" i="2"/>
  <c r="F3920" i="2" s="1"/>
  <c r="G3920" i="2" s="1"/>
  <c r="H3920" i="2" s="1"/>
  <c r="K3919" i="2"/>
  <c r="D3919" i="2"/>
  <c r="K3918" i="2"/>
  <c r="D3918" i="2"/>
  <c r="F3918" i="2" s="1"/>
  <c r="G3918" i="2" s="1"/>
  <c r="H3918" i="2" s="1"/>
  <c r="K3917" i="2"/>
  <c r="D3917" i="2"/>
  <c r="K3916" i="2"/>
  <c r="D3916" i="2"/>
  <c r="F3916" i="2" s="1"/>
  <c r="G3916" i="2" s="1"/>
  <c r="H3916" i="2" s="1"/>
  <c r="K3915" i="2"/>
  <c r="D3915" i="2"/>
  <c r="K3914" i="2"/>
  <c r="D3914" i="2"/>
  <c r="F3914" i="2" s="1"/>
  <c r="G3914" i="2" s="1"/>
  <c r="H3914" i="2" s="1"/>
  <c r="K3913" i="2"/>
  <c r="D3913" i="2"/>
  <c r="K3912" i="2"/>
  <c r="D3912" i="2"/>
  <c r="F3912" i="2" s="1"/>
  <c r="G3912" i="2" s="1"/>
  <c r="H3912" i="2" s="1"/>
  <c r="K3911" i="2"/>
  <c r="D3911" i="2"/>
  <c r="K3910" i="2"/>
  <c r="D3910" i="2"/>
  <c r="F3910" i="2" s="1"/>
  <c r="G3910" i="2" s="1"/>
  <c r="H3910" i="2" s="1"/>
  <c r="K3909" i="2"/>
  <c r="D3909" i="2"/>
  <c r="K3908" i="2"/>
  <c r="D3908" i="2"/>
  <c r="F3908" i="2" s="1"/>
  <c r="G3908" i="2" s="1"/>
  <c r="H3908" i="2" s="1"/>
  <c r="K3907" i="2"/>
  <c r="D3907" i="2"/>
  <c r="K3906" i="2"/>
  <c r="D3906" i="2"/>
  <c r="F3906" i="2" s="1"/>
  <c r="G3906" i="2" s="1"/>
  <c r="H3906" i="2" s="1"/>
  <c r="K3905" i="2"/>
  <c r="D3905" i="2"/>
  <c r="K3904" i="2"/>
  <c r="D3904" i="2"/>
  <c r="F3904" i="2" s="1"/>
  <c r="G3904" i="2" s="1"/>
  <c r="H3904" i="2" s="1"/>
  <c r="K3903" i="2"/>
  <c r="D3903" i="2"/>
  <c r="K3902" i="2"/>
  <c r="D3902" i="2"/>
  <c r="F3902" i="2" s="1"/>
  <c r="G3902" i="2" s="1"/>
  <c r="H3902" i="2" s="1"/>
  <c r="K3901" i="2"/>
  <c r="D3901" i="2"/>
  <c r="K3900" i="2"/>
  <c r="D3900" i="2"/>
  <c r="F3900" i="2" s="1"/>
  <c r="G3900" i="2" s="1"/>
  <c r="H3900" i="2" s="1"/>
  <c r="K3899" i="2"/>
  <c r="D3899" i="2"/>
  <c r="K3898" i="2"/>
  <c r="D3898" i="2"/>
  <c r="F3898" i="2" s="1"/>
  <c r="G3898" i="2" s="1"/>
  <c r="H3898" i="2" s="1"/>
  <c r="K3897" i="2"/>
  <c r="D3897" i="2"/>
  <c r="K3896" i="2"/>
  <c r="D3896" i="2"/>
  <c r="F3896" i="2" s="1"/>
  <c r="G3896" i="2" s="1"/>
  <c r="H3896" i="2" s="1"/>
  <c r="K3895" i="2"/>
  <c r="D3895" i="2"/>
  <c r="K3894" i="2"/>
  <c r="D3894" i="2"/>
  <c r="F3894" i="2" s="1"/>
  <c r="G3894" i="2" s="1"/>
  <c r="H3894" i="2" s="1"/>
  <c r="K3893" i="2"/>
  <c r="D3893" i="2"/>
  <c r="K3892" i="2"/>
  <c r="D3892" i="2"/>
  <c r="F3892" i="2" s="1"/>
  <c r="G3892" i="2" s="1"/>
  <c r="H3892" i="2" s="1"/>
  <c r="K3891" i="2"/>
  <c r="D3891" i="2"/>
  <c r="K3890" i="2"/>
  <c r="D3890" i="2"/>
  <c r="F3890" i="2" s="1"/>
  <c r="G3890" i="2" s="1"/>
  <c r="H3890" i="2" s="1"/>
  <c r="K3889" i="2"/>
  <c r="D3889" i="2"/>
  <c r="K3888" i="2"/>
  <c r="D3888" i="2"/>
  <c r="F3888" i="2" s="1"/>
  <c r="G3888" i="2" s="1"/>
  <c r="H3888" i="2" s="1"/>
  <c r="K3887" i="2"/>
  <c r="D3887" i="2"/>
  <c r="K3886" i="2"/>
  <c r="D3886" i="2"/>
  <c r="F3886" i="2" s="1"/>
  <c r="G3886" i="2" s="1"/>
  <c r="H3886" i="2" s="1"/>
  <c r="K3885" i="2"/>
  <c r="D3885" i="2"/>
  <c r="K3884" i="2"/>
  <c r="D3884" i="2"/>
  <c r="F3884" i="2" s="1"/>
  <c r="G3884" i="2" s="1"/>
  <c r="H3884" i="2" s="1"/>
  <c r="K3883" i="2"/>
  <c r="D3883" i="2"/>
  <c r="K3882" i="2"/>
  <c r="D3882" i="2"/>
  <c r="F3882" i="2" s="1"/>
  <c r="G3882" i="2" s="1"/>
  <c r="H3882" i="2" s="1"/>
  <c r="K3881" i="2"/>
  <c r="D3881" i="2"/>
  <c r="K3880" i="2"/>
  <c r="D3880" i="2"/>
  <c r="F3880" i="2" s="1"/>
  <c r="G3880" i="2" s="1"/>
  <c r="H3880" i="2" s="1"/>
  <c r="K3879" i="2"/>
  <c r="D3879" i="2"/>
  <c r="K3878" i="2"/>
  <c r="D3878" i="2"/>
  <c r="F3878" i="2" s="1"/>
  <c r="G3878" i="2" s="1"/>
  <c r="H3878" i="2" s="1"/>
  <c r="K3877" i="2"/>
  <c r="D3877" i="2"/>
  <c r="K3876" i="2"/>
  <c r="D3876" i="2"/>
  <c r="F3876" i="2" s="1"/>
  <c r="G3876" i="2" s="1"/>
  <c r="H3876" i="2" s="1"/>
  <c r="K3875" i="2"/>
  <c r="D3875" i="2"/>
  <c r="K3874" i="2"/>
  <c r="D3874" i="2"/>
  <c r="F3874" i="2" s="1"/>
  <c r="G3874" i="2" s="1"/>
  <c r="H3874" i="2" s="1"/>
  <c r="K3873" i="2"/>
  <c r="D3873" i="2"/>
  <c r="K3872" i="2"/>
  <c r="D3872" i="2"/>
  <c r="F3872" i="2" s="1"/>
  <c r="G3872" i="2" s="1"/>
  <c r="H3872" i="2" s="1"/>
  <c r="K3871" i="2"/>
  <c r="D3871" i="2"/>
  <c r="K3870" i="2"/>
  <c r="D3870" i="2"/>
  <c r="F3870" i="2" s="1"/>
  <c r="G3870" i="2" s="1"/>
  <c r="H3870" i="2" s="1"/>
  <c r="K3869" i="2"/>
  <c r="D3869" i="2"/>
  <c r="K3868" i="2"/>
  <c r="D3868" i="2"/>
  <c r="F3868" i="2" s="1"/>
  <c r="G3868" i="2" s="1"/>
  <c r="H3868" i="2" s="1"/>
  <c r="K3867" i="2"/>
  <c r="D3867" i="2"/>
  <c r="K3866" i="2"/>
  <c r="D3866" i="2"/>
  <c r="F3866" i="2" s="1"/>
  <c r="G3866" i="2" s="1"/>
  <c r="H3866" i="2" s="1"/>
  <c r="K3865" i="2"/>
  <c r="D3865" i="2"/>
  <c r="K3864" i="2"/>
  <c r="D3864" i="2"/>
  <c r="F3864" i="2" s="1"/>
  <c r="G3864" i="2" s="1"/>
  <c r="H3864" i="2" s="1"/>
  <c r="K3863" i="2"/>
  <c r="D3863" i="2"/>
  <c r="K3862" i="2"/>
  <c r="D3862" i="2"/>
  <c r="F3862" i="2" s="1"/>
  <c r="G3862" i="2" s="1"/>
  <c r="H3862" i="2" s="1"/>
  <c r="K3861" i="2"/>
  <c r="D3861" i="2"/>
  <c r="K3860" i="2"/>
  <c r="D3860" i="2"/>
  <c r="F3860" i="2" s="1"/>
  <c r="G3860" i="2" s="1"/>
  <c r="H3860" i="2" s="1"/>
  <c r="K3859" i="2"/>
  <c r="D3859" i="2"/>
  <c r="K3858" i="2"/>
  <c r="D3858" i="2"/>
  <c r="F3858" i="2" s="1"/>
  <c r="G3858" i="2" s="1"/>
  <c r="H3858" i="2" s="1"/>
  <c r="K3857" i="2"/>
  <c r="D3857" i="2"/>
  <c r="K3856" i="2"/>
  <c r="D3856" i="2"/>
  <c r="F3856" i="2" s="1"/>
  <c r="G3856" i="2" s="1"/>
  <c r="H3856" i="2" s="1"/>
  <c r="K3855" i="2"/>
  <c r="D3855" i="2"/>
  <c r="K3854" i="2"/>
  <c r="D3854" i="2"/>
  <c r="F3854" i="2" s="1"/>
  <c r="G3854" i="2" s="1"/>
  <c r="H3854" i="2" s="1"/>
  <c r="K3853" i="2"/>
  <c r="D3853" i="2"/>
  <c r="K3852" i="2"/>
  <c r="D3852" i="2"/>
  <c r="F3852" i="2" s="1"/>
  <c r="G3852" i="2" s="1"/>
  <c r="H3852" i="2" s="1"/>
  <c r="K3851" i="2"/>
  <c r="D3851" i="2"/>
  <c r="K3850" i="2"/>
  <c r="D3850" i="2"/>
  <c r="F3850" i="2" s="1"/>
  <c r="G3850" i="2" s="1"/>
  <c r="H3850" i="2" s="1"/>
  <c r="K3849" i="2"/>
  <c r="D3849" i="2"/>
  <c r="K3848" i="2"/>
  <c r="D3848" i="2"/>
  <c r="F3848" i="2" s="1"/>
  <c r="G3848" i="2" s="1"/>
  <c r="H3848" i="2" s="1"/>
  <c r="K3847" i="2"/>
  <c r="D3847" i="2"/>
  <c r="K3846" i="2"/>
  <c r="D3846" i="2"/>
  <c r="F3846" i="2" s="1"/>
  <c r="G3846" i="2" s="1"/>
  <c r="H3846" i="2" s="1"/>
  <c r="K3845" i="2"/>
  <c r="D3845" i="2"/>
  <c r="K3844" i="2"/>
  <c r="D3844" i="2"/>
  <c r="F3844" i="2" s="1"/>
  <c r="G3844" i="2" s="1"/>
  <c r="H3844" i="2" s="1"/>
  <c r="K3843" i="2"/>
  <c r="D3843" i="2"/>
  <c r="K3842" i="2"/>
  <c r="D3842" i="2"/>
  <c r="F3842" i="2" s="1"/>
  <c r="G3842" i="2" s="1"/>
  <c r="H3842" i="2" s="1"/>
  <c r="K3841" i="2"/>
  <c r="D3841" i="2"/>
  <c r="K3840" i="2"/>
  <c r="D3840" i="2"/>
  <c r="F3840" i="2" s="1"/>
  <c r="G3840" i="2" s="1"/>
  <c r="H3840" i="2" s="1"/>
  <c r="K3839" i="2"/>
  <c r="D3839" i="2"/>
  <c r="K3838" i="2"/>
  <c r="D3838" i="2"/>
  <c r="F3838" i="2" s="1"/>
  <c r="G3838" i="2" s="1"/>
  <c r="H3838" i="2" s="1"/>
  <c r="K3837" i="2"/>
  <c r="D3837" i="2"/>
  <c r="K3836" i="2"/>
  <c r="D3836" i="2"/>
  <c r="F3836" i="2" s="1"/>
  <c r="G3836" i="2" s="1"/>
  <c r="H3836" i="2" s="1"/>
  <c r="K3835" i="2"/>
  <c r="D3835" i="2"/>
  <c r="K3834" i="2"/>
  <c r="D3834" i="2"/>
  <c r="F3834" i="2" s="1"/>
  <c r="G3834" i="2" s="1"/>
  <c r="H3834" i="2" s="1"/>
  <c r="K3833" i="2"/>
  <c r="D3833" i="2"/>
  <c r="K3832" i="2"/>
  <c r="D3832" i="2"/>
  <c r="F3832" i="2" s="1"/>
  <c r="G3832" i="2" s="1"/>
  <c r="H3832" i="2" s="1"/>
  <c r="K3831" i="2"/>
  <c r="D3831" i="2"/>
  <c r="K3830" i="2"/>
  <c r="D3830" i="2"/>
  <c r="F3830" i="2" s="1"/>
  <c r="G3830" i="2" s="1"/>
  <c r="H3830" i="2" s="1"/>
  <c r="K3829" i="2"/>
  <c r="D3829" i="2"/>
  <c r="K3828" i="2"/>
  <c r="D3828" i="2"/>
  <c r="F3828" i="2" s="1"/>
  <c r="G3828" i="2" s="1"/>
  <c r="H3828" i="2" s="1"/>
  <c r="K3827" i="2"/>
  <c r="D3827" i="2"/>
  <c r="K3826" i="2"/>
  <c r="D3826" i="2"/>
  <c r="F3826" i="2" s="1"/>
  <c r="G3826" i="2" s="1"/>
  <c r="H3826" i="2" s="1"/>
  <c r="K3825" i="2"/>
  <c r="D3825" i="2"/>
  <c r="K3824" i="2"/>
  <c r="D3824" i="2"/>
  <c r="F3824" i="2" s="1"/>
  <c r="G3824" i="2" s="1"/>
  <c r="H3824" i="2" s="1"/>
  <c r="K3823" i="2"/>
  <c r="D3823" i="2"/>
  <c r="K3822" i="2"/>
  <c r="D3822" i="2"/>
  <c r="F3822" i="2" s="1"/>
  <c r="G3822" i="2" s="1"/>
  <c r="H3822" i="2" s="1"/>
  <c r="K3821" i="2"/>
  <c r="D3821" i="2"/>
  <c r="K3820" i="2"/>
  <c r="D3820" i="2"/>
  <c r="F3820" i="2" s="1"/>
  <c r="G3820" i="2" s="1"/>
  <c r="H3820" i="2" s="1"/>
  <c r="K3819" i="2"/>
  <c r="D3819" i="2"/>
  <c r="K3818" i="2"/>
  <c r="D3818" i="2"/>
  <c r="F3818" i="2" s="1"/>
  <c r="G3818" i="2" s="1"/>
  <c r="H3818" i="2" s="1"/>
  <c r="K3817" i="2"/>
  <c r="D3817" i="2"/>
  <c r="K3816" i="2"/>
  <c r="D3816" i="2"/>
  <c r="F3816" i="2" s="1"/>
  <c r="G3816" i="2" s="1"/>
  <c r="H3816" i="2" s="1"/>
  <c r="K3815" i="2"/>
  <c r="D3815" i="2"/>
  <c r="K3814" i="2"/>
  <c r="D3814" i="2"/>
  <c r="F3814" i="2" s="1"/>
  <c r="G3814" i="2" s="1"/>
  <c r="H3814" i="2" s="1"/>
  <c r="K3813" i="2"/>
  <c r="D3813" i="2"/>
  <c r="K3812" i="2"/>
  <c r="D3812" i="2"/>
  <c r="F3812" i="2" s="1"/>
  <c r="G3812" i="2" s="1"/>
  <c r="H3812" i="2" s="1"/>
  <c r="K3811" i="2"/>
  <c r="D3811" i="2"/>
  <c r="K3810" i="2"/>
  <c r="D3810" i="2"/>
  <c r="F3810" i="2" s="1"/>
  <c r="G3810" i="2" s="1"/>
  <c r="H3810" i="2" s="1"/>
  <c r="K3809" i="2"/>
  <c r="D3809" i="2"/>
  <c r="K3808" i="2"/>
  <c r="D3808" i="2"/>
  <c r="F3808" i="2" s="1"/>
  <c r="G3808" i="2" s="1"/>
  <c r="H3808" i="2" s="1"/>
  <c r="K3807" i="2"/>
  <c r="D3807" i="2"/>
  <c r="K3806" i="2"/>
  <c r="D3806" i="2"/>
  <c r="F3806" i="2" s="1"/>
  <c r="G3806" i="2" s="1"/>
  <c r="H3806" i="2" s="1"/>
  <c r="K3805" i="2"/>
  <c r="D3805" i="2"/>
  <c r="K3804" i="2"/>
  <c r="D3804" i="2"/>
  <c r="F3804" i="2" s="1"/>
  <c r="G3804" i="2" s="1"/>
  <c r="H3804" i="2" s="1"/>
  <c r="K3803" i="2"/>
  <c r="D3803" i="2"/>
  <c r="K3802" i="2"/>
  <c r="D3802" i="2"/>
  <c r="F3802" i="2" s="1"/>
  <c r="G3802" i="2" s="1"/>
  <c r="H3802" i="2" s="1"/>
  <c r="K3801" i="2"/>
  <c r="D3801" i="2"/>
  <c r="K3800" i="2"/>
  <c r="D3800" i="2"/>
  <c r="F3800" i="2" s="1"/>
  <c r="G3800" i="2" s="1"/>
  <c r="H3800" i="2" s="1"/>
  <c r="K3799" i="2"/>
  <c r="D3799" i="2"/>
  <c r="K3798" i="2"/>
  <c r="D3798" i="2"/>
  <c r="F3798" i="2" s="1"/>
  <c r="G3798" i="2" s="1"/>
  <c r="H3798" i="2" s="1"/>
  <c r="K3797" i="2"/>
  <c r="D3797" i="2"/>
  <c r="K3796" i="2"/>
  <c r="D3796" i="2"/>
  <c r="F3796" i="2" s="1"/>
  <c r="G3796" i="2" s="1"/>
  <c r="H3796" i="2" s="1"/>
  <c r="K3795" i="2"/>
  <c r="D3795" i="2"/>
  <c r="K3794" i="2"/>
  <c r="D3794" i="2"/>
  <c r="F3794" i="2" s="1"/>
  <c r="G3794" i="2" s="1"/>
  <c r="H3794" i="2" s="1"/>
  <c r="K3793" i="2"/>
  <c r="D3793" i="2"/>
  <c r="K3792" i="2"/>
  <c r="D3792" i="2"/>
  <c r="F3792" i="2" s="1"/>
  <c r="G3792" i="2" s="1"/>
  <c r="H3792" i="2" s="1"/>
  <c r="K3791" i="2"/>
  <c r="D3791" i="2"/>
  <c r="K3790" i="2"/>
  <c r="D3790" i="2"/>
  <c r="F3790" i="2" s="1"/>
  <c r="G3790" i="2" s="1"/>
  <c r="H3790" i="2" s="1"/>
  <c r="K3789" i="2"/>
  <c r="D3789" i="2"/>
  <c r="K3788" i="2"/>
  <c r="D3788" i="2"/>
  <c r="F3788" i="2" s="1"/>
  <c r="G3788" i="2" s="1"/>
  <c r="H3788" i="2" s="1"/>
  <c r="K3787" i="2"/>
  <c r="D3787" i="2"/>
  <c r="K3786" i="2"/>
  <c r="D3786" i="2"/>
  <c r="F3786" i="2" s="1"/>
  <c r="G3786" i="2" s="1"/>
  <c r="H3786" i="2" s="1"/>
  <c r="K3785" i="2"/>
  <c r="D3785" i="2"/>
  <c r="K3784" i="2"/>
  <c r="D3784" i="2"/>
  <c r="F3784" i="2" s="1"/>
  <c r="G3784" i="2" s="1"/>
  <c r="H3784" i="2" s="1"/>
  <c r="K3783" i="2"/>
  <c r="D3783" i="2"/>
  <c r="K3782" i="2"/>
  <c r="D3782" i="2"/>
  <c r="F3782" i="2" s="1"/>
  <c r="G3782" i="2" s="1"/>
  <c r="H3782" i="2" s="1"/>
  <c r="K3781" i="2"/>
  <c r="D3781" i="2"/>
  <c r="K3780" i="2"/>
  <c r="D3780" i="2"/>
  <c r="F3780" i="2" s="1"/>
  <c r="G3780" i="2" s="1"/>
  <c r="H3780" i="2" s="1"/>
  <c r="K3779" i="2"/>
  <c r="D3779" i="2"/>
  <c r="K3778" i="2"/>
  <c r="D3778" i="2"/>
  <c r="F3778" i="2" s="1"/>
  <c r="G3778" i="2" s="1"/>
  <c r="H3778" i="2" s="1"/>
  <c r="K3777" i="2"/>
  <c r="D3777" i="2"/>
  <c r="K3776" i="2"/>
  <c r="D3776" i="2"/>
  <c r="F3776" i="2" s="1"/>
  <c r="G3776" i="2" s="1"/>
  <c r="H3776" i="2" s="1"/>
  <c r="K3775" i="2"/>
  <c r="D3775" i="2"/>
  <c r="K3774" i="2"/>
  <c r="D3774" i="2"/>
  <c r="F3774" i="2" s="1"/>
  <c r="G3774" i="2" s="1"/>
  <c r="H3774" i="2" s="1"/>
  <c r="K3773" i="2"/>
  <c r="D3773" i="2"/>
  <c r="K3772" i="2"/>
  <c r="D3772" i="2"/>
  <c r="F3772" i="2" s="1"/>
  <c r="G3772" i="2" s="1"/>
  <c r="H3772" i="2" s="1"/>
  <c r="K3771" i="2"/>
  <c r="D3771" i="2"/>
  <c r="K3770" i="2"/>
  <c r="D3770" i="2"/>
  <c r="F3770" i="2" s="1"/>
  <c r="G3770" i="2" s="1"/>
  <c r="H3770" i="2" s="1"/>
  <c r="K3769" i="2"/>
  <c r="D3769" i="2"/>
  <c r="K3768" i="2"/>
  <c r="D3768" i="2"/>
  <c r="F3768" i="2" s="1"/>
  <c r="G3768" i="2" s="1"/>
  <c r="H3768" i="2" s="1"/>
  <c r="K3767" i="2"/>
  <c r="D3767" i="2"/>
  <c r="K3766" i="2"/>
  <c r="D3766" i="2"/>
  <c r="F3766" i="2" s="1"/>
  <c r="G3766" i="2" s="1"/>
  <c r="H3766" i="2" s="1"/>
  <c r="K3765" i="2"/>
  <c r="D3765" i="2"/>
  <c r="K3764" i="2"/>
  <c r="D3764" i="2"/>
  <c r="F3764" i="2" s="1"/>
  <c r="G3764" i="2" s="1"/>
  <c r="H3764" i="2" s="1"/>
  <c r="K3763" i="2"/>
  <c r="D3763" i="2"/>
  <c r="K3762" i="2"/>
  <c r="D3762" i="2"/>
  <c r="F3762" i="2" s="1"/>
  <c r="G3762" i="2" s="1"/>
  <c r="H3762" i="2" s="1"/>
  <c r="K3761" i="2"/>
  <c r="D3761" i="2"/>
  <c r="K3760" i="2"/>
  <c r="D3760" i="2"/>
  <c r="F3760" i="2" s="1"/>
  <c r="G3760" i="2" s="1"/>
  <c r="H3760" i="2" s="1"/>
  <c r="K3759" i="2"/>
  <c r="D3759" i="2"/>
  <c r="K3758" i="2"/>
  <c r="D3758" i="2"/>
  <c r="F3758" i="2" s="1"/>
  <c r="G3758" i="2" s="1"/>
  <c r="H3758" i="2" s="1"/>
  <c r="K3757" i="2"/>
  <c r="D3757" i="2"/>
  <c r="K3756" i="2"/>
  <c r="D3756" i="2"/>
  <c r="F3756" i="2" s="1"/>
  <c r="G3756" i="2" s="1"/>
  <c r="H3756" i="2" s="1"/>
  <c r="K3755" i="2"/>
  <c r="D3755" i="2"/>
  <c r="K3754" i="2"/>
  <c r="D3754" i="2"/>
  <c r="F3754" i="2" s="1"/>
  <c r="G3754" i="2" s="1"/>
  <c r="H3754" i="2" s="1"/>
  <c r="K3753" i="2"/>
  <c r="D3753" i="2"/>
  <c r="K3752" i="2"/>
  <c r="D3752" i="2"/>
  <c r="F3752" i="2" s="1"/>
  <c r="G3752" i="2" s="1"/>
  <c r="H3752" i="2" s="1"/>
  <c r="K3751" i="2"/>
  <c r="D3751" i="2"/>
  <c r="K3750" i="2"/>
  <c r="D3750" i="2"/>
  <c r="F3750" i="2" s="1"/>
  <c r="G3750" i="2" s="1"/>
  <c r="H3750" i="2" s="1"/>
  <c r="K3749" i="2"/>
  <c r="D3749" i="2"/>
  <c r="K3748" i="2"/>
  <c r="D3748" i="2"/>
  <c r="F3748" i="2" s="1"/>
  <c r="G3748" i="2" s="1"/>
  <c r="H3748" i="2" s="1"/>
  <c r="K3747" i="2"/>
  <c r="D3747" i="2"/>
  <c r="K3746" i="2"/>
  <c r="D3746" i="2"/>
  <c r="F3746" i="2" s="1"/>
  <c r="G3746" i="2" s="1"/>
  <c r="H3746" i="2" s="1"/>
  <c r="K3745" i="2"/>
  <c r="D3745" i="2"/>
  <c r="K3744" i="2"/>
  <c r="D3744" i="2"/>
  <c r="F3744" i="2" s="1"/>
  <c r="G3744" i="2" s="1"/>
  <c r="H3744" i="2" s="1"/>
  <c r="K3743" i="2"/>
  <c r="D3743" i="2"/>
  <c r="K3742" i="2"/>
  <c r="D3742" i="2"/>
  <c r="F3742" i="2" s="1"/>
  <c r="G3742" i="2" s="1"/>
  <c r="H3742" i="2" s="1"/>
  <c r="K3741" i="2"/>
  <c r="D3741" i="2"/>
  <c r="K3740" i="2"/>
  <c r="D3740" i="2"/>
  <c r="F3740" i="2" s="1"/>
  <c r="G3740" i="2" s="1"/>
  <c r="H3740" i="2" s="1"/>
  <c r="K3739" i="2"/>
  <c r="D3739" i="2"/>
  <c r="K3738" i="2"/>
  <c r="D3738" i="2"/>
  <c r="F3738" i="2" s="1"/>
  <c r="G3738" i="2" s="1"/>
  <c r="H3738" i="2" s="1"/>
  <c r="K3737" i="2"/>
  <c r="D3737" i="2"/>
  <c r="K3736" i="2"/>
  <c r="D3736" i="2"/>
  <c r="F3736" i="2" s="1"/>
  <c r="G3736" i="2" s="1"/>
  <c r="H3736" i="2" s="1"/>
  <c r="K3735" i="2"/>
  <c r="D3735" i="2"/>
  <c r="K3734" i="2"/>
  <c r="D3734" i="2"/>
  <c r="F3734" i="2" s="1"/>
  <c r="G3734" i="2" s="1"/>
  <c r="H3734" i="2" s="1"/>
  <c r="K3733" i="2"/>
  <c r="D3733" i="2"/>
  <c r="K3732" i="2"/>
  <c r="D3732" i="2"/>
  <c r="F3732" i="2" s="1"/>
  <c r="G3732" i="2" s="1"/>
  <c r="H3732" i="2" s="1"/>
  <c r="K3731" i="2"/>
  <c r="D3731" i="2"/>
  <c r="K3730" i="2"/>
  <c r="D3730" i="2"/>
  <c r="F3730" i="2" s="1"/>
  <c r="G3730" i="2" s="1"/>
  <c r="H3730" i="2" s="1"/>
  <c r="K3729" i="2"/>
  <c r="D3729" i="2"/>
  <c r="K3728" i="2"/>
  <c r="D3728" i="2"/>
  <c r="F3728" i="2" s="1"/>
  <c r="G3728" i="2" s="1"/>
  <c r="H3728" i="2" s="1"/>
  <c r="K3727" i="2"/>
  <c r="D3727" i="2"/>
  <c r="K3726" i="2"/>
  <c r="D3726" i="2"/>
  <c r="F3726" i="2" s="1"/>
  <c r="G3726" i="2" s="1"/>
  <c r="H3726" i="2" s="1"/>
  <c r="K3725" i="2"/>
  <c r="D3725" i="2"/>
  <c r="K3724" i="2"/>
  <c r="D3724" i="2"/>
  <c r="F3724" i="2" s="1"/>
  <c r="G3724" i="2" s="1"/>
  <c r="H3724" i="2" s="1"/>
  <c r="K3723" i="2"/>
  <c r="D3723" i="2"/>
  <c r="K3722" i="2"/>
  <c r="D3722" i="2"/>
  <c r="F3722" i="2" s="1"/>
  <c r="G3722" i="2" s="1"/>
  <c r="H3722" i="2" s="1"/>
  <c r="K3721" i="2"/>
  <c r="D3721" i="2"/>
  <c r="K3720" i="2"/>
  <c r="D3720" i="2"/>
  <c r="F3720" i="2" s="1"/>
  <c r="G3720" i="2" s="1"/>
  <c r="H3720" i="2" s="1"/>
  <c r="K3719" i="2"/>
  <c r="D3719" i="2"/>
  <c r="K3718" i="2"/>
  <c r="D3718" i="2"/>
  <c r="F3718" i="2" s="1"/>
  <c r="G3718" i="2" s="1"/>
  <c r="H3718" i="2" s="1"/>
  <c r="K3717" i="2"/>
  <c r="D3717" i="2"/>
  <c r="K3716" i="2"/>
  <c r="D3716" i="2"/>
  <c r="F3716" i="2" s="1"/>
  <c r="G3716" i="2" s="1"/>
  <c r="H3716" i="2" s="1"/>
  <c r="K3715" i="2"/>
  <c r="D3715" i="2"/>
  <c r="K3714" i="2"/>
  <c r="D3714" i="2"/>
  <c r="F3714" i="2" s="1"/>
  <c r="G3714" i="2" s="1"/>
  <c r="H3714" i="2" s="1"/>
  <c r="K3713" i="2"/>
  <c r="D3713" i="2"/>
  <c r="K3712" i="2"/>
  <c r="D3712" i="2"/>
  <c r="F3712" i="2" s="1"/>
  <c r="G3712" i="2" s="1"/>
  <c r="H3712" i="2" s="1"/>
  <c r="K3711" i="2"/>
  <c r="D3711" i="2"/>
  <c r="K3710" i="2"/>
  <c r="D3710" i="2"/>
  <c r="F3710" i="2" s="1"/>
  <c r="G3710" i="2" s="1"/>
  <c r="H3710" i="2" s="1"/>
  <c r="K3709" i="2"/>
  <c r="D3709" i="2"/>
  <c r="K3708" i="2"/>
  <c r="D3708" i="2"/>
  <c r="F3708" i="2" s="1"/>
  <c r="G3708" i="2" s="1"/>
  <c r="H3708" i="2" s="1"/>
  <c r="K3707" i="2"/>
  <c r="D3707" i="2"/>
  <c r="K3706" i="2"/>
  <c r="D3706" i="2"/>
  <c r="F3706" i="2" s="1"/>
  <c r="G3706" i="2" s="1"/>
  <c r="H3706" i="2" s="1"/>
  <c r="K3705" i="2"/>
  <c r="D3705" i="2"/>
  <c r="K3704" i="2"/>
  <c r="D3704" i="2"/>
  <c r="F3704" i="2" s="1"/>
  <c r="G3704" i="2" s="1"/>
  <c r="H3704" i="2" s="1"/>
  <c r="K3703" i="2"/>
  <c r="D3703" i="2"/>
  <c r="K3702" i="2"/>
  <c r="D3702" i="2"/>
  <c r="F3702" i="2" s="1"/>
  <c r="G3702" i="2" s="1"/>
  <c r="H3702" i="2" s="1"/>
  <c r="K3701" i="2"/>
  <c r="D3701" i="2"/>
  <c r="K3700" i="2"/>
  <c r="D3700" i="2"/>
  <c r="F3700" i="2" s="1"/>
  <c r="G3700" i="2" s="1"/>
  <c r="H3700" i="2" s="1"/>
  <c r="K3699" i="2"/>
  <c r="D3699" i="2"/>
  <c r="K3698" i="2"/>
  <c r="D3698" i="2"/>
  <c r="F3698" i="2" s="1"/>
  <c r="G3698" i="2" s="1"/>
  <c r="H3698" i="2" s="1"/>
  <c r="K3697" i="2"/>
  <c r="D3697" i="2"/>
  <c r="K3696" i="2"/>
  <c r="D3696" i="2"/>
  <c r="F3696" i="2" s="1"/>
  <c r="G3696" i="2" s="1"/>
  <c r="H3696" i="2" s="1"/>
  <c r="K3695" i="2"/>
  <c r="D3695" i="2"/>
  <c r="K3694" i="2"/>
  <c r="D3694" i="2"/>
  <c r="F3694" i="2" s="1"/>
  <c r="G3694" i="2" s="1"/>
  <c r="H3694" i="2" s="1"/>
  <c r="K3693" i="2"/>
  <c r="D3693" i="2"/>
  <c r="K3692" i="2"/>
  <c r="D3692" i="2"/>
  <c r="F3692" i="2" s="1"/>
  <c r="G3692" i="2" s="1"/>
  <c r="H3692" i="2" s="1"/>
  <c r="K3691" i="2"/>
  <c r="D3691" i="2"/>
  <c r="K3690" i="2"/>
  <c r="D3690" i="2"/>
  <c r="F3690" i="2" s="1"/>
  <c r="G3690" i="2" s="1"/>
  <c r="H3690" i="2" s="1"/>
  <c r="K3689" i="2"/>
  <c r="D3689" i="2"/>
  <c r="K3688" i="2"/>
  <c r="D3688" i="2"/>
  <c r="F3688" i="2" s="1"/>
  <c r="G3688" i="2" s="1"/>
  <c r="H3688" i="2" s="1"/>
  <c r="K3687" i="2"/>
  <c r="D3687" i="2"/>
  <c r="K3686" i="2"/>
  <c r="D3686" i="2"/>
  <c r="F3686" i="2" s="1"/>
  <c r="G3686" i="2" s="1"/>
  <c r="H3686" i="2" s="1"/>
  <c r="K3685" i="2"/>
  <c r="D3685" i="2"/>
  <c r="K3684" i="2"/>
  <c r="D3684" i="2"/>
  <c r="F3684" i="2" s="1"/>
  <c r="G3684" i="2" s="1"/>
  <c r="H3684" i="2" s="1"/>
  <c r="K3683" i="2"/>
  <c r="D3683" i="2"/>
  <c r="K3682" i="2"/>
  <c r="D3682" i="2"/>
  <c r="F3682" i="2" s="1"/>
  <c r="G3682" i="2" s="1"/>
  <c r="H3682" i="2" s="1"/>
  <c r="K3681" i="2"/>
  <c r="D3681" i="2"/>
  <c r="K3680" i="2"/>
  <c r="D3680" i="2"/>
  <c r="F3680" i="2" s="1"/>
  <c r="G3680" i="2" s="1"/>
  <c r="H3680" i="2" s="1"/>
  <c r="K3679" i="2"/>
  <c r="D3679" i="2"/>
  <c r="K3678" i="2"/>
  <c r="D3678" i="2"/>
  <c r="F3678" i="2" s="1"/>
  <c r="G3678" i="2" s="1"/>
  <c r="H3678" i="2" s="1"/>
  <c r="K3677" i="2"/>
  <c r="D3677" i="2"/>
  <c r="K3676" i="2"/>
  <c r="D3676" i="2"/>
  <c r="F3676" i="2" s="1"/>
  <c r="G3676" i="2" s="1"/>
  <c r="H3676" i="2" s="1"/>
  <c r="K3675" i="2"/>
  <c r="D3675" i="2"/>
  <c r="K3674" i="2"/>
  <c r="D3674" i="2"/>
  <c r="F3674" i="2" s="1"/>
  <c r="G3674" i="2" s="1"/>
  <c r="H3674" i="2" s="1"/>
  <c r="K3673" i="2"/>
  <c r="D3673" i="2"/>
  <c r="K3672" i="2"/>
  <c r="D3672" i="2"/>
  <c r="F3672" i="2" s="1"/>
  <c r="G3672" i="2" s="1"/>
  <c r="H3672" i="2" s="1"/>
  <c r="K3671" i="2"/>
  <c r="D3671" i="2"/>
  <c r="K3670" i="2"/>
  <c r="D3670" i="2"/>
  <c r="F3670" i="2" s="1"/>
  <c r="G3670" i="2" s="1"/>
  <c r="H3670" i="2" s="1"/>
  <c r="K3669" i="2"/>
  <c r="D3669" i="2"/>
  <c r="K3668" i="2"/>
  <c r="D3668" i="2"/>
  <c r="F3668" i="2" s="1"/>
  <c r="G3668" i="2" s="1"/>
  <c r="H3668" i="2" s="1"/>
  <c r="K3667" i="2"/>
  <c r="D3667" i="2"/>
  <c r="K3666" i="2"/>
  <c r="D3666" i="2"/>
  <c r="F3666" i="2" s="1"/>
  <c r="G3666" i="2" s="1"/>
  <c r="H3666" i="2" s="1"/>
  <c r="K3665" i="2"/>
  <c r="D3665" i="2"/>
  <c r="K3664" i="2"/>
  <c r="D3664" i="2"/>
  <c r="F3664" i="2" s="1"/>
  <c r="G3664" i="2" s="1"/>
  <c r="H3664" i="2" s="1"/>
  <c r="K3663" i="2"/>
  <c r="D3663" i="2"/>
  <c r="K3662" i="2"/>
  <c r="D3662" i="2"/>
  <c r="F3662" i="2" s="1"/>
  <c r="G3662" i="2" s="1"/>
  <c r="H3662" i="2" s="1"/>
  <c r="K3661" i="2"/>
  <c r="D3661" i="2"/>
  <c r="K3660" i="2"/>
  <c r="D3660" i="2"/>
  <c r="F3660" i="2" s="1"/>
  <c r="G3660" i="2" s="1"/>
  <c r="H3660" i="2" s="1"/>
  <c r="K3659" i="2"/>
  <c r="D3659" i="2"/>
  <c r="K3658" i="2"/>
  <c r="D3658" i="2"/>
  <c r="F3658" i="2" s="1"/>
  <c r="G3658" i="2" s="1"/>
  <c r="H3658" i="2" s="1"/>
  <c r="K3657" i="2"/>
  <c r="D3657" i="2"/>
  <c r="K3656" i="2"/>
  <c r="D3656" i="2"/>
  <c r="F3656" i="2" s="1"/>
  <c r="G3656" i="2" s="1"/>
  <c r="H3656" i="2" s="1"/>
  <c r="K3655" i="2"/>
  <c r="D3655" i="2"/>
  <c r="K3654" i="2"/>
  <c r="D3654" i="2"/>
  <c r="F3654" i="2" s="1"/>
  <c r="G3654" i="2" s="1"/>
  <c r="H3654" i="2" s="1"/>
  <c r="K3653" i="2"/>
  <c r="D3653" i="2"/>
  <c r="K3652" i="2"/>
  <c r="D3652" i="2"/>
  <c r="F3652" i="2" s="1"/>
  <c r="G3652" i="2" s="1"/>
  <c r="H3652" i="2" s="1"/>
  <c r="K3651" i="2"/>
  <c r="D3651" i="2"/>
  <c r="K3650" i="2"/>
  <c r="D3650" i="2"/>
  <c r="F3650" i="2" s="1"/>
  <c r="G3650" i="2" s="1"/>
  <c r="H3650" i="2" s="1"/>
  <c r="K3649" i="2"/>
  <c r="D3649" i="2"/>
  <c r="K3648" i="2"/>
  <c r="D3648" i="2"/>
  <c r="F3648" i="2" s="1"/>
  <c r="G3648" i="2" s="1"/>
  <c r="H3648" i="2" s="1"/>
  <c r="K3647" i="2"/>
  <c r="D3647" i="2"/>
  <c r="K3646" i="2"/>
  <c r="D3646" i="2"/>
  <c r="F3646" i="2" s="1"/>
  <c r="G3646" i="2" s="1"/>
  <c r="H3646" i="2" s="1"/>
  <c r="K3645" i="2"/>
  <c r="D3645" i="2"/>
  <c r="K3644" i="2"/>
  <c r="D3644" i="2"/>
  <c r="F3644" i="2" s="1"/>
  <c r="G3644" i="2" s="1"/>
  <c r="H3644" i="2" s="1"/>
  <c r="K3643" i="2"/>
  <c r="D3643" i="2"/>
  <c r="K3642" i="2"/>
  <c r="D3642" i="2"/>
  <c r="F3642" i="2" s="1"/>
  <c r="G3642" i="2" s="1"/>
  <c r="H3642" i="2" s="1"/>
  <c r="K3641" i="2"/>
  <c r="D3641" i="2"/>
  <c r="K3640" i="2"/>
  <c r="D3640" i="2"/>
  <c r="F3640" i="2" s="1"/>
  <c r="G3640" i="2" s="1"/>
  <c r="H3640" i="2" s="1"/>
  <c r="K3639" i="2"/>
  <c r="D3639" i="2"/>
  <c r="K3638" i="2"/>
  <c r="D3638" i="2"/>
  <c r="F3638" i="2" s="1"/>
  <c r="G3638" i="2" s="1"/>
  <c r="H3638" i="2" s="1"/>
  <c r="K3637" i="2"/>
  <c r="D3637" i="2"/>
  <c r="K3636" i="2"/>
  <c r="D3636" i="2"/>
  <c r="F3636" i="2" s="1"/>
  <c r="G3636" i="2" s="1"/>
  <c r="H3636" i="2" s="1"/>
  <c r="K3635" i="2"/>
  <c r="D3635" i="2"/>
  <c r="K3634" i="2"/>
  <c r="D3634" i="2"/>
  <c r="F3634" i="2" s="1"/>
  <c r="G3634" i="2" s="1"/>
  <c r="H3634" i="2" s="1"/>
  <c r="K3633" i="2"/>
  <c r="D3633" i="2"/>
  <c r="K3632" i="2"/>
  <c r="D3632" i="2"/>
  <c r="F3632" i="2" s="1"/>
  <c r="G3632" i="2" s="1"/>
  <c r="H3632" i="2" s="1"/>
  <c r="K3631" i="2"/>
  <c r="D3631" i="2"/>
  <c r="K3630" i="2"/>
  <c r="D3630" i="2"/>
  <c r="F3630" i="2" s="1"/>
  <c r="G3630" i="2" s="1"/>
  <c r="H3630" i="2" s="1"/>
  <c r="K3629" i="2"/>
  <c r="D3629" i="2"/>
  <c r="K3628" i="2"/>
  <c r="D3628" i="2"/>
  <c r="F3628" i="2" s="1"/>
  <c r="G3628" i="2" s="1"/>
  <c r="H3628" i="2" s="1"/>
  <c r="K3627" i="2"/>
  <c r="D3627" i="2"/>
  <c r="K3626" i="2"/>
  <c r="D3626" i="2"/>
  <c r="F3626" i="2" s="1"/>
  <c r="G3626" i="2" s="1"/>
  <c r="H3626" i="2" s="1"/>
  <c r="K3625" i="2"/>
  <c r="D3625" i="2"/>
  <c r="K3624" i="2"/>
  <c r="D3624" i="2"/>
  <c r="F3624" i="2" s="1"/>
  <c r="G3624" i="2" s="1"/>
  <c r="H3624" i="2" s="1"/>
  <c r="K3623" i="2"/>
  <c r="D3623" i="2"/>
  <c r="K3622" i="2"/>
  <c r="D3622" i="2"/>
  <c r="F3622" i="2" s="1"/>
  <c r="G3622" i="2" s="1"/>
  <c r="H3622" i="2" s="1"/>
  <c r="K3621" i="2"/>
  <c r="D3621" i="2"/>
  <c r="K3620" i="2"/>
  <c r="D3620" i="2"/>
  <c r="F3620" i="2" s="1"/>
  <c r="G3620" i="2" s="1"/>
  <c r="H3620" i="2" s="1"/>
  <c r="K3619" i="2"/>
  <c r="D3619" i="2"/>
  <c r="K3618" i="2"/>
  <c r="D3618" i="2"/>
  <c r="F3618" i="2" s="1"/>
  <c r="G3618" i="2" s="1"/>
  <c r="H3618" i="2" s="1"/>
  <c r="K3617" i="2"/>
  <c r="D3617" i="2"/>
  <c r="K3616" i="2"/>
  <c r="D3616" i="2"/>
  <c r="F3616" i="2" s="1"/>
  <c r="G3616" i="2" s="1"/>
  <c r="H3616" i="2" s="1"/>
  <c r="K3615" i="2"/>
  <c r="D3615" i="2"/>
  <c r="K3614" i="2"/>
  <c r="D3614" i="2"/>
  <c r="F3614" i="2" s="1"/>
  <c r="G3614" i="2" s="1"/>
  <c r="H3614" i="2" s="1"/>
  <c r="K3613" i="2"/>
  <c r="D3613" i="2"/>
  <c r="K3612" i="2"/>
  <c r="D3612" i="2"/>
  <c r="F3612" i="2" s="1"/>
  <c r="G3612" i="2" s="1"/>
  <c r="H3612" i="2" s="1"/>
  <c r="K3611" i="2"/>
  <c r="D3611" i="2"/>
  <c r="K3610" i="2"/>
  <c r="D3610" i="2"/>
  <c r="F3610" i="2" s="1"/>
  <c r="G3610" i="2" s="1"/>
  <c r="H3610" i="2" s="1"/>
  <c r="K3609" i="2"/>
  <c r="D3609" i="2"/>
  <c r="K3608" i="2"/>
  <c r="D3608" i="2"/>
  <c r="F3608" i="2" s="1"/>
  <c r="G3608" i="2" s="1"/>
  <c r="H3608" i="2" s="1"/>
  <c r="K3607" i="2"/>
  <c r="D3607" i="2"/>
  <c r="K3606" i="2"/>
  <c r="D3606" i="2"/>
  <c r="F3606" i="2" s="1"/>
  <c r="G3606" i="2" s="1"/>
  <c r="H3606" i="2" s="1"/>
  <c r="K3605" i="2"/>
  <c r="D3605" i="2"/>
  <c r="K3604" i="2"/>
  <c r="D3604" i="2"/>
  <c r="F3604" i="2" s="1"/>
  <c r="G3604" i="2" s="1"/>
  <c r="H3604" i="2" s="1"/>
  <c r="K3603" i="2"/>
  <c r="D3603" i="2"/>
  <c r="K3602" i="2"/>
  <c r="D3602" i="2"/>
  <c r="F3602" i="2" s="1"/>
  <c r="G3602" i="2" s="1"/>
  <c r="H3602" i="2" s="1"/>
  <c r="K3601" i="2"/>
  <c r="D3601" i="2"/>
  <c r="K3600" i="2"/>
  <c r="D3600" i="2"/>
  <c r="F3600" i="2" s="1"/>
  <c r="G3600" i="2" s="1"/>
  <c r="H3600" i="2" s="1"/>
  <c r="K3599" i="2"/>
  <c r="D3599" i="2"/>
  <c r="K3598" i="2"/>
  <c r="D3598" i="2"/>
  <c r="F3598" i="2" s="1"/>
  <c r="G3598" i="2" s="1"/>
  <c r="H3598" i="2" s="1"/>
  <c r="K3597" i="2"/>
  <c r="D3597" i="2"/>
  <c r="K3596" i="2"/>
  <c r="D3596" i="2"/>
  <c r="F3596" i="2" s="1"/>
  <c r="G3596" i="2" s="1"/>
  <c r="H3596" i="2" s="1"/>
  <c r="K3595" i="2"/>
  <c r="D3595" i="2"/>
  <c r="K3594" i="2"/>
  <c r="D3594" i="2"/>
  <c r="F3594" i="2" s="1"/>
  <c r="G3594" i="2" s="1"/>
  <c r="H3594" i="2" s="1"/>
  <c r="K3593" i="2"/>
  <c r="D3593" i="2"/>
  <c r="K3592" i="2"/>
  <c r="D3592" i="2"/>
  <c r="F3592" i="2" s="1"/>
  <c r="G3592" i="2" s="1"/>
  <c r="H3592" i="2" s="1"/>
  <c r="K3591" i="2"/>
  <c r="D3591" i="2"/>
  <c r="K3590" i="2"/>
  <c r="D3590" i="2"/>
  <c r="F3590" i="2" s="1"/>
  <c r="G3590" i="2" s="1"/>
  <c r="H3590" i="2" s="1"/>
  <c r="K3589" i="2"/>
  <c r="D3589" i="2"/>
  <c r="K3588" i="2"/>
  <c r="D3588" i="2"/>
  <c r="F3588" i="2" s="1"/>
  <c r="G3588" i="2" s="1"/>
  <c r="H3588" i="2" s="1"/>
  <c r="K3587" i="2"/>
  <c r="D3587" i="2"/>
  <c r="K3586" i="2"/>
  <c r="D3586" i="2"/>
  <c r="F3586" i="2" s="1"/>
  <c r="G3586" i="2" s="1"/>
  <c r="H3586" i="2" s="1"/>
  <c r="K3585" i="2"/>
  <c r="D3585" i="2"/>
  <c r="K3584" i="2"/>
  <c r="D3584" i="2"/>
  <c r="F3584" i="2" s="1"/>
  <c r="G3584" i="2" s="1"/>
  <c r="H3584" i="2" s="1"/>
  <c r="K3583" i="2"/>
  <c r="D3583" i="2"/>
  <c r="K3582" i="2"/>
  <c r="D3582" i="2"/>
  <c r="F3582" i="2" s="1"/>
  <c r="G3582" i="2" s="1"/>
  <c r="H3582" i="2" s="1"/>
  <c r="K3581" i="2"/>
  <c r="D3581" i="2"/>
  <c r="K3580" i="2"/>
  <c r="D3580" i="2"/>
  <c r="F3580" i="2" s="1"/>
  <c r="G3580" i="2" s="1"/>
  <c r="H3580" i="2" s="1"/>
  <c r="K3579" i="2"/>
  <c r="D3579" i="2"/>
  <c r="K3578" i="2"/>
  <c r="D3578" i="2"/>
  <c r="F3578" i="2" s="1"/>
  <c r="G3578" i="2" s="1"/>
  <c r="H3578" i="2" s="1"/>
  <c r="K3577" i="2"/>
  <c r="D3577" i="2"/>
  <c r="K3576" i="2"/>
  <c r="D3576" i="2"/>
  <c r="F3576" i="2" s="1"/>
  <c r="G3576" i="2" s="1"/>
  <c r="H3576" i="2" s="1"/>
  <c r="K3575" i="2"/>
  <c r="D3575" i="2"/>
  <c r="K3574" i="2"/>
  <c r="D3574" i="2"/>
  <c r="F3574" i="2" s="1"/>
  <c r="G3574" i="2" s="1"/>
  <c r="H3574" i="2" s="1"/>
  <c r="K3573" i="2"/>
  <c r="D3573" i="2"/>
  <c r="K3572" i="2"/>
  <c r="D3572" i="2"/>
  <c r="F3572" i="2" s="1"/>
  <c r="G3572" i="2" s="1"/>
  <c r="H3572" i="2" s="1"/>
  <c r="K3571" i="2"/>
  <c r="D3571" i="2"/>
  <c r="K3570" i="2"/>
  <c r="D3570" i="2"/>
  <c r="F3570" i="2" s="1"/>
  <c r="G3570" i="2" s="1"/>
  <c r="H3570" i="2" s="1"/>
  <c r="K3569" i="2"/>
  <c r="D3569" i="2"/>
  <c r="K3568" i="2"/>
  <c r="D3568" i="2"/>
  <c r="F3568" i="2" s="1"/>
  <c r="G3568" i="2" s="1"/>
  <c r="H3568" i="2" s="1"/>
  <c r="K3567" i="2"/>
  <c r="D3567" i="2"/>
  <c r="K3566" i="2"/>
  <c r="D3566" i="2"/>
  <c r="F3566" i="2" s="1"/>
  <c r="G3566" i="2" s="1"/>
  <c r="H3566" i="2" s="1"/>
  <c r="K3565" i="2"/>
  <c r="D3565" i="2"/>
  <c r="K3564" i="2"/>
  <c r="D3564" i="2"/>
  <c r="F3564" i="2" s="1"/>
  <c r="G3564" i="2" s="1"/>
  <c r="H3564" i="2" s="1"/>
  <c r="K3563" i="2"/>
  <c r="D3563" i="2"/>
  <c r="K3562" i="2"/>
  <c r="D3562" i="2"/>
  <c r="F3562" i="2" s="1"/>
  <c r="G3562" i="2" s="1"/>
  <c r="H3562" i="2" s="1"/>
  <c r="K3561" i="2"/>
  <c r="D3561" i="2"/>
  <c r="K3560" i="2"/>
  <c r="D3560" i="2"/>
  <c r="F3560" i="2" s="1"/>
  <c r="G3560" i="2" s="1"/>
  <c r="H3560" i="2" s="1"/>
  <c r="K3559" i="2"/>
  <c r="D3559" i="2"/>
  <c r="K3558" i="2"/>
  <c r="D3558" i="2"/>
  <c r="F3558" i="2" s="1"/>
  <c r="G3558" i="2" s="1"/>
  <c r="H3558" i="2" s="1"/>
  <c r="K3557" i="2"/>
  <c r="D3557" i="2"/>
  <c r="K3556" i="2"/>
  <c r="D3556" i="2"/>
  <c r="F3556" i="2" s="1"/>
  <c r="G3556" i="2" s="1"/>
  <c r="H3556" i="2" s="1"/>
  <c r="K3555" i="2"/>
  <c r="D3555" i="2"/>
  <c r="K3554" i="2"/>
  <c r="D3554" i="2"/>
  <c r="F3554" i="2" s="1"/>
  <c r="G3554" i="2" s="1"/>
  <c r="H3554" i="2" s="1"/>
  <c r="K3553" i="2"/>
  <c r="D3553" i="2"/>
  <c r="K3552" i="2"/>
  <c r="D3552" i="2"/>
  <c r="F3552" i="2" s="1"/>
  <c r="G3552" i="2" s="1"/>
  <c r="H3552" i="2" s="1"/>
  <c r="K3551" i="2"/>
  <c r="D3551" i="2"/>
  <c r="K3550" i="2"/>
  <c r="D3550" i="2"/>
  <c r="F3550" i="2" s="1"/>
  <c r="G3550" i="2" s="1"/>
  <c r="H3550" i="2" s="1"/>
  <c r="K3549" i="2"/>
  <c r="D3549" i="2"/>
  <c r="K3548" i="2"/>
  <c r="D3548" i="2"/>
  <c r="F3548" i="2" s="1"/>
  <c r="G3548" i="2" s="1"/>
  <c r="H3548" i="2" s="1"/>
  <c r="K3547" i="2"/>
  <c r="D3547" i="2"/>
  <c r="K3546" i="2"/>
  <c r="D3546" i="2"/>
  <c r="F3546" i="2" s="1"/>
  <c r="G3546" i="2" s="1"/>
  <c r="H3546" i="2" s="1"/>
  <c r="K3545" i="2"/>
  <c r="D3545" i="2"/>
  <c r="K3544" i="2"/>
  <c r="D3544" i="2"/>
  <c r="F3544" i="2" s="1"/>
  <c r="G3544" i="2" s="1"/>
  <c r="H3544" i="2" s="1"/>
  <c r="K3543" i="2"/>
  <c r="D3543" i="2"/>
  <c r="K3542" i="2"/>
  <c r="D3542" i="2"/>
  <c r="F3542" i="2" s="1"/>
  <c r="G3542" i="2" s="1"/>
  <c r="H3542" i="2" s="1"/>
  <c r="K3541" i="2"/>
  <c r="D3541" i="2"/>
  <c r="K3540" i="2"/>
  <c r="D3540" i="2"/>
  <c r="F3540" i="2" s="1"/>
  <c r="G3540" i="2" s="1"/>
  <c r="H3540" i="2" s="1"/>
  <c r="K3539" i="2"/>
  <c r="D3539" i="2"/>
  <c r="K3538" i="2"/>
  <c r="D3538" i="2"/>
  <c r="F3538" i="2" s="1"/>
  <c r="G3538" i="2" s="1"/>
  <c r="H3538" i="2" s="1"/>
  <c r="K3537" i="2"/>
  <c r="D3537" i="2"/>
  <c r="K3536" i="2"/>
  <c r="D3536" i="2"/>
  <c r="F3536" i="2" s="1"/>
  <c r="G3536" i="2" s="1"/>
  <c r="H3536" i="2" s="1"/>
  <c r="K3535" i="2"/>
  <c r="D3535" i="2"/>
  <c r="K3534" i="2"/>
  <c r="D3534" i="2"/>
  <c r="F3534" i="2" s="1"/>
  <c r="G3534" i="2" s="1"/>
  <c r="H3534" i="2" s="1"/>
  <c r="K3533" i="2"/>
  <c r="D3533" i="2"/>
  <c r="K3532" i="2"/>
  <c r="D3532" i="2"/>
  <c r="F3532" i="2" s="1"/>
  <c r="G3532" i="2" s="1"/>
  <c r="H3532" i="2" s="1"/>
  <c r="K3531" i="2"/>
  <c r="D3531" i="2"/>
  <c r="K3530" i="2"/>
  <c r="D3530" i="2"/>
  <c r="F3530" i="2" s="1"/>
  <c r="G3530" i="2" s="1"/>
  <c r="H3530" i="2" s="1"/>
  <c r="K3529" i="2"/>
  <c r="D3529" i="2"/>
  <c r="K3528" i="2"/>
  <c r="D3528" i="2"/>
  <c r="F3528" i="2" s="1"/>
  <c r="G3528" i="2" s="1"/>
  <c r="H3528" i="2" s="1"/>
  <c r="K3527" i="2"/>
  <c r="D3527" i="2"/>
  <c r="K3526" i="2"/>
  <c r="D3526" i="2"/>
  <c r="F3526" i="2" s="1"/>
  <c r="G3526" i="2" s="1"/>
  <c r="H3526" i="2" s="1"/>
  <c r="K3525" i="2"/>
  <c r="D3525" i="2"/>
  <c r="K3524" i="2"/>
  <c r="D3524" i="2"/>
  <c r="F3524" i="2" s="1"/>
  <c r="G3524" i="2" s="1"/>
  <c r="H3524" i="2" s="1"/>
  <c r="K3523" i="2"/>
  <c r="D3523" i="2"/>
  <c r="K3522" i="2"/>
  <c r="D3522" i="2"/>
  <c r="F3522" i="2" s="1"/>
  <c r="G3522" i="2" s="1"/>
  <c r="H3522" i="2" s="1"/>
  <c r="K3521" i="2"/>
  <c r="D3521" i="2"/>
  <c r="K3520" i="2"/>
  <c r="D3520" i="2"/>
  <c r="F3520" i="2" s="1"/>
  <c r="G3520" i="2" s="1"/>
  <c r="H3520" i="2" s="1"/>
  <c r="K3519" i="2"/>
  <c r="D3519" i="2"/>
  <c r="K3518" i="2"/>
  <c r="D3518" i="2"/>
  <c r="F3518" i="2" s="1"/>
  <c r="G3518" i="2" s="1"/>
  <c r="H3518" i="2" s="1"/>
  <c r="K3517" i="2"/>
  <c r="D3517" i="2"/>
  <c r="K3516" i="2"/>
  <c r="D3516" i="2"/>
  <c r="F3516" i="2" s="1"/>
  <c r="G3516" i="2" s="1"/>
  <c r="H3516" i="2" s="1"/>
  <c r="K3515" i="2"/>
  <c r="D3515" i="2"/>
  <c r="K3514" i="2"/>
  <c r="D3514" i="2"/>
  <c r="F3514" i="2" s="1"/>
  <c r="G3514" i="2" s="1"/>
  <c r="H3514" i="2" s="1"/>
  <c r="K3513" i="2"/>
  <c r="D3513" i="2"/>
  <c r="K3512" i="2"/>
  <c r="D3512" i="2"/>
  <c r="F3512" i="2" s="1"/>
  <c r="G3512" i="2" s="1"/>
  <c r="H3512" i="2" s="1"/>
  <c r="K3511" i="2"/>
  <c r="D3511" i="2"/>
  <c r="K3510" i="2"/>
  <c r="D3510" i="2"/>
  <c r="F3510" i="2" s="1"/>
  <c r="G3510" i="2" s="1"/>
  <c r="H3510" i="2" s="1"/>
  <c r="K3509" i="2"/>
  <c r="D3509" i="2"/>
  <c r="K3508" i="2"/>
  <c r="D3508" i="2"/>
  <c r="F3508" i="2" s="1"/>
  <c r="G3508" i="2" s="1"/>
  <c r="H3508" i="2" s="1"/>
  <c r="K3507" i="2"/>
  <c r="D3507" i="2"/>
  <c r="K3506" i="2"/>
  <c r="D3506" i="2"/>
  <c r="F3506" i="2" s="1"/>
  <c r="G3506" i="2" s="1"/>
  <c r="H3506" i="2" s="1"/>
  <c r="K3505" i="2"/>
  <c r="D3505" i="2"/>
  <c r="K3504" i="2"/>
  <c r="D3504" i="2"/>
  <c r="F3504" i="2" s="1"/>
  <c r="G3504" i="2" s="1"/>
  <c r="H3504" i="2" s="1"/>
  <c r="K3503" i="2"/>
  <c r="D3503" i="2"/>
  <c r="K3502" i="2"/>
  <c r="D3502" i="2"/>
  <c r="F3502" i="2" s="1"/>
  <c r="G3502" i="2" s="1"/>
  <c r="H3502" i="2" s="1"/>
  <c r="K3501" i="2"/>
  <c r="D3501" i="2"/>
  <c r="K3500" i="2"/>
  <c r="D3500" i="2"/>
  <c r="F3500" i="2" s="1"/>
  <c r="G3500" i="2" s="1"/>
  <c r="H3500" i="2" s="1"/>
  <c r="K3499" i="2"/>
  <c r="D3499" i="2"/>
  <c r="K3498" i="2"/>
  <c r="D3498" i="2"/>
  <c r="F3498" i="2" s="1"/>
  <c r="G3498" i="2" s="1"/>
  <c r="H3498" i="2" s="1"/>
  <c r="K3497" i="2"/>
  <c r="D3497" i="2"/>
  <c r="K3496" i="2"/>
  <c r="D3496" i="2"/>
  <c r="F3496" i="2" s="1"/>
  <c r="G3496" i="2" s="1"/>
  <c r="H3496" i="2" s="1"/>
  <c r="K3495" i="2"/>
  <c r="D3495" i="2"/>
  <c r="K3494" i="2"/>
  <c r="D3494" i="2"/>
  <c r="F3494" i="2" s="1"/>
  <c r="G3494" i="2" s="1"/>
  <c r="H3494" i="2" s="1"/>
  <c r="K3493" i="2"/>
  <c r="D3493" i="2"/>
  <c r="K3492" i="2"/>
  <c r="D3492" i="2"/>
  <c r="F3492" i="2" s="1"/>
  <c r="G3492" i="2" s="1"/>
  <c r="H3492" i="2" s="1"/>
  <c r="K3491" i="2"/>
  <c r="D3491" i="2"/>
  <c r="K3490" i="2"/>
  <c r="D3490" i="2"/>
  <c r="F3490" i="2" s="1"/>
  <c r="G3490" i="2" s="1"/>
  <c r="H3490" i="2" s="1"/>
  <c r="K3489" i="2"/>
  <c r="D3489" i="2"/>
  <c r="K3488" i="2"/>
  <c r="D3488" i="2"/>
  <c r="F3488" i="2" s="1"/>
  <c r="G3488" i="2" s="1"/>
  <c r="H3488" i="2" s="1"/>
  <c r="K3487" i="2"/>
  <c r="D3487" i="2"/>
  <c r="K3486" i="2"/>
  <c r="D3486" i="2"/>
  <c r="F3486" i="2" s="1"/>
  <c r="G3486" i="2" s="1"/>
  <c r="H3486" i="2" s="1"/>
  <c r="K3485" i="2"/>
  <c r="D3485" i="2"/>
  <c r="K3484" i="2"/>
  <c r="D3484" i="2"/>
  <c r="F3484" i="2" s="1"/>
  <c r="G3484" i="2" s="1"/>
  <c r="H3484" i="2" s="1"/>
  <c r="K3483" i="2"/>
  <c r="D3483" i="2"/>
  <c r="K3482" i="2"/>
  <c r="D3482" i="2"/>
  <c r="F3482" i="2" s="1"/>
  <c r="G3482" i="2" s="1"/>
  <c r="H3482" i="2" s="1"/>
  <c r="K3481" i="2"/>
  <c r="D3481" i="2"/>
  <c r="K3480" i="2"/>
  <c r="D3480" i="2"/>
  <c r="F3480" i="2" s="1"/>
  <c r="G3480" i="2" s="1"/>
  <c r="H3480" i="2" s="1"/>
  <c r="K3479" i="2"/>
  <c r="D3479" i="2"/>
  <c r="K3478" i="2"/>
  <c r="D3478" i="2"/>
  <c r="F3478" i="2" s="1"/>
  <c r="G3478" i="2" s="1"/>
  <c r="H3478" i="2" s="1"/>
  <c r="K3477" i="2"/>
  <c r="D3477" i="2"/>
  <c r="K3476" i="2"/>
  <c r="D3476" i="2"/>
  <c r="F3476" i="2" s="1"/>
  <c r="G3476" i="2" s="1"/>
  <c r="H3476" i="2" s="1"/>
  <c r="K3475" i="2"/>
  <c r="D3475" i="2"/>
  <c r="K3474" i="2"/>
  <c r="D3474" i="2"/>
  <c r="F3474" i="2" s="1"/>
  <c r="G3474" i="2" s="1"/>
  <c r="H3474" i="2" s="1"/>
  <c r="K3473" i="2"/>
  <c r="D3473" i="2"/>
  <c r="K3472" i="2"/>
  <c r="D3472" i="2"/>
  <c r="F3472" i="2" s="1"/>
  <c r="G3472" i="2" s="1"/>
  <c r="H3472" i="2" s="1"/>
  <c r="K3471" i="2"/>
  <c r="D3471" i="2"/>
  <c r="K3470" i="2"/>
  <c r="D3470" i="2"/>
  <c r="F3470" i="2" s="1"/>
  <c r="G3470" i="2" s="1"/>
  <c r="H3470" i="2" s="1"/>
  <c r="K3469" i="2"/>
  <c r="D3469" i="2"/>
  <c r="K3468" i="2"/>
  <c r="D3468" i="2"/>
  <c r="F3468" i="2" s="1"/>
  <c r="G3468" i="2" s="1"/>
  <c r="H3468" i="2" s="1"/>
  <c r="K3467" i="2"/>
  <c r="D3467" i="2"/>
  <c r="K3466" i="2"/>
  <c r="D3466" i="2"/>
  <c r="F3466" i="2" s="1"/>
  <c r="G3466" i="2" s="1"/>
  <c r="H3466" i="2" s="1"/>
  <c r="K3465" i="2"/>
  <c r="D3465" i="2"/>
  <c r="K3464" i="2"/>
  <c r="D3464" i="2"/>
  <c r="F3464" i="2" s="1"/>
  <c r="G3464" i="2" s="1"/>
  <c r="H3464" i="2" s="1"/>
  <c r="K3463" i="2"/>
  <c r="D3463" i="2"/>
  <c r="K3462" i="2"/>
  <c r="D3462" i="2"/>
  <c r="F3462" i="2" s="1"/>
  <c r="G3462" i="2" s="1"/>
  <c r="H3462" i="2" s="1"/>
  <c r="K3461" i="2"/>
  <c r="D3461" i="2"/>
  <c r="K3460" i="2"/>
  <c r="D3460" i="2"/>
  <c r="F3460" i="2" s="1"/>
  <c r="G3460" i="2" s="1"/>
  <c r="H3460" i="2" s="1"/>
  <c r="K3459" i="2"/>
  <c r="D3459" i="2"/>
  <c r="K3458" i="2"/>
  <c r="D3458" i="2"/>
  <c r="F3458" i="2" s="1"/>
  <c r="G3458" i="2" s="1"/>
  <c r="H3458" i="2" s="1"/>
  <c r="K3457" i="2"/>
  <c r="D3457" i="2"/>
  <c r="K3456" i="2"/>
  <c r="D3456" i="2"/>
  <c r="F3456" i="2" s="1"/>
  <c r="G3456" i="2" s="1"/>
  <c r="H3456" i="2" s="1"/>
  <c r="K3455" i="2"/>
  <c r="D3455" i="2"/>
  <c r="K3454" i="2"/>
  <c r="D3454" i="2"/>
  <c r="F3454" i="2" s="1"/>
  <c r="G3454" i="2" s="1"/>
  <c r="H3454" i="2" s="1"/>
  <c r="K3453" i="2"/>
  <c r="D3453" i="2"/>
  <c r="K3452" i="2"/>
  <c r="D3452" i="2"/>
  <c r="F3452" i="2" s="1"/>
  <c r="G3452" i="2" s="1"/>
  <c r="H3452" i="2" s="1"/>
  <c r="K3451" i="2"/>
  <c r="D3451" i="2"/>
  <c r="K3450" i="2"/>
  <c r="D3450" i="2"/>
  <c r="F3450" i="2" s="1"/>
  <c r="G3450" i="2" s="1"/>
  <c r="H3450" i="2" s="1"/>
  <c r="K3449" i="2"/>
  <c r="D3449" i="2"/>
  <c r="K3448" i="2"/>
  <c r="D3448" i="2"/>
  <c r="F3448" i="2" s="1"/>
  <c r="G3448" i="2" s="1"/>
  <c r="H3448" i="2" s="1"/>
  <c r="K3447" i="2"/>
  <c r="D3447" i="2"/>
  <c r="K3446" i="2"/>
  <c r="D3446" i="2"/>
  <c r="F3446" i="2" s="1"/>
  <c r="G3446" i="2" s="1"/>
  <c r="H3446" i="2" s="1"/>
  <c r="K3445" i="2"/>
  <c r="D3445" i="2"/>
  <c r="K3444" i="2"/>
  <c r="D3444" i="2"/>
  <c r="F3444" i="2" s="1"/>
  <c r="G3444" i="2" s="1"/>
  <c r="H3444" i="2" s="1"/>
  <c r="K3443" i="2"/>
  <c r="D3443" i="2"/>
  <c r="K3442" i="2"/>
  <c r="D3442" i="2"/>
  <c r="F3442" i="2" s="1"/>
  <c r="G3442" i="2" s="1"/>
  <c r="H3442" i="2" s="1"/>
  <c r="K3441" i="2"/>
  <c r="D3441" i="2"/>
  <c r="K3440" i="2"/>
  <c r="D3440" i="2"/>
  <c r="F3440" i="2" s="1"/>
  <c r="G3440" i="2" s="1"/>
  <c r="H3440" i="2" s="1"/>
  <c r="K3439" i="2"/>
  <c r="D3439" i="2"/>
  <c r="K3438" i="2"/>
  <c r="D3438" i="2"/>
  <c r="F3438" i="2" s="1"/>
  <c r="G3438" i="2" s="1"/>
  <c r="H3438" i="2" s="1"/>
  <c r="K3437" i="2"/>
  <c r="D3437" i="2"/>
  <c r="K3436" i="2"/>
  <c r="D3436" i="2"/>
  <c r="F3436" i="2" s="1"/>
  <c r="G3436" i="2" s="1"/>
  <c r="H3436" i="2" s="1"/>
  <c r="K3435" i="2"/>
  <c r="D3435" i="2"/>
  <c r="K3434" i="2"/>
  <c r="D3434" i="2"/>
  <c r="F3434" i="2" s="1"/>
  <c r="G3434" i="2" s="1"/>
  <c r="H3434" i="2" s="1"/>
  <c r="K3433" i="2"/>
  <c r="D3433" i="2"/>
  <c r="K3432" i="2"/>
  <c r="D3432" i="2"/>
  <c r="F3432" i="2" s="1"/>
  <c r="G3432" i="2" s="1"/>
  <c r="H3432" i="2" s="1"/>
  <c r="K3431" i="2"/>
  <c r="D3431" i="2"/>
  <c r="K3430" i="2"/>
  <c r="D3430" i="2"/>
  <c r="F3430" i="2" s="1"/>
  <c r="G3430" i="2" s="1"/>
  <c r="H3430" i="2" s="1"/>
  <c r="K3429" i="2"/>
  <c r="D3429" i="2"/>
  <c r="K3428" i="2"/>
  <c r="D3428" i="2"/>
  <c r="F3428" i="2" s="1"/>
  <c r="G3428" i="2" s="1"/>
  <c r="H3428" i="2" s="1"/>
  <c r="K3427" i="2"/>
  <c r="D3427" i="2"/>
  <c r="K3426" i="2"/>
  <c r="D3426" i="2"/>
  <c r="F3426" i="2" s="1"/>
  <c r="G3426" i="2" s="1"/>
  <c r="H3426" i="2" s="1"/>
  <c r="K3425" i="2"/>
  <c r="D3425" i="2"/>
  <c r="K3424" i="2"/>
  <c r="D3424" i="2"/>
  <c r="F3424" i="2" s="1"/>
  <c r="G3424" i="2" s="1"/>
  <c r="H3424" i="2" s="1"/>
  <c r="K3423" i="2"/>
  <c r="D3423" i="2"/>
  <c r="K3422" i="2"/>
  <c r="D3422" i="2"/>
  <c r="F3422" i="2" s="1"/>
  <c r="G3422" i="2" s="1"/>
  <c r="H3422" i="2" s="1"/>
  <c r="K3421" i="2"/>
  <c r="D3421" i="2"/>
  <c r="K3420" i="2"/>
  <c r="D3420" i="2"/>
  <c r="F3420" i="2" s="1"/>
  <c r="G3420" i="2" s="1"/>
  <c r="H3420" i="2" s="1"/>
  <c r="K3419" i="2"/>
  <c r="D3419" i="2"/>
  <c r="K3418" i="2"/>
  <c r="D3418" i="2"/>
  <c r="F3418" i="2" s="1"/>
  <c r="G3418" i="2" s="1"/>
  <c r="H3418" i="2" s="1"/>
  <c r="K3417" i="2"/>
  <c r="D3417" i="2"/>
  <c r="K3416" i="2"/>
  <c r="D3416" i="2"/>
  <c r="F3416" i="2" s="1"/>
  <c r="G3416" i="2" s="1"/>
  <c r="H3416" i="2" s="1"/>
  <c r="K3415" i="2"/>
  <c r="D3415" i="2"/>
  <c r="K3414" i="2"/>
  <c r="D3414" i="2"/>
  <c r="F3414" i="2" s="1"/>
  <c r="G3414" i="2" s="1"/>
  <c r="H3414" i="2" s="1"/>
  <c r="K3413" i="2"/>
  <c r="D3413" i="2"/>
  <c r="K3412" i="2"/>
  <c r="D3412" i="2"/>
  <c r="F3412" i="2" s="1"/>
  <c r="G3412" i="2" s="1"/>
  <c r="H3412" i="2" s="1"/>
  <c r="K3411" i="2"/>
  <c r="D3411" i="2"/>
  <c r="K3410" i="2"/>
  <c r="D3410" i="2"/>
  <c r="F3410" i="2" s="1"/>
  <c r="G3410" i="2" s="1"/>
  <c r="H3410" i="2" s="1"/>
  <c r="K3409" i="2"/>
  <c r="D3409" i="2"/>
  <c r="K3408" i="2"/>
  <c r="D3408" i="2"/>
  <c r="F3408" i="2" s="1"/>
  <c r="G3408" i="2" s="1"/>
  <c r="H3408" i="2" s="1"/>
  <c r="K3407" i="2"/>
  <c r="D3407" i="2"/>
  <c r="K3406" i="2"/>
  <c r="D3406" i="2"/>
  <c r="F3406" i="2" s="1"/>
  <c r="G3406" i="2" s="1"/>
  <c r="H3406" i="2" s="1"/>
  <c r="K3405" i="2"/>
  <c r="D3405" i="2"/>
  <c r="K3404" i="2"/>
  <c r="D3404" i="2"/>
  <c r="F3404" i="2" s="1"/>
  <c r="G3404" i="2" s="1"/>
  <c r="H3404" i="2" s="1"/>
  <c r="K3403" i="2"/>
  <c r="D3403" i="2"/>
  <c r="K3402" i="2"/>
  <c r="D3402" i="2"/>
  <c r="F3402" i="2" s="1"/>
  <c r="G3402" i="2" s="1"/>
  <c r="H3402" i="2" s="1"/>
  <c r="K3401" i="2"/>
  <c r="D3401" i="2"/>
  <c r="K3400" i="2"/>
  <c r="D3400" i="2"/>
  <c r="F3400" i="2" s="1"/>
  <c r="G3400" i="2" s="1"/>
  <c r="H3400" i="2" s="1"/>
  <c r="K3399" i="2"/>
  <c r="D3399" i="2"/>
  <c r="K3398" i="2"/>
  <c r="D3398" i="2"/>
  <c r="F3398" i="2" s="1"/>
  <c r="G3398" i="2" s="1"/>
  <c r="H3398" i="2" s="1"/>
  <c r="K3397" i="2"/>
  <c r="D3397" i="2"/>
  <c r="K3396" i="2"/>
  <c r="D3396" i="2"/>
  <c r="F3396" i="2" s="1"/>
  <c r="G3396" i="2" s="1"/>
  <c r="H3396" i="2" s="1"/>
  <c r="K3395" i="2"/>
  <c r="D3395" i="2"/>
  <c r="K3394" i="2"/>
  <c r="D3394" i="2"/>
  <c r="F3394" i="2" s="1"/>
  <c r="G3394" i="2" s="1"/>
  <c r="H3394" i="2" s="1"/>
  <c r="K3393" i="2"/>
  <c r="D3393" i="2"/>
  <c r="K3392" i="2"/>
  <c r="D3392" i="2"/>
  <c r="F3392" i="2" s="1"/>
  <c r="G3392" i="2" s="1"/>
  <c r="H3392" i="2" s="1"/>
  <c r="K3391" i="2"/>
  <c r="D3391" i="2"/>
  <c r="K3390" i="2"/>
  <c r="D3390" i="2"/>
  <c r="F3390" i="2" s="1"/>
  <c r="G3390" i="2" s="1"/>
  <c r="H3390" i="2" s="1"/>
  <c r="K3389" i="2"/>
  <c r="D3389" i="2"/>
  <c r="K3388" i="2"/>
  <c r="D3388" i="2"/>
  <c r="F3388" i="2" s="1"/>
  <c r="G3388" i="2" s="1"/>
  <c r="H3388" i="2" s="1"/>
  <c r="K3387" i="2"/>
  <c r="D3387" i="2"/>
  <c r="K3386" i="2"/>
  <c r="D3386" i="2"/>
  <c r="F3386" i="2" s="1"/>
  <c r="G3386" i="2" s="1"/>
  <c r="H3386" i="2" s="1"/>
  <c r="K3385" i="2"/>
  <c r="D3385" i="2"/>
  <c r="K3384" i="2"/>
  <c r="D3384" i="2"/>
  <c r="F3384" i="2" s="1"/>
  <c r="G3384" i="2" s="1"/>
  <c r="H3384" i="2" s="1"/>
  <c r="K3383" i="2"/>
  <c r="D3383" i="2"/>
  <c r="K3382" i="2"/>
  <c r="D3382" i="2"/>
  <c r="F3382" i="2" s="1"/>
  <c r="G3382" i="2" s="1"/>
  <c r="H3382" i="2" s="1"/>
  <c r="K3381" i="2"/>
  <c r="D3381" i="2"/>
  <c r="K3380" i="2"/>
  <c r="D3380" i="2"/>
  <c r="F3380" i="2" s="1"/>
  <c r="G3380" i="2" s="1"/>
  <c r="H3380" i="2" s="1"/>
  <c r="K3379" i="2"/>
  <c r="D3379" i="2"/>
  <c r="K3378" i="2"/>
  <c r="D3378" i="2"/>
  <c r="F3378" i="2" s="1"/>
  <c r="G3378" i="2" s="1"/>
  <c r="H3378" i="2" s="1"/>
  <c r="K3377" i="2"/>
  <c r="D3377" i="2"/>
  <c r="K3376" i="2"/>
  <c r="D3376" i="2"/>
  <c r="F3376" i="2" s="1"/>
  <c r="G3376" i="2" s="1"/>
  <c r="H3376" i="2" s="1"/>
  <c r="K3375" i="2"/>
  <c r="D3375" i="2"/>
  <c r="K3374" i="2"/>
  <c r="D3374" i="2"/>
  <c r="F3374" i="2" s="1"/>
  <c r="G3374" i="2" s="1"/>
  <c r="H3374" i="2" s="1"/>
  <c r="K3373" i="2"/>
  <c r="D3373" i="2"/>
  <c r="K3372" i="2"/>
  <c r="D3372" i="2"/>
  <c r="F3372" i="2" s="1"/>
  <c r="G3372" i="2" s="1"/>
  <c r="H3372" i="2" s="1"/>
  <c r="K3371" i="2"/>
  <c r="D3371" i="2"/>
  <c r="K3370" i="2"/>
  <c r="D3370" i="2"/>
  <c r="F3370" i="2" s="1"/>
  <c r="G3370" i="2" s="1"/>
  <c r="H3370" i="2" s="1"/>
  <c r="K3369" i="2"/>
  <c r="D3369" i="2"/>
  <c r="K3368" i="2"/>
  <c r="D3368" i="2"/>
  <c r="F3368" i="2" s="1"/>
  <c r="G3368" i="2" s="1"/>
  <c r="H3368" i="2" s="1"/>
  <c r="K3367" i="2"/>
  <c r="D3367" i="2"/>
  <c r="K3366" i="2"/>
  <c r="D3366" i="2"/>
  <c r="F3366" i="2" s="1"/>
  <c r="G3366" i="2" s="1"/>
  <c r="H3366" i="2" s="1"/>
  <c r="K3365" i="2"/>
  <c r="D3365" i="2"/>
  <c r="K3364" i="2"/>
  <c r="D3364" i="2"/>
  <c r="F3364" i="2" s="1"/>
  <c r="G3364" i="2" s="1"/>
  <c r="H3364" i="2" s="1"/>
  <c r="K3363" i="2"/>
  <c r="D3363" i="2"/>
  <c r="K3362" i="2"/>
  <c r="D3362" i="2"/>
  <c r="F3362" i="2" s="1"/>
  <c r="G3362" i="2" s="1"/>
  <c r="H3362" i="2" s="1"/>
  <c r="K3361" i="2"/>
  <c r="D3361" i="2"/>
  <c r="K3360" i="2"/>
  <c r="D3360" i="2"/>
  <c r="F3360" i="2" s="1"/>
  <c r="G3360" i="2" s="1"/>
  <c r="H3360" i="2" s="1"/>
  <c r="K3359" i="2"/>
  <c r="D3359" i="2"/>
  <c r="K3358" i="2"/>
  <c r="D3358" i="2"/>
  <c r="F3358" i="2" s="1"/>
  <c r="G3358" i="2" s="1"/>
  <c r="H3358" i="2" s="1"/>
  <c r="K3357" i="2"/>
  <c r="D3357" i="2"/>
  <c r="K3356" i="2"/>
  <c r="D3356" i="2"/>
  <c r="F3356" i="2" s="1"/>
  <c r="G3356" i="2" s="1"/>
  <c r="H3356" i="2" s="1"/>
  <c r="K3355" i="2"/>
  <c r="D3355" i="2"/>
  <c r="K3354" i="2"/>
  <c r="D3354" i="2"/>
  <c r="F3354" i="2" s="1"/>
  <c r="G3354" i="2" s="1"/>
  <c r="H3354" i="2" s="1"/>
  <c r="K3353" i="2"/>
  <c r="D3353" i="2"/>
  <c r="K3352" i="2"/>
  <c r="D3352" i="2"/>
  <c r="F3352" i="2" s="1"/>
  <c r="G3352" i="2" s="1"/>
  <c r="H3352" i="2" s="1"/>
  <c r="K3351" i="2"/>
  <c r="D3351" i="2"/>
  <c r="K3350" i="2"/>
  <c r="D3350" i="2"/>
  <c r="F3350" i="2" s="1"/>
  <c r="G3350" i="2" s="1"/>
  <c r="H3350" i="2" s="1"/>
  <c r="K3349" i="2"/>
  <c r="D3349" i="2"/>
  <c r="K3348" i="2"/>
  <c r="D3348" i="2"/>
  <c r="F3348" i="2" s="1"/>
  <c r="G3348" i="2" s="1"/>
  <c r="H3348" i="2" s="1"/>
  <c r="K3347" i="2"/>
  <c r="D3347" i="2"/>
  <c r="K3346" i="2"/>
  <c r="D3346" i="2"/>
  <c r="F3346" i="2" s="1"/>
  <c r="G3346" i="2" s="1"/>
  <c r="H3346" i="2" s="1"/>
  <c r="K3345" i="2"/>
  <c r="D3345" i="2"/>
  <c r="K3344" i="2"/>
  <c r="D3344" i="2"/>
  <c r="F3344" i="2" s="1"/>
  <c r="G3344" i="2" s="1"/>
  <c r="H3344" i="2" s="1"/>
  <c r="K3343" i="2"/>
  <c r="D3343" i="2"/>
  <c r="K3342" i="2"/>
  <c r="D3342" i="2"/>
  <c r="F3342" i="2" s="1"/>
  <c r="G3342" i="2" s="1"/>
  <c r="H3342" i="2" s="1"/>
  <c r="K3341" i="2"/>
  <c r="D3341" i="2"/>
  <c r="K3340" i="2"/>
  <c r="D3340" i="2"/>
  <c r="F3340" i="2" s="1"/>
  <c r="G3340" i="2" s="1"/>
  <c r="H3340" i="2" s="1"/>
  <c r="K3339" i="2"/>
  <c r="D3339" i="2"/>
  <c r="K3338" i="2"/>
  <c r="D3338" i="2"/>
  <c r="F3338" i="2" s="1"/>
  <c r="G3338" i="2" s="1"/>
  <c r="H3338" i="2" s="1"/>
  <c r="K3337" i="2"/>
  <c r="D3337" i="2"/>
  <c r="K3336" i="2"/>
  <c r="D3336" i="2"/>
  <c r="F3336" i="2" s="1"/>
  <c r="G3336" i="2" s="1"/>
  <c r="H3336" i="2" s="1"/>
  <c r="K3335" i="2"/>
  <c r="D3335" i="2"/>
  <c r="K3334" i="2"/>
  <c r="D3334" i="2"/>
  <c r="F3334" i="2" s="1"/>
  <c r="G3334" i="2" s="1"/>
  <c r="H3334" i="2" s="1"/>
  <c r="K3333" i="2"/>
  <c r="D3333" i="2"/>
  <c r="K3332" i="2"/>
  <c r="D3332" i="2"/>
  <c r="F3332" i="2" s="1"/>
  <c r="G3332" i="2" s="1"/>
  <c r="H3332" i="2" s="1"/>
  <c r="K3331" i="2"/>
  <c r="D3331" i="2"/>
  <c r="K3330" i="2"/>
  <c r="D3330" i="2"/>
  <c r="F3330" i="2" s="1"/>
  <c r="G3330" i="2" s="1"/>
  <c r="H3330" i="2" s="1"/>
  <c r="K3329" i="2"/>
  <c r="D3329" i="2"/>
  <c r="K3328" i="2"/>
  <c r="D3328" i="2"/>
  <c r="F3328" i="2" s="1"/>
  <c r="G3328" i="2" s="1"/>
  <c r="H3328" i="2" s="1"/>
  <c r="K3327" i="2"/>
  <c r="D3327" i="2"/>
  <c r="K3326" i="2"/>
  <c r="D3326" i="2"/>
  <c r="F3326" i="2" s="1"/>
  <c r="G3326" i="2" s="1"/>
  <c r="H3326" i="2" s="1"/>
  <c r="K3325" i="2"/>
  <c r="D3325" i="2"/>
  <c r="K3324" i="2"/>
  <c r="D3324" i="2"/>
  <c r="F3324" i="2" s="1"/>
  <c r="G3324" i="2" s="1"/>
  <c r="H3324" i="2" s="1"/>
  <c r="K3323" i="2"/>
  <c r="D3323" i="2"/>
  <c r="K3322" i="2"/>
  <c r="D3322" i="2"/>
  <c r="F3322" i="2" s="1"/>
  <c r="G3322" i="2" s="1"/>
  <c r="H3322" i="2" s="1"/>
  <c r="K3321" i="2"/>
  <c r="D3321" i="2"/>
  <c r="K3320" i="2"/>
  <c r="D3320" i="2"/>
  <c r="F3320" i="2" s="1"/>
  <c r="G3320" i="2" s="1"/>
  <c r="H3320" i="2" s="1"/>
  <c r="K3319" i="2"/>
  <c r="D3319" i="2"/>
  <c r="K3318" i="2"/>
  <c r="D3318" i="2"/>
  <c r="F3318" i="2" s="1"/>
  <c r="G3318" i="2" s="1"/>
  <c r="H3318" i="2" s="1"/>
  <c r="K3317" i="2"/>
  <c r="D3317" i="2"/>
  <c r="K3316" i="2"/>
  <c r="D3316" i="2"/>
  <c r="F3316" i="2" s="1"/>
  <c r="G3316" i="2" s="1"/>
  <c r="H3316" i="2" s="1"/>
  <c r="K3315" i="2"/>
  <c r="D3315" i="2"/>
  <c r="K3314" i="2"/>
  <c r="D3314" i="2"/>
  <c r="F3314" i="2" s="1"/>
  <c r="G3314" i="2" s="1"/>
  <c r="H3314" i="2" s="1"/>
  <c r="K3313" i="2"/>
  <c r="D3313" i="2"/>
  <c r="K3312" i="2"/>
  <c r="D3312" i="2"/>
  <c r="F3312" i="2" s="1"/>
  <c r="G3312" i="2" s="1"/>
  <c r="H3312" i="2" s="1"/>
  <c r="K3311" i="2"/>
  <c r="D3311" i="2"/>
  <c r="K3310" i="2"/>
  <c r="D3310" i="2"/>
  <c r="F3310" i="2" s="1"/>
  <c r="G3310" i="2" s="1"/>
  <c r="H3310" i="2" s="1"/>
  <c r="K3309" i="2"/>
  <c r="D3309" i="2"/>
  <c r="K3308" i="2"/>
  <c r="D3308" i="2"/>
  <c r="F3308" i="2" s="1"/>
  <c r="G3308" i="2" s="1"/>
  <c r="H3308" i="2" s="1"/>
  <c r="K3307" i="2"/>
  <c r="D3307" i="2"/>
  <c r="K3306" i="2"/>
  <c r="D3306" i="2"/>
  <c r="F3306" i="2" s="1"/>
  <c r="G3306" i="2" s="1"/>
  <c r="H3306" i="2" s="1"/>
  <c r="K3305" i="2"/>
  <c r="D3305" i="2"/>
  <c r="K3304" i="2"/>
  <c r="D3304" i="2"/>
  <c r="F3304" i="2" s="1"/>
  <c r="G3304" i="2" s="1"/>
  <c r="H3304" i="2" s="1"/>
  <c r="K3303" i="2"/>
  <c r="D3303" i="2"/>
  <c r="K3302" i="2"/>
  <c r="D3302" i="2"/>
  <c r="F3302" i="2" s="1"/>
  <c r="G3302" i="2" s="1"/>
  <c r="H3302" i="2" s="1"/>
  <c r="K3301" i="2"/>
  <c r="D3301" i="2"/>
  <c r="K3300" i="2"/>
  <c r="D3300" i="2"/>
  <c r="F3300" i="2" s="1"/>
  <c r="G3300" i="2" s="1"/>
  <c r="H3300" i="2" s="1"/>
  <c r="K3299" i="2"/>
  <c r="D3299" i="2"/>
  <c r="K3298" i="2"/>
  <c r="D3298" i="2"/>
  <c r="F3298" i="2" s="1"/>
  <c r="G3298" i="2" s="1"/>
  <c r="H3298" i="2" s="1"/>
  <c r="K3297" i="2"/>
  <c r="D3297" i="2"/>
  <c r="K3296" i="2"/>
  <c r="D3296" i="2"/>
  <c r="F3296" i="2" s="1"/>
  <c r="G3296" i="2" s="1"/>
  <c r="H3296" i="2" s="1"/>
  <c r="K3295" i="2"/>
  <c r="D3295" i="2"/>
  <c r="K3294" i="2"/>
  <c r="D3294" i="2"/>
  <c r="F3294" i="2" s="1"/>
  <c r="G3294" i="2" s="1"/>
  <c r="H3294" i="2" s="1"/>
  <c r="K3293" i="2"/>
  <c r="D3293" i="2"/>
  <c r="K3292" i="2"/>
  <c r="D3292" i="2"/>
  <c r="F3292" i="2" s="1"/>
  <c r="G3292" i="2" s="1"/>
  <c r="H3292" i="2" s="1"/>
  <c r="K3291" i="2"/>
  <c r="D3291" i="2"/>
  <c r="K3290" i="2"/>
  <c r="D3290" i="2"/>
  <c r="F3290" i="2" s="1"/>
  <c r="G3290" i="2" s="1"/>
  <c r="H3290" i="2" s="1"/>
  <c r="K3289" i="2"/>
  <c r="D3289" i="2"/>
  <c r="K3288" i="2"/>
  <c r="D3288" i="2"/>
  <c r="F3288" i="2" s="1"/>
  <c r="G3288" i="2" s="1"/>
  <c r="H3288" i="2" s="1"/>
  <c r="K3287" i="2"/>
  <c r="D3287" i="2"/>
  <c r="K3286" i="2"/>
  <c r="D3286" i="2"/>
  <c r="F3286" i="2" s="1"/>
  <c r="G3286" i="2" s="1"/>
  <c r="H3286" i="2" s="1"/>
  <c r="K3285" i="2"/>
  <c r="D3285" i="2"/>
  <c r="K3284" i="2"/>
  <c r="D3284" i="2"/>
  <c r="F3284" i="2" s="1"/>
  <c r="G3284" i="2" s="1"/>
  <c r="H3284" i="2" s="1"/>
  <c r="K3283" i="2"/>
  <c r="D3283" i="2"/>
  <c r="K3282" i="2"/>
  <c r="D3282" i="2"/>
  <c r="F3282" i="2" s="1"/>
  <c r="G3282" i="2" s="1"/>
  <c r="H3282" i="2" s="1"/>
  <c r="K3281" i="2"/>
  <c r="D3281" i="2"/>
  <c r="K3280" i="2"/>
  <c r="D3280" i="2"/>
  <c r="F3280" i="2" s="1"/>
  <c r="G3280" i="2" s="1"/>
  <c r="H3280" i="2" s="1"/>
  <c r="K3279" i="2"/>
  <c r="D3279" i="2"/>
  <c r="K3278" i="2"/>
  <c r="D3278" i="2"/>
  <c r="F3278" i="2" s="1"/>
  <c r="G3278" i="2" s="1"/>
  <c r="H3278" i="2" s="1"/>
  <c r="K3277" i="2"/>
  <c r="D3277" i="2"/>
  <c r="K3276" i="2"/>
  <c r="D3276" i="2"/>
  <c r="F3276" i="2" s="1"/>
  <c r="G3276" i="2" s="1"/>
  <c r="H3276" i="2" s="1"/>
  <c r="K3275" i="2"/>
  <c r="D3275" i="2"/>
  <c r="K3274" i="2"/>
  <c r="D3274" i="2"/>
  <c r="F3274" i="2" s="1"/>
  <c r="G3274" i="2" s="1"/>
  <c r="H3274" i="2" s="1"/>
  <c r="K3273" i="2"/>
  <c r="D3273" i="2"/>
  <c r="K3272" i="2"/>
  <c r="D3272" i="2"/>
  <c r="F3272" i="2" s="1"/>
  <c r="G3272" i="2" s="1"/>
  <c r="H3272" i="2" s="1"/>
  <c r="K3271" i="2"/>
  <c r="D3271" i="2"/>
  <c r="K3270" i="2"/>
  <c r="D3270" i="2"/>
  <c r="F3270" i="2" s="1"/>
  <c r="G3270" i="2" s="1"/>
  <c r="H3270" i="2" s="1"/>
  <c r="K3269" i="2"/>
  <c r="D3269" i="2"/>
  <c r="K3268" i="2"/>
  <c r="D3268" i="2"/>
  <c r="F3268" i="2" s="1"/>
  <c r="G3268" i="2" s="1"/>
  <c r="H3268" i="2" s="1"/>
  <c r="K3267" i="2"/>
  <c r="D3267" i="2"/>
  <c r="K3266" i="2"/>
  <c r="D3266" i="2"/>
  <c r="F3266" i="2" s="1"/>
  <c r="G3266" i="2" s="1"/>
  <c r="H3266" i="2" s="1"/>
  <c r="K3265" i="2"/>
  <c r="D3265" i="2"/>
  <c r="K3264" i="2"/>
  <c r="D3264" i="2"/>
  <c r="F3264" i="2" s="1"/>
  <c r="G3264" i="2" s="1"/>
  <c r="H3264" i="2" s="1"/>
  <c r="K3263" i="2"/>
  <c r="D3263" i="2"/>
  <c r="K3262" i="2"/>
  <c r="D3262" i="2"/>
  <c r="F3262" i="2" s="1"/>
  <c r="G3262" i="2" s="1"/>
  <c r="H3262" i="2" s="1"/>
  <c r="K3261" i="2"/>
  <c r="D3261" i="2"/>
  <c r="K3260" i="2"/>
  <c r="D3260" i="2"/>
  <c r="F3260" i="2" s="1"/>
  <c r="G3260" i="2" s="1"/>
  <c r="H3260" i="2" s="1"/>
  <c r="K3259" i="2"/>
  <c r="D3259" i="2"/>
  <c r="K3258" i="2"/>
  <c r="D3258" i="2"/>
  <c r="F3258" i="2" s="1"/>
  <c r="G3258" i="2" s="1"/>
  <c r="H3258" i="2" s="1"/>
  <c r="K3257" i="2"/>
  <c r="D3257" i="2"/>
  <c r="K3256" i="2"/>
  <c r="D3256" i="2"/>
  <c r="F3256" i="2" s="1"/>
  <c r="G3256" i="2" s="1"/>
  <c r="H3256" i="2" s="1"/>
  <c r="K3255" i="2"/>
  <c r="D3255" i="2"/>
  <c r="K3254" i="2"/>
  <c r="D3254" i="2"/>
  <c r="F3254" i="2" s="1"/>
  <c r="G3254" i="2" s="1"/>
  <c r="H3254" i="2" s="1"/>
  <c r="K3253" i="2"/>
  <c r="D3253" i="2"/>
  <c r="K3252" i="2"/>
  <c r="D3252" i="2"/>
  <c r="F3252" i="2" s="1"/>
  <c r="G3252" i="2" s="1"/>
  <c r="H3252" i="2" s="1"/>
  <c r="K3251" i="2"/>
  <c r="D3251" i="2"/>
  <c r="K3250" i="2"/>
  <c r="D3250" i="2"/>
  <c r="F3250" i="2" s="1"/>
  <c r="G3250" i="2" s="1"/>
  <c r="H3250" i="2" s="1"/>
  <c r="K3249" i="2"/>
  <c r="D3249" i="2"/>
  <c r="K3248" i="2"/>
  <c r="D3248" i="2"/>
  <c r="F3248" i="2" s="1"/>
  <c r="G3248" i="2" s="1"/>
  <c r="H3248" i="2" s="1"/>
  <c r="K3247" i="2"/>
  <c r="D3247" i="2"/>
  <c r="K3246" i="2"/>
  <c r="D3246" i="2"/>
  <c r="F3246" i="2" s="1"/>
  <c r="G3246" i="2" s="1"/>
  <c r="H3246" i="2" s="1"/>
  <c r="K3245" i="2"/>
  <c r="D3245" i="2"/>
  <c r="K3244" i="2"/>
  <c r="D3244" i="2"/>
  <c r="F3244" i="2" s="1"/>
  <c r="G3244" i="2" s="1"/>
  <c r="H3244" i="2" s="1"/>
  <c r="K3243" i="2"/>
  <c r="D3243" i="2"/>
  <c r="K3242" i="2"/>
  <c r="D3242" i="2"/>
  <c r="F3242" i="2" s="1"/>
  <c r="G3242" i="2" s="1"/>
  <c r="H3242" i="2" s="1"/>
  <c r="K3241" i="2"/>
  <c r="D3241" i="2"/>
  <c r="K3240" i="2"/>
  <c r="D3240" i="2"/>
  <c r="F3240" i="2" s="1"/>
  <c r="G3240" i="2" s="1"/>
  <c r="H3240" i="2" s="1"/>
  <c r="K3239" i="2"/>
  <c r="D3239" i="2"/>
  <c r="K3238" i="2"/>
  <c r="D3238" i="2"/>
  <c r="F3238" i="2" s="1"/>
  <c r="G3238" i="2" s="1"/>
  <c r="H3238" i="2" s="1"/>
  <c r="K3237" i="2"/>
  <c r="D3237" i="2"/>
  <c r="K3236" i="2"/>
  <c r="D3236" i="2"/>
  <c r="F3236" i="2" s="1"/>
  <c r="G3236" i="2" s="1"/>
  <c r="H3236" i="2" s="1"/>
  <c r="K3235" i="2"/>
  <c r="D3235" i="2"/>
  <c r="K3234" i="2"/>
  <c r="D3234" i="2"/>
  <c r="F3234" i="2" s="1"/>
  <c r="G3234" i="2" s="1"/>
  <c r="H3234" i="2" s="1"/>
  <c r="K3233" i="2"/>
  <c r="D3233" i="2"/>
  <c r="K3232" i="2"/>
  <c r="D3232" i="2"/>
  <c r="F3232" i="2" s="1"/>
  <c r="G3232" i="2" s="1"/>
  <c r="H3232" i="2" s="1"/>
  <c r="K3231" i="2"/>
  <c r="D3231" i="2"/>
  <c r="K3230" i="2"/>
  <c r="D3230" i="2"/>
  <c r="F3230" i="2" s="1"/>
  <c r="G3230" i="2" s="1"/>
  <c r="H3230" i="2" s="1"/>
  <c r="K3229" i="2"/>
  <c r="D3229" i="2"/>
  <c r="K3228" i="2"/>
  <c r="D3228" i="2"/>
  <c r="F3228" i="2" s="1"/>
  <c r="G3228" i="2" s="1"/>
  <c r="H3228" i="2" s="1"/>
  <c r="K3227" i="2"/>
  <c r="D3227" i="2"/>
  <c r="K3226" i="2"/>
  <c r="D3226" i="2"/>
  <c r="F3226" i="2" s="1"/>
  <c r="G3226" i="2" s="1"/>
  <c r="H3226" i="2" s="1"/>
  <c r="K3225" i="2"/>
  <c r="D3225" i="2"/>
  <c r="K3224" i="2"/>
  <c r="D3224" i="2"/>
  <c r="F3224" i="2" s="1"/>
  <c r="G3224" i="2" s="1"/>
  <c r="H3224" i="2" s="1"/>
  <c r="K3223" i="2"/>
  <c r="D3223" i="2"/>
  <c r="K3222" i="2"/>
  <c r="D3222" i="2"/>
  <c r="F3222" i="2" s="1"/>
  <c r="G3222" i="2" s="1"/>
  <c r="H3222" i="2" s="1"/>
  <c r="K3221" i="2"/>
  <c r="D3221" i="2"/>
  <c r="K3220" i="2"/>
  <c r="D3220" i="2"/>
  <c r="F3220" i="2" s="1"/>
  <c r="G3220" i="2" s="1"/>
  <c r="H3220" i="2" s="1"/>
  <c r="K3219" i="2"/>
  <c r="D3219" i="2"/>
  <c r="K3218" i="2"/>
  <c r="D3218" i="2"/>
  <c r="F3218" i="2" s="1"/>
  <c r="G3218" i="2" s="1"/>
  <c r="H3218" i="2" s="1"/>
  <c r="K3217" i="2"/>
  <c r="D3217" i="2"/>
  <c r="K3216" i="2"/>
  <c r="D3216" i="2"/>
  <c r="F3216" i="2" s="1"/>
  <c r="G3216" i="2" s="1"/>
  <c r="H3216" i="2" s="1"/>
  <c r="K3215" i="2"/>
  <c r="D3215" i="2"/>
  <c r="K3214" i="2"/>
  <c r="D3214" i="2"/>
  <c r="F3214" i="2" s="1"/>
  <c r="G3214" i="2" s="1"/>
  <c r="H3214" i="2" s="1"/>
  <c r="K3213" i="2"/>
  <c r="D3213" i="2"/>
  <c r="K3212" i="2"/>
  <c r="D3212" i="2"/>
  <c r="F3212" i="2" s="1"/>
  <c r="G3212" i="2" s="1"/>
  <c r="H3212" i="2" s="1"/>
  <c r="K3211" i="2"/>
  <c r="D3211" i="2"/>
  <c r="K3210" i="2"/>
  <c r="D3210" i="2"/>
  <c r="F3210" i="2" s="1"/>
  <c r="G3210" i="2" s="1"/>
  <c r="H3210" i="2" s="1"/>
  <c r="K3209" i="2"/>
  <c r="D3209" i="2"/>
  <c r="K3208" i="2"/>
  <c r="D3208" i="2"/>
  <c r="F3208" i="2" s="1"/>
  <c r="G3208" i="2" s="1"/>
  <c r="H3208" i="2" s="1"/>
  <c r="K3207" i="2"/>
  <c r="D3207" i="2"/>
  <c r="K3206" i="2"/>
  <c r="D3206" i="2"/>
  <c r="F3206" i="2" s="1"/>
  <c r="G3206" i="2" s="1"/>
  <c r="H3206" i="2" s="1"/>
  <c r="K3205" i="2"/>
  <c r="D3205" i="2"/>
  <c r="K3204" i="2"/>
  <c r="D3204" i="2"/>
  <c r="F3204" i="2" s="1"/>
  <c r="G3204" i="2" s="1"/>
  <c r="H3204" i="2" s="1"/>
  <c r="K3203" i="2"/>
  <c r="D3203" i="2"/>
  <c r="K3202" i="2"/>
  <c r="D3202" i="2"/>
  <c r="F3202" i="2" s="1"/>
  <c r="G3202" i="2" s="1"/>
  <c r="H3202" i="2" s="1"/>
  <c r="K3201" i="2"/>
  <c r="D3201" i="2"/>
  <c r="K3200" i="2"/>
  <c r="D3200" i="2"/>
  <c r="F3200" i="2" s="1"/>
  <c r="G3200" i="2" s="1"/>
  <c r="H3200" i="2" s="1"/>
  <c r="K3199" i="2"/>
  <c r="D3199" i="2"/>
  <c r="K3198" i="2"/>
  <c r="D3198" i="2"/>
  <c r="F3198" i="2" s="1"/>
  <c r="G3198" i="2" s="1"/>
  <c r="H3198" i="2" s="1"/>
  <c r="K3197" i="2"/>
  <c r="D3197" i="2"/>
  <c r="K3196" i="2"/>
  <c r="D3196" i="2"/>
  <c r="F3196" i="2" s="1"/>
  <c r="G3196" i="2" s="1"/>
  <c r="H3196" i="2" s="1"/>
  <c r="K3195" i="2"/>
  <c r="D3195" i="2"/>
  <c r="K3194" i="2"/>
  <c r="D3194" i="2"/>
  <c r="F3194" i="2" s="1"/>
  <c r="G3194" i="2" s="1"/>
  <c r="H3194" i="2" s="1"/>
  <c r="K3193" i="2"/>
  <c r="D3193" i="2"/>
  <c r="K3192" i="2"/>
  <c r="D3192" i="2"/>
  <c r="F3192" i="2" s="1"/>
  <c r="G3192" i="2" s="1"/>
  <c r="H3192" i="2" s="1"/>
  <c r="K3191" i="2"/>
  <c r="D3191" i="2"/>
  <c r="K3190" i="2"/>
  <c r="D3190" i="2"/>
  <c r="F3190" i="2" s="1"/>
  <c r="G3190" i="2" s="1"/>
  <c r="H3190" i="2" s="1"/>
  <c r="K3189" i="2"/>
  <c r="D3189" i="2"/>
  <c r="K3188" i="2"/>
  <c r="D3188" i="2"/>
  <c r="F3188" i="2" s="1"/>
  <c r="G3188" i="2" s="1"/>
  <c r="H3188" i="2" s="1"/>
  <c r="K3187" i="2"/>
  <c r="D3187" i="2"/>
  <c r="K3186" i="2"/>
  <c r="D3186" i="2"/>
  <c r="F3186" i="2" s="1"/>
  <c r="G3186" i="2" s="1"/>
  <c r="H3186" i="2" s="1"/>
  <c r="K3185" i="2"/>
  <c r="D3185" i="2"/>
  <c r="K3184" i="2"/>
  <c r="D3184" i="2"/>
  <c r="F3184" i="2" s="1"/>
  <c r="G3184" i="2" s="1"/>
  <c r="H3184" i="2" s="1"/>
  <c r="K3183" i="2"/>
  <c r="D3183" i="2"/>
  <c r="K3182" i="2"/>
  <c r="D3182" i="2"/>
  <c r="F3182" i="2" s="1"/>
  <c r="G3182" i="2" s="1"/>
  <c r="H3182" i="2" s="1"/>
  <c r="K3181" i="2"/>
  <c r="D3181" i="2"/>
  <c r="K3180" i="2"/>
  <c r="D3180" i="2"/>
  <c r="F3180" i="2" s="1"/>
  <c r="G3180" i="2" s="1"/>
  <c r="H3180" i="2" s="1"/>
  <c r="K3179" i="2"/>
  <c r="D3179" i="2"/>
  <c r="K3178" i="2"/>
  <c r="D3178" i="2"/>
  <c r="F3178" i="2" s="1"/>
  <c r="G3178" i="2" s="1"/>
  <c r="H3178" i="2" s="1"/>
  <c r="K3177" i="2"/>
  <c r="D3177" i="2"/>
  <c r="K3176" i="2"/>
  <c r="D3176" i="2"/>
  <c r="F3176" i="2" s="1"/>
  <c r="G3176" i="2" s="1"/>
  <c r="H3176" i="2" s="1"/>
  <c r="K3175" i="2"/>
  <c r="D3175" i="2"/>
  <c r="K3174" i="2"/>
  <c r="D3174" i="2"/>
  <c r="F3174" i="2" s="1"/>
  <c r="G3174" i="2" s="1"/>
  <c r="H3174" i="2" s="1"/>
  <c r="K3173" i="2"/>
  <c r="D3173" i="2"/>
  <c r="K3172" i="2"/>
  <c r="D3172" i="2"/>
  <c r="F3172" i="2" s="1"/>
  <c r="G3172" i="2" s="1"/>
  <c r="H3172" i="2" s="1"/>
  <c r="K3171" i="2"/>
  <c r="D3171" i="2"/>
  <c r="K3170" i="2"/>
  <c r="D3170" i="2"/>
  <c r="F3170" i="2" s="1"/>
  <c r="G3170" i="2" s="1"/>
  <c r="H3170" i="2" s="1"/>
  <c r="K3169" i="2"/>
  <c r="D3169" i="2"/>
  <c r="K3168" i="2"/>
  <c r="D3168" i="2"/>
  <c r="F3168" i="2" s="1"/>
  <c r="G3168" i="2" s="1"/>
  <c r="H3168" i="2" s="1"/>
  <c r="K3167" i="2"/>
  <c r="D3167" i="2"/>
  <c r="K3166" i="2"/>
  <c r="D3166" i="2"/>
  <c r="F3166" i="2" s="1"/>
  <c r="G3166" i="2" s="1"/>
  <c r="H3166" i="2" s="1"/>
  <c r="K3165" i="2"/>
  <c r="D3165" i="2"/>
  <c r="K3164" i="2"/>
  <c r="D3164" i="2"/>
  <c r="F3164" i="2" s="1"/>
  <c r="G3164" i="2" s="1"/>
  <c r="H3164" i="2" s="1"/>
  <c r="K3163" i="2"/>
  <c r="D3163" i="2"/>
  <c r="K3162" i="2"/>
  <c r="D3162" i="2"/>
  <c r="F3162" i="2" s="1"/>
  <c r="G3162" i="2" s="1"/>
  <c r="H3162" i="2" s="1"/>
  <c r="K3161" i="2"/>
  <c r="D3161" i="2"/>
  <c r="K3160" i="2"/>
  <c r="D3160" i="2"/>
  <c r="F3160" i="2" s="1"/>
  <c r="G3160" i="2" s="1"/>
  <c r="H3160" i="2" s="1"/>
  <c r="K3159" i="2"/>
  <c r="D3159" i="2"/>
  <c r="K3158" i="2"/>
  <c r="D3158" i="2"/>
  <c r="F3158" i="2" s="1"/>
  <c r="G3158" i="2" s="1"/>
  <c r="H3158" i="2" s="1"/>
  <c r="K3157" i="2"/>
  <c r="D3157" i="2"/>
  <c r="K3156" i="2"/>
  <c r="D3156" i="2"/>
  <c r="F3156" i="2" s="1"/>
  <c r="G3156" i="2" s="1"/>
  <c r="H3156" i="2" s="1"/>
  <c r="K3155" i="2"/>
  <c r="D3155" i="2"/>
  <c r="K3154" i="2"/>
  <c r="D3154" i="2"/>
  <c r="F3154" i="2" s="1"/>
  <c r="G3154" i="2" s="1"/>
  <c r="H3154" i="2" s="1"/>
  <c r="K3153" i="2"/>
  <c r="D3153" i="2"/>
  <c r="K3152" i="2"/>
  <c r="D3152" i="2"/>
  <c r="F3152" i="2" s="1"/>
  <c r="G3152" i="2" s="1"/>
  <c r="H3152" i="2" s="1"/>
  <c r="K3151" i="2"/>
  <c r="D3151" i="2"/>
  <c r="K3150" i="2"/>
  <c r="D3150" i="2"/>
  <c r="F3150" i="2" s="1"/>
  <c r="G3150" i="2" s="1"/>
  <c r="H3150" i="2" s="1"/>
  <c r="K3149" i="2"/>
  <c r="D3149" i="2"/>
  <c r="K3148" i="2"/>
  <c r="D3148" i="2"/>
  <c r="F3148" i="2" s="1"/>
  <c r="G3148" i="2" s="1"/>
  <c r="H3148" i="2" s="1"/>
  <c r="K3147" i="2"/>
  <c r="D3147" i="2"/>
  <c r="K3146" i="2"/>
  <c r="D3146" i="2"/>
  <c r="F3146" i="2" s="1"/>
  <c r="G3146" i="2" s="1"/>
  <c r="H3146" i="2" s="1"/>
  <c r="K3145" i="2"/>
  <c r="D3145" i="2"/>
  <c r="K3144" i="2"/>
  <c r="D3144" i="2"/>
  <c r="F3144" i="2" s="1"/>
  <c r="G3144" i="2" s="1"/>
  <c r="H3144" i="2" s="1"/>
  <c r="K3143" i="2"/>
  <c r="D3143" i="2"/>
  <c r="K3142" i="2"/>
  <c r="D3142" i="2"/>
  <c r="F3142" i="2" s="1"/>
  <c r="G3142" i="2" s="1"/>
  <c r="H3142" i="2" s="1"/>
  <c r="K3141" i="2"/>
  <c r="D3141" i="2"/>
  <c r="K3140" i="2"/>
  <c r="D3140" i="2"/>
  <c r="F3140" i="2" s="1"/>
  <c r="G3140" i="2" s="1"/>
  <c r="H3140" i="2" s="1"/>
  <c r="K3139" i="2"/>
  <c r="D3139" i="2"/>
  <c r="K3138" i="2"/>
  <c r="D3138" i="2"/>
  <c r="F3138" i="2" s="1"/>
  <c r="G3138" i="2" s="1"/>
  <c r="H3138" i="2" s="1"/>
  <c r="K3137" i="2"/>
  <c r="D3137" i="2"/>
  <c r="K3136" i="2"/>
  <c r="D3136" i="2"/>
  <c r="F3136" i="2" s="1"/>
  <c r="G3136" i="2" s="1"/>
  <c r="H3136" i="2" s="1"/>
  <c r="K3135" i="2"/>
  <c r="D3135" i="2"/>
  <c r="K3134" i="2"/>
  <c r="D3134" i="2"/>
  <c r="F3134" i="2" s="1"/>
  <c r="G3134" i="2" s="1"/>
  <c r="H3134" i="2" s="1"/>
  <c r="K3133" i="2"/>
  <c r="D3133" i="2"/>
  <c r="K3132" i="2"/>
  <c r="D3132" i="2"/>
  <c r="F3132" i="2" s="1"/>
  <c r="G3132" i="2" s="1"/>
  <c r="H3132" i="2" s="1"/>
  <c r="K3131" i="2"/>
  <c r="D3131" i="2"/>
  <c r="K3130" i="2"/>
  <c r="D3130" i="2"/>
  <c r="F3130" i="2" s="1"/>
  <c r="G3130" i="2" s="1"/>
  <c r="H3130" i="2" s="1"/>
  <c r="K3129" i="2"/>
  <c r="D3129" i="2"/>
  <c r="K3128" i="2"/>
  <c r="D3128" i="2"/>
  <c r="F3128" i="2" s="1"/>
  <c r="G3128" i="2" s="1"/>
  <c r="H3128" i="2" s="1"/>
  <c r="K3127" i="2"/>
  <c r="D3127" i="2"/>
  <c r="K3126" i="2"/>
  <c r="D3126" i="2"/>
  <c r="F3126" i="2" s="1"/>
  <c r="G3126" i="2" s="1"/>
  <c r="H3126" i="2" s="1"/>
  <c r="K3125" i="2"/>
  <c r="D3125" i="2"/>
  <c r="K3124" i="2"/>
  <c r="D3124" i="2"/>
  <c r="F3124" i="2" s="1"/>
  <c r="G3124" i="2" s="1"/>
  <c r="H3124" i="2" s="1"/>
  <c r="K3123" i="2"/>
  <c r="D3123" i="2"/>
  <c r="K3122" i="2"/>
  <c r="D3122" i="2"/>
  <c r="F3122" i="2" s="1"/>
  <c r="G3122" i="2" s="1"/>
  <c r="H3122" i="2" s="1"/>
  <c r="K3121" i="2"/>
  <c r="D3121" i="2"/>
  <c r="K3120" i="2"/>
  <c r="D3120" i="2"/>
  <c r="F3120" i="2" s="1"/>
  <c r="G3120" i="2" s="1"/>
  <c r="H3120" i="2" s="1"/>
  <c r="K3119" i="2"/>
  <c r="D3119" i="2"/>
  <c r="K3118" i="2"/>
  <c r="D3118" i="2"/>
  <c r="F3118" i="2" s="1"/>
  <c r="G3118" i="2" s="1"/>
  <c r="H3118" i="2" s="1"/>
  <c r="K3117" i="2"/>
  <c r="D3117" i="2"/>
  <c r="K3116" i="2"/>
  <c r="D3116" i="2"/>
  <c r="F3116" i="2" s="1"/>
  <c r="G3116" i="2" s="1"/>
  <c r="H3116" i="2" s="1"/>
  <c r="K3115" i="2"/>
  <c r="D3115" i="2"/>
  <c r="K3114" i="2"/>
  <c r="D3114" i="2"/>
  <c r="F3114" i="2" s="1"/>
  <c r="G3114" i="2" s="1"/>
  <c r="H3114" i="2" s="1"/>
  <c r="K3113" i="2"/>
  <c r="D3113" i="2"/>
  <c r="K3112" i="2"/>
  <c r="D3112" i="2"/>
  <c r="F3112" i="2" s="1"/>
  <c r="G3112" i="2" s="1"/>
  <c r="H3112" i="2" s="1"/>
  <c r="K3111" i="2"/>
  <c r="D3111" i="2"/>
  <c r="K3110" i="2"/>
  <c r="D3110" i="2"/>
  <c r="F3110" i="2" s="1"/>
  <c r="G3110" i="2" s="1"/>
  <c r="H3110" i="2" s="1"/>
  <c r="K3109" i="2"/>
  <c r="F3109" i="2"/>
  <c r="G3109" i="2" s="1"/>
  <c r="H3109" i="2" s="1"/>
  <c r="D3109" i="2"/>
  <c r="K3108" i="2"/>
  <c r="D3108" i="2"/>
  <c r="K3107" i="2"/>
  <c r="F3107" i="2"/>
  <c r="G3107" i="2" s="1"/>
  <c r="H3107" i="2" s="1"/>
  <c r="D3107" i="2"/>
  <c r="K3106" i="2"/>
  <c r="D3106" i="2"/>
  <c r="K3105" i="2"/>
  <c r="F3105" i="2"/>
  <c r="G3105" i="2" s="1"/>
  <c r="H3105" i="2" s="1"/>
  <c r="D3105" i="2"/>
  <c r="K3104" i="2"/>
  <c r="D3104" i="2"/>
  <c r="K3103" i="2"/>
  <c r="F3103" i="2"/>
  <c r="G3103" i="2" s="1"/>
  <c r="H3103" i="2" s="1"/>
  <c r="D3103" i="2"/>
  <c r="K3102" i="2"/>
  <c r="D3102" i="2"/>
  <c r="K3101" i="2"/>
  <c r="F3101" i="2"/>
  <c r="G3101" i="2" s="1"/>
  <c r="H3101" i="2" s="1"/>
  <c r="D3101" i="2"/>
  <c r="K3100" i="2"/>
  <c r="D3100" i="2"/>
  <c r="K3099" i="2"/>
  <c r="F3099" i="2"/>
  <c r="G3099" i="2" s="1"/>
  <c r="H3099" i="2" s="1"/>
  <c r="D3099" i="2"/>
  <c r="K3098" i="2"/>
  <c r="D3098" i="2"/>
  <c r="K3097" i="2"/>
  <c r="F3097" i="2"/>
  <c r="G3097" i="2" s="1"/>
  <c r="H3097" i="2" s="1"/>
  <c r="D3097" i="2"/>
  <c r="K3096" i="2"/>
  <c r="D3096" i="2"/>
  <c r="K3095" i="2"/>
  <c r="F3095" i="2"/>
  <c r="G3095" i="2" s="1"/>
  <c r="H3095" i="2" s="1"/>
  <c r="D3095" i="2"/>
  <c r="K3094" i="2"/>
  <c r="D3094" i="2"/>
  <c r="K3093" i="2"/>
  <c r="F3093" i="2"/>
  <c r="G3093" i="2" s="1"/>
  <c r="H3093" i="2" s="1"/>
  <c r="D3093" i="2"/>
  <c r="K3092" i="2"/>
  <c r="D3092" i="2"/>
  <c r="K3091" i="2"/>
  <c r="F3091" i="2"/>
  <c r="G3091" i="2" s="1"/>
  <c r="H3091" i="2" s="1"/>
  <c r="D3091" i="2"/>
  <c r="K3090" i="2"/>
  <c r="D3090" i="2"/>
  <c r="K3089" i="2"/>
  <c r="F3089" i="2"/>
  <c r="G3089" i="2" s="1"/>
  <c r="H3089" i="2" s="1"/>
  <c r="D3089" i="2"/>
  <c r="K3088" i="2"/>
  <c r="D3088" i="2"/>
  <c r="K3087" i="2"/>
  <c r="F3087" i="2"/>
  <c r="G3087" i="2" s="1"/>
  <c r="H3087" i="2" s="1"/>
  <c r="D3087" i="2"/>
  <c r="K3086" i="2"/>
  <c r="D3086" i="2"/>
  <c r="K3085" i="2"/>
  <c r="F3085" i="2"/>
  <c r="G3085" i="2" s="1"/>
  <c r="H3085" i="2" s="1"/>
  <c r="D3085" i="2"/>
  <c r="K3084" i="2"/>
  <c r="D3084" i="2"/>
  <c r="K3083" i="2"/>
  <c r="F3083" i="2"/>
  <c r="G3083" i="2" s="1"/>
  <c r="H3083" i="2" s="1"/>
  <c r="D3083" i="2"/>
  <c r="K3082" i="2"/>
  <c r="D3082" i="2"/>
  <c r="K3081" i="2"/>
  <c r="F3081" i="2"/>
  <c r="G3081" i="2" s="1"/>
  <c r="H3081" i="2" s="1"/>
  <c r="D3081" i="2"/>
  <c r="K3080" i="2"/>
  <c r="D3080" i="2"/>
  <c r="K3079" i="2"/>
  <c r="F3079" i="2"/>
  <c r="G3079" i="2" s="1"/>
  <c r="H3079" i="2" s="1"/>
  <c r="D3079" i="2"/>
  <c r="K3078" i="2"/>
  <c r="D3078" i="2"/>
  <c r="K3077" i="2"/>
  <c r="F3077" i="2"/>
  <c r="G3077" i="2" s="1"/>
  <c r="H3077" i="2" s="1"/>
  <c r="D3077" i="2"/>
  <c r="K3076" i="2"/>
  <c r="D3076" i="2"/>
  <c r="K3075" i="2"/>
  <c r="F3075" i="2"/>
  <c r="G3075" i="2" s="1"/>
  <c r="H3075" i="2" s="1"/>
  <c r="D3075" i="2"/>
  <c r="K3074" i="2"/>
  <c r="D3074" i="2"/>
  <c r="K3073" i="2"/>
  <c r="F3073" i="2"/>
  <c r="G3073" i="2" s="1"/>
  <c r="H3073" i="2" s="1"/>
  <c r="D3073" i="2"/>
  <c r="K3072" i="2"/>
  <c r="D3072" i="2"/>
  <c r="K3071" i="2"/>
  <c r="F3071" i="2"/>
  <c r="G3071" i="2" s="1"/>
  <c r="H3071" i="2" s="1"/>
  <c r="D3071" i="2"/>
  <c r="K3070" i="2"/>
  <c r="D3070" i="2"/>
  <c r="K3069" i="2"/>
  <c r="F3069" i="2"/>
  <c r="G3069" i="2" s="1"/>
  <c r="H3069" i="2" s="1"/>
  <c r="D3069" i="2"/>
  <c r="K3068" i="2"/>
  <c r="D3068" i="2"/>
  <c r="K3067" i="2"/>
  <c r="F3067" i="2"/>
  <c r="G3067" i="2" s="1"/>
  <c r="H3067" i="2" s="1"/>
  <c r="D3067" i="2"/>
  <c r="K3066" i="2"/>
  <c r="D3066" i="2"/>
  <c r="K3065" i="2"/>
  <c r="F3065" i="2"/>
  <c r="G3065" i="2" s="1"/>
  <c r="H3065" i="2" s="1"/>
  <c r="D3065" i="2"/>
  <c r="K3064" i="2"/>
  <c r="D3064" i="2"/>
  <c r="K3063" i="2"/>
  <c r="F3063" i="2"/>
  <c r="G3063" i="2" s="1"/>
  <c r="H3063" i="2" s="1"/>
  <c r="D3063" i="2"/>
  <c r="K3062" i="2"/>
  <c r="D3062" i="2"/>
  <c r="K3061" i="2"/>
  <c r="F3061" i="2"/>
  <c r="G3061" i="2" s="1"/>
  <c r="H3061" i="2" s="1"/>
  <c r="D3061" i="2"/>
  <c r="K3060" i="2"/>
  <c r="D3060" i="2"/>
  <c r="K3059" i="2"/>
  <c r="F3059" i="2"/>
  <c r="G3059" i="2" s="1"/>
  <c r="H3059" i="2" s="1"/>
  <c r="D3059" i="2"/>
  <c r="K3058" i="2"/>
  <c r="D3058" i="2"/>
  <c r="K3057" i="2"/>
  <c r="F3057" i="2"/>
  <c r="G3057" i="2" s="1"/>
  <c r="H3057" i="2" s="1"/>
  <c r="D3057" i="2"/>
  <c r="K3056" i="2"/>
  <c r="D3056" i="2"/>
  <c r="K3055" i="2"/>
  <c r="F3055" i="2"/>
  <c r="G3055" i="2" s="1"/>
  <c r="H3055" i="2" s="1"/>
  <c r="D3055" i="2"/>
  <c r="K3054" i="2"/>
  <c r="D3054" i="2"/>
  <c r="K3053" i="2"/>
  <c r="F3053" i="2"/>
  <c r="G3053" i="2" s="1"/>
  <c r="H3053" i="2" s="1"/>
  <c r="D3053" i="2"/>
  <c r="K3052" i="2"/>
  <c r="D3052" i="2"/>
  <c r="K3051" i="2"/>
  <c r="F3051" i="2"/>
  <c r="G3051" i="2" s="1"/>
  <c r="H3051" i="2" s="1"/>
  <c r="D3051" i="2"/>
  <c r="K3050" i="2"/>
  <c r="D3050" i="2"/>
  <c r="K3049" i="2"/>
  <c r="F3049" i="2"/>
  <c r="G3049" i="2" s="1"/>
  <c r="H3049" i="2" s="1"/>
  <c r="D3049" i="2"/>
  <c r="K3048" i="2"/>
  <c r="D3048" i="2"/>
  <c r="K3047" i="2"/>
  <c r="F3047" i="2"/>
  <c r="G3047" i="2" s="1"/>
  <c r="H3047" i="2" s="1"/>
  <c r="D3047" i="2"/>
  <c r="K3046" i="2"/>
  <c r="D3046" i="2"/>
  <c r="K3045" i="2"/>
  <c r="F3045" i="2"/>
  <c r="G3045" i="2" s="1"/>
  <c r="H3045" i="2" s="1"/>
  <c r="D3045" i="2"/>
  <c r="K3044" i="2"/>
  <c r="D3044" i="2"/>
  <c r="K3043" i="2"/>
  <c r="F3043" i="2"/>
  <c r="G3043" i="2" s="1"/>
  <c r="H3043" i="2" s="1"/>
  <c r="D3043" i="2"/>
  <c r="K3042" i="2"/>
  <c r="D3042" i="2"/>
  <c r="K3041" i="2"/>
  <c r="F3041" i="2"/>
  <c r="G3041" i="2" s="1"/>
  <c r="H3041" i="2" s="1"/>
  <c r="D3041" i="2"/>
  <c r="K3040" i="2"/>
  <c r="D3040" i="2"/>
  <c r="K3039" i="2"/>
  <c r="F3039" i="2"/>
  <c r="G3039" i="2" s="1"/>
  <c r="H3039" i="2" s="1"/>
  <c r="D3039" i="2"/>
  <c r="K3038" i="2"/>
  <c r="D3038" i="2"/>
  <c r="K3037" i="2"/>
  <c r="F3037" i="2"/>
  <c r="G3037" i="2" s="1"/>
  <c r="H3037" i="2" s="1"/>
  <c r="D3037" i="2"/>
  <c r="K3036" i="2"/>
  <c r="D3036" i="2"/>
  <c r="K3035" i="2"/>
  <c r="F3035" i="2"/>
  <c r="G3035" i="2" s="1"/>
  <c r="H3035" i="2" s="1"/>
  <c r="D3035" i="2"/>
  <c r="K3034" i="2"/>
  <c r="D3034" i="2"/>
  <c r="K3033" i="2"/>
  <c r="F3033" i="2"/>
  <c r="G3033" i="2" s="1"/>
  <c r="H3033" i="2" s="1"/>
  <c r="D3033" i="2"/>
  <c r="K3032" i="2"/>
  <c r="D3032" i="2"/>
  <c r="K3031" i="2"/>
  <c r="F3031" i="2"/>
  <c r="G3031" i="2" s="1"/>
  <c r="H3031" i="2" s="1"/>
  <c r="D3031" i="2"/>
  <c r="K3030" i="2"/>
  <c r="D3030" i="2"/>
  <c r="K3029" i="2"/>
  <c r="F3029" i="2"/>
  <c r="G3029" i="2" s="1"/>
  <c r="H3029" i="2" s="1"/>
  <c r="D3029" i="2"/>
  <c r="K3028" i="2"/>
  <c r="D3028" i="2"/>
  <c r="K3027" i="2"/>
  <c r="F3027" i="2"/>
  <c r="G3027" i="2" s="1"/>
  <c r="H3027" i="2" s="1"/>
  <c r="D3027" i="2"/>
  <c r="K3026" i="2"/>
  <c r="D3026" i="2"/>
  <c r="K3025" i="2"/>
  <c r="F3025" i="2"/>
  <c r="G3025" i="2" s="1"/>
  <c r="H3025" i="2" s="1"/>
  <c r="D3025" i="2"/>
  <c r="K3024" i="2"/>
  <c r="D3024" i="2"/>
  <c r="K3023" i="2"/>
  <c r="F3023" i="2"/>
  <c r="G3023" i="2" s="1"/>
  <c r="H3023" i="2" s="1"/>
  <c r="D3023" i="2"/>
  <c r="K3022" i="2"/>
  <c r="D3022" i="2"/>
  <c r="K3021" i="2"/>
  <c r="F3021" i="2"/>
  <c r="G3021" i="2" s="1"/>
  <c r="H3021" i="2" s="1"/>
  <c r="D3021" i="2"/>
  <c r="K3020" i="2"/>
  <c r="D3020" i="2"/>
  <c r="K3019" i="2"/>
  <c r="F3019" i="2"/>
  <c r="G3019" i="2" s="1"/>
  <c r="H3019" i="2" s="1"/>
  <c r="D3019" i="2"/>
  <c r="K3018" i="2"/>
  <c r="D3018" i="2"/>
  <c r="K3017" i="2"/>
  <c r="F3017" i="2"/>
  <c r="G3017" i="2" s="1"/>
  <c r="H3017" i="2" s="1"/>
  <c r="D3017" i="2"/>
  <c r="K3016" i="2"/>
  <c r="D3016" i="2"/>
  <c r="K3015" i="2"/>
  <c r="F3015" i="2"/>
  <c r="G3015" i="2" s="1"/>
  <c r="H3015" i="2" s="1"/>
  <c r="D3015" i="2"/>
  <c r="K3014" i="2"/>
  <c r="D3014" i="2"/>
  <c r="K3013" i="2"/>
  <c r="F3013" i="2"/>
  <c r="G3013" i="2" s="1"/>
  <c r="H3013" i="2" s="1"/>
  <c r="D3013" i="2"/>
  <c r="K3012" i="2"/>
  <c r="D3012" i="2"/>
  <c r="K3011" i="2"/>
  <c r="F3011" i="2"/>
  <c r="G3011" i="2" s="1"/>
  <c r="H3011" i="2" s="1"/>
  <c r="D3011" i="2"/>
  <c r="K3010" i="2"/>
  <c r="D3010" i="2"/>
  <c r="K3009" i="2"/>
  <c r="F3009" i="2"/>
  <c r="G3009" i="2" s="1"/>
  <c r="H3009" i="2" s="1"/>
  <c r="D3009" i="2"/>
  <c r="K3008" i="2"/>
  <c r="D3008" i="2"/>
  <c r="K3007" i="2"/>
  <c r="F3007" i="2"/>
  <c r="G3007" i="2" s="1"/>
  <c r="H3007" i="2" s="1"/>
  <c r="D3007" i="2"/>
  <c r="K3006" i="2"/>
  <c r="D3006" i="2"/>
  <c r="K3005" i="2"/>
  <c r="F3005" i="2"/>
  <c r="G3005" i="2" s="1"/>
  <c r="H3005" i="2" s="1"/>
  <c r="D3005" i="2"/>
  <c r="K3004" i="2"/>
  <c r="D3004" i="2"/>
  <c r="K3003" i="2"/>
  <c r="F3003" i="2"/>
  <c r="G3003" i="2" s="1"/>
  <c r="H3003" i="2" s="1"/>
  <c r="D3003" i="2"/>
  <c r="K3002" i="2"/>
  <c r="D3002" i="2"/>
  <c r="K3001" i="2"/>
  <c r="F3001" i="2"/>
  <c r="G3001" i="2" s="1"/>
  <c r="H3001" i="2" s="1"/>
  <c r="D3001" i="2"/>
  <c r="K3000" i="2"/>
  <c r="D3000" i="2"/>
  <c r="K2999" i="2"/>
  <c r="F2999" i="2"/>
  <c r="G2999" i="2" s="1"/>
  <c r="H2999" i="2" s="1"/>
  <c r="D2999" i="2"/>
  <c r="K2998" i="2"/>
  <c r="D2998" i="2"/>
  <c r="K2997" i="2"/>
  <c r="F2997" i="2"/>
  <c r="G2997" i="2" s="1"/>
  <c r="H2997" i="2" s="1"/>
  <c r="D2997" i="2"/>
  <c r="K2996" i="2"/>
  <c r="D2996" i="2"/>
  <c r="K2995" i="2"/>
  <c r="F2995" i="2"/>
  <c r="G2995" i="2" s="1"/>
  <c r="H2995" i="2" s="1"/>
  <c r="D2995" i="2"/>
  <c r="K2994" i="2"/>
  <c r="D2994" i="2"/>
  <c r="K2993" i="2"/>
  <c r="F2993" i="2"/>
  <c r="G2993" i="2" s="1"/>
  <c r="H2993" i="2" s="1"/>
  <c r="D2993" i="2"/>
  <c r="K2992" i="2"/>
  <c r="D2992" i="2"/>
  <c r="K2991" i="2"/>
  <c r="F2991" i="2"/>
  <c r="G2991" i="2" s="1"/>
  <c r="H2991" i="2" s="1"/>
  <c r="D2991" i="2"/>
  <c r="K2990" i="2"/>
  <c r="D2990" i="2"/>
  <c r="K2989" i="2"/>
  <c r="F2989" i="2"/>
  <c r="G2989" i="2" s="1"/>
  <c r="H2989" i="2" s="1"/>
  <c r="D2989" i="2"/>
  <c r="K2988" i="2"/>
  <c r="D2988" i="2"/>
  <c r="K2987" i="2"/>
  <c r="F2987" i="2"/>
  <c r="G2987" i="2" s="1"/>
  <c r="H2987" i="2" s="1"/>
  <c r="D2987" i="2"/>
  <c r="K2986" i="2"/>
  <c r="D2986" i="2"/>
  <c r="K2985" i="2"/>
  <c r="F2985" i="2"/>
  <c r="G2985" i="2" s="1"/>
  <c r="H2985" i="2" s="1"/>
  <c r="D2985" i="2"/>
  <c r="K2984" i="2"/>
  <c r="D2984" i="2"/>
  <c r="K2983" i="2"/>
  <c r="F2983" i="2"/>
  <c r="G2983" i="2" s="1"/>
  <c r="H2983" i="2" s="1"/>
  <c r="D2983" i="2"/>
  <c r="K2982" i="2"/>
  <c r="D2982" i="2"/>
  <c r="K2981" i="2"/>
  <c r="F2981" i="2"/>
  <c r="G2981" i="2" s="1"/>
  <c r="H2981" i="2" s="1"/>
  <c r="D2981" i="2"/>
  <c r="K2980" i="2"/>
  <c r="D2980" i="2"/>
  <c r="K2979" i="2"/>
  <c r="F2979" i="2"/>
  <c r="G2979" i="2" s="1"/>
  <c r="H2979" i="2" s="1"/>
  <c r="D2979" i="2"/>
  <c r="K2978" i="2"/>
  <c r="D2978" i="2"/>
  <c r="K2977" i="2"/>
  <c r="F2977" i="2"/>
  <c r="G2977" i="2" s="1"/>
  <c r="H2977" i="2" s="1"/>
  <c r="D2977" i="2"/>
  <c r="K2976" i="2"/>
  <c r="D2976" i="2"/>
  <c r="K2975" i="2"/>
  <c r="F2975" i="2"/>
  <c r="G2975" i="2" s="1"/>
  <c r="H2975" i="2" s="1"/>
  <c r="D2975" i="2"/>
  <c r="K2974" i="2"/>
  <c r="D2974" i="2"/>
  <c r="K2973" i="2"/>
  <c r="F2973" i="2"/>
  <c r="G2973" i="2" s="1"/>
  <c r="H2973" i="2" s="1"/>
  <c r="D2973" i="2"/>
  <c r="K2972" i="2"/>
  <c r="D2972" i="2"/>
  <c r="K2971" i="2"/>
  <c r="F2971" i="2"/>
  <c r="G2971" i="2" s="1"/>
  <c r="H2971" i="2" s="1"/>
  <c r="D2971" i="2"/>
  <c r="K2970" i="2"/>
  <c r="D2970" i="2"/>
  <c r="K2969" i="2"/>
  <c r="F2969" i="2"/>
  <c r="G2969" i="2" s="1"/>
  <c r="H2969" i="2" s="1"/>
  <c r="D2969" i="2"/>
  <c r="K2968" i="2"/>
  <c r="D2968" i="2"/>
  <c r="K2967" i="2"/>
  <c r="F2967" i="2"/>
  <c r="G2967" i="2" s="1"/>
  <c r="H2967" i="2" s="1"/>
  <c r="D2967" i="2"/>
  <c r="K2966" i="2"/>
  <c r="D2966" i="2"/>
  <c r="K2965" i="2"/>
  <c r="F2965" i="2"/>
  <c r="G2965" i="2" s="1"/>
  <c r="H2965" i="2" s="1"/>
  <c r="D2965" i="2"/>
  <c r="K2964" i="2"/>
  <c r="D2964" i="2"/>
  <c r="K2963" i="2"/>
  <c r="F2963" i="2"/>
  <c r="G2963" i="2" s="1"/>
  <c r="H2963" i="2" s="1"/>
  <c r="D2963" i="2"/>
  <c r="K2962" i="2"/>
  <c r="D2962" i="2"/>
  <c r="K2961" i="2"/>
  <c r="F2961" i="2"/>
  <c r="G2961" i="2" s="1"/>
  <c r="H2961" i="2" s="1"/>
  <c r="D2961" i="2"/>
  <c r="K2960" i="2"/>
  <c r="D2960" i="2"/>
  <c r="K2959" i="2"/>
  <c r="F2959" i="2"/>
  <c r="G2959" i="2" s="1"/>
  <c r="H2959" i="2" s="1"/>
  <c r="D2959" i="2"/>
  <c r="K2958" i="2"/>
  <c r="D2958" i="2"/>
  <c r="K2957" i="2"/>
  <c r="F2957" i="2"/>
  <c r="G2957" i="2" s="1"/>
  <c r="H2957" i="2" s="1"/>
  <c r="D2957" i="2"/>
  <c r="K2956" i="2"/>
  <c r="D2956" i="2"/>
  <c r="K2955" i="2"/>
  <c r="F2955" i="2"/>
  <c r="G2955" i="2" s="1"/>
  <c r="H2955" i="2" s="1"/>
  <c r="D2955" i="2"/>
  <c r="K2954" i="2"/>
  <c r="D2954" i="2"/>
  <c r="K2953" i="2"/>
  <c r="F2953" i="2"/>
  <c r="G2953" i="2" s="1"/>
  <c r="H2953" i="2" s="1"/>
  <c r="D2953" i="2"/>
  <c r="K2952" i="2"/>
  <c r="D2952" i="2"/>
  <c r="K2951" i="2"/>
  <c r="F2951" i="2"/>
  <c r="G2951" i="2" s="1"/>
  <c r="H2951" i="2" s="1"/>
  <c r="D2951" i="2"/>
  <c r="K2950" i="2"/>
  <c r="D2950" i="2"/>
  <c r="K2949" i="2"/>
  <c r="F2949" i="2"/>
  <c r="G2949" i="2" s="1"/>
  <c r="H2949" i="2" s="1"/>
  <c r="D2949" i="2"/>
  <c r="K2948" i="2"/>
  <c r="D2948" i="2"/>
  <c r="K2947" i="2"/>
  <c r="F2947" i="2"/>
  <c r="G2947" i="2" s="1"/>
  <c r="H2947" i="2" s="1"/>
  <c r="D2947" i="2"/>
  <c r="K2946" i="2"/>
  <c r="D2946" i="2"/>
  <c r="K2945" i="2"/>
  <c r="F2945" i="2"/>
  <c r="G2945" i="2" s="1"/>
  <c r="H2945" i="2" s="1"/>
  <c r="D2945" i="2"/>
  <c r="K2944" i="2"/>
  <c r="D2944" i="2"/>
  <c r="K2943" i="2"/>
  <c r="F2943" i="2"/>
  <c r="G2943" i="2" s="1"/>
  <c r="H2943" i="2" s="1"/>
  <c r="D2943" i="2"/>
  <c r="K2942" i="2"/>
  <c r="D2942" i="2"/>
  <c r="K2941" i="2"/>
  <c r="F2941" i="2"/>
  <c r="G2941" i="2" s="1"/>
  <c r="H2941" i="2" s="1"/>
  <c r="D2941" i="2"/>
  <c r="K2940" i="2"/>
  <c r="D2940" i="2"/>
  <c r="K2939" i="2"/>
  <c r="F2939" i="2"/>
  <c r="G2939" i="2" s="1"/>
  <c r="H2939" i="2" s="1"/>
  <c r="D2939" i="2"/>
  <c r="K2938" i="2"/>
  <c r="D2938" i="2"/>
  <c r="K2937" i="2"/>
  <c r="F2937" i="2"/>
  <c r="G2937" i="2" s="1"/>
  <c r="H2937" i="2" s="1"/>
  <c r="D2937" i="2"/>
  <c r="K2936" i="2"/>
  <c r="D2936" i="2"/>
  <c r="K2935" i="2"/>
  <c r="F2935" i="2"/>
  <c r="G2935" i="2" s="1"/>
  <c r="H2935" i="2" s="1"/>
  <c r="D2935" i="2"/>
  <c r="K2934" i="2"/>
  <c r="D2934" i="2"/>
  <c r="K2933" i="2"/>
  <c r="F2933" i="2"/>
  <c r="G2933" i="2" s="1"/>
  <c r="H2933" i="2" s="1"/>
  <c r="D2933" i="2"/>
  <c r="K2932" i="2"/>
  <c r="D2932" i="2"/>
  <c r="K2931" i="2"/>
  <c r="F2931" i="2"/>
  <c r="G2931" i="2" s="1"/>
  <c r="H2931" i="2" s="1"/>
  <c r="D2931" i="2"/>
  <c r="K2930" i="2"/>
  <c r="D2930" i="2"/>
  <c r="K2929" i="2"/>
  <c r="F2929" i="2"/>
  <c r="G2929" i="2" s="1"/>
  <c r="H2929" i="2" s="1"/>
  <c r="D2929" i="2"/>
  <c r="K2928" i="2"/>
  <c r="D2928" i="2"/>
  <c r="K2927" i="2"/>
  <c r="F2927" i="2"/>
  <c r="G2927" i="2" s="1"/>
  <c r="H2927" i="2" s="1"/>
  <c r="D2927" i="2"/>
  <c r="K2926" i="2"/>
  <c r="D2926" i="2"/>
  <c r="K2925" i="2"/>
  <c r="F2925" i="2"/>
  <c r="G2925" i="2" s="1"/>
  <c r="H2925" i="2" s="1"/>
  <c r="D2925" i="2"/>
  <c r="K2924" i="2"/>
  <c r="D2924" i="2"/>
  <c r="K2923" i="2"/>
  <c r="F2923" i="2"/>
  <c r="G2923" i="2" s="1"/>
  <c r="H2923" i="2" s="1"/>
  <c r="D2923" i="2"/>
  <c r="K2922" i="2"/>
  <c r="D2922" i="2"/>
  <c r="K2921" i="2"/>
  <c r="F2921" i="2"/>
  <c r="G2921" i="2" s="1"/>
  <c r="H2921" i="2" s="1"/>
  <c r="D2921" i="2"/>
  <c r="K2920" i="2"/>
  <c r="D2920" i="2"/>
  <c r="K2919" i="2"/>
  <c r="F2919" i="2"/>
  <c r="G2919" i="2" s="1"/>
  <c r="H2919" i="2" s="1"/>
  <c r="D2919" i="2"/>
  <c r="K2918" i="2"/>
  <c r="D2918" i="2"/>
  <c r="K2917" i="2"/>
  <c r="F2917" i="2"/>
  <c r="G2917" i="2" s="1"/>
  <c r="H2917" i="2" s="1"/>
  <c r="D2917" i="2"/>
  <c r="K2916" i="2"/>
  <c r="D2916" i="2"/>
  <c r="K2915" i="2"/>
  <c r="F2915" i="2"/>
  <c r="G2915" i="2" s="1"/>
  <c r="H2915" i="2" s="1"/>
  <c r="D2915" i="2"/>
  <c r="K2914" i="2"/>
  <c r="D2914" i="2"/>
  <c r="K2913" i="2"/>
  <c r="F2913" i="2"/>
  <c r="G2913" i="2" s="1"/>
  <c r="H2913" i="2" s="1"/>
  <c r="D2913" i="2"/>
  <c r="K2912" i="2"/>
  <c r="D2912" i="2"/>
  <c r="K2911" i="2"/>
  <c r="F2911" i="2"/>
  <c r="G2911" i="2" s="1"/>
  <c r="H2911" i="2" s="1"/>
  <c r="D2911" i="2"/>
  <c r="K2910" i="2"/>
  <c r="D2910" i="2"/>
  <c r="K2909" i="2"/>
  <c r="F2909" i="2"/>
  <c r="G2909" i="2" s="1"/>
  <c r="H2909" i="2" s="1"/>
  <c r="D2909" i="2"/>
  <c r="K2908" i="2"/>
  <c r="D2908" i="2"/>
  <c r="K2907" i="2"/>
  <c r="F2907" i="2"/>
  <c r="G2907" i="2" s="1"/>
  <c r="H2907" i="2" s="1"/>
  <c r="D2907" i="2"/>
  <c r="K2906" i="2"/>
  <c r="D2906" i="2"/>
  <c r="K2905" i="2"/>
  <c r="F2905" i="2"/>
  <c r="G2905" i="2" s="1"/>
  <c r="H2905" i="2" s="1"/>
  <c r="D2905" i="2"/>
  <c r="K2904" i="2"/>
  <c r="D2904" i="2"/>
  <c r="K2903" i="2"/>
  <c r="F2903" i="2"/>
  <c r="G2903" i="2" s="1"/>
  <c r="H2903" i="2" s="1"/>
  <c r="D2903" i="2"/>
  <c r="K2902" i="2"/>
  <c r="D2902" i="2"/>
  <c r="K2901" i="2"/>
  <c r="F2901" i="2"/>
  <c r="G2901" i="2" s="1"/>
  <c r="H2901" i="2" s="1"/>
  <c r="D2901" i="2"/>
  <c r="K2900" i="2"/>
  <c r="D2900" i="2"/>
  <c r="K2899" i="2"/>
  <c r="F2899" i="2"/>
  <c r="G2899" i="2" s="1"/>
  <c r="H2899" i="2" s="1"/>
  <c r="D2899" i="2"/>
  <c r="K2898" i="2"/>
  <c r="D2898" i="2"/>
  <c r="K2897" i="2"/>
  <c r="F2897" i="2"/>
  <c r="G2897" i="2" s="1"/>
  <c r="H2897" i="2" s="1"/>
  <c r="D2897" i="2"/>
  <c r="K2896" i="2"/>
  <c r="D2896" i="2"/>
  <c r="K2895" i="2"/>
  <c r="F2895" i="2"/>
  <c r="G2895" i="2" s="1"/>
  <c r="H2895" i="2" s="1"/>
  <c r="D2895" i="2"/>
  <c r="K2894" i="2"/>
  <c r="D2894" i="2"/>
  <c r="K2893" i="2"/>
  <c r="F2893" i="2"/>
  <c r="G2893" i="2" s="1"/>
  <c r="H2893" i="2" s="1"/>
  <c r="D2893" i="2"/>
  <c r="K2892" i="2"/>
  <c r="D2892" i="2"/>
  <c r="K2891" i="2"/>
  <c r="F2891" i="2"/>
  <c r="G2891" i="2" s="1"/>
  <c r="H2891" i="2" s="1"/>
  <c r="D2891" i="2"/>
  <c r="K2890" i="2"/>
  <c r="D2890" i="2"/>
  <c r="K2889" i="2"/>
  <c r="F2889" i="2"/>
  <c r="G2889" i="2" s="1"/>
  <c r="H2889" i="2" s="1"/>
  <c r="D2889" i="2"/>
  <c r="K2888" i="2"/>
  <c r="D2888" i="2"/>
  <c r="K2887" i="2"/>
  <c r="F2887" i="2"/>
  <c r="G2887" i="2" s="1"/>
  <c r="H2887" i="2" s="1"/>
  <c r="D2887" i="2"/>
  <c r="K2886" i="2"/>
  <c r="D2886" i="2"/>
  <c r="K2885" i="2"/>
  <c r="F2885" i="2"/>
  <c r="G2885" i="2" s="1"/>
  <c r="H2885" i="2" s="1"/>
  <c r="D2885" i="2"/>
  <c r="K2884" i="2"/>
  <c r="D2884" i="2"/>
  <c r="K2883" i="2"/>
  <c r="F2883" i="2"/>
  <c r="G2883" i="2" s="1"/>
  <c r="H2883" i="2" s="1"/>
  <c r="D2883" i="2"/>
  <c r="K2882" i="2"/>
  <c r="D2882" i="2"/>
  <c r="K2881" i="2"/>
  <c r="F2881" i="2"/>
  <c r="G2881" i="2" s="1"/>
  <c r="H2881" i="2" s="1"/>
  <c r="D2881" i="2"/>
  <c r="K2880" i="2"/>
  <c r="D2880" i="2"/>
  <c r="K2879" i="2"/>
  <c r="F2879" i="2"/>
  <c r="G2879" i="2" s="1"/>
  <c r="H2879" i="2" s="1"/>
  <c r="D2879" i="2"/>
  <c r="K2878" i="2"/>
  <c r="D2878" i="2"/>
  <c r="K2877" i="2"/>
  <c r="F2877" i="2"/>
  <c r="G2877" i="2" s="1"/>
  <c r="H2877" i="2" s="1"/>
  <c r="D2877" i="2"/>
  <c r="K2876" i="2"/>
  <c r="D2876" i="2"/>
  <c r="K2875" i="2"/>
  <c r="F2875" i="2"/>
  <c r="G2875" i="2" s="1"/>
  <c r="H2875" i="2" s="1"/>
  <c r="D2875" i="2"/>
  <c r="K2874" i="2"/>
  <c r="D2874" i="2"/>
  <c r="K2873" i="2"/>
  <c r="F2873" i="2"/>
  <c r="G2873" i="2" s="1"/>
  <c r="H2873" i="2" s="1"/>
  <c r="D2873" i="2"/>
  <c r="K2872" i="2"/>
  <c r="D2872" i="2"/>
  <c r="K2871" i="2"/>
  <c r="F2871" i="2"/>
  <c r="G2871" i="2" s="1"/>
  <c r="H2871" i="2" s="1"/>
  <c r="D2871" i="2"/>
  <c r="K2870" i="2"/>
  <c r="D2870" i="2"/>
  <c r="K2869" i="2"/>
  <c r="F2869" i="2"/>
  <c r="G2869" i="2" s="1"/>
  <c r="H2869" i="2" s="1"/>
  <c r="D2869" i="2"/>
  <c r="K2868" i="2"/>
  <c r="D2868" i="2"/>
  <c r="K2867" i="2"/>
  <c r="F2867" i="2"/>
  <c r="G2867" i="2" s="1"/>
  <c r="H2867" i="2" s="1"/>
  <c r="D2867" i="2"/>
  <c r="K2866" i="2"/>
  <c r="D2866" i="2"/>
  <c r="K2865" i="2"/>
  <c r="F2865" i="2"/>
  <c r="G2865" i="2" s="1"/>
  <c r="H2865" i="2" s="1"/>
  <c r="D2865" i="2"/>
  <c r="K2864" i="2"/>
  <c r="D2864" i="2"/>
  <c r="K2863" i="2"/>
  <c r="F2863" i="2"/>
  <c r="G2863" i="2" s="1"/>
  <c r="H2863" i="2" s="1"/>
  <c r="D2863" i="2"/>
  <c r="K2862" i="2"/>
  <c r="D2862" i="2"/>
  <c r="K2861" i="2"/>
  <c r="F2861" i="2"/>
  <c r="G2861" i="2" s="1"/>
  <c r="H2861" i="2" s="1"/>
  <c r="D2861" i="2"/>
  <c r="K2860" i="2"/>
  <c r="D2860" i="2"/>
  <c r="K2859" i="2"/>
  <c r="F2859" i="2"/>
  <c r="G2859" i="2" s="1"/>
  <c r="H2859" i="2" s="1"/>
  <c r="D2859" i="2"/>
  <c r="K2858" i="2"/>
  <c r="D2858" i="2"/>
  <c r="K2857" i="2"/>
  <c r="F2857" i="2"/>
  <c r="G2857" i="2" s="1"/>
  <c r="H2857" i="2" s="1"/>
  <c r="D2857" i="2"/>
  <c r="K2856" i="2"/>
  <c r="D2856" i="2"/>
  <c r="K2855" i="2"/>
  <c r="F2855" i="2"/>
  <c r="G2855" i="2" s="1"/>
  <c r="H2855" i="2" s="1"/>
  <c r="D2855" i="2"/>
  <c r="K2854" i="2"/>
  <c r="D2854" i="2"/>
  <c r="K2853" i="2"/>
  <c r="F2853" i="2"/>
  <c r="G2853" i="2" s="1"/>
  <c r="H2853" i="2" s="1"/>
  <c r="D2853" i="2"/>
  <c r="K2852" i="2"/>
  <c r="D2852" i="2"/>
  <c r="K2851" i="2"/>
  <c r="F2851" i="2"/>
  <c r="G2851" i="2" s="1"/>
  <c r="H2851" i="2" s="1"/>
  <c r="D2851" i="2"/>
  <c r="K2850" i="2"/>
  <c r="D2850" i="2"/>
  <c r="K2849" i="2"/>
  <c r="F2849" i="2"/>
  <c r="G2849" i="2" s="1"/>
  <c r="H2849" i="2" s="1"/>
  <c r="D2849" i="2"/>
  <c r="K2848" i="2"/>
  <c r="D2848" i="2"/>
  <c r="K2847" i="2"/>
  <c r="F2847" i="2"/>
  <c r="G2847" i="2" s="1"/>
  <c r="H2847" i="2" s="1"/>
  <c r="D2847" i="2"/>
  <c r="K2846" i="2"/>
  <c r="D2846" i="2"/>
  <c r="K2845" i="2"/>
  <c r="F2845" i="2"/>
  <c r="G2845" i="2" s="1"/>
  <c r="H2845" i="2" s="1"/>
  <c r="D2845" i="2"/>
  <c r="K2844" i="2"/>
  <c r="D2844" i="2"/>
  <c r="K2843" i="2"/>
  <c r="F2843" i="2"/>
  <c r="G2843" i="2" s="1"/>
  <c r="H2843" i="2" s="1"/>
  <c r="D2843" i="2"/>
  <c r="K2842" i="2"/>
  <c r="D2842" i="2"/>
  <c r="K2841" i="2"/>
  <c r="F2841" i="2"/>
  <c r="G2841" i="2" s="1"/>
  <c r="H2841" i="2" s="1"/>
  <c r="D2841" i="2"/>
  <c r="K2840" i="2"/>
  <c r="D2840" i="2"/>
  <c r="K2839" i="2"/>
  <c r="F2839" i="2"/>
  <c r="G2839" i="2" s="1"/>
  <c r="H2839" i="2" s="1"/>
  <c r="D2839" i="2"/>
  <c r="K2838" i="2"/>
  <c r="D2838" i="2"/>
  <c r="K2837" i="2"/>
  <c r="F2837" i="2"/>
  <c r="G2837" i="2" s="1"/>
  <c r="H2837" i="2" s="1"/>
  <c r="D2837" i="2"/>
  <c r="K2836" i="2"/>
  <c r="D2836" i="2"/>
  <c r="K2835" i="2"/>
  <c r="F2835" i="2"/>
  <c r="G2835" i="2" s="1"/>
  <c r="H2835" i="2" s="1"/>
  <c r="D2835" i="2"/>
  <c r="K2834" i="2"/>
  <c r="D2834" i="2"/>
  <c r="K2833" i="2"/>
  <c r="F2833" i="2"/>
  <c r="G2833" i="2" s="1"/>
  <c r="H2833" i="2" s="1"/>
  <c r="D2833" i="2"/>
  <c r="K2832" i="2"/>
  <c r="D2832" i="2"/>
  <c r="K2831" i="2"/>
  <c r="F2831" i="2"/>
  <c r="G2831" i="2" s="1"/>
  <c r="H2831" i="2" s="1"/>
  <c r="D2831" i="2"/>
  <c r="K2830" i="2"/>
  <c r="D2830" i="2"/>
  <c r="K2829" i="2"/>
  <c r="F2829" i="2"/>
  <c r="G2829" i="2" s="1"/>
  <c r="H2829" i="2" s="1"/>
  <c r="D2829" i="2"/>
  <c r="K2828" i="2"/>
  <c r="D2828" i="2"/>
  <c r="K2827" i="2"/>
  <c r="F2827" i="2"/>
  <c r="G2827" i="2" s="1"/>
  <c r="H2827" i="2" s="1"/>
  <c r="D2827" i="2"/>
  <c r="K2826" i="2"/>
  <c r="D2826" i="2"/>
  <c r="K2825" i="2"/>
  <c r="F2825" i="2"/>
  <c r="G2825" i="2" s="1"/>
  <c r="H2825" i="2" s="1"/>
  <c r="D2825" i="2"/>
  <c r="K2824" i="2"/>
  <c r="D2824" i="2"/>
  <c r="K2823" i="2"/>
  <c r="F2823" i="2"/>
  <c r="G2823" i="2" s="1"/>
  <c r="H2823" i="2" s="1"/>
  <c r="D2823" i="2"/>
  <c r="K2822" i="2"/>
  <c r="D2822" i="2"/>
  <c r="K2821" i="2"/>
  <c r="F2821" i="2"/>
  <c r="G2821" i="2" s="1"/>
  <c r="H2821" i="2" s="1"/>
  <c r="D2821" i="2"/>
  <c r="K2820" i="2"/>
  <c r="D2820" i="2"/>
  <c r="K2819" i="2"/>
  <c r="F2819" i="2"/>
  <c r="G2819" i="2" s="1"/>
  <c r="H2819" i="2" s="1"/>
  <c r="D2819" i="2"/>
  <c r="K2818" i="2"/>
  <c r="D2818" i="2"/>
  <c r="K2817" i="2"/>
  <c r="F2817" i="2"/>
  <c r="G2817" i="2" s="1"/>
  <c r="H2817" i="2" s="1"/>
  <c r="D2817" i="2"/>
  <c r="K2816" i="2"/>
  <c r="D2816" i="2"/>
  <c r="K2815" i="2"/>
  <c r="F2815" i="2"/>
  <c r="G2815" i="2" s="1"/>
  <c r="H2815" i="2" s="1"/>
  <c r="D2815" i="2"/>
  <c r="K2814" i="2"/>
  <c r="D2814" i="2"/>
  <c r="K2813" i="2"/>
  <c r="F2813" i="2"/>
  <c r="G2813" i="2" s="1"/>
  <c r="H2813" i="2" s="1"/>
  <c r="D2813" i="2"/>
  <c r="K2812" i="2"/>
  <c r="D2812" i="2"/>
  <c r="K2811" i="2"/>
  <c r="F2811" i="2"/>
  <c r="G2811" i="2" s="1"/>
  <c r="H2811" i="2" s="1"/>
  <c r="D2811" i="2"/>
  <c r="K2810" i="2"/>
  <c r="D2810" i="2"/>
  <c r="K2809" i="2"/>
  <c r="F2809" i="2"/>
  <c r="G2809" i="2" s="1"/>
  <c r="H2809" i="2" s="1"/>
  <c r="D2809" i="2"/>
  <c r="K2808" i="2"/>
  <c r="D2808" i="2"/>
  <c r="K2807" i="2"/>
  <c r="F2807" i="2"/>
  <c r="G2807" i="2" s="1"/>
  <c r="H2807" i="2" s="1"/>
  <c r="D2807" i="2"/>
  <c r="K2806" i="2"/>
  <c r="D2806" i="2"/>
  <c r="K2805" i="2"/>
  <c r="F2805" i="2"/>
  <c r="G2805" i="2" s="1"/>
  <c r="H2805" i="2" s="1"/>
  <c r="D2805" i="2"/>
  <c r="K2804" i="2"/>
  <c r="D2804" i="2"/>
  <c r="K2803" i="2"/>
  <c r="F2803" i="2"/>
  <c r="G2803" i="2" s="1"/>
  <c r="H2803" i="2" s="1"/>
  <c r="D2803" i="2"/>
  <c r="K2802" i="2"/>
  <c r="D2802" i="2"/>
  <c r="K2801" i="2"/>
  <c r="F2801" i="2"/>
  <c r="G2801" i="2" s="1"/>
  <c r="H2801" i="2" s="1"/>
  <c r="D2801" i="2"/>
  <c r="K2800" i="2"/>
  <c r="D2800" i="2"/>
  <c r="K2799" i="2"/>
  <c r="F2799" i="2"/>
  <c r="G2799" i="2" s="1"/>
  <c r="H2799" i="2" s="1"/>
  <c r="D2799" i="2"/>
  <c r="K2798" i="2"/>
  <c r="D2798" i="2"/>
  <c r="K2797" i="2"/>
  <c r="F2797" i="2"/>
  <c r="G2797" i="2" s="1"/>
  <c r="H2797" i="2" s="1"/>
  <c r="D2797" i="2"/>
  <c r="K2796" i="2"/>
  <c r="D2796" i="2"/>
  <c r="K2795" i="2"/>
  <c r="F2795" i="2"/>
  <c r="G2795" i="2" s="1"/>
  <c r="H2795" i="2" s="1"/>
  <c r="D2795" i="2"/>
  <c r="K2794" i="2"/>
  <c r="D2794" i="2"/>
  <c r="K2793" i="2"/>
  <c r="F2793" i="2"/>
  <c r="G2793" i="2" s="1"/>
  <c r="H2793" i="2" s="1"/>
  <c r="D2793" i="2"/>
  <c r="K2792" i="2"/>
  <c r="D2792" i="2"/>
  <c r="K2791" i="2"/>
  <c r="F2791" i="2"/>
  <c r="G2791" i="2" s="1"/>
  <c r="H2791" i="2" s="1"/>
  <c r="D2791" i="2"/>
  <c r="K2790" i="2"/>
  <c r="D2790" i="2"/>
  <c r="K2789" i="2"/>
  <c r="F2789" i="2"/>
  <c r="G2789" i="2" s="1"/>
  <c r="H2789" i="2" s="1"/>
  <c r="D2789" i="2"/>
  <c r="K2788" i="2"/>
  <c r="D2788" i="2"/>
  <c r="K2787" i="2"/>
  <c r="F2787" i="2"/>
  <c r="G2787" i="2" s="1"/>
  <c r="H2787" i="2" s="1"/>
  <c r="D2787" i="2"/>
  <c r="K2786" i="2"/>
  <c r="D2786" i="2"/>
  <c r="K2785" i="2"/>
  <c r="F2785" i="2"/>
  <c r="G2785" i="2" s="1"/>
  <c r="H2785" i="2" s="1"/>
  <c r="D2785" i="2"/>
  <c r="K2784" i="2"/>
  <c r="D2784" i="2"/>
  <c r="K2783" i="2"/>
  <c r="F2783" i="2"/>
  <c r="G2783" i="2" s="1"/>
  <c r="H2783" i="2" s="1"/>
  <c r="D2783" i="2"/>
  <c r="K2782" i="2"/>
  <c r="D2782" i="2"/>
  <c r="K2781" i="2"/>
  <c r="F2781" i="2"/>
  <c r="G2781" i="2" s="1"/>
  <c r="H2781" i="2" s="1"/>
  <c r="D2781" i="2"/>
  <c r="K2780" i="2"/>
  <c r="D2780" i="2"/>
  <c r="K2779" i="2"/>
  <c r="F2779" i="2"/>
  <c r="G2779" i="2" s="1"/>
  <c r="H2779" i="2" s="1"/>
  <c r="D2779" i="2"/>
  <c r="K2778" i="2"/>
  <c r="D2778" i="2"/>
  <c r="K2777" i="2"/>
  <c r="F2777" i="2"/>
  <c r="G2777" i="2" s="1"/>
  <c r="H2777" i="2" s="1"/>
  <c r="D2777" i="2"/>
  <c r="K2776" i="2"/>
  <c r="D2776" i="2"/>
  <c r="K2775" i="2"/>
  <c r="F2775" i="2"/>
  <c r="G2775" i="2" s="1"/>
  <c r="H2775" i="2" s="1"/>
  <c r="D2775" i="2"/>
  <c r="K2774" i="2"/>
  <c r="D2774" i="2"/>
  <c r="K2773" i="2"/>
  <c r="F2773" i="2"/>
  <c r="G2773" i="2" s="1"/>
  <c r="H2773" i="2" s="1"/>
  <c r="D2773" i="2"/>
  <c r="K2772" i="2"/>
  <c r="D2772" i="2"/>
  <c r="K2771" i="2"/>
  <c r="F2771" i="2"/>
  <c r="G2771" i="2" s="1"/>
  <c r="H2771" i="2" s="1"/>
  <c r="D2771" i="2"/>
  <c r="K2770" i="2"/>
  <c r="D2770" i="2"/>
  <c r="K2769" i="2"/>
  <c r="F2769" i="2"/>
  <c r="G2769" i="2" s="1"/>
  <c r="H2769" i="2" s="1"/>
  <c r="D2769" i="2"/>
  <c r="K2768" i="2"/>
  <c r="D2768" i="2"/>
  <c r="K2767" i="2"/>
  <c r="F2767" i="2"/>
  <c r="G2767" i="2" s="1"/>
  <c r="H2767" i="2" s="1"/>
  <c r="D2767" i="2"/>
  <c r="K2766" i="2"/>
  <c r="D2766" i="2"/>
  <c r="K2765" i="2"/>
  <c r="F2765" i="2"/>
  <c r="G2765" i="2" s="1"/>
  <c r="H2765" i="2" s="1"/>
  <c r="D2765" i="2"/>
  <c r="K2764" i="2"/>
  <c r="D2764" i="2"/>
  <c r="K2763" i="2"/>
  <c r="F2763" i="2"/>
  <c r="G2763" i="2" s="1"/>
  <c r="H2763" i="2" s="1"/>
  <c r="D2763" i="2"/>
  <c r="K2762" i="2"/>
  <c r="D2762" i="2"/>
  <c r="K2761" i="2"/>
  <c r="F2761" i="2"/>
  <c r="G2761" i="2" s="1"/>
  <c r="H2761" i="2" s="1"/>
  <c r="D2761" i="2"/>
  <c r="K2760" i="2"/>
  <c r="D2760" i="2"/>
  <c r="K2759" i="2"/>
  <c r="F2759" i="2"/>
  <c r="G2759" i="2" s="1"/>
  <c r="H2759" i="2" s="1"/>
  <c r="D2759" i="2"/>
  <c r="K2758" i="2"/>
  <c r="D2758" i="2"/>
  <c r="K2757" i="2"/>
  <c r="F2757" i="2"/>
  <c r="G2757" i="2" s="1"/>
  <c r="H2757" i="2" s="1"/>
  <c r="D2757" i="2"/>
  <c r="K2756" i="2"/>
  <c r="D2756" i="2"/>
  <c r="K2755" i="2"/>
  <c r="F2755" i="2"/>
  <c r="G2755" i="2" s="1"/>
  <c r="H2755" i="2" s="1"/>
  <c r="D2755" i="2"/>
  <c r="K2754" i="2"/>
  <c r="D2754" i="2"/>
  <c r="K2753" i="2"/>
  <c r="F2753" i="2"/>
  <c r="G2753" i="2" s="1"/>
  <c r="H2753" i="2" s="1"/>
  <c r="D2753" i="2"/>
  <c r="K2752" i="2"/>
  <c r="D2752" i="2"/>
  <c r="K2751" i="2"/>
  <c r="F2751" i="2"/>
  <c r="G2751" i="2" s="1"/>
  <c r="H2751" i="2" s="1"/>
  <c r="D2751" i="2"/>
  <c r="K2750" i="2"/>
  <c r="D2750" i="2"/>
  <c r="K2749" i="2"/>
  <c r="F2749" i="2"/>
  <c r="G2749" i="2" s="1"/>
  <c r="H2749" i="2" s="1"/>
  <c r="D2749" i="2"/>
  <c r="K2748" i="2"/>
  <c r="D2748" i="2"/>
  <c r="K2747" i="2"/>
  <c r="F2747" i="2"/>
  <c r="G2747" i="2" s="1"/>
  <c r="H2747" i="2" s="1"/>
  <c r="D2747" i="2"/>
  <c r="K2746" i="2"/>
  <c r="D2746" i="2"/>
  <c r="K2745" i="2"/>
  <c r="F2745" i="2"/>
  <c r="G2745" i="2" s="1"/>
  <c r="H2745" i="2" s="1"/>
  <c r="D2745" i="2"/>
  <c r="K2744" i="2"/>
  <c r="D2744" i="2"/>
  <c r="K2743" i="2"/>
  <c r="F2743" i="2"/>
  <c r="G2743" i="2" s="1"/>
  <c r="H2743" i="2" s="1"/>
  <c r="D2743" i="2"/>
  <c r="K2742" i="2"/>
  <c r="D2742" i="2"/>
  <c r="K2741" i="2"/>
  <c r="F2741" i="2"/>
  <c r="G2741" i="2" s="1"/>
  <c r="H2741" i="2" s="1"/>
  <c r="D2741" i="2"/>
  <c r="K2740" i="2"/>
  <c r="D2740" i="2"/>
  <c r="K2739" i="2"/>
  <c r="F2739" i="2"/>
  <c r="G2739" i="2" s="1"/>
  <c r="H2739" i="2" s="1"/>
  <c r="D2739" i="2"/>
  <c r="K2738" i="2"/>
  <c r="D2738" i="2"/>
  <c r="K2737" i="2"/>
  <c r="F2737" i="2"/>
  <c r="G2737" i="2" s="1"/>
  <c r="H2737" i="2" s="1"/>
  <c r="D2737" i="2"/>
  <c r="K2736" i="2"/>
  <c r="D2736" i="2"/>
  <c r="K2735" i="2"/>
  <c r="F2735" i="2"/>
  <c r="G2735" i="2" s="1"/>
  <c r="H2735" i="2" s="1"/>
  <c r="D2735" i="2"/>
  <c r="K2734" i="2"/>
  <c r="D2734" i="2"/>
  <c r="K2733" i="2"/>
  <c r="F2733" i="2"/>
  <c r="G2733" i="2" s="1"/>
  <c r="H2733" i="2" s="1"/>
  <c r="D2733" i="2"/>
  <c r="K2732" i="2"/>
  <c r="D2732" i="2"/>
  <c r="K2731" i="2"/>
  <c r="F2731" i="2"/>
  <c r="G2731" i="2" s="1"/>
  <c r="H2731" i="2" s="1"/>
  <c r="D2731" i="2"/>
  <c r="K2730" i="2"/>
  <c r="D2730" i="2"/>
  <c r="K2729" i="2"/>
  <c r="F2729" i="2"/>
  <c r="G2729" i="2" s="1"/>
  <c r="H2729" i="2" s="1"/>
  <c r="D2729" i="2"/>
  <c r="K2728" i="2"/>
  <c r="D2728" i="2"/>
  <c r="K2727" i="2"/>
  <c r="F2727" i="2"/>
  <c r="G2727" i="2" s="1"/>
  <c r="H2727" i="2" s="1"/>
  <c r="D2727" i="2"/>
  <c r="K2726" i="2"/>
  <c r="D2726" i="2"/>
  <c r="K2725" i="2"/>
  <c r="F2725" i="2"/>
  <c r="G2725" i="2" s="1"/>
  <c r="H2725" i="2" s="1"/>
  <c r="D2725" i="2"/>
  <c r="K2724" i="2"/>
  <c r="D2724" i="2"/>
  <c r="K2723" i="2"/>
  <c r="F2723" i="2"/>
  <c r="G2723" i="2" s="1"/>
  <c r="H2723" i="2" s="1"/>
  <c r="D2723" i="2"/>
  <c r="K2722" i="2"/>
  <c r="D2722" i="2"/>
  <c r="K2721" i="2"/>
  <c r="F2721" i="2"/>
  <c r="G2721" i="2" s="1"/>
  <c r="H2721" i="2" s="1"/>
  <c r="D2721" i="2"/>
  <c r="K2720" i="2"/>
  <c r="D2720" i="2"/>
  <c r="K2719" i="2"/>
  <c r="F2719" i="2"/>
  <c r="G2719" i="2" s="1"/>
  <c r="H2719" i="2" s="1"/>
  <c r="D2719" i="2"/>
  <c r="K2718" i="2"/>
  <c r="D2718" i="2"/>
  <c r="K2717" i="2"/>
  <c r="F2717" i="2"/>
  <c r="G2717" i="2" s="1"/>
  <c r="H2717" i="2" s="1"/>
  <c r="D2717" i="2"/>
  <c r="K2716" i="2"/>
  <c r="D2716" i="2"/>
  <c r="K2715" i="2"/>
  <c r="F2715" i="2"/>
  <c r="G2715" i="2" s="1"/>
  <c r="H2715" i="2" s="1"/>
  <c r="D2715" i="2"/>
  <c r="K2714" i="2"/>
  <c r="D2714" i="2"/>
  <c r="K2713" i="2"/>
  <c r="F2713" i="2"/>
  <c r="G2713" i="2" s="1"/>
  <c r="H2713" i="2" s="1"/>
  <c r="D2713" i="2"/>
  <c r="K2712" i="2"/>
  <c r="D2712" i="2"/>
  <c r="K2711" i="2"/>
  <c r="F2711" i="2"/>
  <c r="G2711" i="2" s="1"/>
  <c r="H2711" i="2" s="1"/>
  <c r="D2711" i="2"/>
  <c r="K2710" i="2"/>
  <c r="D2710" i="2"/>
  <c r="K2709" i="2"/>
  <c r="F2709" i="2"/>
  <c r="G2709" i="2" s="1"/>
  <c r="H2709" i="2" s="1"/>
  <c r="D2709" i="2"/>
  <c r="K2708" i="2"/>
  <c r="D2708" i="2"/>
  <c r="K2707" i="2"/>
  <c r="F2707" i="2"/>
  <c r="G2707" i="2" s="1"/>
  <c r="H2707" i="2" s="1"/>
  <c r="D2707" i="2"/>
  <c r="K2706" i="2"/>
  <c r="D2706" i="2"/>
  <c r="K2705" i="2"/>
  <c r="F2705" i="2"/>
  <c r="G2705" i="2" s="1"/>
  <c r="H2705" i="2" s="1"/>
  <c r="D2705" i="2"/>
  <c r="K2704" i="2"/>
  <c r="D2704" i="2"/>
  <c r="K2703" i="2"/>
  <c r="F2703" i="2"/>
  <c r="G2703" i="2" s="1"/>
  <c r="H2703" i="2" s="1"/>
  <c r="D2703" i="2"/>
  <c r="K2702" i="2"/>
  <c r="D2702" i="2"/>
  <c r="K2701" i="2"/>
  <c r="F2701" i="2"/>
  <c r="G2701" i="2" s="1"/>
  <c r="H2701" i="2" s="1"/>
  <c r="D2701" i="2"/>
  <c r="K2700" i="2"/>
  <c r="D2700" i="2"/>
  <c r="K2699" i="2"/>
  <c r="F2699" i="2"/>
  <c r="G2699" i="2" s="1"/>
  <c r="H2699" i="2" s="1"/>
  <c r="D2699" i="2"/>
  <c r="K2698" i="2"/>
  <c r="D2698" i="2"/>
  <c r="K2697" i="2"/>
  <c r="F2697" i="2"/>
  <c r="G2697" i="2" s="1"/>
  <c r="H2697" i="2" s="1"/>
  <c r="D2697" i="2"/>
  <c r="K2696" i="2"/>
  <c r="D2696" i="2"/>
  <c r="K2695" i="2"/>
  <c r="F2695" i="2"/>
  <c r="G2695" i="2" s="1"/>
  <c r="H2695" i="2" s="1"/>
  <c r="D2695" i="2"/>
  <c r="K2694" i="2"/>
  <c r="D2694" i="2"/>
  <c r="K2693" i="2"/>
  <c r="F2693" i="2"/>
  <c r="G2693" i="2" s="1"/>
  <c r="H2693" i="2" s="1"/>
  <c r="D2693" i="2"/>
  <c r="K2692" i="2"/>
  <c r="D2692" i="2"/>
  <c r="K2691" i="2"/>
  <c r="F2691" i="2"/>
  <c r="G2691" i="2" s="1"/>
  <c r="H2691" i="2" s="1"/>
  <c r="D2691" i="2"/>
  <c r="K2690" i="2"/>
  <c r="D2690" i="2"/>
  <c r="K2689" i="2"/>
  <c r="F2689" i="2"/>
  <c r="G2689" i="2" s="1"/>
  <c r="H2689" i="2" s="1"/>
  <c r="D2689" i="2"/>
  <c r="K2688" i="2"/>
  <c r="D2688" i="2"/>
  <c r="K2687" i="2"/>
  <c r="F2687" i="2"/>
  <c r="G2687" i="2" s="1"/>
  <c r="H2687" i="2" s="1"/>
  <c r="D2687" i="2"/>
  <c r="K2686" i="2"/>
  <c r="D2686" i="2"/>
  <c r="K2685" i="2"/>
  <c r="F2685" i="2"/>
  <c r="G2685" i="2" s="1"/>
  <c r="H2685" i="2" s="1"/>
  <c r="D2685" i="2"/>
  <c r="K2684" i="2"/>
  <c r="D2684" i="2"/>
  <c r="K2683" i="2"/>
  <c r="F2683" i="2"/>
  <c r="G2683" i="2" s="1"/>
  <c r="H2683" i="2" s="1"/>
  <c r="D2683" i="2"/>
  <c r="K2682" i="2"/>
  <c r="D2682" i="2"/>
  <c r="K2681" i="2"/>
  <c r="F2681" i="2"/>
  <c r="G2681" i="2" s="1"/>
  <c r="H2681" i="2" s="1"/>
  <c r="D2681" i="2"/>
  <c r="K2680" i="2"/>
  <c r="D2680" i="2"/>
  <c r="K2679" i="2"/>
  <c r="F2679" i="2"/>
  <c r="G2679" i="2" s="1"/>
  <c r="H2679" i="2" s="1"/>
  <c r="D2679" i="2"/>
  <c r="K2678" i="2"/>
  <c r="D2678" i="2"/>
  <c r="K2677" i="2"/>
  <c r="F2677" i="2"/>
  <c r="G2677" i="2" s="1"/>
  <c r="H2677" i="2" s="1"/>
  <c r="D2677" i="2"/>
  <c r="K2676" i="2"/>
  <c r="D2676" i="2"/>
  <c r="K2675" i="2"/>
  <c r="F2675" i="2"/>
  <c r="G2675" i="2" s="1"/>
  <c r="H2675" i="2" s="1"/>
  <c r="D2675" i="2"/>
  <c r="K2674" i="2"/>
  <c r="D2674" i="2"/>
  <c r="K2673" i="2"/>
  <c r="F2673" i="2"/>
  <c r="G2673" i="2" s="1"/>
  <c r="H2673" i="2" s="1"/>
  <c r="D2673" i="2"/>
  <c r="K2672" i="2"/>
  <c r="D2672" i="2"/>
  <c r="K2671" i="2"/>
  <c r="F2671" i="2"/>
  <c r="G2671" i="2" s="1"/>
  <c r="H2671" i="2" s="1"/>
  <c r="D2671" i="2"/>
  <c r="K2670" i="2"/>
  <c r="D2670" i="2"/>
  <c r="K2669" i="2"/>
  <c r="F2669" i="2"/>
  <c r="G2669" i="2" s="1"/>
  <c r="H2669" i="2" s="1"/>
  <c r="D2669" i="2"/>
  <c r="K2668" i="2"/>
  <c r="D2668" i="2"/>
  <c r="K2667" i="2"/>
  <c r="F2667" i="2"/>
  <c r="G2667" i="2" s="1"/>
  <c r="H2667" i="2" s="1"/>
  <c r="D2667" i="2"/>
  <c r="K2666" i="2"/>
  <c r="D2666" i="2"/>
  <c r="K2665" i="2"/>
  <c r="F2665" i="2"/>
  <c r="G2665" i="2" s="1"/>
  <c r="H2665" i="2" s="1"/>
  <c r="D2665" i="2"/>
  <c r="K2664" i="2"/>
  <c r="D2664" i="2"/>
  <c r="K2663" i="2"/>
  <c r="F2663" i="2"/>
  <c r="G2663" i="2" s="1"/>
  <c r="H2663" i="2" s="1"/>
  <c r="D2663" i="2"/>
  <c r="K2662" i="2"/>
  <c r="D2662" i="2"/>
  <c r="K2661" i="2"/>
  <c r="F2661" i="2"/>
  <c r="G2661" i="2" s="1"/>
  <c r="H2661" i="2" s="1"/>
  <c r="D2661" i="2"/>
  <c r="K2660" i="2"/>
  <c r="D2660" i="2"/>
  <c r="K2659" i="2"/>
  <c r="F2659" i="2"/>
  <c r="G2659" i="2" s="1"/>
  <c r="H2659" i="2" s="1"/>
  <c r="D2659" i="2"/>
  <c r="K2658" i="2"/>
  <c r="D2658" i="2"/>
  <c r="K2657" i="2"/>
  <c r="F2657" i="2"/>
  <c r="G2657" i="2" s="1"/>
  <c r="H2657" i="2" s="1"/>
  <c r="D2657" i="2"/>
  <c r="K2656" i="2"/>
  <c r="D2656" i="2"/>
  <c r="K2655" i="2"/>
  <c r="F2655" i="2"/>
  <c r="G2655" i="2" s="1"/>
  <c r="H2655" i="2" s="1"/>
  <c r="D2655" i="2"/>
  <c r="K2654" i="2"/>
  <c r="D2654" i="2"/>
  <c r="K2653" i="2"/>
  <c r="F2653" i="2"/>
  <c r="G2653" i="2" s="1"/>
  <c r="H2653" i="2" s="1"/>
  <c r="D2653" i="2"/>
  <c r="K2652" i="2"/>
  <c r="D2652" i="2"/>
  <c r="K2651" i="2"/>
  <c r="F2651" i="2"/>
  <c r="G2651" i="2" s="1"/>
  <c r="H2651" i="2" s="1"/>
  <c r="D2651" i="2"/>
  <c r="K2650" i="2"/>
  <c r="D2650" i="2"/>
  <c r="K2649" i="2"/>
  <c r="F2649" i="2"/>
  <c r="G2649" i="2" s="1"/>
  <c r="H2649" i="2" s="1"/>
  <c r="D2649" i="2"/>
  <c r="K2648" i="2"/>
  <c r="D2648" i="2"/>
  <c r="K2647" i="2"/>
  <c r="F2647" i="2"/>
  <c r="G2647" i="2" s="1"/>
  <c r="H2647" i="2" s="1"/>
  <c r="D2647" i="2"/>
  <c r="K2646" i="2"/>
  <c r="D2646" i="2"/>
  <c r="K2645" i="2"/>
  <c r="F2645" i="2"/>
  <c r="G2645" i="2" s="1"/>
  <c r="H2645" i="2" s="1"/>
  <c r="D2645" i="2"/>
  <c r="K2644" i="2"/>
  <c r="D2644" i="2"/>
  <c r="K2643" i="2"/>
  <c r="F2643" i="2"/>
  <c r="G2643" i="2" s="1"/>
  <c r="H2643" i="2" s="1"/>
  <c r="D2643" i="2"/>
  <c r="K2642" i="2"/>
  <c r="D2642" i="2"/>
  <c r="K2641" i="2"/>
  <c r="F2641" i="2"/>
  <c r="G2641" i="2" s="1"/>
  <c r="H2641" i="2" s="1"/>
  <c r="D2641" i="2"/>
  <c r="K2640" i="2"/>
  <c r="D2640" i="2"/>
  <c r="K2639" i="2"/>
  <c r="F2639" i="2"/>
  <c r="G2639" i="2" s="1"/>
  <c r="H2639" i="2" s="1"/>
  <c r="D2639" i="2"/>
  <c r="K2638" i="2"/>
  <c r="D2638" i="2"/>
  <c r="K2637" i="2"/>
  <c r="F2637" i="2"/>
  <c r="G2637" i="2" s="1"/>
  <c r="H2637" i="2" s="1"/>
  <c r="D2637" i="2"/>
  <c r="K2636" i="2"/>
  <c r="D2636" i="2"/>
  <c r="K2635" i="2"/>
  <c r="F2635" i="2"/>
  <c r="G2635" i="2" s="1"/>
  <c r="H2635" i="2" s="1"/>
  <c r="D2635" i="2"/>
  <c r="K2634" i="2"/>
  <c r="D2634" i="2"/>
  <c r="K2633" i="2"/>
  <c r="F2633" i="2"/>
  <c r="G2633" i="2" s="1"/>
  <c r="H2633" i="2" s="1"/>
  <c r="D2633" i="2"/>
  <c r="K2632" i="2"/>
  <c r="D2632" i="2"/>
  <c r="K2631" i="2"/>
  <c r="F2631" i="2"/>
  <c r="G2631" i="2" s="1"/>
  <c r="H2631" i="2" s="1"/>
  <c r="D2631" i="2"/>
  <c r="K2630" i="2"/>
  <c r="D2630" i="2"/>
  <c r="K2629" i="2"/>
  <c r="F2629" i="2"/>
  <c r="G2629" i="2" s="1"/>
  <c r="H2629" i="2" s="1"/>
  <c r="D2629" i="2"/>
  <c r="K2628" i="2"/>
  <c r="D2628" i="2"/>
  <c r="K2627" i="2"/>
  <c r="F2627" i="2"/>
  <c r="G2627" i="2" s="1"/>
  <c r="H2627" i="2" s="1"/>
  <c r="D2627" i="2"/>
  <c r="K2626" i="2"/>
  <c r="D2626" i="2"/>
  <c r="K2625" i="2"/>
  <c r="F2625" i="2"/>
  <c r="G2625" i="2" s="1"/>
  <c r="H2625" i="2" s="1"/>
  <c r="D2625" i="2"/>
  <c r="K2624" i="2"/>
  <c r="D2624" i="2"/>
  <c r="K2623" i="2"/>
  <c r="F2623" i="2"/>
  <c r="G2623" i="2" s="1"/>
  <c r="H2623" i="2" s="1"/>
  <c r="D2623" i="2"/>
  <c r="K2622" i="2"/>
  <c r="D2622" i="2"/>
  <c r="K2621" i="2"/>
  <c r="F2621" i="2"/>
  <c r="G2621" i="2" s="1"/>
  <c r="H2621" i="2" s="1"/>
  <c r="D2621" i="2"/>
  <c r="K2620" i="2"/>
  <c r="D2620" i="2"/>
  <c r="K2619" i="2"/>
  <c r="F2619" i="2"/>
  <c r="G2619" i="2" s="1"/>
  <c r="H2619" i="2" s="1"/>
  <c r="D2619" i="2"/>
  <c r="K2618" i="2"/>
  <c r="D2618" i="2"/>
  <c r="K2617" i="2"/>
  <c r="F2617" i="2"/>
  <c r="G2617" i="2" s="1"/>
  <c r="H2617" i="2" s="1"/>
  <c r="D2617" i="2"/>
  <c r="K2616" i="2"/>
  <c r="D2616" i="2"/>
  <c r="K2615" i="2"/>
  <c r="F2615" i="2"/>
  <c r="G2615" i="2" s="1"/>
  <c r="H2615" i="2" s="1"/>
  <c r="D2615" i="2"/>
  <c r="K2614" i="2"/>
  <c r="D2614" i="2"/>
  <c r="K2613" i="2"/>
  <c r="F2613" i="2"/>
  <c r="G2613" i="2" s="1"/>
  <c r="H2613" i="2" s="1"/>
  <c r="D2613" i="2"/>
  <c r="K2612" i="2"/>
  <c r="D2612" i="2"/>
  <c r="K2611" i="2"/>
  <c r="F2611" i="2"/>
  <c r="G2611" i="2" s="1"/>
  <c r="H2611" i="2" s="1"/>
  <c r="D2611" i="2"/>
  <c r="K2610" i="2"/>
  <c r="D2610" i="2"/>
  <c r="K2609" i="2"/>
  <c r="F2609" i="2"/>
  <c r="G2609" i="2" s="1"/>
  <c r="H2609" i="2" s="1"/>
  <c r="D2609" i="2"/>
  <c r="K2608" i="2"/>
  <c r="D2608" i="2"/>
  <c r="K2607" i="2"/>
  <c r="F2607" i="2"/>
  <c r="G2607" i="2" s="1"/>
  <c r="H2607" i="2" s="1"/>
  <c r="D2607" i="2"/>
  <c r="K2606" i="2"/>
  <c r="D2606" i="2"/>
  <c r="K2605" i="2"/>
  <c r="F2605" i="2"/>
  <c r="G2605" i="2" s="1"/>
  <c r="H2605" i="2" s="1"/>
  <c r="D2605" i="2"/>
  <c r="K2604" i="2"/>
  <c r="D2604" i="2"/>
  <c r="K2603" i="2"/>
  <c r="F2603" i="2"/>
  <c r="G2603" i="2" s="1"/>
  <c r="H2603" i="2" s="1"/>
  <c r="D2603" i="2"/>
  <c r="K2602" i="2"/>
  <c r="D2602" i="2"/>
  <c r="K2601" i="2"/>
  <c r="F2601" i="2"/>
  <c r="G2601" i="2" s="1"/>
  <c r="H2601" i="2" s="1"/>
  <c r="D2601" i="2"/>
  <c r="K2600" i="2"/>
  <c r="D2600" i="2"/>
  <c r="K2599" i="2"/>
  <c r="F2599" i="2"/>
  <c r="G2599" i="2" s="1"/>
  <c r="H2599" i="2" s="1"/>
  <c r="D2599" i="2"/>
  <c r="K2598" i="2"/>
  <c r="D2598" i="2"/>
  <c r="K2597" i="2"/>
  <c r="F2597" i="2"/>
  <c r="G2597" i="2" s="1"/>
  <c r="H2597" i="2" s="1"/>
  <c r="D2597" i="2"/>
  <c r="K2596" i="2"/>
  <c r="D2596" i="2"/>
  <c r="K2595" i="2"/>
  <c r="F2595" i="2"/>
  <c r="G2595" i="2" s="1"/>
  <c r="H2595" i="2" s="1"/>
  <c r="D2595" i="2"/>
  <c r="K2594" i="2"/>
  <c r="D2594" i="2"/>
  <c r="K2593" i="2"/>
  <c r="F2593" i="2"/>
  <c r="G2593" i="2" s="1"/>
  <c r="H2593" i="2" s="1"/>
  <c r="D2593" i="2"/>
  <c r="K2592" i="2"/>
  <c r="D2592" i="2"/>
  <c r="K2591" i="2"/>
  <c r="F2591" i="2"/>
  <c r="G2591" i="2" s="1"/>
  <c r="H2591" i="2" s="1"/>
  <c r="D2591" i="2"/>
  <c r="K2590" i="2"/>
  <c r="D2590" i="2"/>
  <c r="K2589" i="2"/>
  <c r="F2589" i="2"/>
  <c r="G2589" i="2" s="1"/>
  <c r="H2589" i="2" s="1"/>
  <c r="D2589" i="2"/>
  <c r="K2588" i="2"/>
  <c r="D2588" i="2"/>
  <c r="K2587" i="2"/>
  <c r="F2587" i="2"/>
  <c r="G2587" i="2" s="1"/>
  <c r="H2587" i="2" s="1"/>
  <c r="D2587" i="2"/>
  <c r="K2586" i="2"/>
  <c r="D2586" i="2"/>
  <c r="K2585" i="2"/>
  <c r="F2585" i="2"/>
  <c r="G2585" i="2" s="1"/>
  <c r="H2585" i="2" s="1"/>
  <c r="D2585" i="2"/>
  <c r="K2584" i="2"/>
  <c r="D2584" i="2"/>
  <c r="K2583" i="2"/>
  <c r="F2583" i="2"/>
  <c r="G2583" i="2" s="1"/>
  <c r="H2583" i="2" s="1"/>
  <c r="D2583" i="2"/>
  <c r="K2582" i="2"/>
  <c r="D2582" i="2"/>
  <c r="K2581" i="2"/>
  <c r="F2581" i="2"/>
  <c r="G2581" i="2" s="1"/>
  <c r="H2581" i="2" s="1"/>
  <c r="D2581" i="2"/>
  <c r="K2580" i="2"/>
  <c r="D2580" i="2"/>
  <c r="K2579" i="2"/>
  <c r="F2579" i="2"/>
  <c r="G2579" i="2" s="1"/>
  <c r="H2579" i="2" s="1"/>
  <c r="D2579" i="2"/>
  <c r="K2578" i="2"/>
  <c r="D2578" i="2"/>
  <c r="K2577" i="2"/>
  <c r="F2577" i="2"/>
  <c r="G2577" i="2" s="1"/>
  <c r="H2577" i="2" s="1"/>
  <c r="D2577" i="2"/>
  <c r="K2576" i="2"/>
  <c r="D2576" i="2"/>
  <c r="K2575" i="2"/>
  <c r="F2575" i="2"/>
  <c r="G2575" i="2" s="1"/>
  <c r="H2575" i="2" s="1"/>
  <c r="D2575" i="2"/>
  <c r="K2574" i="2"/>
  <c r="D2574" i="2"/>
  <c r="K2573" i="2"/>
  <c r="F2573" i="2"/>
  <c r="G2573" i="2" s="1"/>
  <c r="H2573" i="2" s="1"/>
  <c r="D2573" i="2"/>
  <c r="K2572" i="2"/>
  <c r="D2572" i="2"/>
  <c r="K2571" i="2"/>
  <c r="F2571" i="2"/>
  <c r="G2571" i="2" s="1"/>
  <c r="H2571" i="2" s="1"/>
  <c r="D2571" i="2"/>
  <c r="K2570" i="2"/>
  <c r="D2570" i="2"/>
  <c r="K2569" i="2"/>
  <c r="F2569" i="2"/>
  <c r="G2569" i="2" s="1"/>
  <c r="H2569" i="2" s="1"/>
  <c r="D2569" i="2"/>
  <c r="K2568" i="2"/>
  <c r="D2568" i="2"/>
  <c r="K2567" i="2"/>
  <c r="F2567" i="2"/>
  <c r="G2567" i="2" s="1"/>
  <c r="H2567" i="2" s="1"/>
  <c r="D2567" i="2"/>
  <c r="K2566" i="2"/>
  <c r="D2566" i="2"/>
  <c r="K2565" i="2"/>
  <c r="F2565" i="2"/>
  <c r="G2565" i="2" s="1"/>
  <c r="H2565" i="2" s="1"/>
  <c r="D2565" i="2"/>
  <c r="K2564" i="2"/>
  <c r="D2564" i="2"/>
  <c r="K2563" i="2"/>
  <c r="F2563" i="2"/>
  <c r="G2563" i="2" s="1"/>
  <c r="H2563" i="2" s="1"/>
  <c r="D2563" i="2"/>
  <c r="K2562" i="2"/>
  <c r="D2562" i="2"/>
  <c r="K2561" i="2"/>
  <c r="F2561" i="2"/>
  <c r="G2561" i="2" s="1"/>
  <c r="H2561" i="2" s="1"/>
  <c r="D2561" i="2"/>
  <c r="K2560" i="2"/>
  <c r="D2560" i="2"/>
  <c r="K2559" i="2"/>
  <c r="F2559" i="2"/>
  <c r="G2559" i="2" s="1"/>
  <c r="H2559" i="2" s="1"/>
  <c r="D2559" i="2"/>
  <c r="K2558" i="2"/>
  <c r="D2558" i="2"/>
  <c r="K2557" i="2"/>
  <c r="F2557" i="2"/>
  <c r="G2557" i="2" s="1"/>
  <c r="H2557" i="2" s="1"/>
  <c r="D2557" i="2"/>
  <c r="K2556" i="2"/>
  <c r="D2556" i="2"/>
  <c r="K2555" i="2"/>
  <c r="F2555" i="2"/>
  <c r="G2555" i="2" s="1"/>
  <c r="H2555" i="2" s="1"/>
  <c r="D2555" i="2"/>
  <c r="K2554" i="2"/>
  <c r="D2554" i="2"/>
  <c r="K2553" i="2"/>
  <c r="F2553" i="2"/>
  <c r="G2553" i="2" s="1"/>
  <c r="H2553" i="2" s="1"/>
  <c r="D2553" i="2"/>
  <c r="K2552" i="2"/>
  <c r="D2552" i="2"/>
  <c r="K2551" i="2"/>
  <c r="F2551" i="2"/>
  <c r="G2551" i="2" s="1"/>
  <c r="H2551" i="2" s="1"/>
  <c r="D2551" i="2"/>
  <c r="K2550" i="2"/>
  <c r="D2550" i="2"/>
  <c r="K2549" i="2"/>
  <c r="F2549" i="2"/>
  <c r="G2549" i="2" s="1"/>
  <c r="H2549" i="2" s="1"/>
  <c r="D2549" i="2"/>
  <c r="K2548" i="2"/>
  <c r="D2548" i="2"/>
  <c r="K2547" i="2"/>
  <c r="F2547" i="2"/>
  <c r="G2547" i="2" s="1"/>
  <c r="H2547" i="2" s="1"/>
  <c r="D2547" i="2"/>
  <c r="K2546" i="2"/>
  <c r="D2546" i="2"/>
  <c r="K2545" i="2"/>
  <c r="F2545" i="2"/>
  <c r="G2545" i="2" s="1"/>
  <c r="H2545" i="2" s="1"/>
  <c r="D2545" i="2"/>
  <c r="K2544" i="2"/>
  <c r="D2544" i="2"/>
  <c r="K2543" i="2"/>
  <c r="F2543" i="2"/>
  <c r="G2543" i="2" s="1"/>
  <c r="H2543" i="2" s="1"/>
  <c r="D2543" i="2"/>
  <c r="K2542" i="2"/>
  <c r="D2542" i="2"/>
  <c r="K2541" i="2"/>
  <c r="F2541" i="2"/>
  <c r="G2541" i="2" s="1"/>
  <c r="H2541" i="2" s="1"/>
  <c r="D2541" i="2"/>
  <c r="K2540" i="2"/>
  <c r="D2540" i="2"/>
  <c r="K2539" i="2"/>
  <c r="F2539" i="2"/>
  <c r="G2539" i="2" s="1"/>
  <c r="H2539" i="2" s="1"/>
  <c r="D2539" i="2"/>
  <c r="K2538" i="2"/>
  <c r="D2538" i="2"/>
  <c r="K2537" i="2"/>
  <c r="F2537" i="2"/>
  <c r="G2537" i="2" s="1"/>
  <c r="H2537" i="2" s="1"/>
  <c r="D2537" i="2"/>
  <c r="K2536" i="2"/>
  <c r="D2536" i="2"/>
  <c r="K2535" i="2"/>
  <c r="F2535" i="2"/>
  <c r="G2535" i="2" s="1"/>
  <c r="H2535" i="2" s="1"/>
  <c r="D2535" i="2"/>
  <c r="K2534" i="2"/>
  <c r="D2534" i="2"/>
  <c r="K2533" i="2"/>
  <c r="F2533" i="2"/>
  <c r="G2533" i="2" s="1"/>
  <c r="H2533" i="2" s="1"/>
  <c r="D2533" i="2"/>
  <c r="K2532" i="2"/>
  <c r="D2532" i="2"/>
  <c r="K2531" i="2"/>
  <c r="F2531" i="2"/>
  <c r="G2531" i="2" s="1"/>
  <c r="H2531" i="2" s="1"/>
  <c r="D2531" i="2"/>
  <c r="K2530" i="2"/>
  <c r="D2530" i="2"/>
  <c r="K2529" i="2"/>
  <c r="F2529" i="2"/>
  <c r="G2529" i="2" s="1"/>
  <c r="H2529" i="2" s="1"/>
  <c r="D2529" i="2"/>
  <c r="K2528" i="2"/>
  <c r="D2528" i="2"/>
  <c r="K2527" i="2"/>
  <c r="F2527" i="2"/>
  <c r="G2527" i="2" s="1"/>
  <c r="H2527" i="2" s="1"/>
  <c r="D2527" i="2"/>
  <c r="K2526" i="2"/>
  <c r="D2526" i="2"/>
  <c r="K2525" i="2"/>
  <c r="F2525" i="2"/>
  <c r="G2525" i="2" s="1"/>
  <c r="H2525" i="2" s="1"/>
  <c r="D2525" i="2"/>
  <c r="K2524" i="2"/>
  <c r="D2524" i="2"/>
  <c r="K2523" i="2"/>
  <c r="F2523" i="2"/>
  <c r="G2523" i="2" s="1"/>
  <c r="H2523" i="2" s="1"/>
  <c r="D2523" i="2"/>
  <c r="K2522" i="2"/>
  <c r="D2522" i="2"/>
  <c r="K2521" i="2"/>
  <c r="F2521" i="2"/>
  <c r="G2521" i="2" s="1"/>
  <c r="H2521" i="2" s="1"/>
  <c r="D2521" i="2"/>
  <c r="K2520" i="2"/>
  <c r="D2520" i="2"/>
  <c r="K2519" i="2"/>
  <c r="F2519" i="2"/>
  <c r="G2519" i="2" s="1"/>
  <c r="H2519" i="2" s="1"/>
  <c r="D2519" i="2"/>
  <c r="K2518" i="2"/>
  <c r="D2518" i="2"/>
  <c r="K2517" i="2"/>
  <c r="F2517" i="2"/>
  <c r="G2517" i="2" s="1"/>
  <c r="H2517" i="2" s="1"/>
  <c r="D2517" i="2"/>
  <c r="K2516" i="2"/>
  <c r="D2516" i="2"/>
  <c r="K2515" i="2"/>
  <c r="F2515" i="2"/>
  <c r="G2515" i="2" s="1"/>
  <c r="H2515" i="2" s="1"/>
  <c r="D2515" i="2"/>
  <c r="K2514" i="2"/>
  <c r="D2514" i="2"/>
  <c r="K2513" i="2"/>
  <c r="F2513" i="2"/>
  <c r="G2513" i="2" s="1"/>
  <c r="H2513" i="2" s="1"/>
  <c r="D2513" i="2"/>
  <c r="K2512" i="2"/>
  <c r="D2512" i="2"/>
  <c r="K2511" i="2"/>
  <c r="F2511" i="2"/>
  <c r="G2511" i="2" s="1"/>
  <c r="H2511" i="2" s="1"/>
  <c r="D2511" i="2"/>
  <c r="K2510" i="2"/>
  <c r="D2510" i="2"/>
  <c r="K2509" i="2"/>
  <c r="F2509" i="2"/>
  <c r="G2509" i="2" s="1"/>
  <c r="H2509" i="2" s="1"/>
  <c r="D2509" i="2"/>
  <c r="K2508" i="2"/>
  <c r="D2508" i="2"/>
  <c r="K2507" i="2"/>
  <c r="F2507" i="2"/>
  <c r="G2507" i="2" s="1"/>
  <c r="H2507" i="2" s="1"/>
  <c r="D2507" i="2"/>
  <c r="K2506" i="2"/>
  <c r="D2506" i="2"/>
  <c r="K2505" i="2"/>
  <c r="F2505" i="2"/>
  <c r="G2505" i="2" s="1"/>
  <c r="H2505" i="2" s="1"/>
  <c r="D2505" i="2"/>
  <c r="K2504" i="2"/>
  <c r="D2504" i="2"/>
  <c r="K2503" i="2"/>
  <c r="F2503" i="2"/>
  <c r="G2503" i="2" s="1"/>
  <c r="H2503" i="2" s="1"/>
  <c r="D2503" i="2"/>
  <c r="K2502" i="2"/>
  <c r="D2502" i="2"/>
  <c r="K2501" i="2"/>
  <c r="F2501" i="2"/>
  <c r="G2501" i="2" s="1"/>
  <c r="H2501" i="2" s="1"/>
  <c r="D2501" i="2"/>
  <c r="K2500" i="2"/>
  <c r="D2500" i="2"/>
  <c r="K2499" i="2"/>
  <c r="F2499" i="2"/>
  <c r="G2499" i="2" s="1"/>
  <c r="H2499" i="2" s="1"/>
  <c r="D2499" i="2"/>
  <c r="K2498" i="2"/>
  <c r="D2498" i="2"/>
  <c r="K2497" i="2"/>
  <c r="F2497" i="2"/>
  <c r="G2497" i="2" s="1"/>
  <c r="H2497" i="2" s="1"/>
  <c r="D2497" i="2"/>
  <c r="K2496" i="2"/>
  <c r="D2496" i="2"/>
  <c r="K2495" i="2"/>
  <c r="F2495" i="2"/>
  <c r="G2495" i="2" s="1"/>
  <c r="H2495" i="2" s="1"/>
  <c r="D2495" i="2"/>
  <c r="K2494" i="2"/>
  <c r="D2494" i="2"/>
  <c r="K2493" i="2"/>
  <c r="F2493" i="2"/>
  <c r="G2493" i="2" s="1"/>
  <c r="H2493" i="2" s="1"/>
  <c r="D2493" i="2"/>
  <c r="K2492" i="2"/>
  <c r="D2492" i="2"/>
  <c r="K2491" i="2"/>
  <c r="F2491" i="2"/>
  <c r="G2491" i="2" s="1"/>
  <c r="H2491" i="2" s="1"/>
  <c r="D2491" i="2"/>
  <c r="K2490" i="2"/>
  <c r="D2490" i="2"/>
  <c r="K2489" i="2"/>
  <c r="F2489" i="2"/>
  <c r="G2489" i="2" s="1"/>
  <c r="H2489" i="2" s="1"/>
  <c r="D2489" i="2"/>
  <c r="K2488" i="2"/>
  <c r="D2488" i="2"/>
  <c r="K2487" i="2"/>
  <c r="F2487" i="2"/>
  <c r="G2487" i="2" s="1"/>
  <c r="H2487" i="2" s="1"/>
  <c r="D2487" i="2"/>
  <c r="K2486" i="2"/>
  <c r="D2486" i="2"/>
  <c r="K2485" i="2"/>
  <c r="F2485" i="2"/>
  <c r="G2485" i="2" s="1"/>
  <c r="H2485" i="2" s="1"/>
  <c r="D2485" i="2"/>
  <c r="K2484" i="2"/>
  <c r="D2484" i="2"/>
  <c r="K2483" i="2"/>
  <c r="F2483" i="2"/>
  <c r="G2483" i="2" s="1"/>
  <c r="H2483" i="2" s="1"/>
  <c r="D2483" i="2"/>
  <c r="K2482" i="2"/>
  <c r="D2482" i="2"/>
  <c r="K2481" i="2"/>
  <c r="F2481" i="2"/>
  <c r="G2481" i="2" s="1"/>
  <c r="H2481" i="2" s="1"/>
  <c r="D2481" i="2"/>
  <c r="K2480" i="2"/>
  <c r="D2480" i="2"/>
  <c r="K2479" i="2"/>
  <c r="F2479" i="2"/>
  <c r="G2479" i="2" s="1"/>
  <c r="H2479" i="2" s="1"/>
  <c r="D2479" i="2"/>
  <c r="K2478" i="2"/>
  <c r="D2478" i="2"/>
  <c r="K2477" i="2"/>
  <c r="F2477" i="2"/>
  <c r="G2477" i="2" s="1"/>
  <c r="H2477" i="2" s="1"/>
  <c r="D2477" i="2"/>
  <c r="K2476" i="2"/>
  <c r="D2476" i="2"/>
  <c r="K2475" i="2"/>
  <c r="F2475" i="2"/>
  <c r="G2475" i="2" s="1"/>
  <c r="H2475" i="2" s="1"/>
  <c r="D2475" i="2"/>
  <c r="K2474" i="2"/>
  <c r="D2474" i="2"/>
  <c r="K2473" i="2"/>
  <c r="F2473" i="2"/>
  <c r="G2473" i="2" s="1"/>
  <c r="H2473" i="2" s="1"/>
  <c r="D2473" i="2"/>
  <c r="K2472" i="2"/>
  <c r="D2472" i="2"/>
  <c r="K2471" i="2"/>
  <c r="F2471" i="2"/>
  <c r="G2471" i="2" s="1"/>
  <c r="H2471" i="2" s="1"/>
  <c r="D2471" i="2"/>
  <c r="K2470" i="2"/>
  <c r="D2470" i="2"/>
  <c r="K2469" i="2"/>
  <c r="F2469" i="2"/>
  <c r="G2469" i="2" s="1"/>
  <c r="H2469" i="2" s="1"/>
  <c r="D2469" i="2"/>
  <c r="K2468" i="2"/>
  <c r="D2468" i="2"/>
  <c r="K2467" i="2"/>
  <c r="F2467" i="2"/>
  <c r="G2467" i="2" s="1"/>
  <c r="H2467" i="2" s="1"/>
  <c r="D2467" i="2"/>
  <c r="K2466" i="2"/>
  <c r="D2466" i="2"/>
  <c r="K2465" i="2"/>
  <c r="F2465" i="2"/>
  <c r="G2465" i="2" s="1"/>
  <c r="H2465" i="2" s="1"/>
  <c r="D2465" i="2"/>
  <c r="K2464" i="2"/>
  <c r="D2464" i="2"/>
  <c r="K2463" i="2"/>
  <c r="F2463" i="2"/>
  <c r="G2463" i="2" s="1"/>
  <c r="H2463" i="2" s="1"/>
  <c r="D2463" i="2"/>
  <c r="K2462" i="2"/>
  <c r="D2462" i="2"/>
  <c r="K2461" i="2"/>
  <c r="F2461" i="2"/>
  <c r="G2461" i="2" s="1"/>
  <c r="H2461" i="2" s="1"/>
  <c r="D2461" i="2"/>
  <c r="K2460" i="2"/>
  <c r="D2460" i="2"/>
  <c r="K2459" i="2"/>
  <c r="F2459" i="2"/>
  <c r="G2459" i="2" s="1"/>
  <c r="H2459" i="2" s="1"/>
  <c r="D2459" i="2"/>
  <c r="K2458" i="2"/>
  <c r="D2458" i="2"/>
  <c r="K2457" i="2"/>
  <c r="F2457" i="2"/>
  <c r="G2457" i="2" s="1"/>
  <c r="H2457" i="2" s="1"/>
  <c r="D2457" i="2"/>
  <c r="K2456" i="2"/>
  <c r="D2456" i="2"/>
  <c r="K2455" i="2"/>
  <c r="F2455" i="2"/>
  <c r="G2455" i="2" s="1"/>
  <c r="H2455" i="2" s="1"/>
  <c r="D2455" i="2"/>
  <c r="K2454" i="2"/>
  <c r="D2454" i="2"/>
  <c r="K2453" i="2"/>
  <c r="F2453" i="2"/>
  <c r="G2453" i="2" s="1"/>
  <c r="H2453" i="2" s="1"/>
  <c r="D2453" i="2"/>
  <c r="K2452" i="2"/>
  <c r="D2452" i="2"/>
  <c r="K2451" i="2"/>
  <c r="F2451" i="2"/>
  <c r="G2451" i="2" s="1"/>
  <c r="H2451" i="2" s="1"/>
  <c r="D2451" i="2"/>
  <c r="K2450" i="2"/>
  <c r="D2450" i="2"/>
  <c r="K2449" i="2"/>
  <c r="F2449" i="2"/>
  <c r="G2449" i="2" s="1"/>
  <c r="H2449" i="2" s="1"/>
  <c r="D2449" i="2"/>
  <c r="K2448" i="2"/>
  <c r="D2448" i="2"/>
  <c r="K2447" i="2"/>
  <c r="F2447" i="2"/>
  <c r="G2447" i="2" s="1"/>
  <c r="H2447" i="2" s="1"/>
  <c r="D2447" i="2"/>
  <c r="K2446" i="2"/>
  <c r="D2446" i="2"/>
  <c r="K2445" i="2"/>
  <c r="F2445" i="2"/>
  <c r="G2445" i="2" s="1"/>
  <c r="H2445" i="2" s="1"/>
  <c r="D2445" i="2"/>
  <c r="K2444" i="2"/>
  <c r="D2444" i="2"/>
  <c r="K2443" i="2"/>
  <c r="F2443" i="2"/>
  <c r="G2443" i="2" s="1"/>
  <c r="H2443" i="2" s="1"/>
  <c r="D2443" i="2"/>
  <c r="K2442" i="2"/>
  <c r="D2442" i="2"/>
  <c r="K2441" i="2"/>
  <c r="F2441" i="2"/>
  <c r="G2441" i="2" s="1"/>
  <c r="H2441" i="2" s="1"/>
  <c r="D2441" i="2"/>
  <c r="K2440" i="2"/>
  <c r="D2440" i="2"/>
  <c r="K2439" i="2"/>
  <c r="F2439" i="2"/>
  <c r="G2439" i="2" s="1"/>
  <c r="H2439" i="2" s="1"/>
  <c r="D2439" i="2"/>
  <c r="K2438" i="2"/>
  <c r="D2438" i="2"/>
  <c r="K2437" i="2"/>
  <c r="F2437" i="2"/>
  <c r="G2437" i="2" s="1"/>
  <c r="H2437" i="2" s="1"/>
  <c r="D2437" i="2"/>
  <c r="K2436" i="2"/>
  <c r="D2436" i="2"/>
  <c r="K2435" i="2"/>
  <c r="F2435" i="2"/>
  <c r="G2435" i="2" s="1"/>
  <c r="H2435" i="2" s="1"/>
  <c r="D2435" i="2"/>
  <c r="K2434" i="2"/>
  <c r="D2434" i="2"/>
  <c r="K2433" i="2"/>
  <c r="F2433" i="2"/>
  <c r="G2433" i="2" s="1"/>
  <c r="H2433" i="2" s="1"/>
  <c r="D2433" i="2"/>
  <c r="K2432" i="2"/>
  <c r="D2432" i="2"/>
  <c r="K2431" i="2"/>
  <c r="F2431" i="2"/>
  <c r="G2431" i="2" s="1"/>
  <c r="H2431" i="2" s="1"/>
  <c r="D2431" i="2"/>
  <c r="K2430" i="2"/>
  <c r="D2430" i="2"/>
  <c r="K2429" i="2"/>
  <c r="F2429" i="2"/>
  <c r="G2429" i="2" s="1"/>
  <c r="H2429" i="2" s="1"/>
  <c r="D2429" i="2"/>
  <c r="K2428" i="2"/>
  <c r="D2428" i="2"/>
  <c r="K2427" i="2"/>
  <c r="F2427" i="2"/>
  <c r="G2427" i="2" s="1"/>
  <c r="H2427" i="2" s="1"/>
  <c r="D2427" i="2"/>
  <c r="K2426" i="2"/>
  <c r="D2426" i="2"/>
  <c r="K2425" i="2"/>
  <c r="F2425" i="2"/>
  <c r="G2425" i="2" s="1"/>
  <c r="H2425" i="2" s="1"/>
  <c r="D2425" i="2"/>
  <c r="K2424" i="2"/>
  <c r="D2424" i="2"/>
  <c r="K2423" i="2"/>
  <c r="F2423" i="2"/>
  <c r="G2423" i="2" s="1"/>
  <c r="H2423" i="2" s="1"/>
  <c r="D2423" i="2"/>
  <c r="K2422" i="2"/>
  <c r="D2422" i="2"/>
  <c r="K2421" i="2"/>
  <c r="F2421" i="2"/>
  <c r="G2421" i="2" s="1"/>
  <c r="H2421" i="2" s="1"/>
  <c r="D2421" i="2"/>
  <c r="K2420" i="2"/>
  <c r="D2420" i="2"/>
  <c r="K2419" i="2"/>
  <c r="F2419" i="2"/>
  <c r="G2419" i="2" s="1"/>
  <c r="H2419" i="2" s="1"/>
  <c r="D2419" i="2"/>
  <c r="K2418" i="2"/>
  <c r="D2418" i="2"/>
  <c r="K2417" i="2"/>
  <c r="F2417" i="2"/>
  <c r="G2417" i="2" s="1"/>
  <c r="H2417" i="2" s="1"/>
  <c r="D2417" i="2"/>
  <c r="K2416" i="2"/>
  <c r="D2416" i="2"/>
  <c r="K2415" i="2"/>
  <c r="F2415" i="2"/>
  <c r="G2415" i="2" s="1"/>
  <c r="H2415" i="2" s="1"/>
  <c r="D2415" i="2"/>
  <c r="K2414" i="2"/>
  <c r="D2414" i="2"/>
  <c r="K2413" i="2"/>
  <c r="F2413" i="2"/>
  <c r="G2413" i="2" s="1"/>
  <c r="H2413" i="2" s="1"/>
  <c r="D2413" i="2"/>
  <c r="K2412" i="2"/>
  <c r="D2412" i="2"/>
  <c r="K2411" i="2"/>
  <c r="F2411" i="2"/>
  <c r="G2411" i="2" s="1"/>
  <c r="H2411" i="2" s="1"/>
  <c r="D2411" i="2"/>
  <c r="K2410" i="2"/>
  <c r="D2410" i="2"/>
  <c r="K2409" i="2"/>
  <c r="F2409" i="2"/>
  <c r="G2409" i="2" s="1"/>
  <c r="H2409" i="2" s="1"/>
  <c r="D2409" i="2"/>
  <c r="K2408" i="2"/>
  <c r="D2408" i="2"/>
  <c r="K2407" i="2"/>
  <c r="F2407" i="2"/>
  <c r="G2407" i="2" s="1"/>
  <c r="H2407" i="2" s="1"/>
  <c r="D2407" i="2"/>
  <c r="K2406" i="2"/>
  <c r="D2406" i="2"/>
  <c r="K2405" i="2"/>
  <c r="F2405" i="2"/>
  <c r="G2405" i="2" s="1"/>
  <c r="H2405" i="2" s="1"/>
  <c r="D2405" i="2"/>
  <c r="K2404" i="2"/>
  <c r="D2404" i="2"/>
  <c r="K2403" i="2"/>
  <c r="F2403" i="2"/>
  <c r="G2403" i="2" s="1"/>
  <c r="H2403" i="2" s="1"/>
  <c r="D2403" i="2"/>
  <c r="K2402" i="2"/>
  <c r="D2402" i="2"/>
  <c r="K2401" i="2"/>
  <c r="F2401" i="2"/>
  <c r="G2401" i="2" s="1"/>
  <c r="H2401" i="2" s="1"/>
  <c r="D2401" i="2"/>
  <c r="K2400" i="2"/>
  <c r="D2400" i="2"/>
  <c r="K2399" i="2"/>
  <c r="F2399" i="2"/>
  <c r="G2399" i="2" s="1"/>
  <c r="H2399" i="2" s="1"/>
  <c r="D2399" i="2"/>
  <c r="K2398" i="2"/>
  <c r="D2398" i="2"/>
  <c r="K2397" i="2"/>
  <c r="F2397" i="2"/>
  <c r="G2397" i="2" s="1"/>
  <c r="H2397" i="2" s="1"/>
  <c r="D2397" i="2"/>
  <c r="K2396" i="2"/>
  <c r="D2396" i="2"/>
  <c r="K2395" i="2"/>
  <c r="F2395" i="2"/>
  <c r="G2395" i="2" s="1"/>
  <c r="H2395" i="2" s="1"/>
  <c r="D2395" i="2"/>
  <c r="K2394" i="2"/>
  <c r="D2394" i="2"/>
  <c r="K2393" i="2"/>
  <c r="F2393" i="2"/>
  <c r="G2393" i="2" s="1"/>
  <c r="H2393" i="2" s="1"/>
  <c r="D2393" i="2"/>
  <c r="K2392" i="2"/>
  <c r="D2392" i="2"/>
  <c r="K2391" i="2"/>
  <c r="F2391" i="2"/>
  <c r="G2391" i="2" s="1"/>
  <c r="H2391" i="2" s="1"/>
  <c r="D2391" i="2"/>
  <c r="K2390" i="2"/>
  <c r="D2390" i="2"/>
  <c r="K2389" i="2"/>
  <c r="F2389" i="2"/>
  <c r="G2389" i="2" s="1"/>
  <c r="H2389" i="2" s="1"/>
  <c r="D2389" i="2"/>
  <c r="K2388" i="2"/>
  <c r="D2388" i="2"/>
  <c r="K2387" i="2"/>
  <c r="F2387" i="2"/>
  <c r="G2387" i="2" s="1"/>
  <c r="H2387" i="2" s="1"/>
  <c r="D2387" i="2"/>
  <c r="K2386" i="2"/>
  <c r="D2386" i="2"/>
  <c r="K2385" i="2"/>
  <c r="F2385" i="2"/>
  <c r="G2385" i="2" s="1"/>
  <c r="H2385" i="2" s="1"/>
  <c r="D2385" i="2"/>
  <c r="K2384" i="2"/>
  <c r="D2384" i="2"/>
  <c r="K2383" i="2"/>
  <c r="F2383" i="2"/>
  <c r="G2383" i="2" s="1"/>
  <c r="H2383" i="2" s="1"/>
  <c r="D2383" i="2"/>
  <c r="K2382" i="2"/>
  <c r="D2382" i="2"/>
  <c r="K2381" i="2"/>
  <c r="F2381" i="2"/>
  <c r="G2381" i="2" s="1"/>
  <c r="H2381" i="2" s="1"/>
  <c r="D2381" i="2"/>
  <c r="K2380" i="2"/>
  <c r="D2380" i="2"/>
  <c r="K2379" i="2"/>
  <c r="F2379" i="2"/>
  <c r="G2379" i="2" s="1"/>
  <c r="H2379" i="2" s="1"/>
  <c r="D2379" i="2"/>
  <c r="K2378" i="2"/>
  <c r="D2378" i="2"/>
  <c r="K2377" i="2"/>
  <c r="F2377" i="2"/>
  <c r="G2377" i="2" s="1"/>
  <c r="H2377" i="2" s="1"/>
  <c r="D2377" i="2"/>
  <c r="K2376" i="2"/>
  <c r="D2376" i="2"/>
  <c r="K2375" i="2"/>
  <c r="F2375" i="2"/>
  <c r="G2375" i="2" s="1"/>
  <c r="H2375" i="2" s="1"/>
  <c r="D2375" i="2"/>
  <c r="K2374" i="2"/>
  <c r="D2374" i="2"/>
  <c r="K2373" i="2"/>
  <c r="F2373" i="2"/>
  <c r="G2373" i="2" s="1"/>
  <c r="H2373" i="2" s="1"/>
  <c r="D2373" i="2"/>
  <c r="K2372" i="2"/>
  <c r="D2372" i="2"/>
  <c r="K2371" i="2"/>
  <c r="F2371" i="2"/>
  <c r="G2371" i="2" s="1"/>
  <c r="H2371" i="2" s="1"/>
  <c r="D2371" i="2"/>
  <c r="K2370" i="2"/>
  <c r="D2370" i="2"/>
  <c r="K2369" i="2"/>
  <c r="F2369" i="2"/>
  <c r="G2369" i="2" s="1"/>
  <c r="H2369" i="2" s="1"/>
  <c r="D2369" i="2"/>
  <c r="K2368" i="2"/>
  <c r="D2368" i="2"/>
  <c r="K2367" i="2"/>
  <c r="F2367" i="2"/>
  <c r="G2367" i="2" s="1"/>
  <c r="H2367" i="2" s="1"/>
  <c r="D2367" i="2"/>
  <c r="K2366" i="2"/>
  <c r="D2366" i="2"/>
  <c r="K2365" i="2"/>
  <c r="F2365" i="2"/>
  <c r="G2365" i="2" s="1"/>
  <c r="H2365" i="2" s="1"/>
  <c r="D2365" i="2"/>
  <c r="K2364" i="2"/>
  <c r="D2364" i="2"/>
  <c r="K2363" i="2"/>
  <c r="F2363" i="2"/>
  <c r="G2363" i="2" s="1"/>
  <c r="H2363" i="2" s="1"/>
  <c r="D2363" i="2"/>
  <c r="K2362" i="2"/>
  <c r="D2362" i="2"/>
  <c r="K2361" i="2"/>
  <c r="F2361" i="2"/>
  <c r="G2361" i="2" s="1"/>
  <c r="H2361" i="2" s="1"/>
  <c r="D2361" i="2"/>
  <c r="K2360" i="2"/>
  <c r="D2360" i="2"/>
  <c r="K2359" i="2"/>
  <c r="F2359" i="2"/>
  <c r="G2359" i="2" s="1"/>
  <c r="H2359" i="2" s="1"/>
  <c r="D2359" i="2"/>
  <c r="K2358" i="2"/>
  <c r="D2358" i="2"/>
  <c r="K2357" i="2"/>
  <c r="F2357" i="2"/>
  <c r="G2357" i="2" s="1"/>
  <c r="H2357" i="2" s="1"/>
  <c r="D2357" i="2"/>
  <c r="K2356" i="2"/>
  <c r="D2356" i="2"/>
  <c r="K2355" i="2"/>
  <c r="F2355" i="2"/>
  <c r="G2355" i="2" s="1"/>
  <c r="H2355" i="2" s="1"/>
  <c r="D2355" i="2"/>
  <c r="K2354" i="2"/>
  <c r="D2354" i="2"/>
  <c r="K2353" i="2"/>
  <c r="F2353" i="2"/>
  <c r="G2353" i="2" s="1"/>
  <c r="H2353" i="2" s="1"/>
  <c r="D2353" i="2"/>
  <c r="K2352" i="2"/>
  <c r="D2352" i="2"/>
  <c r="K2351" i="2"/>
  <c r="F2351" i="2"/>
  <c r="G2351" i="2" s="1"/>
  <c r="H2351" i="2" s="1"/>
  <c r="D2351" i="2"/>
  <c r="K2350" i="2"/>
  <c r="D2350" i="2"/>
  <c r="K2349" i="2"/>
  <c r="F2349" i="2"/>
  <c r="G2349" i="2" s="1"/>
  <c r="H2349" i="2" s="1"/>
  <c r="D2349" i="2"/>
  <c r="K2348" i="2"/>
  <c r="D2348" i="2"/>
  <c r="K2347" i="2"/>
  <c r="F2347" i="2"/>
  <c r="G2347" i="2" s="1"/>
  <c r="H2347" i="2" s="1"/>
  <c r="D2347" i="2"/>
  <c r="K2346" i="2"/>
  <c r="D2346" i="2"/>
  <c r="K2345" i="2"/>
  <c r="F2345" i="2"/>
  <c r="G2345" i="2" s="1"/>
  <c r="H2345" i="2" s="1"/>
  <c r="D2345" i="2"/>
  <c r="K2344" i="2"/>
  <c r="D2344" i="2"/>
  <c r="K2343" i="2"/>
  <c r="F2343" i="2"/>
  <c r="G2343" i="2" s="1"/>
  <c r="H2343" i="2" s="1"/>
  <c r="D2343" i="2"/>
  <c r="K2342" i="2"/>
  <c r="D2342" i="2"/>
  <c r="K2341" i="2"/>
  <c r="F2341" i="2"/>
  <c r="G2341" i="2" s="1"/>
  <c r="H2341" i="2" s="1"/>
  <c r="D2341" i="2"/>
  <c r="K2340" i="2"/>
  <c r="D2340" i="2"/>
  <c r="K2339" i="2"/>
  <c r="F2339" i="2"/>
  <c r="G2339" i="2" s="1"/>
  <c r="H2339" i="2" s="1"/>
  <c r="D2339" i="2"/>
  <c r="K2338" i="2"/>
  <c r="D2338" i="2"/>
  <c r="K2337" i="2"/>
  <c r="F2337" i="2"/>
  <c r="G2337" i="2" s="1"/>
  <c r="H2337" i="2" s="1"/>
  <c r="D2337" i="2"/>
  <c r="K2336" i="2"/>
  <c r="D2336" i="2"/>
  <c r="K2335" i="2"/>
  <c r="F2335" i="2"/>
  <c r="G2335" i="2" s="1"/>
  <c r="H2335" i="2" s="1"/>
  <c r="D2335" i="2"/>
  <c r="K2334" i="2"/>
  <c r="D2334" i="2"/>
  <c r="K2333" i="2"/>
  <c r="F2333" i="2"/>
  <c r="G2333" i="2" s="1"/>
  <c r="H2333" i="2" s="1"/>
  <c r="D2333" i="2"/>
  <c r="K2332" i="2"/>
  <c r="D2332" i="2"/>
  <c r="K2331" i="2"/>
  <c r="F2331" i="2"/>
  <c r="G2331" i="2" s="1"/>
  <c r="H2331" i="2" s="1"/>
  <c r="D2331" i="2"/>
  <c r="K2330" i="2"/>
  <c r="D2330" i="2"/>
  <c r="K2329" i="2"/>
  <c r="F2329" i="2"/>
  <c r="G2329" i="2" s="1"/>
  <c r="H2329" i="2" s="1"/>
  <c r="D2329" i="2"/>
  <c r="K2328" i="2"/>
  <c r="D2328" i="2"/>
  <c r="K2327" i="2"/>
  <c r="F2327" i="2"/>
  <c r="G2327" i="2" s="1"/>
  <c r="H2327" i="2" s="1"/>
  <c r="D2327" i="2"/>
  <c r="K2326" i="2"/>
  <c r="D2326" i="2"/>
  <c r="K2325" i="2"/>
  <c r="F2325" i="2"/>
  <c r="G2325" i="2" s="1"/>
  <c r="H2325" i="2" s="1"/>
  <c r="D2325" i="2"/>
  <c r="K2324" i="2"/>
  <c r="D2324" i="2"/>
  <c r="K2323" i="2"/>
  <c r="F2323" i="2"/>
  <c r="G2323" i="2" s="1"/>
  <c r="H2323" i="2" s="1"/>
  <c r="D2323" i="2"/>
  <c r="K2322" i="2"/>
  <c r="D2322" i="2"/>
  <c r="K2321" i="2"/>
  <c r="F2321" i="2"/>
  <c r="G2321" i="2" s="1"/>
  <c r="H2321" i="2" s="1"/>
  <c r="D2321" i="2"/>
  <c r="K2320" i="2"/>
  <c r="D2320" i="2"/>
  <c r="K2319" i="2"/>
  <c r="F2319" i="2"/>
  <c r="G2319" i="2" s="1"/>
  <c r="H2319" i="2" s="1"/>
  <c r="D2319" i="2"/>
  <c r="K2318" i="2"/>
  <c r="D2318" i="2"/>
  <c r="K2317" i="2"/>
  <c r="F2317" i="2"/>
  <c r="G2317" i="2" s="1"/>
  <c r="H2317" i="2" s="1"/>
  <c r="D2317" i="2"/>
  <c r="K2316" i="2"/>
  <c r="D2316" i="2"/>
  <c r="K2315" i="2"/>
  <c r="F2315" i="2"/>
  <c r="G2315" i="2" s="1"/>
  <c r="H2315" i="2" s="1"/>
  <c r="D2315" i="2"/>
  <c r="K2314" i="2"/>
  <c r="D2314" i="2"/>
  <c r="K2313" i="2"/>
  <c r="F2313" i="2"/>
  <c r="G2313" i="2" s="1"/>
  <c r="H2313" i="2" s="1"/>
  <c r="D2313" i="2"/>
  <c r="K2312" i="2"/>
  <c r="D2312" i="2"/>
  <c r="K2311" i="2"/>
  <c r="F2311" i="2"/>
  <c r="G2311" i="2" s="1"/>
  <c r="H2311" i="2" s="1"/>
  <c r="D2311" i="2"/>
  <c r="K2310" i="2"/>
  <c r="D2310" i="2"/>
  <c r="K2309" i="2"/>
  <c r="F2309" i="2"/>
  <c r="G2309" i="2" s="1"/>
  <c r="H2309" i="2" s="1"/>
  <c r="D2309" i="2"/>
  <c r="K2308" i="2"/>
  <c r="D2308" i="2"/>
  <c r="K2307" i="2"/>
  <c r="F2307" i="2"/>
  <c r="G2307" i="2" s="1"/>
  <c r="H2307" i="2" s="1"/>
  <c r="D2307" i="2"/>
  <c r="K2306" i="2"/>
  <c r="D2306" i="2"/>
  <c r="K2305" i="2"/>
  <c r="F2305" i="2"/>
  <c r="G2305" i="2" s="1"/>
  <c r="H2305" i="2" s="1"/>
  <c r="D2305" i="2"/>
  <c r="K2304" i="2"/>
  <c r="D2304" i="2"/>
  <c r="K2303" i="2"/>
  <c r="F2303" i="2"/>
  <c r="G2303" i="2" s="1"/>
  <c r="H2303" i="2" s="1"/>
  <c r="D2303" i="2"/>
  <c r="K2302" i="2"/>
  <c r="D2302" i="2"/>
  <c r="K2301" i="2"/>
  <c r="F2301" i="2"/>
  <c r="G2301" i="2" s="1"/>
  <c r="H2301" i="2" s="1"/>
  <c r="D2301" i="2"/>
  <c r="K2300" i="2"/>
  <c r="D2300" i="2"/>
  <c r="K2299" i="2"/>
  <c r="F2299" i="2"/>
  <c r="G2299" i="2" s="1"/>
  <c r="H2299" i="2" s="1"/>
  <c r="D2299" i="2"/>
  <c r="K2298" i="2"/>
  <c r="D2298" i="2"/>
  <c r="K2297" i="2"/>
  <c r="F2297" i="2"/>
  <c r="G2297" i="2" s="1"/>
  <c r="H2297" i="2" s="1"/>
  <c r="D2297" i="2"/>
  <c r="K2296" i="2"/>
  <c r="D2296" i="2"/>
  <c r="K2295" i="2"/>
  <c r="F2295" i="2"/>
  <c r="G2295" i="2" s="1"/>
  <c r="H2295" i="2" s="1"/>
  <c r="D2295" i="2"/>
  <c r="K2294" i="2"/>
  <c r="D2294" i="2"/>
  <c r="K2293" i="2"/>
  <c r="F2293" i="2"/>
  <c r="G2293" i="2" s="1"/>
  <c r="H2293" i="2" s="1"/>
  <c r="D2293" i="2"/>
  <c r="K2292" i="2"/>
  <c r="D2292" i="2"/>
  <c r="K2291" i="2"/>
  <c r="F2291" i="2"/>
  <c r="G2291" i="2" s="1"/>
  <c r="H2291" i="2" s="1"/>
  <c r="D2291" i="2"/>
  <c r="K2290" i="2"/>
  <c r="D2290" i="2"/>
  <c r="K2289" i="2"/>
  <c r="F2289" i="2"/>
  <c r="G2289" i="2" s="1"/>
  <c r="H2289" i="2" s="1"/>
  <c r="D2289" i="2"/>
  <c r="K2288" i="2"/>
  <c r="D2288" i="2"/>
  <c r="K2287" i="2"/>
  <c r="F2287" i="2"/>
  <c r="G2287" i="2" s="1"/>
  <c r="H2287" i="2" s="1"/>
  <c r="D2287" i="2"/>
  <c r="K2286" i="2"/>
  <c r="D2286" i="2"/>
  <c r="K2285" i="2"/>
  <c r="F2285" i="2"/>
  <c r="G2285" i="2" s="1"/>
  <c r="H2285" i="2" s="1"/>
  <c r="D2285" i="2"/>
  <c r="K2284" i="2"/>
  <c r="D2284" i="2"/>
  <c r="K2283" i="2"/>
  <c r="F2283" i="2"/>
  <c r="G2283" i="2" s="1"/>
  <c r="H2283" i="2" s="1"/>
  <c r="D2283" i="2"/>
  <c r="K2282" i="2"/>
  <c r="D2282" i="2"/>
  <c r="K2281" i="2"/>
  <c r="F2281" i="2"/>
  <c r="G2281" i="2" s="1"/>
  <c r="H2281" i="2" s="1"/>
  <c r="D2281" i="2"/>
  <c r="K2280" i="2"/>
  <c r="D2280" i="2"/>
  <c r="K2279" i="2"/>
  <c r="F2279" i="2"/>
  <c r="G2279" i="2" s="1"/>
  <c r="H2279" i="2" s="1"/>
  <c r="D2279" i="2"/>
  <c r="K2278" i="2"/>
  <c r="D2278" i="2"/>
  <c r="K2277" i="2"/>
  <c r="F2277" i="2"/>
  <c r="G2277" i="2" s="1"/>
  <c r="H2277" i="2" s="1"/>
  <c r="D2277" i="2"/>
  <c r="K2276" i="2"/>
  <c r="D2276" i="2"/>
  <c r="K2275" i="2"/>
  <c r="F2275" i="2"/>
  <c r="G2275" i="2" s="1"/>
  <c r="H2275" i="2" s="1"/>
  <c r="D2275" i="2"/>
  <c r="K2274" i="2"/>
  <c r="D2274" i="2"/>
  <c r="K2273" i="2"/>
  <c r="F2273" i="2"/>
  <c r="G2273" i="2" s="1"/>
  <c r="H2273" i="2" s="1"/>
  <c r="D2273" i="2"/>
  <c r="K2272" i="2"/>
  <c r="D2272" i="2"/>
  <c r="K2271" i="2"/>
  <c r="F2271" i="2"/>
  <c r="G2271" i="2" s="1"/>
  <c r="H2271" i="2" s="1"/>
  <c r="D2271" i="2"/>
  <c r="K2270" i="2"/>
  <c r="D2270" i="2"/>
  <c r="K2269" i="2"/>
  <c r="F2269" i="2"/>
  <c r="G2269" i="2" s="1"/>
  <c r="H2269" i="2" s="1"/>
  <c r="D2269" i="2"/>
  <c r="K2268" i="2"/>
  <c r="D2268" i="2"/>
  <c r="K2267" i="2"/>
  <c r="F2267" i="2"/>
  <c r="G2267" i="2" s="1"/>
  <c r="H2267" i="2" s="1"/>
  <c r="D2267" i="2"/>
  <c r="K2266" i="2"/>
  <c r="D2266" i="2"/>
  <c r="K2265" i="2"/>
  <c r="F2265" i="2"/>
  <c r="G2265" i="2" s="1"/>
  <c r="H2265" i="2" s="1"/>
  <c r="D2265" i="2"/>
  <c r="K2264" i="2"/>
  <c r="D2264" i="2"/>
  <c r="K2263" i="2"/>
  <c r="F2263" i="2"/>
  <c r="G2263" i="2" s="1"/>
  <c r="H2263" i="2" s="1"/>
  <c r="D2263" i="2"/>
  <c r="K2262" i="2"/>
  <c r="D2262" i="2"/>
  <c r="K2261" i="2"/>
  <c r="F2261" i="2"/>
  <c r="G2261" i="2" s="1"/>
  <c r="H2261" i="2" s="1"/>
  <c r="D2261" i="2"/>
  <c r="K2260" i="2"/>
  <c r="D2260" i="2"/>
  <c r="K2259" i="2"/>
  <c r="F2259" i="2"/>
  <c r="G2259" i="2" s="1"/>
  <c r="H2259" i="2" s="1"/>
  <c r="D2259" i="2"/>
  <c r="K2258" i="2"/>
  <c r="D2258" i="2"/>
  <c r="K2257" i="2"/>
  <c r="F2257" i="2"/>
  <c r="G2257" i="2" s="1"/>
  <c r="H2257" i="2" s="1"/>
  <c r="D2257" i="2"/>
  <c r="K2256" i="2"/>
  <c r="D2256" i="2"/>
  <c r="K2255" i="2"/>
  <c r="F2255" i="2"/>
  <c r="G2255" i="2" s="1"/>
  <c r="H2255" i="2" s="1"/>
  <c r="D2255" i="2"/>
  <c r="K2254" i="2"/>
  <c r="D2254" i="2"/>
  <c r="K2253" i="2"/>
  <c r="F2253" i="2"/>
  <c r="G2253" i="2" s="1"/>
  <c r="H2253" i="2" s="1"/>
  <c r="D2253" i="2"/>
  <c r="K2252" i="2"/>
  <c r="D2252" i="2"/>
  <c r="K2251" i="2"/>
  <c r="F2251" i="2"/>
  <c r="G2251" i="2" s="1"/>
  <c r="H2251" i="2" s="1"/>
  <c r="D2251" i="2"/>
  <c r="K2250" i="2"/>
  <c r="D2250" i="2"/>
  <c r="K2249" i="2"/>
  <c r="F2249" i="2"/>
  <c r="G2249" i="2" s="1"/>
  <c r="H2249" i="2" s="1"/>
  <c r="D2249" i="2"/>
  <c r="K2248" i="2"/>
  <c r="D2248" i="2"/>
  <c r="K2247" i="2"/>
  <c r="F2247" i="2"/>
  <c r="G2247" i="2" s="1"/>
  <c r="H2247" i="2" s="1"/>
  <c r="D2247" i="2"/>
  <c r="K2246" i="2"/>
  <c r="D2246" i="2"/>
  <c r="K2245" i="2"/>
  <c r="F2245" i="2"/>
  <c r="G2245" i="2" s="1"/>
  <c r="H2245" i="2" s="1"/>
  <c r="D2245" i="2"/>
  <c r="K2244" i="2"/>
  <c r="D2244" i="2"/>
  <c r="K2243" i="2"/>
  <c r="F2243" i="2"/>
  <c r="G2243" i="2" s="1"/>
  <c r="H2243" i="2" s="1"/>
  <c r="D2243" i="2"/>
  <c r="K2242" i="2"/>
  <c r="D2242" i="2"/>
  <c r="K2241" i="2"/>
  <c r="F2241" i="2"/>
  <c r="G2241" i="2" s="1"/>
  <c r="H2241" i="2" s="1"/>
  <c r="D2241" i="2"/>
  <c r="K2240" i="2"/>
  <c r="D2240" i="2"/>
  <c r="K2239" i="2"/>
  <c r="F2239" i="2"/>
  <c r="G2239" i="2" s="1"/>
  <c r="H2239" i="2" s="1"/>
  <c r="D2239" i="2"/>
  <c r="K2238" i="2"/>
  <c r="D2238" i="2"/>
  <c r="K2237" i="2"/>
  <c r="F2237" i="2"/>
  <c r="G2237" i="2" s="1"/>
  <c r="H2237" i="2" s="1"/>
  <c r="D2237" i="2"/>
  <c r="K2236" i="2"/>
  <c r="D2236" i="2"/>
  <c r="K2235" i="2"/>
  <c r="F2235" i="2"/>
  <c r="G2235" i="2" s="1"/>
  <c r="H2235" i="2" s="1"/>
  <c r="D2235" i="2"/>
  <c r="K2234" i="2"/>
  <c r="D2234" i="2"/>
  <c r="K2233" i="2"/>
  <c r="F2233" i="2"/>
  <c r="G2233" i="2" s="1"/>
  <c r="H2233" i="2" s="1"/>
  <c r="D2233" i="2"/>
  <c r="K2232" i="2"/>
  <c r="D2232" i="2"/>
  <c r="K2231" i="2"/>
  <c r="F2231" i="2"/>
  <c r="G2231" i="2" s="1"/>
  <c r="H2231" i="2" s="1"/>
  <c r="D2231" i="2"/>
  <c r="K2230" i="2"/>
  <c r="D2230" i="2"/>
  <c r="K2229" i="2"/>
  <c r="F2229" i="2"/>
  <c r="G2229" i="2" s="1"/>
  <c r="H2229" i="2" s="1"/>
  <c r="D2229" i="2"/>
  <c r="K2228" i="2"/>
  <c r="D2228" i="2"/>
  <c r="K2227" i="2"/>
  <c r="F2227" i="2"/>
  <c r="G2227" i="2" s="1"/>
  <c r="H2227" i="2" s="1"/>
  <c r="D2227" i="2"/>
  <c r="K2226" i="2"/>
  <c r="D2226" i="2"/>
  <c r="K2225" i="2"/>
  <c r="F2225" i="2"/>
  <c r="G2225" i="2" s="1"/>
  <c r="H2225" i="2" s="1"/>
  <c r="D2225" i="2"/>
  <c r="K2224" i="2"/>
  <c r="D2224" i="2"/>
  <c r="K2223" i="2"/>
  <c r="F2223" i="2"/>
  <c r="G2223" i="2" s="1"/>
  <c r="H2223" i="2" s="1"/>
  <c r="D2223" i="2"/>
  <c r="K2222" i="2"/>
  <c r="D2222" i="2"/>
  <c r="K2221" i="2"/>
  <c r="F2221" i="2"/>
  <c r="G2221" i="2" s="1"/>
  <c r="H2221" i="2" s="1"/>
  <c r="D2221" i="2"/>
  <c r="K2220" i="2"/>
  <c r="D2220" i="2"/>
  <c r="K2219" i="2"/>
  <c r="F2219" i="2"/>
  <c r="G2219" i="2" s="1"/>
  <c r="H2219" i="2" s="1"/>
  <c r="D2219" i="2"/>
  <c r="K2218" i="2"/>
  <c r="D2218" i="2"/>
  <c r="K2217" i="2"/>
  <c r="F2217" i="2"/>
  <c r="G2217" i="2" s="1"/>
  <c r="H2217" i="2" s="1"/>
  <c r="D2217" i="2"/>
  <c r="K2216" i="2"/>
  <c r="D2216" i="2"/>
  <c r="K2215" i="2"/>
  <c r="F2215" i="2"/>
  <c r="G2215" i="2" s="1"/>
  <c r="H2215" i="2" s="1"/>
  <c r="D2215" i="2"/>
  <c r="K2214" i="2"/>
  <c r="D2214" i="2"/>
  <c r="K2213" i="2"/>
  <c r="F2213" i="2"/>
  <c r="G2213" i="2" s="1"/>
  <c r="H2213" i="2" s="1"/>
  <c r="D2213" i="2"/>
  <c r="K2212" i="2"/>
  <c r="D2212" i="2"/>
  <c r="K2211" i="2"/>
  <c r="F2211" i="2"/>
  <c r="G2211" i="2" s="1"/>
  <c r="H2211" i="2" s="1"/>
  <c r="D2211" i="2"/>
  <c r="K2210" i="2"/>
  <c r="D2210" i="2"/>
  <c r="K2209" i="2"/>
  <c r="F2209" i="2"/>
  <c r="G2209" i="2" s="1"/>
  <c r="H2209" i="2" s="1"/>
  <c r="D2209" i="2"/>
  <c r="K2208" i="2"/>
  <c r="D2208" i="2"/>
  <c r="K2207" i="2"/>
  <c r="F2207" i="2"/>
  <c r="G2207" i="2" s="1"/>
  <c r="H2207" i="2" s="1"/>
  <c r="D2207" i="2"/>
  <c r="K2206" i="2"/>
  <c r="D2206" i="2"/>
  <c r="K2205" i="2"/>
  <c r="F2205" i="2"/>
  <c r="G2205" i="2" s="1"/>
  <c r="H2205" i="2" s="1"/>
  <c r="D2205" i="2"/>
  <c r="K2204" i="2"/>
  <c r="D2204" i="2"/>
  <c r="K2203" i="2"/>
  <c r="F2203" i="2"/>
  <c r="G2203" i="2" s="1"/>
  <c r="H2203" i="2" s="1"/>
  <c r="D2203" i="2"/>
  <c r="K2202" i="2"/>
  <c r="D2202" i="2"/>
  <c r="K2201" i="2"/>
  <c r="F2201" i="2"/>
  <c r="G2201" i="2" s="1"/>
  <c r="H2201" i="2" s="1"/>
  <c r="D2201" i="2"/>
  <c r="K2200" i="2"/>
  <c r="D2200" i="2"/>
  <c r="K2199" i="2"/>
  <c r="F2199" i="2"/>
  <c r="G2199" i="2" s="1"/>
  <c r="H2199" i="2" s="1"/>
  <c r="D2199" i="2"/>
  <c r="K2198" i="2"/>
  <c r="D2198" i="2"/>
  <c r="K2197" i="2"/>
  <c r="F2197" i="2"/>
  <c r="G2197" i="2" s="1"/>
  <c r="H2197" i="2" s="1"/>
  <c r="D2197" i="2"/>
  <c r="K2196" i="2"/>
  <c r="D2196" i="2"/>
  <c r="K2195" i="2"/>
  <c r="F2195" i="2"/>
  <c r="G2195" i="2" s="1"/>
  <c r="H2195" i="2" s="1"/>
  <c r="D2195" i="2"/>
  <c r="K2194" i="2"/>
  <c r="D2194" i="2"/>
  <c r="K2193" i="2"/>
  <c r="F2193" i="2"/>
  <c r="G2193" i="2" s="1"/>
  <c r="H2193" i="2" s="1"/>
  <c r="D2193" i="2"/>
  <c r="K2192" i="2"/>
  <c r="D2192" i="2"/>
  <c r="K2191" i="2"/>
  <c r="F2191" i="2"/>
  <c r="G2191" i="2" s="1"/>
  <c r="H2191" i="2" s="1"/>
  <c r="D2191" i="2"/>
  <c r="K2190" i="2"/>
  <c r="D2190" i="2"/>
  <c r="K2189" i="2"/>
  <c r="F2189" i="2"/>
  <c r="G2189" i="2" s="1"/>
  <c r="H2189" i="2" s="1"/>
  <c r="D2189" i="2"/>
  <c r="K2188" i="2"/>
  <c r="D2188" i="2"/>
  <c r="K2187" i="2"/>
  <c r="F2187" i="2"/>
  <c r="G2187" i="2" s="1"/>
  <c r="H2187" i="2" s="1"/>
  <c r="D2187" i="2"/>
  <c r="K2186" i="2"/>
  <c r="D2186" i="2"/>
  <c r="K2185" i="2"/>
  <c r="F2185" i="2"/>
  <c r="G2185" i="2" s="1"/>
  <c r="H2185" i="2" s="1"/>
  <c r="D2185" i="2"/>
  <c r="K2184" i="2"/>
  <c r="D2184" i="2"/>
  <c r="K2183" i="2"/>
  <c r="F2183" i="2"/>
  <c r="G2183" i="2" s="1"/>
  <c r="H2183" i="2" s="1"/>
  <c r="D2183" i="2"/>
  <c r="K2182" i="2"/>
  <c r="D2182" i="2"/>
  <c r="K2181" i="2"/>
  <c r="F2181" i="2"/>
  <c r="G2181" i="2" s="1"/>
  <c r="H2181" i="2" s="1"/>
  <c r="D2181" i="2"/>
  <c r="K2180" i="2"/>
  <c r="D2180" i="2"/>
  <c r="K2179" i="2"/>
  <c r="F2179" i="2"/>
  <c r="G2179" i="2" s="1"/>
  <c r="H2179" i="2" s="1"/>
  <c r="D2179" i="2"/>
  <c r="K2178" i="2"/>
  <c r="D2178" i="2"/>
  <c r="K2177" i="2"/>
  <c r="F2177" i="2"/>
  <c r="G2177" i="2" s="1"/>
  <c r="H2177" i="2" s="1"/>
  <c r="D2177" i="2"/>
  <c r="K2176" i="2"/>
  <c r="D2176" i="2"/>
  <c r="K2175" i="2"/>
  <c r="F2175" i="2"/>
  <c r="G2175" i="2" s="1"/>
  <c r="H2175" i="2" s="1"/>
  <c r="D2175" i="2"/>
  <c r="K2174" i="2"/>
  <c r="D2174" i="2"/>
  <c r="K2173" i="2"/>
  <c r="F2173" i="2"/>
  <c r="G2173" i="2" s="1"/>
  <c r="H2173" i="2" s="1"/>
  <c r="D2173" i="2"/>
  <c r="K2172" i="2"/>
  <c r="D2172" i="2"/>
  <c r="K2171" i="2"/>
  <c r="F2171" i="2"/>
  <c r="G2171" i="2" s="1"/>
  <c r="H2171" i="2" s="1"/>
  <c r="D2171" i="2"/>
  <c r="K2170" i="2"/>
  <c r="D2170" i="2"/>
  <c r="K2169" i="2"/>
  <c r="F2169" i="2"/>
  <c r="G2169" i="2" s="1"/>
  <c r="H2169" i="2" s="1"/>
  <c r="D2169" i="2"/>
  <c r="K2168" i="2"/>
  <c r="D2168" i="2"/>
  <c r="K2167" i="2"/>
  <c r="F2167" i="2"/>
  <c r="G2167" i="2" s="1"/>
  <c r="H2167" i="2" s="1"/>
  <c r="D2167" i="2"/>
  <c r="K2166" i="2"/>
  <c r="D2166" i="2"/>
  <c r="K2165" i="2"/>
  <c r="F2165" i="2"/>
  <c r="G2165" i="2" s="1"/>
  <c r="H2165" i="2" s="1"/>
  <c r="D2165" i="2"/>
  <c r="K2164" i="2"/>
  <c r="D2164" i="2"/>
  <c r="K2163" i="2"/>
  <c r="F2163" i="2"/>
  <c r="G2163" i="2" s="1"/>
  <c r="H2163" i="2" s="1"/>
  <c r="D2163" i="2"/>
  <c r="K2162" i="2"/>
  <c r="D2162" i="2"/>
  <c r="K2161" i="2"/>
  <c r="F2161" i="2"/>
  <c r="G2161" i="2" s="1"/>
  <c r="H2161" i="2" s="1"/>
  <c r="D2161" i="2"/>
  <c r="K2160" i="2"/>
  <c r="D2160" i="2"/>
  <c r="K2159" i="2"/>
  <c r="F2159" i="2"/>
  <c r="G2159" i="2" s="1"/>
  <c r="H2159" i="2" s="1"/>
  <c r="D2159" i="2"/>
  <c r="K2158" i="2"/>
  <c r="D2158" i="2"/>
  <c r="K2157" i="2"/>
  <c r="F2157" i="2"/>
  <c r="G2157" i="2" s="1"/>
  <c r="H2157" i="2" s="1"/>
  <c r="D2157" i="2"/>
  <c r="K2156" i="2"/>
  <c r="D2156" i="2"/>
  <c r="K2155" i="2"/>
  <c r="F2155" i="2"/>
  <c r="G2155" i="2" s="1"/>
  <c r="H2155" i="2" s="1"/>
  <c r="D2155" i="2"/>
  <c r="K2154" i="2"/>
  <c r="D2154" i="2"/>
  <c r="K2153" i="2"/>
  <c r="F2153" i="2"/>
  <c r="G2153" i="2" s="1"/>
  <c r="H2153" i="2" s="1"/>
  <c r="D2153" i="2"/>
  <c r="K2152" i="2"/>
  <c r="D2152" i="2"/>
  <c r="K2151" i="2"/>
  <c r="F2151" i="2"/>
  <c r="G2151" i="2" s="1"/>
  <c r="H2151" i="2" s="1"/>
  <c r="D2151" i="2"/>
  <c r="K2150" i="2"/>
  <c r="D2150" i="2"/>
  <c r="K2149" i="2"/>
  <c r="F2149" i="2"/>
  <c r="G2149" i="2" s="1"/>
  <c r="H2149" i="2" s="1"/>
  <c r="D2149" i="2"/>
  <c r="K2148" i="2"/>
  <c r="D2148" i="2"/>
  <c r="K2147" i="2"/>
  <c r="F2147" i="2"/>
  <c r="G2147" i="2" s="1"/>
  <c r="H2147" i="2" s="1"/>
  <c r="D2147" i="2"/>
  <c r="K2146" i="2"/>
  <c r="D2146" i="2"/>
  <c r="K2145" i="2"/>
  <c r="F2145" i="2"/>
  <c r="G2145" i="2" s="1"/>
  <c r="H2145" i="2" s="1"/>
  <c r="D2145" i="2"/>
  <c r="K2144" i="2"/>
  <c r="D2144" i="2"/>
  <c r="K2143" i="2"/>
  <c r="F2143" i="2"/>
  <c r="G2143" i="2" s="1"/>
  <c r="H2143" i="2" s="1"/>
  <c r="D2143" i="2"/>
  <c r="K2142" i="2"/>
  <c r="D2142" i="2"/>
  <c r="K2141" i="2"/>
  <c r="F2141" i="2"/>
  <c r="G2141" i="2" s="1"/>
  <c r="H2141" i="2" s="1"/>
  <c r="D2141" i="2"/>
  <c r="K2140" i="2"/>
  <c r="D2140" i="2"/>
  <c r="K2139" i="2"/>
  <c r="F2139" i="2"/>
  <c r="G2139" i="2" s="1"/>
  <c r="H2139" i="2" s="1"/>
  <c r="D2139" i="2"/>
  <c r="K2138" i="2"/>
  <c r="D2138" i="2"/>
  <c r="K2137" i="2"/>
  <c r="F2137" i="2"/>
  <c r="G2137" i="2" s="1"/>
  <c r="H2137" i="2" s="1"/>
  <c r="D2137" i="2"/>
  <c r="K2136" i="2"/>
  <c r="D2136" i="2"/>
  <c r="K2135" i="2"/>
  <c r="F2135" i="2"/>
  <c r="G2135" i="2" s="1"/>
  <c r="H2135" i="2" s="1"/>
  <c r="D2135" i="2"/>
  <c r="K2134" i="2"/>
  <c r="D2134" i="2"/>
  <c r="K2133" i="2"/>
  <c r="F2133" i="2"/>
  <c r="G2133" i="2" s="1"/>
  <c r="H2133" i="2" s="1"/>
  <c r="D2133" i="2"/>
  <c r="K2132" i="2"/>
  <c r="D2132" i="2"/>
  <c r="K2131" i="2"/>
  <c r="F2131" i="2"/>
  <c r="G2131" i="2" s="1"/>
  <c r="H2131" i="2" s="1"/>
  <c r="D2131" i="2"/>
  <c r="K2130" i="2"/>
  <c r="D2130" i="2"/>
  <c r="K2129" i="2"/>
  <c r="F2129" i="2"/>
  <c r="G2129" i="2" s="1"/>
  <c r="H2129" i="2" s="1"/>
  <c r="D2129" i="2"/>
  <c r="K2128" i="2"/>
  <c r="D2128" i="2"/>
  <c r="K2127" i="2"/>
  <c r="F2127" i="2"/>
  <c r="G2127" i="2" s="1"/>
  <c r="H2127" i="2" s="1"/>
  <c r="D2127" i="2"/>
  <c r="K2126" i="2"/>
  <c r="D2126" i="2"/>
  <c r="K2125" i="2"/>
  <c r="F2125" i="2"/>
  <c r="G2125" i="2" s="1"/>
  <c r="H2125" i="2" s="1"/>
  <c r="D2125" i="2"/>
  <c r="K2124" i="2"/>
  <c r="D2124" i="2"/>
  <c r="K2123" i="2"/>
  <c r="F2123" i="2"/>
  <c r="G2123" i="2" s="1"/>
  <c r="H2123" i="2" s="1"/>
  <c r="D2123" i="2"/>
  <c r="K2122" i="2"/>
  <c r="D2122" i="2"/>
  <c r="K2121" i="2"/>
  <c r="F2121" i="2"/>
  <c r="G2121" i="2" s="1"/>
  <c r="H2121" i="2" s="1"/>
  <c r="D2121" i="2"/>
  <c r="K2120" i="2"/>
  <c r="D2120" i="2"/>
  <c r="K2119" i="2"/>
  <c r="F2119" i="2"/>
  <c r="G2119" i="2" s="1"/>
  <c r="H2119" i="2" s="1"/>
  <c r="D2119" i="2"/>
  <c r="K2118" i="2"/>
  <c r="D2118" i="2"/>
  <c r="K2117" i="2"/>
  <c r="F2117" i="2"/>
  <c r="G2117" i="2" s="1"/>
  <c r="H2117" i="2" s="1"/>
  <c r="D2117" i="2"/>
  <c r="K2116" i="2"/>
  <c r="D2116" i="2"/>
  <c r="K2115" i="2"/>
  <c r="F2115" i="2"/>
  <c r="G2115" i="2" s="1"/>
  <c r="H2115" i="2" s="1"/>
  <c r="D2115" i="2"/>
  <c r="K2114" i="2"/>
  <c r="D2114" i="2"/>
  <c r="K2113" i="2"/>
  <c r="F2113" i="2"/>
  <c r="G2113" i="2" s="1"/>
  <c r="H2113" i="2" s="1"/>
  <c r="D2113" i="2"/>
  <c r="K2112" i="2"/>
  <c r="D2112" i="2"/>
  <c r="K2111" i="2"/>
  <c r="F2111" i="2"/>
  <c r="G2111" i="2" s="1"/>
  <c r="H2111" i="2" s="1"/>
  <c r="D2111" i="2"/>
  <c r="K2110" i="2"/>
  <c r="D2110" i="2"/>
  <c r="K2109" i="2"/>
  <c r="F2109" i="2"/>
  <c r="G2109" i="2" s="1"/>
  <c r="H2109" i="2" s="1"/>
  <c r="D2109" i="2"/>
  <c r="K2108" i="2"/>
  <c r="D2108" i="2"/>
  <c r="K2107" i="2"/>
  <c r="F2107" i="2"/>
  <c r="G2107" i="2" s="1"/>
  <c r="H2107" i="2" s="1"/>
  <c r="D2107" i="2"/>
  <c r="K2106" i="2"/>
  <c r="D2106" i="2"/>
  <c r="K2105" i="2"/>
  <c r="F2105" i="2"/>
  <c r="G2105" i="2" s="1"/>
  <c r="H2105" i="2" s="1"/>
  <c r="D2105" i="2"/>
  <c r="K2104" i="2"/>
  <c r="D2104" i="2"/>
  <c r="K2103" i="2"/>
  <c r="F2103" i="2"/>
  <c r="G2103" i="2" s="1"/>
  <c r="H2103" i="2" s="1"/>
  <c r="D2103" i="2"/>
  <c r="K2102" i="2"/>
  <c r="D2102" i="2"/>
  <c r="K2101" i="2"/>
  <c r="F2101" i="2"/>
  <c r="G2101" i="2" s="1"/>
  <c r="H2101" i="2" s="1"/>
  <c r="D2101" i="2"/>
  <c r="K2100" i="2"/>
  <c r="D2100" i="2"/>
  <c r="K2099" i="2"/>
  <c r="F2099" i="2"/>
  <c r="G2099" i="2" s="1"/>
  <c r="H2099" i="2" s="1"/>
  <c r="D2099" i="2"/>
  <c r="K2098" i="2"/>
  <c r="D2098" i="2"/>
  <c r="K2097" i="2"/>
  <c r="F2097" i="2"/>
  <c r="G2097" i="2" s="1"/>
  <c r="H2097" i="2" s="1"/>
  <c r="D2097" i="2"/>
  <c r="K2096" i="2"/>
  <c r="D2096" i="2"/>
  <c r="K2095" i="2"/>
  <c r="F2095" i="2"/>
  <c r="G2095" i="2" s="1"/>
  <c r="H2095" i="2" s="1"/>
  <c r="D2095" i="2"/>
  <c r="K2094" i="2"/>
  <c r="D2094" i="2"/>
  <c r="K2093" i="2"/>
  <c r="F2093" i="2"/>
  <c r="G2093" i="2" s="1"/>
  <c r="H2093" i="2" s="1"/>
  <c r="D2093" i="2"/>
  <c r="K2092" i="2"/>
  <c r="D2092" i="2"/>
  <c r="K2091" i="2"/>
  <c r="F2091" i="2"/>
  <c r="G2091" i="2" s="1"/>
  <c r="H2091" i="2" s="1"/>
  <c r="D2091" i="2"/>
  <c r="K2090" i="2"/>
  <c r="D2090" i="2"/>
  <c r="K2089" i="2"/>
  <c r="F2089" i="2"/>
  <c r="G2089" i="2" s="1"/>
  <c r="H2089" i="2" s="1"/>
  <c r="D2089" i="2"/>
  <c r="K2088" i="2"/>
  <c r="D2088" i="2"/>
  <c r="K2087" i="2"/>
  <c r="F2087" i="2"/>
  <c r="G2087" i="2" s="1"/>
  <c r="H2087" i="2" s="1"/>
  <c r="D2087" i="2"/>
  <c r="K2086" i="2"/>
  <c r="D2086" i="2"/>
  <c r="K2085" i="2"/>
  <c r="F2085" i="2"/>
  <c r="G2085" i="2" s="1"/>
  <c r="H2085" i="2" s="1"/>
  <c r="D2085" i="2"/>
  <c r="K2084" i="2"/>
  <c r="D2084" i="2"/>
  <c r="K2083" i="2"/>
  <c r="F2083" i="2"/>
  <c r="G2083" i="2" s="1"/>
  <c r="H2083" i="2" s="1"/>
  <c r="D2083" i="2"/>
  <c r="K2082" i="2"/>
  <c r="D2082" i="2"/>
  <c r="K2081" i="2"/>
  <c r="F2081" i="2"/>
  <c r="G2081" i="2" s="1"/>
  <c r="H2081" i="2" s="1"/>
  <c r="D2081" i="2"/>
  <c r="K2080" i="2"/>
  <c r="D2080" i="2"/>
  <c r="K2079" i="2"/>
  <c r="F2079" i="2"/>
  <c r="G2079" i="2" s="1"/>
  <c r="H2079" i="2" s="1"/>
  <c r="D2079" i="2"/>
  <c r="K2078" i="2"/>
  <c r="D2078" i="2"/>
  <c r="K2077" i="2"/>
  <c r="F2077" i="2"/>
  <c r="G2077" i="2" s="1"/>
  <c r="H2077" i="2" s="1"/>
  <c r="D2077" i="2"/>
  <c r="K2076" i="2"/>
  <c r="D2076" i="2"/>
  <c r="K2075" i="2"/>
  <c r="F2075" i="2"/>
  <c r="G2075" i="2" s="1"/>
  <c r="H2075" i="2" s="1"/>
  <c r="D2075" i="2"/>
  <c r="K2074" i="2"/>
  <c r="D2074" i="2"/>
  <c r="K2073" i="2"/>
  <c r="F2073" i="2"/>
  <c r="G2073" i="2" s="1"/>
  <c r="H2073" i="2" s="1"/>
  <c r="D2073" i="2"/>
  <c r="K2072" i="2"/>
  <c r="D2072" i="2"/>
  <c r="K2071" i="2"/>
  <c r="F2071" i="2"/>
  <c r="G2071" i="2" s="1"/>
  <c r="H2071" i="2" s="1"/>
  <c r="D2071" i="2"/>
  <c r="K2070" i="2"/>
  <c r="D2070" i="2"/>
  <c r="K2069" i="2"/>
  <c r="F2069" i="2"/>
  <c r="G2069" i="2" s="1"/>
  <c r="H2069" i="2" s="1"/>
  <c r="D2069" i="2"/>
  <c r="K2068" i="2"/>
  <c r="D2068" i="2"/>
  <c r="K2067" i="2"/>
  <c r="F2067" i="2"/>
  <c r="G2067" i="2" s="1"/>
  <c r="H2067" i="2" s="1"/>
  <c r="D2067" i="2"/>
  <c r="K2066" i="2"/>
  <c r="D2066" i="2"/>
  <c r="K2065" i="2"/>
  <c r="F2065" i="2"/>
  <c r="G2065" i="2" s="1"/>
  <c r="H2065" i="2" s="1"/>
  <c r="D2065" i="2"/>
  <c r="K2064" i="2"/>
  <c r="D2064" i="2"/>
  <c r="K2063" i="2"/>
  <c r="F2063" i="2"/>
  <c r="G2063" i="2" s="1"/>
  <c r="H2063" i="2" s="1"/>
  <c r="D2063" i="2"/>
  <c r="K2062" i="2"/>
  <c r="D2062" i="2"/>
  <c r="K2061" i="2"/>
  <c r="F2061" i="2"/>
  <c r="G2061" i="2" s="1"/>
  <c r="H2061" i="2" s="1"/>
  <c r="D2061" i="2"/>
  <c r="K2060" i="2"/>
  <c r="D2060" i="2"/>
  <c r="K2059" i="2"/>
  <c r="F2059" i="2"/>
  <c r="G2059" i="2" s="1"/>
  <c r="H2059" i="2" s="1"/>
  <c r="D2059" i="2"/>
  <c r="K2058" i="2"/>
  <c r="D2058" i="2"/>
  <c r="K2057" i="2"/>
  <c r="F2057" i="2"/>
  <c r="G2057" i="2" s="1"/>
  <c r="H2057" i="2" s="1"/>
  <c r="D2057" i="2"/>
  <c r="K2056" i="2"/>
  <c r="D2056" i="2"/>
  <c r="K2055" i="2"/>
  <c r="F2055" i="2"/>
  <c r="G2055" i="2" s="1"/>
  <c r="H2055" i="2" s="1"/>
  <c r="D2055" i="2"/>
  <c r="K2054" i="2"/>
  <c r="D2054" i="2"/>
  <c r="K2053" i="2"/>
  <c r="F2053" i="2"/>
  <c r="G2053" i="2" s="1"/>
  <c r="H2053" i="2" s="1"/>
  <c r="D2053" i="2"/>
  <c r="K2052" i="2"/>
  <c r="D2052" i="2"/>
  <c r="K2051" i="2"/>
  <c r="F2051" i="2"/>
  <c r="G2051" i="2" s="1"/>
  <c r="H2051" i="2" s="1"/>
  <c r="D2051" i="2"/>
  <c r="K2050" i="2"/>
  <c r="D2050" i="2"/>
  <c r="K2049" i="2"/>
  <c r="F2049" i="2"/>
  <c r="G2049" i="2" s="1"/>
  <c r="H2049" i="2" s="1"/>
  <c r="D2049" i="2"/>
  <c r="K2048" i="2"/>
  <c r="D2048" i="2"/>
  <c r="K2047" i="2"/>
  <c r="F2047" i="2"/>
  <c r="G2047" i="2" s="1"/>
  <c r="H2047" i="2" s="1"/>
  <c r="D2047" i="2"/>
  <c r="K2046" i="2"/>
  <c r="D2046" i="2"/>
  <c r="K2045" i="2"/>
  <c r="F2045" i="2"/>
  <c r="G2045" i="2" s="1"/>
  <c r="H2045" i="2" s="1"/>
  <c r="D2045" i="2"/>
  <c r="K2044" i="2"/>
  <c r="D2044" i="2"/>
  <c r="K2043" i="2"/>
  <c r="F2043" i="2"/>
  <c r="G2043" i="2" s="1"/>
  <c r="H2043" i="2" s="1"/>
  <c r="D2043" i="2"/>
  <c r="K2042" i="2"/>
  <c r="D2042" i="2"/>
  <c r="K2041" i="2"/>
  <c r="F2041" i="2"/>
  <c r="G2041" i="2" s="1"/>
  <c r="H2041" i="2" s="1"/>
  <c r="D2041" i="2"/>
  <c r="K2040" i="2"/>
  <c r="D2040" i="2"/>
  <c r="K2039" i="2"/>
  <c r="F2039" i="2"/>
  <c r="G2039" i="2" s="1"/>
  <c r="H2039" i="2" s="1"/>
  <c r="D2039" i="2"/>
  <c r="K2038" i="2"/>
  <c r="D2038" i="2"/>
  <c r="K2037" i="2"/>
  <c r="F2037" i="2"/>
  <c r="G2037" i="2" s="1"/>
  <c r="H2037" i="2" s="1"/>
  <c r="D2037" i="2"/>
  <c r="K2036" i="2"/>
  <c r="D2036" i="2"/>
  <c r="K2035" i="2"/>
  <c r="F2035" i="2"/>
  <c r="G2035" i="2" s="1"/>
  <c r="H2035" i="2" s="1"/>
  <c r="D2035" i="2"/>
  <c r="K2034" i="2"/>
  <c r="D2034" i="2"/>
  <c r="K2033" i="2"/>
  <c r="F2033" i="2"/>
  <c r="G2033" i="2" s="1"/>
  <c r="H2033" i="2" s="1"/>
  <c r="D2033" i="2"/>
  <c r="K2032" i="2"/>
  <c r="D2032" i="2"/>
  <c r="K2031" i="2"/>
  <c r="F2031" i="2"/>
  <c r="G2031" i="2" s="1"/>
  <c r="H2031" i="2" s="1"/>
  <c r="D2031" i="2"/>
  <c r="K2030" i="2"/>
  <c r="D2030" i="2"/>
  <c r="K2029" i="2"/>
  <c r="F2029" i="2"/>
  <c r="G2029" i="2" s="1"/>
  <c r="H2029" i="2" s="1"/>
  <c r="D2029" i="2"/>
  <c r="K2028" i="2"/>
  <c r="D2028" i="2"/>
  <c r="K2027" i="2"/>
  <c r="F2027" i="2"/>
  <c r="G2027" i="2" s="1"/>
  <c r="H2027" i="2" s="1"/>
  <c r="D2027" i="2"/>
  <c r="K2026" i="2"/>
  <c r="D2026" i="2"/>
  <c r="K2025" i="2"/>
  <c r="F2025" i="2"/>
  <c r="G2025" i="2" s="1"/>
  <c r="H2025" i="2" s="1"/>
  <c r="D2025" i="2"/>
  <c r="K2024" i="2"/>
  <c r="D2024" i="2"/>
  <c r="K2023" i="2"/>
  <c r="F2023" i="2"/>
  <c r="G2023" i="2" s="1"/>
  <c r="H2023" i="2" s="1"/>
  <c r="D2023" i="2"/>
  <c r="K2022" i="2"/>
  <c r="D2022" i="2"/>
  <c r="K2021" i="2"/>
  <c r="F2021" i="2"/>
  <c r="G2021" i="2" s="1"/>
  <c r="H2021" i="2" s="1"/>
  <c r="D2021" i="2"/>
  <c r="K2020" i="2"/>
  <c r="D2020" i="2"/>
  <c r="K2019" i="2"/>
  <c r="F2019" i="2"/>
  <c r="G2019" i="2" s="1"/>
  <c r="H2019" i="2" s="1"/>
  <c r="D2019" i="2"/>
  <c r="K2018" i="2"/>
  <c r="D2018" i="2"/>
  <c r="K2017" i="2"/>
  <c r="F2017" i="2"/>
  <c r="G2017" i="2" s="1"/>
  <c r="H2017" i="2" s="1"/>
  <c r="D2017" i="2"/>
  <c r="K2016" i="2"/>
  <c r="D2016" i="2"/>
  <c r="K2015" i="2"/>
  <c r="F2015" i="2"/>
  <c r="G2015" i="2" s="1"/>
  <c r="H2015" i="2" s="1"/>
  <c r="D2015" i="2"/>
  <c r="K2014" i="2"/>
  <c r="D2014" i="2"/>
  <c r="K2013" i="2"/>
  <c r="F2013" i="2"/>
  <c r="G2013" i="2" s="1"/>
  <c r="H2013" i="2" s="1"/>
  <c r="D2013" i="2"/>
  <c r="K2012" i="2"/>
  <c r="D2012" i="2"/>
  <c r="K2011" i="2"/>
  <c r="F2011" i="2"/>
  <c r="G2011" i="2" s="1"/>
  <c r="H2011" i="2" s="1"/>
  <c r="D2011" i="2"/>
  <c r="K2010" i="2"/>
  <c r="D2010" i="2"/>
  <c r="K2009" i="2"/>
  <c r="F2009" i="2"/>
  <c r="G2009" i="2" s="1"/>
  <c r="H2009" i="2" s="1"/>
  <c r="D2009" i="2"/>
  <c r="K2008" i="2"/>
  <c r="D2008" i="2"/>
  <c r="K2007" i="2"/>
  <c r="F2007" i="2"/>
  <c r="G2007" i="2" s="1"/>
  <c r="H2007" i="2" s="1"/>
  <c r="D2007" i="2"/>
  <c r="K2006" i="2"/>
  <c r="D2006" i="2"/>
  <c r="K2005" i="2"/>
  <c r="F2005" i="2"/>
  <c r="G2005" i="2" s="1"/>
  <c r="H2005" i="2" s="1"/>
  <c r="D2005" i="2"/>
  <c r="K2004" i="2"/>
  <c r="D2004" i="2"/>
  <c r="K2003" i="2"/>
  <c r="F2003" i="2"/>
  <c r="G2003" i="2" s="1"/>
  <c r="H2003" i="2" s="1"/>
  <c r="D2003" i="2"/>
  <c r="K2002" i="2"/>
  <c r="D2002" i="2"/>
  <c r="K2001" i="2"/>
  <c r="F2001" i="2"/>
  <c r="G2001" i="2" s="1"/>
  <c r="H2001" i="2" s="1"/>
  <c r="D2001" i="2"/>
  <c r="K2000" i="2"/>
  <c r="D2000" i="2"/>
  <c r="K1999" i="2"/>
  <c r="F1999" i="2"/>
  <c r="G1999" i="2" s="1"/>
  <c r="H1999" i="2" s="1"/>
  <c r="D1999" i="2"/>
  <c r="K1998" i="2"/>
  <c r="D1998" i="2"/>
  <c r="K1997" i="2"/>
  <c r="F1997" i="2"/>
  <c r="G1997" i="2" s="1"/>
  <c r="H1997" i="2" s="1"/>
  <c r="D1997" i="2"/>
  <c r="K1996" i="2"/>
  <c r="D1996" i="2"/>
  <c r="K1995" i="2"/>
  <c r="F1995" i="2"/>
  <c r="G1995" i="2" s="1"/>
  <c r="H1995" i="2" s="1"/>
  <c r="D1995" i="2"/>
  <c r="K1994" i="2"/>
  <c r="D1994" i="2"/>
  <c r="K1993" i="2"/>
  <c r="F1993" i="2"/>
  <c r="G1993" i="2" s="1"/>
  <c r="H1993" i="2" s="1"/>
  <c r="D1993" i="2"/>
  <c r="K1992" i="2"/>
  <c r="D1992" i="2"/>
  <c r="K1991" i="2"/>
  <c r="F1991" i="2"/>
  <c r="G1991" i="2" s="1"/>
  <c r="H1991" i="2" s="1"/>
  <c r="D1991" i="2"/>
  <c r="K1990" i="2"/>
  <c r="D1990" i="2"/>
  <c r="K1989" i="2"/>
  <c r="F1989" i="2"/>
  <c r="G1989" i="2" s="1"/>
  <c r="H1989" i="2" s="1"/>
  <c r="D1989" i="2"/>
  <c r="K1988" i="2"/>
  <c r="D1988" i="2"/>
  <c r="K1987" i="2"/>
  <c r="F1987" i="2"/>
  <c r="G1987" i="2" s="1"/>
  <c r="H1987" i="2" s="1"/>
  <c r="D1987" i="2"/>
  <c r="K1986" i="2"/>
  <c r="D1986" i="2"/>
  <c r="K1985" i="2"/>
  <c r="F1985" i="2"/>
  <c r="G1985" i="2" s="1"/>
  <c r="H1985" i="2" s="1"/>
  <c r="D1985" i="2"/>
  <c r="K1984" i="2"/>
  <c r="D1984" i="2"/>
  <c r="K1983" i="2"/>
  <c r="F1983" i="2"/>
  <c r="G1983" i="2" s="1"/>
  <c r="H1983" i="2" s="1"/>
  <c r="D1983" i="2"/>
  <c r="K1982" i="2"/>
  <c r="D1982" i="2"/>
  <c r="K1981" i="2"/>
  <c r="F1981" i="2"/>
  <c r="G1981" i="2" s="1"/>
  <c r="H1981" i="2" s="1"/>
  <c r="D1981" i="2"/>
  <c r="K1980" i="2"/>
  <c r="D1980" i="2"/>
  <c r="K1979" i="2"/>
  <c r="F1979" i="2"/>
  <c r="G1979" i="2" s="1"/>
  <c r="H1979" i="2" s="1"/>
  <c r="D1979" i="2"/>
  <c r="K1978" i="2"/>
  <c r="D1978" i="2"/>
  <c r="K1977" i="2"/>
  <c r="F1977" i="2"/>
  <c r="G1977" i="2" s="1"/>
  <c r="H1977" i="2" s="1"/>
  <c r="D1977" i="2"/>
  <c r="K1976" i="2"/>
  <c r="D1976" i="2"/>
  <c r="K1975" i="2"/>
  <c r="F1975" i="2"/>
  <c r="G1975" i="2" s="1"/>
  <c r="H1975" i="2" s="1"/>
  <c r="D1975" i="2"/>
  <c r="K1974" i="2"/>
  <c r="D1974" i="2"/>
  <c r="K1973" i="2"/>
  <c r="F1973" i="2"/>
  <c r="G1973" i="2" s="1"/>
  <c r="H1973" i="2" s="1"/>
  <c r="D1973" i="2"/>
  <c r="K1972" i="2"/>
  <c r="D1972" i="2"/>
  <c r="K1971" i="2"/>
  <c r="F1971" i="2"/>
  <c r="G1971" i="2" s="1"/>
  <c r="H1971" i="2" s="1"/>
  <c r="D1971" i="2"/>
  <c r="K1970" i="2"/>
  <c r="D1970" i="2"/>
  <c r="K1969" i="2"/>
  <c r="F1969" i="2"/>
  <c r="G1969" i="2" s="1"/>
  <c r="H1969" i="2" s="1"/>
  <c r="D1969" i="2"/>
  <c r="K1968" i="2"/>
  <c r="D1968" i="2"/>
  <c r="K1967" i="2"/>
  <c r="F1967" i="2"/>
  <c r="G1967" i="2" s="1"/>
  <c r="H1967" i="2" s="1"/>
  <c r="D1967" i="2"/>
  <c r="K1966" i="2"/>
  <c r="D1966" i="2"/>
  <c r="K1965" i="2"/>
  <c r="F1965" i="2"/>
  <c r="G1965" i="2" s="1"/>
  <c r="H1965" i="2" s="1"/>
  <c r="D1965" i="2"/>
  <c r="K1964" i="2"/>
  <c r="D1964" i="2"/>
  <c r="K1963" i="2"/>
  <c r="F1963" i="2"/>
  <c r="G1963" i="2" s="1"/>
  <c r="H1963" i="2" s="1"/>
  <c r="D1963" i="2"/>
  <c r="K1962" i="2"/>
  <c r="D1962" i="2"/>
  <c r="K1961" i="2"/>
  <c r="F1961" i="2"/>
  <c r="G1961" i="2" s="1"/>
  <c r="H1961" i="2" s="1"/>
  <c r="D1961" i="2"/>
  <c r="K1960" i="2"/>
  <c r="D1960" i="2"/>
  <c r="K1959" i="2"/>
  <c r="F1959" i="2"/>
  <c r="G1959" i="2" s="1"/>
  <c r="H1959" i="2" s="1"/>
  <c r="D1959" i="2"/>
  <c r="K1958" i="2"/>
  <c r="D1958" i="2"/>
  <c r="K1957" i="2"/>
  <c r="F1957" i="2"/>
  <c r="G1957" i="2" s="1"/>
  <c r="H1957" i="2" s="1"/>
  <c r="D1957" i="2"/>
  <c r="K1956" i="2"/>
  <c r="D1956" i="2"/>
  <c r="K1955" i="2"/>
  <c r="F1955" i="2"/>
  <c r="G1955" i="2" s="1"/>
  <c r="H1955" i="2" s="1"/>
  <c r="D1955" i="2"/>
  <c r="K1954" i="2"/>
  <c r="D1954" i="2"/>
  <c r="K1953" i="2"/>
  <c r="F1953" i="2"/>
  <c r="G1953" i="2" s="1"/>
  <c r="H1953" i="2" s="1"/>
  <c r="D1953" i="2"/>
  <c r="K1952" i="2"/>
  <c r="D1952" i="2"/>
  <c r="K1951" i="2"/>
  <c r="F1951" i="2"/>
  <c r="G1951" i="2" s="1"/>
  <c r="H1951" i="2" s="1"/>
  <c r="D1951" i="2"/>
  <c r="K1950" i="2"/>
  <c r="D1950" i="2"/>
  <c r="K1949" i="2"/>
  <c r="F1949" i="2"/>
  <c r="G1949" i="2" s="1"/>
  <c r="H1949" i="2" s="1"/>
  <c r="D1949" i="2"/>
  <c r="K1948" i="2"/>
  <c r="D1948" i="2"/>
  <c r="K1947" i="2"/>
  <c r="F1947" i="2"/>
  <c r="G1947" i="2" s="1"/>
  <c r="H1947" i="2" s="1"/>
  <c r="D1947" i="2"/>
  <c r="K1946" i="2"/>
  <c r="D1946" i="2"/>
  <c r="K1945" i="2"/>
  <c r="F1945" i="2"/>
  <c r="G1945" i="2" s="1"/>
  <c r="H1945" i="2" s="1"/>
  <c r="D1945" i="2"/>
  <c r="K1944" i="2"/>
  <c r="D1944" i="2"/>
  <c r="K1943" i="2"/>
  <c r="F1943" i="2"/>
  <c r="G1943" i="2" s="1"/>
  <c r="H1943" i="2" s="1"/>
  <c r="D1943" i="2"/>
  <c r="K1942" i="2"/>
  <c r="D1942" i="2"/>
  <c r="K1941" i="2"/>
  <c r="F1941" i="2"/>
  <c r="G1941" i="2" s="1"/>
  <c r="H1941" i="2" s="1"/>
  <c r="D1941" i="2"/>
  <c r="K1940" i="2"/>
  <c r="D1940" i="2"/>
  <c r="K1939" i="2"/>
  <c r="F1939" i="2"/>
  <c r="G1939" i="2" s="1"/>
  <c r="H1939" i="2" s="1"/>
  <c r="D1939" i="2"/>
  <c r="K1938" i="2"/>
  <c r="D1938" i="2"/>
  <c r="K1937" i="2"/>
  <c r="F1937" i="2"/>
  <c r="G1937" i="2" s="1"/>
  <c r="H1937" i="2" s="1"/>
  <c r="D1937" i="2"/>
  <c r="K1936" i="2"/>
  <c r="D1936" i="2"/>
  <c r="K1935" i="2"/>
  <c r="F1935" i="2"/>
  <c r="G1935" i="2" s="1"/>
  <c r="H1935" i="2" s="1"/>
  <c r="D1935" i="2"/>
  <c r="K1934" i="2"/>
  <c r="D1934" i="2"/>
  <c r="K1933" i="2"/>
  <c r="F1933" i="2"/>
  <c r="G1933" i="2" s="1"/>
  <c r="H1933" i="2" s="1"/>
  <c r="D1933" i="2"/>
  <c r="K1932" i="2"/>
  <c r="D1932" i="2"/>
  <c r="K1931" i="2"/>
  <c r="F1931" i="2"/>
  <c r="G1931" i="2" s="1"/>
  <c r="H1931" i="2" s="1"/>
  <c r="D1931" i="2"/>
  <c r="K1930" i="2"/>
  <c r="D1930" i="2"/>
  <c r="K1929" i="2"/>
  <c r="F1929" i="2"/>
  <c r="G1929" i="2" s="1"/>
  <c r="H1929" i="2" s="1"/>
  <c r="D1929" i="2"/>
  <c r="K1928" i="2"/>
  <c r="D1928" i="2"/>
  <c r="K1927" i="2"/>
  <c r="F1927" i="2"/>
  <c r="G1927" i="2" s="1"/>
  <c r="H1927" i="2" s="1"/>
  <c r="D1927" i="2"/>
  <c r="K1926" i="2"/>
  <c r="D1926" i="2"/>
  <c r="K1925" i="2"/>
  <c r="F1925" i="2"/>
  <c r="G1925" i="2" s="1"/>
  <c r="H1925" i="2" s="1"/>
  <c r="D1925" i="2"/>
  <c r="K1924" i="2"/>
  <c r="D1924" i="2"/>
  <c r="K1923" i="2"/>
  <c r="F1923" i="2"/>
  <c r="G1923" i="2" s="1"/>
  <c r="H1923" i="2" s="1"/>
  <c r="D1923" i="2"/>
  <c r="K1922" i="2"/>
  <c r="D1922" i="2"/>
  <c r="K1921" i="2"/>
  <c r="F1921" i="2"/>
  <c r="G1921" i="2" s="1"/>
  <c r="H1921" i="2" s="1"/>
  <c r="D1921" i="2"/>
  <c r="K1920" i="2"/>
  <c r="D1920" i="2"/>
  <c r="K1919" i="2"/>
  <c r="F1919" i="2"/>
  <c r="G1919" i="2" s="1"/>
  <c r="H1919" i="2" s="1"/>
  <c r="D1919" i="2"/>
  <c r="K1918" i="2"/>
  <c r="D1918" i="2"/>
  <c r="K1917" i="2"/>
  <c r="F1917" i="2"/>
  <c r="G1917" i="2" s="1"/>
  <c r="H1917" i="2" s="1"/>
  <c r="D1917" i="2"/>
  <c r="K1916" i="2"/>
  <c r="D1916" i="2"/>
  <c r="K1915" i="2"/>
  <c r="F1915" i="2"/>
  <c r="G1915" i="2" s="1"/>
  <c r="H1915" i="2" s="1"/>
  <c r="D1915" i="2"/>
  <c r="K1914" i="2"/>
  <c r="D1914" i="2"/>
  <c r="K1913" i="2"/>
  <c r="F1913" i="2"/>
  <c r="G1913" i="2" s="1"/>
  <c r="H1913" i="2" s="1"/>
  <c r="D1913" i="2"/>
  <c r="K1912" i="2"/>
  <c r="D1912" i="2"/>
  <c r="K1911" i="2"/>
  <c r="F1911" i="2"/>
  <c r="G1911" i="2" s="1"/>
  <c r="H1911" i="2" s="1"/>
  <c r="D1911" i="2"/>
  <c r="K1910" i="2"/>
  <c r="D1910" i="2"/>
  <c r="K1909" i="2"/>
  <c r="F1909" i="2"/>
  <c r="G1909" i="2" s="1"/>
  <c r="H1909" i="2" s="1"/>
  <c r="D1909" i="2"/>
  <c r="K1908" i="2"/>
  <c r="D1908" i="2"/>
  <c r="K1907" i="2"/>
  <c r="F1907" i="2"/>
  <c r="G1907" i="2" s="1"/>
  <c r="H1907" i="2" s="1"/>
  <c r="D1907" i="2"/>
  <c r="K1906" i="2"/>
  <c r="D1906" i="2"/>
  <c r="K1905" i="2"/>
  <c r="F1905" i="2"/>
  <c r="G1905" i="2" s="1"/>
  <c r="H1905" i="2" s="1"/>
  <c r="D1905" i="2"/>
  <c r="K1904" i="2"/>
  <c r="D1904" i="2"/>
  <c r="K1903" i="2"/>
  <c r="F1903" i="2"/>
  <c r="G1903" i="2" s="1"/>
  <c r="H1903" i="2" s="1"/>
  <c r="D1903" i="2"/>
  <c r="K1902" i="2"/>
  <c r="D1902" i="2"/>
  <c r="K1901" i="2"/>
  <c r="F1901" i="2"/>
  <c r="G1901" i="2" s="1"/>
  <c r="H1901" i="2" s="1"/>
  <c r="D1901" i="2"/>
  <c r="K1900" i="2"/>
  <c r="D1900" i="2"/>
  <c r="K1899" i="2"/>
  <c r="F1899" i="2"/>
  <c r="G1899" i="2" s="1"/>
  <c r="H1899" i="2" s="1"/>
  <c r="D1899" i="2"/>
  <c r="K1898" i="2"/>
  <c r="D1898" i="2"/>
  <c r="K1897" i="2"/>
  <c r="F1897" i="2"/>
  <c r="G1897" i="2" s="1"/>
  <c r="H1897" i="2" s="1"/>
  <c r="D1897" i="2"/>
  <c r="K1896" i="2"/>
  <c r="D1896" i="2"/>
  <c r="K1895" i="2"/>
  <c r="F1895" i="2"/>
  <c r="G1895" i="2" s="1"/>
  <c r="H1895" i="2" s="1"/>
  <c r="D1895" i="2"/>
  <c r="K1894" i="2"/>
  <c r="D1894" i="2"/>
  <c r="K1893" i="2"/>
  <c r="F1893" i="2"/>
  <c r="G1893" i="2" s="1"/>
  <c r="H1893" i="2" s="1"/>
  <c r="D1893" i="2"/>
  <c r="K1892" i="2"/>
  <c r="D1892" i="2"/>
  <c r="K1891" i="2"/>
  <c r="F1891" i="2"/>
  <c r="G1891" i="2" s="1"/>
  <c r="H1891" i="2" s="1"/>
  <c r="D1891" i="2"/>
  <c r="K1890" i="2"/>
  <c r="D1890" i="2"/>
  <c r="K1889" i="2"/>
  <c r="F1889" i="2"/>
  <c r="G1889" i="2" s="1"/>
  <c r="H1889" i="2" s="1"/>
  <c r="D1889" i="2"/>
  <c r="K1888" i="2"/>
  <c r="D1888" i="2"/>
  <c r="K1887" i="2"/>
  <c r="F1887" i="2"/>
  <c r="G1887" i="2" s="1"/>
  <c r="H1887" i="2" s="1"/>
  <c r="D1887" i="2"/>
  <c r="K1886" i="2"/>
  <c r="D1886" i="2"/>
  <c r="K1885" i="2"/>
  <c r="F1885" i="2"/>
  <c r="G1885" i="2" s="1"/>
  <c r="H1885" i="2" s="1"/>
  <c r="D1885" i="2"/>
  <c r="K1884" i="2"/>
  <c r="D1884" i="2"/>
  <c r="K1883" i="2"/>
  <c r="F1883" i="2"/>
  <c r="G1883" i="2" s="1"/>
  <c r="H1883" i="2" s="1"/>
  <c r="D1883" i="2"/>
  <c r="K1882" i="2"/>
  <c r="D1882" i="2"/>
  <c r="K1881" i="2"/>
  <c r="F1881" i="2"/>
  <c r="G1881" i="2" s="1"/>
  <c r="H1881" i="2" s="1"/>
  <c r="D1881" i="2"/>
  <c r="K1880" i="2"/>
  <c r="D1880" i="2"/>
  <c r="K1879" i="2"/>
  <c r="F1879" i="2"/>
  <c r="G1879" i="2" s="1"/>
  <c r="H1879" i="2" s="1"/>
  <c r="D1879" i="2"/>
  <c r="K1878" i="2"/>
  <c r="D1878" i="2"/>
  <c r="K1877" i="2"/>
  <c r="F1877" i="2"/>
  <c r="G1877" i="2" s="1"/>
  <c r="H1877" i="2" s="1"/>
  <c r="D1877" i="2"/>
  <c r="K1876" i="2"/>
  <c r="D1876" i="2"/>
  <c r="K1875" i="2"/>
  <c r="F1875" i="2"/>
  <c r="G1875" i="2" s="1"/>
  <c r="H1875" i="2" s="1"/>
  <c r="D1875" i="2"/>
  <c r="K1874" i="2"/>
  <c r="D1874" i="2"/>
  <c r="K1873" i="2"/>
  <c r="F1873" i="2"/>
  <c r="G1873" i="2" s="1"/>
  <c r="H1873" i="2" s="1"/>
  <c r="D1873" i="2"/>
  <c r="K1872" i="2"/>
  <c r="D1872" i="2"/>
  <c r="K1871" i="2"/>
  <c r="F1871" i="2"/>
  <c r="G1871" i="2" s="1"/>
  <c r="H1871" i="2" s="1"/>
  <c r="D1871" i="2"/>
  <c r="K1870" i="2"/>
  <c r="D1870" i="2"/>
  <c r="K1869" i="2"/>
  <c r="F1869" i="2"/>
  <c r="G1869" i="2" s="1"/>
  <c r="H1869" i="2" s="1"/>
  <c r="D1869" i="2"/>
  <c r="K1868" i="2"/>
  <c r="D1868" i="2"/>
  <c r="K1867" i="2"/>
  <c r="F1867" i="2"/>
  <c r="G1867" i="2" s="1"/>
  <c r="H1867" i="2" s="1"/>
  <c r="D1867" i="2"/>
  <c r="K1866" i="2"/>
  <c r="D1866" i="2"/>
  <c r="K1865" i="2"/>
  <c r="F1865" i="2"/>
  <c r="G1865" i="2" s="1"/>
  <c r="H1865" i="2" s="1"/>
  <c r="D1865" i="2"/>
  <c r="K1864" i="2"/>
  <c r="D1864" i="2"/>
  <c r="K1863" i="2"/>
  <c r="F1863" i="2"/>
  <c r="G1863" i="2" s="1"/>
  <c r="H1863" i="2" s="1"/>
  <c r="D1863" i="2"/>
  <c r="K1862" i="2"/>
  <c r="D1862" i="2"/>
  <c r="K1861" i="2"/>
  <c r="F1861" i="2"/>
  <c r="G1861" i="2" s="1"/>
  <c r="H1861" i="2" s="1"/>
  <c r="D1861" i="2"/>
  <c r="K1860" i="2"/>
  <c r="D1860" i="2"/>
  <c r="K1859" i="2"/>
  <c r="F1859" i="2"/>
  <c r="G1859" i="2" s="1"/>
  <c r="H1859" i="2" s="1"/>
  <c r="D1859" i="2"/>
  <c r="K1858" i="2"/>
  <c r="D1858" i="2"/>
  <c r="K1857" i="2"/>
  <c r="F1857" i="2"/>
  <c r="G1857" i="2" s="1"/>
  <c r="H1857" i="2" s="1"/>
  <c r="D1857" i="2"/>
  <c r="K1856" i="2"/>
  <c r="D1856" i="2"/>
  <c r="K1855" i="2"/>
  <c r="F1855" i="2"/>
  <c r="G1855" i="2" s="1"/>
  <c r="H1855" i="2" s="1"/>
  <c r="D1855" i="2"/>
  <c r="K1854" i="2"/>
  <c r="D1854" i="2"/>
  <c r="K1853" i="2"/>
  <c r="F1853" i="2"/>
  <c r="G1853" i="2" s="1"/>
  <c r="H1853" i="2" s="1"/>
  <c r="D1853" i="2"/>
  <c r="K1852" i="2"/>
  <c r="D1852" i="2"/>
  <c r="K1851" i="2"/>
  <c r="F1851" i="2"/>
  <c r="G1851" i="2" s="1"/>
  <c r="H1851" i="2" s="1"/>
  <c r="D1851" i="2"/>
  <c r="K1850" i="2"/>
  <c r="D1850" i="2"/>
  <c r="K1849" i="2"/>
  <c r="F1849" i="2"/>
  <c r="G1849" i="2" s="1"/>
  <c r="H1849" i="2" s="1"/>
  <c r="D1849" i="2"/>
  <c r="K1848" i="2"/>
  <c r="D1848" i="2"/>
  <c r="K1847" i="2"/>
  <c r="F1847" i="2"/>
  <c r="G1847" i="2" s="1"/>
  <c r="H1847" i="2" s="1"/>
  <c r="D1847" i="2"/>
  <c r="K1846" i="2"/>
  <c r="D1846" i="2"/>
  <c r="K1845" i="2"/>
  <c r="F1845" i="2"/>
  <c r="G1845" i="2" s="1"/>
  <c r="H1845" i="2" s="1"/>
  <c r="D1845" i="2"/>
  <c r="K1844" i="2"/>
  <c r="D1844" i="2"/>
  <c r="K1843" i="2"/>
  <c r="F1843" i="2"/>
  <c r="G1843" i="2" s="1"/>
  <c r="H1843" i="2" s="1"/>
  <c r="D1843" i="2"/>
  <c r="K1842" i="2"/>
  <c r="D1842" i="2"/>
  <c r="K1841" i="2"/>
  <c r="F1841" i="2"/>
  <c r="G1841" i="2" s="1"/>
  <c r="H1841" i="2" s="1"/>
  <c r="D1841" i="2"/>
  <c r="K1840" i="2"/>
  <c r="D1840" i="2"/>
  <c r="K1839" i="2"/>
  <c r="F1839" i="2"/>
  <c r="G1839" i="2" s="1"/>
  <c r="H1839" i="2" s="1"/>
  <c r="D1839" i="2"/>
  <c r="K1838" i="2"/>
  <c r="D1838" i="2"/>
  <c r="K1837" i="2"/>
  <c r="F1837" i="2"/>
  <c r="G1837" i="2" s="1"/>
  <c r="H1837" i="2" s="1"/>
  <c r="D1837" i="2"/>
  <c r="K1836" i="2"/>
  <c r="D1836" i="2"/>
  <c r="K1835" i="2"/>
  <c r="F1835" i="2"/>
  <c r="G1835" i="2" s="1"/>
  <c r="H1835" i="2" s="1"/>
  <c r="D1835" i="2"/>
  <c r="K1834" i="2"/>
  <c r="D1834" i="2"/>
  <c r="K1833" i="2"/>
  <c r="F1833" i="2"/>
  <c r="G1833" i="2" s="1"/>
  <c r="H1833" i="2" s="1"/>
  <c r="D1833" i="2"/>
  <c r="K1832" i="2"/>
  <c r="D1832" i="2"/>
  <c r="K1831" i="2"/>
  <c r="F1831" i="2"/>
  <c r="G1831" i="2" s="1"/>
  <c r="H1831" i="2" s="1"/>
  <c r="D1831" i="2"/>
  <c r="K1830" i="2"/>
  <c r="D1830" i="2"/>
  <c r="K1829" i="2"/>
  <c r="F1829" i="2"/>
  <c r="G1829" i="2" s="1"/>
  <c r="H1829" i="2" s="1"/>
  <c r="D1829" i="2"/>
  <c r="K1828" i="2"/>
  <c r="D1828" i="2"/>
  <c r="K1827" i="2"/>
  <c r="F1827" i="2"/>
  <c r="G1827" i="2" s="1"/>
  <c r="H1827" i="2" s="1"/>
  <c r="D1827" i="2"/>
  <c r="K1826" i="2"/>
  <c r="D1826" i="2"/>
  <c r="K1825" i="2"/>
  <c r="F1825" i="2"/>
  <c r="G1825" i="2" s="1"/>
  <c r="H1825" i="2" s="1"/>
  <c r="D1825" i="2"/>
  <c r="K1824" i="2"/>
  <c r="D1824" i="2"/>
  <c r="K1823" i="2"/>
  <c r="F1823" i="2"/>
  <c r="G1823" i="2" s="1"/>
  <c r="H1823" i="2" s="1"/>
  <c r="D1823" i="2"/>
  <c r="K1822" i="2"/>
  <c r="D1822" i="2"/>
  <c r="K1821" i="2"/>
  <c r="F1821" i="2"/>
  <c r="G1821" i="2" s="1"/>
  <c r="H1821" i="2" s="1"/>
  <c r="D1821" i="2"/>
  <c r="K1820" i="2"/>
  <c r="D1820" i="2"/>
  <c r="K1819" i="2"/>
  <c r="F1819" i="2"/>
  <c r="G1819" i="2" s="1"/>
  <c r="H1819" i="2" s="1"/>
  <c r="D1819" i="2"/>
  <c r="K1818" i="2"/>
  <c r="D1818" i="2"/>
  <c r="K1817" i="2"/>
  <c r="F1817" i="2"/>
  <c r="G1817" i="2" s="1"/>
  <c r="H1817" i="2" s="1"/>
  <c r="D1817" i="2"/>
  <c r="K1816" i="2"/>
  <c r="D1816" i="2"/>
  <c r="K1815" i="2"/>
  <c r="F1815" i="2"/>
  <c r="G1815" i="2" s="1"/>
  <c r="H1815" i="2" s="1"/>
  <c r="D1815" i="2"/>
  <c r="K1814" i="2"/>
  <c r="D1814" i="2"/>
  <c r="K1813" i="2"/>
  <c r="F1813" i="2"/>
  <c r="G1813" i="2" s="1"/>
  <c r="H1813" i="2" s="1"/>
  <c r="D1813" i="2"/>
  <c r="K1812" i="2"/>
  <c r="D1812" i="2"/>
  <c r="K1811" i="2"/>
  <c r="F1811" i="2"/>
  <c r="G1811" i="2" s="1"/>
  <c r="H1811" i="2" s="1"/>
  <c r="D1811" i="2"/>
  <c r="K1810" i="2"/>
  <c r="D1810" i="2"/>
  <c r="K1809" i="2"/>
  <c r="F1809" i="2"/>
  <c r="G1809" i="2" s="1"/>
  <c r="H1809" i="2" s="1"/>
  <c r="D1809" i="2"/>
  <c r="K1808" i="2"/>
  <c r="D1808" i="2"/>
  <c r="K1807" i="2"/>
  <c r="F1807" i="2"/>
  <c r="G1807" i="2" s="1"/>
  <c r="H1807" i="2" s="1"/>
  <c r="D1807" i="2"/>
  <c r="K1806" i="2"/>
  <c r="D1806" i="2"/>
  <c r="K1805" i="2"/>
  <c r="F1805" i="2"/>
  <c r="G1805" i="2" s="1"/>
  <c r="H1805" i="2" s="1"/>
  <c r="D1805" i="2"/>
  <c r="K1804" i="2"/>
  <c r="D1804" i="2"/>
  <c r="K1803" i="2"/>
  <c r="F1803" i="2"/>
  <c r="G1803" i="2" s="1"/>
  <c r="H1803" i="2" s="1"/>
  <c r="D1803" i="2"/>
  <c r="K1802" i="2"/>
  <c r="D1802" i="2"/>
  <c r="K1801" i="2"/>
  <c r="F1801" i="2"/>
  <c r="G1801" i="2" s="1"/>
  <c r="H1801" i="2" s="1"/>
  <c r="D1801" i="2"/>
  <c r="K1800" i="2"/>
  <c r="D1800" i="2"/>
  <c r="K1799" i="2"/>
  <c r="F1799" i="2"/>
  <c r="G1799" i="2" s="1"/>
  <c r="H1799" i="2" s="1"/>
  <c r="D1799" i="2"/>
  <c r="K1798" i="2"/>
  <c r="D1798" i="2"/>
  <c r="K1797" i="2"/>
  <c r="F1797" i="2"/>
  <c r="G1797" i="2" s="1"/>
  <c r="H1797" i="2" s="1"/>
  <c r="D1797" i="2"/>
  <c r="K1796" i="2"/>
  <c r="D1796" i="2"/>
  <c r="K1795" i="2"/>
  <c r="F1795" i="2"/>
  <c r="G1795" i="2" s="1"/>
  <c r="H1795" i="2" s="1"/>
  <c r="D1795" i="2"/>
  <c r="K1794" i="2"/>
  <c r="D1794" i="2"/>
  <c r="K1793" i="2"/>
  <c r="F1793" i="2"/>
  <c r="G1793" i="2" s="1"/>
  <c r="H1793" i="2" s="1"/>
  <c r="D1793" i="2"/>
  <c r="K1792" i="2"/>
  <c r="D1792" i="2"/>
  <c r="K1791" i="2"/>
  <c r="F1791" i="2"/>
  <c r="G1791" i="2" s="1"/>
  <c r="H1791" i="2" s="1"/>
  <c r="D1791" i="2"/>
  <c r="K1790" i="2"/>
  <c r="D1790" i="2"/>
  <c r="K1789" i="2"/>
  <c r="F1789" i="2"/>
  <c r="G1789" i="2" s="1"/>
  <c r="H1789" i="2" s="1"/>
  <c r="D1789" i="2"/>
  <c r="K1788" i="2"/>
  <c r="D1788" i="2"/>
  <c r="K1787" i="2"/>
  <c r="F1787" i="2"/>
  <c r="G1787" i="2" s="1"/>
  <c r="H1787" i="2" s="1"/>
  <c r="D1787" i="2"/>
  <c r="K1786" i="2"/>
  <c r="D1786" i="2"/>
  <c r="K1785" i="2"/>
  <c r="F1785" i="2"/>
  <c r="G1785" i="2" s="1"/>
  <c r="H1785" i="2" s="1"/>
  <c r="D1785" i="2"/>
  <c r="K1784" i="2"/>
  <c r="D1784" i="2"/>
  <c r="K1783" i="2"/>
  <c r="F1783" i="2"/>
  <c r="G1783" i="2" s="1"/>
  <c r="H1783" i="2" s="1"/>
  <c r="D1783" i="2"/>
  <c r="K1782" i="2"/>
  <c r="D1782" i="2"/>
  <c r="K1781" i="2"/>
  <c r="F1781" i="2"/>
  <c r="G1781" i="2" s="1"/>
  <c r="H1781" i="2" s="1"/>
  <c r="D1781" i="2"/>
  <c r="K1780" i="2"/>
  <c r="D1780" i="2"/>
  <c r="K1779" i="2"/>
  <c r="F1779" i="2"/>
  <c r="G1779" i="2" s="1"/>
  <c r="H1779" i="2" s="1"/>
  <c r="D1779" i="2"/>
  <c r="K1778" i="2"/>
  <c r="D1778" i="2"/>
  <c r="K1777" i="2"/>
  <c r="F1777" i="2"/>
  <c r="G1777" i="2" s="1"/>
  <c r="H1777" i="2" s="1"/>
  <c r="D1777" i="2"/>
  <c r="K1776" i="2"/>
  <c r="D1776" i="2"/>
  <c r="K1775" i="2"/>
  <c r="F1775" i="2"/>
  <c r="G1775" i="2" s="1"/>
  <c r="H1775" i="2" s="1"/>
  <c r="D1775" i="2"/>
  <c r="K1774" i="2"/>
  <c r="D1774" i="2"/>
  <c r="K1773" i="2"/>
  <c r="F1773" i="2"/>
  <c r="G1773" i="2" s="1"/>
  <c r="H1773" i="2" s="1"/>
  <c r="D1773" i="2"/>
  <c r="K1772" i="2"/>
  <c r="D1772" i="2"/>
  <c r="K1771" i="2"/>
  <c r="F1771" i="2"/>
  <c r="G1771" i="2" s="1"/>
  <c r="H1771" i="2" s="1"/>
  <c r="D1771" i="2"/>
  <c r="K1770" i="2"/>
  <c r="D1770" i="2"/>
  <c r="K1769" i="2"/>
  <c r="F1769" i="2"/>
  <c r="G1769" i="2" s="1"/>
  <c r="H1769" i="2" s="1"/>
  <c r="D1769" i="2"/>
  <c r="K1768" i="2"/>
  <c r="D1768" i="2"/>
  <c r="K1767" i="2"/>
  <c r="F1767" i="2"/>
  <c r="G1767" i="2" s="1"/>
  <c r="H1767" i="2" s="1"/>
  <c r="D1767" i="2"/>
  <c r="K1766" i="2"/>
  <c r="D1766" i="2"/>
  <c r="K1765" i="2"/>
  <c r="F1765" i="2"/>
  <c r="G1765" i="2" s="1"/>
  <c r="H1765" i="2" s="1"/>
  <c r="D1765" i="2"/>
  <c r="K1764" i="2"/>
  <c r="D1764" i="2"/>
  <c r="K1763" i="2"/>
  <c r="F1763" i="2"/>
  <c r="G1763" i="2" s="1"/>
  <c r="H1763" i="2" s="1"/>
  <c r="D1763" i="2"/>
  <c r="K1762" i="2"/>
  <c r="D1762" i="2"/>
  <c r="K1761" i="2"/>
  <c r="F1761" i="2"/>
  <c r="G1761" i="2" s="1"/>
  <c r="H1761" i="2" s="1"/>
  <c r="D1761" i="2"/>
  <c r="K1760" i="2"/>
  <c r="D1760" i="2"/>
  <c r="K1759" i="2"/>
  <c r="F1759" i="2"/>
  <c r="G1759" i="2" s="1"/>
  <c r="H1759" i="2" s="1"/>
  <c r="D1759" i="2"/>
  <c r="K1758" i="2"/>
  <c r="D1758" i="2"/>
  <c r="K1757" i="2"/>
  <c r="F1757" i="2"/>
  <c r="G1757" i="2" s="1"/>
  <c r="H1757" i="2" s="1"/>
  <c r="D1757" i="2"/>
  <c r="K1756" i="2"/>
  <c r="D1756" i="2"/>
  <c r="K1755" i="2"/>
  <c r="F1755" i="2"/>
  <c r="G1755" i="2" s="1"/>
  <c r="H1755" i="2" s="1"/>
  <c r="D1755" i="2"/>
  <c r="K1754" i="2"/>
  <c r="D1754" i="2"/>
  <c r="K1753" i="2"/>
  <c r="F1753" i="2"/>
  <c r="G1753" i="2" s="1"/>
  <c r="H1753" i="2" s="1"/>
  <c r="D1753" i="2"/>
  <c r="K1752" i="2"/>
  <c r="D1752" i="2"/>
  <c r="K1751" i="2"/>
  <c r="F1751" i="2"/>
  <c r="G1751" i="2" s="1"/>
  <c r="H1751" i="2" s="1"/>
  <c r="D1751" i="2"/>
  <c r="K1750" i="2"/>
  <c r="D1750" i="2"/>
  <c r="K1749" i="2"/>
  <c r="F1749" i="2"/>
  <c r="G1749" i="2" s="1"/>
  <c r="H1749" i="2" s="1"/>
  <c r="D1749" i="2"/>
  <c r="K1748" i="2"/>
  <c r="D1748" i="2"/>
  <c r="K1747" i="2"/>
  <c r="F1747" i="2"/>
  <c r="G1747" i="2" s="1"/>
  <c r="H1747" i="2" s="1"/>
  <c r="D1747" i="2"/>
  <c r="K1746" i="2"/>
  <c r="D1746" i="2"/>
  <c r="K1745" i="2"/>
  <c r="F1745" i="2"/>
  <c r="G1745" i="2" s="1"/>
  <c r="H1745" i="2" s="1"/>
  <c r="D1745" i="2"/>
  <c r="K1744" i="2"/>
  <c r="D1744" i="2"/>
  <c r="K1743" i="2"/>
  <c r="F1743" i="2"/>
  <c r="G1743" i="2" s="1"/>
  <c r="H1743" i="2" s="1"/>
  <c r="D1743" i="2"/>
  <c r="K1742" i="2"/>
  <c r="D1742" i="2"/>
  <c r="K1741" i="2"/>
  <c r="F1741" i="2"/>
  <c r="G1741" i="2" s="1"/>
  <c r="H1741" i="2" s="1"/>
  <c r="D1741" i="2"/>
  <c r="K1740" i="2"/>
  <c r="D1740" i="2"/>
  <c r="K1739" i="2"/>
  <c r="F1739" i="2"/>
  <c r="G1739" i="2" s="1"/>
  <c r="H1739" i="2" s="1"/>
  <c r="D1739" i="2"/>
  <c r="K1738" i="2"/>
  <c r="D1738" i="2"/>
  <c r="K1737" i="2"/>
  <c r="F1737" i="2"/>
  <c r="G1737" i="2" s="1"/>
  <c r="H1737" i="2" s="1"/>
  <c r="D1737" i="2"/>
  <c r="K1736" i="2"/>
  <c r="D1736" i="2"/>
  <c r="K1735" i="2"/>
  <c r="F1735" i="2"/>
  <c r="G1735" i="2" s="1"/>
  <c r="H1735" i="2" s="1"/>
  <c r="D1735" i="2"/>
  <c r="K1734" i="2"/>
  <c r="D1734" i="2"/>
  <c r="K1733" i="2"/>
  <c r="F1733" i="2"/>
  <c r="G1733" i="2" s="1"/>
  <c r="H1733" i="2" s="1"/>
  <c r="D1733" i="2"/>
  <c r="K1732" i="2"/>
  <c r="D1732" i="2"/>
  <c r="K1731" i="2"/>
  <c r="F1731" i="2"/>
  <c r="G1731" i="2" s="1"/>
  <c r="H1731" i="2" s="1"/>
  <c r="D1731" i="2"/>
  <c r="K1730" i="2"/>
  <c r="D1730" i="2"/>
  <c r="K1729" i="2"/>
  <c r="F1729" i="2"/>
  <c r="G1729" i="2" s="1"/>
  <c r="H1729" i="2" s="1"/>
  <c r="D1729" i="2"/>
  <c r="K1728" i="2"/>
  <c r="D1728" i="2"/>
  <c r="K1727" i="2"/>
  <c r="F1727" i="2"/>
  <c r="G1727" i="2" s="1"/>
  <c r="H1727" i="2" s="1"/>
  <c r="D1727" i="2"/>
  <c r="K1726" i="2"/>
  <c r="D1726" i="2"/>
  <c r="K1725" i="2"/>
  <c r="F1725" i="2"/>
  <c r="G1725" i="2" s="1"/>
  <c r="H1725" i="2" s="1"/>
  <c r="D1725" i="2"/>
  <c r="K1724" i="2"/>
  <c r="D1724" i="2"/>
  <c r="K1723" i="2"/>
  <c r="F1723" i="2"/>
  <c r="G1723" i="2" s="1"/>
  <c r="H1723" i="2" s="1"/>
  <c r="D1723" i="2"/>
  <c r="K1722" i="2"/>
  <c r="D1722" i="2"/>
  <c r="K1721" i="2"/>
  <c r="F1721" i="2"/>
  <c r="G1721" i="2" s="1"/>
  <c r="H1721" i="2" s="1"/>
  <c r="D1721" i="2"/>
  <c r="K1720" i="2"/>
  <c r="D1720" i="2"/>
  <c r="K1719" i="2"/>
  <c r="F1719" i="2"/>
  <c r="G1719" i="2" s="1"/>
  <c r="H1719" i="2" s="1"/>
  <c r="D1719" i="2"/>
  <c r="K1718" i="2"/>
  <c r="D1718" i="2"/>
  <c r="K1717" i="2"/>
  <c r="F1717" i="2"/>
  <c r="G1717" i="2" s="1"/>
  <c r="H1717" i="2" s="1"/>
  <c r="D1717" i="2"/>
  <c r="K1716" i="2"/>
  <c r="D1716" i="2"/>
  <c r="K1715" i="2"/>
  <c r="F1715" i="2"/>
  <c r="G1715" i="2" s="1"/>
  <c r="H1715" i="2" s="1"/>
  <c r="D1715" i="2"/>
  <c r="K1714" i="2"/>
  <c r="D1714" i="2"/>
  <c r="K1713" i="2"/>
  <c r="F1713" i="2"/>
  <c r="G1713" i="2" s="1"/>
  <c r="H1713" i="2" s="1"/>
  <c r="D1713" i="2"/>
  <c r="K1712" i="2"/>
  <c r="D1712" i="2"/>
  <c r="K1711" i="2"/>
  <c r="F1711" i="2"/>
  <c r="G1711" i="2" s="1"/>
  <c r="H1711" i="2" s="1"/>
  <c r="D1711" i="2"/>
  <c r="K1710" i="2"/>
  <c r="D1710" i="2"/>
  <c r="K1709" i="2"/>
  <c r="F1709" i="2"/>
  <c r="G1709" i="2" s="1"/>
  <c r="H1709" i="2" s="1"/>
  <c r="D1709" i="2"/>
  <c r="K1708" i="2"/>
  <c r="D1708" i="2"/>
  <c r="K1707" i="2"/>
  <c r="F1707" i="2"/>
  <c r="G1707" i="2" s="1"/>
  <c r="H1707" i="2" s="1"/>
  <c r="D1707" i="2"/>
  <c r="K1706" i="2"/>
  <c r="D1706" i="2"/>
  <c r="K1705" i="2"/>
  <c r="F1705" i="2"/>
  <c r="G1705" i="2" s="1"/>
  <c r="H1705" i="2" s="1"/>
  <c r="D1705" i="2"/>
  <c r="K1704" i="2"/>
  <c r="D1704" i="2"/>
  <c r="K1703" i="2"/>
  <c r="F1703" i="2"/>
  <c r="G1703" i="2" s="1"/>
  <c r="H1703" i="2" s="1"/>
  <c r="D1703" i="2"/>
  <c r="K1702" i="2"/>
  <c r="D1702" i="2"/>
  <c r="K1701" i="2"/>
  <c r="F1701" i="2"/>
  <c r="G1701" i="2" s="1"/>
  <c r="H1701" i="2" s="1"/>
  <c r="D1701" i="2"/>
  <c r="K1700" i="2"/>
  <c r="D1700" i="2"/>
  <c r="K1699" i="2"/>
  <c r="F1699" i="2"/>
  <c r="G1699" i="2" s="1"/>
  <c r="H1699" i="2" s="1"/>
  <c r="D1699" i="2"/>
  <c r="K1698" i="2"/>
  <c r="D1698" i="2"/>
  <c r="K1697" i="2"/>
  <c r="F1697" i="2"/>
  <c r="G1697" i="2" s="1"/>
  <c r="H1697" i="2" s="1"/>
  <c r="D1697" i="2"/>
  <c r="K1696" i="2"/>
  <c r="D1696" i="2"/>
  <c r="K1695" i="2"/>
  <c r="F1695" i="2"/>
  <c r="G1695" i="2" s="1"/>
  <c r="H1695" i="2" s="1"/>
  <c r="D1695" i="2"/>
  <c r="K1694" i="2"/>
  <c r="D1694" i="2"/>
  <c r="K1693" i="2"/>
  <c r="F1693" i="2"/>
  <c r="G1693" i="2" s="1"/>
  <c r="H1693" i="2" s="1"/>
  <c r="D1693" i="2"/>
  <c r="K1692" i="2"/>
  <c r="D1692" i="2"/>
  <c r="K1691" i="2"/>
  <c r="F1691" i="2"/>
  <c r="G1691" i="2" s="1"/>
  <c r="H1691" i="2" s="1"/>
  <c r="D1691" i="2"/>
  <c r="K1690" i="2"/>
  <c r="D1690" i="2"/>
  <c r="K1689" i="2"/>
  <c r="F1689" i="2"/>
  <c r="G1689" i="2" s="1"/>
  <c r="H1689" i="2" s="1"/>
  <c r="D1689" i="2"/>
  <c r="K1688" i="2"/>
  <c r="D1688" i="2"/>
  <c r="K1687" i="2"/>
  <c r="F1687" i="2"/>
  <c r="G1687" i="2" s="1"/>
  <c r="H1687" i="2" s="1"/>
  <c r="D1687" i="2"/>
  <c r="K1686" i="2"/>
  <c r="D1686" i="2"/>
  <c r="K1685" i="2"/>
  <c r="F1685" i="2"/>
  <c r="G1685" i="2" s="1"/>
  <c r="H1685" i="2" s="1"/>
  <c r="D1685" i="2"/>
  <c r="K1684" i="2"/>
  <c r="D1684" i="2"/>
  <c r="K1683" i="2"/>
  <c r="F1683" i="2"/>
  <c r="G1683" i="2" s="1"/>
  <c r="H1683" i="2" s="1"/>
  <c r="D1683" i="2"/>
  <c r="K1682" i="2"/>
  <c r="D1682" i="2"/>
  <c r="K1681" i="2"/>
  <c r="F1681" i="2"/>
  <c r="G1681" i="2" s="1"/>
  <c r="H1681" i="2" s="1"/>
  <c r="D1681" i="2"/>
  <c r="K1680" i="2"/>
  <c r="D1680" i="2"/>
  <c r="K1679" i="2"/>
  <c r="F1679" i="2"/>
  <c r="G1679" i="2" s="1"/>
  <c r="H1679" i="2" s="1"/>
  <c r="D1679" i="2"/>
  <c r="K1678" i="2"/>
  <c r="D1678" i="2"/>
  <c r="K1677" i="2"/>
  <c r="F1677" i="2"/>
  <c r="G1677" i="2" s="1"/>
  <c r="H1677" i="2" s="1"/>
  <c r="D1677" i="2"/>
  <c r="K1676" i="2"/>
  <c r="D1676" i="2"/>
  <c r="K1675" i="2"/>
  <c r="F1675" i="2"/>
  <c r="G1675" i="2" s="1"/>
  <c r="H1675" i="2" s="1"/>
  <c r="D1675" i="2"/>
  <c r="K1674" i="2"/>
  <c r="D1674" i="2"/>
  <c r="K1673" i="2"/>
  <c r="F1673" i="2"/>
  <c r="G1673" i="2" s="1"/>
  <c r="H1673" i="2" s="1"/>
  <c r="D1673" i="2"/>
  <c r="K1672" i="2"/>
  <c r="D1672" i="2"/>
  <c r="K1671" i="2"/>
  <c r="F1671" i="2"/>
  <c r="G1671" i="2" s="1"/>
  <c r="H1671" i="2" s="1"/>
  <c r="D1671" i="2"/>
  <c r="K1670" i="2"/>
  <c r="D1670" i="2"/>
  <c r="K1669" i="2"/>
  <c r="F1669" i="2"/>
  <c r="G1669" i="2" s="1"/>
  <c r="H1669" i="2" s="1"/>
  <c r="D1669" i="2"/>
  <c r="K1668" i="2"/>
  <c r="D1668" i="2"/>
  <c r="K1667" i="2"/>
  <c r="F1667" i="2"/>
  <c r="G1667" i="2" s="1"/>
  <c r="H1667" i="2" s="1"/>
  <c r="D1667" i="2"/>
  <c r="K1666" i="2"/>
  <c r="D1666" i="2"/>
  <c r="K1665" i="2"/>
  <c r="F1665" i="2"/>
  <c r="G1665" i="2" s="1"/>
  <c r="H1665" i="2" s="1"/>
  <c r="D1665" i="2"/>
  <c r="K1664" i="2"/>
  <c r="D1664" i="2"/>
  <c r="K1663" i="2"/>
  <c r="F1663" i="2"/>
  <c r="G1663" i="2" s="1"/>
  <c r="H1663" i="2" s="1"/>
  <c r="D1663" i="2"/>
  <c r="K1662" i="2"/>
  <c r="D1662" i="2"/>
  <c r="K1661" i="2"/>
  <c r="F1661" i="2"/>
  <c r="G1661" i="2" s="1"/>
  <c r="H1661" i="2" s="1"/>
  <c r="D1661" i="2"/>
  <c r="K1660" i="2"/>
  <c r="D1660" i="2"/>
  <c r="K1659" i="2"/>
  <c r="F1659" i="2"/>
  <c r="G1659" i="2" s="1"/>
  <c r="H1659" i="2" s="1"/>
  <c r="D1659" i="2"/>
  <c r="K1658" i="2"/>
  <c r="D1658" i="2"/>
  <c r="K1657" i="2"/>
  <c r="F1657" i="2"/>
  <c r="G1657" i="2" s="1"/>
  <c r="H1657" i="2" s="1"/>
  <c r="D1657" i="2"/>
  <c r="K1656" i="2"/>
  <c r="D1656" i="2"/>
  <c r="K1655" i="2"/>
  <c r="F1655" i="2"/>
  <c r="G1655" i="2" s="1"/>
  <c r="H1655" i="2" s="1"/>
  <c r="D1655" i="2"/>
  <c r="K1654" i="2"/>
  <c r="D1654" i="2"/>
  <c r="K1653" i="2"/>
  <c r="F1653" i="2"/>
  <c r="G1653" i="2" s="1"/>
  <c r="H1653" i="2" s="1"/>
  <c r="D1653" i="2"/>
  <c r="K1652" i="2"/>
  <c r="D1652" i="2"/>
  <c r="K1651" i="2"/>
  <c r="F1651" i="2"/>
  <c r="G1651" i="2" s="1"/>
  <c r="H1651" i="2" s="1"/>
  <c r="D1651" i="2"/>
  <c r="K1650" i="2"/>
  <c r="D1650" i="2"/>
  <c r="K1649" i="2"/>
  <c r="F1649" i="2"/>
  <c r="G1649" i="2" s="1"/>
  <c r="H1649" i="2" s="1"/>
  <c r="D1649" i="2"/>
  <c r="K1648" i="2"/>
  <c r="D1648" i="2"/>
  <c r="K1647" i="2"/>
  <c r="F1647" i="2"/>
  <c r="G1647" i="2" s="1"/>
  <c r="H1647" i="2" s="1"/>
  <c r="D1647" i="2"/>
  <c r="K1646" i="2"/>
  <c r="D1646" i="2"/>
  <c r="K1645" i="2"/>
  <c r="F1645" i="2"/>
  <c r="G1645" i="2" s="1"/>
  <c r="H1645" i="2" s="1"/>
  <c r="D1645" i="2"/>
  <c r="K1644" i="2"/>
  <c r="D1644" i="2"/>
  <c r="K1643" i="2"/>
  <c r="F1643" i="2"/>
  <c r="G1643" i="2" s="1"/>
  <c r="H1643" i="2" s="1"/>
  <c r="D1643" i="2"/>
  <c r="K1642" i="2"/>
  <c r="D1642" i="2"/>
  <c r="K1641" i="2"/>
  <c r="F1641" i="2"/>
  <c r="G1641" i="2" s="1"/>
  <c r="H1641" i="2" s="1"/>
  <c r="D1641" i="2"/>
  <c r="K1640" i="2"/>
  <c r="D1640" i="2"/>
  <c r="K1639" i="2"/>
  <c r="F1639" i="2"/>
  <c r="G1639" i="2" s="1"/>
  <c r="H1639" i="2" s="1"/>
  <c r="D1639" i="2"/>
  <c r="K1638" i="2"/>
  <c r="D1638" i="2"/>
  <c r="K1637" i="2"/>
  <c r="F1637" i="2"/>
  <c r="G1637" i="2" s="1"/>
  <c r="H1637" i="2" s="1"/>
  <c r="D1637" i="2"/>
  <c r="K1636" i="2"/>
  <c r="D1636" i="2"/>
  <c r="K1635" i="2"/>
  <c r="F1635" i="2"/>
  <c r="G1635" i="2" s="1"/>
  <c r="H1635" i="2" s="1"/>
  <c r="D1635" i="2"/>
  <c r="K1634" i="2"/>
  <c r="D1634" i="2"/>
  <c r="K1633" i="2"/>
  <c r="F1633" i="2"/>
  <c r="G1633" i="2" s="1"/>
  <c r="H1633" i="2" s="1"/>
  <c r="D1633" i="2"/>
  <c r="K1632" i="2"/>
  <c r="D1632" i="2"/>
  <c r="K1631" i="2"/>
  <c r="F1631" i="2"/>
  <c r="G1631" i="2" s="1"/>
  <c r="H1631" i="2" s="1"/>
  <c r="D1631" i="2"/>
  <c r="K1630" i="2"/>
  <c r="D1630" i="2"/>
  <c r="K1629" i="2"/>
  <c r="F1629" i="2"/>
  <c r="G1629" i="2" s="1"/>
  <c r="H1629" i="2" s="1"/>
  <c r="D1629" i="2"/>
  <c r="K1628" i="2"/>
  <c r="D1628" i="2"/>
  <c r="K1627" i="2"/>
  <c r="F1627" i="2"/>
  <c r="G1627" i="2" s="1"/>
  <c r="H1627" i="2" s="1"/>
  <c r="D1627" i="2"/>
  <c r="K1626" i="2"/>
  <c r="D1626" i="2"/>
  <c r="K1625" i="2"/>
  <c r="F1625" i="2"/>
  <c r="G1625" i="2" s="1"/>
  <c r="H1625" i="2" s="1"/>
  <c r="D1625" i="2"/>
  <c r="K1624" i="2"/>
  <c r="D1624" i="2"/>
  <c r="K1623" i="2"/>
  <c r="F1623" i="2"/>
  <c r="G1623" i="2" s="1"/>
  <c r="H1623" i="2" s="1"/>
  <c r="D1623" i="2"/>
  <c r="K1622" i="2"/>
  <c r="D1622" i="2"/>
  <c r="K1621" i="2"/>
  <c r="F1621" i="2"/>
  <c r="G1621" i="2" s="1"/>
  <c r="H1621" i="2" s="1"/>
  <c r="D1621" i="2"/>
  <c r="K1620" i="2"/>
  <c r="D1620" i="2"/>
  <c r="K1619" i="2"/>
  <c r="F1619" i="2"/>
  <c r="G1619" i="2" s="1"/>
  <c r="H1619" i="2" s="1"/>
  <c r="D1619" i="2"/>
  <c r="K1618" i="2"/>
  <c r="D1618" i="2"/>
  <c r="K1617" i="2"/>
  <c r="F1617" i="2"/>
  <c r="G1617" i="2" s="1"/>
  <c r="H1617" i="2" s="1"/>
  <c r="D1617" i="2"/>
  <c r="K1616" i="2"/>
  <c r="D1616" i="2"/>
  <c r="K1615" i="2"/>
  <c r="F1615" i="2"/>
  <c r="G1615" i="2" s="1"/>
  <c r="H1615" i="2" s="1"/>
  <c r="D1615" i="2"/>
  <c r="K1614" i="2"/>
  <c r="D1614" i="2"/>
  <c r="K1613" i="2"/>
  <c r="F1613" i="2"/>
  <c r="G1613" i="2" s="1"/>
  <c r="H1613" i="2" s="1"/>
  <c r="D1613" i="2"/>
  <c r="K1612" i="2"/>
  <c r="D1612" i="2"/>
  <c r="K1611" i="2"/>
  <c r="F1611" i="2"/>
  <c r="G1611" i="2" s="1"/>
  <c r="H1611" i="2" s="1"/>
  <c r="D1611" i="2"/>
  <c r="K1610" i="2"/>
  <c r="D1610" i="2"/>
  <c r="K1609" i="2"/>
  <c r="F1609" i="2"/>
  <c r="G1609" i="2" s="1"/>
  <c r="H1609" i="2" s="1"/>
  <c r="D1609" i="2"/>
  <c r="K1608" i="2"/>
  <c r="D1608" i="2"/>
  <c r="K1607" i="2"/>
  <c r="F1607" i="2"/>
  <c r="G1607" i="2" s="1"/>
  <c r="H1607" i="2" s="1"/>
  <c r="D1607" i="2"/>
  <c r="K1606" i="2"/>
  <c r="D1606" i="2"/>
  <c r="K1605" i="2"/>
  <c r="F1605" i="2"/>
  <c r="G1605" i="2" s="1"/>
  <c r="H1605" i="2" s="1"/>
  <c r="D1605" i="2"/>
  <c r="K1604" i="2"/>
  <c r="D1604" i="2"/>
  <c r="K1603" i="2"/>
  <c r="F1603" i="2"/>
  <c r="G1603" i="2" s="1"/>
  <c r="H1603" i="2" s="1"/>
  <c r="D1603" i="2"/>
  <c r="K1602" i="2"/>
  <c r="D1602" i="2"/>
  <c r="K1601" i="2"/>
  <c r="F1601" i="2"/>
  <c r="G1601" i="2" s="1"/>
  <c r="H1601" i="2" s="1"/>
  <c r="D1601" i="2"/>
  <c r="K1600" i="2"/>
  <c r="D1600" i="2"/>
  <c r="K1599" i="2"/>
  <c r="F1599" i="2"/>
  <c r="G1599" i="2" s="1"/>
  <c r="H1599" i="2" s="1"/>
  <c r="D1599" i="2"/>
  <c r="K1598" i="2"/>
  <c r="D1598" i="2"/>
  <c r="K1597" i="2"/>
  <c r="F1597" i="2"/>
  <c r="G1597" i="2" s="1"/>
  <c r="H1597" i="2" s="1"/>
  <c r="D1597" i="2"/>
  <c r="K1596" i="2"/>
  <c r="D1596" i="2"/>
  <c r="K1595" i="2"/>
  <c r="F1595" i="2"/>
  <c r="G1595" i="2" s="1"/>
  <c r="H1595" i="2" s="1"/>
  <c r="D1595" i="2"/>
  <c r="K1594" i="2"/>
  <c r="D1594" i="2"/>
  <c r="K1593" i="2"/>
  <c r="F1593" i="2"/>
  <c r="G1593" i="2" s="1"/>
  <c r="H1593" i="2" s="1"/>
  <c r="D1593" i="2"/>
  <c r="K1592" i="2"/>
  <c r="D1592" i="2"/>
  <c r="K1591" i="2"/>
  <c r="F1591" i="2"/>
  <c r="G1591" i="2" s="1"/>
  <c r="H1591" i="2" s="1"/>
  <c r="D1591" i="2"/>
  <c r="K1590" i="2"/>
  <c r="D1590" i="2"/>
  <c r="K1589" i="2"/>
  <c r="F1589" i="2"/>
  <c r="G1589" i="2" s="1"/>
  <c r="H1589" i="2" s="1"/>
  <c r="D1589" i="2"/>
  <c r="K1588" i="2"/>
  <c r="D1588" i="2"/>
  <c r="K1587" i="2"/>
  <c r="F1587" i="2"/>
  <c r="G1587" i="2" s="1"/>
  <c r="H1587" i="2" s="1"/>
  <c r="D1587" i="2"/>
  <c r="K1586" i="2"/>
  <c r="D1586" i="2"/>
  <c r="K1585" i="2"/>
  <c r="F1585" i="2"/>
  <c r="G1585" i="2" s="1"/>
  <c r="H1585" i="2" s="1"/>
  <c r="D1585" i="2"/>
  <c r="K1584" i="2"/>
  <c r="D1584" i="2"/>
  <c r="K1583" i="2"/>
  <c r="F1583" i="2"/>
  <c r="G1583" i="2" s="1"/>
  <c r="H1583" i="2" s="1"/>
  <c r="D1583" i="2"/>
  <c r="K1582" i="2"/>
  <c r="D1582" i="2"/>
  <c r="K1581" i="2"/>
  <c r="F1581" i="2"/>
  <c r="G1581" i="2" s="1"/>
  <c r="H1581" i="2" s="1"/>
  <c r="D1581" i="2"/>
  <c r="K1580" i="2"/>
  <c r="D1580" i="2"/>
  <c r="K1579" i="2"/>
  <c r="F1579" i="2"/>
  <c r="G1579" i="2" s="1"/>
  <c r="H1579" i="2" s="1"/>
  <c r="D1579" i="2"/>
  <c r="K1578" i="2"/>
  <c r="D1578" i="2"/>
  <c r="K1577" i="2"/>
  <c r="F1577" i="2"/>
  <c r="G1577" i="2" s="1"/>
  <c r="H1577" i="2" s="1"/>
  <c r="D1577" i="2"/>
  <c r="K1576" i="2"/>
  <c r="D1576" i="2"/>
  <c r="K1575" i="2"/>
  <c r="F1575" i="2"/>
  <c r="G1575" i="2" s="1"/>
  <c r="H1575" i="2" s="1"/>
  <c r="D1575" i="2"/>
  <c r="K1574" i="2"/>
  <c r="D1574" i="2"/>
  <c r="K1573" i="2"/>
  <c r="F1573" i="2"/>
  <c r="G1573" i="2" s="1"/>
  <c r="H1573" i="2" s="1"/>
  <c r="D1573" i="2"/>
  <c r="K1572" i="2"/>
  <c r="D1572" i="2"/>
  <c r="K1571" i="2"/>
  <c r="F1571" i="2"/>
  <c r="G1571" i="2" s="1"/>
  <c r="H1571" i="2" s="1"/>
  <c r="D1571" i="2"/>
  <c r="K1570" i="2"/>
  <c r="D1570" i="2"/>
  <c r="K1569" i="2"/>
  <c r="F1569" i="2"/>
  <c r="G1569" i="2" s="1"/>
  <c r="H1569" i="2" s="1"/>
  <c r="D1569" i="2"/>
  <c r="K1568" i="2"/>
  <c r="D1568" i="2"/>
  <c r="K1567" i="2"/>
  <c r="F1567" i="2"/>
  <c r="G1567" i="2" s="1"/>
  <c r="H1567" i="2" s="1"/>
  <c r="D1567" i="2"/>
  <c r="K1566" i="2"/>
  <c r="D1566" i="2"/>
  <c r="K1565" i="2"/>
  <c r="F1565" i="2"/>
  <c r="G1565" i="2" s="1"/>
  <c r="H1565" i="2" s="1"/>
  <c r="D1565" i="2"/>
  <c r="K1564" i="2"/>
  <c r="D1564" i="2"/>
  <c r="K1563" i="2"/>
  <c r="F1563" i="2"/>
  <c r="G1563" i="2" s="1"/>
  <c r="H1563" i="2" s="1"/>
  <c r="D1563" i="2"/>
  <c r="K1562" i="2"/>
  <c r="D1562" i="2"/>
  <c r="K1561" i="2"/>
  <c r="F1561" i="2"/>
  <c r="G1561" i="2" s="1"/>
  <c r="H1561" i="2" s="1"/>
  <c r="D1561" i="2"/>
  <c r="K1560" i="2"/>
  <c r="D1560" i="2"/>
  <c r="F1560" i="2" s="1"/>
  <c r="G1560" i="2" s="1"/>
  <c r="H1560" i="2" s="1"/>
  <c r="K1559" i="2"/>
  <c r="D1559" i="2"/>
  <c r="K1558" i="2"/>
  <c r="D1558" i="2"/>
  <c r="F1558" i="2" s="1"/>
  <c r="G1558" i="2" s="1"/>
  <c r="H1558" i="2" s="1"/>
  <c r="K1557" i="2"/>
  <c r="D1557" i="2"/>
  <c r="K1556" i="2"/>
  <c r="D1556" i="2"/>
  <c r="F1556" i="2" s="1"/>
  <c r="G1556" i="2" s="1"/>
  <c r="H1556" i="2" s="1"/>
  <c r="K1555" i="2"/>
  <c r="F1555" i="2"/>
  <c r="G1555" i="2" s="1"/>
  <c r="H1555" i="2" s="1"/>
  <c r="D1555" i="2"/>
  <c r="K1554" i="2"/>
  <c r="D1554" i="2"/>
  <c r="K1553" i="2"/>
  <c r="F1553" i="2"/>
  <c r="G1553" i="2" s="1"/>
  <c r="H1553" i="2" s="1"/>
  <c r="D1553" i="2"/>
  <c r="K1552" i="2"/>
  <c r="D1552" i="2"/>
  <c r="K1551" i="2"/>
  <c r="F1551" i="2"/>
  <c r="G1551" i="2" s="1"/>
  <c r="H1551" i="2" s="1"/>
  <c r="D1551" i="2"/>
  <c r="K1550" i="2"/>
  <c r="D1550" i="2"/>
  <c r="K1549" i="2"/>
  <c r="F1549" i="2"/>
  <c r="G1549" i="2" s="1"/>
  <c r="H1549" i="2" s="1"/>
  <c r="D1549" i="2"/>
  <c r="K1548" i="2"/>
  <c r="D1548" i="2"/>
  <c r="K1547" i="2"/>
  <c r="F1547" i="2"/>
  <c r="G1547" i="2" s="1"/>
  <c r="H1547" i="2" s="1"/>
  <c r="D1547" i="2"/>
  <c r="K1546" i="2"/>
  <c r="D1546" i="2"/>
  <c r="K1545" i="2"/>
  <c r="F1545" i="2"/>
  <c r="G1545" i="2" s="1"/>
  <c r="H1545" i="2" s="1"/>
  <c r="D1545" i="2"/>
  <c r="K1544" i="2"/>
  <c r="D1544" i="2"/>
  <c r="K1543" i="2"/>
  <c r="F1543" i="2"/>
  <c r="G1543" i="2" s="1"/>
  <c r="H1543" i="2" s="1"/>
  <c r="D1543" i="2"/>
  <c r="K1542" i="2"/>
  <c r="D1542" i="2"/>
  <c r="K1541" i="2"/>
  <c r="F1541" i="2"/>
  <c r="G1541" i="2" s="1"/>
  <c r="H1541" i="2" s="1"/>
  <c r="D1541" i="2"/>
  <c r="K1540" i="2"/>
  <c r="D1540" i="2"/>
  <c r="K1539" i="2"/>
  <c r="F1539" i="2"/>
  <c r="G1539" i="2" s="1"/>
  <c r="H1539" i="2" s="1"/>
  <c r="D1539" i="2"/>
  <c r="K1538" i="2"/>
  <c r="D1538" i="2"/>
  <c r="K1537" i="2"/>
  <c r="F1537" i="2"/>
  <c r="G1537" i="2" s="1"/>
  <c r="H1537" i="2" s="1"/>
  <c r="D1537" i="2"/>
  <c r="K1536" i="2"/>
  <c r="D1536" i="2"/>
  <c r="K1535" i="2"/>
  <c r="F1535" i="2"/>
  <c r="G1535" i="2" s="1"/>
  <c r="H1535" i="2" s="1"/>
  <c r="D1535" i="2"/>
  <c r="K1534" i="2"/>
  <c r="D1534" i="2"/>
  <c r="K1533" i="2"/>
  <c r="F1533" i="2"/>
  <c r="G1533" i="2" s="1"/>
  <c r="H1533" i="2" s="1"/>
  <c r="D1533" i="2"/>
  <c r="K1532" i="2"/>
  <c r="D1532" i="2"/>
  <c r="K1531" i="2"/>
  <c r="F1531" i="2"/>
  <c r="G1531" i="2" s="1"/>
  <c r="H1531" i="2" s="1"/>
  <c r="D1531" i="2"/>
  <c r="K1530" i="2"/>
  <c r="D1530" i="2"/>
  <c r="K1529" i="2"/>
  <c r="F1529" i="2"/>
  <c r="G1529" i="2" s="1"/>
  <c r="H1529" i="2" s="1"/>
  <c r="D1529" i="2"/>
  <c r="K1528" i="2"/>
  <c r="D1528" i="2"/>
  <c r="K1527" i="2"/>
  <c r="F1527" i="2"/>
  <c r="G1527" i="2" s="1"/>
  <c r="H1527" i="2" s="1"/>
  <c r="D1527" i="2"/>
  <c r="K1526" i="2"/>
  <c r="D1526" i="2"/>
  <c r="K1525" i="2"/>
  <c r="F1525" i="2"/>
  <c r="G1525" i="2" s="1"/>
  <c r="H1525" i="2" s="1"/>
  <c r="D1525" i="2"/>
  <c r="K1524" i="2"/>
  <c r="D1524" i="2"/>
  <c r="K1523" i="2"/>
  <c r="D1523" i="2"/>
  <c r="K1522" i="2"/>
  <c r="D1522" i="2"/>
  <c r="F1522" i="2" s="1"/>
  <c r="G1522" i="2" s="1"/>
  <c r="H1522" i="2" s="1"/>
  <c r="K1521" i="2"/>
  <c r="D1521" i="2"/>
  <c r="K1520" i="2"/>
  <c r="D1520" i="2"/>
  <c r="F1520" i="2" s="1"/>
  <c r="G1520" i="2" s="1"/>
  <c r="H1520" i="2" s="1"/>
  <c r="K1519" i="2"/>
  <c r="D1519" i="2"/>
  <c r="K1518" i="2"/>
  <c r="D1518" i="2"/>
  <c r="F1518" i="2" s="1"/>
  <c r="G1518" i="2" s="1"/>
  <c r="H1518" i="2" s="1"/>
  <c r="K1517" i="2"/>
  <c r="D1517" i="2"/>
  <c r="K1516" i="2"/>
  <c r="D1516" i="2"/>
  <c r="F1516" i="2" s="1"/>
  <c r="G1516" i="2" s="1"/>
  <c r="H1516" i="2" s="1"/>
  <c r="K1515" i="2"/>
  <c r="D1515" i="2"/>
  <c r="K1514" i="2"/>
  <c r="D1514" i="2"/>
  <c r="F1514" i="2" s="1"/>
  <c r="G1514" i="2" s="1"/>
  <c r="H1514" i="2" s="1"/>
  <c r="K1513" i="2"/>
  <c r="D1513" i="2"/>
  <c r="K1512" i="2"/>
  <c r="D1512" i="2"/>
  <c r="F1512" i="2" s="1"/>
  <c r="G1512" i="2" s="1"/>
  <c r="H1512" i="2" s="1"/>
  <c r="K1511" i="2"/>
  <c r="D1511" i="2"/>
  <c r="K1510" i="2"/>
  <c r="D1510" i="2"/>
  <c r="F1510" i="2" s="1"/>
  <c r="G1510" i="2" s="1"/>
  <c r="H1510" i="2" s="1"/>
  <c r="K1509" i="2"/>
  <c r="D1509" i="2"/>
  <c r="K1508" i="2"/>
  <c r="D1508" i="2"/>
  <c r="F1508" i="2" s="1"/>
  <c r="G1508" i="2" s="1"/>
  <c r="H1508" i="2" s="1"/>
  <c r="K1507" i="2"/>
  <c r="D1507" i="2"/>
  <c r="K1506" i="2"/>
  <c r="D1506" i="2"/>
  <c r="F1506" i="2" s="1"/>
  <c r="G1506" i="2" s="1"/>
  <c r="H1506" i="2" s="1"/>
  <c r="K1505" i="2"/>
  <c r="D1505" i="2"/>
  <c r="K1504" i="2"/>
  <c r="D1504" i="2"/>
  <c r="F1504" i="2" s="1"/>
  <c r="G1504" i="2" s="1"/>
  <c r="H1504" i="2" s="1"/>
  <c r="K1503" i="2"/>
  <c r="D1503" i="2"/>
  <c r="K1502" i="2"/>
  <c r="D1502" i="2"/>
  <c r="F1502" i="2" s="1"/>
  <c r="G1502" i="2" s="1"/>
  <c r="H1502" i="2" s="1"/>
  <c r="K1501" i="2"/>
  <c r="D1501" i="2"/>
  <c r="K1500" i="2"/>
  <c r="D1500" i="2"/>
  <c r="F1500" i="2" s="1"/>
  <c r="G1500" i="2" s="1"/>
  <c r="H1500" i="2" s="1"/>
  <c r="K1499" i="2"/>
  <c r="D1499" i="2"/>
  <c r="K1498" i="2"/>
  <c r="D1498" i="2"/>
  <c r="F1498" i="2" s="1"/>
  <c r="G1498" i="2" s="1"/>
  <c r="H1498" i="2" s="1"/>
  <c r="K1497" i="2"/>
  <c r="D1497" i="2"/>
  <c r="K1496" i="2"/>
  <c r="D1496" i="2"/>
  <c r="F1496" i="2" s="1"/>
  <c r="G1496" i="2" s="1"/>
  <c r="H1496" i="2" s="1"/>
  <c r="K1495" i="2"/>
  <c r="D1495" i="2"/>
  <c r="K1494" i="2"/>
  <c r="D1494" i="2"/>
  <c r="F1494" i="2" s="1"/>
  <c r="G1494" i="2" s="1"/>
  <c r="H1494" i="2" s="1"/>
  <c r="K1493" i="2"/>
  <c r="D1493" i="2"/>
  <c r="K1492" i="2"/>
  <c r="D1492" i="2"/>
  <c r="F1492" i="2" s="1"/>
  <c r="G1492" i="2" s="1"/>
  <c r="H1492" i="2" s="1"/>
  <c r="K1491" i="2"/>
  <c r="D1491" i="2"/>
  <c r="K1490" i="2"/>
  <c r="D1490" i="2"/>
  <c r="F1490" i="2" s="1"/>
  <c r="G1490" i="2" s="1"/>
  <c r="H1490" i="2" s="1"/>
  <c r="K1489" i="2"/>
  <c r="D1489" i="2"/>
  <c r="K1488" i="2"/>
  <c r="D1488" i="2"/>
  <c r="F1488" i="2" s="1"/>
  <c r="G1488" i="2" s="1"/>
  <c r="H1488" i="2" s="1"/>
  <c r="K1487" i="2"/>
  <c r="D1487" i="2"/>
  <c r="K1486" i="2"/>
  <c r="D1486" i="2"/>
  <c r="F1486" i="2" s="1"/>
  <c r="G1486" i="2" s="1"/>
  <c r="H1486" i="2" s="1"/>
  <c r="K1485" i="2"/>
  <c r="D1485" i="2"/>
  <c r="K1484" i="2"/>
  <c r="D1484" i="2"/>
  <c r="F1484" i="2" s="1"/>
  <c r="G1484" i="2" s="1"/>
  <c r="H1484" i="2" s="1"/>
  <c r="K1483" i="2"/>
  <c r="D1483" i="2"/>
  <c r="K1482" i="2"/>
  <c r="D1482" i="2"/>
  <c r="F1482" i="2" s="1"/>
  <c r="G1482" i="2" s="1"/>
  <c r="H1482" i="2" s="1"/>
  <c r="K1481" i="2"/>
  <c r="D1481" i="2"/>
  <c r="K1480" i="2"/>
  <c r="D1480" i="2"/>
  <c r="F1480" i="2" s="1"/>
  <c r="G1480" i="2" s="1"/>
  <c r="H1480" i="2" s="1"/>
  <c r="K1479" i="2"/>
  <c r="D1479" i="2"/>
  <c r="K1478" i="2"/>
  <c r="D1478" i="2"/>
  <c r="F1478" i="2" s="1"/>
  <c r="G1478" i="2" s="1"/>
  <c r="H1478" i="2" s="1"/>
  <c r="K1477" i="2"/>
  <c r="D1477" i="2"/>
  <c r="K1476" i="2"/>
  <c r="D1476" i="2"/>
  <c r="F1476" i="2" s="1"/>
  <c r="G1476" i="2" s="1"/>
  <c r="H1476" i="2" s="1"/>
  <c r="K1475" i="2"/>
  <c r="D1475" i="2"/>
  <c r="K1474" i="2"/>
  <c r="D1474" i="2"/>
  <c r="F1474" i="2" s="1"/>
  <c r="G1474" i="2" s="1"/>
  <c r="H1474" i="2" s="1"/>
  <c r="K1473" i="2"/>
  <c r="D1473" i="2"/>
  <c r="K1472" i="2"/>
  <c r="D1472" i="2"/>
  <c r="F1472" i="2" s="1"/>
  <c r="G1472" i="2" s="1"/>
  <c r="H1472" i="2" s="1"/>
  <c r="K1471" i="2"/>
  <c r="D1471" i="2"/>
  <c r="K1470" i="2"/>
  <c r="D1470" i="2"/>
  <c r="F1470" i="2" s="1"/>
  <c r="G1470" i="2" s="1"/>
  <c r="H1470" i="2" s="1"/>
  <c r="K1469" i="2"/>
  <c r="D1469" i="2"/>
  <c r="K1468" i="2"/>
  <c r="D1468" i="2"/>
  <c r="F1468" i="2" s="1"/>
  <c r="G1468" i="2" s="1"/>
  <c r="H1468" i="2" s="1"/>
  <c r="K1467" i="2"/>
  <c r="D1467" i="2"/>
  <c r="K1466" i="2"/>
  <c r="D1466" i="2"/>
  <c r="F1466" i="2" s="1"/>
  <c r="G1466" i="2" s="1"/>
  <c r="H1466" i="2" s="1"/>
  <c r="K1465" i="2"/>
  <c r="D1465" i="2"/>
  <c r="K1464" i="2"/>
  <c r="D1464" i="2"/>
  <c r="F1464" i="2" s="1"/>
  <c r="G1464" i="2" s="1"/>
  <c r="H1464" i="2" s="1"/>
  <c r="K1463" i="2"/>
  <c r="D1463" i="2"/>
  <c r="K1462" i="2"/>
  <c r="D1462" i="2"/>
  <c r="F1462" i="2" s="1"/>
  <c r="G1462" i="2" s="1"/>
  <c r="H1462" i="2" s="1"/>
  <c r="K1461" i="2"/>
  <c r="D1461" i="2"/>
  <c r="K1460" i="2"/>
  <c r="D1460" i="2"/>
  <c r="F1460" i="2" s="1"/>
  <c r="G1460" i="2" s="1"/>
  <c r="H1460" i="2" s="1"/>
  <c r="K1459" i="2"/>
  <c r="D1459" i="2"/>
  <c r="K1458" i="2"/>
  <c r="D1458" i="2"/>
  <c r="F1458" i="2" s="1"/>
  <c r="G1458" i="2" s="1"/>
  <c r="H1458" i="2" s="1"/>
  <c r="K1457" i="2"/>
  <c r="D1457" i="2"/>
  <c r="K1456" i="2"/>
  <c r="D1456" i="2"/>
  <c r="F1456" i="2" s="1"/>
  <c r="G1456" i="2" s="1"/>
  <c r="H1456" i="2" s="1"/>
  <c r="K1455" i="2"/>
  <c r="D1455" i="2"/>
  <c r="K1454" i="2"/>
  <c r="D1454" i="2"/>
  <c r="F1454" i="2" s="1"/>
  <c r="G1454" i="2" s="1"/>
  <c r="H1454" i="2" s="1"/>
  <c r="K1453" i="2"/>
  <c r="D1453" i="2"/>
  <c r="K1452" i="2"/>
  <c r="D1452" i="2"/>
  <c r="F1452" i="2" s="1"/>
  <c r="G1452" i="2" s="1"/>
  <c r="H1452" i="2" s="1"/>
  <c r="K1451" i="2"/>
  <c r="D1451" i="2"/>
  <c r="K1450" i="2"/>
  <c r="D1450" i="2"/>
  <c r="F1450" i="2" s="1"/>
  <c r="G1450" i="2" s="1"/>
  <c r="H1450" i="2" s="1"/>
  <c r="K1449" i="2"/>
  <c r="D1449" i="2"/>
  <c r="K1448" i="2"/>
  <c r="D1448" i="2"/>
  <c r="F1448" i="2" s="1"/>
  <c r="G1448" i="2" s="1"/>
  <c r="H1448" i="2" s="1"/>
  <c r="K1447" i="2"/>
  <c r="D1447" i="2"/>
  <c r="K1446" i="2"/>
  <c r="D1446" i="2"/>
  <c r="F1446" i="2" s="1"/>
  <c r="G1446" i="2" s="1"/>
  <c r="H1446" i="2" s="1"/>
  <c r="K1445" i="2"/>
  <c r="D1445" i="2"/>
  <c r="K1444" i="2"/>
  <c r="D1444" i="2"/>
  <c r="F1444" i="2" s="1"/>
  <c r="G1444" i="2" s="1"/>
  <c r="H1444" i="2" s="1"/>
  <c r="K1443" i="2"/>
  <c r="D1443" i="2"/>
  <c r="K1442" i="2"/>
  <c r="D1442" i="2"/>
  <c r="F1442" i="2" s="1"/>
  <c r="G1442" i="2" s="1"/>
  <c r="H1442" i="2" s="1"/>
  <c r="K1441" i="2"/>
  <c r="D1441" i="2"/>
  <c r="K1440" i="2"/>
  <c r="D1440" i="2"/>
  <c r="F1440" i="2" s="1"/>
  <c r="G1440" i="2" s="1"/>
  <c r="H1440" i="2" s="1"/>
  <c r="K1439" i="2"/>
  <c r="D1439" i="2"/>
  <c r="K1438" i="2"/>
  <c r="D1438" i="2"/>
  <c r="F1438" i="2" s="1"/>
  <c r="G1438" i="2" s="1"/>
  <c r="H1438" i="2" s="1"/>
  <c r="K1437" i="2"/>
  <c r="D1437" i="2"/>
  <c r="K1436" i="2"/>
  <c r="D1436" i="2"/>
  <c r="F1436" i="2" s="1"/>
  <c r="G1436" i="2" s="1"/>
  <c r="H1436" i="2" s="1"/>
  <c r="K1435" i="2"/>
  <c r="D1435" i="2"/>
  <c r="K1434" i="2"/>
  <c r="D1434" i="2"/>
  <c r="F1434" i="2" s="1"/>
  <c r="G1434" i="2" s="1"/>
  <c r="H1434" i="2" s="1"/>
  <c r="K1433" i="2"/>
  <c r="D1433" i="2"/>
  <c r="K1432" i="2"/>
  <c r="D1432" i="2"/>
  <c r="F1432" i="2" s="1"/>
  <c r="G1432" i="2" s="1"/>
  <c r="H1432" i="2" s="1"/>
  <c r="K1431" i="2"/>
  <c r="D1431" i="2"/>
  <c r="K1430" i="2"/>
  <c r="D1430" i="2"/>
  <c r="F1430" i="2" s="1"/>
  <c r="G1430" i="2" s="1"/>
  <c r="H1430" i="2" s="1"/>
  <c r="K1429" i="2"/>
  <c r="D1429" i="2"/>
  <c r="K1428" i="2"/>
  <c r="D1428" i="2"/>
  <c r="F1428" i="2" s="1"/>
  <c r="G1428" i="2" s="1"/>
  <c r="H1428" i="2" s="1"/>
  <c r="K1427" i="2"/>
  <c r="D1427" i="2"/>
  <c r="K1426" i="2"/>
  <c r="D1426" i="2"/>
  <c r="F1426" i="2" s="1"/>
  <c r="G1426" i="2" s="1"/>
  <c r="H1426" i="2" s="1"/>
  <c r="K1425" i="2"/>
  <c r="D1425" i="2"/>
  <c r="K1424" i="2"/>
  <c r="D1424" i="2"/>
  <c r="F1424" i="2" s="1"/>
  <c r="G1424" i="2" s="1"/>
  <c r="H1424" i="2" s="1"/>
  <c r="K1423" i="2"/>
  <c r="D1423" i="2"/>
  <c r="K1422" i="2"/>
  <c r="D1422" i="2"/>
  <c r="F1422" i="2" s="1"/>
  <c r="G1422" i="2" s="1"/>
  <c r="H1422" i="2" s="1"/>
  <c r="K1421" i="2"/>
  <c r="D1421" i="2"/>
  <c r="K1420" i="2"/>
  <c r="D1420" i="2"/>
  <c r="F1420" i="2" s="1"/>
  <c r="G1420" i="2" s="1"/>
  <c r="H1420" i="2" s="1"/>
  <c r="K1419" i="2"/>
  <c r="D1419" i="2"/>
  <c r="K1418" i="2"/>
  <c r="D1418" i="2"/>
  <c r="F1418" i="2" s="1"/>
  <c r="G1418" i="2" s="1"/>
  <c r="H1418" i="2" s="1"/>
  <c r="K1417" i="2"/>
  <c r="D1417" i="2"/>
  <c r="K1416" i="2"/>
  <c r="D1416" i="2"/>
  <c r="F1416" i="2" s="1"/>
  <c r="G1416" i="2" s="1"/>
  <c r="H1416" i="2" s="1"/>
  <c r="K1415" i="2"/>
  <c r="D1415" i="2"/>
  <c r="K1414" i="2"/>
  <c r="D1414" i="2"/>
  <c r="F1414" i="2" s="1"/>
  <c r="G1414" i="2" s="1"/>
  <c r="H1414" i="2" s="1"/>
  <c r="K1413" i="2"/>
  <c r="D1413" i="2"/>
  <c r="K1412" i="2"/>
  <c r="D1412" i="2"/>
  <c r="F1412" i="2" s="1"/>
  <c r="G1412" i="2" s="1"/>
  <c r="H1412" i="2" s="1"/>
  <c r="K1411" i="2"/>
  <c r="D1411" i="2"/>
  <c r="K1410" i="2"/>
  <c r="D1410" i="2"/>
  <c r="F1410" i="2" s="1"/>
  <c r="G1410" i="2" s="1"/>
  <c r="H1410" i="2" s="1"/>
  <c r="K1409" i="2"/>
  <c r="D1409" i="2"/>
  <c r="K1408" i="2"/>
  <c r="D1408" i="2"/>
  <c r="F1408" i="2" s="1"/>
  <c r="G1408" i="2" s="1"/>
  <c r="H1408" i="2" s="1"/>
  <c r="K1407" i="2"/>
  <c r="D1407" i="2"/>
  <c r="K1406" i="2"/>
  <c r="D1406" i="2"/>
  <c r="F1406" i="2" s="1"/>
  <c r="G1406" i="2" s="1"/>
  <c r="H1406" i="2" s="1"/>
  <c r="K1405" i="2"/>
  <c r="D1405" i="2"/>
  <c r="K1404" i="2"/>
  <c r="D1404" i="2"/>
  <c r="F1404" i="2" s="1"/>
  <c r="G1404" i="2" s="1"/>
  <c r="H1404" i="2" s="1"/>
  <c r="K1403" i="2"/>
  <c r="D1403" i="2"/>
  <c r="K1402" i="2"/>
  <c r="D1402" i="2"/>
  <c r="F1402" i="2" s="1"/>
  <c r="G1402" i="2" s="1"/>
  <c r="H1402" i="2" s="1"/>
  <c r="K1401" i="2"/>
  <c r="D1401" i="2"/>
  <c r="K1400" i="2"/>
  <c r="D1400" i="2"/>
  <c r="F1400" i="2" s="1"/>
  <c r="G1400" i="2" s="1"/>
  <c r="H1400" i="2" s="1"/>
  <c r="K1399" i="2"/>
  <c r="D1399" i="2"/>
  <c r="K1398" i="2"/>
  <c r="D1398" i="2"/>
  <c r="F1398" i="2" s="1"/>
  <c r="G1398" i="2" s="1"/>
  <c r="H1398" i="2" s="1"/>
  <c r="K1397" i="2"/>
  <c r="D1397" i="2"/>
  <c r="K1396" i="2"/>
  <c r="D1396" i="2"/>
  <c r="F1396" i="2" s="1"/>
  <c r="G1396" i="2" s="1"/>
  <c r="H1396" i="2" s="1"/>
  <c r="K1395" i="2"/>
  <c r="D1395" i="2"/>
  <c r="K1394" i="2"/>
  <c r="D1394" i="2"/>
  <c r="F1394" i="2" s="1"/>
  <c r="G1394" i="2" s="1"/>
  <c r="H1394" i="2" s="1"/>
  <c r="K1393" i="2"/>
  <c r="D1393" i="2"/>
  <c r="K1392" i="2"/>
  <c r="D1392" i="2"/>
  <c r="F1392" i="2" s="1"/>
  <c r="G1392" i="2" s="1"/>
  <c r="H1392" i="2" s="1"/>
  <c r="K1391" i="2"/>
  <c r="D1391" i="2"/>
  <c r="K1390" i="2"/>
  <c r="D1390" i="2"/>
  <c r="F1390" i="2" s="1"/>
  <c r="G1390" i="2" s="1"/>
  <c r="H1390" i="2" s="1"/>
  <c r="K1389" i="2"/>
  <c r="D1389" i="2"/>
  <c r="K1388" i="2"/>
  <c r="D1388" i="2"/>
  <c r="F1388" i="2" s="1"/>
  <c r="G1388" i="2" s="1"/>
  <c r="H1388" i="2" s="1"/>
  <c r="K1387" i="2"/>
  <c r="D1387" i="2"/>
  <c r="K1386" i="2"/>
  <c r="D1386" i="2"/>
  <c r="F1386" i="2" s="1"/>
  <c r="G1386" i="2" s="1"/>
  <c r="H1386" i="2" s="1"/>
  <c r="K1385" i="2"/>
  <c r="D1385" i="2"/>
  <c r="K1384" i="2"/>
  <c r="D1384" i="2"/>
  <c r="F1384" i="2" s="1"/>
  <c r="G1384" i="2" s="1"/>
  <c r="H1384" i="2" s="1"/>
  <c r="K1383" i="2"/>
  <c r="D1383" i="2"/>
  <c r="K1382" i="2"/>
  <c r="D1382" i="2"/>
  <c r="F1382" i="2" s="1"/>
  <c r="G1382" i="2" s="1"/>
  <c r="H1382" i="2" s="1"/>
  <c r="K1381" i="2"/>
  <c r="D1381" i="2"/>
  <c r="K1380" i="2"/>
  <c r="D1380" i="2"/>
  <c r="F1380" i="2" s="1"/>
  <c r="G1380" i="2" s="1"/>
  <c r="H1380" i="2" s="1"/>
  <c r="K1379" i="2"/>
  <c r="D1379" i="2"/>
  <c r="K1378" i="2"/>
  <c r="D1378" i="2"/>
  <c r="F1378" i="2" s="1"/>
  <c r="G1378" i="2" s="1"/>
  <c r="H1378" i="2" s="1"/>
  <c r="K1377" i="2"/>
  <c r="D1377" i="2"/>
  <c r="K1376" i="2"/>
  <c r="D1376" i="2"/>
  <c r="F1376" i="2" s="1"/>
  <c r="G1376" i="2" s="1"/>
  <c r="H1376" i="2" s="1"/>
  <c r="K1375" i="2"/>
  <c r="D1375" i="2"/>
  <c r="K1374" i="2"/>
  <c r="D1374" i="2"/>
  <c r="F1374" i="2" s="1"/>
  <c r="G1374" i="2" s="1"/>
  <c r="H1374" i="2" s="1"/>
  <c r="K1373" i="2"/>
  <c r="D1373" i="2"/>
  <c r="K1372" i="2"/>
  <c r="D1372" i="2"/>
  <c r="F1372" i="2" s="1"/>
  <c r="G1372" i="2" s="1"/>
  <c r="H1372" i="2" s="1"/>
  <c r="K1371" i="2"/>
  <c r="D1371" i="2"/>
  <c r="K1370" i="2"/>
  <c r="D1370" i="2"/>
  <c r="F1370" i="2" s="1"/>
  <c r="G1370" i="2" s="1"/>
  <c r="H1370" i="2" s="1"/>
  <c r="K1369" i="2"/>
  <c r="D1369" i="2"/>
  <c r="K1368" i="2"/>
  <c r="D1368" i="2"/>
  <c r="F1368" i="2" s="1"/>
  <c r="G1368" i="2" s="1"/>
  <c r="H1368" i="2" s="1"/>
  <c r="K1367" i="2"/>
  <c r="D1367" i="2"/>
  <c r="K1366" i="2"/>
  <c r="D1366" i="2"/>
  <c r="F1366" i="2" s="1"/>
  <c r="G1366" i="2" s="1"/>
  <c r="H1366" i="2" s="1"/>
  <c r="K1365" i="2"/>
  <c r="D1365" i="2"/>
  <c r="K1364" i="2"/>
  <c r="D1364" i="2"/>
  <c r="F1364" i="2" s="1"/>
  <c r="G1364" i="2" s="1"/>
  <c r="H1364" i="2" s="1"/>
  <c r="K1363" i="2"/>
  <c r="D1363" i="2"/>
  <c r="K1362" i="2"/>
  <c r="D1362" i="2"/>
  <c r="F1362" i="2" s="1"/>
  <c r="G1362" i="2" s="1"/>
  <c r="H1362" i="2" s="1"/>
  <c r="K1361" i="2"/>
  <c r="D1361" i="2"/>
  <c r="K1360" i="2"/>
  <c r="D1360" i="2"/>
  <c r="F1360" i="2" s="1"/>
  <c r="G1360" i="2" s="1"/>
  <c r="H1360" i="2" s="1"/>
  <c r="K1359" i="2"/>
  <c r="D1359" i="2"/>
  <c r="K1358" i="2"/>
  <c r="D1358" i="2"/>
  <c r="F1358" i="2" s="1"/>
  <c r="G1358" i="2" s="1"/>
  <c r="H1358" i="2" s="1"/>
  <c r="K1357" i="2"/>
  <c r="D1357" i="2"/>
  <c r="K1356" i="2"/>
  <c r="D1356" i="2"/>
  <c r="F1356" i="2" s="1"/>
  <c r="G1356" i="2" s="1"/>
  <c r="H1356" i="2" s="1"/>
  <c r="K1355" i="2"/>
  <c r="F1355" i="2"/>
  <c r="G1355" i="2" s="1"/>
  <c r="H1355" i="2" s="1"/>
  <c r="D1355" i="2"/>
  <c r="K1354" i="2"/>
  <c r="D1354" i="2"/>
  <c r="K1353" i="2"/>
  <c r="F1353" i="2"/>
  <c r="G1353" i="2" s="1"/>
  <c r="H1353" i="2" s="1"/>
  <c r="D1353" i="2"/>
  <c r="K1352" i="2"/>
  <c r="D1352" i="2"/>
  <c r="K1351" i="2"/>
  <c r="F1351" i="2"/>
  <c r="G1351" i="2" s="1"/>
  <c r="H1351" i="2" s="1"/>
  <c r="D1351" i="2"/>
  <c r="K1350" i="2"/>
  <c r="D1350" i="2"/>
  <c r="K1349" i="2"/>
  <c r="F1349" i="2"/>
  <c r="G1349" i="2" s="1"/>
  <c r="H1349" i="2" s="1"/>
  <c r="D1349" i="2"/>
  <c r="K1348" i="2"/>
  <c r="D1348" i="2"/>
  <c r="K1347" i="2"/>
  <c r="F1347" i="2"/>
  <c r="G1347" i="2" s="1"/>
  <c r="H1347" i="2" s="1"/>
  <c r="D1347" i="2"/>
  <c r="K1346" i="2"/>
  <c r="D1346" i="2"/>
  <c r="K1345" i="2"/>
  <c r="F1345" i="2"/>
  <c r="G1345" i="2" s="1"/>
  <c r="H1345" i="2" s="1"/>
  <c r="D1345" i="2"/>
  <c r="K1344" i="2"/>
  <c r="D1344" i="2"/>
  <c r="K1343" i="2"/>
  <c r="F1343" i="2"/>
  <c r="G1343" i="2" s="1"/>
  <c r="H1343" i="2" s="1"/>
  <c r="D1343" i="2"/>
  <c r="K1342" i="2"/>
  <c r="D1342" i="2"/>
  <c r="K1341" i="2"/>
  <c r="F1341" i="2"/>
  <c r="G1341" i="2" s="1"/>
  <c r="H1341" i="2" s="1"/>
  <c r="D1341" i="2"/>
  <c r="K1340" i="2"/>
  <c r="D1340" i="2"/>
  <c r="K1339" i="2"/>
  <c r="F1339" i="2"/>
  <c r="G1339" i="2" s="1"/>
  <c r="H1339" i="2" s="1"/>
  <c r="D1339" i="2"/>
  <c r="K1338" i="2"/>
  <c r="D1338" i="2"/>
  <c r="K1337" i="2"/>
  <c r="F1337" i="2"/>
  <c r="G1337" i="2" s="1"/>
  <c r="H1337" i="2" s="1"/>
  <c r="D1337" i="2"/>
  <c r="K1336" i="2"/>
  <c r="D1336" i="2"/>
  <c r="K1335" i="2"/>
  <c r="F1335" i="2"/>
  <c r="G1335" i="2" s="1"/>
  <c r="H1335" i="2" s="1"/>
  <c r="D1335" i="2"/>
  <c r="K1334" i="2"/>
  <c r="D1334" i="2"/>
  <c r="K1333" i="2"/>
  <c r="F1333" i="2"/>
  <c r="G1333" i="2" s="1"/>
  <c r="H1333" i="2" s="1"/>
  <c r="D1333" i="2"/>
  <c r="K1332" i="2"/>
  <c r="D1332" i="2"/>
  <c r="K1331" i="2"/>
  <c r="F1331" i="2"/>
  <c r="G1331" i="2" s="1"/>
  <c r="H1331" i="2" s="1"/>
  <c r="D1331" i="2"/>
  <c r="K1330" i="2"/>
  <c r="D1330" i="2"/>
  <c r="K1329" i="2"/>
  <c r="F1329" i="2"/>
  <c r="G1329" i="2" s="1"/>
  <c r="H1329" i="2" s="1"/>
  <c r="D1329" i="2"/>
  <c r="K1328" i="2"/>
  <c r="D1328" i="2"/>
  <c r="K1327" i="2"/>
  <c r="F1327" i="2"/>
  <c r="G1327" i="2" s="1"/>
  <c r="H1327" i="2" s="1"/>
  <c r="D1327" i="2"/>
  <c r="K1326" i="2"/>
  <c r="D1326" i="2"/>
  <c r="K1325" i="2"/>
  <c r="F1325" i="2"/>
  <c r="G1325" i="2" s="1"/>
  <c r="H1325" i="2" s="1"/>
  <c r="D1325" i="2"/>
  <c r="K1324" i="2"/>
  <c r="D1324" i="2"/>
  <c r="K1323" i="2"/>
  <c r="F1323" i="2"/>
  <c r="G1323" i="2" s="1"/>
  <c r="H1323" i="2" s="1"/>
  <c r="D1323" i="2"/>
  <c r="K1322" i="2"/>
  <c r="D1322" i="2"/>
  <c r="K1321" i="2"/>
  <c r="F1321" i="2"/>
  <c r="G1321" i="2" s="1"/>
  <c r="H1321" i="2" s="1"/>
  <c r="D1321" i="2"/>
  <c r="K1320" i="2"/>
  <c r="D1320" i="2"/>
  <c r="K1319" i="2"/>
  <c r="F1319" i="2"/>
  <c r="G1319" i="2" s="1"/>
  <c r="H1319" i="2" s="1"/>
  <c r="D1319" i="2"/>
  <c r="K1318" i="2"/>
  <c r="D1318" i="2"/>
  <c r="K1317" i="2"/>
  <c r="F1317" i="2"/>
  <c r="G1317" i="2" s="1"/>
  <c r="H1317" i="2" s="1"/>
  <c r="D1317" i="2"/>
  <c r="K1316" i="2"/>
  <c r="D1316" i="2"/>
  <c r="K1315" i="2"/>
  <c r="F1315" i="2"/>
  <c r="G1315" i="2" s="1"/>
  <c r="H1315" i="2" s="1"/>
  <c r="D1315" i="2"/>
  <c r="K1314" i="2"/>
  <c r="D1314" i="2"/>
  <c r="K1313" i="2"/>
  <c r="F1313" i="2"/>
  <c r="G1313" i="2" s="1"/>
  <c r="H1313" i="2" s="1"/>
  <c r="D1313" i="2"/>
  <c r="K1312" i="2"/>
  <c r="D1312" i="2"/>
  <c r="K1311" i="2"/>
  <c r="F1311" i="2"/>
  <c r="G1311" i="2" s="1"/>
  <c r="H1311" i="2" s="1"/>
  <c r="D1311" i="2"/>
  <c r="K1310" i="2"/>
  <c r="D1310" i="2"/>
  <c r="K1309" i="2"/>
  <c r="F1309" i="2"/>
  <c r="G1309" i="2" s="1"/>
  <c r="H1309" i="2" s="1"/>
  <c r="D1309" i="2"/>
  <c r="K1308" i="2"/>
  <c r="D1308" i="2"/>
  <c r="K1307" i="2"/>
  <c r="F1307" i="2"/>
  <c r="G1307" i="2" s="1"/>
  <c r="H1307" i="2" s="1"/>
  <c r="D1307" i="2"/>
  <c r="K1306" i="2"/>
  <c r="D1306" i="2"/>
  <c r="K1305" i="2"/>
  <c r="F1305" i="2"/>
  <c r="G1305" i="2" s="1"/>
  <c r="H1305" i="2" s="1"/>
  <c r="D1305" i="2"/>
  <c r="K1304" i="2"/>
  <c r="D1304" i="2"/>
  <c r="K1303" i="2"/>
  <c r="F1303" i="2"/>
  <c r="G1303" i="2" s="1"/>
  <c r="H1303" i="2" s="1"/>
  <c r="D1303" i="2"/>
  <c r="K1302" i="2"/>
  <c r="D1302" i="2"/>
  <c r="K1301" i="2"/>
  <c r="F1301" i="2"/>
  <c r="G1301" i="2" s="1"/>
  <c r="H1301" i="2" s="1"/>
  <c r="D1301" i="2"/>
  <c r="K1300" i="2"/>
  <c r="D1300" i="2"/>
  <c r="K1299" i="2"/>
  <c r="F1299" i="2"/>
  <c r="G1299" i="2" s="1"/>
  <c r="H1299" i="2" s="1"/>
  <c r="D1299" i="2"/>
  <c r="K1298" i="2"/>
  <c r="D1298" i="2"/>
  <c r="K1297" i="2"/>
  <c r="F1297" i="2"/>
  <c r="G1297" i="2" s="1"/>
  <c r="H1297" i="2" s="1"/>
  <c r="D1297" i="2"/>
  <c r="K1296" i="2"/>
  <c r="D1296" i="2"/>
  <c r="K1295" i="2"/>
  <c r="F1295" i="2"/>
  <c r="G1295" i="2" s="1"/>
  <c r="H1295" i="2" s="1"/>
  <c r="D1295" i="2"/>
  <c r="K1294" i="2"/>
  <c r="D1294" i="2"/>
  <c r="K1293" i="2"/>
  <c r="F1293" i="2"/>
  <c r="G1293" i="2" s="1"/>
  <c r="H1293" i="2" s="1"/>
  <c r="D1293" i="2"/>
  <c r="K1292" i="2"/>
  <c r="D1292" i="2"/>
  <c r="K1291" i="2"/>
  <c r="F1291" i="2"/>
  <c r="G1291" i="2" s="1"/>
  <c r="H1291" i="2" s="1"/>
  <c r="D1291" i="2"/>
  <c r="K1290" i="2"/>
  <c r="D1290" i="2"/>
  <c r="K1289" i="2"/>
  <c r="F1289" i="2"/>
  <c r="G1289" i="2" s="1"/>
  <c r="H1289" i="2" s="1"/>
  <c r="D1289" i="2"/>
  <c r="K1288" i="2"/>
  <c r="D1288" i="2"/>
  <c r="K1287" i="2"/>
  <c r="F1287" i="2"/>
  <c r="G1287" i="2" s="1"/>
  <c r="H1287" i="2" s="1"/>
  <c r="D1287" i="2"/>
  <c r="K1286" i="2"/>
  <c r="D1286" i="2"/>
  <c r="K1285" i="2"/>
  <c r="F1285" i="2"/>
  <c r="G1285" i="2" s="1"/>
  <c r="H1285" i="2" s="1"/>
  <c r="D1285" i="2"/>
  <c r="K1284" i="2"/>
  <c r="D1284" i="2"/>
  <c r="K1283" i="2"/>
  <c r="F1283" i="2"/>
  <c r="G1283" i="2" s="1"/>
  <c r="H1283" i="2" s="1"/>
  <c r="D1283" i="2"/>
  <c r="K1282" i="2"/>
  <c r="D1282" i="2"/>
  <c r="K1281" i="2"/>
  <c r="F1281" i="2"/>
  <c r="G1281" i="2" s="1"/>
  <c r="H1281" i="2" s="1"/>
  <c r="D1281" i="2"/>
  <c r="K1280" i="2"/>
  <c r="D1280" i="2"/>
  <c r="K1279" i="2"/>
  <c r="F1279" i="2"/>
  <c r="G1279" i="2" s="1"/>
  <c r="H1279" i="2" s="1"/>
  <c r="D1279" i="2"/>
  <c r="K1278" i="2"/>
  <c r="D1278" i="2"/>
  <c r="K1277" i="2"/>
  <c r="F1277" i="2"/>
  <c r="G1277" i="2" s="1"/>
  <c r="H1277" i="2" s="1"/>
  <c r="D1277" i="2"/>
  <c r="K1276" i="2"/>
  <c r="D1276" i="2"/>
  <c r="K1275" i="2"/>
  <c r="F1275" i="2"/>
  <c r="G1275" i="2" s="1"/>
  <c r="H1275" i="2" s="1"/>
  <c r="D1275" i="2"/>
  <c r="K1274" i="2"/>
  <c r="D1274" i="2"/>
  <c r="K1273" i="2"/>
  <c r="F1273" i="2"/>
  <c r="G1273" i="2" s="1"/>
  <c r="H1273" i="2" s="1"/>
  <c r="D1273" i="2"/>
  <c r="K1272" i="2"/>
  <c r="D1272" i="2"/>
  <c r="K1271" i="2"/>
  <c r="F1271" i="2"/>
  <c r="G1271" i="2" s="1"/>
  <c r="H1271" i="2" s="1"/>
  <c r="D1271" i="2"/>
  <c r="K1270" i="2"/>
  <c r="D1270" i="2"/>
  <c r="K1269" i="2"/>
  <c r="F1269" i="2"/>
  <c r="G1269" i="2" s="1"/>
  <c r="H1269" i="2" s="1"/>
  <c r="D1269" i="2"/>
  <c r="K1268" i="2"/>
  <c r="D1268" i="2"/>
  <c r="K1267" i="2"/>
  <c r="F1267" i="2"/>
  <c r="G1267" i="2" s="1"/>
  <c r="H1267" i="2" s="1"/>
  <c r="D1267" i="2"/>
  <c r="K1266" i="2"/>
  <c r="D1266" i="2"/>
  <c r="K1265" i="2"/>
  <c r="F1265" i="2"/>
  <c r="G1265" i="2" s="1"/>
  <c r="H1265" i="2" s="1"/>
  <c r="D1265" i="2"/>
  <c r="K1264" i="2"/>
  <c r="D1264" i="2"/>
  <c r="K1263" i="2"/>
  <c r="F1263" i="2"/>
  <c r="G1263" i="2" s="1"/>
  <c r="H1263" i="2" s="1"/>
  <c r="D1263" i="2"/>
  <c r="K1262" i="2"/>
  <c r="D1262" i="2"/>
  <c r="K1261" i="2"/>
  <c r="F1261" i="2"/>
  <c r="G1261" i="2" s="1"/>
  <c r="H1261" i="2" s="1"/>
  <c r="D1261" i="2"/>
  <c r="K1260" i="2"/>
  <c r="D1260" i="2"/>
  <c r="K1259" i="2"/>
  <c r="F1259" i="2"/>
  <c r="G1259" i="2" s="1"/>
  <c r="H1259" i="2" s="1"/>
  <c r="D1259" i="2"/>
  <c r="K1258" i="2"/>
  <c r="D1258" i="2"/>
  <c r="K1257" i="2"/>
  <c r="F1257" i="2"/>
  <c r="G1257" i="2" s="1"/>
  <c r="H1257" i="2" s="1"/>
  <c r="D1257" i="2"/>
  <c r="K1256" i="2"/>
  <c r="D1256" i="2"/>
  <c r="K1255" i="2"/>
  <c r="F1255" i="2"/>
  <c r="G1255" i="2" s="1"/>
  <c r="H1255" i="2" s="1"/>
  <c r="D1255" i="2"/>
  <c r="K1254" i="2"/>
  <c r="D1254" i="2"/>
  <c r="K1253" i="2"/>
  <c r="F1253" i="2"/>
  <c r="G1253" i="2" s="1"/>
  <c r="H1253" i="2" s="1"/>
  <c r="D1253" i="2"/>
  <c r="K1252" i="2"/>
  <c r="D1252" i="2"/>
  <c r="K1251" i="2"/>
  <c r="F1251" i="2"/>
  <c r="G1251" i="2" s="1"/>
  <c r="H1251" i="2" s="1"/>
  <c r="D1251" i="2"/>
  <c r="K1250" i="2"/>
  <c r="D1250" i="2"/>
  <c r="K1249" i="2"/>
  <c r="F1249" i="2"/>
  <c r="G1249" i="2" s="1"/>
  <c r="H1249" i="2" s="1"/>
  <c r="D1249" i="2"/>
  <c r="K1248" i="2"/>
  <c r="D1248" i="2"/>
  <c r="K1247" i="2"/>
  <c r="F1247" i="2"/>
  <c r="G1247" i="2" s="1"/>
  <c r="H1247" i="2" s="1"/>
  <c r="D1247" i="2"/>
  <c r="K1246" i="2"/>
  <c r="D1246" i="2"/>
  <c r="K1245" i="2"/>
  <c r="F1245" i="2"/>
  <c r="G1245" i="2" s="1"/>
  <c r="H1245" i="2" s="1"/>
  <c r="D1245" i="2"/>
  <c r="K1244" i="2"/>
  <c r="D1244" i="2"/>
  <c r="K1243" i="2"/>
  <c r="F1243" i="2"/>
  <c r="G1243" i="2" s="1"/>
  <c r="H1243" i="2" s="1"/>
  <c r="D1243" i="2"/>
  <c r="K1242" i="2"/>
  <c r="D1242" i="2"/>
  <c r="K1241" i="2"/>
  <c r="F1241" i="2"/>
  <c r="G1241" i="2" s="1"/>
  <c r="H1241" i="2" s="1"/>
  <c r="D1241" i="2"/>
  <c r="K1240" i="2"/>
  <c r="D1240" i="2"/>
  <c r="K1239" i="2"/>
  <c r="F1239" i="2"/>
  <c r="G1239" i="2" s="1"/>
  <c r="H1239" i="2" s="1"/>
  <c r="D1239" i="2"/>
  <c r="K1238" i="2"/>
  <c r="D1238" i="2"/>
  <c r="K1237" i="2"/>
  <c r="F1237" i="2"/>
  <c r="G1237" i="2" s="1"/>
  <c r="H1237" i="2" s="1"/>
  <c r="D1237" i="2"/>
  <c r="K1236" i="2"/>
  <c r="D1236" i="2"/>
  <c r="K1235" i="2"/>
  <c r="F1235" i="2"/>
  <c r="G1235" i="2" s="1"/>
  <c r="H1235" i="2" s="1"/>
  <c r="D1235" i="2"/>
  <c r="K1234" i="2"/>
  <c r="D1234" i="2"/>
  <c r="K1233" i="2"/>
  <c r="F1233" i="2"/>
  <c r="G1233" i="2" s="1"/>
  <c r="H1233" i="2" s="1"/>
  <c r="D1233" i="2"/>
  <c r="K1232" i="2"/>
  <c r="D1232" i="2"/>
  <c r="K1231" i="2"/>
  <c r="F1231" i="2"/>
  <c r="G1231" i="2" s="1"/>
  <c r="H1231" i="2" s="1"/>
  <c r="D1231" i="2"/>
  <c r="K1230" i="2"/>
  <c r="D1230" i="2"/>
  <c r="K1229" i="2"/>
  <c r="F1229" i="2"/>
  <c r="G1229" i="2" s="1"/>
  <c r="H1229" i="2" s="1"/>
  <c r="D1229" i="2"/>
  <c r="K1228" i="2"/>
  <c r="D1228" i="2"/>
  <c r="K1227" i="2"/>
  <c r="F1227" i="2"/>
  <c r="G1227" i="2" s="1"/>
  <c r="H1227" i="2" s="1"/>
  <c r="D1227" i="2"/>
  <c r="K1226" i="2"/>
  <c r="D1226" i="2"/>
  <c r="K1225" i="2"/>
  <c r="F1225" i="2"/>
  <c r="G1225" i="2" s="1"/>
  <c r="H1225" i="2" s="1"/>
  <c r="D1225" i="2"/>
  <c r="K1224" i="2"/>
  <c r="D1224" i="2"/>
  <c r="K1223" i="2"/>
  <c r="F1223" i="2"/>
  <c r="G1223" i="2" s="1"/>
  <c r="H1223" i="2" s="1"/>
  <c r="D1223" i="2"/>
  <c r="K1222" i="2"/>
  <c r="D1222" i="2"/>
  <c r="K1221" i="2"/>
  <c r="F1221" i="2"/>
  <c r="G1221" i="2" s="1"/>
  <c r="H1221" i="2" s="1"/>
  <c r="D1221" i="2"/>
  <c r="K1220" i="2"/>
  <c r="D1220" i="2"/>
  <c r="K1219" i="2"/>
  <c r="F1219" i="2"/>
  <c r="G1219" i="2" s="1"/>
  <c r="H1219" i="2" s="1"/>
  <c r="D1219" i="2"/>
  <c r="K1218" i="2"/>
  <c r="D1218" i="2"/>
  <c r="K1217" i="2"/>
  <c r="F1217" i="2"/>
  <c r="G1217" i="2" s="1"/>
  <c r="H1217" i="2" s="1"/>
  <c r="D1217" i="2"/>
  <c r="K1216" i="2"/>
  <c r="D1216" i="2"/>
  <c r="K1215" i="2"/>
  <c r="F1215" i="2"/>
  <c r="G1215" i="2" s="1"/>
  <c r="H1215" i="2" s="1"/>
  <c r="D1215" i="2"/>
  <c r="K1214" i="2"/>
  <c r="D1214" i="2"/>
  <c r="K1213" i="2"/>
  <c r="F1213" i="2"/>
  <c r="G1213" i="2" s="1"/>
  <c r="H1213" i="2" s="1"/>
  <c r="D1213" i="2"/>
  <c r="K1212" i="2"/>
  <c r="D1212" i="2"/>
  <c r="K1211" i="2"/>
  <c r="F1211" i="2"/>
  <c r="G1211" i="2" s="1"/>
  <c r="H1211" i="2" s="1"/>
  <c r="D1211" i="2"/>
  <c r="K1210" i="2"/>
  <c r="D1210" i="2"/>
  <c r="K1209" i="2"/>
  <c r="F1209" i="2"/>
  <c r="G1209" i="2" s="1"/>
  <c r="H1209" i="2" s="1"/>
  <c r="D1209" i="2"/>
  <c r="K1208" i="2"/>
  <c r="D1208" i="2"/>
  <c r="K1207" i="2"/>
  <c r="F1207" i="2"/>
  <c r="G1207" i="2" s="1"/>
  <c r="H1207" i="2" s="1"/>
  <c r="D1207" i="2"/>
  <c r="K1206" i="2"/>
  <c r="D1206" i="2"/>
  <c r="K1205" i="2"/>
  <c r="F1205" i="2"/>
  <c r="G1205" i="2" s="1"/>
  <c r="H1205" i="2" s="1"/>
  <c r="D1205" i="2"/>
  <c r="K1204" i="2"/>
  <c r="D1204" i="2"/>
  <c r="K1203" i="2"/>
  <c r="F1203" i="2"/>
  <c r="G1203" i="2" s="1"/>
  <c r="H1203" i="2" s="1"/>
  <c r="D1203" i="2"/>
  <c r="K1202" i="2"/>
  <c r="D1202" i="2"/>
  <c r="K1201" i="2"/>
  <c r="F1201" i="2"/>
  <c r="G1201" i="2" s="1"/>
  <c r="H1201" i="2" s="1"/>
  <c r="D1201" i="2"/>
  <c r="K1200" i="2"/>
  <c r="D1200" i="2"/>
  <c r="K1199" i="2"/>
  <c r="F1199" i="2"/>
  <c r="G1199" i="2" s="1"/>
  <c r="H1199" i="2" s="1"/>
  <c r="D1199" i="2"/>
  <c r="K1198" i="2"/>
  <c r="D1198" i="2"/>
  <c r="K1197" i="2"/>
  <c r="F1197" i="2"/>
  <c r="G1197" i="2" s="1"/>
  <c r="H1197" i="2" s="1"/>
  <c r="D1197" i="2"/>
  <c r="K1196" i="2"/>
  <c r="D1196" i="2"/>
  <c r="K1195" i="2"/>
  <c r="F1195" i="2"/>
  <c r="G1195" i="2" s="1"/>
  <c r="H1195" i="2" s="1"/>
  <c r="D1195" i="2"/>
  <c r="K1194" i="2"/>
  <c r="D1194" i="2"/>
  <c r="K1193" i="2"/>
  <c r="F1193" i="2"/>
  <c r="G1193" i="2" s="1"/>
  <c r="H1193" i="2" s="1"/>
  <c r="D1193" i="2"/>
  <c r="K1192" i="2"/>
  <c r="D1192" i="2"/>
  <c r="K1191" i="2"/>
  <c r="F1191" i="2"/>
  <c r="G1191" i="2" s="1"/>
  <c r="H1191" i="2" s="1"/>
  <c r="D1191" i="2"/>
  <c r="K1190" i="2"/>
  <c r="D1190" i="2"/>
  <c r="K1189" i="2"/>
  <c r="F1189" i="2"/>
  <c r="G1189" i="2" s="1"/>
  <c r="H1189" i="2" s="1"/>
  <c r="D1189" i="2"/>
  <c r="K1188" i="2"/>
  <c r="D1188" i="2"/>
  <c r="K1187" i="2"/>
  <c r="F1187" i="2"/>
  <c r="G1187" i="2" s="1"/>
  <c r="H1187" i="2" s="1"/>
  <c r="D1187" i="2"/>
  <c r="K1186" i="2"/>
  <c r="D1186" i="2"/>
  <c r="K1185" i="2"/>
  <c r="F1185" i="2"/>
  <c r="G1185" i="2" s="1"/>
  <c r="H1185" i="2" s="1"/>
  <c r="D1185" i="2"/>
  <c r="K1184" i="2"/>
  <c r="D1184" i="2"/>
  <c r="K1183" i="2"/>
  <c r="F1183" i="2"/>
  <c r="G1183" i="2" s="1"/>
  <c r="H1183" i="2" s="1"/>
  <c r="D1183" i="2"/>
  <c r="K1182" i="2"/>
  <c r="D1182" i="2"/>
  <c r="K1181" i="2"/>
  <c r="F1181" i="2"/>
  <c r="G1181" i="2" s="1"/>
  <c r="H1181" i="2" s="1"/>
  <c r="D1181" i="2"/>
  <c r="K1180" i="2"/>
  <c r="D1180" i="2"/>
  <c r="K1179" i="2"/>
  <c r="F1179" i="2"/>
  <c r="G1179" i="2" s="1"/>
  <c r="H1179" i="2" s="1"/>
  <c r="D1179" i="2"/>
  <c r="K1178" i="2"/>
  <c r="D1178" i="2"/>
  <c r="K1177" i="2"/>
  <c r="F1177" i="2"/>
  <c r="G1177" i="2" s="1"/>
  <c r="H1177" i="2" s="1"/>
  <c r="D1177" i="2"/>
  <c r="K1176" i="2"/>
  <c r="D1176" i="2"/>
  <c r="K1175" i="2"/>
  <c r="F1175" i="2"/>
  <c r="G1175" i="2" s="1"/>
  <c r="H1175" i="2" s="1"/>
  <c r="D1175" i="2"/>
  <c r="K1174" i="2"/>
  <c r="D1174" i="2"/>
  <c r="K1173" i="2"/>
  <c r="F1173" i="2"/>
  <c r="G1173" i="2" s="1"/>
  <c r="H1173" i="2" s="1"/>
  <c r="D1173" i="2"/>
  <c r="K1172" i="2"/>
  <c r="D1172" i="2"/>
  <c r="K1171" i="2"/>
  <c r="F1171" i="2"/>
  <c r="G1171" i="2" s="1"/>
  <c r="H1171" i="2" s="1"/>
  <c r="D1171" i="2"/>
  <c r="K1170" i="2"/>
  <c r="D1170" i="2"/>
  <c r="K1169" i="2"/>
  <c r="F1169" i="2"/>
  <c r="G1169" i="2" s="1"/>
  <c r="H1169" i="2" s="1"/>
  <c r="D1169" i="2"/>
  <c r="K1168" i="2"/>
  <c r="D1168" i="2"/>
  <c r="K1167" i="2"/>
  <c r="F1167" i="2"/>
  <c r="G1167" i="2" s="1"/>
  <c r="H1167" i="2" s="1"/>
  <c r="D1167" i="2"/>
  <c r="K1166" i="2"/>
  <c r="D1166" i="2"/>
  <c r="K1165" i="2"/>
  <c r="F1165" i="2"/>
  <c r="G1165" i="2" s="1"/>
  <c r="H1165" i="2" s="1"/>
  <c r="D1165" i="2"/>
  <c r="K1164" i="2"/>
  <c r="D1164" i="2"/>
  <c r="K1163" i="2"/>
  <c r="F1163" i="2"/>
  <c r="G1163" i="2" s="1"/>
  <c r="H1163" i="2" s="1"/>
  <c r="D1163" i="2"/>
  <c r="K1162" i="2"/>
  <c r="D1162" i="2"/>
  <c r="K1161" i="2"/>
  <c r="F1161" i="2"/>
  <c r="G1161" i="2" s="1"/>
  <c r="H1161" i="2" s="1"/>
  <c r="D1161" i="2"/>
  <c r="K1160" i="2"/>
  <c r="D1160" i="2"/>
  <c r="K1159" i="2"/>
  <c r="F1159" i="2"/>
  <c r="G1159" i="2" s="1"/>
  <c r="H1159" i="2" s="1"/>
  <c r="D1159" i="2"/>
  <c r="K1158" i="2"/>
  <c r="D1158" i="2"/>
  <c r="K1157" i="2"/>
  <c r="F1157" i="2"/>
  <c r="G1157" i="2" s="1"/>
  <c r="H1157" i="2" s="1"/>
  <c r="D1157" i="2"/>
  <c r="K1156" i="2"/>
  <c r="D1156" i="2"/>
  <c r="K1155" i="2"/>
  <c r="F1155" i="2"/>
  <c r="G1155" i="2" s="1"/>
  <c r="H1155" i="2" s="1"/>
  <c r="D1155" i="2"/>
  <c r="K1154" i="2"/>
  <c r="D1154" i="2"/>
  <c r="K1153" i="2"/>
  <c r="F1153" i="2"/>
  <c r="G1153" i="2" s="1"/>
  <c r="H1153" i="2" s="1"/>
  <c r="D1153" i="2"/>
  <c r="K1152" i="2"/>
  <c r="D1152" i="2"/>
  <c r="K1151" i="2"/>
  <c r="F1151" i="2"/>
  <c r="G1151" i="2" s="1"/>
  <c r="H1151" i="2" s="1"/>
  <c r="D1151" i="2"/>
  <c r="K1150" i="2"/>
  <c r="D1150" i="2"/>
  <c r="K1149" i="2"/>
  <c r="F1149" i="2"/>
  <c r="G1149" i="2" s="1"/>
  <c r="H1149" i="2" s="1"/>
  <c r="D1149" i="2"/>
  <c r="K1148" i="2"/>
  <c r="D1148" i="2"/>
  <c r="K1147" i="2"/>
  <c r="F1147" i="2"/>
  <c r="G1147" i="2" s="1"/>
  <c r="H1147" i="2" s="1"/>
  <c r="D1147" i="2"/>
  <c r="K1146" i="2"/>
  <c r="D1146" i="2"/>
  <c r="K1145" i="2"/>
  <c r="F1145" i="2"/>
  <c r="G1145" i="2" s="1"/>
  <c r="H1145" i="2" s="1"/>
  <c r="D1145" i="2"/>
  <c r="K1144" i="2"/>
  <c r="D1144" i="2"/>
  <c r="K1143" i="2"/>
  <c r="F1143" i="2"/>
  <c r="G1143" i="2" s="1"/>
  <c r="H1143" i="2" s="1"/>
  <c r="D1143" i="2"/>
  <c r="K1142" i="2"/>
  <c r="D1142" i="2"/>
  <c r="K1141" i="2"/>
  <c r="F1141" i="2"/>
  <c r="G1141" i="2" s="1"/>
  <c r="H1141" i="2" s="1"/>
  <c r="D1141" i="2"/>
  <c r="K1140" i="2"/>
  <c r="D1140" i="2"/>
  <c r="K1139" i="2"/>
  <c r="F1139" i="2"/>
  <c r="G1139" i="2" s="1"/>
  <c r="H1139" i="2" s="1"/>
  <c r="D1139" i="2"/>
  <c r="K1138" i="2"/>
  <c r="D1138" i="2"/>
  <c r="K1137" i="2"/>
  <c r="F1137" i="2"/>
  <c r="G1137" i="2" s="1"/>
  <c r="H1137" i="2" s="1"/>
  <c r="D1137" i="2"/>
  <c r="K1136" i="2"/>
  <c r="D1136" i="2"/>
  <c r="K1135" i="2"/>
  <c r="F1135" i="2"/>
  <c r="G1135" i="2" s="1"/>
  <c r="H1135" i="2" s="1"/>
  <c r="D1135" i="2"/>
  <c r="K1134" i="2"/>
  <c r="D1134" i="2"/>
  <c r="K1133" i="2"/>
  <c r="F1133" i="2"/>
  <c r="G1133" i="2" s="1"/>
  <c r="H1133" i="2" s="1"/>
  <c r="D1133" i="2"/>
  <c r="K1132" i="2"/>
  <c r="D1132" i="2"/>
  <c r="K1131" i="2"/>
  <c r="F1131" i="2"/>
  <c r="G1131" i="2" s="1"/>
  <c r="H1131" i="2" s="1"/>
  <c r="D1131" i="2"/>
  <c r="K1130" i="2"/>
  <c r="D1130" i="2"/>
  <c r="K1129" i="2"/>
  <c r="F1129" i="2"/>
  <c r="G1129" i="2" s="1"/>
  <c r="H1129" i="2" s="1"/>
  <c r="D1129" i="2"/>
  <c r="K1128" i="2"/>
  <c r="D1128" i="2"/>
  <c r="K1127" i="2"/>
  <c r="F1127" i="2"/>
  <c r="G1127" i="2" s="1"/>
  <c r="H1127" i="2" s="1"/>
  <c r="D1127" i="2"/>
  <c r="K1126" i="2"/>
  <c r="D1126" i="2"/>
  <c r="K1125" i="2"/>
  <c r="F1125" i="2"/>
  <c r="G1125" i="2" s="1"/>
  <c r="H1125" i="2" s="1"/>
  <c r="D1125" i="2"/>
  <c r="K1124" i="2"/>
  <c r="D1124" i="2"/>
  <c r="K1123" i="2"/>
  <c r="F1123" i="2"/>
  <c r="G1123" i="2" s="1"/>
  <c r="H1123" i="2" s="1"/>
  <c r="D1123" i="2"/>
  <c r="K1122" i="2"/>
  <c r="D1122" i="2"/>
  <c r="K1121" i="2"/>
  <c r="F1121" i="2"/>
  <c r="G1121" i="2" s="1"/>
  <c r="H1121" i="2" s="1"/>
  <c r="D1121" i="2"/>
  <c r="K1120" i="2"/>
  <c r="D1120" i="2"/>
  <c r="K1119" i="2"/>
  <c r="F1119" i="2"/>
  <c r="G1119" i="2" s="1"/>
  <c r="H1119" i="2" s="1"/>
  <c r="D1119" i="2"/>
  <c r="K1118" i="2"/>
  <c r="D1118" i="2"/>
  <c r="K1117" i="2"/>
  <c r="F1117" i="2"/>
  <c r="G1117" i="2" s="1"/>
  <c r="H1117" i="2" s="1"/>
  <c r="D1117" i="2"/>
  <c r="K1116" i="2"/>
  <c r="D1116" i="2"/>
  <c r="K1115" i="2"/>
  <c r="F1115" i="2"/>
  <c r="G1115" i="2" s="1"/>
  <c r="H1115" i="2" s="1"/>
  <c r="D1115" i="2"/>
  <c r="K1114" i="2"/>
  <c r="D1114" i="2"/>
  <c r="K1113" i="2"/>
  <c r="F1113" i="2"/>
  <c r="G1113" i="2" s="1"/>
  <c r="H1113" i="2" s="1"/>
  <c r="D1113" i="2"/>
  <c r="K1112" i="2"/>
  <c r="D1112" i="2"/>
  <c r="K1111" i="2"/>
  <c r="F1111" i="2"/>
  <c r="G1111" i="2" s="1"/>
  <c r="H1111" i="2" s="1"/>
  <c r="D1111" i="2"/>
  <c r="K1110" i="2"/>
  <c r="D1110" i="2"/>
  <c r="K1109" i="2"/>
  <c r="F1109" i="2"/>
  <c r="G1109" i="2" s="1"/>
  <c r="H1109" i="2" s="1"/>
  <c r="D1109" i="2"/>
  <c r="K1108" i="2"/>
  <c r="D1108" i="2"/>
  <c r="K1107" i="2"/>
  <c r="F1107" i="2"/>
  <c r="G1107" i="2" s="1"/>
  <c r="H1107" i="2" s="1"/>
  <c r="D1107" i="2"/>
  <c r="K1106" i="2"/>
  <c r="D1106" i="2"/>
  <c r="K1105" i="2"/>
  <c r="F1105" i="2"/>
  <c r="G1105" i="2" s="1"/>
  <c r="H1105" i="2" s="1"/>
  <c r="D1105" i="2"/>
  <c r="K1104" i="2"/>
  <c r="D1104" i="2"/>
  <c r="K1103" i="2"/>
  <c r="F1103" i="2"/>
  <c r="G1103" i="2" s="1"/>
  <c r="H1103" i="2" s="1"/>
  <c r="D1103" i="2"/>
  <c r="K1102" i="2"/>
  <c r="D1102" i="2"/>
  <c r="K1101" i="2"/>
  <c r="F1101" i="2"/>
  <c r="G1101" i="2" s="1"/>
  <c r="H1101" i="2" s="1"/>
  <c r="D1101" i="2"/>
  <c r="K1100" i="2"/>
  <c r="D1100" i="2"/>
  <c r="K1099" i="2"/>
  <c r="F1099" i="2"/>
  <c r="G1099" i="2" s="1"/>
  <c r="H1099" i="2" s="1"/>
  <c r="D1099" i="2"/>
  <c r="K1098" i="2"/>
  <c r="D1098" i="2"/>
  <c r="K1097" i="2"/>
  <c r="F1097" i="2"/>
  <c r="G1097" i="2" s="1"/>
  <c r="H1097" i="2" s="1"/>
  <c r="D1097" i="2"/>
  <c r="K1096" i="2"/>
  <c r="D1096" i="2"/>
  <c r="K1095" i="2"/>
  <c r="F1095" i="2"/>
  <c r="G1095" i="2" s="1"/>
  <c r="H1095" i="2" s="1"/>
  <c r="D1095" i="2"/>
  <c r="K1094" i="2"/>
  <c r="D1094" i="2"/>
  <c r="K1093" i="2"/>
  <c r="F1093" i="2"/>
  <c r="G1093" i="2" s="1"/>
  <c r="H1093" i="2" s="1"/>
  <c r="D1093" i="2"/>
  <c r="K1092" i="2"/>
  <c r="D1092" i="2"/>
  <c r="K1091" i="2"/>
  <c r="F1091" i="2"/>
  <c r="G1091" i="2" s="1"/>
  <c r="H1091" i="2" s="1"/>
  <c r="D1091" i="2"/>
  <c r="K1090" i="2"/>
  <c r="D1090" i="2"/>
  <c r="K1089" i="2"/>
  <c r="F1089" i="2"/>
  <c r="G1089" i="2" s="1"/>
  <c r="H1089" i="2" s="1"/>
  <c r="D1089" i="2"/>
  <c r="K1088" i="2"/>
  <c r="D1088" i="2"/>
  <c r="K1087" i="2"/>
  <c r="F1087" i="2"/>
  <c r="G1087" i="2" s="1"/>
  <c r="H1087" i="2" s="1"/>
  <c r="D1087" i="2"/>
  <c r="K1086" i="2"/>
  <c r="D1086" i="2"/>
  <c r="K1085" i="2"/>
  <c r="F1085" i="2"/>
  <c r="G1085" i="2" s="1"/>
  <c r="H1085" i="2" s="1"/>
  <c r="D1085" i="2"/>
  <c r="K1084" i="2"/>
  <c r="D1084" i="2"/>
  <c r="K1083" i="2"/>
  <c r="F1083" i="2"/>
  <c r="G1083" i="2" s="1"/>
  <c r="H1083" i="2" s="1"/>
  <c r="D1083" i="2"/>
  <c r="K1082" i="2"/>
  <c r="D1082" i="2"/>
  <c r="K1081" i="2"/>
  <c r="F1081" i="2"/>
  <c r="G1081" i="2" s="1"/>
  <c r="H1081" i="2" s="1"/>
  <c r="D1081" i="2"/>
  <c r="K1080" i="2"/>
  <c r="D1080" i="2"/>
  <c r="K1079" i="2"/>
  <c r="F1079" i="2"/>
  <c r="G1079" i="2" s="1"/>
  <c r="H1079" i="2" s="1"/>
  <c r="D1079" i="2"/>
  <c r="K1078" i="2"/>
  <c r="D1078" i="2"/>
  <c r="K1077" i="2"/>
  <c r="F1077" i="2"/>
  <c r="G1077" i="2" s="1"/>
  <c r="H1077" i="2" s="1"/>
  <c r="D1077" i="2"/>
  <c r="K1076" i="2"/>
  <c r="D1076" i="2"/>
  <c r="K1075" i="2"/>
  <c r="F1075" i="2"/>
  <c r="G1075" i="2" s="1"/>
  <c r="H1075" i="2" s="1"/>
  <c r="D1075" i="2"/>
  <c r="K1074" i="2"/>
  <c r="D1074" i="2"/>
  <c r="K1073" i="2"/>
  <c r="F1073" i="2"/>
  <c r="G1073" i="2" s="1"/>
  <c r="H1073" i="2" s="1"/>
  <c r="D1073" i="2"/>
  <c r="K1072" i="2"/>
  <c r="D1072" i="2"/>
  <c r="K1071" i="2"/>
  <c r="F1071" i="2"/>
  <c r="G1071" i="2" s="1"/>
  <c r="H1071" i="2" s="1"/>
  <c r="D1071" i="2"/>
  <c r="K1070" i="2"/>
  <c r="D1070" i="2"/>
  <c r="K1069" i="2"/>
  <c r="F1069" i="2"/>
  <c r="G1069" i="2" s="1"/>
  <c r="H1069" i="2" s="1"/>
  <c r="D1069" i="2"/>
  <c r="K1068" i="2"/>
  <c r="D1068" i="2"/>
  <c r="K1067" i="2"/>
  <c r="F1067" i="2"/>
  <c r="G1067" i="2" s="1"/>
  <c r="H1067" i="2" s="1"/>
  <c r="D1067" i="2"/>
  <c r="K1066" i="2"/>
  <c r="D1066" i="2"/>
  <c r="K1065" i="2"/>
  <c r="F1065" i="2"/>
  <c r="G1065" i="2" s="1"/>
  <c r="H1065" i="2" s="1"/>
  <c r="D1065" i="2"/>
  <c r="K1064" i="2"/>
  <c r="D1064" i="2"/>
  <c r="K1063" i="2"/>
  <c r="F1063" i="2"/>
  <c r="G1063" i="2" s="1"/>
  <c r="H1063" i="2" s="1"/>
  <c r="D1063" i="2"/>
  <c r="K1062" i="2"/>
  <c r="D1062" i="2"/>
  <c r="K1061" i="2"/>
  <c r="D1061" i="2"/>
  <c r="K1060" i="2"/>
  <c r="D1060" i="2"/>
  <c r="K1059" i="2"/>
  <c r="D1059" i="2"/>
  <c r="K1058" i="2"/>
  <c r="D1058" i="2"/>
  <c r="K1057" i="2"/>
  <c r="D1057" i="2"/>
  <c r="K1056" i="2"/>
  <c r="D1056" i="2"/>
  <c r="K1055" i="2"/>
  <c r="F1055" i="2"/>
  <c r="G1055" i="2" s="1"/>
  <c r="H1055" i="2" s="1"/>
  <c r="D1055" i="2"/>
  <c r="K1054" i="2"/>
  <c r="D1054" i="2"/>
  <c r="K1053" i="2"/>
  <c r="D1053" i="2"/>
  <c r="K1052" i="2"/>
  <c r="D1052" i="2"/>
  <c r="K1051" i="2"/>
  <c r="F1051" i="2"/>
  <c r="G1051" i="2" s="1"/>
  <c r="H1051" i="2" s="1"/>
  <c r="D1051" i="2"/>
  <c r="K1050" i="2"/>
  <c r="D1050" i="2"/>
  <c r="K1049" i="2"/>
  <c r="F1049" i="2"/>
  <c r="G1049" i="2" s="1"/>
  <c r="H1049" i="2" s="1"/>
  <c r="D1049" i="2"/>
  <c r="K1048" i="2"/>
  <c r="D1048" i="2"/>
  <c r="K1047" i="2"/>
  <c r="D1047" i="2"/>
  <c r="K1046" i="2"/>
  <c r="D1046" i="2"/>
  <c r="K1045" i="2"/>
  <c r="F1045" i="2"/>
  <c r="G1045" i="2" s="1"/>
  <c r="H1045" i="2" s="1"/>
  <c r="D1045" i="2"/>
  <c r="K1044" i="2"/>
  <c r="D1044" i="2"/>
  <c r="K1043" i="2"/>
  <c r="F1043" i="2"/>
  <c r="G1043" i="2" s="1"/>
  <c r="H1043" i="2" s="1"/>
  <c r="D1043" i="2"/>
  <c r="K1042" i="2"/>
  <c r="D1042" i="2"/>
  <c r="K1041" i="2"/>
  <c r="F1041" i="2"/>
  <c r="G1041" i="2" s="1"/>
  <c r="H1041" i="2" s="1"/>
  <c r="D1041" i="2"/>
  <c r="K1040" i="2"/>
  <c r="D1040" i="2"/>
  <c r="K1039" i="2"/>
  <c r="F1039" i="2"/>
  <c r="G1039" i="2" s="1"/>
  <c r="H1039" i="2" s="1"/>
  <c r="D1039" i="2"/>
  <c r="K1038" i="2"/>
  <c r="D1038" i="2"/>
  <c r="K1037" i="2"/>
  <c r="D1037" i="2"/>
  <c r="K1036" i="2"/>
  <c r="D1036" i="2"/>
  <c r="K1035" i="2"/>
  <c r="F1035" i="2"/>
  <c r="G1035" i="2" s="1"/>
  <c r="H1035" i="2" s="1"/>
  <c r="D1035" i="2"/>
  <c r="K1034" i="2"/>
  <c r="D1034" i="2"/>
  <c r="K1033" i="2"/>
  <c r="F1033" i="2"/>
  <c r="G1033" i="2" s="1"/>
  <c r="H1033" i="2" s="1"/>
  <c r="D1033" i="2"/>
  <c r="K1032" i="2"/>
  <c r="D1032" i="2"/>
  <c r="K1031" i="2"/>
  <c r="F1031" i="2"/>
  <c r="G1031" i="2" s="1"/>
  <c r="H1031" i="2" s="1"/>
  <c r="D1031" i="2"/>
  <c r="K1030" i="2"/>
  <c r="D1030" i="2"/>
  <c r="K1029" i="2"/>
  <c r="D1029" i="2"/>
  <c r="K1028" i="2"/>
  <c r="D1028" i="2"/>
  <c r="K1027" i="2"/>
  <c r="F1027" i="2"/>
  <c r="G1027" i="2" s="1"/>
  <c r="H1027" i="2" s="1"/>
  <c r="D1027" i="2"/>
  <c r="K1026" i="2"/>
  <c r="D1026" i="2"/>
  <c r="K1025" i="2"/>
  <c r="F1025" i="2"/>
  <c r="G1025" i="2" s="1"/>
  <c r="H1025" i="2" s="1"/>
  <c r="D1025" i="2"/>
  <c r="K1024" i="2"/>
  <c r="D1024" i="2"/>
  <c r="K1023" i="2"/>
  <c r="F1023" i="2"/>
  <c r="G1023" i="2" s="1"/>
  <c r="H1023" i="2" s="1"/>
  <c r="D1023" i="2"/>
  <c r="K1022" i="2"/>
  <c r="D1022" i="2"/>
  <c r="K1021" i="2"/>
  <c r="F1021" i="2"/>
  <c r="G1021" i="2" s="1"/>
  <c r="H1021" i="2" s="1"/>
  <c r="D1021" i="2"/>
  <c r="K1020" i="2"/>
  <c r="D1020" i="2"/>
  <c r="K1019" i="2"/>
  <c r="F1019" i="2"/>
  <c r="G1019" i="2" s="1"/>
  <c r="H1019" i="2" s="1"/>
  <c r="D1019" i="2"/>
  <c r="K1018" i="2"/>
  <c r="D1018" i="2"/>
  <c r="K1017" i="2"/>
  <c r="F1017" i="2"/>
  <c r="G1017" i="2" s="1"/>
  <c r="H1017" i="2" s="1"/>
  <c r="D1017" i="2"/>
  <c r="K1016" i="2"/>
  <c r="D1016" i="2"/>
  <c r="K1015" i="2"/>
  <c r="D1015" i="2"/>
  <c r="K1014" i="2"/>
  <c r="D1014" i="2"/>
  <c r="K1013" i="2"/>
  <c r="F1013" i="2"/>
  <c r="G1013" i="2" s="1"/>
  <c r="H1013" i="2" s="1"/>
  <c r="D1013" i="2"/>
  <c r="K1012" i="2"/>
  <c r="D1012" i="2"/>
  <c r="K1011" i="2"/>
  <c r="F1011" i="2"/>
  <c r="G1011" i="2" s="1"/>
  <c r="H1011" i="2" s="1"/>
  <c r="D1011" i="2"/>
  <c r="K1010" i="2"/>
  <c r="D1010" i="2"/>
  <c r="K1009" i="2"/>
  <c r="F1009" i="2"/>
  <c r="G1009" i="2" s="1"/>
  <c r="H1009" i="2" s="1"/>
  <c r="D1009" i="2"/>
  <c r="K1008" i="2"/>
  <c r="D1008" i="2"/>
  <c r="K1007" i="2"/>
  <c r="F1007" i="2"/>
  <c r="G1007" i="2" s="1"/>
  <c r="H1007" i="2" s="1"/>
  <c r="D1007" i="2"/>
  <c r="K1006" i="2"/>
  <c r="D1006" i="2"/>
  <c r="K1005" i="2"/>
  <c r="F1005" i="2"/>
  <c r="G1005" i="2" s="1"/>
  <c r="H1005" i="2" s="1"/>
  <c r="D1005" i="2"/>
  <c r="K1004" i="2"/>
  <c r="D1004" i="2"/>
  <c r="K1003" i="2"/>
  <c r="F1003" i="2"/>
  <c r="G1003" i="2" s="1"/>
  <c r="H1003" i="2" s="1"/>
  <c r="D1003" i="2"/>
  <c r="K1002" i="2"/>
  <c r="D1002" i="2"/>
  <c r="K1001" i="2"/>
  <c r="F1001" i="2"/>
  <c r="G1001" i="2" s="1"/>
  <c r="H1001" i="2" s="1"/>
  <c r="D1001" i="2"/>
  <c r="K1000" i="2"/>
  <c r="D1000" i="2"/>
  <c r="K999" i="2"/>
  <c r="F999" i="2"/>
  <c r="G999" i="2" s="1"/>
  <c r="H999" i="2" s="1"/>
  <c r="D999" i="2"/>
  <c r="K998" i="2"/>
  <c r="D998" i="2"/>
  <c r="K997" i="2"/>
  <c r="F997" i="2"/>
  <c r="G997" i="2" s="1"/>
  <c r="H997" i="2" s="1"/>
  <c r="D997" i="2"/>
  <c r="K996" i="2"/>
  <c r="D996" i="2"/>
  <c r="K995" i="2"/>
  <c r="F995" i="2"/>
  <c r="G995" i="2" s="1"/>
  <c r="H995" i="2" s="1"/>
  <c r="D995" i="2"/>
  <c r="K994" i="2"/>
  <c r="D994" i="2"/>
  <c r="K993" i="2"/>
  <c r="F993" i="2"/>
  <c r="G993" i="2" s="1"/>
  <c r="H993" i="2" s="1"/>
  <c r="D993" i="2"/>
  <c r="K992" i="2"/>
  <c r="D992" i="2"/>
  <c r="K991" i="2"/>
  <c r="F991" i="2"/>
  <c r="G991" i="2" s="1"/>
  <c r="H991" i="2" s="1"/>
  <c r="D991" i="2"/>
  <c r="K990" i="2"/>
  <c r="D990" i="2"/>
  <c r="K989" i="2"/>
  <c r="F989" i="2"/>
  <c r="G989" i="2" s="1"/>
  <c r="H989" i="2" s="1"/>
  <c r="D989" i="2"/>
  <c r="K988" i="2"/>
  <c r="D988" i="2"/>
  <c r="K987" i="2"/>
  <c r="F987" i="2"/>
  <c r="G987" i="2" s="1"/>
  <c r="H987" i="2" s="1"/>
  <c r="D987" i="2"/>
  <c r="K986" i="2"/>
  <c r="D986" i="2"/>
  <c r="K985" i="2"/>
  <c r="F985" i="2"/>
  <c r="G985" i="2" s="1"/>
  <c r="H985" i="2" s="1"/>
  <c r="D985" i="2"/>
  <c r="K984" i="2"/>
  <c r="D984" i="2"/>
  <c r="K983" i="2"/>
  <c r="F983" i="2"/>
  <c r="G983" i="2" s="1"/>
  <c r="H983" i="2" s="1"/>
  <c r="D983" i="2"/>
  <c r="K982" i="2"/>
  <c r="D982" i="2"/>
  <c r="K981" i="2"/>
  <c r="F981" i="2"/>
  <c r="G981" i="2" s="1"/>
  <c r="H981" i="2" s="1"/>
  <c r="D981" i="2"/>
  <c r="K980" i="2"/>
  <c r="D980" i="2"/>
  <c r="K979" i="2"/>
  <c r="F979" i="2"/>
  <c r="G979" i="2" s="1"/>
  <c r="H979" i="2" s="1"/>
  <c r="D979" i="2"/>
  <c r="K978" i="2"/>
  <c r="D978" i="2"/>
  <c r="K977" i="2"/>
  <c r="F977" i="2"/>
  <c r="G977" i="2" s="1"/>
  <c r="H977" i="2" s="1"/>
  <c r="D977" i="2"/>
  <c r="K976" i="2"/>
  <c r="D976" i="2"/>
  <c r="K975" i="2"/>
  <c r="F975" i="2"/>
  <c r="G975" i="2" s="1"/>
  <c r="H975" i="2" s="1"/>
  <c r="D975" i="2"/>
  <c r="K974" i="2"/>
  <c r="D974" i="2"/>
  <c r="K973" i="2"/>
  <c r="F973" i="2"/>
  <c r="G973" i="2" s="1"/>
  <c r="H973" i="2" s="1"/>
  <c r="D973" i="2"/>
  <c r="K972" i="2"/>
  <c r="D972" i="2"/>
  <c r="K971" i="2"/>
  <c r="F971" i="2"/>
  <c r="G971" i="2" s="1"/>
  <c r="H971" i="2" s="1"/>
  <c r="D971" i="2"/>
  <c r="K970" i="2"/>
  <c r="D970" i="2"/>
  <c r="K969" i="2"/>
  <c r="F969" i="2"/>
  <c r="G969" i="2" s="1"/>
  <c r="H969" i="2" s="1"/>
  <c r="D969" i="2"/>
  <c r="K968" i="2"/>
  <c r="D968" i="2"/>
  <c r="K967" i="2"/>
  <c r="F967" i="2"/>
  <c r="G967" i="2" s="1"/>
  <c r="H967" i="2" s="1"/>
  <c r="D967" i="2"/>
  <c r="K966" i="2"/>
  <c r="D966" i="2"/>
  <c r="K965" i="2"/>
  <c r="F965" i="2"/>
  <c r="G965" i="2" s="1"/>
  <c r="H965" i="2" s="1"/>
  <c r="D965" i="2"/>
  <c r="K964" i="2"/>
  <c r="D964" i="2"/>
  <c r="K963" i="2"/>
  <c r="F963" i="2"/>
  <c r="G963" i="2" s="1"/>
  <c r="H963" i="2" s="1"/>
  <c r="D963" i="2"/>
  <c r="K962" i="2"/>
  <c r="D962" i="2"/>
  <c r="K961" i="2"/>
  <c r="F961" i="2"/>
  <c r="G961" i="2" s="1"/>
  <c r="H961" i="2" s="1"/>
  <c r="D961" i="2"/>
  <c r="K960" i="2"/>
  <c r="D960" i="2"/>
  <c r="K959" i="2"/>
  <c r="F959" i="2"/>
  <c r="G959" i="2" s="1"/>
  <c r="H959" i="2" s="1"/>
  <c r="D959" i="2"/>
  <c r="K958" i="2"/>
  <c r="D958" i="2"/>
  <c r="K957" i="2"/>
  <c r="F957" i="2"/>
  <c r="G957" i="2" s="1"/>
  <c r="H957" i="2" s="1"/>
  <c r="D957" i="2"/>
  <c r="K956" i="2"/>
  <c r="D956" i="2"/>
  <c r="K955" i="2"/>
  <c r="F955" i="2"/>
  <c r="G955" i="2" s="1"/>
  <c r="H955" i="2" s="1"/>
  <c r="D955" i="2"/>
  <c r="K954" i="2"/>
  <c r="D954" i="2"/>
  <c r="K953" i="2"/>
  <c r="F953" i="2"/>
  <c r="G953" i="2" s="1"/>
  <c r="H953" i="2" s="1"/>
  <c r="D953" i="2"/>
  <c r="K952" i="2"/>
  <c r="D952" i="2"/>
  <c r="K951" i="2"/>
  <c r="F951" i="2"/>
  <c r="G951" i="2" s="1"/>
  <c r="H951" i="2" s="1"/>
  <c r="D951" i="2"/>
  <c r="K950" i="2"/>
  <c r="D950" i="2"/>
  <c r="K949" i="2"/>
  <c r="F949" i="2"/>
  <c r="G949" i="2" s="1"/>
  <c r="H949" i="2" s="1"/>
  <c r="D949" i="2"/>
  <c r="K948" i="2"/>
  <c r="D948" i="2"/>
  <c r="K947" i="2"/>
  <c r="D947" i="2"/>
  <c r="K946" i="2"/>
  <c r="D946" i="2"/>
  <c r="F946" i="2" s="1"/>
  <c r="G946" i="2" s="1"/>
  <c r="H946" i="2" s="1"/>
  <c r="K945" i="2"/>
  <c r="D945" i="2"/>
  <c r="K944" i="2"/>
  <c r="D944" i="2"/>
  <c r="K943" i="2"/>
  <c r="F943" i="2"/>
  <c r="G943" i="2" s="1"/>
  <c r="H943" i="2" s="1"/>
  <c r="D943" i="2"/>
  <c r="K942" i="2"/>
  <c r="D942" i="2"/>
  <c r="K941" i="2"/>
  <c r="F941" i="2"/>
  <c r="G941" i="2" s="1"/>
  <c r="H941" i="2" s="1"/>
  <c r="D941" i="2"/>
  <c r="K940" i="2"/>
  <c r="D940" i="2"/>
  <c r="F940" i="2" s="1"/>
  <c r="G940" i="2" s="1"/>
  <c r="H940" i="2" s="1"/>
  <c r="K939" i="2"/>
  <c r="F939" i="2"/>
  <c r="G939" i="2" s="1"/>
  <c r="H939" i="2" s="1"/>
  <c r="D939" i="2"/>
  <c r="K938" i="2"/>
  <c r="D938" i="2"/>
  <c r="K937" i="2"/>
  <c r="F937" i="2"/>
  <c r="G937" i="2" s="1"/>
  <c r="H937" i="2" s="1"/>
  <c r="D937" i="2"/>
  <c r="K936" i="2"/>
  <c r="D936" i="2"/>
  <c r="K935" i="2"/>
  <c r="D935" i="2"/>
  <c r="K934" i="2"/>
  <c r="D934" i="2"/>
  <c r="F934" i="2" s="1"/>
  <c r="G934" i="2" s="1"/>
  <c r="H934" i="2" s="1"/>
  <c r="K933" i="2"/>
  <c r="D933" i="2"/>
  <c r="K932" i="2"/>
  <c r="D932" i="2"/>
  <c r="F932" i="2" s="1"/>
  <c r="G932" i="2" s="1"/>
  <c r="H932" i="2" s="1"/>
  <c r="K931" i="2"/>
  <c r="D931" i="2"/>
  <c r="K930" i="2"/>
  <c r="D930" i="2"/>
  <c r="F930" i="2" s="1"/>
  <c r="G930" i="2" s="1"/>
  <c r="H930" i="2" s="1"/>
  <c r="K929" i="2"/>
  <c r="D929" i="2"/>
  <c r="K928" i="2"/>
  <c r="D928" i="2"/>
  <c r="K927" i="2"/>
  <c r="F927" i="2"/>
  <c r="G927" i="2" s="1"/>
  <c r="H927" i="2" s="1"/>
  <c r="D927" i="2"/>
  <c r="K926" i="2"/>
  <c r="D926" i="2"/>
  <c r="F926" i="2" s="1"/>
  <c r="G926" i="2" s="1"/>
  <c r="H926" i="2" s="1"/>
  <c r="K925" i="2"/>
  <c r="D925" i="2"/>
  <c r="K924" i="2"/>
  <c r="D924" i="2"/>
  <c r="F924" i="2" s="1"/>
  <c r="G924" i="2" s="1"/>
  <c r="H924" i="2" s="1"/>
  <c r="K923" i="2"/>
  <c r="F923" i="2"/>
  <c r="G923" i="2" s="1"/>
  <c r="H923" i="2" s="1"/>
  <c r="D923" i="2"/>
  <c r="K922" i="2"/>
  <c r="D922" i="2"/>
  <c r="K921" i="2"/>
  <c r="F921" i="2"/>
  <c r="G921" i="2" s="1"/>
  <c r="H921" i="2" s="1"/>
  <c r="D921" i="2"/>
  <c r="K920" i="2"/>
  <c r="D920" i="2"/>
  <c r="K919" i="2"/>
  <c r="F919" i="2"/>
  <c r="G919" i="2" s="1"/>
  <c r="H919" i="2" s="1"/>
  <c r="D919" i="2"/>
  <c r="K918" i="2"/>
  <c r="D918" i="2"/>
  <c r="K917" i="2"/>
  <c r="F917" i="2"/>
  <c r="G917" i="2" s="1"/>
  <c r="H917" i="2" s="1"/>
  <c r="D917" i="2"/>
  <c r="K916" i="2"/>
  <c r="D916" i="2"/>
  <c r="K915" i="2"/>
  <c r="F915" i="2"/>
  <c r="G915" i="2" s="1"/>
  <c r="H915" i="2" s="1"/>
  <c r="D915" i="2"/>
  <c r="K914" i="2"/>
  <c r="D914" i="2"/>
  <c r="F914" i="2" s="1"/>
  <c r="G914" i="2" s="1"/>
  <c r="H914" i="2" s="1"/>
  <c r="K913" i="2"/>
  <c r="D913" i="2"/>
  <c r="K912" i="2"/>
  <c r="D912" i="2"/>
  <c r="F912" i="2" s="1"/>
  <c r="G912" i="2" s="1"/>
  <c r="H912" i="2" s="1"/>
  <c r="K911" i="2"/>
  <c r="D911" i="2"/>
  <c r="K910" i="2"/>
  <c r="D910" i="2"/>
  <c r="F910" i="2" s="1"/>
  <c r="G910" i="2" s="1"/>
  <c r="H910" i="2" s="1"/>
  <c r="K909" i="2"/>
  <c r="D909" i="2"/>
  <c r="K908" i="2"/>
  <c r="D908" i="2"/>
  <c r="F908" i="2" s="1"/>
  <c r="G908" i="2" s="1"/>
  <c r="H908" i="2" s="1"/>
  <c r="K907" i="2"/>
  <c r="F907" i="2"/>
  <c r="G907" i="2" s="1"/>
  <c r="H907" i="2" s="1"/>
  <c r="D907" i="2"/>
  <c r="K906" i="2"/>
  <c r="D906" i="2"/>
  <c r="K905" i="2"/>
  <c r="F905" i="2"/>
  <c r="G905" i="2" s="1"/>
  <c r="H905" i="2" s="1"/>
  <c r="D905" i="2"/>
  <c r="K904" i="2"/>
  <c r="D904" i="2"/>
  <c r="K903" i="2"/>
  <c r="F903" i="2"/>
  <c r="G903" i="2" s="1"/>
  <c r="H903" i="2" s="1"/>
  <c r="D903" i="2"/>
  <c r="K902" i="2"/>
  <c r="D902" i="2"/>
  <c r="F902" i="2" s="1"/>
  <c r="G902" i="2" s="1"/>
  <c r="H902" i="2" s="1"/>
  <c r="K901" i="2"/>
  <c r="D901" i="2"/>
  <c r="K900" i="2"/>
  <c r="D900" i="2"/>
  <c r="F900" i="2" s="1"/>
  <c r="G900" i="2" s="1"/>
  <c r="H900" i="2" s="1"/>
  <c r="K899" i="2"/>
  <c r="D899" i="2"/>
  <c r="K898" i="2"/>
  <c r="D898" i="2"/>
  <c r="F898" i="2" s="1"/>
  <c r="G898" i="2" s="1"/>
  <c r="H898" i="2" s="1"/>
  <c r="K897" i="2"/>
  <c r="D897" i="2"/>
  <c r="K896" i="2"/>
  <c r="D896" i="2"/>
  <c r="K895" i="2"/>
  <c r="F895" i="2"/>
  <c r="G895" i="2" s="1"/>
  <c r="H895" i="2" s="1"/>
  <c r="D895" i="2"/>
  <c r="K894" i="2"/>
  <c r="D894" i="2"/>
  <c r="K893" i="2"/>
  <c r="F893" i="2"/>
  <c r="G893" i="2" s="1"/>
  <c r="H893" i="2" s="1"/>
  <c r="D893" i="2"/>
  <c r="K892" i="2"/>
  <c r="D892" i="2"/>
  <c r="K891" i="2"/>
  <c r="F891" i="2"/>
  <c r="G891" i="2" s="1"/>
  <c r="H891" i="2" s="1"/>
  <c r="D891" i="2"/>
  <c r="K890" i="2"/>
  <c r="D890" i="2"/>
  <c r="K889" i="2"/>
  <c r="F889" i="2"/>
  <c r="G889" i="2" s="1"/>
  <c r="H889" i="2" s="1"/>
  <c r="D889" i="2"/>
  <c r="K888" i="2"/>
  <c r="D888" i="2"/>
  <c r="K887" i="2"/>
  <c r="D887" i="2"/>
  <c r="K886" i="2"/>
  <c r="D886" i="2"/>
  <c r="K885" i="2"/>
  <c r="F885" i="2"/>
  <c r="G885" i="2" s="1"/>
  <c r="H885" i="2" s="1"/>
  <c r="D885" i="2"/>
  <c r="K884" i="2"/>
  <c r="D884" i="2"/>
  <c r="K883" i="2"/>
  <c r="F883" i="2"/>
  <c r="G883" i="2" s="1"/>
  <c r="H883" i="2" s="1"/>
  <c r="D883" i="2"/>
  <c r="K882" i="2"/>
  <c r="D882" i="2"/>
  <c r="K881" i="2"/>
  <c r="F881" i="2"/>
  <c r="G881" i="2" s="1"/>
  <c r="H881" i="2" s="1"/>
  <c r="D881" i="2"/>
  <c r="K880" i="2"/>
  <c r="D880" i="2"/>
  <c r="K879" i="2"/>
  <c r="F879" i="2"/>
  <c r="G879" i="2" s="1"/>
  <c r="H879" i="2" s="1"/>
  <c r="D879" i="2"/>
  <c r="K878" i="2"/>
  <c r="D878" i="2"/>
  <c r="K877" i="2"/>
  <c r="F877" i="2"/>
  <c r="G877" i="2" s="1"/>
  <c r="H877" i="2" s="1"/>
  <c r="D877" i="2"/>
  <c r="K876" i="2"/>
  <c r="D876" i="2"/>
  <c r="K875" i="2"/>
  <c r="F875" i="2"/>
  <c r="G875" i="2" s="1"/>
  <c r="H875" i="2" s="1"/>
  <c r="D875" i="2"/>
  <c r="K874" i="2"/>
  <c r="D874" i="2"/>
  <c r="K873" i="2"/>
  <c r="F873" i="2"/>
  <c r="G873" i="2" s="1"/>
  <c r="H873" i="2" s="1"/>
  <c r="D873" i="2"/>
  <c r="K872" i="2"/>
  <c r="D872" i="2"/>
  <c r="K871" i="2"/>
  <c r="F871" i="2"/>
  <c r="G871" i="2" s="1"/>
  <c r="H871" i="2" s="1"/>
  <c r="D871" i="2"/>
  <c r="K870" i="2"/>
  <c r="D870" i="2"/>
  <c r="K869" i="2"/>
  <c r="F869" i="2"/>
  <c r="G869" i="2" s="1"/>
  <c r="H869" i="2" s="1"/>
  <c r="D869" i="2"/>
  <c r="K868" i="2"/>
  <c r="D868" i="2"/>
  <c r="K867" i="2"/>
  <c r="F867" i="2"/>
  <c r="G867" i="2" s="1"/>
  <c r="H867" i="2" s="1"/>
  <c r="D867" i="2"/>
  <c r="K866" i="2"/>
  <c r="D866" i="2"/>
  <c r="K865" i="2"/>
  <c r="F865" i="2"/>
  <c r="G865" i="2" s="1"/>
  <c r="H865" i="2" s="1"/>
  <c r="D865" i="2"/>
  <c r="K864" i="2"/>
  <c r="D864" i="2"/>
  <c r="K863" i="2"/>
  <c r="F863" i="2"/>
  <c r="G863" i="2" s="1"/>
  <c r="H863" i="2" s="1"/>
  <c r="D863" i="2"/>
  <c r="K862" i="2"/>
  <c r="D862" i="2"/>
  <c r="K861" i="2"/>
  <c r="F861" i="2"/>
  <c r="G861" i="2" s="1"/>
  <c r="H861" i="2" s="1"/>
  <c r="D861" i="2"/>
  <c r="K860" i="2"/>
  <c r="D860" i="2"/>
  <c r="K859" i="2"/>
  <c r="F859" i="2"/>
  <c r="G859" i="2" s="1"/>
  <c r="H859" i="2" s="1"/>
  <c r="D859" i="2"/>
  <c r="K858" i="2"/>
  <c r="D858" i="2"/>
  <c r="K857" i="2"/>
  <c r="F857" i="2"/>
  <c r="G857" i="2" s="1"/>
  <c r="H857" i="2" s="1"/>
  <c r="D857" i="2"/>
  <c r="K856" i="2"/>
  <c r="D856" i="2"/>
  <c r="K855" i="2"/>
  <c r="F855" i="2"/>
  <c r="G855" i="2" s="1"/>
  <c r="H855" i="2" s="1"/>
  <c r="D855" i="2"/>
  <c r="K854" i="2"/>
  <c r="D854" i="2"/>
  <c r="K853" i="2"/>
  <c r="F853" i="2"/>
  <c r="G853" i="2" s="1"/>
  <c r="H853" i="2" s="1"/>
  <c r="D853" i="2"/>
  <c r="K852" i="2"/>
  <c r="D852" i="2"/>
  <c r="K851" i="2"/>
  <c r="F851" i="2"/>
  <c r="G851" i="2" s="1"/>
  <c r="H851" i="2" s="1"/>
  <c r="D851" i="2"/>
  <c r="K850" i="2"/>
  <c r="D850" i="2"/>
  <c r="K849" i="2"/>
  <c r="D849" i="2"/>
  <c r="K848" i="2"/>
  <c r="D848" i="2"/>
  <c r="K847" i="2"/>
  <c r="F847" i="2"/>
  <c r="G847" i="2" s="1"/>
  <c r="H847" i="2" s="1"/>
  <c r="D847" i="2"/>
  <c r="K846" i="2"/>
  <c r="D846" i="2"/>
  <c r="K845" i="2"/>
  <c r="F845" i="2"/>
  <c r="G845" i="2" s="1"/>
  <c r="H845" i="2" s="1"/>
  <c r="D845" i="2"/>
  <c r="K844" i="2"/>
  <c r="D844" i="2"/>
  <c r="K843" i="2"/>
  <c r="F843" i="2"/>
  <c r="G843" i="2" s="1"/>
  <c r="H843" i="2" s="1"/>
  <c r="D843" i="2"/>
  <c r="K842" i="2"/>
  <c r="D842" i="2"/>
  <c r="K841" i="2"/>
  <c r="F841" i="2"/>
  <c r="G841" i="2" s="1"/>
  <c r="H841" i="2" s="1"/>
  <c r="D841" i="2"/>
  <c r="K840" i="2"/>
  <c r="D840" i="2"/>
  <c r="K839" i="2"/>
  <c r="F839" i="2"/>
  <c r="G839" i="2" s="1"/>
  <c r="H839" i="2" s="1"/>
  <c r="D839" i="2"/>
  <c r="K838" i="2"/>
  <c r="D838" i="2"/>
  <c r="K837" i="2"/>
  <c r="F837" i="2"/>
  <c r="G837" i="2" s="1"/>
  <c r="H837" i="2" s="1"/>
  <c r="D837" i="2"/>
  <c r="K836" i="2"/>
  <c r="D836" i="2"/>
  <c r="K835" i="2"/>
  <c r="F835" i="2"/>
  <c r="G835" i="2" s="1"/>
  <c r="H835" i="2" s="1"/>
  <c r="D835" i="2"/>
  <c r="K834" i="2"/>
  <c r="D834" i="2"/>
  <c r="K833" i="2"/>
  <c r="F833" i="2"/>
  <c r="G833" i="2" s="1"/>
  <c r="H833" i="2" s="1"/>
  <c r="D833" i="2"/>
  <c r="K832" i="2"/>
  <c r="D832" i="2"/>
  <c r="K831" i="2"/>
  <c r="F831" i="2"/>
  <c r="G831" i="2" s="1"/>
  <c r="H831" i="2" s="1"/>
  <c r="D831" i="2"/>
  <c r="K830" i="2"/>
  <c r="D830" i="2"/>
  <c r="K829" i="2"/>
  <c r="F829" i="2"/>
  <c r="G829" i="2" s="1"/>
  <c r="H829" i="2" s="1"/>
  <c r="D829" i="2"/>
  <c r="K828" i="2"/>
  <c r="D828" i="2"/>
  <c r="K827" i="2"/>
  <c r="D827" i="2"/>
  <c r="K826" i="2"/>
  <c r="D826" i="2"/>
  <c r="F826" i="2" s="1"/>
  <c r="G826" i="2" s="1"/>
  <c r="H826" i="2" s="1"/>
  <c r="K825" i="2"/>
  <c r="D825" i="2"/>
  <c r="K824" i="2"/>
  <c r="D824" i="2"/>
  <c r="F824" i="2" s="1"/>
  <c r="G824" i="2" s="1"/>
  <c r="H824" i="2" s="1"/>
  <c r="K823" i="2"/>
  <c r="D823" i="2"/>
  <c r="K822" i="2"/>
  <c r="D822" i="2"/>
  <c r="F822" i="2" s="1"/>
  <c r="G822" i="2" s="1"/>
  <c r="H822" i="2" s="1"/>
  <c r="K821" i="2"/>
  <c r="D821" i="2"/>
  <c r="K820" i="2"/>
  <c r="D820" i="2"/>
  <c r="F820" i="2" s="1"/>
  <c r="G820" i="2" s="1"/>
  <c r="H820" i="2" s="1"/>
  <c r="K819" i="2"/>
  <c r="D819" i="2"/>
  <c r="K818" i="2"/>
  <c r="D818" i="2"/>
  <c r="K817" i="2"/>
  <c r="F817" i="2"/>
  <c r="G817" i="2" s="1"/>
  <c r="H817" i="2" s="1"/>
  <c r="D817" i="2"/>
  <c r="K816" i="2"/>
  <c r="D816" i="2"/>
  <c r="K815" i="2"/>
  <c r="F815" i="2"/>
  <c r="G815" i="2" s="1"/>
  <c r="H815" i="2" s="1"/>
  <c r="D815" i="2"/>
  <c r="K814" i="2"/>
  <c r="D814" i="2"/>
  <c r="K813" i="2"/>
  <c r="F813" i="2"/>
  <c r="G813" i="2" s="1"/>
  <c r="H813" i="2" s="1"/>
  <c r="D813" i="2"/>
  <c r="K812" i="2"/>
  <c r="D812" i="2"/>
  <c r="K811" i="2"/>
  <c r="F811" i="2"/>
  <c r="G811" i="2" s="1"/>
  <c r="H811" i="2" s="1"/>
  <c r="D811" i="2"/>
  <c r="K810" i="2"/>
  <c r="D810" i="2"/>
  <c r="K809" i="2"/>
  <c r="F809" i="2"/>
  <c r="G809" i="2" s="1"/>
  <c r="H809" i="2" s="1"/>
  <c r="D809" i="2"/>
  <c r="K808" i="2"/>
  <c r="D808" i="2"/>
  <c r="K807" i="2"/>
  <c r="F807" i="2"/>
  <c r="G807" i="2" s="1"/>
  <c r="H807" i="2" s="1"/>
  <c r="D807" i="2"/>
  <c r="K806" i="2"/>
  <c r="D806" i="2"/>
  <c r="K805" i="2"/>
  <c r="F805" i="2"/>
  <c r="G805" i="2" s="1"/>
  <c r="H805" i="2" s="1"/>
  <c r="D805" i="2"/>
  <c r="K804" i="2"/>
  <c r="D804" i="2"/>
  <c r="K803" i="2"/>
  <c r="F803" i="2"/>
  <c r="G803" i="2" s="1"/>
  <c r="H803" i="2" s="1"/>
  <c r="D803" i="2"/>
  <c r="K802" i="2"/>
  <c r="D802" i="2"/>
  <c r="K801" i="2"/>
  <c r="F801" i="2"/>
  <c r="G801" i="2" s="1"/>
  <c r="H801" i="2" s="1"/>
  <c r="D801" i="2"/>
  <c r="K800" i="2"/>
  <c r="D800" i="2"/>
  <c r="K799" i="2"/>
  <c r="F799" i="2"/>
  <c r="G799" i="2" s="1"/>
  <c r="H799" i="2" s="1"/>
  <c r="D799" i="2"/>
  <c r="K798" i="2"/>
  <c r="D798" i="2"/>
  <c r="K797" i="2"/>
  <c r="F797" i="2"/>
  <c r="G797" i="2" s="1"/>
  <c r="H797" i="2" s="1"/>
  <c r="D797" i="2"/>
  <c r="K796" i="2"/>
  <c r="D796" i="2"/>
  <c r="K795" i="2"/>
  <c r="F795" i="2"/>
  <c r="G795" i="2" s="1"/>
  <c r="H795" i="2" s="1"/>
  <c r="D795" i="2"/>
  <c r="K794" i="2"/>
  <c r="D794" i="2"/>
  <c r="K793" i="2"/>
  <c r="F793" i="2"/>
  <c r="G793" i="2" s="1"/>
  <c r="H793" i="2" s="1"/>
  <c r="D793" i="2"/>
  <c r="K792" i="2"/>
  <c r="D792" i="2"/>
  <c r="K791" i="2"/>
  <c r="F791" i="2"/>
  <c r="G791" i="2" s="1"/>
  <c r="H791" i="2" s="1"/>
  <c r="D791" i="2"/>
  <c r="K790" i="2"/>
  <c r="D790" i="2"/>
  <c r="K789" i="2"/>
  <c r="F789" i="2"/>
  <c r="G789" i="2" s="1"/>
  <c r="H789" i="2" s="1"/>
  <c r="D789" i="2"/>
  <c r="K788" i="2"/>
  <c r="D788" i="2"/>
  <c r="K787" i="2"/>
  <c r="F787" i="2"/>
  <c r="G787" i="2" s="1"/>
  <c r="H787" i="2" s="1"/>
  <c r="D787" i="2"/>
  <c r="K786" i="2"/>
  <c r="D786" i="2"/>
  <c r="K785" i="2"/>
  <c r="F785" i="2"/>
  <c r="G785" i="2" s="1"/>
  <c r="H785" i="2" s="1"/>
  <c r="D785" i="2"/>
  <c r="K784" i="2"/>
  <c r="D784" i="2"/>
  <c r="K783" i="2"/>
  <c r="F783" i="2"/>
  <c r="G783" i="2" s="1"/>
  <c r="H783" i="2" s="1"/>
  <c r="D783" i="2"/>
  <c r="K782" i="2"/>
  <c r="D782" i="2"/>
  <c r="K781" i="2"/>
  <c r="F781" i="2"/>
  <c r="G781" i="2" s="1"/>
  <c r="H781" i="2" s="1"/>
  <c r="D781" i="2"/>
  <c r="K780" i="2"/>
  <c r="D780" i="2"/>
  <c r="K779" i="2"/>
  <c r="F779" i="2"/>
  <c r="G779" i="2" s="1"/>
  <c r="H779" i="2" s="1"/>
  <c r="D779" i="2"/>
  <c r="K778" i="2"/>
  <c r="D778" i="2"/>
  <c r="K777" i="2"/>
  <c r="F777" i="2"/>
  <c r="G777" i="2" s="1"/>
  <c r="H777" i="2" s="1"/>
  <c r="D777" i="2"/>
  <c r="K776" i="2"/>
  <c r="D776" i="2"/>
  <c r="K775" i="2"/>
  <c r="F775" i="2"/>
  <c r="G775" i="2" s="1"/>
  <c r="H775" i="2" s="1"/>
  <c r="D775" i="2"/>
  <c r="K774" i="2"/>
  <c r="D774" i="2"/>
  <c r="K773" i="2"/>
  <c r="F773" i="2"/>
  <c r="G773" i="2" s="1"/>
  <c r="H773" i="2" s="1"/>
  <c r="D773" i="2"/>
  <c r="K772" i="2"/>
  <c r="D772" i="2"/>
  <c r="K771" i="2"/>
  <c r="F771" i="2"/>
  <c r="G771" i="2" s="1"/>
  <c r="H771" i="2" s="1"/>
  <c r="D771" i="2"/>
  <c r="K770" i="2"/>
  <c r="D770" i="2"/>
  <c r="K769" i="2"/>
  <c r="F769" i="2"/>
  <c r="G769" i="2" s="1"/>
  <c r="H769" i="2" s="1"/>
  <c r="D769" i="2"/>
  <c r="K768" i="2"/>
  <c r="D768" i="2"/>
  <c r="K767" i="2"/>
  <c r="F767" i="2"/>
  <c r="G767" i="2" s="1"/>
  <c r="H767" i="2" s="1"/>
  <c r="D767" i="2"/>
  <c r="K766" i="2"/>
  <c r="D766" i="2"/>
  <c r="K765" i="2"/>
  <c r="F765" i="2"/>
  <c r="G765" i="2" s="1"/>
  <c r="H765" i="2" s="1"/>
  <c r="D765" i="2"/>
  <c r="K764" i="2"/>
  <c r="D764" i="2"/>
  <c r="K763" i="2"/>
  <c r="F763" i="2"/>
  <c r="G763" i="2" s="1"/>
  <c r="H763" i="2" s="1"/>
  <c r="D763" i="2"/>
  <c r="K762" i="2"/>
  <c r="D762" i="2"/>
  <c r="K761" i="2"/>
  <c r="F761" i="2"/>
  <c r="G761" i="2" s="1"/>
  <c r="H761" i="2" s="1"/>
  <c r="D761" i="2"/>
  <c r="K760" i="2"/>
  <c r="D760" i="2"/>
  <c r="K759" i="2"/>
  <c r="F759" i="2"/>
  <c r="G759" i="2" s="1"/>
  <c r="H759" i="2" s="1"/>
  <c r="D759" i="2"/>
  <c r="K758" i="2"/>
  <c r="D758" i="2"/>
  <c r="K757" i="2"/>
  <c r="F757" i="2"/>
  <c r="G757" i="2" s="1"/>
  <c r="H757" i="2" s="1"/>
  <c r="D757" i="2"/>
  <c r="K756" i="2"/>
  <c r="D756" i="2"/>
  <c r="K755" i="2"/>
  <c r="F755" i="2"/>
  <c r="G755" i="2" s="1"/>
  <c r="H755" i="2" s="1"/>
  <c r="D755" i="2"/>
  <c r="K754" i="2"/>
  <c r="D754" i="2"/>
  <c r="K753" i="2"/>
  <c r="F753" i="2"/>
  <c r="G753" i="2" s="1"/>
  <c r="H753" i="2" s="1"/>
  <c r="D753" i="2"/>
  <c r="K752" i="2"/>
  <c r="D752" i="2"/>
  <c r="K751" i="2"/>
  <c r="F751" i="2"/>
  <c r="G751" i="2" s="1"/>
  <c r="H751" i="2" s="1"/>
  <c r="D751" i="2"/>
  <c r="K750" i="2"/>
  <c r="D750" i="2"/>
  <c r="K749" i="2"/>
  <c r="F749" i="2"/>
  <c r="G749" i="2" s="1"/>
  <c r="H749" i="2" s="1"/>
  <c r="D749" i="2"/>
  <c r="K748" i="2"/>
  <c r="D748" i="2"/>
  <c r="K747" i="2"/>
  <c r="F747" i="2"/>
  <c r="G747" i="2" s="1"/>
  <c r="H747" i="2" s="1"/>
  <c r="D747" i="2"/>
  <c r="K746" i="2"/>
  <c r="D746" i="2"/>
  <c r="K745" i="2"/>
  <c r="F745" i="2"/>
  <c r="G745" i="2" s="1"/>
  <c r="H745" i="2" s="1"/>
  <c r="D745" i="2"/>
  <c r="K744" i="2"/>
  <c r="D744" i="2"/>
  <c r="K743" i="2"/>
  <c r="F743" i="2"/>
  <c r="G743" i="2" s="1"/>
  <c r="H743" i="2" s="1"/>
  <c r="D743" i="2"/>
  <c r="K742" i="2"/>
  <c r="D742" i="2"/>
  <c r="K741" i="2"/>
  <c r="F741" i="2"/>
  <c r="G741" i="2" s="1"/>
  <c r="H741" i="2" s="1"/>
  <c r="D741" i="2"/>
  <c r="K740" i="2"/>
  <c r="D740" i="2"/>
  <c r="K739" i="2"/>
  <c r="F739" i="2"/>
  <c r="G739" i="2" s="1"/>
  <c r="H739" i="2" s="1"/>
  <c r="D739" i="2"/>
  <c r="K738" i="2"/>
  <c r="D738" i="2"/>
  <c r="K737" i="2"/>
  <c r="F737" i="2"/>
  <c r="G737" i="2" s="1"/>
  <c r="H737" i="2" s="1"/>
  <c r="D737" i="2"/>
  <c r="K736" i="2"/>
  <c r="D736" i="2"/>
  <c r="K735" i="2"/>
  <c r="F735" i="2"/>
  <c r="G735" i="2" s="1"/>
  <c r="H735" i="2" s="1"/>
  <c r="D735" i="2"/>
  <c r="K734" i="2"/>
  <c r="D734" i="2"/>
  <c r="K733" i="2"/>
  <c r="F733" i="2"/>
  <c r="G733" i="2" s="1"/>
  <c r="H733" i="2" s="1"/>
  <c r="D733" i="2"/>
  <c r="K732" i="2"/>
  <c r="D732" i="2"/>
  <c r="K731" i="2"/>
  <c r="F731" i="2"/>
  <c r="G731" i="2" s="1"/>
  <c r="H731" i="2" s="1"/>
  <c r="D731" i="2"/>
  <c r="K730" i="2"/>
  <c r="D730" i="2"/>
  <c r="K729" i="2"/>
  <c r="F729" i="2"/>
  <c r="G729" i="2" s="1"/>
  <c r="H729" i="2" s="1"/>
  <c r="D729" i="2"/>
  <c r="K728" i="2"/>
  <c r="D728" i="2"/>
  <c r="K727" i="2"/>
  <c r="F727" i="2"/>
  <c r="G727" i="2" s="1"/>
  <c r="H727" i="2" s="1"/>
  <c r="D727" i="2"/>
  <c r="K726" i="2"/>
  <c r="D726" i="2"/>
  <c r="K725" i="2"/>
  <c r="F725" i="2"/>
  <c r="G725" i="2" s="1"/>
  <c r="H725" i="2" s="1"/>
  <c r="D725" i="2"/>
  <c r="K724" i="2"/>
  <c r="D724" i="2"/>
  <c r="K723" i="2"/>
  <c r="F723" i="2"/>
  <c r="G723" i="2" s="1"/>
  <c r="H723" i="2" s="1"/>
  <c r="D723" i="2"/>
  <c r="K722" i="2"/>
  <c r="D722" i="2"/>
  <c r="K721" i="2"/>
  <c r="F721" i="2"/>
  <c r="G721" i="2" s="1"/>
  <c r="H721" i="2" s="1"/>
  <c r="D721" i="2"/>
  <c r="K720" i="2"/>
  <c r="D720" i="2"/>
  <c r="K719" i="2"/>
  <c r="F719" i="2"/>
  <c r="G719" i="2" s="1"/>
  <c r="H719" i="2" s="1"/>
  <c r="D719" i="2"/>
  <c r="K718" i="2"/>
  <c r="D718" i="2"/>
  <c r="K717" i="2"/>
  <c r="F717" i="2"/>
  <c r="G717" i="2" s="1"/>
  <c r="H717" i="2" s="1"/>
  <c r="D717" i="2"/>
  <c r="K716" i="2"/>
  <c r="D716" i="2"/>
  <c r="K715" i="2"/>
  <c r="F715" i="2"/>
  <c r="G715" i="2" s="1"/>
  <c r="H715" i="2" s="1"/>
  <c r="D715" i="2"/>
  <c r="K714" i="2"/>
  <c r="D714" i="2"/>
  <c r="K713" i="2"/>
  <c r="F713" i="2"/>
  <c r="G713" i="2" s="1"/>
  <c r="H713" i="2" s="1"/>
  <c r="D713" i="2"/>
  <c r="K712" i="2"/>
  <c r="D712" i="2"/>
  <c r="K711" i="2"/>
  <c r="D711" i="2"/>
  <c r="K710" i="2"/>
  <c r="D710" i="2"/>
  <c r="K709" i="2"/>
  <c r="F709" i="2"/>
  <c r="G709" i="2" s="1"/>
  <c r="H709" i="2" s="1"/>
  <c r="D709" i="2"/>
  <c r="K708" i="2"/>
  <c r="D708" i="2"/>
  <c r="K707" i="2"/>
  <c r="F707" i="2"/>
  <c r="G707" i="2" s="1"/>
  <c r="H707" i="2" s="1"/>
  <c r="D707" i="2"/>
  <c r="K706" i="2"/>
  <c r="D706" i="2"/>
  <c r="K705" i="2"/>
  <c r="F705" i="2"/>
  <c r="G705" i="2" s="1"/>
  <c r="H705" i="2" s="1"/>
  <c r="D705" i="2"/>
  <c r="K704" i="2"/>
  <c r="D704" i="2"/>
  <c r="K703" i="2"/>
  <c r="F703" i="2"/>
  <c r="G703" i="2" s="1"/>
  <c r="H703" i="2" s="1"/>
  <c r="D703" i="2"/>
  <c r="K702" i="2"/>
  <c r="D702" i="2"/>
  <c r="K701" i="2"/>
  <c r="F701" i="2"/>
  <c r="G701" i="2" s="1"/>
  <c r="H701" i="2" s="1"/>
  <c r="D701" i="2"/>
  <c r="K700" i="2"/>
  <c r="D700" i="2"/>
  <c r="K699" i="2"/>
  <c r="F699" i="2"/>
  <c r="G699" i="2" s="1"/>
  <c r="H699" i="2" s="1"/>
  <c r="D699" i="2"/>
  <c r="K698" i="2"/>
  <c r="D698" i="2"/>
  <c r="K697" i="2"/>
  <c r="F697" i="2"/>
  <c r="G697" i="2" s="1"/>
  <c r="H697" i="2" s="1"/>
  <c r="D697" i="2"/>
  <c r="K696" i="2"/>
  <c r="D696" i="2"/>
  <c r="K695" i="2"/>
  <c r="F695" i="2"/>
  <c r="G695" i="2" s="1"/>
  <c r="H695" i="2" s="1"/>
  <c r="D695" i="2"/>
  <c r="K694" i="2"/>
  <c r="D694" i="2"/>
  <c r="K693" i="2"/>
  <c r="F693" i="2"/>
  <c r="G693" i="2" s="1"/>
  <c r="H693" i="2" s="1"/>
  <c r="D693" i="2"/>
  <c r="K692" i="2"/>
  <c r="D692" i="2"/>
  <c r="K691" i="2"/>
  <c r="F691" i="2"/>
  <c r="G691" i="2" s="1"/>
  <c r="H691" i="2" s="1"/>
  <c r="D691" i="2"/>
  <c r="K690" i="2"/>
  <c r="D690" i="2"/>
  <c r="K689" i="2"/>
  <c r="F689" i="2"/>
  <c r="G689" i="2" s="1"/>
  <c r="H689" i="2" s="1"/>
  <c r="D689" i="2"/>
  <c r="K688" i="2"/>
  <c r="D688" i="2"/>
  <c r="K687" i="2"/>
  <c r="F687" i="2"/>
  <c r="G687" i="2" s="1"/>
  <c r="H687" i="2" s="1"/>
  <c r="D687" i="2"/>
  <c r="K686" i="2"/>
  <c r="D686" i="2"/>
  <c r="K685" i="2"/>
  <c r="F685" i="2"/>
  <c r="G685" i="2" s="1"/>
  <c r="H685" i="2" s="1"/>
  <c r="D685" i="2"/>
  <c r="K684" i="2"/>
  <c r="D684" i="2"/>
  <c r="K683" i="2"/>
  <c r="F683" i="2"/>
  <c r="G683" i="2" s="1"/>
  <c r="H683" i="2" s="1"/>
  <c r="D683" i="2"/>
  <c r="K682" i="2"/>
  <c r="D682" i="2"/>
  <c r="K681" i="2"/>
  <c r="F681" i="2"/>
  <c r="G681" i="2" s="1"/>
  <c r="H681" i="2" s="1"/>
  <c r="D681" i="2"/>
  <c r="K680" i="2"/>
  <c r="D680" i="2"/>
  <c r="K679" i="2"/>
  <c r="F679" i="2"/>
  <c r="G679" i="2" s="1"/>
  <c r="H679" i="2" s="1"/>
  <c r="D679" i="2"/>
  <c r="K678" i="2"/>
  <c r="D678" i="2"/>
  <c r="K677" i="2"/>
  <c r="F677" i="2"/>
  <c r="G677" i="2" s="1"/>
  <c r="H677" i="2" s="1"/>
  <c r="D677" i="2"/>
  <c r="K676" i="2"/>
  <c r="D676" i="2"/>
  <c r="K675" i="2"/>
  <c r="F675" i="2"/>
  <c r="G675" i="2" s="1"/>
  <c r="H675" i="2" s="1"/>
  <c r="D675" i="2"/>
  <c r="K674" i="2"/>
  <c r="D674" i="2"/>
  <c r="K673" i="2"/>
  <c r="F673" i="2"/>
  <c r="G673" i="2" s="1"/>
  <c r="H673" i="2" s="1"/>
  <c r="D673" i="2"/>
  <c r="K672" i="2"/>
  <c r="D672" i="2"/>
  <c r="K671" i="2"/>
  <c r="F671" i="2"/>
  <c r="G671" i="2" s="1"/>
  <c r="H671" i="2" s="1"/>
  <c r="D671" i="2"/>
  <c r="K670" i="2"/>
  <c r="D670" i="2"/>
  <c r="K669" i="2"/>
  <c r="F669" i="2"/>
  <c r="G669" i="2" s="1"/>
  <c r="H669" i="2" s="1"/>
  <c r="D669" i="2"/>
  <c r="K668" i="2"/>
  <c r="D668" i="2"/>
  <c r="K667" i="2"/>
  <c r="F667" i="2"/>
  <c r="G667" i="2" s="1"/>
  <c r="H667" i="2" s="1"/>
  <c r="D667" i="2"/>
  <c r="K666" i="2"/>
  <c r="D666" i="2"/>
  <c r="K665" i="2"/>
  <c r="F665" i="2"/>
  <c r="G665" i="2" s="1"/>
  <c r="H665" i="2" s="1"/>
  <c r="D665" i="2"/>
  <c r="K664" i="2"/>
  <c r="D664" i="2"/>
  <c r="K663" i="2"/>
  <c r="F663" i="2"/>
  <c r="G663" i="2" s="1"/>
  <c r="H663" i="2" s="1"/>
  <c r="D663" i="2"/>
  <c r="K662" i="2"/>
  <c r="D662" i="2"/>
  <c r="K661" i="2"/>
  <c r="F661" i="2"/>
  <c r="G661" i="2" s="1"/>
  <c r="H661" i="2" s="1"/>
  <c r="D661" i="2"/>
  <c r="K660" i="2"/>
  <c r="D660" i="2"/>
  <c r="K659" i="2"/>
  <c r="F659" i="2"/>
  <c r="G659" i="2" s="1"/>
  <c r="H659" i="2" s="1"/>
  <c r="D659" i="2"/>
  <c r="K658" i="2"/>
  <c r="D658" i="2"/>
  <c r="K657" i="2"/>
  <c r="D657" i="2"/>
  <c r="K656" i="2"/>
  <c r="D656" i="2"/>
  <c r="K655" i="2"/>
  <c r="D655" i="2"/>
  <c r="K654" i="2"/>
  <c r="D654" i="2"/>
  <c r="K653" i="2"/>
  <c r="D653" i="2"/>
  <c r="K652" i="2"/>
  <c r="D652" i="2"/>
  <c r="K651" i="2"/>
  <c r="D651" i="2"/>
  <c r="K650" i="2"/>
  <c r="D650" i="2"/>
  <c r="K649" i="2"/>
  <c r="F649" i="2"/>
  <c r="G649" i="2" s="1"/>
  <c r="H649" i="2" s="1"/>
  <c r="D649" i="2"/>
  <c r="K648" i="2"/>
  <c r="D648" i="2"/>
  <c r="K647" i="2"/>
  <c r="F647" i="2"/>
  <c r="G647" i="2" s="1"/>
  <c r="H647" i="2" s="1"/>
  <c r="D647" i="2"/>
  <c r="K646" i="2"/>
  <c r="D646" i="2"/>
  <c r="K645" i="2"/>
  <c r="F645" i="2"/>
  <c r="G645" i="2" s="1"/>
  <c r="H645" i="2" s="1"/>
  <c r="D645" i="2"/>
  <c r="K644" i="2"/>
  <c r="D644" i="2"/>
  <c r="K643" i="2"/>
  <c r="F643" i="2"/>
  <c r="G643" i="2" s="1"/>
  <c r="H643" i="2" s="1"/>
  <c r="D643" i="2"/>
  <c r="K642" i="2"/>
  <c r="D642" i="2"/>
  <c r="K641" i="2"/>
  <c r="F641" i="2"/>
  <c r="G641" i="2" s="1"/>
  <c r="H641" i="2" s="1"/>
  <c r="D641" i="2"/>
  <c r="K640" i="2"/>
  <c r="D640" i="2"/>
  <c r="K639" i="2"/>
  <c r="F639" i="2"/>
  <c r="G639" i="2" s="1"/>
  <c r="H639" i="2" s="1"/>
  <c r="D639" i="2"/>
  <c r="K638" i="2"/>
  <c r="D638" i="2"/>
  <c r="K637" i="2"/>
  <c r="F637" i="2"/>
  <c r="G637" i="2" s="1"/>
  <c r="H637" i="2" s="1"/>
  <c r="D637" i="2"/>
  <c r="K636" i="2"/>
  <c r="D636" i="2"/>
  <c r="K635" i="2"/>
  <c r="F635" i="2"/>
  <c r="G635" i="2" s="1"/>
  <c r="H635" i="2" s="1"/>
  <c r="D635" i="2"/>
  <c r="K634" i="2"/>
  <c r="D634" i="2"/>
  <c r="K633" i="2"/>
  <c r="F633" i="2"/>
  <c r="G633" i="2" s="1"/>
  <c r="H633" i="2" s="1"/>
  <c r="D633" i="2"/>
  <c r="K632" i="2"/>
  <c r="D632" i="2"/>
  <c r="K631" i="2"/>
  <c r="F631" i="2"/>
  <c r="G631" i="2" s="1"/>
  <c r="H631" i="2" s="1"/>
  <c r="D631" i="2"/>
  <c r="K630" i="2"/>
  <c r="D630" i="2"/>
  <c r="K629" i="2"/>
  <c r="F629" i="2"/>
  <c r="G629" i="2" s="1"/>
  <c r="H629" i="2" s="1"/>
  <c r="D629" i="2"/>
  <c r="K628" i="2"/>
  <c r="D628" i="2"/>
  <c r="K627" i="2"/>
  <c r="F627" i="2"/>
  <c r="G627" i="2" s="1"/>
  <c r="H627" i="2" s="1"/>
  <c r="D627" i="2"/>
  <c r="K626" i="2"/>
  <c r="D626" i="2"/>
  <c r="K625" i="2"/>
  <c r="F625" i="2"/>
  <c r="G625" i="2" s="1"/>
  <c r="H625" i="2" s="1"/>
  <c r="D625" i="2"/>
  <c r="K624" i="2"/>
  <c r="D624" i="2"/>
  <c r="K623" i="2"/>
  <c r="F623" i="2"/>
  <c r="G623" i="2" s="1"/>
  <c r="H623" i="2" s="1"/>
  <c r="D623" i="2"/>
  <c r="K622" i="2"/>
  <c r="D622" i="2"/>
  <c r="K621" i="2"/>
  <c r="F621" i="2"/>
  <c r="G621" i="2" s="1"/>
  <c r="H621" i="2" s="1"/>
  <c r="D621" i="2"/>
  <c r="K620" i="2"/>
  <c r="D620" i="2"/>
  <c r="K619" i="2"/>
  <c r="F619" i="2"/>
  <c r="G619" i="2" s="1"/>
  <c r="H619" i="2" s="1"/>
  <c r="D619" i="2"/>
  <c r="K618" i="2"/>
  <c r="D618" i="2"/>
  <c r="K617" i="2"/>
  <c r="F617" i="2"/>
  <c r="G617" i="2" s="1"/>
  <c r="H617" i="2" s="1"/>
  <c r="D617" i="2"/>
  <c r="K616" i="2"/>
  <c r="D616" i="2"/>
  <c r="K615" i="2"/>
  <c r="F615" i="2"/>
  <c r="G615" i="2" s="1"/>
  <c r="H615" i="2" s="1"/>
  <c r="D615" i="2"/>
  <c r="K614" i="2"/>
  <c r="D614" i="2"/>
  <c r="K613" i="2"/>
  <c r="F613" i="2"/>
  <c r="G613" i="2" s="1"/>
  <c r="H613" i="2" s="1"/>
  <c r="D613" i="2"/>
  <c r="K612" i="2"/>
  <c r="D612" i="2"/>
  <c r="K611" i="2"/>
  <c r="F611" i="2"/>
  <c r="G611" i="2" s="1"/>
  <c r="H611" i="2" s="1"/>
  <c r="D611" i="2"/>
  <c r="K610" i="2"/>
  <c r="D610" i="2"/>
  <c r="K609" i="2"/>
  <c r="F609" i="2"/>
  <c r="G609" i="2" s="1"/>
  <c r="H609" i="2" s="1"/>
  <c r="D609" i="2"/>
  <c r="K608" i="2"/>
  <c r="D608" i="2"/>
  <c r="K607" i="2"/>
  <c r="F607" i="2"/>
  <c r="G607" i="2" s="1"/>
  <c r="H607" i="2" s="1"/>
  <c r="D607" i="2"/>
  <c r="K606" i="2"/>
  <c r="D606" i="2"/>
  <c r="K605" i="2"/>
  <c r="F605" i="2"/>
  <c r="G605" i="2" s="1"/>
  <c r="H605" i="2" s="1"/>
  <c r="D605" i="2"/>
  <c r="K604" i="2"/>
  <c r="D604" i="2"/>
  <c r="K603" i="2"/>
  <c r="F603" i="2"/>
  <c r="G603" i="2" s="1"/>
  <c r="H603" i="2" s="1"/>
  <c r="D603" i="2"/>
  <c r="K602" i="2"/>
  <c r="D602" i="2"/>
  <c r="K601" i="2"/>
  <c r="F601" i="2"/>
  <c r="G601" i="2" s="1"/>
  <c r="H601" i="2" s="1"/>
  <c r="D601" i="2"/>
  <c r="K600" i="2"/>
  <c r="D600" i="2"/>
  <c r="K599" i="2"/>
  <c r="F599" i="2"/>
  <c r="G599" i="2" s="1"/>
  <c r="H599" i="2" s="1"/>
  <c r="D599" i="2"/>
  <c r="K598" i="2"/>
  <c r="D598" i="2"/>
  <c r="K597" i="2"/>
  <c r="F597" i="2"/>
  <c r="G597" i="2" s="1"/>
  <c r="H597" i="2" s="1"/>
  <c r="D597" i="2"/>
  <c r="K596" i="2"/>
  <c r="D596" i="2"/>
  <c r="K595" i="2"/>
  <c r="F595" i="2"/>
  <c r="G595" i="2" s="1"/>
  <c r="H595" i="2" s="1"/>
  <c r="D595" i="2"/>
  <c r="K594" i="2"/>
  <c r="D594" i="2"/>
  <c r="K593" i="2"/>
  <c r="F593" i="2"/>
  <c r="G593" i="2" s="1"/>
  <c r="H593" i="2" s="1"/>
  <c r="D593" i="2"/>
  <c r="K592" i="2"/>
  <c r="D592" i="2"/>
  <c r="K591" i="2"/>
  <c r="F591" i="2"/>
  <c r="G591" i="2" s="1"/>
  <c r="H591" i="2" s="1"/>
  <c r="D591" i="2"/>
  <c r="K590" i="2"/>
  <c r="D590" i="2"/>
  <c r="K589" i="2"/>
  <c r="F589" i="2"/>
  <c r="G589" i="2" s="1"/>
  <c r="H589" i="2" s="1"/>
  <c r="D589" i="2"/>
  <c r="K588" i="2"/>
  <c r="D588" i="2"/>
  <c r="K587" i="2"/>
  <c r="F587" i="2"/>
  <c r="G587" i="2" s="1"/>
  <c r="H587" i="2" s="1"/>
  <c r="D587" i="2"/>
  <c r="K586" i="2"/>
  <c r="D586" i="2"/>
  <c r="K585" i="2"/>
  <c r="F585" i="2"/>
  <c r="G585" i="2" s="1"/>
  <c r="H585" i="2" s="1"/>
  <c r="D585" i="2"/>
  <c r="K584" i="2"/>
  <c r="D584" i="2"/>
  <c r="K583" i="2"/>
  <c r="F583" i="2"/>
  <c r="G583" i="2" s="1"/>
  <c r="H583" i="2" s="1"/>
  <c r="D583" i="2"/>
  <c r="K582" i="2"/>
  <c r="D582" i="2"/>
  <c r="K581" i="2"/>
  <c r="F581" i="2"/>
  <c r="G581" i="2" s="1"/>
  <c r="H581" i="2" s="1"/>
  <c r="D581" i="2"/>
  <c r="K580" i="2"/>
  <c r="D580" i="2"/>
  <c r="K579" i="2"/>
  <c r="F579" i="2"/>
  <c r="G579" i="2" s="1"/>
  <c r="H579" i="2" s="1"/>
  <c r="D579" i="2"/>
  <c r="K578" i="2"/>
  <c r="D578" i="2"/>
  <c r="K577" i="2"/>
  <c r="F577" i="2"/>
  <c r="G577" i="2" s="1"/>
  <c r="H577" i="2" s="1"/>
  <c r="D577" i="2"/>
  <c r="K576" i="2"/>
  <c r="D576" i="2"/>
  <c r="K575" i="2"/>
  <c r="F575" i="2"/>
  <c r="G575" i="2" s="1"/>
  <c r="H575" i="2" s="1"/>
  <c r="D575" i="2"/>
  <c r="K574" i="2"/>
  <c r="D574" i="2"/>
  <c r="K573" i="2"/>
  <c r="F573" i="2"/>
  <c r="G573" i="2" s="1"/>
  <c r="H573" i="2" s="1"/>
  <c r="D573" i="2"/>
  <c r="K572" i="2"/>
  <c r="D572" i="2"/>
  <c r="K571" i="2"/>
  <c r="F571" i="2"/>
  <c r="G571" i="2" s="1"/>
  <c r="H571" i="2" s="1"/>
  <c r="D571" i="2"/>
  <c r="K570" i="2"/>
  <c r="D570" i="2"/>
  <c r="K569" i="2"/>
  <c r="F569" i="2"/>
  <c r="G569" i="2" s="1"/>
  <c r="H569" i="2" s="1"/>
  <c r="D569" i="2"/>
  <c r="K568" i="2"/>
  <c r="D568" i="2"/>
  <c r="K567" i="2"/>
  <c r="F567" i="2"/>
  <c r="G567" i="2" s="1"/>
  <c r="H567" i="2" s="1"/>
  <c r="D567" i="2"/>
  <c r="K566" i="2"/>
  <c r="D566" i="2"/>
  <c r="K565" i="2"/>
  <c r="F565" i="2"/>
  <c r="G565" i="2" s="1"/>
  <c r="H565" i="2" s="1"/>
  <c r="D565" i="2"/>
  <c r="K564" i="2"/>
  <c r="D564" i="2"/>
  <c r="K563" i="2"/>
  <c r="D563" i="2"/>
  <c r="K562" i="2"/>
  <c r="D562" i="2"/>
  <c r="K561" i="2"/>
  <c r="F561" i="2"/>
  <c r="G561" i="2" s="1"/>
  <c r="H561" i="2" s="1"/>
  <c r="D561" i="2"/>
  <c r="K560" i="2"/>
  <c r="D560" i="2"/>
  <c r="K559" i="2"/>
  <c r="F559" i="2"/>
  <c r="G559" i="2" s="1"/>
  <c r="H559" i="2" s="1"/>
  <c r="D559" i="2"/>
  <c r="K558" i="2"/>
  <c r="D558" i="2"/>
  <c r="K557" i="2"/>
  <c r="F557" i="2"/>
  <c r="G557" i="2" s="1"/>
  <c r="H557" i="2" s="1"/>
  <c r="D557" i="2"/>
  <c r="K556" i="2"/>
  <c r="D556" i="2"/>
  <c r="K555" i="2"/>
  <c r="F555" i="2"/>
  <c r="G555" i="2" s="1"/>
  <c r="H555" i="2" s="1"/>
  <c r="D555" i="2"/>
  <c r="K554" i="2"/>
  <c r="D554" i="2"/>
  <c r="K553" i="2"/>
  <c r="F553" i="2"/>
  <c r="G553" i="2" s="1"/>
  <c r="H553" i="2" s="1"/>
  <c r="D553" i="2"/>
  <c r="K552" i="2"/>
  <c r="D552" i="2"/>
  <c r="K551" i="2"/>
  <c r="F551" i="2"/>
  <c r="G551" i="2" s="1"/>
  <c r="H551" i="2" s="1"/>
  <c r="D551" i="2"/>
  <c r="K550" i="2"/>
  <c r="D550" i="2"/>
  <c r="K549" i="2"/>
  <c r="F549" i="2"/>
  <c r="G549" i="2" s="1"/>
  <c r="H549" i="2" s="1"/>
  <c r="D549" i="2"/>
  <c r="K548" i="2"/>
  <c r="D548" i="2"/>
  <c r="F548" i="2" s="1"/>
  <c r="G548" i="2" s="1"/>
  <c r="H548" i="2" s="1"/>
  <c r="K547" i="2"/>
  <c r="D547" i="2"/>
  <c r="K546" i="2"/>
  <c r="D546" i="2"/>
  <c r="F546" i="2" s="1"/>
  <c r="G546" i="2" s="1"/>
  <c r="H546" i="2" s="1"/>
  <c r="K545" i="2"/>
  <c r="F545" i="2"/>
  <c r="G545" i="2" s="1"/>
  <c r="H545" i="2" s="1"/>
  <c r="D545" i="2"/>
  <c r="K544" i="2"/>
  <c r="D544" i="2"/>
  <c r="K543" i="2"/>
  <c r="F543" i="2"/>
  <c r="G543" i="2" s="1"/>
  <c r="H543" i="2" s="1"/>
  <c r="D543" i="2"/>
  <c r="K542" i="2"/>
  <c r="D542" i="2"/>
  <c r="K541" i="2"/>
  <c r="F541" i="2"/>
  <c r="G541" i="2" s="1"/>
  <c r="H541" i="2" s="1"/>
  <c r="D541" i="2"/>
  <c r="K540" i="2"/>
  <c r="D540" i="2"/>
  <c r="K539" i="2"/>
  <c r="F539" i="2"/>
  <c r="G539" i="2" s="1"/>
  <c r="H539" i="2" s="1"/>
  <c r="D539" i="2"/>
  <c r="K538" i="2"/>
  <c r="D538" i="2"/>
  <c r="K537" i="2"/>
  <c r="F537" i="2"/>
  <c r="G537" i="2" s="1"/>
  <c r="H537" i="2" s="1"/>
  <c r="D537" i="2"/>
  <c r="K536" i="2"/>
  <c r="D536" i="2"/>
  <c r="K535" i="2"/>
  <c r="F535" i="2"/>
  <c r="G535" i="2" s="1"/>
  <c r="H535" i="2" s="1"/>
  <c r="D535" i="2"/>
  <c r="K534" i="2"/>
  <c r="D534" i="2"/>
  <c r="K533" i="2"/>
  <c r="F533" i="2"/>
  <c r="G533" i="2" s="1"/>
  <c r="H533" i="2" s="1"/>
  <c r="D533" i="2"/>
  <c r="K532" i="2"/>
  <c r="D532" i="2"/>
  <c r="K531" i="2"/>
  <c r="F531" i="2"/>
  <c r="G531" i="2" s="1"/>
  <c r="H531" i="2" s="1"/>
  <c r="D531" i="2"/>
  <c r="K530" i="2"/>
  <c r="D530" i="2"/>
  <c r="K529" i="2"/>
  <c r="F529" i="2"/>
  <c r="G529" i="2" s="1"/>
  <c r="H529" i="2" s="1"/>
  <c r="D529" i="2"/>
  <c r="K528" i="2"/>
  <c r="D528" i="2"/>
  <c r="K527" i="2"/>
  <c r="F527" i="2"/>
  <c r="G527" i="2" s="1"/>
  <c r="H527" i="2" s="1"/>
  <c r="D527" i="2"/>
  <c r="K526" i="2"/>
  <c r="D526" i="2"/>
  <c r="K525" i="2"/>
  <c r="F525" i="2"/>
  <c r="G525" i="2" s="1"/>
  <c r="H525" i="2" s="1"/>
  <c r="D525" i="2"/>
  <c r="K524" i="2"/>
  <c r="D524" i="2"/>
  <c r="K523" i="2"/>
  <c r="F523" i="2"/>
  <c r="G523" i="2" s="1"/>
  <c r="H523" i="2" s="1"/>
  <c r="D523" i="2"/>
  <c r="K522" i="2"/>
  <c r="D522" i="2"/>
  <c r="K521" i="2"/>
  <c r="F521" i="2"/>
  <c r="G521" i="2" s="1"/>
  <c r="H521" i="2" s="1"/>
  <c r="D521" i="2"/>
  <c r="K520" i="2"/>
  <c r="D520" i="2"/>
  <c r="K519" i="2"/>
  <c r="F519" i="2"/>
  <c r="G519" i="2" s="1"/>
  <c r="H519" i="2" s="1"/>
  <c r="D519" i="2"/>
  <c r="K518" i="2"/>
  <c r="D518" i="2"/>
  <c r="K517" i="2"/>
  <c r="F517" i="2"/>
  <c r="G517" i="2" s="1"/>
  <c r="H517" i="2" s="1"/>
  <c r="D517" i="2"/>
  <c r="K516" i="2"/>
  <c r="D516" i="2"/>
  <c r="K515" i="2"/>
  <c r="F515" i="2"/>
  <c r="G515" i="2" s="1"/>
  <c r="H515" i="2" s="1"/>
  <c r="D515" i="2"/>
  <c r="K514" i="2"/>
  <c r="D514" i="2"/>
  <c r="K513" i="2"/>
  <c r="F513" i="2"/>
  <c r="G513" i="2" s="1"/>
  <c r="H513" i="2" s="1"/>
  <c r="D513" i="2"/>
  <c r="K512" i="2"/>
  <c r="D512" i="2"/>
  <c r="K511" i="2"/>
  <c r="F511" i="2"/>
  <c r="G511" i="2" s="1"/>
  <c r="H511" i="2" s="1"/>
  <c r="D511" i="2"/>
  <c r="K510" i="2"/>
  <c r="D510" i="2"/>
  <c r="K509" i="2"/>
  <c r="D509" i="2"/>
  <c r="K508" i="2"/>
  <c r="D508" i="2"/>
  <c r="K507" i="2"/>
  <c r="D507" i="2"/>
  <c r="K506" i="2"/>
  <c r="D506" i="2"/>
  <c r="K505" i="2"/>
  <c r="F505" i="2"/>
  <c r="G505" i="2" s="1"/>
  <c r="H505" i="2" s="1"/>
  <c r="D505" i="2"/>
  <c r="K504" i="2"/>
  <c r="D504" i="2"/>
  <c r="K503" i="2"/>
  <c r="F503" i="2"/>
  <c r="G503" i="2" s="1"/>
  <c r="H503" i="2" s="1"/>
  <c r="D503" i="2"/>
  <c r="K502" i="2"/>
  <c r="D502" i="2"/>
  <c r="K501" i="2"/>
  <c r="F501" i="2"/>
  <c r="G501" i="2" s="1"/>
  <c r="H501" i="2" s="1"/>
  <c r="D501" i="2"/>
  <c r="K500" i="2"/>
  <c r="D500" i="2"/>
  <c r="K499" i="2"/>
  <c r="F499" i="2"/>
  <c r="G499" i="2" s="1"/>
  <c r="H499" i="2" s="1"/>
  <c r="D499" i="2"/>
  <c r="K498" i="2"/>
  <c r="D498" i="2"/>
  <c r="K497" i="2"/>
  <c r="F497" i="2"/>
  <c r="G497" i="2" s="1"/>
  <c r="H497" i="2" s="1"/>
  <c r="D497" i="2"/>
  <c r="K496" i="2"/>
  <c r="D496" i="2"/>
  <c r="K495" i="2"/>
  <c r="F495" i="2"/>
  <c r="G495" i="2" s="1"/>
  <c r="H495" i="2" s="1"/>
  <c r="D495" i="2"/>
  <c r="K494" i="2"/>
  <c r="D494" i="2"/>
  <c r="K493" i="2"/>
  <c r="F493" i="2"/>
  <c r="G493" i="2" s="1"/>
  <c r="H493" i="2" s="1"/>
  <c r="D493" i="2"/>
  <c r="K492" i="2"/>
  <c r="D492" i="2"/>
  <c r="K491" i="2"/>
  <c r="F491" i="2"/>
  <c r="G491" i="2" s="1"/>
  <c r="H491" i="2" s="1"/>
  <c r="D491" i="2"/>
  <c r="K490" i="2"/>
  <c r="D490" i="2"/>
  <c r="K489" i="2"/>
  <c r="F489" i="2"/>
  <c r="G489" i="2" s="1"/>
  <c r="H489" i="2" s="1"/>
  <c r="D489" i="2"/>
  <c r="K488" i="2"/>
  <c r="D488" i="2"/>
  <c r="K487" i="2"/>
  <c r="F487" i="2"/>
  <c r="G487" i="2" s="1"/>
  <c r="H487" i="2" s="1"/>
  <c r="D487" i="2"/>
  <c r="K486" i="2"/>
  <c r="D486" i="2"/>
  <c r="K485" i="2"/>
  <c r="F485" i="2"/>
  <c r="G485" i="2" s="1"/>
  <c r="H485" i="2" s="1"/>
  <c r="D485" i="2"/>
  <c r="K484" i="2"/>
  <c r="D484" i="2"/>
  <c r="K483" i="2"/>
  <c r="F483" i="2"/>
  <c r="G483" i="2" s="1"/>
  <c r="H483" i="2" s="1"/>
  <c r="D483" i="2"/>
  <c r="K482" i="2"/>
  <c r="D482" i="2"/>
  <c r="K481" i="2"/>
  <c r="F481" i="2"/>
  <c r="G481" i="2" s="1"/>
  <c r="H481" i="2" s="1"/>
  <c r="D481" i="2"/>
  <c r="K480" i="2"/>
  <c r="D480" i="2"/>
  <c r="K479" i="2"/>
  <c r="F479" i="2"/>
  <c r="G479" i="2" s="1"/>
  <c r="H479" i="2" s="1"/>
  <c r="D479" i="2"/>
  <c r="K478" i="2"/>
  <c r="D478" i="2"/>
  <c r="K477" i="2"/>
  <c r="F477" i="2"/>
  <c r="G477" i="2" s="1"/>
  <c r="H477" i="2" s="1"/>
  <c r="D477" i="2"/>
  <c r="K476" i="2"/>
  <c r="D476" i="2"/>
  <c r="K475" i="2"/>
  <c r="F475" i="2"/>
  <c r="G475" i="2" s="1"/>
  <c r="H475" i="2" s="1"/>
  <c r="D475" i="2"/>
  <c r="K474" i="2"/>
  <c r="D474" i="2"/>
  <c r="K473" i="2"/>
  <c r="F473" i="2"/>
  <c r="G473" i="2" s="1"/>
  <c r="H473" i="2" s="1"/>
  <c r="D473" i="2"/>
  <c r="K472" i="2"/>
  <c r="D472" i="2"/>
  <c r="K471" i="2"/>
  <c r="F471" i="2"/>
  <c r="G471" i="2" s="1"/>
  <c r="H471" i="2" s="1"/>
  <c r="D471" i="2"/>
  <c r="K470" i="2"/>
  <c r="D470" i="2"/>
  <c r="K469" i="2"/>
  <c r="F469" i="2"/>
  <c r="G469" i="2" s="1"/>
  <c r="H469" i="2" s="1"/>
  <c r="D469" i="2"/>
  <c r="K468" i="2"/>
  <c r="D468" i="2"/>
  <c r="K467" i="2"/>
  <c r="F467" i="2"/>
  <c r="G467" i="2" s="1"/>
  <c r="H467" i="2" s="1"/>
  <c r="D467" i="2"/>
  <c r="K466" i="2"/>
  <c r="D466" i="2"/>
  <c r="K465" i="2"/>
  <c r="F465" i="2"/>
  <c r="G465" i="2" s="1"/>
  <c r="H465" i="2" s="1"/>
  <c r="D465" i="2"/>
  <c r="K464" i="2"/>
  <c r="D464" i="2"/>
  <c r="K463" i="2"/>
  <c r="F463" i="2"/>
  <c r="G463" i="2" s="1"/>
  <c r="H463" i="2" s="1"/>
  <c r="D463" i="2"/>
  <c r="K462" i="2"/>
  <c r="D462" i="2"/>
  <c r="K461" i="2"/>
  <c r="F461" i="2"/>
  <c r="G461" i="2" s="1"/>
  <c r="H461" i="2" s="1"/>
  <c r="D461" i="2"/>
  <c r="K460" i="2"/>
  <c r="D460" i="2"/>
  <c r="K459" i="2"/>
  <c r="F459" i="2"/>
  <c r="G459" i="2" s="1"/>
  <c r="H459" i="2" s="1"/>
  <c r="D459" i="2"/>
  <c r="K458" i="2"/>
  <c r="D458" i="2"/>
  <c r="K457" i="2"/>
  <c r="F457" i="2"/>
  <c r="G457" i="2" s="1"/>
  <c r="H457" i="2" s="1"/>
  <c r="D457" i="2"/>
  <c r="K456" i="2"/>
  <c r="D456" i="2"/>
  <c r="K455" i="2"/>
  <c r="F455" i="2"/>
  <c r="G455" i="2" s="1"/>
  <c r="H455" i="2" s="1"/>
  <c r="D455" i="2"/>
  <c r="K454" i="2"/>
  <c r="D454" i="2"/>
  <c r="K453" i="2"/>
  <c r="F453" i="2"/>
  <c r="G453" i="2" s="1"/>
  <c r="H453" i="2" s="1"/>
  <c r="D453" i="2"/>
  <c r="K452" i="2"/>
  <c r="D452" i="2"/>
  <c r="K451" i="2"/>
  <c r="F451" i="2"/>
  <c r="G451" i="2" s="1"/>
  <c r="H451" i="2" s="1"/>
  <c r="D451" i="2"/>
  <c r="K450" i="2"/>
  <c r="D450" i="2"/>
  <c r="K449" i="2"/>
  <c r="F449" i="2"/>
  <c r="G449" i="2" s="1"/>
  <c r="H449" i="2" s="1"/>
  <c r="D449" i="2"/>
  <c r="K448" i="2"/>
  <c r="D448" i="2"/>
  <c r="K447" i="2"/>
  <c r="F447" i="2"/>
  <c r="G447" i="2" s="1"/>
  <c r="H447" i="2" s="1"/>
  <c r="D447" i="2"/>
  <c r="K446" i="2"/>
  <c r="D446" i="2"/>
  <c r="K445" i="2"/>
  <c r="F445" i="2"/>
  <c r="G445" i="2" s="1"/>
  <c r="H445" i="2" s="1"/>
  <c r="D445" i="2"/>
  <c r="K444" i="2"/>
  <c r="D444" i="2"/>
  <c r="K443" i="2"/>
  <c r="F443" i="2"/>
  <c r="G443" i="2" s="1"/>
  <c r="H443" i="2" s="1"/>
  <c r="D443" i="2"/>
  <c r="K442" i="2"/>
  <c r="D442" i="2"/>
  <c r="K441" i="2"/>
  <c r="F441" i="2"/>
  <c r="G441" i="2" s="1"/>
  <c r="H441" i="2" s="1"/>
  <c r="D441" i="2"/>
  <c r="K440" i="2"/>
  <c r="D440" i="2"/>
  <c r="K439" i="2"/>
  <c r="F439" i="2"/>
  <c r="G439" i="2" s="1"/>
  <c r="H439" i="2" s="1"/>
  <c r="D439" i="2"/>
  <c r="K438" i="2"/>
  <c r="D438" i="2"/>
  <c r="K437" i="2"/>
  <c r="F437" i="2"/>
  <c r="G437" i="2" s="1"/>
  <c r="H437" i="2" s="1"/>
  <c r="D437" i="2"/>
  <c r="K436" i="2"/>
  <c r="D436" i="2"/>
  <c r="K435" i="2"/>
  <c r="F435" i="2"/>
  <c r="G435" i="2" s="1"/>
  <c r="H435" i="2" s="1"/>
  <c r="D435" i="2"/>
  <c r="K434" i="2"/>
  <c r="D434" i="2"/>
  <c r="K433" i="2"/>
  <c r="F433" i="2"/>
  <c r="G433" i="2" s="1"/>
  <c r="H433" i="2" s="1"/>
  <c r="D433" i="2"/>
  <c r="K432" i="2"/>
  <c r="D432" i="2"/>
  <c r="K431" i="2"/>
  <c r="F431" i="2"/>
  <c r="G431" i="2" s="1"/>
  <c r="H431" i="2" s="1"/>
  <c r="D431" i="2"/>
  <c r="K430" i="2"/>
  <c r="D430" i="2"/>
  <c r="K429" i="2"/>
  <c r="F429" i="2"/>
  <c r="G429" i="2" s="1"/>
  <c r="H429" i="2" s="1"/>
  <c r="D429" i="2"/>
  <c r="K428" i="2"/>
  <c r="D428" i="2"/>
  <c r="K427" i="2"/>
  <c r="F427" i="2"/>
  <c r="G427" i="2" s="1"/>
  <c r="H427" i="2" s="1"/>
  <c r="D427" i="2"/>
  <c r="K426" i="2"/>
  <c r="D426" i="2"/>
  <c r="K425" i="2"/>
  <c r="F425" i="2"/>
  <c r="G425" i="2" s="1"/>
  <c r="H425" i="2" s="1"/>
  <c r="D425" i="2"/>
  <c r="K424" i="2"/>
  <c r="D424" i="2"/>
  <c r="K423" i="2"/>
  <c r="F423" i="2"/>
  <c r="G423" i="2" s="1"/>
  <c r="H423" i="2" s="1"/>
  <c r="D423" i="2"/>
  <c r="K422" i="2"/>
  <c r="D422" i="2"/>
  <c r="K421" i="2"/>
  <c r="F421" i="2"/>
  <c r="G421" i="2" s="1"/>
  <c r="H421" i="2" s="1"/>
  <c r="D421" i="2"/>
  <c r="K420" i="2"/>
  <c r="D420" i="2"/>
  <c r="K419" i="2"/>
  <c r="F419" i="2"/>
  <c r="G419" i="2" s="1"/>
  <c r="H419" i="2" s="1"/>
  <c r="D419" i="2"/>
  <c r="K418" i="2"/>
  <c r="D418" i="2"/>
  <c r="K417" i="2"/>
  <c r="F417" i="2"/>
  <c r="G417" i="2" s="1"/>
  <c r="H417" i="2" s="1"/>
  <c r="D417" i="2"/>
  <c r="K416" i="2"/>
  <c r="D416" i="2"/>
  <c r="K415" i="2"/>
  <c r="F415" i="2"/>
  <c r="G415" i="2" s="1"/>
  <c r="H415" i="2" s="1"/>
  <c r="D415" i="2"/>
  <c r="K414" i="2"/>
  <c r="D414" i="2"/>
  <c r="K413" i="2"/>
  <c r="F413" i="2"/>
  <c r="G413" i="2" s="1"/>
  <c r="H413" i="2" s="1"/>
  <c r="D413" i="2"/>
  <c r="K412" i="2"/>
  <c r="D412" i="2"/>
  <c r="K411" i="2"/>
  <c r="F411" i="2"/>
  <c r="G411" i="2" s="1"/>
  <c r="H411" i="2" s="1"/>
  <c r="D411" i="2"/>
  <c r="K410" i="2"/>
  <c r="D410" i="2"/>
  <c r="K409" i="2"/>
  <c r="F409" i="2"/>
  <c r="G409" i="2" s="1"/>
  <c r="H409" i="2" s="1"/>
  <c r="D409" i="2"/>
  <c r="K408" i="2"/>
  <c r="D408" i="2"/>
  <c r="K407" i="2"/>
  <c r="F407" i="2"/>
  <c r="G407" i="2" s="1"/>
  <c r="H407" i="2" s="1"/>
  <c r="D407" i="2"/>
  <c r="K406" i="2"/>
  <c r="D406" i="2"/>
  <c r="K405" i="2"/>
  <c r="F405" i="2"/>
  <c r="G405" i="2" s="1"/>
  <c r="H405" i="2" s="1"/>
  <c r="D405" i="2"/>
  <c r="K404" i="2"/>
  <c r="D404" i="2"/>
  <c r="K403" i="2"/>
  <c r="F403" i="2"/>
  <c r="G403" i="2" s="1"/>
  <c r="H403" i="2" s="1"/>
  <c r="D403" i="2"/>
  <c r="K402" i="2"/>
  <c r="D402" i="2"/>
  <c r="K401" i="2"/>
  <c r="F401" i="2"/>
  <c r="G401" i="2" s="1"/>
  <c r="H401" i="2" s="1"/>
  <c r="D401" i="2"/>
  <c r="K400" i="2"/>
  <c r="D400" i="2"/>
  <c r="K399" i="2"/>
  <c r="F399" i="2"/>
  <c r="G399" i="2" s="1"/>
  <c r="H399" i="2" s="1"/>
  <c r="D399" i="2"/>
  <c r="K398" i="2"/>
  <c r="D398" i="2"/>
  <c r="K397" i="2"/>
  <c r="F397" i="2"/>
  <c r="G397" i="2" s="1"/>
  <c r="H397" i="2" s="1"/>
  <c r="D397" i="2"/>
  <c r="K396" i="2"/>
  <c r="D396" i="2"/>
  <c r="K395" i="2"/>
  <c r="F395" i="2"/>
  <c r="G395" i="2" s="1"/>
  <c r="H395" i="2" s="1"/>
  <c r="D395" i="2"/>
  <c r="K394" i="2"/>
  <c r="D394" i="2"/>
  <c r="K393" i="2"/>
  <c r="F393" i="2"/>
  <c r="G393" i="2" s="1"/>
  <c r="H393" i="2" s="1"/>
  <c r="D393" i="2"/>
  <c r="K392" i="2"/>
  <c r="D392" i="2"/>
  <c r="K391" i="2"/>
  <c r="F391" i="2"/>
  <c r="G391" i="2" s="1"/>
  <c r="H391" i="2" s="1"/>
  <c r="D391" i="2"/>
  <c r="K390" i="2"/>
  <c r="D390" i="2"/>
  <c r="K389" i="2"/>
  <c r="F389" i="2"/>
  <c r="G389" i="2" s="1"/>
  <c r="H389" i="2" s="1"/>
  <c r="D389" i="2"/>
  <c r="K388" i="2"/>
  <c r="D388" i="2"/>
  <c r="K387" i="2"/>
  <c r="F387" i="2"/>
  <c r="G387" i="2" s="1"/>
  <c r="H387" i="2" s="1"/>
  <c r="D387" i="2"/>
  <c r="K386" i="2"/>
  <c r="D386" i="2"/>
  <c r="K385" i="2"/>
  <c r="F385" i="2"/>
  <c r="G385" i="2" s="1"/>
  <c r="H385" i="2" s="1"/>
  <c r="D385" i="2"/>
  <c r="K384" i="2"/>
  <c r="D384" i="2"/>
  <c r="K383" i="2"/>
  <c r="F383" i="2"/>
  <c r="G383" i="2" s="1"/>
  <c r="H383" i="2" s="1"/>
  <c r="D383" i="2"/>
  <c r="K382" i="2"/>
  <c r="D382" i="2"/>
  <c r="K381" i="2"/>
  <c r="F381" i="2"/>
  <c r="G381" i="2" s="1"/>
  <c r="H381" i="2" s="1"/>
  <c r="D381" i="2"/>
  <c r="K380" i="2"/>
  <c r="D380" i="2"/>
  <c r="K379" i="2"/>
  <c r="F379" i="2"/>
  <c r="G379" i="2" s="1"/>
  <c r="H379" i="2" s="1"/>
  <c r="D379" i="2"/>
  <c r="K378" i="2"/>
  <c r="D378" i="2"/>
  <c r="K377" i="2"/>
  <c r="F377" i="2"/>
  <c r="G377" i="2" s="1"/>
  <c r="H377" i="2" s="1"/>
  <c r="D377" i="2"/>
  <c r="K376" i="2"/>
  <c r="D376" i="2"/>
  <c r="K375" i="2"/>
  <c r="F375" i="2"/>
  <c r="G375" i="2" s="1"/>
  <c r="H375" i="2" s="1"/>
  <c r="D375" i="2"/>
  <c r="K374" i="2"/>
  <c r="D374" i="2"/>
  <c r="K373" i="2"/>
  <c r="F373" i="2"/>
  <c r="G373" i="2" s="1"/>
  <c r="H373" i="2" s="1"/>
  <c r="D373" i="2"/>
  <c r="K372" i="2"/>
  <c r="D372" i="2"/>
  <c r="K371" i="2"/>
  <c r="F371" i="2"/>
  <c r="G371" i="2" s="1"/>
  <c r="H371" i="2" s="1"/>
  <c r="D371" i="2"/>
  <c r="K370" i="2"/>
  <c r="D370" i="2"/>
  <c r="K369" i="2"/>
  <c r="F369" i="2"/>
  <c r="G369" i="2" s="1"/>
  <c r="H369" i="2" s="1"/>
  <c r="D369" i="2"/>
  <c r="K368" i="2"/>
  <c r="D368" i="2"/>
  <c r="K367" i="2"/>
  <c r="F367" i="2"/>
  <c r="G367" i="2" s="1"/>
  <c r="H367" i="2" s="1"/>
  <c r="D367" i="2"/>
  <c r="K366" i="2"/>
  <c r="D366" i="2"/>
  <c r="K365" i="2"/>
  <c r="F365" i="2"/>
  <c r="G365" i="2" s="1"/>
  <c r="H365" i="2" s="1"/>
  <c r="D365" i="2"/>
  <c r="K364" i="2"/>
  <c r="D364" i="2"/>
  <c r="K363" i="2"/>
  <c r="F363" i="2"/>
  <c r="G363" i="2" s="1"/>
  <c r="H363" i="2" s="1"/>
  <c r="D363" i="2"/>
  <c r="K362" i="2"/>
  <c r="D362" i="2"/>
  <c r="K361" i="2"/>
  <c r="F361" i="2"/>
  <c r="G361" i="2" s="1"/>
  <c r="H361" i="2" s="1"/>
  <c r="D361" i="2"/>
  <c r="K360" i="2"/>
  <c r="D360" i="2"/>
  <c r="K359" i="2"/>
  <c r="F359" i="2"/>
  <c r="G359" i="2" s="1"/>
  <c r="H359" i="2" s="1"/>
  <c r="D359" i="2"/>
  <c r="K358" i="2"/>
  <c r="D358" i="2"/>
  <c r="K357" i="2"/>
  <c r="F357" i="2"/>
  <c r="G357" i="2" s="1"/>
  <c r="H357" i="2" s="1"/>
  <c r="D357" i="2"/>
  <c r="K356" i="2"/>
  <c r="D356" i="2"/>
  <c r="K355" i="2"/>
  <c r="F355" i="2"/>
  <c r="G355" i="2" s="1"/>
  <c r="H355" i="2" s="1"/>
  <c r="D355" i="2"/>
  <c r="K354" i="2"/>
  <c r="D354" i="2"/>
  <c r="K353" i="2"/>
  <c r="F353" i="2"/>
  <c r="G353" i="2" s="1"/>
  <c r="H353" i="2" s="1"/>
  <c r="D353" i="2"/>
  <c r="K352" i="2"/>
  <c r="D352" i="2"/>
  <c r="K351" i="2"/>
  <c r="F351" i="2"/>
  <c r="G351" i="2" s="1"/>
  <c r="H351" i="2" s="1"/>
  <c r="D351" i="2"/>
  <c r="K350" i="2"/>
  <c r="D350" i="2"/>
  <c r="K349" i="2"/>
  <c r="F349" i="2"/>
  <c r="G349" i="2" s="1"/>
  <c r="H349" i="2" s="1"/>
  <c r="D349" i="2"/>
  <c r="K348" i="2"/>
  <c r="D348" i="2"/>
  <c r="K347" i="2"/>
  <c r="F347" i="2"/>
  <c r="G347" i="2" s="1"/>
  <c r="H347" i="2" s="1"/>
  <c r="D347" i="2"/>
  <c r="K346" i="2"/>
  <c r="D346" i="2"/>
  <c r="K345" i="2"/>
  <c r="F345" i="2"/>
  <c r="G345" i="2" s="1"/>
  <c r="H345" i="2" s="1"/>
  <c r="D345" i="2"/>
  <c r="K344" i="2"/>
  <c r="D344" i="2"/>
  <c r="K343" i="2"/>
  <c r="F343" i="2"/>
  <c r="G343" i="2" s="1"/>
  <c r="H343" i="2" s="1"/>
  <c r="D343" i="2"/>
  <c r="K342" i="2"/>
  <c r="D342" i="2"/>
  <c r="K341" i="2"/>
  <c r="F341" i="2"/>
  <c r="G341" i="2" s="1"/>
  <c r="H341" i="2" s="1"/>
  <c r="D341" i="2"/>
  <c r="K340" i="2"/>
  <c r="D340" i="2"/>
  <c r="K339" i="2"/>
  <c r="F339" i="2"/>
  <c r="G339" i="2" s="1"/>
  <c r="H339" i="2" s="1"/>
  <c r="D339" i="2"/>
  <c r="K338" i="2"/>
  <c r="D338" i="2"/>
  <c r="K337" i="2"/>
  <c r="F337" i="2"/>
  <c r="G337" i="2" s="1"/>
  <c r="H337" i="2" s="1"/>
  <c r="D337" i="2"/>
  <c r="K336" i="2"/>
  <c r="D336" i="2"/>
  <c r="K335" i="2"/>
  <c r="F335" i="2"/>
  <c r="G335" i="2" s="1"/>
  <c r="H335" i="2" s="1"/>
  <c r="D335" i="2"/>
  <c r="K334" i="2"/>
  <c r="D334" i="2"/>
  <c r="K333" i="2"/>
  <c r="F333" i="2"/>
  <c r="G333" i="2" s="1"/>
  <c r="H333" i="2" s="1"/>
  <c r="D333" i="2"/>
  <c r="K332" i="2"/>
  <c r="D332" i="2"/>
  <c r="K331" i="2"/>
  <c r="F331" i="2"/>
  <c r="G331" i="2" s="1"/>
  <c r="H331" i="2" s="1"/>
  <c r="D331" i="2"/>
  <c r="K330" i="2"/>
  <c r="D330" i="2"/>
  <c r="K329" i="2"/>
  <c r="F329" i="2"/>
  <c r="G329" i="2" s="1"/>
  <c r="H329" i="2" s="1"/>
  <c r="D329" i="2"/>
  <c r="K328" i="2"/>
  <c r="D328" i="2"/>
  <c r="K327" i="2"/>
  <c r="F327" i="2"/>
  <c r="G327" i="2" s="1"/>
  <c r="H327" i="2" s="1"/>
  <c r="D327" i="2"/>
  <c r="K326" i="2"/>
  <c r="D326" i="2"/>
  <c r="K325" i="2"/>
  <c r="F325" i="2"/>
  <c r="G325" i="2" s="1"/>
  <c r="H325" i="2" s="1"/>
  <c r="D325" i="2"/>
  <c r="K324" i="2"/>
  <c r="D324" i="2"/>
  <c r="K323" i="2"/>
  <c r="F323" i="2"/>
  <c r="G323" i="2" s="1"/>
  <c r="H323" i="2" s="1"/>
  <c r="D323" i="2"/>
  <c r="K322" i="2"/>
  <c r="D322" i="2"/>
  <c r="K321" i="2"/>
  <c r="F321" i="2"/>
  <c r="G321" i="2" s="1"/>
  <c r="H321" i="2" s="1"/>
  <c r="D321" i="2"/>
  <c r="K320" i="2"/>
  <c r="D320" i="2"/>
  <c r="K319" i="2"/>
  <c r="F319" i="2"/>
  <c r="G319" i="2" s="1"/>
  <c r="H319" i="2" s="1"/>
  <c r="D319" i="2"/>
  <c r="K318" i="2"/>
  <c r="D318" i="2"/>
  <c r="K317" i="2"/>
  <c r="F317" i="2"/>
  <c r="G317" i="2" s="1"/>
  <c r="H317" i="2" s="1"/>
  <c r="D317" i="2"/>
  <c r="K316" i="2"/>
  <c r="D316" i="2"/>
  <c r="K315" i="2"/>
  <c r="F315" i="2"/>
  <c r="G315" i="2" s="1"/>
  <c r="H315" i="2" s="1"/>
  <c r="D315" i="2"/>
  <c r="K314" i="2"/>
  <c r="D314" i="2"/>
  <c r="K313" i="2"/>
  <c r="F313" i="2"/>
  <c r="G313" i="2" s="1"/>
  <c r="H313" i="2" s="1"/>
  <c r="D313" i="2"/>
  <c r="K312" i="2"/>
  <c r="D312" i="2"/>
  <c r="K311" i="2"/>
  <c r="F311" i="2"/>
  <c r="G311" i="2" s="1"/>
  <c r="H311" i="2" s="1"/>
  <c r="D311" i="2"/>
  <c r="K310" i="2"/>
  <c r="D310" i="2"/>
  <c r="K309" i="2"/>
  <c r="F309" i="2"/>
  <c r="G309" i="2" s="1"/>
  <c r="H309" i="2" s="1"/>
  <c r="D309" i="2"/>
  <c r="K308" i="2"/>
  <c r="D308" i="2"/>
  <c r="K307" i="2"/>
  <c r="F307" i="2"/>
  <c r="G307" i="2" s="1"/>
  <c r="H307" i="2" s="1"/>
  <c r="D307" i="2"/>
  <c r="K306" i="2"/>
  <c r="D306" i="2"/>
  <c r="K305" i="2"/>
  <c r="F305" i="2"/>
  <c r="G305" i="2" s="1"/>
  <c r="H305" i="2" s="1"/>
  <c r="D305" i="2"/>
  <c r="K304" i="2"/>
  <c r="D304" i="2"/>
  <c r="K303" i="2"/>
  <c r="F303" i="2"/>
  <c r="G303" i="2" s="1"/>
  <c r="H303" i="2" s="1"/>
  <c r="D303" i="2"/>
  <c r="K302" i="2"/>
  <c r="D302" i="2"/>
  <c r="K301" i="2"/>
  <c r="F301" i="2"/>
  <c r="G301" i="2" s="1"/>
  <c r="H301" i="2" s="1"/>
  <c r="D301" i="2"/>
  <c r="K300" i="2"/>
  <c r="D300" i="2"/>
  <c r="K299" i="2"/>
  <c r="F299" i="2"/>
  <c r="G299" i="2" s="1"/>
  <c r="H299" i="2" s="1"/>
  <c r="D299" i="2"/>
  <c r="K298" i="2"/>
  <c r="D298" i="2"/>
  <c r="K297" i="2"/>
  <c r="F297" i="2"/>
  <c r="G297" i="2" s="1"/>
  <c r="H297" i="2" s="1"/>
  <c r="D297" i="2"/>
  <c r="K296" i="2"/>
  <c r="D296" i="2"/>
  <c r="K295" i="2"/>
  <c r="F295" i="2"/>
  <c r="G295" i="2" s="1"/>
  <c r="H295" i="2" s="1"/>
  <c r="D295" i="2"/>
  <c r="K294" i="2"/>
  <c r="D294" i="2"/>
  <c r="K293" i="2"/>
  <c r="F293" i="2"/>
  <c r="G293" i="2" s="1"/>
  <c r="H293" i="2" s="1"/>
  <c r="D293" i="2"/>
  <c r="K292" i="2"/>
  <c r="D292" i="2"/>
  <c r="K291" i="2"/>
  <c r="F291" i="2"/>
  <c r="G291" i="2" s="1"/>
  <c r="H291" i="2" s="1"/>
  <c r="D291" i="2"/>
  <c r="K290" i="2"/>
  <c r="D290" i="2"/>
  <c r="K289" i="2"/>
  <c r="F289" i="2"/>
  <c r="G289" i="2" s="1"/>
  <c r="H289" i="2" s="1"/>
  <c r="D289" i="2"/>
  <c r="K288" i="2"/>
  <c r="D288" i="2"/>
  <c r="K287" i="2"/>
  <c r="F287" i="2"/>
  <c r="G287" i="2" s="1"/>
  <c r="H287" i="2" s="1"/>
  <c r="D287" i="2"/>
  <c r="K286" i="2"/>
  <c r="D286" i="2"/>
  <c r="K285" i="2"/>
  <c r="F285" i="2"/>
  <c r="G285" i="2" s="1"/>
  <c r="H285" i="2" s="1"/>
  <c r="D285" i="2"/>
  <c r="K284" i="2"/>
  <c r="D284" i="2"/>
  <c r="K283" i="2"/>
  <c r="F283" i="2"/>
  <c r="G283" i="2" s="1"/>
  <c r="H283" i="2" s="1"/>
  <c r="D283" i="2"/>
  <c r="K282" i="2"/>
  <c r="D282" i="2"/>
  <c r="K281" i="2"/>
  <c r="F281" i="2"/>
  <c r="G281" i="2" s="1"/>
  <c r="H281" i="2" s="1"/>
  <c r="D281" i="2"/>
  <c r="K280" i="2"/>
  <c r="D280" i="2"/>
  <c r="K279" i="2"/>
  <c r="F279" i="2"/>
  <c r="G279" i="2" s="1"/>
  <c r="H279" i="2" s="1"/>
  <c r="D279" i="2"/>
  <c r="K278" i="2"/>
  <c r="D278" i="2"/>
  <c r="K277" i="2"/>
  <c r="F277" i="2"/>
  <c r="G277" i="2" s="1"/>
  <c r="H277" i="2" s="1"/>
  <c r="D277" i="2"/>
  <c r="K276" i="2"/>
  <c r="D276" i="2"/>
  <c r="K275" i="2"/>
  <c r="F275" i="2"/>
  <c r="G275" i="2" s="1"/>
  <c r="H275" i="2" s="1"/>
  <c r="D275" i="2"/>
  <c r="K274" i="2"/>
  <c r="D274" i="2"/>
  <c r="K273" i="2"/>
  <c r="F273" i="2"/>
  <c r="G273" i="2" s="1"/>
  <c r="H273" i="2" s="1"/>
  <c r="D273" i="2"/>
  <c r="K272" i="2"/>
  <c r="D272" i="2"/>
  <c r="K271" i="2"/>
  <c r="F271" i="2"/>
  <c r="G271" i="2" s="1"/>
  <c r="H271" i="2" s="1"/>
  <c r="D271" i="2"/>
  <c r="K270" i="2"/>
  <c r="D270" i="2"/>
  <c r="K269" i="2"/>
  <c r="F269" i="2"/>
  <c r="G269" i="2" s="1"/>
  <c r="H269" i="2" s="1"/>
  <c r="D269" i="2"/>
  <c r="K268" i="2"/>
  <c r="D268" i="2"/>
  <c r="K267" i="2"/>
  <c r="F267" i="2"/>
  <c r="G267" i="2" s="1"/>
  <c r="H267" i="2" s="1"/>
  <c r="D267" i="2"/>
  <c r="K266" i="2"/>
  <c r="D266" i="2"/>
  <c r="K265" i="2"/>
  <c r="F265" i="2"/>
  <c r="G265" i="2" s="1"/>
  <c r="H265" i="2" s="1"/>
  <c r="D265" i="2"/>
  <c r="K264" i="2"/>
  <c r="D264" i="2"/>
  <c r="K263" i="2"/>
  <c r="F263" i="2"/>
  <c r="G263" i="2" s="1"/>
  <c r="H263" i="2" s="1"/>
  <c r="D263" i="2"/>
  <c r="K262" i="2"/>
  <c r="D262" i="2"/>
  <c r="K261" i="2"/>
  <c r="F261" i="2"/>
  <c r="G261" i="2" s="1"/>
  <c r="H261" i="2" s="1"/>
  <c r="D261" i="2"/>
  <c r="K260" i="2"/>
  <c r="D260" i="2"/>
  <c r="K259" i="2"/>
  <c r="F259" i="2"/>
  <c r="G259" i="2" s="1"/>
  <c r="H259" i="2" s="1"/>
  <c r="D259" i="2"/>
  <c r="K258" i="2"/>
  <c r="D258" i="2"/>
  <c r="K257" i="2"/>
  <c r="F257" i="2"/>
  <c r="G257" i="2" s="1"/>
  <c r="H257" i="2" s="1"/>
  <c r="D257" i="2"/>
  <c r="K256" i="2"/>
  <c r="D256" i="2"/>
  <c r="K255" i="2"/>
  <c r="F255" i="2"/>
  <c r="G255" i="2" s="1"/>
  <c r="H255" i="2" s="1"/>
  <c r="D255" i="2"/>
  <c r="K254" i="2"/>
  <c r="D254" i="2"/>
  <c r="K253" i="2"/>
  <c r="F253" i="2"/>
  <c r="G253" i="2" s="1"/>
  <c r="H253" i="2" s="1"/>
  <c r="D253" i="2"/>
  <c r="K252" i="2"/>
  <c r="D252" i="2"/>
  <c r="K251" i="2"/>
  <c r="F251" i="2"/>
  <c r="G251" i="2" s="1"/>
  <c r="H251" i="2" s="1"/>
  <c r="D251" i="2"/>
  <c r="K250" i="2"/>
  <c r="D250" i="2"/>
  <c r="K249" i="2"/>
  <c r="F249" i="2"/>
  <c r="G249" i="2" s="1"/>
  <c r="H249" i="2" s="1"/>
  <c r="D249" i="2"/>
  <c r="K248" i="2"/>
  <c r="D248" i="2"/>
  <c r="K247" i="2"/>
  <c r="F247" i="2"/>
  <c r="G247" i="2" s="1"/>
  <c r="H247" i="2" s="1"/>
  <c r="D247" i="2"/>
  <c r="K246" i="2"/>
  <c r="D246" i="2"/>
  <c r="K245" i="2"/>
  <c r="F245" i="2"/>
  <c r="G245" i="2" s="1"/>
  <c r="H245" i="2" s="1"/>
  <c r="D245" i="2"/>
  <c r="K244" i="2"/>
  <c r="D244" i="2"/>
  <c r="K243" i="2"/>
  <c r="F243" i="2"/>
  <c r="G243" i="2" s="1"/>
  <c r="H243" i="2" s="1"/>
  <c r="D243" i="2"/>
  <c r="K242" i="2"/>
  <c r="D242" i="2"/>
  <c r="K241" i="2"/>
  <c r="F241" i="2"/>
  <c r="G241" i="2" s="1"/>
  <c r="H241" i="2" s="1"/>
  <c r="D241" i="2"/>
  <c r="K240" i="2"/>
  <c r="D240" i="2"/>
  <c r="K239" i="2"/>
  <c r="F239" i="2"/>
  <c r="G239" i="2" s="1"/>
  <c r="H239" i="2" s="1"/>
  <c r="D239" i="2"/>
  <c r="K238" i="2"/>
  <c r="D238" i="2"/>
  <c r="K237" i="2"/>
  <c r="F237" i="2"/>
  <c r="G237" i="2" s="1"/>
  <c r="H237" i="2" s="1"/>
  <c r="D237" i="2"/>
  <c r="K236" i="2"/>
  <c r="D236" i="2"/>
  <c r="K235" i="2"/>
  <c r="F235" i="2"/>
  <c r="G235" i="2" s="1"/>
  <c r="H235" i="2" s="1"/>
  <c r="D235" i="2"/>
  <c r="K234" i="2"/>
  <c r="D234" i="2"/>
  <c r="K233" i="2"/>
  <c r="F233" i="2"/>
  <c r="G233" i="2" s="1"/>
  <c r="H233" i="2" s="1"/>
  <c r="D233" i="2"/>
  <c r="K232" i="2"/>
  <c r="D232" i="2"/>
  <c r="K231" i="2"/>
  <c r="F231" i="2"/>
  <c r="G231" i="2" s="1"/>
  <c r="H231" i="2" s="1"/>
  <c r="D231" i="2"/>
  <c r="K230" i="2"/>
  <c r="D230" i="2"/>
  <c r="K229" i="2"/>
  <c r="F229" i="2"/>
  <c r="G229" i="2" s="1"/>
  <c r="H229" i="2" s="1"/>
  <c r="D229" i="2"/>
  <c r="K228" i="2"/>
  <c r="D228" i="2"/>
  <c r="K227" i="2"/>
  <c r="F227" i="2"/>
  <c r="G227" i="2" s="1"/>
  <c r="H227" i="2" s="1"/>
  <c r="D227" i="2"/>
  <c r="K226" i="2"/>
  <c r="D226" i="2"/>
  <c r="K225" i="2"/>
  <c r="F225" i="2"/>
  <c r="G225" i="2" s="1"/>
  <c r="H225" i="2" s="1"/>
  <c r="D225" i="2"/>
  <c r="K224" i="2"/>
  <c r="D224" i="2"/>
  <c r="K223" i="2"/>
  <c r="F223" i="2"/>
  <c r="G223" i="2" s="1"/>
  <c r="H223" i="2" s="1"/>
  <c r="D223" i="2"/>
  <c r="K222" i="2"/>
  <c r="D222" i="2"/>
  <c r="K221" i="2"/>
  <c r="F221" i="2"/>
  <c r="G221" i="2" s="1"/>
  <c r="H221" i="2" s="1"/>
  <c r="D221" i="2"/>
  <c r="K220" i="2"/>
  <c r="D220" i="2"/>
  <c r="K219" i="2"/>
  <c r="F219" i="2"/>
  <c r="G219" i="2" s="1"/>
  <c r="H219" i="2" s="1"/>
  <c r="D219" i="2"/>
  <c r="K218" i="2"/>
  <c r="D218" i="2"/>
  <c r="K217" i="2"/>
  <c r="F217" i="2"/>
  <c r="G217" i="2" s="1"/>
  <c r="H217" i="2" s="1"/>
  <c r="D217" i="2"/>
  <c r="K216" i="2"/>
  <c r="D216" i="2"/>
  <c r="K215" i="2"/>
  <c r="F215" i="2"/>
  <c r="G215" i="2" s="1"/>
  <c r="H215" i="2" s="1"/>
  <c r="D215" i="2"/>
  <c r="K214" i="2"/>
  <c r="D214" i="2"/>
  <c r="K213" i="2"/>
  <c r="F213" i="2"/>
  <c r="G213" i="2" s="1"/>
  <c r="H213" i="2" s="1"/>
  <c r="D213" i="2"/>
  <c r="K212" i="2"/>
  <c r="D212" i="2"/>
  <c r="K211" i="2"/>
  <c r="F211" i="2"/>
  <c r="G211" i="2" s="1"/>
  <c r="H211" i="2" s="1"/>
  <c r="D211" i="2"/>
  <c r="K210" i="2"/>
  <c r="D210" i="2"/>
  <c r="K209" i="2"/>
  <c r="F209" i="2"/>
  <c r="G209" i="2" s="1"/>
  <c r="H209" i="2" s="1"/>
  <c r="D209" i="2"/>
  <c r="K208" i="2"/>
  <c r="D208" i="2"/>
  <c r="K207" i="2"/>
  <c r="F207" i="2"/>
  <c r="G207" i="2" s="1"/>
  <c r="H207" i="2" s="1"/>
  <c r="D207" i="2"/>
  <c r="K206" i="2"/>
  <c r="D206" i="2"/>
  <c r="K205" i="2"/>
  <c r="F205" i="2"/>
  <c r="G205" i="2" s="1"/>
  <c r="H205" i="2" s="1"/>
  <c r="D205" i="2"/>
  <c r="K204" i="2"/>
  <c r="D204" i="2"/>
  <c r="K203" i="2"/>
  <c r="F203" i="2"/>
  <c r="G203" i="2" s="1"/>
  <c r="H203" i="2" s="1"/>
  <c r="D203" i="2"/>
  <c r="K202" i="2"/>
  <c r="D202" i="2"/>
  <c r="K201" i="2"/>
  <c r="F201" i="2"/>
  <c r="G201" i="2" s="1"/>
  <c r="H201" i="2" s="1"/>
  <c r="D201" i="2"/>
  <c r="K200" i="2"/>
  <c r="D200" i="2"/>
  <c r="K199" i="2"/>
  <c r="D199" i="2"/>
  <c r="K198" i="2"/>
  <c r="D198" i="2"/>
  <c r="K197" i="2"/>
  <c r="F197" i="2"/>
  <c r="G197" i="2" s="1"/>
  <c r="H197" i="2" s="1"/>
  <c r="D197" i="2"/>
  <c r="K196" i="2"/>
  <c r="D196" i="2"/>
  <c r="K195" i="2"/>
  <c r="F195" i="2"/>
  <c r="G195" i="2" s="1"/>
  <c r="H195" i="2" s="1"/>
  <c r="D195" i="2"/>
  <c r="K194" i="2"/>
  <c r="D194" i="2"/>
  <c r="K193" i="2"/>
  <c r="F193" i="2"/>
  <c r="G193" i="2" s="1"/>
  <c r="H193" i="2" s="1"/>
  <c r="D193" i="2"/>
  <c r="K192" i="2"/>
  <c r="D192" i="2"/>
  <c r="K191" i="2"/>
  <c r="F191" i="2"/>
  <c r="G191" i="2" s="1"/>
  <c r="H191" i="2" s="1"/>
  <c r="D191" i="2"/>
  <c r="K190" i="2"/>
  <c r="D190" i="2"/>
  <c r="K189" i="2"/>
  <c r="F189" i="2"/>
  <c r="G189" i="2" s="1"/>
  <c r="H189" i="2" s="1"/>
  <c r="D189" i="2"/>
  <c r="K188" i="2"/>
  <c r="D188" i="2"/>
  <c r="K187" i="2"/>
  <c r="F187" i="2"/>
  <c r="G187" i="2" s="1"/>
  <c r="H187" i="2" s="1"/>
  <c r="D187" i="2"/>
  <c r="K186" i="2"/>
  <c r="D186" i="2"/>
  <c r="K185" i="2"/>
  <c r="F185" i="2"/>
  <c r="G185" i="2" s="1"/>
  <c r="H185" i="2" s="1"/>
  <c r="D185" i="2"/>
  <c r="K184" i="2"/>
  <c r="D184" i="2"/>
  <c r="K183" i="2"/>
  <c r="D183" i="2"/>
  <c r="K182" i="2"/>
  <c r="D182" i="2"/>
  <c r="K181" i="2"/>
  <c r="F181" i="2"/>
  <c r="G181" i="2" s="1"/>
  <c r="H181" i="2" s="1"/>
  <c r="D181" i="2"/>
  <c r="K180" i="2"/>
  <c r="D180" i="2"/>
  <c r="K179" i="2"/>
  <c r="F179" i="2"/>
  <c r="G179" i="2" s="1"/>
  <c r="H179" i="2" s="1"/>
  <c r="D179" i="2"/>
  <c r="K178" i="2"/>
  <c r="D178" i="2"/>
  <c r="K177" i="2"/>
  <c r="F177" i="2"/>
  <c r="G177" i="2" s="1"/>
  <c r="H177" i="2" s="1"/>
  <c r="D177" i="2"/>
  <c r="K176" i="2"/>
  <c r="D176" i="2"/>
  <c r="F176" i="2" s="1"/>
  <c r="G176" i="2" s="1"/>
  <c r="H176" i="2" s="1"/>
  <c r="K175" i="2"/>
  <c r="D175" i="2"/>
  <c r="K174" i="2"/>
  <c r="D174" i="2"/>
  <c r="K173" i="2"/>
  <c r="F173" i="2"/>
  <c r="G173" i="2" s="1"/>
  <c r="H173" i="2" s="1"/>
  <c r="D173" i="2"/>
  <c r="K172" i="2"/>
  <c r="D172" i="2"/>
  <c r="K171" i="2"/>
  <c r="F171" i="2"/>
  <c r="G171" i="2" s="1"/>
  <c r="H171" i="2" s="1"/>
  <c r="D171" i="2"/>
  <c r="K170" i="2"/>
  <c r="D170" i="2"/>
  <c r="K169" i="2"/>
  <c r="F169" i="2"/>
  <c r="G169" i="2" s="1"/>
  <c r="H169" i="2" s="1"/>
  <c r="D169" i="2"/>
  <c r="K168" i="2"/>
  <c r="D168" i="2"/>
  <c r="K167" i="2"/>
  <c r="F167" i="2"/>
  <c r="G167" i="2" s="1"/>
  <c r="H167" i="2" s="1"/>
  <c r="D167" i="2"/>
  <c r="K166" i="2"/>
  <c r="D166" i="2"/>
  <c r="K165" i="2"/>
  <c r="F165" i="2"/>
  <c r="G165" i="2" s="1"/>
  <c r="H165" i="2" s="1"/>
  <c r="D165" i="2"/>
  <c r="K164" i="2"/>
  <c r="D164" i="2"/>
  <c r="K163" i="2"/>
  <c r="F163" i="2"/>
  <c r="G163" i="2" s="1"/>
  <c r="H163" i="2" s="1"/>
  <c r="D163" i="2"/>
  <c r="K162" i="2"/>
  <c r="D162" i="2"/>
  <c r="K161" i="2"/>
  <c r="F161" i="2"/>
  <c r="G161" i="2" s="1"/>
  <c r="H161" i="2" s="1"/>
  <c r="D161" i="2"/>
  <c r="K160" i="2"/>
  <c r="D160" i="2"/>
  <c r="K159" i="2"/>
  <c r="F159" i="2"/>
  <c r="G159" i="2" s="1"/>
  <c r="H159" i="2" s="1"/>
  <c r="D159" i="2"/>
  <c r="K158" i="2"/>
  <c r="D158" i="2"/>
  <c r="K157" i="2"/>
  <c r="F157" i="2"/>
  <c r="G157" i="2" s="1"/>
  <c r="H157" i="2" s="1"/>
  <c r="D157" i="2"/>
  <c r="K156" i="2"/>
  <c r="D156" i="2"/>
  <c r="K155" i="2"/>
  <c r="F155" i="2"/>
  <c r="G155" i="2" s="1"/>
  <c r="H155" i="2" s="1"/>
  <c r="D155" i="2"/>
  <c r="K154" i="2"/>
  <c r="D154" i="2"/>
  <c r="K153" i="2"/>
  <c r="F153" i="2"/>
  <c r="G153" i="2" s="1"/>
  <c r="H153" i="2" s="1"/>
  <c r="D153" i="2"/>
  <c r="K152" i="2"/>
  <c r="D152" i="2"/>
  <c r="K151" i="2"/>
  <c r="F151" i="2"/>
  <c r="G151" i="2" s="1"/>
  <c r="H151" i="2" s="1"/>
  <c r="D151" i="2"/>
  <c r="K150" i="2"/>
  <c r="D150" i="2"/>
  <c r="K149" i="2"/>
  <c r="F149" i="2"/>
  <c r="G149" i="2" s="1"/>
  <c r="H149" i="2" s="1"/>
  <c r="D149" i="2"/>
  <c r="K148" i="2"/>
  <c r="D148" i="2"/>
  <c r="K147" i="2"/>
  <c r="F147" i="2"/>
  <c r="G147" i="2" s="1"/>
  <c r="H147" i="2" s="1"/>
  <c r="D147" i="2"/>
  <c r="K146" i="2"/>
  <c r="D146" i="2"/>
  <c r="K145" i="2"/>
  <c r="F145" i="2"/>
  <c r="G145" i="2" s="1"/>
  <c r="H145" i="2" s="1"/>
  <c r="D145" i="2"/>
  <c r="K144" i="2"/>
  <c r="D144" i="2"/>
  <c r="K143" i="2"/>
  <c r="F143" i="2"/>
  <c r="G143" i="2" s="1"/>
  <c r="H143" i="2" s="1"/>
  <c r="D143" i="2"/>
  <c r="K142" i="2"/>
  <c r="D142" i="2"/>
  <c r="K141" i="2"/>
  <c r="F141" i="2"/>
  <c r="G141" i="2" s="1"/>
  <c r="H141" i="2" s="1"/>
  <c r="D141" i="2"/>
  <c r="K140" i="2"/>
  <c r="D140" i="2"/>
  <c r="K139" i="2"/>
  <c r="F139" i="2"/>
  <c r="G139" i="2" s="1"/>
  <c r="H139" i="2" s="1"/>
  <c r="D139" i="2"/>
  <c r="K138" i="2"/>
  <c r="D138" i="2"/>
  <c r="K137" i="2"/>
  <c r="F137" i="2"/>
  <c r="G137" i="2" s="1"/>
  <c r="H137" i="2" s="1"/>
  <c r="D137" i="2"/>
  <c r="K136" i="2"/>
  <c r="D136" i="2"/>
  <c r="K135" i="2"/>
  <c r="F135" i="2"/>
  <c r="G135" i="2" s="1"/>
  <c r="H135" i="2" s="1"/>
  <c r="D135" i="2"/>
  <c r="K134" i="2"/>
  <c r="D134" i="2"/>
  <c r="K133" i="2"/>
  <c r="F133" i="2"/>
  <c r="G133" i="2" s="1"/>
  <c r="H133" i="2" s="1"/>
  <c r="D133" i="2"/>
  <c r="K132" i="2"/>
  <c r="D132" i="2"/>
  <c r="K131" i="2"/>
  <c r="F131" i="2"/>
  <c r="G131" i="2" s="1"/>
  <c r="H131" i="2" s="1"/>
  <c r="D131" i="2"/>
  <c r="K130" i="2"/>
  <c r="D130" i="2"/>
  <c r="K129" i="2"/>
  <c r="F129" i="2"/>
  <c r="G129" i="2" s="1"/>
  <c r="H129" i="2" s="1"/>
  <c r="D129" i="2"/>
  <c r="K128" i="2"/>
  <c r="D128" i="2"/>
  <c r="K127" i="2"/>
  <c r="F127" i="2"/>
  <c r="G127" i="2" s="1"/>
  <c r="H127" i="2" s="1"/>
  <c r="D127" i="2"/>
  <c r="K126" i="2"/>
  <c r="D126" i="2"/>
  <c r="K125" i="2"/>
  <c r="F125" i="2"/>
  <c r="G125" i="2" s="1"/>
  <c r="H125" i="2" s="1"/>
  <c r="D125" i="2"/>
  <c r="K124" i="2"/>
  <c r="D124" i="2"/>
  <c r="K123" i="2"/>
  <c r="F123" i="2"/>
  <c r="G123" i="2" s="1"/>
  <c r="H123" i="2" s="1"/>
  <c r="D123" i="2"/>
  <c r="K122" i="2"/>
  <c r="D122" i="2"/>
  <c r="K121" i="2"/>
  <c r="F121" i="2"/>
  <c r="G121" i="2" s="1"/>
  <c r="H121" i="2" s="1"/>
  <c r="D121" i="2"/>
  <c r="K120" i="2"/>
  <c r="D120" i="2"/>
  <c r="K119" i="2"/>
  <c r="F119" i="2"/>
  <c r="G119" i="2" s="1"/>
  <c r="H119" i="2" s="1"/>
  <c r="D119" i="2"/>
  <c r="K118" i="2"/>
  <c r="D118" i="2"/>
  <c r="K117" i="2"/>
  <c r="F117" i="2"/>
  <c r="G117" i="2" s="1"/>
  <c r="H117" i="2" s="1"/>
  <c r="D117" i="2"/>
  <c r="K116" i="2"/>
  <c r="D116" i="2"/>
  <c r="K115" i="2"/>
  <c r="D115" i="2"/>
  <c r="K114" i="2"/>
  <c r="D114" i="2"/>
  <c r="K113" i="2"/>
  <c r="D113" i="2"/>
  <c r="K112" i="2"/>
  <c r="D112" i="2"/>
  <c r="K111" i="2"/>
  <c r="D111" i="2"/>
  <c r="K110" i="2"/>
  <c r="D110" i="2"/>
  <c r="K109" i="2"/>
  <c r="F109" i="2"/>
  <c r="G109" i="2" s="1"/>
  <c r="H109" i="2" s="1"/>
  <c r="D109" i="2"/>
  <c r="K108" i="2"/>
  <c r="D108" i="2"/>
  <c r="K107" i="2"/>
  <c r="F107" i="2"/>
  <c r="G107" i="2" s="1"/>
  <c r="H107" i="2" s="1"/>
  <c r="D107" i="2"/>
  <c r="K106" i="2"/>
  <c r="D106" i="2"/>
  <c r="K105" i="2"/>
  <c r="F105" i="2"/>
  <c r="G105" i="2" s="1"/>
  <c r="H105" i="2" s="1"/>
  <c r="D105" i="2"/>
  <c r="K104" i="2"/>
  <c r="D104" i="2"/>
  <c r="K103" i="2"/>
  <c r="F103" i="2"/>
  <c r="G103" i="2" s="1"/>
  <c r="H103" i="2" s="1"/>
  <c r="D103" i="2"/>
  <c r="K102" i="2"/>
  <c r="D102" i="2"/>
  <c r="K101" i="2"/>
  <c r="F101" i="2"/>
  <c r="G101" i="2" s="1"/>
  <c r="H101" i="2" s="1"/>
  <c r="D101" i="2"/>
  <c r="K100" i="2"/>
  <c r="D100" i="2"/>
  <c r="K99" i="2"/>
  <c r="F99" i="2"/>
  <c r="G99" i="2" s="1"/>
  <c r="H99" i="2" s="1"/>
  <c r="D99" i="2"/>
  <c r="K98" i="2"/>
  <c r="D98" i="2"/>
  <c r="K97" i="2"/>
  <c r="F97" i="2"/>
  <c r="G97" i="2" s="1"/>
  <c r="H97" i="2" s="1"/>
  <c r="D97" i="2"/>
  <c r="K96" i="2"/>
  <c r="D96" i="2"/>
  <c r="K95" i="2"/>
  <c r="F95" i="2"/>
  <c r="G95" i="2" s="1"/>
  <c r="H95" i="2" s="1"/>
  <c r="D95" i="2"/>
  <c r="K94" i="2"/>
  <c r="D94" i="2"/>
  <c r="K93" i="2"/>
  <c r="F93" i="2"/>
  <c r="G93" i="2" s="1"/>
  <c r="H93" i="2" s="1"/>
  <c r="D93" i="2"/>
  <c r="K92" i="2"/>
  <c r="D92" i="2"/>
  <c r="K91" i="2"/>
  <c r="F91" i="2"/>
  <c r="G91" i="2" s="1"/>
  <c r="H91" i="2" s="1"/>
  <c r="D91" i="2"/>
  <c r="K90" i="2"/>
  <c r="D90" i="2"/>
  <c r="K89" i="2"/>
  <c r="F89" i="2"/>
  <c r="G89" i="2" s="1"/>
  <c r="H89" i="2" s="1"/>
  <c r="D89" i="2"/>
  <c r="K88" i="2"/>
  <c r="D88" i="2"/>
  <c r="K87" i="2"/>
  <c r="F87" i="2"/>
  <c r="G87" i="2" s="1"/>
  <c r="H87" i="2" s="1"/>
  <c r="D87" i="2"/>
  <c r="K86" i="2"/>
  <c r="D86" i="2"/>
  <c r="F86" i="2" s="1"/>
  <c r="G86" i="2" s="1"/>
  <c r="H86" i="2" s="1"/>
  <c r="K85" i="2"/>
  <c r="D85" i="2"/>
  <c r="K84" i="2"/>
  <c r="D84" i="2"/>
  <c r="F84" i="2" s="1"/>
  <c r="G84" i="2" s="1"/>
  <c r="H84" i="2" s="1"/>
  <c r="K83" i="2"/>
  <c r="D83" i="2"/>
  <c r="K82" i="2"/>
  <c r="D82" i="2"/>
  <c r="F82" i="2" s="1"/>
  <c r="G82" i="2" s="1"/>
  <c r="H82" i="2" s="1"/>
  <c r="K81" i="2"/>
  <c r="D81" i="2"/>
  <c r="K80" i="2"/>
  <c r="D80" i="2"/>
  <c r="F80" i="2" s="1"/>
  <c r="G80" i="2" s="1"/>
  <c r="H80" i="2" s="1"/>
  <c r="K79" i="2"/>
  <c r="D79" i="2"/>
  <c r="K78" i="2"/>
  <c r="D78" i="2"/>
  <c r="F78" i="2" s="1"/>
  <c r="G78" i="2" s="1"/>
  <c r="H78" i="2" s="1"/>
  <c r="K77" i="2"/>
  <c r="D77" i="2"/>
  <c r="K76" i="2"/>
  <c r="D76" i="2"/>
  <c r="F76" i="2" s="1"/>
  <c r="G76" i="2" s="1"/>
  <c r="H76" i="2" s="1"/>
  <c r="K75" i="2"/>
  <c r="D75" i="2"/>
  <c r="K74" i="2"/>
  <c r="D74" i="2"/>
  <c r="F74" i="2" s="1"/>
  <c r="G74" i="2" s="1"/>
  <c r="H74" i="2" s="1"/>
  <c r="K73" i="2"/>
  <c r="D73" i="2"/>
  <c r="K72" i="2"/>
  <c r="D72" i="2"/>
  <c r="K71" i="2"/>
  <c r="F71" i="2"/>
  <c r="G71" i="2" s="1"/>
  <c r="H71" i="2" s="1"/>
  <c r="D71" i="2"/>
  <c r="K70" i="2"/>
  <c r="D70" i="2"/>
  <c r="K69" i="2"/>
  <c r="D69" i="2"/>
  <c r="K68" i="2"/>
  <c r="D68" i="2"/>
  <c r="F68" i="2" s="1"/>
  <c r="G68" i="2" s="1"/>
  <c r="H68" i="2" s="1"/>
  <c r="K67" i="2"/>
  <c r="F67" i="2"/>
  <c r="G67" i="2" s="1"/>
  <c r="H67" i="2" s="1"/>
  <c r="D67" i="2"/>
  <c r="K66" i="2"/>
  <c r="D66" i="2"/>
  <c r="K65" i="2"/>
  <c r="F65" i="2"/>
  <c r="G65" i="2" s="1"/>
  <c r="H65" i="2" s="1"/>
  <c r="D65" i="2"/>
  <c r="K64" i="2"/>
  <c r="D64" i="2"/>
  <c r="K63" i="2"/>
  <c r="F63" i="2"/>
  <c r="G63" i="2" s="1"/>
  <c r="H63" i="2" s="1"/>
  <c r="D63" i="2"/>
  <c r="K62" i="2"/>
  <c r="D62" i="2"/>
  <c r="K61" i="2"/>
  <c r="D61" i="2"/>
  <c r="K60" i="2"/>
  <c r="D60" i="2"/>
  <c r="F60" i="2" s="1"/>
  <c r="G60" i="2" s="1"/>
  <c r="H60" i="2" s="1"/>
  <c r="K59" i="2"/>
  <c r="F59" i="2"/>
  <c r="G59" i="2" s="1"/>
  <c r="H59" i="2" s="1"/>
  <c r="D59" i="2"/>
  <c r="K58" i="2"/>
  <c r="D58" i="2"/>
  <c r="K57" i="2"/>
  <c r="F57" i="2"/>
  <c r="G57" i="2" s="1"/>
  <c r="H57" i="2" s="1"/>
  <c r="D57" i="2"/>
  <c r="K56" i="2"/>
  <c r="D56" i="2"/>
  <c r="K55" i="2"/>
  <c r="D55" i="2"/>
  <c r="K54" i="2"/>
  <c r="D54" i="2"/>
  <c r="K53" i="2"/>
  <c r="D53" i="2"/>
  <c r="K52" i="2"/>
  <c r="D52" i="2"/>
  <c r="K51" i="2"/>
  <c r="D51" i="2"/>
  <c r="K50" i="2"/>
  <c r="D50" i="2"/>
  <c r="K49" i="2"/>
  <c r="D49" i="2"/>
  <c r="K48" i="2"/>
  <c r="D48" i="2"/>
  <c r="K47" i="2"/>
  <c r="F47" i="2"/>
  <c r="G47" i="2" s="1"/>
  <c r="H47" i="2" s="1"/>
  <c r="D47" i="2"/>
  <c r="K46" i="2"/>
  <c r="D46" i="2"/>
  <c r="K45" i="2"/>
  <c r="F45" i="2"/>
  <c r="G45" i="2" s="1"/>
  <c r="H45" i="2" s="1"/>
  <c r="D45" i="2"/>
  <c r="K44" i="2"/>
  <c r="D44" i="2"/>
  <c r="K43" i="2"/>
  <c r="F43" i="2"/>
  <c r="G43" i="2" s="1"/>
  <c r="H43" i="2" s="1"/>
  <c r="D43" i="2"/>
  <c r="K42" i="2"/>
  <c r="D42" i="2"/>
  <c r="K41" i="2"/>
  <c r="F41" i="2"/>
  <c r="G41" i="2" s="1"/>
  <c r="H41" i="2" s="1"/>
  <c r="D41" i="2"/>
  <c r="K40" i="2"/>
  <c r="D40" i="2"/>
  <c r="K39" i="2"/>
  <c r="F39" i="2"/>
  <c r="G39" i="2" s="1"/>
  <c r="H39" i="2" s="1"/>
  <c r="D39" i="2"/>
  <c r="F38" i="2"/>
  <c r="G38" i="2" s="1"/>
  <c r="H38" i="2" s="1"/>
  <c r="D38" i="2"/>
  <c r="F37" i="2"/>
  <c r="G37" i="2" s="1"/>
  <c r="H37" i="2" s="1"/>
  <c r="D37" i="2"/>
  <c r="F36" i="2"/>
  <c r="G36" i="2" s="1"/>
  <c r="H36" i="2" s="1"/>
  <c r="D36" i="2"/>
  <c r="F35" i="2"/>
  <c r="G35" i="2" s="1"/>
  <c r="H35" i="2" s="1"/>
  <c r="D35" i="2"/>
  <c r="F34" i="2"/>
  <c r="G34" i="2" s="1"/>
  <c r="H34" i="2" s="1"/>
  <c r="D34" i="2"/>
  <c r="K33" i="2"/>
  <c r="D33" i="2"/>
  <c r="K32" i="2"/>
  <c r="D32" i="2"/>
  <c r="K31" i="2"/>
  <c r="D31" i="2"/>
  <c r="K30" i="2"/>
  <c r="F30" i="2"/>
  <c r="G30" i="2" s="1"/>
  <c r="H30" i="2" s="1"/>
  <c r="D30" i="2"/>
  <c r="K29" i="2"/>
  <c r="D29" i="2"/>
  <c r="K28" i="2"/>
  <c r="D28" i="2"/>
  <c r="K27" i="2"/>
  <c r="D27" i="2"/>
  <c r="K26" i="2"/>
  <c r="F26" i="2"/>
  <c r="G26" i="2" s="1"/>
  <c r="H26" i="2" s="1"/>
  <c r="D26" i="2"/>
  <c r="K25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G1" i="2" s="1"/>
  <c r="F8766" i="2" l="1"/>
  <c r="G8766" i="2" s="1"/>
  <c r="H8766" i="2" s="1"/>
  <c r="F8768" i="2"/>
  <c r="G8768" i="2" s="1"/>
  <c r="H8768" i="2" s="1"/>
  <c r="G2" i="2"/>
  <c r="G3" i="2" s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28" i="2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D18" i="1" l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G6990" i="1" l="1"/>
  <c r="H6990" i="1" s="1"/>
  <c r="G8758" i="1"/>
  <c r="H8758" i="1" s="1"/>
  <c r="G8726" i="1"/>
  <c r="H8726" i="1" s="1"/>
  <c r="G8694" i="1"/>
  <c r="H8694" i="1" s="1"/>
  <c r="G8662" i="1"/>
  <c r="H8662" i="1" s="1"/>
  <c r="G8622" i="1"/>
  <c r="H8622" i="1" s="1"/>
  <c r="G8590" i="1"/>
  <c r="H8590" i="1" s="1"/>
  <c r="G8550" i="1"/>
  <c r="H8550" i="1" s="1"/>
  <c r="G8510" i="1"/>
  <c r="H8510" i="1" s="1"/>
  <c r="G8478" i="1"/>
  <c r="H8478" i="1" s="1"/>
  <c r="G8446" i="1"/>
  <c r="H8446" i="1" s="1"/>
  <c r="G8414" i="1"/>
  <c r="H8414" i="1" s="1"/>
  <c r="G8382" i="1"/>
  <c r="H8382" i="1" s="1"/>
  <c r="G8358" i="1"/>
  <c r="H8358" i="1" s="1"/>
  <c r="G8334" i="1"/>
  <c r="H8334" i="1" s="1"/>
  <c r="G8318" i="1"/>
  <c r="H8318" i="1" s="1"/>
  <c r="G8286" i="1"/>
  <c r="H8286" i="1" s="1"/>
  <c r="G8254" i="1"/>
  <c r="H8254" i="1" s="1"/>
  <c r="G8230" i="1"/>
  <c r="H8230" i="1" s="1"/>
  <c r="G8214" i="1"/>
  <c r="H8214" i="1" s="1"/>
  <c r="G8190" i="1"/>
  <c r="H8190" i="1" s="1"/>
  <c r="G8174" i="1"/>
  <c r="H8174" i="1" s="1"/>
  <c r="G8150" i="1"/>
  <c r="H8150" i="1" s="1"/>
  <c r="G8118" i="1"/>
  <c r="H8118" i="1" s="1"/>
  <c r="G8086" i="1"/>
  <c r="H8086" i="1" s="1"/>
  <c r="G8054" i="1"/>
  <c r="H8054" i="1" s="1"/>
  <c r="G8022" i="1"/>
  <c r="H8022" i="1" s="1"/>
  <c r="G7990" i="1"/>
  <c r="H7990" i="1" s="1"/>
  <c r="G7958" i="1"/>
  <c r="H7958" i="1" s="1"/>
  <c r="G7926" i="1"/>
  <c r="H7926" i="1" s="1"/>
  <c r="G7894" i="1"/>
  <c r="H7894" i="1" s="1"/>
  <c r="G7862" i="1"/>
  <c r="H7862" i="1" s="1"/>
  <c r="G7830" i="1"/>
  <c r="H7830" i="1" s="1"/>
  <c r="G7798" i="1"/>
  <c r="H7798" i="1" s="1"/>
  <c r="G7750" i="1"/>
  <c r="H7750" i="1" s="1"/>
  <c r="G7718" i="1"/>
  <c r="H7718" i="1" s="1"/>
  <c r="G7678" i="1"/>
  <c r="H7678" i="1" s="1"/>
  <c r="G7646" i="1"/>
  <c r="H7646" i="1" s="1"/>
  <c r="G7606" i="1"/>
  <c r="H7606" i="1" s="1"/>
  <c r="G7558" i="1"/>
  <c r="H7558" i="1" s="1"/>
  <c r="G7510" i="1"/>
  <c r="H7510" i="1" s="1"/>
  <c r="G7446" i="1"/>
  <c r="H7446" i="1" s="1"/>
  <c r="G7350" i="1"/>
  <c r="H7350" i="1" s="1"/>
  <c r="G7206" i="1"/>
  <c r="H7206" i="1" s="1"/>
  <c r="G6958" i="1"/>
  <c r="H6958" i="1" s="1"/>
  <c r="G8766" i="1"/>
  <c r="H8766" i="1" s="1"/>
  <c r="G8734" i="1"/>
  <c r="H8734" i="1" s="1"/>
  <c r="G8702" i="1"/>
  <c r="H8702" i="1" s="1"/>
  <c r="G8670" i="1"/>
  <c r="H8670" i="1" s="1"/>
  <c r="G8638" i="1"/>
  <c r="H8638" i="1" s="1"/>
  <c r="G8598" i="1"/>
  <c r="H8598" i="1" s="1"/>
  <c r="G8566" i="1"/>
  <c r="H8566" i="1" s="1"/>
  <c r="G8534" i="1"/>
  <c r="H8534" i="1" s="1"/>
  <c r="G8502" i="1"/>
  <c r="H8502" i="1" s="1"/>
  <c r="G8470" i="1"/>
  <c r="H8470" i="1" s="1"/>
  <c r="G8438" i="1"/>
  <c r="H8438" i="1" s="1"/>
  <c r="G8406" i="1"/>
  <c r="H8406" i="1" s="1"/>
  <c r="G8374" i="1"/>
  <c r="H8374" i="1" s="1"/>
  <c r="G8342" i="1"/>
  <c r="H8342" i="1" s="1"/>
  <c r="G8310" i="1"/>
  <c r="H8310" i="1" s="1"/>
  <c r="G8278" i="1"/>
  <c r="H8278" i="1" s="1"/>
  <c r="G8246" i="1"/>
  <c r="H8246" i="1" s="1"/>
  <c r="G8206" i="1"/>
  <c r="H8206" i="1" s="1"/>
  <c r="G8166" i="1"/>
  <c r="H8166" i="1" s="1"/>
  <c r="G8134" i="1"/>
  <c r="H8134" i="1" s="1"/>
  <c r="G8102" i="1"/>
  <c r="H8102" i="1" s="1"/>
  <c r="G8070" i="1"/>
  <c r="H8070" i="1" s="1"/>
  <c r="G8038" i="1"/>
  <c r="H8038" i="1" s="1"/>
  <c r="G8014" i="1"/>
  <c r="H8014" i="1" s="1"/>
  <c r="G7982" i="1"/>
  <c r="H7982" i="1" s="1"/>
  <c r="G7950" i="1"/>
  <c r="H7950" i="1" s="1"/>
  <c r="G7918" i="1"/>
  <c r="H7918" i="1" s="1"/>
  <c r="G7886" i="1"/>
  <c r="H7886" i="1" s="1"/>
  <c r="G7854" i="1"/>
  <c r="H7854" i="1" s="1"/>
  <c r="G7822" i="1"/>
  <c r="H7822" i="1" s="1"/>
  <c r="G7790" i="1"/>
  <c r="H7790" i="1" s="1"/>
  <c r="G7766" i="1"/>
  <c r="H7766" i="1" s="1"/>
  <c r="G7734" i="1"/>
  <c r="H7734" i="1" s="1"/>
  <c r="G7702" i="1"/>
  <c r="H7702" i="1" s="1"/>
  <c r="G7670" i="1"/>
  <c r="H7670" i="1" s="1"/>
  <c r="G7638" i="1"/>
  <c r="H7638" i="1" s="1"/>
  <c r="G7614" i="1"/>
  <c r="H7614" i="1" s="1"/>
  <c r="G7582" i="1"/>
  <c r="H7582" i="1" s="1"/>
  <c r="G7542" i="1"/>
  <c r="H7542" i="1" s="1"/>
  <c r="G7518" i="1"/>
  <c r="H7518" i="1" s="1"/>
  <c r="G7486" i="1"/>
  <c r="H7486" i="1" s="1"/>
  <c r="G7462" i="1"/>
  <c r="H7462" i="1" s="1"/>
  <c r="G7422" i="1"/>
  <c r="H7422" i="1" s="1"/>
  <c r="G7390" i="1"/>
  <c r="H7390" i="1" s="1"/>
  <c r="G7358" i="1"/>
  <c r="H7358" i="1" s="1"/>
  <c r="G7326" i="1"/>
  <c r="H7326" i="1" s="1"/>
  <c r="G7294" i="1"/>
  <c r="H7294" i="1" s="1"/>
  <c r="G7238" i="1"/>
  <c r="H7238" i="1" s="1"/>
  <c r="G7142" i="1"/>
  <c r="H7142" i="1" s="1"/>
  <c r="G6950" i="1"/>
  <c r="H6950" i="1" s="1"/>
  <c r="G6966" i="1"/>
  <c r="H6966" i="1" s="1"/>
  <c r="G6982" i="1"/>
  <c r="H6982" i="1" s="1"/>
  <c r="G6974" i="1"/>
  <c r="H6974" i="1" s="1"/>
  <c r="G8750" i="1"/>
  <c r="H8750" i="1" s="1"/>
  <c r="G8718" i="1"/>
  <c r="H8718" i="1" s="1"/>
  <c r="G8686" i="1"/>
  <c r="H8686" i="1" s="1"/>
  <c r="G8654" i="1"/>
  <c r="H8654" i="1" s="1"/>
  <c r="G8630" i="1"/>
  <c r="H8630" i="1" s="1"/>
  <c r="G8606" i="1"/>
  <c r="H8606" i="1" s="1"/>
  <c r="G8574" i="1"/>
  <c r="H8574" i="1" s="1"/>
  <c r="G8542" i="1"/>
  <c r="H8542" i="1" s="1"/>
  <c r="G8518" i="1"/>
  <c r="H8518" i="1" s="1"/>
  <c r="G8486" i="1"/>
  <c r="H8486" i="1" s="1"/>
  <c r="G8454" i="1"/>
  <c r="H8454" i="1" s="1"/>
  <c r="G8422" i="1"/>
  <c r="H8422" i="1" s="1"/>
  <c r="G8390" i="1"/>
  <c r="H8390" i="1" s="1"/>
  <c r="G8350" i="1"/>
  <c r="H8350" i="1" s="1"/>
  <c r="G8302" i="1"/>
  <c r="H8302" i="1" s="1"/>
  <c r="G8262" i="1"/>
  <c r="H8262" i="1" s="1"/>
  <c r="G8222" i="1"/>
  <c r="H8222" i="1" s="1"/>
  <c r="G8182" i="1"/>
  <c r="H8182" i="1" s="1"/>
  <c r="G8142" i="1"/>
  <c r="H8142" i="1" s="1"/>
  <c r="G8110" i="1"/>
  <c r="H8110" i="1" s="1"/>
  <c r="G8078" i="1"/>
  <c r="H8078" i="1" s="1"/>
  <c r="G8046" i="1"/>
  <c r="H8046" i="1" s="1"/>
  <c r="G8006" i="1"/>
  <c r="H8006" i="1" s="1"/>
  <c r="G7974" i="1"/>
  <c r="H7974" i="1" s="1"/>
  <c r="G7942" i="1"/>
  <c r="H7942" i="1" s="1"/>
  <c r="G7910" i="1"/>
  <c r="H7910" i="1" s="1"/>
  <c r="G7878" i="1"/>
  <c r="H7878" i="1" s="1"/>
  <c r="G7846" i="1"/>
  <c r="H7846" i="1" s="1"/>
  <c r="G7814" i="1"/>
  <c r="H7814" i="1" s="1"/>
  <c r="G7782" i="1"/>
  <c r="H7782" i="1" s="1"/>
  <c r="G7758" i="1"/>
  <c r="H7758" i="1" s="1"/>
  <c r="G7726" i="1"/>
  <c r="H7726" i="1" s="1"/>
  <c r="G7694" i="1"/>
  <c r="H7694" i="1" s="1"/>
  <c r="G7654" i="1"/>
  <c r="H7654" i="1" s="1"/>
  <c r="G7622" i="1"/>
  <c r="H7622" i="1" s="1"/>
  <c r="G7590" i="1"/>
  <c r="H7590" i="1" s="1"/>
  <c r="G7566" i="1"/>
  <c r="H7566" i="1" s="1"/>
  <c r="G7534" i="1"/>
  <c r="H7534" i="1" s="1"/>
  <c r="G7502" i="1"/>
  <c r="H7502" i="1" s="1"/>
  <c r="G7478" i="1"/>
  <c r="H7478" i="1" s="1"/>
  <c r="G7454" i="1"/>
  <c r="H7454" i="1" s="1"/>
  <c r="G7430" i="1"/>
  <c r="H7430" i="1" s="1"/>
  <c r="G7414" i="1"/>
  <c r="H7414" i="1" s="1"/>
  <c r="G7398" i="1"/>
  <c r="H7398" i="1" s="1"/>
  <c r="G7382" i="1"/>
  <c r="H7382" i="1" s="1"/>
  <c r="G7366" i="1"/>
  <c r="H7366" i="1" s="1"/>
  <c r="G7342" i="1"/>
  <c r="H7342" i="1" s="1"/>
  <c r="G7318" i="1"/>
  <c r="H7318" i="1" s="1"/>
  <c r="G7302" i="1"/>
  <c r="H7302" i="1" s="1"/>
  <c r="G7278" i="1"/>
  <c r="H7278" i="1" s="1"/>
  <c r="G7262" i="1"/>
  <c r="H7262" i="1" s="1"/>
  <c r="G7246" i="1"/>
  <c r="H7246" i="1" s="1"/>
  <c r="G7222" i="1"/>
  <c r="H7222" i="1" s="1"/>
  <c r="G7198" i="1"/>
  <c r="H7198" i="1" s="1"/>
  <c r="G7182" i="1"/>
  <c r="H7182" i="1" s="1"/>
  <c r="G7174" i="1"/>
  <c r="H7174" i="1" s="1"/>
  <c r="G7150" i="1"/>
  <c r="H7150" i="1" s="1"/>
  <c r="G7126" i="1"/>
  <c r="H7126" i="1" s="1"/>
  <c r="G7102" i="1"/>
  <c r="H7102" i="1" s="1"/>
  <c r="G7070" i="1"/>
  <c r="H7070" i="1" s="1"/>
  <c r="G7022" i="1"/>
  <c r="H7022" i="1" s="1"/>
  <c r="G6934" i="1"/>
  <c r="H6934" i="1" s="1"/>
  <c r="G8742" i="1"/>
  <c r="H8742" i="1" s="1"/>
  <c r="G8710" i="1"/>
  <c r="H8710" i="1" s="1"/>
  <c r="G8678" i="1"/>
  <c r="H8678" i="1" s="1"/>
  <c r="G8646" i="1"/>
  <c r="H8646" i="1" s="1"/>
  <c r="G8614" i="1"/>
  <c r="H8614" i="1" s="1"/>
  <c r="G8582" i="1"/>
  <c r="H8582" i="1" s="1"/>
  <c r="G8558" i="1"/>
  <c r="H8558" i="1" s="1"/>
  <c r="G8526" i="1"/>
  <c r="H8526" i="1" s="1"/>
  <c r="G8494" i="1"/>
  <c r="H8494" i="1" s="1"/>
  <c r="G8462" i="1"/>
  <c r="H8462" i="1" s="1"/>
  <c r="G8430" i="1"/>
  <c r="H8430" i="1" s="1"/>
  <c r="G8398" i="1"/>
  <c r="H8398" i="1" s="1"/>
  <c r="G8366" i="1"/>
  <c r="H8366" i="1" s="1"/>
  <c r="G8326" i="1"/>
  <c r="H8326" i="1" s="1"/>
  <c r="G8294" i="1"/>
  <c r="H8294" i="1" s="1"/>
  <c r="G8270" i="1"/>
  <c r="H8270" i="1" s="1"/>
  <c r="G8238" i="1"/>
  <c r="H8238" i="1" s="1"/>
  <c r="G8198" i="1"/>
  <c r="H8198" i="1" s="1"/>
  <c r="G8158" i="1"/>
  <c r="H8158" i="1" s="1"/>
  <c r="G8126" i="1"/>
  <c r="H8126" i="1" s="1"/>
  <c r="G8094" i="1"/>
  <c r="H8094" i="1" s="1"/>
  <c r="G8062" i="1"/>
  <c r="H8062" i="1" s="1"/>
  <c r="G8030" i="1"/>
  <c r="H8030" i="1" s="1"/>
  <c r="G7998" i="1"/>
  <c r="H7998" i="1" s="1"/>
  <c r="G7966" i="1"/>
  <c r="H7966" i="1" s="1"/>
  <c r="G7934" i="1"/>
  <c r="H7934" i="1" s="1"/>
  <c r="G7902" i="1"/>
  <c r="H7902" i="1" s="1"/>
  <c r="G7870" i="1"/>
  <c r="H7870" i="1" s="1"/>
  <c r="G7838" i="1"/>
  <c r="H7838" i="1" s="1"/>
  <c r="G7806" i="1"/>
  <c r="H7806" i="1" s="1"/>
  <c r="G7774" i="1"/>
  <c r="H7774" i="1" s="1"/>
  <c r="G7742" i="1"/>
  <c r="H7742" i="1" s="1"/>
  <c r="G7710" i="1"/>
  <c r="H7710" i="1" s="1"/>
  <c r="G7686" i="1"/>
  <c r="H7686" i="1" s="1"/>
  <c r="G7662" i="1"/>
  <c r="H7662" i="1" s="1"/>
  <c r="G7630" i="1"/>
  <c r="H7630" i="1" s="1"/>
  <c r="G7598" i="1"/>
  <c r="H7598" i="1" s="1"/>
  <c r="G7574" i="1"/>
  <c r="H7574" i="1" s="1"/>
  <c r="G7550" i="1"/>
  <c r="H7550" i="1" s="1"/>
  <c r="G7526" i="1"/>
  <c r="H7526" i="1" s="1"/>
  <c r="G7494" i="1"/>
  <c r="H7494" i="1" s="1"/>
  <c r="G7470" i="1"/>
  <c r="H7470" i="1" s="1"/>
  <c r="G7438" i="1"/>
  <c r="H7438" i="1" s="1"/>
  <c r="G7406" i="1"/>
  <c r="H7406" i="1" s="1"/>
  <c r="G7374" i="1"/>
  <c r="H7374" i="1" s="1"/>
  <c r="G7334" i="1"/>
  <c r="H7334" i="1" s="1"/>
  <c r="G7310" i="1"/>
  <c r="H7310" i="1" s="1"/>
  <c r="G7286" i="1"/>
  <c r="H7286" i="1" s="1"/>
  <c r="G7270" i="1"/>
  <c r="H7270" i="1" s="1"/>
  <c r="G7254" i="1"/>
  <c r="H7254" i="1" s="1"/>
  <c r="G7230" i="1"/>
  <c r="H7230" i="1" s="1"/>
  <c r="G7214" i="1"/>
  <c r="H7214" i="1" s="1"/>
  <c r="G7190" i="1"/>
  <c r="H7190" i="1" s="1"/>
  <c r="G7166" i="1"/>
  <c r="H7166" i="1" s="1"/>
  <c r="G7158" i="1"/>
  <c r="H7158" i="1" s="1"/>
  <c r="G7134" i="1"/>
  <c r="H7134" i="1" s="1"/>
  <c r="G7118" i="1"/>
  <c r="H7118" i="1" s="1"/>
  <c r="G7110" i="1"/>
  <c r="H7110" i="1" s="1"/>
  <c r="G7094" i="1"/>
  <c r="H7094" i="1" s="1"/>
  <c r="G7086" i="1"/>
  <c r="H7086" i="1" s="1"/>
  <c r="G7078" i="1"/>
  <c r="H7078" i="1" s="1"/>
  <c r="G7062" i="1"/>
  <c r="H7062" i="1" s="1"/>
  <c r="G7054" i="1"/>
  <c r="H7054" i="1" s="1"/>
  <c r="G7046" i="1"/>
  <c r="H7046" i="1" s="1"/>
  <c r="G7038" i="1"/>
  <c r="H7038" i="1" s="1"/>
  <c r="G7030" i="1"/>
  <c r="H7030" i="1" s="1"/>
  <c r="G7014" i="1"/>
  <c r="H7014" i="1" s="1"/>
  <c r="G7006" i="1"/>
  <c r="H7006" i="1" s="1"/>
  <c r="G6998" i="1"/>
  <c r="H6998" i="1" s="1"/>
  <c r="G6942" i="1"/>
  <c r="H6942" i="1" s="1"/>
  <c r="G17" i="1"/>
  <c r="H17" i="1" s="1"/>
  <c r="G6918" i="1"/>
  <c r="H6918" i="1" s="1"/>
  <c r="G6886" i="1"/>
  <c r="H6886" i="1" s="1"/>
  <c r="G6854" i="1"/>
  <c r="H6854" i="1" s="1"/>
  <c r="G6822" i="1"/>
  <c r="H6822" i="1" s="1"/>
  <c r="G6806" i="1"/>
  <c r="H6806" i="1" s="1"/>
  <c r="G6766" i="1"/>
  <c r="H6766" i="1" s="1"/>
  <c r="G6726" i="1"/>
  <c r="H6726" i="1" s="1"/>
  <c r="G6694" i="1"/>
  <c r="H6694" i="1" s="1"/>
  <c r="G6662" i="1"/>
  <c r="H6662" i="1" s="1"/>
  <c r="G6630" i="1"/>
  <c r="H6630" i="1" s="1"/>
  <c r="G6598" i="1"/>
  <c r="H6598" i="1" s="1"/>
  <c r="G6566" i="1"/>
  <c r="H6566" i="1" s="1"/>
  <c r="G6534" i="1"/>
  <c r="H6534" i="1" s="1"/>
  <c r="G6502" i="1"/>
  <c r="H6502" i="1" s="1"/>
  <c r="G6478" i="1"/>
  <c r="H6478" i="1" s="1"/>
  <c r="G6446" i="1"/>
  <c r="H6446" i="1" s="1"/>
  <c r="G6414" i="1"/>
  <c r="H6414" i="1" s="1"/>
  <c r="G6382" i="1"/>
  <c r="H6382" i="1" s="1"/>
  <c r="G6350" i="1"/>
  <c r="H6350" i="1" s="1"/>
  <c r="G6318" i="1"/>
  <c r="H6318" i="1" s="1"/>
  <c r="G6286" i="1"/>
  <c r="H6286" i="1" s="1"/>
  <c r="G6254" i="1"/>
  <c r="H6254" i="1" s="1"/>
  <c r="G6238" i="1"/>
  <c r="H6238" i="1" s="1"/>
  <c r="G6206" i="1"/>
  <c r="H6206" i="1" s="1"/>
  <c r="G6190" i="1"/>
  <c r="H6190" i="1" s="1"/>
  <c r="G6158" i="1"/>
  <c r="H6158" i="1" s="1"/>
  <c r="G6126" i="1"/>
  <c r="H6126" i="1" s="1"/>
  <c r="G6086" i="1"/>
  <c r="H6086" i="1" s="1"/>
  <c r="G6046" i="1"/>
  <c r="H6046" i="1" s="1"/>
  <c r="G6006" i="1"/>
  <c r="H6006" i="1" s="1"/>
  <c r="G5982" i="1"/>
  <c r="H5982" i="1" s="1"/>
  <c r="G5950" i="1"/>
  <c r="H5950" i="1" s="1"/>
  <c r="G5918" i="1"/>
  <c r="H5918" i="1" s="1"/>
  <c r="G5886" i="1"/>
  <c r="H5886" i="1" s="1"/>
  <c r="G5846" i="1"/>
  <c r="H5846" i="1" s="1"/>
  <c r="G5806" i="1"/>
  <c r="H5806" i="1" s="1"/>
  <c r="G5774" i="1"/>
  <c r="H5774" i="1" s="1"/>
  <c r="G5742" i="1"/>
  <c r="H5742" i="1" s="1"/>
  <c r="G5710" i="1"/>
  <c r="H5710" i="1" s="1"/>
  <c r="G5686" i="1"/>
  <c r="H5686" i="1" s="1"/>
  <c r="G5654" i="1"/>
  <c r="H5654" i="1" s="1"/>
  <c r="G5622" i="1"/>
  <c r="H5622" i="1" s="1"/>
  <c r="G5582" i="1"/>
  <c r="H5582" i="1" s="1"/>
  <c r="G5542" i="1"/>
  <c r="H5542" i="1" s="1"/>
  <c r="G5510" i="1"/>
  <c r="H5510" i="1" s="1"/>
  <c r="G5486" i="1"/>
  <c r="H5486" i="1" s="1"/>
  <c r="G5454" i="1"/>
  <c r="H5454" i="1" s="1"/>
  <c r="G5422" i="1"/>
  <c r="H5422" i="1" s="1"/>
  <c r="G5390" i="1"/>
  <c r="H5390" i="1" s="1"/>
  <c r="G5358" i="1"/>
  <c r="H5358" i="1" s="1"/>
  <c r="G5318" i="1"/>
  <c r="H5318" i="1" s="1"/>
  <c r="G5294" i="1"/>
  <c r="H5294" i="1" s="1"/>
  <c r="G5262" i="1"/>
  <c r="H5262" i="1" s="1"/>
  <c r="G5230" i="1"/>
  <c r="H5230" i="1" s="1"/>
  <c r="G5198" i="1"/>
  <c r="H5198" i="1" s="1"/>
  <c r="G5166" i="1"/>
  <c r="H5166" i="1" s="1"/>
  <c r="G5134" i="1"/>
  <c r="H5134" i="1" s="1"/>
  <c r="G5102" i="1"/>
  <c r="H5102" i="1" s="1"/>
  <c r="G5070" i="1"/>
  <c r="H5070" i="1" s="1"/>
  <c r="G5038" i="1"/>
  <c r="H5038" i="1" s="1"/>
  <c r="G5006" i="1"/>
  <c r="H5006" i="1" s="1"/>
  <c r="G4966" i="1"/>
  <c r="H4966" i="1" s="1"/>
  <c r="G4934" i="1"/>
  <c r="H4934" i="1" s="1"/>
  <c r="G4902" i="1"/>
  <c r="H4902" i="1" s="1"/>
  <c r="G4870" i="1"/>
  <c r="H4870" i="1" s="1"/>
  <c r="G4838" i="1"/>
  <c r="H4838" i="1" s="1"/>
  <c r="G4806" i="1"/>
  <c r="H4806" i="1" s="1"/>
  <c r="G4766" i="1"/>
  <c r="H4766" i="1" s="1"/>
  <c r="G4734" i="1"/>
  <c r="H4734" i="1" s="1"/>
  <c r="G4702" i="1"/>
  <c r="H4702" i="1" s="1"/>
  <c r="G4670" i="1"/>
  <c r="H4670" i="1" s="1"/>
  <c r="G4630" i="1"/>
  <c r="H4630" i="1" s="1"/>
  <c r="G4598" i="1"/>
  <c r="H4598" i="1" s="1"/>
  <c r="G4558" i="1"/>
  <c r="H4558" i="1" s="1"/>
  <c r="G4534" i="1"/>
  <c r="H4534" i="1" s="1"/>
  <c r="G4502" i="1"/>
  <c r="H4502" i="1" s="1"/>
  <c r="G4470" i="1"/>
  <c r="H4470" i="1" s="1"/>
  <c r="G4446" i="1"/>
  <c r="H4446" i="1" s="1"/>
  <c r="G4422" i="1"/>
  <c r="H4422" i="1" s="1"/>
  <c r="G4390" i="1"/>
  <c r="H4390" i="1" s="1"/>
  <c r="G4358" i="1"/>
  <c r="H4358" i="1" s="1"/>
  <c r="G4326" i="1"/>
  <c r="H4326" i="1" s="1"/>
  <c r="G4310" i="1"/>
  <c r="H4310" i="1" s="1"/>
  <c r="G4286" i="1"/>
  <c r="H4286" i="1" s="1"/>
  <c r="G4254" i="1"/>
  <c r="H4254" i="1" s="1"/>
  <c r="G4222" i="1"/>
  <c r="H4222" i="1" s="1"/>
  <c r="G4206" i="1"/>
  <c r="H4206" i="1" s="1"/>
  <c r="G4174" i="1"/>
  <c r="H4174" i="1" s="1"/>
  <c r="G4150" i="1"/>
  <c r="H4150" i="1" s="1"/>
  <c r="G4118" i="1"/>
  <c r="H4118" i="1" s="1"/>
  <c r="G4086" i="1"/>
  <c r="H4086" i="1" s="1"/>
  <c r="G4054" i="1"/>
  <c r="H4054" i="1" s="1"/>
  <c r="G4006" i="1"/>
  <c r="H4006" i="1" s="1"/>
  <c r="G3974" i="1"/>
  <c r="H3974" i="1" s="1"/>
  <c r="G3942" i="1"/>
  <c r="H3942" i="1" s="1"/>
  <c r="G3910" i="1"/>
  <c r="H3910" i="1" s="1"/>
  <c r="G3870" i="1"/>
  <c r="H3870" i="1" s="1"/>
  <c r="G3838" i="1"/>
  <c r="H3838" i="1" s="1"/>
  <c r="G3806" i="1"/>
  <c r="H3806" i="1" s="1"/>
  <c r="G3766" i="1"/>
  <c r="H3766" i="1" s="1"/>
  <c r="G3718" i="1"/>
  <c r="H3718" i="1" s="1"/>
  <c r="G3686" i="1"/>
  <c r="H3686" i="1" s="1"/>
  <c r="G3662" i="1"/>
  <c r="H3662" i="1" s="1"/>
  <c r="G3646" i="1"/>
  <c r="H3646" i="1" s="1"/>
  <c r="G3622" i="1"/>
  <c r="H3622" i="1" s="1"/>
  <c r="G3606" i="1"/>
  <c r="H3606" i="1" s="1"/>
  <c r="G3574" i="1"/>
  <c r="H3574" i="1" s="1"/>
  <c r="G3550" i="1"/>
  <c r="H3550" i="1" s="1"/>
  <c r="G3526" i="1"/>
  <c r="H3526" i="1" s="1"/>
  <c r="G3494" i="1"/>
  <c r="H3494" i="1" s="1"/>
  <c r="G3454" i="1"/>
  <c r="H3454" i="1" s="1"/>
  <c r="G3422" i="1"/>
  <c r="H3422" i="1" s="1"/>
  <c r="G3390" i="1"/>
  <c r="H3390" i="1" s="1"/>
  <c r="G3350" i="1"/>
  <c r="H3350" i="1" s="1"/>
  <c r="G3318" i="1"/>
  <c r="H3318" i="1" s="1"/>
  <c r="G3286" i="1"/>
  <c r="H3286" i="1" s="1"/>
  <c r="G3254" i="1"/>
  <c r="H3254" i="1" s="1"/>
  <c r="G3230" i="1"/>
  <c r="H3230" i="1" s="1"/>
  <c r="G3190" i="1"/>
  <c r="H3190" i="1" s="1"/>
  <c r="G3166" i="1"/>
  <c r="H3166" i="1" s="1"/>
  <c r="G3142" i="1"/>
  <c r="H3142" i="1" s="1"/>
  <c r="G3118" i="1"/>
  <c r="H3118" i="1" s="1"/>
  <c r="G3094" i="1"/>
  <c r="H3094" i="1" s="1"/>
  <c r="G3070" i="1"/>
  <c r="H3070" i="1" s="1"/>
  <c r="G3030" i="1"/>
  <c r="H3030" i="1" s="1"/>
  <c r="G2998" i="1"/>
  <c r="H2998" i="1" s="1"/>
  <c r="G2966" i="1"/>
  <c r="H2966" i="1" s="1"/>
  <c r="G2934" i="1"/>
  <c r="H2934" i="1" s="1"/>
  <c r="G2902" i="1"/>
  <c r="H2902" i="1" s="1"/>
  <c r="G2854" i="1"/>
  <c r="H2854" i="1" s="1"/>
  <c r="G2822" i="1"/>
  <c r="H2822" i="1" s="1"/>
  <c r="G2790" i="1"/>
  <c r="H2790" i="1" s="1"/>
  <c r="G2766" i="1"/>
  <c r="H2766" i="1" s="1"/>
  <c r="G2734" i="1"/>
  <c r="H2734" i="1" s="1"/>
  <c r="G2694" i="1"/>
  <c r="H2694" i="1" s="1"/>
  <c r="G2654" i="1"/>
  <c r="H2654" i="1" s="1"/>
  <c r="G2622" i="1"/>
  <c r="H2622" i="1" s="1"/>
  <c r="G2590" i="1"/>
  <c r="H2590" i="1" s="1"/>
  <c r="G2550" i="1"/>
  <c r="H2550" i="1" s="1"/>
  <c r="G2518" i="1"/>
  <c r="H2518" i="1" s="1"/>
  <c r="G2486" i="1"/>
  <c r="H2486" i="1" s="1"/>
  <c r="G2446" i="1"/>
  <c r="H2446" i="1" s="1"/>
  <c r="G2414" i="1"/>
  <c r="H2414" i="1" s="1"/>
  <c r="G2382" i="1"/>
  <c r="H2382" i="1" s="1"/>
  <c r="G2350" i="1"/>
  <c r="H2350" i="1" s="1"/>
  <c r="G2318" i="1"/>
  <c r="H2318" i="1" s="1"/>
  <c r="G2286" i="1"/>
  <c r="H2286" i="1" s="1"/>
  <c r="G2254" i="1"/>
  <c r="H2254" i="1" s="1"/>
  <c r="G2214" i="1"/>
  <c r="H2214" i="1" s="1"/>
  <c r="G2174" i="1"/>
  <c r="H2174" i="1" s="1"/>
  <c r="G2142" i="1"/>
  <c r="H2142" i="1" s="1"/>
  <c r="G2110" i="1"/>
  <c r="H2110" i="1" s="1"/>
  <c r="G2078" i="1"/>
  <c r="H2078" i="1" s="1"/>
  <c r="G2046" i="1"/>
  <c r="H2046" i="1" s="1"/>
  <c r="G2014" i="1"/>
  <c r="H2014" i="1" s="1"/>
  <c r="G1990" i="1"/>
  <c r="H1990" i="1" s="1"/>
  <c r="G1966" i="1"/>
  <c r="H1966" i="1" s="1"/>
  <c r="G1934" i="1"/>
  <c r="H1934" i="1" s="1"/>
  <c r="G1894" i="1"/>
  <c r="H1894" i="1" s="1"/>
  <c r="G1854" i="1"/>
  <c r="H1854" i="1" s="1"/>
  <c r="G1814" i="1"/>
  <c r="H1814" i="1" s="1"/>
  <c r="G1782" i="1"/>
  <c r="H1782" i="1" s="1"/>
  <c r="G1750" i="1"/>
  <c r="H1750" i="1" s="1"/>
  <c r="G1718" i="1"/>
  <c r="H1718" i="1" s="1"/>
  <c r="G1694" i="1"/>
  <c r="H1694" i="1" s="1"/>
  <c r="G1670" i="1"/>
  <c r="H1670" i="1" s="1"/>
  <c r="G1638" i="1"/>
  <c r="H1638" i="1" s="1"/>
  <c r="G1606" i="1"/>
  <c r="H1606" i="1" s="1"/>
  <c r="G1574" i="1"/>
  <c r="H1574" i="1" s="1"/>
  <c r="G1542" i="1"/>
  <c r="H1542" i="1" s="1"/>
  <c r="G1502" i="1"/>
  <c r="H1502" i="1" s="1"/>
  <c r="G1462" i="1"/>
  <c r="H1462" i="1" s="1"/>
  <c r="G1422" i="1"/>
  <c r="H1422" i="1" s="1"/>
  <c r="G1382" i="1"/>
  <c r="H1382" i="1" s="1"/>
  <c r="G1350" i="1"/>
  <c r="H1350" i="1" s="1"/>
  <c r="G1310" i="1"/>
  <c r="H1310" i="1" s="1"/>
  <c r="G1254" i="1"/>
  <c r="H1254" i="1" s="1"/>
  <c r="G1182" i="1"/>
  <c r="H1182" i="1" s="1"/>
  <c r="G1142" i="1"/>
  <c r="H1142" i="1" s="1"/>
  <c r="G1110" i="1"/>
  <c r="H1110" i="1" s="1"/>
  <c r="G1078" i="1"/>
  <c r="H1078" i="1" s="1"/>
  <c r="G1054" i="1"/>
  <c r="H1054" i="1" s="1"/>
  <c r="G1022" i="1"/>
  <c r="H1022" i="1" s="1"/>
  <c r="G990" i="1"/>
  <c r="H990" i="1" s="1"/>
  <c r="G966" i="1"/>
  <c r="H966" i="1" s="1"/>
  <c r="G926" i="1"/>
  <c r="H926" i="1" s="1"/>
  <c r="G894" i="1"/>
  <c r="H894" i="1" s="1"/>
  <c r="G854" i="1"/>
  <c r="H854" i="1" s="1"/>
  <c r="G814" i="1"/>
  <c r="H814" i="1" s="1"/>
  <c r="G782" i="1"/>
  <c r="H782" i="1" s="1"/>
  <c r="G742" i="1"/>
  <c r="H742" i="1" s="1"/>
  <c r="G694" i="1"/>
  <c r="H694" i="1" s="1"/>
  <c r="G662" i="1"/>
  <c r="H662" i="1" s="1"/>
  <c r="G622" i="1"/>
  <c r="H622" i="1" s="1"/>
  <c r="G590" i="1"/>
  <c r="H590" i="1" s="1"/>
  <c r="G566" i="1"/>
  <c r="H566" i="1" s="1"/>
  <c r="G550" i="1"/>
  <c r="H550" i="1" s="1"/>
  <c r="G526" i="1"/>
  <c r="H526" i="1" s="1"/>
  <c r="G486" i="1"/>
  <c r="H486" i="1" s="1"/>
  <c r="G446" i="1"/>
  <c r="H446" i="1" s="1"/>
  <c r="G406" i="1"/>
  <c r="H406" i="1" s="1"/>
  <c r="G374" i="1"/>
  <c r="H374" i="1" s="1"/>
  <c r="G342" i="1"/>
  <c r="H342" i="1" s="1"/>
  <c r="G310" i="1"/>
  <c r="H310" i="1" s="1"/>
  <c r="G278" i="1"/>
  <c r="H278" i="1" s="1"/>
  <c r="G254" i="1"/>
  <c r="H254" i="1" s="1"/>
  <c r="G222" i="1"/>
  <c r="H222" i="1" s="1"/>
  <c r="G174" i="1"/>
  <c r="H174" i="1" s="1"/>
  <c r="G22" i="1"/>
  <c r="H22" i="1" s="1"/>
  <c r="G8757" i="1"/>
  <c r="H8757" i="1" s="1"/>
  <c r="G8717" i="1"/>
  <c r="H8717" i="1" s="1"/>
  <c r="G8669" i="1"/>
  <c r="H8669" i="1" s="1"/>
  <c r="G8761" i="1"/>
  <c r="H8761" i="1" s="1"/>
  <c r="G8745" i="1"/>
  <c r="H8745" i="1" s="1"/>
  <c r="G8721" i="1"/>
  <c r="H8721" i="1" s="1"/>
  <c r="G8705" i="1"/>
  <c r="H8705" i="1" s="1"/>
  <c r="G8689" i="1"/>
  <c r="H8689" i="1" s="1"/>
  <c r="G8673" i="1"/>
  <c r="H8673" i="1" s="1"/>
  <c r="G8657" i="1"/>
  <c r="H8657" i="1" s="1"/>
  <c r="G8641" i="1"/>
  <c r="H8641" i="1" s="1"/>
  <c r="G8625" i="1"/>
  <c r="H8625" i="1" s="1"/>
  <c r="G8609" i="1"/>
  <c r="H8609" i="1" s="1"/>
  <c r="G8593" i="1"/>
  <c r="H8593" i="1" s="1"/>
  <c r="G8577" i="1"/>
  <c r="H8577" i="1" s="1"/>
  <c r="G8561" i="1"/>
  <c r="H8561" i="1" s="1"/>
  <c r="G8537" i="1"/>
  <c r="H8537" i="1" s="1"/>
  <c r="G8521" i="1"/>
  <c r="H8521" i="1" s="1"/>
  <c r="G8505" i="1"/>
  <c r="H8505" i="1" s="1"/>
  <c r="G8489" i="1"/>
  <c r="H8489" i="1" s="1"/>
  <c r="G8481" i="1"/>
  <c r="H8481" i="1" s="1"/>
  <c r="G8457" i="1"/>
  <c r="H8457" i="1" s="1"/>
  <c r="G8441" i="1"/>
  <c r="H8441" i="1" s="1"/>
  <c r="G8425" i="1"/>
  <c r="H8425" i="1" s="1"/>
  <c r="G8409" i="1"/>
  <c r="H8409" i="1" s="1"/>
  <c r="G8393" i="1"/>
  <c r="H8393" i="1" s="1"/>
  <c r="G8377" i="1"/>
  <c r="H8377" i="1" s="1"/>
  <c r="G8361" i="1"/>
  <c r="H8361" i="1" s="1"/>
  <c r="G8345" i="1"/>
  <c r="H8345" i="1" s="1"/>
  <c r="G8329" i="1"/>
  <c r="H8329" i="1" s="1"/>
  <c r="G8305" i="1"/>
  <c r="H8305" i="1" s="1"/>
  <c r="G8289" i="1"/>
  <c r="H8289" i="1" s="1"/>
  <c r="G8273" i="1"/>
  <c r="H8273" i="1" s="1"/>
  <c r="G8257" i="1"/>
  <c r="H8257" i="1" s="1"/>
  <c r="G8241" i="1"/>
  <c r="H8241" i="1" s="1"/>
  <c r="G8225" i="1"/>
  <c r="H8225" i="1" s="1"/>
  <c r="G8201" i="1"/>
  <c r="H8201" i="1" s="1"/>
  <c r="G8177" i="1"/>
  <c r="H8177" i="1" s="1"/>
  <c r="G8161" i="1"/>
  <c r="H8161" i="1" s="1"/>
  <c r="G8145" i="1"/>
  <c r="H8145" i="1" s="1"/>
  <c r="G8129" i="1"/>
  <c r="H8129" i="1" s="1"/>
  <c r="G8105" i="1"/>
  <c r="H8105" i="1" s="1"/>
  <c r="G8081" i="1"/>
  <c r="H8081" i="1" s="1"/>
  <c r="G8057" i="1"/>
  <c r="H8057" i="1" s="1"/>
  <c r="G8041" i="1"/>
  <c r="H8041" i="1" s="1"/>
  <c r="G8025" i="1"/>
  <c r="H8025" i="1" s="1"/>
  <c r="G8009" i="1"/>
  <c r="H8009" i="1" s="1"/>
  <c r="G7993" i="1"/>
  <c r="H7993" i="1" s="1"/>
  <c r="G7977" i="1"/>
  <c r="H7977" i="1" s="1"/>
  <c r="G7961" i="1"/>
  <c r="H7961" i="1" s="1"/>
  <c r="G7945" i="1"/>
  <c r="H7945" i="1" s="1"/>
  <c r="G7921" i="1"/>
  <c r="H7921" i="1" s="1"/>
  <c r="G7905" i="1"/>
  <c r="H7905" i="1" s="1"/>
  <c r="G7889" i="1"/>
  <c r="H7889" i="1" s="1"/>
  <c r="G7865" i="1"/>
  <c r="H7865" i="1" s="1"/>
  <c r="G7849" i="1"/>
  <c r="H7849" i="1" s="1"/>
  <c r="G7833" i="1"/>
  <c r="H7833" i="1" s="1"/>
  <c r="G7817" i="1"/>
  <c r="H7817" i="1" s="1"/>
  <c r="G7801" i="1"/>
  <c r="H7801" i="1" s="1"/>
  <c r="G7793" i="1"/>
  <c r="H7793" i="1" s="1"/>
  <c r="G7777" i="1"/>
  <c r="H7777" i="1" s="1"/>
  <c r="G7753" i="1"/>
  <c r="H7753" i="1" s="1"/>
  <c r="G7729" i="1"/>
  <c r="H7729" i="1" s="1"/>
  <c r="G7713" i="1"/>
  <c r="H7713" i="1" s="1"/>
  <c r="G7689" i="1"/>
  <c r="H7689" i="1" s="1"/>
  <c r="G7673" i="1"/>
  <c r="H7673" i="1" s="1"/>
  <c r="G7657" i="1"/>
  <c r="H7657" i="1" s="1"/>
  <c r="G7641" i="1"/>
  <c r="H7641" i="1" s="1"/>
  <c r="G7617" i="1"/>
  <c r="H7617" i="1" s="1"/>
  <c r="G7601" i="1"/>
  <c r="H7601" i="1" s="1"/>
  <c r="G7585" i="1"/>
  <c r="H7585" i="1" s="1"/>
  <c r="G7569" i="1"/>
  <c r="H7569" i="1" s="1"/>
  <c r="G7553" i="1"/>
  <c r="H7553" i="1" s="1"/>
  <c r="G7537" i="1"/>
  <c r="H7537" i="1" s="1"/>
  <c r="G7521" i="1"/>
  <c r="H7521" i="1" s="1"/>
  <c r="G7505" i="1"/>
  <c r="H7505" i="1" s="1"/>
  <c r="G7481" i="1"/>
  <c r="H7481" i="1" s="1"/>
  <c r="G7465" i="1"/>
  <c r="H7465" i="1" s="1"/>
  <c r="G7449" i="1"/>
  <c r="H7449" i="1" s="1"/>
  <c r="G7433" i="1"/>
  <c r="H7433" i="1" s="1"/>
  <c r="G7417" i="1"/>
  <c r="H7417" i="1" s="1"/>
  <c r="G7401" i="1"/>
  <c r="H7401" i="1" s="1"/>
  <c r="G7385" i="1"/>
  <c r="H7385" i="1" s="1"/>
  <c r="G7369" i="1"/>
  <c r="H7369" i="1" s="1"/>
  <c r="G7353" i="1"/>
  <c r="H7353" i="1" s="1"/>
  <c r="G7337" i="1"/>
  <c r="H7337" i="1" s="1"/>
  <c r="G7321" i="1"/>
  <c r="H7321" i="1" s="1"/>
  <c r="G7297" i="1"/>
  <c r="H7297" i="1" s="1"/>
  <c r="G7281" i="1"/>
  <c r="H7281" i="1" s="1"/>
  <c r="G7265" i="1"/>
  <c r="H7265" i="1" s="1"/>
  <c r="G7249" i="1"/>
  <c r="H7249" i="1" s="1"/>
  <c r="G7233" i="1"/>
  <c r="H7233" i="1" s="1"/>
  <c r="G7217" i="1"/>
  <c r="H7217" i="1" s="1"/>
  <c r="G7193" i="1"/>
  <c r="H7193" i="1" s="1"/>
  <c r="G7177" i="1"/>
  <c r="H7177" i="1" s="1"/>
  <c r="G7161" i="1"/>
  <c r="H7161" i="1" s="1"/>
  <c r="G7145" i="1"/>
  <c r="H7145" i="1" s="1"/>
  <c r="G7129" i="1"/>
  <c r="H7129" i="1" s="1"/>
  <c r="G7113" i="1"/>
  <c r="H7113" i="1" s="1"/>
  <c r="G7097" i="1"/>
  <c r="H7097" i="1" s="1"/>
  <c r="G7081" i="1"/>
  <c r="H7081" i="1" s="1"/>
  <c r="G7065" i="1"/>
  <c r="H7065" i="1" s="1"/>
  <c r="G7049" i="1"/>
  <c r="H7049" i="1" s="1"/>
  <c r="G7033" i="1"/>
  <c r="H7033" i="1" s="1"/>
  <c r="G7017" i="1"/>
  <c r="H7017" i="1" s="1"/>
  <c r="G6993" i="1"/>
  <c r="H6993" i="1" s="1"/>
  <c r="G6969" i="1"/>
  <c r="H6969" i="1" s="1"/>
  <c r="G6953" i="1"/>
  <c r="H6953" i="1" s="1"/>
  <c r="G6937" i="1"/>
  <c r="H6937" i="1" s="1"/>
  <c r="G6921" i="1"/>
  <c r="H6921" i="1" s="1"/>
  <c r="G6905" i="1"/>
  <c r="H6905" i="1" s="1"/>
  <c r="G6889" i="1"/>
  <c r="H6889" i="1" s="1"/>
  <c r="G6873" i="1"/>
  <c r="H6873" i="1" s="1"/>
  <c r="G6857" i="1"/>
  <c r="H6857" i="1" s="1"/>
  <c r="G6841" i="1"/>
  <c r="H6841" i="1" s="1"/>
  <c r="G6825" i="1"/>
  <c r="H6825" i="1" s="1"/>
  <c r="G6809" i="1"/>
  <c r="H6809" i="1" s="1"/>
  <c r="G6793" i="1"/>
  <c r="H6793" i="1" s="1"/>
  <c r="G6777" i="1"/>
  <c r="H6777" i="1" s="1"/>
  <c r="G6761" i="1"/>
  <c r="H6761" i="1" s="1"/>
  <c r="G6745" i="1"/>
  <c r="H6745" i="1" s="1"/>
  <c r="G6729" i="1"/>
  <c r="H6729" i="1" s="1"/>
  <c r="G6713" i="1"/>
  <c r="H6713" i="1" s="1"/>
  <c r="G6697" i="1"/>
  <c r="H6697" i="1" s="1"/>
  <c r="G6681" i="1"/>
  <c r="H6681" i="1" s="1"/>
  <c r="G6657" i="1"/>
  <c r="H6657" i="1" s="1"/>
  <c r="G6641" i="1"/>
  <c r="H6641" i="1" s="1"/>
  <c r="G6625" i="1"/>
  <c r="H6625" i="1" s="1"/>
  <c r="G6601" i="1"/>
  <c r="H6601" i="1" s="1"/>
  <c r="G6585" i="1"/>
  <c r="H6585" i="1" s="1"/>
  <c r="G6569" i="1"/>
  <c r="H6569" i="1" s="1"/>
  <c r="G6553" i="1"/>
  <c r="H6553" i="1" s="1"/>
  <c r="G6537" i="1"/>
  <c r="H6537" i="1" s="1"/>
  <c r="G6521" i="1"/>
  <c r="H6521" i="1" s="1"/>
  <c r="G6505" i="1"/>
  <c r="H6505" i="1" s="1"/>
  <c r="G6489" i="1"/>
  <c r="H6489" i="1" s="1"/>
  <c r="G6473" i="1"/>
  <c r="H6473" i="1" s="1"/>
  <c r="G6457" i="1"/>
  <c r="H6457" i="1" s="1"/>
  <c r="G6441" i="1"/>
  <c r="H6441" i="1" s="1"/>
  <c r="G6417" i="1"/>
  <c r="H6417" i="1" s="1"/>
  <c r="G6401" i="1"/>
  <c r="H6401" i="1" s="1"/>
  <c r="G6385" i="1"/>
  <c r="H6385" i="1" s="1"/>
  <c r="G6369" i="1"/>
  <c r="H6369" i="1" s="1"/>
  <c r="G6353" i="1"/>
  <c r="H6353" i="1" s="1"/>
  <c r="G6337" i="1"/>
  <c r="H6337" i="1" s="1"/>
  <c r="G6313" i="1"/>
  <c r="H6313" i="1" s="1"/>
  <c r="G6297" i="1"/>
  <c r="H6297" i="1" s="1"/>
  <c r="G6281" i="1"/>
  <c r="H6281" i="1" s="1"/>
  <c r="G6265" i="1"/>
  <c r="H6265" i="1" s="1"/>
  <c r="G6249" i="1"/>
  <c r="H6249" i="1" s="1"/>
  <c r="G6233" i="1"/>
  <c r="H6233" i="1" s="1"/>
  <c r="G6217" i="1"/>
  <c r="H6217" i="1" s="1"/>
  <c r="G6209" i="1"/>
  <c r="H6209" i="1" s="1"/>
  <c r="G6201" i="1"/>
  <c r="H6201" i="1" s="1"/>
  <c r="G6193" i="1"/>
  <c r="H6193" i="1" s="1"/>
  <c r="G6177" i="1"/>
  <c r="H6177" i="1" s="1"/>
  <c r="G6169" i="1"/>
  <c r="H6169" i="1" s="1"/>
  <c r="G6161" i="1"/>
  <c r="H6161" i="1" s="1"/>
  <c r="G6153" i="1"/>
  <c r="H6153" i="1" s="1"/>
  <c r="G6145" i="1"/>
  <c r="H6145" i="1" s="1"/>
  <c r="G6129" i="1"/>
  <c r="H6129" i="1" s="1"/>
  <c r="G6121" i="1"/>
  <c r="H6121" i="1" s="1"/>
  <c r="G6113" i="1"/>
  <c r="H6113" i="1" s="1"/>
  <c r="G6105" i="1"/>
  <c r="H6105" i="1" s="1"/>
  <c r="G6097" i="1"/>
  <c r="H6097" i="1" s="1"/>
  <c r="G6089" i="1"/>
  <c r="H6089" i="1" s="1"/>
  <c r="G6081" i="1"/>
  <c r="H6081" i="1" s="1"/>
  <c r="G6073" i="1"/>
  <c r="H6073" i="1" s="1"/>
  <c r="G6065" i="1"/>
  <c r="H6065" i="1" s="1"/>
  <c r="G6057" i="1"/>
  <c r="H6057" i="1" s="1"/>
  <c r="G6049" i="1"/>
  <c r="H6049" i="1" s="1"/>
  <c r="G6041" i="1"/>
  <c r="H6041" i="1" s="1"/>
  <c r="G6033" i="1"/>
  <c r="H6033" i="1" s="1"/>
  <c r="G6025" i="1"/>
  <c r="H6025" i="1" s="1"/>
  <c r="G6017" i="1"/>
  <c r="H6017" i="1" s="1"/>
  <c r="G6009" i="1"/>
  <c r="H6009" i="1" s="1"/>
  <c r="G6001" i="1"/>
  <c r="H6001" i="1" s="1"/>
  <c r="G5985" i="1"/>
  <c r="H5985" i="1" s="1"/>
  <c r="G5977" i="1"/>
  <c r="H5977" i="1" s="1"/>
  <c r="G5969" i="1"/>
  <c r="H5969" i="1" s="1"/>
  <c r="G5961" i="1"/>
  <c r="H5961" i="1" s="1"/>
  <c r="G5953" i="1"/>
  <c r="H5953" i="1" s="1"/>
  <c r="G5945" i="1"/>
  <c r="H5945" i="1" s="1"/>
  <c r="G5937" i="1"/>
  <c r="H5937" i="1" s="1"/>
  <c r="G5929" i="1"/>
  <c r="H5929" i="1" s="1"/>
  <c r="G5921" i="1"/>
  <c r="H5921" i="1" s="1"/>
  <c r="G5913" i="1"/>
  <c r="H5913" i="1" s="1"/>
  <c r="G5905" i="1"/>
  <c r="H5905" i="1" s="1"/>
  <c r="G5897" i="1"/>
  <c r="H5897" i="1" s="1"/>
  <c r="G5889" i="1"/>
  <c r="H5889" i="1" s="1"/>
  <c r="G5881" i="1"/>
  <c r="H5881" i="1" s="1"/>
  <c r="G5873" i="1"/>
  <c r="H5873" i="1" s="1"/>
  <c r="G5865" i="1"/>
  <c r="H5865" i="1" s="1"/>
  <c r="G5857" i="1"/>
  <c r="H5857" i="1" s="1"/>
  <c r="G5849" i="1"/>
  <c r="H5849" i="1" s="1"/>
  <c r="G5841" i="1"/>
  <c r="H5841" i="1" s="1"/>
  <c r="G5833" i="1"/>
  <c r="H5833" i="1" s="1"/>
  <c r="G5825" i="1"/>
  <c r="H5825" i="1" s="1"/>
  <c r="G5817" i="1"/>
  <c r="H5817" i="1" s="1"/>
  <c r="G5809" i="1"/>
  <c r="H5809" i="1" s="1"/>
  <c r="G5801" i="1"/>
  <c r="H5801" i="1" s="1"/>
  <c r="G5793" i="1"/>
  <c r="H5793" i="1" s="1"/>
  <c r="G5785" i="1"/>
  <c r="H5785" i="1" s="1"/>
  <c r="G5777" i="1"/>
  <c r="H5777" i="1" s="1"/>
  <c r="G5769" i="1"/>
  <c r="H5769" i="1" s="1"/>
  <c r="G5761" i="1"/>
  <c r="H5761" i="1" s="1"/>
  <c r="G5753" i="1"/>
  <c r="H5753" i="1" s="1"/>
  <c r="G5745" i="1"/>
  <c r="H5745" i="1" s="1"/>
  <c r="G5737" i="1"/>
  <c r="H5737" i="1" s="1"/>
  <c r="G5729" i="1"/>
  <c r="H5729" i="1" s="1"/>
  <c r="G5721" i="1"/>
  <c r="H5721" i="1" s="1"/>
  <c r="G5713" i="1"/>
  <c r="H5713" i="1" s="1"/>
  <c r="G5705" i="1"/>
  <c r="H5705" i="1" s="1"/>
  <c r="G5697" i="1"/>
  <c r="H5697" i="1" s="1"/>
  <c r="G5689" i="1"/>
  <c r="H5689" i="1" s="1"/>
  <c r="G5681" i="1"/>
  <c r="H5681" i="1" s="1"/>
  <c r="G5673" i="1"/>
  <c r="H5673" i="1" s="1"/>
  <c r="G5665" i="1"/>
  <c r="H5665" i="1" s="1"/>
  <c r="G5657" i="1"/>
  <c r="H5657" i="1" s="1"/>
  <c r="G5649" i="1"/>
  <c r="H5649" i="1" s="1"/>
  <c r="G5641" i="1"/>
  <c r="H5641" i="1" s="1"/>
  <c r="G5633" i="1"/>
  <c r="H5633" i="1" s="1"/>
  <c r="G5625" i="1"/>
  <c r="H5625" i="1" s="1"/>
  <c r="G5617" i="1"/>
  <c r="H5617" i="1" s="1"/>
  <c r="G5601" i="1"/>
  <c r="H5601" i="1" s="1"/>
  <c r="G5593" i="1"/>
  <c r="H5593" i="1" s="1"/>
  <c r="G5585" i="1"/>
  <c r="H5585" i="1" s="1"/>
  <c r="G5577" i="1"/>
  <c r="H5577" i="1" s="1"/>
  <c r="G5569" i="1"/>
  <c r="H5569" i="1" s="1"/>
  <c r="G5561" i="1"/>
  <c r="H5561" i="1" s="1"/>
  <c r="G5553" i="1"/>
  <c r="H5553" i="1" s="1"/>
  <c r="G5545" i="1"/>
  <c r="H5545" i="1" s="1"/>
  <c r="G5537" i="1"/>
  <c r="H5537" i="1" s="1"/>
  <c r="G5529" i="1"/>
  <c r="H5529" i="1" s="1"/>
  <c r="G5521" i="1"/>
  <c r="H5521" i="1" s="1"/>
  <c r="G5513" i="1"/>
  <c r="H5513" i="1" s="1"/>
  <c r="G5505" i="1"/>
  <c r="H5505" i="1" s="1"/>
  <c r="G5497" i="1"/>
  <c r="H5497" i="1" s="1"/>
  <c r="G5489" i="1"/>
  <c r="H5489" i="1" s="1"/>
  <c r="G5481" i="1"/>
  <c r="H5481" i="1" s="1"/>
  <c r="G5473" i="1"/>
  <c r="H5473" i="1" s="1"/>
  <c r="G5465" i="1"/>
  <c r="H5465" i="1" s="1"/>
  <c r="G5457" i="1"/>
  <c r="H5457" i="1" s="1"/>
  <c r="G5449" i="1"/>
  <c r="H5449" i="1" s="1"/>
  <c r="G5441" i="1"/>
  <c r="H5441" i="1" s="1"/>
  <c r="G5433" i="1"/>
  <c r="H5433" i="1" s="1"/>
  <c r="G5425" i="1"/>
  <c r="H5425" i="1" s="1"/>
  <c r="G5417" i="1"/>
  <c r="H5417" i="1" s="1"/>
  <c r="G5409" i="1"/>
  <c r="H5409" i="1" s="1"/>
  <c r="G5401" i="1"/>
  <c r="H5401" i="1" s="1"/>
  <c r="G5393" i="1"/>
  <c r="H5393" i="1" s="1"/>
  <c r="G5385" i="1"/>
  <c r="H5385" i="1" s="1"/>
  <c r="G5377" i="1"/>
  <c r="H5377" i="1" s="1"/>
  <c r="G5369" i="1"/>
  <c r="H5369" i="1" s="1"/>
  <c r="G5361" i="1"/>
  <c r="H5361" i="1" s="1"/>
  <c r="G5353" i="1"/>
  <c r="H5353" i="1" s="1"/>
  <c r="G5345" i="1"/>
  <c r="H5345" i="1" s="1"/>
  <c r="G5337" i="1"/>
  <c r="H5337" i="1" s="1"/>
  <c r="G5329" i="1"/>
  <c r="H5329" i="1" s="1"/>
  <c r="G5321" i="1"/>
  <c r="H5321" i="1" s="1"/>
  <c r="G5313" i="1"/>
  <c r="H5313" i="1" s="1"/>
  <c r="G5305" i="1"/>
  <c r="H5305" i="1" s="1"/>
  <c r="G5297" i="1"/>
  <c r="H5297" i="1" s="1"/>
  <c r="G5289" i="1"/>
  <c r="H5289" i="1" s="1"/>
  <c r="G5281" i="1"/>
  <c r="H5281" i="1" s="1"/>
  <c r="G5273" i="1"/>
  <c r="H5273" i="1" s="1"/>
  <c r="G5265" i="1"/>
  <c r="H5265" i="1" s="1"/>
  <c r="G5257" i="1"/>
  <c r="H5257" i="1" s="1"/>
  <c r="G5249" i="1"/>
  <c r="H5249" i="1" s="1"/>
  <c r="G5241" i="1"/>
  <c r="H5241" i="1" s="1"/>
  <c r="G5233" i="1"/>
  <c r="H5233" i="1" s="1"/>
  <c r="G5225" i="1"/>
  <c r="H5225" i="1" s="1"/>
  <c r="G5217" i="1"/>
  <c r="H5217" i="1" s="1"/>
  <c r="G5209" i="1"/>
  <c r="H5209" i="1" s="1"/>
  <c r="G5201" i="1"/>
  <c r="H5201" i="1" s="1"/>
  <c r="G5193" i="1"/>
  <c r="H5193" i="1" s="1"/>
  <c r="G5185" i="1"/>
  <c r="H5185" i="1" s="1"/>
  <c r="G5177" i="1"/>
  <c r="H5177" i="1" s="1"/>
  <c r="G5169" i="1"/>
  <c r="H5169" i="1" s="1"/>
  <c r="G5161" i="1"/>
  <c r="H5161" i="1" s="1"/>
  <c r="G5153" i="1"/>
  <c r="H5153" i="1" s="1"/>
  <c r="G5145" i="1"/>
  <c r="H5145" i="1" s="1"/>
  <c r="G5137" i="1"/>
  <c r="H5137" i="1" s="1"/>
  <c r="G5129" i="1"/>
  <c r="H5129" i="1" s="1"/>
  <c r="G5121" i="1"/>
  <c r="H5121" i="1" s="1"/>
  <c r="G5113" i="1"/>
  <c r="H5113" i="1" s="1"/>
  <c r="G5105" i="1"/>
  <c r="H5105" i="1" s="1"/>
  <c r="G5097" i="1"/>
  <c r="H5097" i="1" s="1"/>
  <c r="G5089" i="1"/>
  <c r="H5089" i="1" s="1"/>
  <c r="G5081" i="1"/>
  <c r="H5081" i="1" s="1"/>
  <c r="G5073" i="1"/>
  <c r="H5073" i="1" s="1"/>
  <c r="G5065" i="1"/>
  <c r="H5065" i="1" s="1"/>
  <c r="G5057" i="1"/>
  <c r="H5057" i="1" s="1"/>
  <c r="G5049" i="1"/>
  <c r="H5049" i="1" s="1"/>
  <c r="G5041" i="1"/>
  <c r="H5041" i="1" s="1"/>
  <c r="G5033" i="1"/>
  <c r="H5033" i="1" s="1"/>
  <c r="G5025" i="1"/>
  <c r="H5025" i="1" s="1"/>
  <c r="G5017" i="1"/>
  <c r="H5017" i="1" s="1"/>
  <c r="G5009" i="1"/>
  <c r="H5009" i="1" s="1"/>
  <c r="G5001" i="1"/>
  <c r="H5001" i="1" s="1"/>
  <c r="G4993" i="1"/>
  <c r="H4993" i="1" s="1"/>
  <c r="G4985" i="1"/>
  <c r="H4985" i="1" s="1"/>
  <c r="G4977" i="1"/>
  <c r="H4977" i="1" s="1"/>
  <c r="G4969" i="1"/>
  <c r="H4969" i="1" s="1"/>
  <c r="G4961" i="1"/>
  <c r="H4961" i="1" s="1"/>
  <c r="G4953" i="1"/>
  <c r="H4953" i="1" s="1"/>
  <c r="G4945" i="1"/>
  <c r="H4945" i="1" s="1"/>
  <c r="G4937" i="1"/>
  <c r="H4937" i="1" s="1"/>
  <c r="G4929" i="1"/>
  <c r="H4929" i="1" s="1"/>
  <c r="G4921" i="1"/>
  <c r="H4921" i="1" s="1"/>
  <c r="G4913" i="1"/>
  <c r="H4913" i="1" s="1"/>
  <c r="G4905" i="1"/>
  <c r="H4905" i="1" s="1"/>
  <c r="G4897" i="1"/>
  <c r="H4897" i="1" s="1"/>
  <c r="G4889" i="1"/>
  <c r="H4889" i="1" s="1"/>
  <c r="G4881" i="1"/>
  <c r="H4881" i="1" s="1"/>
  <c r="G4873" i="1"/>
  <c r="H4873" i="1" s="1"/>
  <c r="G4865" i="1"/>
  <c r="H4865" i="1" s="1"/>
  <c r="G4857" i="1"/>
  <c r="H4857" i="1" s="1"/>
  <c r="G4849" i="1"/>
  <c r="H4849" i="1" s="1"/>
  <c r="G4841" i="1"/>
  <c r="H4841" i="1" s="1"/>
  <c r="G4833" i="1"/>
  <c r="H4833" i="1" s="1"/>
  <c r="G4825" i="1"/>
  <c r="H4825" i="1" s="1"/>
  <c r="G4817" i="1"/>
  <c r="H4817" i="1" s="1"/>
  <c r="G4809" i="1"/>
  <c r="H4809" i="1" s="1"/>
  <c r="G4801" i="1"/>
  <c r="H4801" i="1" s="1"/>
  <c r="G4793" i="1"/>
  <c r="H4793" i="1" s="1"/>
  <c r="G4785" i="1"/>
  <c r="H4785" i="1" s="1"/>
  <c r="G4777" i="1"/>
  <c r="H4777" i="1" s="1"/>
  <c r="G4769" i="1"/>
  <c r="H4769" i="1" s="1"/>
  <c r="G4761" i="1"/>
  <c r="H4761" i="1" s="1"/>
  <c r="G4753" i="1"/>
  <c r="H4753" i="1" s="1"/>
  <c r="G4745" i="1"/>
  <c r="H4745" i="1" s="1"/>
  <c r="G4737" i="1"/>
  <c r="H4737" i="1" s="1"/>
  <c r="G4729" i="1"/>
  <c r="H4729" i="1" s="1"/>
  <c r="G4721" i="1"/>
  <c r="H4721" i="1" s="1"/>
  <c r="G4713" i="1"/>
  <c r="H4713" i="1" s="1"/>
  <c r="G4705" i="1"/>
  <c r="H4705" i="1" s="1"/>
  <c r="G4697" i="1"/>
  <c r="H4697" i="1" s="1"/>
  <c r="G4689" i="1"/>
  <c r="H4689" i="1" s="1"/>
  <c r="G4681" i="1"/>
  <c r="H4681" i="1" s="1"/>
  <c r="G4673" i="1"/>
  <c r="H4673" i="1" s="1"/>
  <c r="G4665" i="1"/>
  <c r="H4665" i="1" s="1"/>
  <c r="G4657" i="1"/>
  <c r="H4657" i="1" s="1"/>
  <c r="G4649" i="1"/>
  <c r="H4649" i="1" s="1"/>
  <c r="G4641" i="1"/>
  <c r="H4641" i="1" s="1"/>
  <c r="G4633" i="1"/>
  <c r="H4633" i="1" s="1"/>
  <c r="G4625" i="1"/>
  <c r="H4625" i="1" s="1"/>
  <c r="G4617" i="1"/>
  <c r="H4617" i="1" s="1"/>
  <c r="G4609" i="1"/>
  <c r="H4609" i="1" s="1"/>
  <c r="G4601" i="1"/>
  <c r="H4601" i="1" s="1"/>
  <c r="G4593" i="1"/>
  <c r="H4593" i="1" s="1"/>
  <c r="G4585" i="1"/>
  <c r="H4585" i="1" s="1"/>
  <c r="G4577" i="1"/>
  <c r="H4577" i="1" s="1"/>
  <c r="G4569" i="1"/>
  <c r="H4569" i="1" s="1"/>
  <c r="G4561" i="1"/>
  <c r="H4561" i="1" s="1"/>
  <c r="G4553" i="1"/>
  <c r="H4553" i="1" s="1"/>
  <c r="G4545" i="1"/>
  <c r="H4545" i="1" s="1"/>
  <c r="G4537" i="1"/>
  <c r="H4537" i="1" s="1"/>
  <c r="G4529" i="1"/>
  <c r="H4529" i="1" s="1"/>
  <c r="G4521" i="1"/>
  <c r="H4521" i="1" s="1"/>
  <c r="G4513" i="1"/>
  <c r="H4513" i="1" s="1"/>
  <c r="G4505" i="1"/>
  <c r="H4505" i="1" s="1"/>
  <c r="G4497" i="1"/>
  <c r="H4497" i="1" s="1"/>
  <c r="G4489" i="1"/>
  <c r="H4489" i="1" s="1"/>
  <c r="G4481" i="1"/>
  <c r="H4481" i="1" s="1"/>
  <c r="G4473" i="1"/>
  <c r="H4473" i="1" s="1"/>
  <c r="G4465" i="1"/>
  <c r="H4465" i="1" s="1"/>
  <c r="G4457" i="1"/>
  <c r="H4457" i="1" s="1"/>
  <c r="G4449" i="1"/>
  <c r="H4449" i="1" s="1"/>
  <c r="G4441" i="1"/>
  <c r="H4441" i="1" s="1"/>
  <c r="G4433" i="1"/>
  <c r="H4433" i="1" s="1"/>
  <c r="G4425" i="1"/>
  <c r="H4425" i="1" s="1"/>
  <c r="G4417" i="1"/>
  <c r="H4417" i="1" s="1"/>
  <c r="G4409" i="1"/>
  <c r="H4409" i="1" s="1"/>
  <c r="G4401" i="1"/>
  <c r="H4401" i="1" s="1"/>
  <c r="G4393" i="1"/>
  <c r="H4393" i="1" s="1"/>
  <c r="G4385" i="1"/>
  <c r="H4385" i="1" s="1"/>
  <c r="G4377" i="1"/>
  <c r="H4377" i="1" s="1"/>
  <c r="G4369" i="1"/>
  <c r="H4369" i="1" s="1"/>
  <c r="G4361" i="1"/>
  <c r="H4361" i="1" s="1"/>
  <c r="G4353" i="1"/>
  <c r="H4353" i="1" s="1"/>
  <c r="G4345" i="1"/>
  <c r="H4345" i="1" s="1"/>
  <c r="G4337" i="1"/>
  <c r="H4337" i="1" s="1"/>
  <c r="G4329" i="1"/>
  <c r="H4329" i="1" s="1"/>
  <c r="G4321" i="1"/>
  <c r="H4321" i="1" s="1"/>
  <c r="G4313" i="1"/>
  <c r="H4313" i="1" s="1"/>
  <c r="G4305" i="1"/>
  <c r="H4305" i="1" s="1"/>
  <c r="G4297" i="1"/>
  <c r="H4297" i="1" s="1"/>
  <c r="G4289" i="1"/>
  <c r="H4289" i="1" s="1"/>
  <c r="G4281" i="1"/>
  <c r="H4281" i="1" s="1"/>
  <c r="G4273" i="1"/>
  <c r="H4273" i="1" s="1"/>
  <c r="G4265" i="1"/>
  <c r="H4265" i="1" s="1"/>
  <c r="G4257" i="1"/>
  <c r="H4257" i="1" s="1"/>
  <c r="G4249" i="1"/>
  <c r="H4249" i="1" s="1"/>
  <c r="G4241" i="1"/>
  <c r="H4241" i="1" s="1"/>
  <c r="G4233" i="1"/>
  <c r="H4233" i="1" s="1"/>
  <c r="G4225" i="1"/>
  <c r="H4225" i="1" s="1"/>
  <c r="G4217" i="1"/>
  <c r="H4217" i="1" s="1"/>
  <c r="G4209" i="1"/>
  <c r="H4209" i="1" s="1"/>
  <c r="G4201" i="1"/>
  <c r="H4201" i="1" s="1"/>
  <c r="G4193" i="1"/>
  <c r="H4193" i="1" s="1"/>
  <c r="G4185" i="1"/>
  <c r="H4185" i="1" s="1"/>
  <c r="G4177" i="1"/>
  <c r="H4177" i="1" s="1"/>
  <c r="G4161" i="1"/>
  <c r="H4161" i="1" s="1"/>
  <c r="G4153" i="1"/>
  <c r="H4153" i="1" s="1"/>
  <c r="G4145" i="1"/>
  <c r="H4145" i="1" s="1"/>
  <c r="G4137" i="1"/>
  <c r="H4137" i="1" s="1"/>
  <c r="G4129" i="1"/>
  <c r="H4129" i="1" s="1"/>
  <c r="G4121" i="1"/>
  <c r="H4121" i="1" s="1"/>
  <c r="G4113" i="1"/>
  <c r="H4113" i="1" s="1"/>
  <c r="G4105" i="1"/>
  <c r="H4105" i="1" s="1"/>
  <c r="G4097" i="1"/>
  <c r="H4097" i="1" s="1"/>
  <c r="G4089" i="1"/>
  <c r="H4089" i="1" s="1"/>
  <c r="G4081" i="1"/>
  <c r="H4081" i="1" s="1"/>
  <c r="G4073" i="1"/>
  <c r="H4073" i="1" s="1"/>
  <c r="G4065" i="1"/>
  <c r="H4065" i="1" s="1"/>
  <c r="G4057" i="1"/>
  <c r="H4057" i="1" s="1"/>
  <c r="G4049" i="1"/>
  <c r="H4049" i="1" s="1"/>
  <c r="G4041" i="1"/>
  <c r="H4041" i="1" s="1"/>
  <c r="G4033" i="1"/>
  <c r="H4033" i="1" s="1"/>
  <c r="G4025" i="1"/>
  <c r="H4025" i="1" s="1"/>
  <c r="G4017" i="1"/>
  <c r="H4017" i="1" s="1"/>
  <c r="G4009" i="1"/>
  <c r="H4009" i="1" s="1"/>
  <c r="G4001" i="1"/>
  <c r="H4001" i="1" s="1"/>
  <c r="G3993" i="1"/>
  <c r="H3993" i="1" s="1"/>
  <c r="G3985" i="1"/>
  <c r="H3985" i="1" s="1"/>
  <c r="G3977" i="1"/>
  <c r="H3977" i="1" s="1"/>
  <c r="G3969" i="1"/>
  <c r="H3969" i="1" s="1"/>
  <c r="G3961" i="1"/>
  <c r="H3961" i="1" s="1"/>
  <c r="G3953" i="1"/>
  <c r="H3953" i="1" s="1"/>
  <c r="G3945" i="1"/>
  <c r="H3945" i="1" s="1"/>
  <c r="G3929" i="1"/>
  <c r="H3929" i="1" s="1"/>
  <c r="G3921" i="1"/>
  <c r="H3921" i="1" s="1"/>
  <c r="G3913" i="1"/>
  <c r="H3913" i="1" s="1"/>
  <c r="G3905" i="1"/>
  <c r="H3905" i="1" s="1"/>
  <c r="G3897" i="1"/>
  <c r="H3897" i="1" s="1"/>
  <c r="G3889" i="1"/>
  <c r="H3889" i="1" s="1"/>
  <c r="G3881" i="1"/>
  <c r="H3881" i="1" s="1"/>
  <c r="G3873" i="1"/>
  <c r="H3873" i="1" s="1"/>
  <c r="G3865" i="1"/>
  <c r="H3865" i="1" s="1"/>
  <c r="G3857" i="1"/>
  <c r="H3857" i="1" s="1"/>
  <c r="G3849" i="1"/>
  <c r="H3849" i="1" s="1"/>
  <c r="G3841" i="1"/>
  <c r="H3841" i="1" s="1"/>
  <c r="G3833" i="1"/>
  <c r="H3833" i="1" s="1"/>
  <c r="G3825" i="1"/>
  <c r="H3825" i="1" s="1"/>
  <c r="G3817" i="1"/>
  <c r="H3817" i="1" s="1"/>
  <c r="G3809" i="1"/>
  <c r="H3809" i="1" s="1"/>
  <c r="G3801" i="1"/>
  <c r="H3801" i="1" s="1"/>
  <c r="G3793" i="1"/>
  <c r="H3793" i="1" s="1"/>
  <c r="G3785" i="1"/>
  <c r="H3785" i="1" s="1"/>
  <c r="G3777" i="1"/>
  <c r="H3777" i="1" s="1"/>
  <c r="G3769" i="1"/>
  <c r="H3769" i="1" s="1"/>
  <c r="G3761" i="1"/>
  <c r="H3761" i="1" s="1"/>
  <c r="G3753" i="1"/>
  <c r="H3753" i="1" s="1"/>
  <c r="G3745" i="1"/>
  <c r="H3745" i="1" s="1"/>
  <c r="G3737" i="1"/>
  <c r="H3737" i="1" s="1"/>
  <c r="G3729" i="1"/>
  <c r="H3729" i="1" s="1"/>
  <c r="G3721" i="1"/>
  <c r="H3721" i="1" s="1"/>
  <c r="G3713" i="1"/>
  <c r="H3713" i="1" s="1"/>
  <c r="G3705" i="1"/>
  <c r="H3705" i="1" s="1"/>
  <c r="G3697" i="1"/>
  <c r="H3697" i="1" s="1"/>
  <c r="G3689" i="1"/>
  <c r="H3689" i="1" s="1"/>
  <c r="G3681" i="1"/>
  <c r="H3681" i="1" s="1"/>
  <c r="G3673" i="1"/>
  <c r="H3673" i="1" s="1"/>
  <c r="G3665" i="1"/>
  <c r="H3665" i="1" s="1"/>
  <c r="G3657" i="1"/>
  <c r="H3657" i="1" s="1"/>
  <c r="G3649" i="1"/>
  <c r="H3649" i="1" s="1"/>
  <c r="G3641" i="1"/>
  <c r="H3641" i="1" s="1"/>
  <c r="G3633" i="1"/>
  <c r="H3633" i="1" s="1"/>
  <c r="G3625" i="1"/>
  <c r="H3625" i="1" s="1"/>
  <c r="G3617" i="1"/>
  <c r="H3617" i="1" s="1"/>
  <c r="G3609" i="1"/>
  <c r="H3609" i="1" s="1"/>
  <c r="G3601" i="1"/>
  <c r="H3601" i="1" s="1"/>
  <c r="G3593" i="1"/>
  <c r="H3593" i="1" s="1"/>
  <c r="G3585" i="1"/>
  <c r="H3585" i="1" s="1"/>
  <c r="G3577" i="1"/>
  <c r="H3577" i="1" s="1"/>
  <c r="G3569" i="1"/>
  <c r="H3569" i="1" s="1"/>
  <c r="G3561" i="1"/>
  <c r="H3561" i="1" s="1"/>
  <c r="G3553" i="1"/>
  <c r="H3553" i="1" s="1"/>
  <c r="G3545" i="1"/>
  <c r="H3545" i="1" s="1"/>
  <c r="G3537" i="1"/>
  <c r="H3537" i="1" s="1"/>
  <c r="G3529" i="1"/>
  <c r="H3529" i="1" s="1"/>
  <c r="G3521" i="1"/>
  <c r="H3521" i="1" s="1"/>
  <c r="G3513" i="1"/>
  <c r="H3513" i="1" s="1"/>
  <c r="G3505" i="1"/>
  <c r="H3505" i="1" s="1"/>
  <c r="G3497" i="1"/>
  <c r="H3497" i="1" s="1"/>
  <c r="G3489" i="1"/>
  <c r="H3489" i="1" s="1"/>
  <c r="G3481" i="1"/>
  <c r="H3481" i="1" s="1"/>
  <c r="G3473" i="1"/>
  <c r="H3473" i="1" s="1"/>
  <c r="G3465" i="1"/>
  <c r="H3465" i="1" s="1"/>
  <c r="G3457" i="1"/>
  <c r="H3457" i="1" s="1"/>
  <c r="G3449" i="1"/>
  <c r="H3449" i="1" s="1"/>
  <c r="G3441" i="1"/>
  <c r="H3441" i="1" s="1"/>
  <c r="G3433" i="1"/>
  <c r="H3433" i="1" s="1"/>
  <c r="G3425" i="1"/>
  <c r="H3425" i="1" s="1"/>
  <c r="G3417" i="1"/>
  <c r="H3417" i="1" s="1"/>
  <c r="G3409" i="1"/>
  <c r="H3409" i="1" s="1"/>
  <c r="G3401" i="1"/>
  <c r="H3401" i="1" s="1"/>
  <c r="G3393" i="1"/>
  <c r="H3393" i="1" s="1"/>
  <c r="G3385" i="1"/>
  <c r="H3385" i="1" s="1"/>
  <c r="G3377" i="1"/>
  <c r="H3377" i="1" s="1"/>
  <c r="G3369" i="1"/>
  <c r="H3369" i="1" s="1"/>
  <c r="G3361" i="1"/>
  <c r="H3361" i="1" s="1"/>
  <c r="G3353" i="1"/>
  <c r="H3353" i="1" s="1"/>
  <c r="G3345" i="1"/>
  <c r="H3345" i="1" s="1"/>
  <c r="G3337" i="1"/>
  <c r="H3337" i="1" s="1"/>
  <c r="G3329" i="1"/>
  <c r="H3329" i="1" s="1"/>
  <c r="G3321" i="1"/>
  <c r="H3321" i="1" s="1"/>
  <c r="G3313" i="1"/>
  <c r="H3313" i="1" s="1"/>
  <c r="G3305" i="1"/>
  <c r="H3305" i="1" s="1"/>
  <c r="G3297" i="1"/>
  <c r="H3297" i="1" s="1"/>
  <c r="G3289" i="1"/>
  <c r="H3289" i="1" s="1"/>
  <c r="G3281" i="1"/>
  <c r="H3281" i="1" s="1"/>
  <c r="G3273" i="1"/>
  <c r="H3273" i="1" s="1"/>
  <c r="G3265" i="1"/>
  <c r="H3265" i="1" s="1"/>
  <c r="G3257" i="1"/>
  <c r="H3257" i="1" s="1"/>
  <c r="G3249" i="1"/>
  <c r="H3249" i="1" s="1"/>
  <c r="G3241" i="1"/>
  <c r="H3241" i="1" s="1"/>
  <c r="G3233" i="1"/>
  <c r="H3233" i="1" s="1"/>
  <c r="G3225" i="1"/>
  <c r="H3225" i="1" s="1"/>
  <c r="G3217" i="1"/>
  <c r="H3217" i="1" s="1"/>
  <c r="G3209" i="1"/>
  <c r="H3209" i="1" s="1"/>
  <c r="G3201" i="1"/>
  <c r="H3201" i="1" s="1"/>
  <c r="G3193" i="1"/>
  <c r="H3193" i="1" s="1"/>
  <c r="G3185" i="1"/>
  <c r="H3185" i="1" s="1"/>
  <c r="G3177" i="1"/>
  <c r="H3177" i="1" s="1"/>
  <c r="G3169" i="1"/>
  <c r="H3169" i="1" s="1"/>
  <c r="G3161" i="1"/>
  <c r="H3161" i="1" s="1"/>
  <c r="G3153" i="1"/>
  <c r="H3153" i="1" s="1"/>
  <c r="G3145" i="1"/>
  <c r="H3145" i="1" s="1"/>
  <c r="G3137" i="1"/>
  <c r="H3137" i="1" s="1"/>
  <c r="G3129" i="1"/>
  <c r="H3129" i="1" s="1"/>
  <c r="G3121" i="1"/>
  <c r="H3121" i="1" s="1"/>
  <c r="G3113" i="1"/>
  <c r="H3113" i="1" s="1"/>
  <c r="G3105" i="1"/>
  <c r="H3105" i="1" s="1"/>
  <c r="G3097" i="1"/>
  <c r="H3097" i="1" s="1"/>
  <c r="G3089" i="1"/>
  <c r="H3089" i="1" s="1"/>
  <c r="G3081" i="1"/>
  <c r="H3081" i="1" s="1"/>
  <c r="G3073" i="1"/>
  <c r="H3073" i="1" s="1"/>
  <c r="G3065" i="1"/>
  <c r="H3065" i="1" s="1"/>
  <c r="G3057" i="1"/>
  <c r="H3057" i="1" s="1"/>
  <c r="G3049" i="1"/>
  <c r="H3049" i="1" s="1"/>
  <c r="G3041" i="1"/>
  <c r="H3041" i="1" s="1"/>
  <c r="G3033" i="1"/>
  <c r="H3033" i="1" s="1"/>
  <c r="G3025" i="1"/>
  <c r="H3025" i="1" s="1"/>
  <c r="G3017" i="1"/>
  <c r="H3017" i="1" s="1"/>
  <c r="G3009" i="1"/>
  <c r="H3009" i="1" s="1"/>
  <c r="G3001" i="1"/>
  <c r="H3001" i="1" s="1"/>
  <c r="G2993" i="1"/>
  <c r="H2993" i="1" s="1"/>
  <c r="G2985" i="1"/>
  <c r="H2985" i="1" s="1"/>
  <c r="G2977" i="1"/>
  <c r="H2977" i="1" s="1"/>
  <c r="G2969" i="1"/>
  <c r="H2969" i="1" s="1"/>
  <c r="G2961" i="1"/>
  <c r="H2961" i="1" s="1"/>
  <c r="G2953" i="1"/>
  <c r="H2953" i="1" s="1"/>
  <c r="G2945" i="1"/>
  <c r="H2945" i="1" s="1"/>
  <c r="G2937" i="1"/>
  <c r="H2937" i="1" s="1"/>
  <c r="G2929" i="1"/>
  <c r="H2929" i="1" s="1"/>
  <c r="G2921" i="1"/>
  <c r="H2921" i="1" s="1"/>
  <c r="G2913" i="1"/>
  <c r="H2913" i="1" s="1"/>
  <c r="G2905" i="1"/>
  <c r="H2905" i="1" s="1"/>
  <c r="G2897" i="1"/>
  <c r="H2897" i="1" s="1"/>
  <c r="G2889" i="1"/>
  <c r="H2889" i="1" s="1"/>
  <c r="G2881" i="1"/>
  <c r="H2881" i="1" s="1"/>
  <c r="G2873" i="1"/>
  <c r="H2873" i="1" s="1"/>
  <c r="G2865" i="1"/>
  <c r="H2865" i="1" s="1"/>
  <c r="G2857" i="1"/>
  <c r="H2857" i="1" s="1"/>
  <c r="G2849" i="1"/>
  <c r="H2849" i="1" s="1"/>
  <c r="G2841" i="1"/>
  <c r="H2841" i="1" s="1"/>
  <c r="G2833" i="1"/>
  <c r="H2833" i="1" s="1"/>
  <c r="G2825" i="1"/>
  <c r="H2825" i="1" s="1"/>
  <c r="G2817" i="1"/>
  <c r="H2817" i="1" s="1"/>
  <c r="G2809" i="1"/>
  <c r="H2809" i="1" s="1"/>
  <c r="G2801" i="1"/>
  <c r="H2801" i="1" s="1"/>
  <c r="G2793" i="1"/>
  <c r="H2793" i="1" s="1"/>
  <c r="G2785" i="1"/>
  <c r="H2785" i="1" s="1"/>
  <c r="G2777" i="1"/>
  <c r="H2777" i="1" s="1"/>
  <c r="G2769" i="1"/>
  <c r="H2769" i="1" s="1"/>
  <c r="G2761" i="1"/>
  <c r="H2761" i="1" s="1"/>
  <c r="G2753" i="1"/>
  <c r="H2753" i="1" s="1"/>
  <c r="G2745" i="1"/>
  <c r="H2745" i="1" s="1"/>
  <c r="G2737" i="1"/>
  <c r="H2737" i="1" s="1"/>
  <c r="G2729" i="1"/>
  <c r="H2729" i="1" s="1"/>
  <c r="G2721" i="1"/>
  <c r="H2721" i="1" s="1"/>
  <c r="G2713" i="1"/>
  <c r="H2713" i="1" s="1"/>
  <c r="G2705" i="1"/>
  <c r="H2705" i="1" s="1"/>
  <c r="G2697" i="1"/>
  <c r="H2697" i="1" s="1"/>
  <c r="G2689" i="1"/>
  <c r="H2689" i="1" s="1"/>
  <c r="G2681" i="1"/>
  <c r="H2681" i="1" s="1"/>
  <c r="G2673" i="1"/>
  <c r="H2673" i="1" s="1"/>
  <c r="G2665" i="1"/>
  <c r="H2665" i="1" s="1"/>
  <c r="G2657" i="1"/>
  <c r="H2657" i="1" s="1"/>
  <c r="G2649" i="1"/>
  <c r="H2649" i="1" s="1"/>
  <c r="G2641" i="1"/>
  <c r="H2641" i="1" s="1"/>
  <c r="G2633" i="1"/>
  <c r="H2633" i="1" s="1"/>
  <c r="G2625" i="1"/>
  <c r="H2625" i="1" s="1"/>
  <c r="G2617" i="1"/>
  <c r="H2617" i="1" s="1"/>
  <c r="G2609" i="1"/>
  <c r="H2609" i="1" s="1"/>
  <c r="G2601" i="1"/>
  <c r="H2601" i="1" s="1"/>
  <c r="G2593" i="1"/>
  <c r="H2593" i="1" s="1"/>
  <c r="G2585" i="1"/>
  <c r="H2585" i="1" s="1"/>
  <c r="G2577" i="1"/>
  <c r="H2577" i="1" s="1"/>
  <c r="G2569" i="1"/>
  <c r="H2569" i="1" s="1"/>
  <c r="G2561" i="1"/>
  <c r="H2561" i="1" s="1"/>
  <c r="G2553" i="1"/>
  <c r="H2553" i="1" s="1"/>
  <c r="G2545" i="1"/>
  <c r="H2545" i="1" s="1"/>
  <c r="G2537" i="1"/>
  <c r="H2537" i="1" s="1"/>
  <c r="G2529" i="1"/>
  <c r="H2529" i="1" s="1"/>
  <c r="G2521" i="1"/>
  <c r="H2521" i="1" s="1"/>
  <c r="G2513" i="1"/>
  <c r="H2513" i="1" s="1"/>
  <c r="G2505" i="1"/>
  <c r="H2505" i="1" s="1"/>
  <c r="G2497" i="1"/>
  <c r="H2497" i="1" s="1"/>
  <c r="G2489" i="1"/>
  <c r="H2489" i="1" s="1"/>
  <c r="G2481" i="1"/>
  <c r="H2481" i="1" s="1"/>
  <c r="G2473" i="1"/>
  <c r="H2473" i="1" s="1"/>
  <c r="G2465" i="1"/>
  <c r="H2465" i="1" s="1"/>
  <c r="G2457" i="1"/>
  <c r="H2457" i="1" s="1"/>
  <c r="G2449" i="1"/>
  <c r="H2449" i="1" s="1"/>
  <c r="G2441" i="1"/>
  <c r="H2441" i="1" s="1"/>
  <c r="G2433" i="1"/>
  <c r="H2433" i="1" s="1"/>
  <c r="G2425" i="1"/>
  <c r="H2425" i="1" s="1"/>
  <c r="G2417" i="1"/>
  <c r="H2417" i="1" s="1"/>
  <c r="G2409" i="1"/>
  <c r="H2409" i="1" s="1"/>
  <c r="G2401" i="1"/>
  <c r="H2401" i="1" s="1"/>
  <c r="G2393" i="1"/>
  <c r="H2393" i="1" s="1"/>
  <c r="G2385" i="1"/>
  <c r="H2385" i="1" s="1"/>
  <c r="G2377" i="1"/>
  <c r="H2377" i="1" s="1"/>
  <c r="G2369" i="1"/>
  <c r="H2369" i="1" s="1"/>
  <c r="G2361" i="1"/>
  <c r="H2361" i="1" s="1"/>
  <c r="G2353" i="1"/>
  <c r="H2353" i="1" s="1"/>
  <c r="G2345" i="1"/>
  <c r="H2345" i="1" s="1"/>
  <c r="G2337" i="1"/>
  <c r="H2337" i="1" s="1"/>
  <c r="G2329" i="1"/>
  <c r="H2329" i="1" s="1"/>
  <c r="G2321" i="1"/>
  <c r="H2321" i="1" s="1"/>
  <c r="G2313" i="1"/>
  <c r="H2313" i="1" s="1"/>
  <c r="G2305" i="1"/>
  <c r="H2305" i="1" s="1"/>
  <c r="G2297" i="1"/>
  <c r="H2297" i="1" s="1"/>
  <c r="G2289" i="1"/>
  <c r="H2289" i="1" s="1"/>
  <c r="G2281" i="1"/>
  <c r="H2281" i="1" s="1"/>
  <c r="G2273" i="1"/>
  <c r="H2273" i="1" s="1"/>
  <c r="G2265" i="1"/>
  <c r="H2265" i="1" s="1"/>
  <c r="G2257" i="1"/>
  <c r="H2257" i="1" s="1"/>
  <c r="G2249" i="1"/>
  <c r="H2249" i="1" s="1"/>
  <c r="G2241" i="1"/>
  <c r="H2241" i="1" s="1"/>
  <c r="G2233" i="1"/>
  <c r="H2233" i="1" s="1"/>
  <c r="G2225" i="1"/>
  <c r="H2225" i="1" s="1"/>
  <c r="G2217" i="1"/>
  <c r="H2217" i="1" s="1"/>
  <c r="G2209" i="1"/>
  <c r="H2209" i="1" s="1"/>
  <c r="G2201" i="1"/>
  <c r="H2201" i="1" s="1"/>
  <c r="G2193" i="1"/>
  <c r="H2193" i="1" s="1"/>
  <c r="G2185" i="1"/>
  <c r="H2185" i="1" s="1"/>
  <c r="G2177" i="1"/>
  <c r="H2177" i="1" s="1"/>
  <c r="G2169" i="1"/>
  <c r="H2169" i="1" s="1"/>
  <c r="G2161" i="1"/>
  <c r="H2161" i="1" s="1"/>
  <c r="G2153" i="1"/>
  <c r="H2153" i="1" s="1"/>
  <c r="G2145" i="1"/>
  <c r="H2145" i="1" s="1"/>
  <c r="G2137" i="1"/>
  <c r="H2137" i="1" s="1"/>
  <c r="G2129" i="1"/>
  <c r="H2129" i="1" s="1"/>
  <c r="G2121" i="1"/>
  <c r="H2121" i="1" s="1"/>
  <c r="G2113" i="1"/>
  <c r="H2113" i="1" s="1"/>
  <c r="G2105" i="1"/>
  <c r="H2105" i="1" s="1"/>
  <c r="G2097" i="1"/>
  <c r="H2097" i="1" s="1"/>
  <c r="G2089" i="1"/>
  <c r="H2089" i="1" s="1"/>
  <c r="G2081" i="1"/>
  <c r="H2081" i="1" s="1"/>
  <c r="G2073" i="1"/>
  <c r="H2073" i="1" s="1"/>
  <c r="G2065" i="1"/>
  <c r="H2065" i="1" s="1"/>
  <c r="G2057" i="1"/>
  <c r="H2057" i="1" s="1"/>
  <c r="G2049" i="1"/>
  <c r="H2049" i="1" s="1"/>
  <c r="G2041" i="1"/>
  <c r="H2041" i="1" s="1"/>
  <c r="G2033" i="1"/>
  <c r="H2033" i="1" s="1"/>
  <c r="G2025" i="1"/>
  <c r="H2025" i="1" s="1"/>
  <c r="G2017" i="1"/>
  <c r="H2017" i="1" s="1"/>
  <c r="G2009" i="1"/>
  <c r="H2009" i="1" s="1"/>
  <c r="G2001" i="1"/>
  <c r="H2001" i="1" s="1"/>
  <c r="G1993" i="1"/>
  <c r="H1993" i="1" s="1"/>
  <c r="G1985" i="1"/>
  <c r="H1985" i="1" s="1"/>
  <c r="G1977" i="1"/>
  <c r="H1977" i="1" s="1"/>
  <c r="G1969" i="1"/>
  <c r="H1969" i="1" s="1"/>
  <c r="G1961" i="1"/>
  <c r="H1961" i="1" s="1"/>
  <c r="G1953" i="1"/>
  <c r="H1953" i="1" s="1"/>
  <c r="G1945" i="1"/>
  <c r="H1945" i="1" s="1"/>
  <c r="G1937" i="1"/>
  <c r="H1937" i="1" s="1"/>
  <c r="G1929" i="1"/>
  <c r="H1929" i="1" s="1"/>
  <c r="G1921" i="1"/>
  <c r="H1921" i="1" s="1"/>
  <c r="G1913" i="1"/>
  <c r="H1913" i="1" s="1"/>
  <c r="G1905" i="1"/>
  <c r="H1905" i="1" s="1"/>
  <c r="G1897" i="1"/>
  <c r="H1897" i="1" s="1"/>
  <c r="G1889" i="1"/>
  <c r="H1889" i="1" s="1"/>
  <c r="G1881" i="1"/>
  <c r="H1881" i="1" s="1"/>
  <c r="G1873" i="1"/>
  <c r="H1873" i="1" s="1"/>
  <c r="G1865" i="1"/>
  <c r="H1865" i="1" s="1"/>
  <c r="G1857" i="1"/>
  <c r="H1857" i="1" s="1"/>
  <c r="G1849" i="1"/>
  <c r="H1849" i="1" s="1"/>
  <c r="G1841" i="1"/>
  <c r="H1841" i="1" s="1"/>
  <c r="G1833" i="1"/>
  <c r="H1833" i="1" s="1"/>
  <c r="G1825" i="1"/>
  <c r="H1825" i="1" s="1"/>
  <c r="G1817" i="1"/>
  <c r="H1817" i="1" s="1"/>
  <c r="G1809" i="1"/>
  <c r="H1809" i="1" s="1"/>
  <c r="G1801" i="1"/>
  <c r="H1801" i="1" s="1"/>
  <c r="G1793" i="1"/>
  <c r="H1793" i="1" s="1"/>
  <c r="G1785" i="1"/>
  <c r="H1785" i="1" s="1"/>
  <c r="G1777" i="1"/>
  <c r="H1777" i="1" s="1"/>
  <c r="G1769" i="1"/>
  <c r="H1769" i="1" s="1"/>
  <c r="G1761" i="1"/>
  <c r="H1761" i="1" s="1"/>
  <c r="G1753" i="1"/>
  <c r="H1753" i="1" s="1"/>
  <c r="G1745" i="1"/>
  <c r="H1745" i="1" s="1"/>
  <c r="G1737" i="1"/>
  <c r="H1737" i="1" s="1"/>
  <c r="G1729" i="1"/>
  <c r="H1729" i="1" s="1"/>
  <c r="G1721" i="1"/>
  <c r="H1721" i="1" s="1"/>
  <c r="G1713" i="1"/>
  <c r="H1713" i="1" s="1"/>
  <c r="G1705" i="1"/>
  <c r="H1705" i="1" s="1"/>
  <c r="G1697" i="1"/>
  <c r="H1697" i="1" s="1"/>
  <c r="G1689" i="1"/>
  <c r="H1689" i="1" s="1"/>
  <c r="G1681" i="1"/>
  <c r="H1681" i="1" s="1"/>
  <c r="G1673" i="1"/>
  <c r="H1673" i="1" s="1"/>
  <c r="G1665" i="1"/>
  <c r="H1665" i="1" s="1"/>
  <c r="G1657" i="1"/>
  <c r="H1657" i="1" s="1"/>
  <c r="G1649" i="1"/>
  <c r="H1649" i="1" s="1"/>
  <c r="G1641" i="1"/>
  <c r="H1641" i="1" s="1"/>
  <c r="G1633" i="1"/>
  <c r="H1633" i="1" s="1"/>
  <c r="G1625" i="1"/>
  <c r="H1625" i="1" s="1"/>
  <c r="G1617" i="1"/>
  <c r="H1617" i="1" s="1"/>
  <c r="G1609" i="1"/>
  <c r="H1609" i="1" s="1"/>
  <c r="G1601" i="1"/>
  <c r="H1601" i="1" s="1"/>
  <c r="G1593" i="1"/>
  <c r="H1593" i="1" s="1"/>
  <c r="G1585" i="1"/>
  <c r="H1585" i="1" s="1"/>
  <c r="G1577" i="1"/>
  <c r="H1577" i="1" s="1"/>
  <c r="G1569" i="1"/>
  <c r="H1569" i="1" s="1"/>
  <c r="G1561" i="1"/>
  <c r="H1561" i="1" s="1"/>
  <c r="G1553" i="1"/>
  <c r="H1553" i="1" s="1"/>
  <c r="G1545" i="1"/>
  <c r="H1545" i="1" s="1"/>
  <c r="G1537" i="1"/>
  <c r="H1537" i="1" s="1"/>
  <c r="G1529" i="1"/>
  <c r="H1529" i="1" s="1"/>
  <c r="G1521" i="1"/>
  <c r="H1521" i="1" s="1"/>
  <c r="G1513" i="1"/>
  <c r="H1513" i="1" s="1"/>
  <c r="G1505" i="1"/>
  <c r="H1505" i="1" s="1"/>
  <c r="G1497" i="1"/>
  <c r="H1497" i="1" s="1"/>
  <c r="G1489" i="1"/>
  <c r="H1489" i="1" s="1"/>
  <c r="G1481" i="1"/>
  <c r="H1481" i="1" s="1"/>
  <c r="G1473" i="1"/>
  <c r="H1473" i="1" s="1"/>
  <c r="G1465" i="1"/>
  <c r="H1465" i="1" s="1"/>
  <c r="G1457" i="1"/>
  <c r="H1457" i="1" s="1"/>
  <c r="G1449" i="1"/>
  <c r="H1449" i="1" s="1"/>
  <c r="G1441" i="1"/>
  <c r="H1441" i="1" s="1"/>
  <c r="G1433" i="1"/>
  <c r="H1433" i="1" s="1"/>
  <c r="G1425" i="1"/>
  <c r="H1425" i="1" s="1"/>
  <c r="G1417" i="1"/>
  <c r="H1417" i="1" s="1"/>
  <c r="G1409" i="1"/>
  <c r="H1409" i="1" s="1"/>
  <c r="G1401" i="1"/>
  <c r="H1401" i="1" s="1"/>
  <c r="G1393" i="1"/>
  <c r="H1393" i="1" s="1"/>
  <c r="G1385" i="1"/>
  <c r="H1385" i="1" s="1"/>
  <c r="G1377" i="1"/>
  <c r="H1377" i="1" s="1"/>
  <c r="G1369" i="1"/>
  <c r="H1369" i="1" s="1"/>
  <c r="G1361" i="1"/>
  <c r="H1361" i="1" s="1"/>
  <c r="G1353" i="1"/>
  <c r="H1353" i="1" s="1"/>
  <c r="G1345" i="1"/>
  <c r="H1345" i="1" s="1"/>
  <c r="G1337" i="1"/>
  <c r="H1337" i="1" s="1"/>
  <c r="G1329" i="1"/>
  <c r="H1329" i="1" s="1"/>
  <c r="G1321" i="1"/>
  <c r="H1321" i="1" s="1"/>
  <c r="G1313" i="1"/>
  <c r="H1313" i="1" s="1"/>
  <c r="G1305" i="1"/>
  <c r="H1305" i="1" s="1"/>
  <c r="G1297" i="1"/>
  <c r="H1297" i="1" s="1"/>
  <c r="G1289" i="1"/>
  <c r="H1289" i="1" s="1"/>
  <c r="G1281" i="1"/>
  <c r="H1281" i="1" s="1"/>
  <c r="G1273" i="1"/>
  <c r="H1273" i="1" s="1"/>
  <c r="G1265" i="1"/>
  <c r="H1265" i="1" s="1"/>
  <c r="G1257" i="1"/>
  <c r="H1257" i="1" s="1"/>
  <c r="G1249" i="1"/>
  <c r="H1249" i="1" s="1"/>
  <c r="G1241" i="1"/>
  <c r="H1241" i="1" s="1"/>
  <c r="G1233" i="1"/>
  <c r="H1233" i="1" s="1"/>
  <c r="G1225" i="1"/>
  <c r="H1225" i="1" s="1"/>
  <c r="G1217" i="1"/>
  <c r="H1217" i="1" s="1"/>
  <c r="G1209" i="1"/>
  <c r="H1209" i="1" s="1"/>
  <c r="G1201" i="1"/>
  <c r="H1201" i="1" s="1"/>
  <c r="G1193" i="1"/>
  <c r="H1193" i="1" s="1"/>
  <c r="G1185" i="1"/>
  <c r="H1185" i="1" s="1"/>
  <c r="G1177" i="1"/>
  <c r="H1177" i="1" s="1"/>
  <c r="G1169" i="1"/>
  <c r="H1169" i="1" s="1"/>
  <c r="G1161" i="1"/>
  <c r="H1161" i="1" s="1"/>
  <c r="G1153" i="1"/>
  <c r="H1153" i="1" s="1"/>
  <c r="G1145" i="1"/>
  <c r="H1145" i="1" s="1"/>
  <c r="G1137" i="1"/>
  <c r="H1137" i="1" s="1"/>
  <c r="G1129" i="1"/>
  <c r="H1129" i="1" s="1"/>
  <c r="G1121" i="1"/>
  <c r="H1121" i="1" s="1"/>
  <c r="G1113" i="1"/>
  <c r="H1113" i="1" s="1"/>
  <c r="G1105" i="1"/>
  <c r="H1105" i="1" s="1"/>
  <c r="G1097" i="1"/>
  <c r="H1097" i="1" s="1"/>
  <c r="G1089" i="1"/>
  <c r="H1089" i="1" s="1"/>
  <c r="G1081" i="1"/>
  <c r="H1081" i="1" s="1"/>
  <c r="G1073" i="1"/>
  <c r="H1073" i="1" s="1"/>
  <c r="G1065" i="1"/>
  <c r="H1065" i="1" s="1"/>
  <c r="G1057" i="1"/>
  <c r="H1057" i="1" s="1"/>
  <c r="G1049" i="1"/>
  <c r="H1049" i="1" s="1"/>
  <c r="G1041" i="1"/>
  <c r="H1041" i="1" s="1"/>
  <c r="G1033" i="1"/>
  <c r="H1033" i="1" s="1"/>
  <c r="G1025" i="1"/>
  <c r="H1025" i="1" s="1"/>
  <c r="G1017" i="1"/>
  <c r="H1017" i="1" s="1"/>
  <c r="G1009" i="1"/>
  <c r="H1009" i="1" s="1"/>
  <c r="G1001" i="1"/>
  <c r="H1001" i="1" s="1"/>
  <c r="G993" i="1"/>
  <c r="H993" i="1" s="1"/>
  <c r="G985" i="1"/>
  <c r="H985" i="1" s="1"/>
  <c r="G977" i="1"/>
  <c r="H977" i="1" s="1"/>
  <c r="G969" i="1"/>
  <c r="H969" i="1" s="1"/>
  <c r="G961" i="1"/>
  <c r="H961" i="1" s="1"/>
  <c r="G953" i="1"/>
  <c r="H953" i="1" s="1"/>
  <c r="G945" i="1"/>
  <c r="H945" i="1" s="1"/>
  <c r="G937" i="1"/>
  <c r="H937" i="1" s="1"/>
  <c r="G929" i="1"/>
  <c r="H929" i="1" s="1"/>
  <c r="G921" i="1"/>
  <c r="H921" i="1" s="1"/>
  <c r="G913" i="1"/>
  <c r="H913" i="1" s="1"/>
  <c r="G905" i="1"/>
  <c r="H905" i="1" s="1"/>
  <c r="G897" i="1"/>
  <c r="H897" i="1" s="1"/>
  <c r="G889" i="1"/>
  <c r="H889" i="1" s="1"/>
  <c r="G881" i="1"/>
  <c r="H881" i="1" s="1"/>
  <c r="G873" i="1"/>
  <c r="H873" i="1" s="1"/>
  <c r="G865" i="1"/>
  <c r="H865" i="1" s="1"/>
  <c r="G857" i="1"/>
  <c r="H857" i="1" s="1"/>
  <c r="G849" i="1"/>
  <c r="H849" i="1" s="1"/>
  <c r="G841" i="1"/>
  <c r="H841" i="1" s="1"/>
  <c r="G833" i="1"/>
  <c r="H833" i="1" s="1"/>
  <c r="G825" i="1"/>
  <c r="H825" i="1" s="1"/>
  <c r="G817" i="1"/>
  <c r="H817" i="1" s="1"/>
  <c r="G809" i="1"/>
  <c r="H809" i="1" s="1"/>
  <c r="G801" i="1"/>
  <c r="H801" i="1" s="1"/>
  <c r="G793" i="1"/>
  <c r="H793" i="1" s="1"/>
  <c r="G785" i="1"/>
  <c r="H785" i="1" s="1"/>
  <c r="G777" i="1"/>
  <c r="H777" i="1" s="1"/>
  <c r="G769" i="1"/>
  <c r="H769" i="1" s="1"/>
  <c r="G761" i="1"/>
  <c r="H761" i="1" s="1"/>
  <c r="G753" i="1"/>
  <c r="H753" i="1" s="1"/>
  <c r="G745" i="1"/>
  <c r="H745" i="1" s="1"/>
  <c r="G737" i="1"/>
  <c r="H737" i="1" s="1"/>
  <c r="G729" i="1"/>
  <c r="H729" i="1" s="1"/>
  <c r="G721" i="1"/>
  <c r="H721" i="1" s="1"/>
  <c r="G713" i="1"/>
  <c r="H713" i="1" s="1"/>
  <c r="G705" i="1"/>
  <c r="H705" i="1" s="1"/>
  <c r="G697" i="1"/>
  <c r="H697" i="1" s="1"/>
  <c r="G689" i="1"/>
  <c r="H689" i="1" s="1"/>
  <c r="G681" i="1"/>
  <c r="H681" i="1" s="1"/>
  <c r="G673" i="1"/>
  <c r="H673" i="1" s="1"/>
  <c r="G665" i="1"/>
  <c r="H665" i="1" s="1"/>
  <c r="G657" i="1"/>
  <c r="H657" i="1" s="1"/>
  <c r="G649" i="1"/>
  <c r="H649" i="1" s="1"/>
  <c r="G641" i="1"/>
  <c r="H641" i="1" s="1"/>
  <c r="G633" i="1"/>
  <c r="H633" i="1" s="1"/>
  <c r="G625" i="1"/>
  <c r="H625" i="1" s="1"/>
  <c r="G617" i="1"/>
  <c r="H617" i="1" s="1"/>
  <c r="G609" i="1"/>
  <c r="H609" i="1" s="1"/>
  <c r="G601" i="1"/>
  <c r="H601" i="1" s="1"/>
  <c r="G593" i="1"/>
  <c r="H593" i="1" s="1"/>
  <c r="G585" i="1"/>
  <c r="H585" i="1" s="1"/>
  <c r="G577" i="1"/>
  <c r="H577" i="1" s="1"/>
  <c r="G569" i="1"/>
  <c r="H569" i="1" s="1"/>
  <c r="G561" i="1"/>
  <c r="H561" i="1" s="1"/>
  <c r="G553" i="1"/>
  <c r="H553" i="1" s="1"/>
  <c r="G545" i="1"/>
  <c r="H545" i="1" s="1"/>
  <c r="G537" i="1"/>
  <c r="H537" i="1" s="1"/>
  <c r="G529" i="1"/>
  <c r="H529" i="1" s="1"/>
  <c r="G521" i="1"/>
  <c r="H521" i="1" s="1"/>
  <c r="G513" i="1"/>
  <c r="H513" i="1" s="1"/>
  <c r="G505" i="1"/>
  <c r="H505" i="1" s="1"/>
  <c r="G497" i="1"/>
  <c r="H497" i="1" s="1"/>
  <c r="G489" i="1"/>
  <c r="H489" i="1" s="1"/>
  <c r="G481" i="1"/>
  <c r="H481" i="1" s="1"/>
  <c r="G473" i="1"/>
  <c r="H473" i="1" s="1"/>
  <c r="G465" i="1"/>
  <c r="H465" i="1" s="1"/>
  <c r="G457" i="1"/>
  <c r="H457" i="1" s="1"/>
  <c r="G449" i="1"/>
  <c r="H449" i="1" s="1"/>
  <c r="G441" i="1"/>
  <c r="H441" i="1" s="1"/>
  <c r="G433" i="1"/>
  <c r="H433" i="1" s="1"/>
  <c r="G425" i="1"/>
  <c r="H425" i="1" s="1"/>
  <c r="G417" i="1"/>
  <c r="H417" i="1" s="1"/>
  <c r="G409" i="1"/>
  <c r="H409" i="1" s="1"/>
  <c r="G401" i="1"/>
  <c r="H401" i="1" s="1"/>
  <c r="G393" i="1"/>
  <c r="H393" i="1" s="1"/>
  <c r="G385" i="1"/>
  <c r="H385" i="1" s="1"/>
  <c r="G377" i="1"/>
  <c r="H377" i="1" s="1"/>
  <c r="G369" i="1"/>
  <c r="H369" i="1" s="1"/>
  <c r="G361" i="1"/>
  <c r="H361" i="1" s="1"/>
  <c r="G353" i="1"/>
  <c r="H353" i="1" s="1"/>
  <c r="G345" i="1"/>
  <c r="H345" i="1" s="1"/>
  <c r="G337" i="1"/>
  <c r="H337" i="1" s="1"/>
  <c r="G329" i="1"/>
  <c r="H329" i="1" s="1"/>
  <c r="G321" i="1"/>
  <c r="H321" i="1" s="1"/>
  <c r="G313" i="1"/>
  <c r="H313" i="1" s="1"/>
  <c r="G305" i="1"/>
  <c r="H305" i="1" s="1"/>
  <c r="G297" i="1"/>
  <c r="H297" i="1" s="1"/>
  <c r="G289" i="1"/>
  <c r="H289" i="1" s="1"/>
  <c r="G281" i="1"/>
  <c r="H281" i="1" s="1"/>
  <c r="G273" i="1"/>
  <c r="H273" i="1" s="1"/>
  <c r="G265" i="1"/>
  <c r="H265" i="1" s="1"/>
  <c r="G257" i="1"/>
  <c r="H257" i="1" s="1"/>
  <c r="G249" i="1"/>
  <c r="H249" i="1" s="1"/>
  <c r="G241" i="1"/>
  <c r="H241" i="1" s="1"/>
  <c r="G233" i="1"/>
  <c r="H233" i="1" s="1"/>
  <c r="G225" i="1"/>
  <c r="H225" i="1" s="1"/>
  <c r="G217" i="1"/>
  <c r="H217" i="1" s="1"/>
  <c r="G209" i="1"/>
  <c r="H209" i="1" s="1"/>
  <c r="G201" i="1"/>
  <c r="H201" i="1" s="1"/>
  <c r="G193" i="1"/>
  <c r="H193" i="1" s="1"/>
  <c r="G185" i="1"/>
  <c r="H185" i="1" s="1"/>
  <c r="G177" i="1"/>
  <c r="H177" i="1" s="1"/>
  <c r="G169" i="1"/>
  <c r="H169" i="1" s="1"/>
  <c r="G161" i="1"/>
  <c r="H161" i="1" s="1"/>
  <c r="G153" i="1"/>
  <c r="H153" i="1" s="1"/>
  <c r="G145" i="1"/>
  <c r="H145" i="1" s="1"/>
  <c r="G137" i="1"/>
  <c r="H137" i="1" s="1"/>
  <c r="G129" i="1"/>
  <c r="H129" i="1" s="1"/>
  <c r="G121" i="1"/>
  <c r="H121" i="1" s="1"/>
  <c r="G113" i="1"/>
  <c r="H113" i="1" s="1"/>
  <c r="G105" i="1"/>
  <c r="H105" i="1" s="1"/>
  <c r="G97" i="1"/>
  <c r="H97" i="1" s="1"/>
  <c r="G89" i="1"/>
  <c r="H89" i="1" s="1"/>
  <c r="G81" i="1"/>
  <c r="H81" i="1" s="1"/>
  <c r="G73" i="1"/>
  <c r="H73" i="1" s="1"/>
  <c r="G65" i="1"/>
  <c r="H65" i="1" s="1"/>
  <c r="G57" i="1"/>
  <c r="H57" i="1" s="1"/>
  <c r="G49" i="1"/>
  <c r="H49" i="1" s="1"/>
  <c r="G41" i="1"/>
  <c r="H41" i="1" s="1"/>
  <c r="G33" i="1"/>
  <c r="H33" i="1" s="1"/>
  <c r="G25" i="1"/>
  <c r="H25" i="1" s="1"/>
  <c r="G8768" i="1"/>
  <c r="H8768" i="1" s="1"/>
  <c r="G8760" i="1"/>
  <c r="H8760" i="1" s="1"/>
  <c r="G8752" i="1"/>
  <c r="H8752" i="1" s="1"/>
  <c r="G8744" i="1"/>
  <c r="H8744" i="1" s="1"/>
  <c r="G8736" i="1"/>
  <c r="H8736" i="1" s="1"/>
  <c r="G8728" i="1"/>
  <c r="H8728" i="1" s="1"/>
  <c r="G8720" i="1"/>
  <c r="H8720" i="1" s="1"/>
  <c r="G8712" i="1"/>
  <c r="H8712" i="1" s="1"/>
  <c r="G8704" i="1"/>
  <c r="H8704" i="1" s="1"/>
  <c r="G8696" i="1"/>
  <c r="H8696" i="1" s="1"/>
  <c r="G8688" i="1"/>
  <c r="H8688" i="1" s="1"/>
  <c r="G8680" i="1"/>
  <c r="H8680" i="1" s="1"/>
  <c r="G8672" i="1"/>
  <c r="H8672" i="1" s="1"/>
  <c r="G8664" i="1"/>
  <c r="H8664" i="1" s="1"/>
  <c r="G8656" i="1"/>
  <c r="H8656" i="1" s="1"/>
  <c r="G8648" i="1"/>
  <c r="H8648" i="1" s="1"/>
  <c r="G8640" i="1"/>
  <c r="H8640" i="1" s="1"/>
  <c r="G8632" i="1"/>
  <c r="H8632" i="1" s="1"/>
  <c r="G8624" i="1"/>
  <c r="H8624" i="1" s="1"/>
  <c r="G8616" i="1"/>
  <c r="H8616" i="1" s="1"/>
  <c r="G8608" i="1"/>
  <c r="H8608" i="1" s="1"/>
  <c r="G8600" i="1"/>
  <c r="H8600" i="1" s="1"/>
  <c r="G8592" i="1"/>
  <c r="H8592" i="1" s="1"/>
  <c r="G8584" i="1"/>
  <c r="H8584" i="1" s="1"/>
  <c r="G8576" i="1"/>
  <c r="H8576" i="1" s="1"/>
  <c r="G8568" i="1"/>
  <c r="H8568" i="1" s="1"/>
  <c r="G8560" i="1"/>
  <c r="H8560" i="1" s="1"/>
  <c r="G8552" i="1"/>
  <c r="H8552" i="1" s="1"/>
  <c r="G8544" i="1"/>
  <c r="H8544" i="1" s="1"/>
  <c r="G8536" i="1"/>
  <c r="H8536" i="1" s="1"/>
  <c r="G8528" i="1"/>
  <c r="H8528" i="1" s="1"/>
  <c r="G8520" i="1"/>
  <c r="H8520" i="1" s="1"/>
  <c r="G8512" i="1"/>
  <c r="H8512" i="1" s="1"/>
  <c r="G8504" i="1"/>
  <c r="H8504" i="1" s="1"/>
  <c r="G8496" i="1"/>
  <c r="H8496" i="1" s="1"/>
  <c r="G8488" i="1"/>
  <c r="H8488" i="1" s="1"/>
  <c r="G8480" i="1"/>
  <c r="H8480" i="1" s="1"/>
  <c r="G8472" i="1"/>
  <c r="H8472" i="1" s="1"/>
  <c r="G8464" i="1"/>
  <c r="H8464" i="1" s="1"/>
  <c r="G8456" i="1"/>
  <c r="H8456" i="1" s="1"/>
  <c r="G8448" i="1"/>
  <c r="H8448" i="1" s="1"/>
  <c r="G8440" i="1"/>
  <c r="H8440" i="1" s="1"/>
  <c r="G8432" i="1"/>
  <c r="H8432" i="1" s="1"/>
  <c r="G8424" i="1"/>
  <c r="H8424" i="1" s="1"/>
  <c r="G8416" i="1"/>
  <c r="H8416" i="1" s="1"/>
  <c r="G8408" i="1"/>
  <c r="H8408" i="1" s="1"/>
  <c r="G8400" i="1"/>
  <c r="H8400" i="1" s="1"/>
  <c r="G8392" i="1"/>
  <c r="H8392" i="1" s="1"/>
  <c r="G8384" i="1"/>
  <c r="H8384" i="1" s="1"/>
  <c r="G8376" i="1"/>
  <c r="H8376" i="1" s="1"/>
  <c r="G8368" i="1"/>
  <c r="H8368" i="1" s="1"/>
  <c r="G8360" i="1"/>
  <c r="H8360" i="1" s="1"/>
  <c r="G8352" i="1"/>
  <c r="H8352" i="1" s="1"/>
  <c r="G8344" i="1"/>
  <c r="H8344" i="1" s="1"/>
  <c r="G8336" i="1"/>
  <c r="H8336" i="1" s="1"/>
  <c r="G8328" i="1"/>
  <c r="H8328" i="1" s="1"/>
  <c r="G8320" i="1"/>
  <c r="H8320" i="1" s="1"/>
  <c r="G8312" i="1"/>
  <c r="H8312" i="1" s="1"/>
  <c r="G8304" i="1"/>
  <c r="H8304" i="1" s="1"/>
  <c r="G8296" i="1"/>
  <c r="H8296" i="1" s="1"/>
  <c r="G8288" i="1"/>
  <c r="H8288" i="1" s="1"/>
  <c r="G8280" i="1"/>
  <c r="H8280" i="1" s="1"/>
  <c r="G8272" i="1"/>
  <c r="H8272" i="1" s="1"/>
  <c r="G8264" i="1"/>
  <c r="H8264" i="1" s="1"/>
  <c r="G8256" i="1"/>
  <c r="H8256" i="1" s="1"/>
  <c r="G8248" i="1"/>
  <c r="H8248" i="1" s="1"/>
  <c r="G8240" i="1"/>
  <c r="H8240" i="1" s="1"/>
  <c r="G8232" i="1"/>
  <c r="H8232" i="1" s="1"/>
  <c r="G8224" i="1"/>
  <c r="H8224" i="1" s="1"/>
  <c r="G8216" i="1"/>
  <c r="H8216" i="1" s="1"/>
  <c r="G8208" i="1"/>
  <c r="H8208" i="1" s="1"/>
  <c r="G8200" i="1"/>
  <c r="H8200" i="1" s="1"/>
  <c r="G8192" i="1"/>
  <c r="H8192" i="1" s="1"/>
  <c r="G6910" i="1"/>
  <c r="H6910" i="1" s="1"/>
  <c r="G6870" i="1"/>
  <c r="H6870" i="1" s="1"/>
  <c r="G6830" i="1"/>
  <c r="H6830" i="1" s="1"/>
  <c r="G6790" i="1"/>
  <c r="H6790" i="1" s="1"/>
  <c r="G6774" i="1"/>
  <c r="H6774" i="1" s="1"/>
  <c r="G6758" i="1"/>
  <c r="H6758" i="1" s="1"/>
  <c r="G6734" i="1"/>
  <c r="H6734" i="1" s="1"/>
  <c r="G6710" i="1"/>
  <c r="H6710" i="1" s="1"/>
  <c r="G6678" i="1"/>
  <c r="H6678" i="1" s="1"/>
  <c r="G6638" i="1"/>
  <c r="H6638" i="1" s="1"/>
  <c r="G6614" i="1"/>
  <c r="H6614" i="1" s="1"/>
  <c r="G6590" i="1"/>
  <c r="H6590" i="1" s="1"/>
  <c r="G6558" i="1"/>
  <c r="H6558" i="1" s="1"/>
  <c r="G6526" i="1"/>
  <c r="H6526" i="1" s="1"/>
  <c r="G6486" i="1"/>
  <c r="H6486" i="1" s="1"/>
  <c r="G6462" i="1"/>
  <c r="H6462" i="1" s="1"/>
  <c r="G6438" i="1"/>
  <c r="H6438" i="1" s="1"/>
  <c r="G6406" i="1"/>
  <c r="H6406" i="1" s="1"/>
  <c r="G6374" i="1"/>
  <c r="H6374" i="1" s="1"/>
  <c r="G6342" i="1"/>
  <c r="H6342" i="1" s="1"/>
  <c r="G6310" i="1"/>
  <c r="H6310" i="1" s="1"/>
  <c r="G6278" i="1"/>
  <c r="H6278" i="1" s="1"/>
  <c r="G6246" i="1"/>
  <c r="H6246" i="1" s="1"/>
  <c r="G6214" i="1"/>
  <c r="H6214" i="1" s="1"/>
  <c r="G6182" i="1"/>
  <c r="H6182" i="1" s="1"/>
  <c r="G6150" i="1"/>
  <c r="H6150" i="1" s="1"/>
  <c r="G6118" i="1"/>
  <c r="H6118" i="1" s="1"/>
  <c r="G6094" i="1"/>
  <c r="H6094" i="1" s="1"/>
  <c r="G6078" i="1"/>
  <c r="H6078" i="1" s="1"/>
  <c r="G6062" i="1"/>
  <c r="H6062" i="1" s="1"/>
  <c r="G6030" i="1"/>
  <c r="H6030" i="1" s="1"/>
  <c r="G5998" i="1"/>
  <c r="H5998" i="1" s="1"/>
  <c r="G5966" i="1"/>
  <c r="H5966" i="1" s="1"/>
  <c r="G5926" i="1"/>
  <c r="H5926" i="1" s="1"/>
  <c r="G5894" i="1"/>
  <c r="H5894" i="1" s="1"/>
  <c r="G5870" i="1"/>
  <c r="H5870" i="1" s="1"/>
  <c r="G5838" i="1"/>
  <c r="H5838" i="1" s="1"/>
  <c r="G5814" i="1"/>
  <c r="H5814" i="1" s="1"/>
  <c r="G5790" i="1"/>
  <c r="H5790" i="1" s="1"/>
  <c r="G5766" i="1"/>
  <c r="H5766" i="1" s="1"/>
  <c r="G5734" i="1"/>
  <c r="H5734" i="1" s="1"/>
  <c r="G5702" i="1"/>
  <c r="H5702" i="1" s="1"/>
  <c r="G5670" i="1"/>
  <c r="H5670" i="1" s="1"/>
  <c r="G5638" i="1"/>
  <c r="H5638" i="1" s="1"/>
  <c r="G5614" i="1"/>
  <c r="H5614" i="1" s="1"/>
  <c r="G5590" i="1"/>
  <c r="H5590" i="1" s="1"/>
  <c r="G5566" i="1"/>
  <c r="H5566" i="1" s="1"/>
  <c r="G5534" i="1"/>
  <c r="H5534" i="1" s="1"/>
  <c r="G5502" i="1"/>
  <c r="H5502" i="1" s="1"/>
  <c r="G5470" i="1"/>
  <c r="H5470" i="1" s="1"/>
  <c r="G5438" i="1"/>
  <c r="H5438" i="1" s="1"/>
  <c r="G5406" i="1"/>
  <c r="H5406" i="1" s="1"/>
  <c r="G5374" i="1"/>
  <c r="H5374" i="1" s="1"/>
  <c r="G5342" i="1"/>
  <c r="H5342" i="1" s="1"/>
  <c r="G5310" i="1"/>
  <c r="H5310" i="1" s="1"/>
  <c r="G5278" i="1"/>
  <c r="H5278" i="1" s="1"/>
  <c r="G5246" i="1"/>
  <c r="H5246" i="1" s="1"/>
  <c r="G5214" i="1"/>
  <c r="H5214" i="1" s="1"/>
  <c r="G5182" i="1"/>
  <c r="H5182" i="1" s="1"/>
  <c r="G5150" i="1"/>
  <c r="H5150" i="1" s="1"/>
  <c r="G5110" i="1"/>
  <c r="H5110" i="1" s="1"/>
  <c r="G5078" i="1"/>
  <c r="H5078" i="1" s="1"/>
  <c r="G5046" i="1"/>
  <c r="H5046" i="1" s="1"/>
  <c r="G5014" i="1"/>
  <c r="H5014" i="1" s="1"/>
  <c r="G4982" i="1"/>
  <c r="H4982" i="1" s="1"/>
  <c r="G4942" i="1"/>
  <c r="H4942" i="1" s="1"/>
  <c r="G4910" i="1"/>
  <c r="H4910" i="1" s="1"/>
  <c r="G4886" i="1"/>
  <c r="H4886" i="1" s="1"/>
  <c r="G4854" i="1"/>
  <c r="H4854" i="1" s="1"/>
  <c r="G4822" i="1"/>
  <c r="H4822" i="1" s="1"/>
  <c r="G4790" i="1"/>
  <c r="H4790" i="1" s="1"/>
  <c r="G4758" i="1"/>
  <c r="H4758" i="1" s="1"/>
  <c r="G4726" i="1"/>
  <c r="H4726" i="1" s="1"/>
  <c r="G4694" i="1"/>
  <c r="H4694" i="1" s="1"/>
  <c r="G4654" i="1"/>
  <c r="H4654" i="1" s="1"/>
  <c r="G4622" i="1"/>
  <c r="H4622" i="1" s="1"/>
  <c r="G4590" i="1"/>
  <c r="H4590" i="1" s="1"/>
  <c r="G4566" i="1"/>
  <c r="H4566" i="1" s="1"/>
  <c r="G4542" i="1"/>
  <c r="H4542" i="1" s="1"/>
  <c r="G4510" i="1"/>
  <c r="H4510" i="1" s="1"/>
  <c r="G4494" i="1"/>
  <c r="H4494" i="1" s="1"/>
  <c r="G4462" i="1"/>
  <c r="H4462" i="1" s="1"/>
  <c r="G4430" i="1"/>
  <c r="H4430" i="1" s="1"/>
  <c r="G4398" i="1"/>
  <c r="H4398" i="1" s="1"/>
  <c r="G4366" i="1"/>
  <c r="H4366" i="1" s="1"/>
  <c r="G4350" i="1"/>
  <c r="H4350" i="1" s="1"/>
  <c r="G4318" i="1"/>
  <c r="H4318" i="1" s="1"/>
  <c r="G4278" i="1"/>
  <c r="H4278" i="1" s="1"/>
  <c r="G4246" i="1"/>
  <c r="H4246" i="1" s="1"/>
  <c r="G4214" i="1"/>
  <c r="H4214" i="1" s="1"/>
  <c r="G4182" i="1"/>
  <c r="H4182" i="1" s="1"/>
  <c r="G4142" i="1"/>
  <c r="H4142" i="1" s="1"/>
  <c r="G4102" i="1"/>
  <c r="H4102" i="1" s="1"/>
  <c r="G4078" i="1"/>
  <c r="H4078" i="1" s="1"/>
  <c r="G4046" i="1"/>
  <c r="H4046" i="1" s="1"/>
  <c r="G4022" i="1"/>
  <c r="H4022" i="1" s="1"/>
  <c r="G3998" i="1"/>
  <c r="H3998" i="1" s="1"/>
  <c r="G3966" i="1"/>
  <c r="H3966" i="1" s="1"/>
  <c r="G3950" i="1"/>
  <c r="H3950" i="1" s="1"/>
  <c r="G3926" i="1"/>
  <c r="H3926" i="1" s="1"/>
  <c r="G3902" i="1"/>
  <c r="H3902" i="1" s="1"/>
  <c r="G3878" i="1"/>
  <c r="H3878" i="1" s="1"/>
  <c r="G3846" i="1"/>
  <c r="H3846" i="1" s="1"/>
  <c r="G3822" i="1"/>
  <c r="H3822" i="1" s="1"/>
  <c r="G3798" i="1"/>
  <c r="H3798" i="1" s="1"/>
  <c r="G3782" i="1"/>
  <c r="H3782" i="1" s="1"/>
  <c r="G3758" i="1"/>
  <c r="H3758" i="1" s="1"/>
  <c r="G3734" i="1"/>
  <c r="H3734" i="1" s="1"/>
  <c r="G3702" i="1"/>
  <c r="H3702" i="1" s="1"/>
  <c r="G3678" i="1"/>
  <c r="H3678" i="1" s="1"/>
  <c r="G3638" i="1"/>
  <c r="H3638" i="1" s="1"/>
  <c r="G3598" i="1"/>
  <c r="H3598" i="1" s="1"/>
  <c r="G3558" i="1"/>
  <c r="H3558" i="1" s="1"/>
  <c r="G3518" i="1"/>
  <c r="H3518" i="1" s="1"/>
  <c r="G3486" i="1"/>
  <c r="H3486" i="1" s="1"/>
  <c r="G3462" i="1"/>
  <c r="H3462" i="1" s="1"/>
  <c r="G3430" i="1"/>
  <c r="H3430" i="1" s="1"/>
  <c r="G3398" i="1"/>
  <c r="H3398" i="1" s="1"/>
  <c r="G3366" i="1"/>
  <c r="H3366" i="1" s="1"/>
  <c r="G3334" i="1"/>
  <c r="H3334" i="1" s="1"/>
  <c r="G3294" i="1"/>
  <c r="H3294" i="1" s="1"/>
  <c r="G3262" i="1"/>
  <c r="H3262" i="1" s="1"/>
  <c r="G3238" i="1"/>
  <c r="H3238" i="1" s="1"/>
  <c r="G3206" i="1"/>
  <c r="H3206" i="1" s="1"/>
  <c r="G3158" i="1"/>
  <c r="H3158" i="1" s="1"/>
  <c r="G3126" i="1"/>
  <c r="H3126" i="1" s="1"/>
  <c r="G3086" i="1"/>
  <c r="H3086" i="1" s="1"/>
  <c r="G3046" i="1"/>
  <c r="H3046" i="1" s="1"/>
  <c r="G3014" i="1"/>
  <c r="H3014" i="1" s="1"/>
  <c r="G2982" i="1"/>
  <c r="H2982" i="1" s="1"/>
  <c r="G2950" i="1"/>
  <c r="H2950" i="1" s="1"/>
  <c r="G2926" i="1"/>
  <c r="H2926" i="1" s="1"/>
  <c r="G2910" i="1"/>
  <c r="H2910" i="1" s="1"/>
  <c r="G2878" i="1"/>
  <c r="H2878" i="1" s="1"/>
  <c r="G2870" i="1"/>
  <c r="H2870" i="1" s="1"/>
  <c r="G2846" i="1"/>
  <c r="H2846" i="1" s="1"/>
  <c r="G2814" i="1"/>
  <c r="H2814" i="1" s="1"/>
  <c r="G2782" i="1"/>
  <c r="H2782" i="1" s="1"/>
  <c r="G2750" i="1"/>
  <c r="H2750" i="1" s="1"/>
  <c r="G2718" i="1"/>
  <c r="H2718" i="1" s="1"/>
  <c r="G2686" i="1"/>
  <c r="H2686" i="1" s="1"/>
  <c r="G2670" i="1"/>
  <c r="H2670" i="1" s="1"/>
  <c r="G2638" i="1"/>
  <c r="H2638" i="1" s="1"/>
  <c r="G2614" i="1"/>
  <c r="H2614" i="1" s="1"/>
  <c r="G2582" i="1"/>
  <c r="H2582" i="1" s="1"/>
  <c r="G2558" i="1"/>
  <c r="H2558" i="1" s="1"/>
  <c r="G2534" i="1"/>
  <c r="H2534" i="1" s="1"/>
  <c r="G2502" i="1"/>
  <c r="H2502" i="1" s="1"/>
  <c r="G2478" i="1"/>
  <c r="H2478" i="1" s="1"/>
  <c r="G2454" i="1"/>
  <c r="H2454" i="1" s="1"/>
  <c r="G2422" i="1"/>
  <c r="H2422" i="1" s="1"/>
  <c r="G2398" i="1"/>
  <c r="H2398" i="1" s="1"/>
  <c r="G2366" i="1"/>
  <c r="H2366" i="1" s="1"/>
  <c r="G2334" i="1"/>
  <c r="H2334" i="1" s="1"/>
  <c r="G2302" i="1"/>
  <c r="H2302" i="1" s="1"/>
  <c r="G2270" i="1"/>
  <c r="H2270" i="1" s="1"/>
  <c r="G2246" i="1"/>
  <c r="H2246" i="1" s="1"/>
  <c r="G2222" i="1"/>
  <c r="H2222" i="1" s="1"/>
  <c r="G2206" i="1"/>
  <c r="H2206" i="1" s="1"/>
  <c r="G2182" i="1"/>
  <c r="H2182" i="1" s="1"/>
  <c r="G2166" i="1"/>
  <c r="H2166" i="1" s="1"/>
  <c r="G2134" i="1"/>
  <c r="H2134" i="1" s="1"/>
  <c r="G2102" i="1"/>
  <c r="H2102" i="1" s="1"/>
  <c r="G2070" i="1"/>
  <c r="H2070" i="1" s="1"/>
  <c r="G2038" i="1"/>
  <c r="H2038" i="1" s="1"/>
  <c r="G2006" i="1"/>
  <c r="H2006" i="1" s="1"/>
  <c r="G1974" i="1"/>
  <c r="H1974" i="1" s="1"/>
  <c r="G1942" i="1"/>
  <c r="H1942" i="1" s="1"/>
  <c r="G1926" i="1"/>
  <c r="H1926" i="1" s="1"/>
  <c r="G1902" i="1"/>
  <c r="H1902" i="1" s="1"/>
  <c r="G1886" i="1"/>
  <c r="H1886" i="1" s="1"/>
  <c r="G1862" i="1"/>
  <c r="H1862" i="1" s="1"/>
  <c r="G1830" i="1"/>
  <c r="H1830" i="1" s="1"/>
  <c r="G1806" i="1"/>
  <c r="H1806" i="1" s="1"/>
  <c r="G1774" i="1"/>
  <c r="H1774" i="1" s="1"/>
  <c r="G1742" i="1"/>
  <c r="H1742" i="1" s="1"/>
  <c r="G1710" i="1"/>
  <c r="H1710" i="1" s="1"/>
  <c r="G1678" i="1"/>
  <c r="H1678" i="1" s="1"/>
  <c r="G1646" i="1"/>
  <c r="H1646" i="1" s="1"/>
  <c r="G1614" i="1"/>
  <c r="H1614" i="1" s="1"/>
  <c r="G1582" i="1"/>
  <c r="H1582" i="1" s="1"/>
  <c r="G1534" i="1"/>
  <c r="H1534" i="1" s="1"/>
  <c r="G1494" i="1"/>
  <c r="H1494" i="1" s="1"/>
  <c r="G1454" i="1"/>
  <c r="H1454" i="1" s="1"/>
  <c r="G1414" i="1"/>
  <c r="H1414" i="1" s="1"/>
  <c r="G1390" i="1"/>
  <c r="H1390" i="1" s="1"/>
  <c r="G1366" i="1"/>
  <c r="H1366" i="1" s="1"/>
  <c r="G1334" i="1"/>
  <c r="H1334" i="1" s="1"/>
  <c r="G1302" i="1"/>
  <c r="H1302" i="1" s="1"/>
  <c r="G1286" i="1"/>
  <c r="H1286" i="1" s="1"/>
  <c r="G1262" i="1"/>
  <c r="H1262" i="1" s="1"/>
  <c r="G1230" i="1"/>
  <c r="H1230" i="1" s="1"/>
  <c r="G1214" i="1"/>
  <c r="H1214" i="1" s="1"/>
  <c r="G1190" i="1"/>
  <c r="H1190" i="1" s="1"/>
  <c r="G1166" i="1"/>
  <c r="H1166" i="1" s="1"/>
  <c r="G1150" i="1"/>
  <c r="H1150" i="1" s="1"/>
  <c r="G1118" i="1"/>
  <c r="H1118" i="1" s="1"/>
  <c r="G1086" i="1"/>
  <c r="H1086" i="1" s="1"/>
  <c r="G1062" i="1"/>
  <c r="H1062" i="1" s="1"/>
  <c r="G1030" i="1"/>
  <c r="H1030" i="1" s="1"/>
  <c r="G1014" i="1"/>
  <c r="H1014" i="1" s="1"/>
  <c r="G982" i="1"/>
  <c r="H982" i="1" s="1"/>
  <c r="G942" i="1"/>
  <c r="H942" i="1" s="1"/>
  <c r="G910" i="1"/>
  <c r="H910" i="1" s="1"/>
  <c r="G886" i="1"/>
  <c r="H886" i="1" s="1"/>
  <c r="G862" i="1"/>
  <c r="H862" i="1" s="1"/>
  <c r="G846" i="1"/>
  <c r="H846" i="1" s="1"/>
  <c r="G822" i="1"/>
  <c r="H822" i="1" s="1"/>
  <c r="G806" i="1"/>
  <c r="H806" i="1" s="1"/>
  <c r="G774" i="1"/>
  <c r="H774" i="1" s="1"/>
  <c r="G750" i="1"/>
  <c r="H750" i="1" s="1"/>
  <c r="G726" i="1"/>
  <c r="H726" i="1" s="1"/>
  <c r="G702" i="1"/>
  <c r="H702" i="1" s="1"/>
  <c r="G670" i="1"/>
  <c r="H670" i="1" s="1"/>
  <c r="G646" i="1"/>
  <c r="H646" i="1" s="1"/>
  <c r="G614" i="1"/>
  <c r="H614" i="1" s="1"/>
  <c r="G582" i="1"/>
  <c r="H582" i="1" s="1"/>
  <c r="G534" i="1"/>
  <c r="H534" i="1" s="1"/>
  <c r="G510" i="1"/>
  <c r="H510" i="1" s="1"/>
  <c r="G470" i="1"/>
  <c r="H470" i="1" s="1"/>
  <c r="G430" i="1"/>
  <c r="H430" i="1" s="1"/>
  <c r="G398" i="1"/>
  <c r="H398" i="1" s="1"/>
  <c r="G358" i="1"/>
  <c r="H358" i="1" s="1"/>
  <c r="G326" i="1"/>
  <c r="H326" i="1" s="1"/>
  <c r="G294" i="1"/>
  <c r="H294" i="1" s="1"/>
  <c r="G246" i="1"/>
  <c r="H246" i="1" s="1"/>
  <c r="G214" i="1"/>
  <c r="H214" i="1" s="1"/>
  <c r="G158" i="1"/>
  <c r="H158" i="1" s="1"/>
  <c r="G38" i="1"/>
  <c r="H38" i="1" s="1"/>
  <c r="G8741" i="1"/>
  <c r="H8741" i="1" s="1"/>
  <c r="G8685" i="1"/>
  <c r="H8685" i="1" s="1"/>
  <c r="G8753" i="1"/>
  <c r="H8753" i="1" s="1"/>
  <c r="G8737" i="1"/>
  <c r="H8737" i="1" s="1"/>
  <c r="G8729" i="1"/>
  <c r="H8729" i="1" s="1"/>
  <c r="G8713" i="1"/>
  <c r="H8713" i="1" s="1"/>
  <c r="G8697" i="1"/>
  <c r="H8697" i="1" s="1"/>
  <c r="G8681" i="1"/>
  <c r="H8681" i="1" s="1"/>
  <c r="G8665" i="1"/>
  <c r="H8665" i="1" s="1"/>
  <c r="G8649" i="1"/>
  <c r="H8649" i="1" s="1"/>
  <c r="G8633" i="1"/>
  <c r="H8633" i="1" s="1"/>
  <c r="G8617" i="1"/>
  <c r="H8617" i="1" s="1"/>
  <c r="G8601" i="1"/>
  <c r="H8601" i="1" s="1"/>
  <c r="G8585" i="1"/>
  <c r="H8585" i="1" s="1"/>
  <c r="G8569" i="1"/>
  <c r="H8569" i="1" s="1"/>
  <c r="G8553" i="1"/>
  <c r="H8553" i="1" s="1"/>
  <c r="G8545" i="1"/>
  <c r="H8545" i="1" s="1"/>
  <c r="G8529" i="1"/>
  <c r="H8529" i="1" s="1"/>
  <c r="G8513" i="1"/>
  <c r="H8513" i="1" s="1"/>
  <c r="G8497" i="1"/>
  <c r="H8497" i="1" s="1"/>
  <c r="G8473" i="1"/>
  <c r="H8473" i="1" s="1"/>
  <c r="G8465" i="1"/>
  <c r="H8465" i="1" s="1"/>
  <c r="G8449" i="1"/>
  <c r="H8449" i="1" s="1"/>
  <c r="G8433" i="1"/>
  <c r="H8433" i="1" s="1"/>
  <c r="G8417" i="1"/>
  <c r="H8417" i="1" s="1"/>
  <c r="G8401" i="1"/>
  <c r="H8401" i="1" s="1"/>
  <c r="G8385" i="1"/>
  <c r="H8385" i="1" s="1"/>
  <c r="G8369" i="1"/>
  <c r="H8369" i="1" s="1"/>
  <c r="G8353" i="1"/>
  <c r="H8353" i="1" s="1"/>
  <c r="G8337" i="1"/>
  <c r="H8337" i="1" s="1"/>
  <c r="G8321" i="1"/>
  <c r="H8321" i="1" s="1"/>
  <c r="G8313" i="1"/>
  <c r="H8313" i="1" s="1"/>
  <c r="G8297" i="1"/>
  <c r="H8297" i="1" s="1"/>
  <c r="G8281" i="1"/>
  <c r="H8281" i="1" s="1"/>
  <c r="G8265" i="1"/>
  <c r="H8265" i="1" s="1"/>
  <c r="G8249" i="1"/>
  <c r="H8249" i="1" s="1"/>
  <c r="G8233" i="1"/>
  <c r="H8233" i="1" s="1"/>
  <c r="G8217" i="1"/>
  <c r="H8217" i="1" s="1"/>
  <c r="G8209" i="1"/>
  <c r="H8209" i="1" s="1"/>
  <c r="G8193" i="1"/>
  <c r="H8193" i="1" s="1"/>
  <c r="G8185" i="1"/>
  <c r="H8185" i="1" s="1"/>
  <c r="G8169" i="1"/>
  <c r="H8169" i="1" s="1"/>
  <c r="G8153" i="1"/>
  <c r="H8153" i="1" s="1"/>
  <c r="G8137" i="1"/>
  <c r="H8137" i="1" s="1"/>
  <c r="G8121" i="1"/>
  <c r="H8121" i="1" s="1"/>
  <c r="G8113" i="1"/>
  <c r="H8113" i="1" s="1"/>
  <c r="G8097" i="1"/>
  <c r="H8097" i="1" s="1"/>
  <c r="G8089" i="1"/>
  <c r="H8089" i="1" s="1"/>
  <c r="G8073" i="1"/>
  <c r="H8073" i="1" s="1"/>
  <c r="G8065" i="1"/>
  <c r="H8065" i="1" s="1"/>
  <c r="G8049" i="1"/>
  <c r="H8049" i="1" s="1"/>
  <c r="G8033" i="1"/>
  <c r="H8033" i="1" s="1"/>
  <c r="G8017" i="1"/>
  <c r="H8017" i="1" s="1"/>
  <c r="G8001" i="1"/>
  <c r="H8001" i="1" s="1"/>
  <c r="G7985" i="1"/>
  <c r="H7985" i="1" s="1"/>
  <c r="G7969" i="1"/>
  <c r="H7969" i="1" s="1"/>
  <c r="G7953" i="1"/>
  <c r="H7953" i="1" s="1"/>
  <c r="G7937" i="1"/>
  <c r="H7937" i="1" s="1"/>
  <c r="G7929" i="1"/>
  <c r="H7929" i="1" s="1"/>
  <c r="G7913" i="1"/>
  <c r="H7913" i="1" s="1"/>
  <c r="G7897" i="1"/>
  <c r="H7897" i="1" s="1"/>
  <c r="G7881" i="1"/>
  <c r="H7881" i="1" s="1"/>
  <c r="G7873" i="1"/>
  <c r="H7873" i="1" s="1"/>
  <c r="G7857" i="1"/>
  <c r="H7857" i="1" s="1"/>
  <c r="G7841" i="1"/>
  <c r="H7841" i="1" s="1"/>
  <c r="G7825" i="1"/>
  <c r="H7825" i="1" s="1"/>
  <c r="G7809" i="1"/>
  <c r="H7809" i="1" s="1"/>
  <c r="G7785" i="1"/>
  <c r="H7785" i="1" s="1"/>
  <c r="G7769" i="1"/>
  <c r="H7769" i="1" s="1"/>
  <c r="G7761" i="1"/>
  <c r="H7761" i="1" s="1"/>
  <c r="G7745" i="1"/>
  <c r="H7745" i="1" s="1"/>
  <c r="G7737" i="1"/>
  <c r="H7737" i="1" s="1"/>
  <c r="G7721" i="1"/>
  <c r="H7721" i="1" s="1"/>
  <c r="G7705" i="1"/>
  <c r="H7705" i="1" s="1"/>
  <c r="G7697" i="1"/>
  <c r="H7697" i="1" s="1"/>
  <c r="G7681" i="1"/>
  <c r="H7681" i="1" s="1"/>
  <c r="G7665" i="1"/>
  <c r="H7665" i="1" s="1"/>
  <c r="G7649" i="1"/>
  <c r="H7649" i="1" s="1"/>
  <c r="G7633" i="1"/>
  <c r="H7633" i="1" s="1"/>
  <c r="G7625" i="1"/>
  <c r="H7625" i="1" s="1"/>
  <c r="G7609" i="1"/>
  <c r="H7609" i="1" s="1"/>
  <c r="G7593" i="1"/>
  <c r="H7593" i="1" s="1"/>
  <c r="G7577" i="1"/>
  <c r="H7577" i="1" s="1"/>
  <c r="G7561" i="1"/>
  <c r="H7561" i="1" s="1"/>
  <c r="G7545" i="1"/>
  <c r="H7545" i="1" s="1"/>
  <c r="G7529" i="1"/>
  <c r="H7529" i="1" s="1"/>
  <c r="G7513" i="1"/>
  <c r="H7513" i="1" s="1"/>
  <c r="G7497" i="1"/>
  <c r="H7497" i="1" s="1"/>
  <c r="G7489" i="1"/>
  <c r="H7489" i="1" s="1"/>
  <c r="G7473" i="1"/>
  <c r="H7473" i="1" s="1"/>
  <c r="G7457" i="1"/>
  <c r="H7457" i="1" s="1"/>
  <c r="G7441" i="1"/>
  <c r="H7441" i="1" s="1"/>
  <c r="G7425" i="1"/>
  <c r="H7425" i="1" s="1"/>
  <c r="G7409" i="1"/>
  <c r="H7409" i="1" s="1"/>
  <c r="G7393" i="1"/>
  <c r="H7393" i="1" s="1"/>
  <c r="G7377" i="1"/>
  <c r="H7377" i="1" s="1"/>
  <c r="G7361" i="1"/>
  <c r="H7361" i="1" s="1"/>
  <c r="G7345" i="1"/>
  <c r="H7345" i="1" s="1"/>
  <c r="G7329" i="1"/>
  <c r="H7329" i="1" s="1"/>
  <c r="G7313" i="1"/>
  <c r="H7313" i="1" s="1"/>
  <c r="G7305" i="1"/>
  <c r="H7305" i="1" s="1"/>
  <c r="G7289" i="1"/>
  <c r="H7289" i="1" s="1"/>
  <c r="G7273" i="1"/>
  <c r="H7273" i="1" s="1"/>
  <c r="G7257" i="1"/>
  <c r="H7257" i="1" s="1"/>
  <c r="G7241" i="1"/>
  <c r="H7241" i="1" s="1"/>
  <c r="G7225" i="1"/>
  <c r="H7225" i="1" s="1"/>
  <c r="G7209" i="1"/>
  <c r="H7209" i="1" s="1"/>
  <c r="G7201" i="1"/>
  <c r="H7201" i="1" s="1"/>
  <c r="G7185" i="1"/>
  <c r="H7185" i="1" s="1"/>
  <c r="G7169" i="1"/>
  <c r="H7169" i="1" s="1"/>
  <c r="G7153" i="1"/>
  <c r="H7153" i="1" s="1"/>
  <c r="G7137" i="1"/>
  <c r="H7137" i="1" s="1"/>
  <c r="G7121" i="1"/>
  <c r="H7121" i="1" s="1"/>
  <c r="G7105" i="1"/>
  <c r="H7105" i="1" s="1"/>
  <c r="G7089" i="1"/>
  <c r="H7089" i="1" s="1"/>
  <c r="G7073" i="1"/>
  <c r="H7073" i="1" s="1"/>
  <c r="G7057" i="1"/>
  <c r="H7057" i="1" s="1"/>
  <c r="G7041" i="1"/>
  <c r="H7041" i="1" s="1"/>
  <c r="G7025" i="1"/>
  <c r="H7025" i="1" s="1"/>
  <c r="G7009" i="1"/>
  <c r="H7009" i="1" s="1"/>
  <c r="G7001" i="1"/>
  <c r="H7001" i="1" s="1"/>
  <c r="G6985" i="1"/>
  <c r="H6985" i="1" s="1"/>
  <c r="G6977" i="1"/>
  <c r="H6977" i="1" s="1"/>
  <c r="G6961" i="1"/>
  <c r="H6961" i="1" s="1"/>
  <c r="G6945" i="1"/>
  <c r="H6945" i="1" s="1"/>
  <c r="G6929" i="1"/>
  <c r="H6929" i="1" s="1"/>
  <c r="G6913" i="1"/>
  <c r="H6913" i="1" s="1"/>
  <c r="G6897" i="1"/>
  <c r="H6897" i="1" s="1"/>
  <c r="G6881" i="1"/>
  <c r="H6881" i="1" s="1"/>
  <c r="G6865" i="1"/>
  <c r="H6865" i="1" s="1"/>
  <c r="G6849" i="1"/>
  <c r="H6849" i="1" s="1"/>
  <c r="G6833" i="1"/>
  <c r="H6833" i="1" s="1"/>
  <c r="G6817" i="1"/>
  <c r="H6817" i="1" s="1"/>
  <c r="G6801" i="1"/>
  <c r="H6801" i="1" s="1"/>
  <c r="G6785" i="1"/>
  <c r="H6785" i="1" s="1"/>
  <c r="G6769" i="1"/>
  <c r="H6769" i="1" s="1"/>
  <c r="G6753" i="1"/>
  <c r="H6753" i="1" s="1"/>
  <c r="G6737" i="1"/>
  <c r="H6737" i="1" s="1"/>
  <c r="G6721" i="1"/>
  <c r="H6721" i="1" s="1"/>
  <c r="G6705" i="1"/>
  <c r="H6705" i="1" s="1"/>
  <c r="G6689" i="1"/>
  <c r="H6689" i="1" s="1"/>
  <c r="G6673" i="1"/>
  <c r="H6673" i="1" s="1"/>
  <c r="G6665" i="1"/>
  <c r="H6665" i="1" s="1"/>
  <c r="G6649" i="1"/>
  <c r="H6649" i="1" s="1"/>
  <c r="G6633" i="1"/>
  <c r="H6633" i="1" s="1"/>
  <c r="G6617" i="1"/>
  <c r="H6617" i="1" s="1"/>
  <c r="G6609" i="1"/>
  <c r="H6609" i="1" s="1"/>
  <c r="G6593" i="1"/>
  <c r="H6593" i="1" s="1"/>
  <c r="G6577" i="1"/>
  <c r="H6577" i="1" s="1"/>
  <c r="G6561" i="1"/>
  <c r="H6561" i="1" s="1"/>
  <c r="G6545" i="1"/>
  <c r="H6545" i="1" s="1"/>
  <c r="G6529" i="1"/>
  <c r="H6529" i="1" s="1"/>
  <c r="G6513" i="1"/>
  <c r="H6513" i="1" s="1"/>
  <c r="G6497" i="1"/>
  <c r="H6497" i="1" s="1"/>
  <c r="G6481" i="1"/>
  <c r="H6481" i="1" s="1"/>
  <c r="G6465" i="1"/>
  <c r="H6465" i="1" s="1"/>
  <c r="G6449" i="1"/>
  <c r="H6449" i="1" s="1"/>
  <c r="G6433" i="1"/>
  <c r="H6433" i="1" s="1"/>
  <c r="G6425" i="1"/>
  <c r="H6425" i="1" s="1"/>
  <c r="G6409" i="1"/>
  <c r="H6409" i="1" s="1"/>
  <c r="G6393" i="1"/>
  <c r="H6393" i="1" s="1"/>
  <c r="G6377" i="1"/>
  <c r="H6377" i="1" s="1"/>
  <c r="G6361" i="1"/>
  <c r="H6361" i="1" s="1"/>
  <c r="G6345" i="1"/>
  <c r="H6345" i="1" s="1"/>
  <c r="G6329" i="1"/>
  <c r="H6329" i="1" s="1"/>
  <c r="G6321" i="1"/>
  <c r="H6321" i="1" s="1"/>
  <c r="G6305" i="1"/>
  <c r="H6305" i="1" s="1"/>
  <c r="G6289" i="1"/>
  <c r="H6289" i="1" s="1"/>
  <c r="G6273" i="1"/>
  <c r="H6273" i="1" s="1"/>
  <c r="G6257" i="1"/>
  <c r="H6257" i="1" s="1"/>
  <c r="G6241" i="1"/>
  <c r="H6241" i="1" s="1"/>
  <c r="G6225" i="1"/>
  <c r="H6225" i="1" s="1"/>
  <c r="G6185" i="1"/>
  <c r="H6185" i="1" s="1"/>
  <c r="G6137" i="1"/>
  <c r="H6137" i="1" s="1"/>
  <c r="G5993" i="1"/>
  <c r="H5993" i="1" s="1"/>
  <c r="G5609" i="1"/>
  <c r="H5609" i="1" s="1"/>
  <c r="G4169" i="1"/>
  <c r="H4169" i="1" s="1"/>
  <c r="G8767" i="1"/>
  <c r="H8767" i="1" s="1"/>
  <c r="G8759" i="1"/>
  <c r="H8759" i="1" s="1"/>
  <c r="G8751" i="1"/>
  <c r="H8751" i="1" s="1"/>
  <c r="G8743" i="1"/>
  <c r="H8743" i="1" s="1"/>
  <c r="G8735" i="1"/>
  <c r="H8735" i="1" s="1"/>
  <c r="G8727" i="1"/>
  <c r="H8727" i="1" s="1"/>
  <c r="G8719" i="1"/>
  <c r="H8719" i="1" s="1"/>
  <c r="G8711" i="1"/>
  <c r="H8711" i="1" s="1"/>
  <c r="G8703" i="1"/>
  <c r="H8703" i="1" s="1"/>
  <c r="G8695" i="1"/>
  <c r="H8695" i="1" s="1"/>
  <c r="G8687" i="1"/>
  <c r="H8687" i="1" s="1"/>
  <c r="G8679" i="1"/>
  <c r="H8679" i="1" s="1"/>
  <c r="G8671" i="1"/>
  <c r="H8671" i="1" s="1"/>
  <c r="G8663" i="1"/>
  <c r="H8663" i="1" s="1"/>
  <c r="G8655" i="1"/>
  <c r="H8655" i="1" s="1"/>
  <c r="G8647" i="1"/>
  <c r="H8647" i="1" s="1"/>
  <c r="G8639" i="1"/>
  <c r="H8639" i="1" s="1"/>
  <c r="G8631" i="1"/>
  <c r="H8631" i="1" s="1"/>
  <c r="G8623" i="1"/>
  <c r="H8623" i="1" s="1"/>
  <c r="G8615" i="1"/>
  <c r="H8615" i="1" s="1"/>
  <c r="G8607" i="1"/>
  <c r="H8607" i="1" s="1"/>
  <c r="G8599" i="1"/>
  <c r="H8599" i="1" s="1"/>
  <c r="G8591" i="1"/>
  <c r="H8591" i="1" s="1"/>
  <c r="G8583" i="1"/>
  <c r="H8583" i="1" s="1"/>
  <c r="G8575" i="1"/>
  <c r="H8575" i="1" s="1"/>
  <c r="G8567" i="1"/>
  <c r="H8567" i="1" s="1"/>
  <c r="G8559" i="1"/>
  <c r="H8559" i="1" s="1"/>
  <c r="G8551" i="1"/>
  <c r="H8551" i="1" s="1"/>
  <c r="G8543" i="1"/>
  <c r="H8543" i="1" s="1"/>
  <c r="G8535" i="1"/>
  <c r="H8535" i="1" s="1"/>
  <c r="G8527" i="1"/>
  <c r="H8527" i="1" s="1"/>
  <c r="G8519" i="1"/>
  <c r="H8519" i="1" s="1"/>
  <c r="G8511" i="1"/>
  <c r="H8511" i="1" s="1"/>
  <c r="G8503" i="1"/>
  <c r="H8503" i="1" s="1"/>
  <c r="G8495" i="1"/>
  <c r="H8495" i="1" s="1"/>
  <c r="G8487" i="1"/>
  <c r="H8487" i="1" s="1"/>
  <c r="G8479" i="1"/>
  <c r="H8479" i="1" s="1"/>
  <c r="G8471" i="1"/>
  <c r="H8471" i="1" s="1"/>
  <c r="G8463" i="1"/>
  <c r="H8463" i="1" s="1"/>
  <c r="G8455" i="1"/>
  <c r="H8455" i="1" s="1"/>
  <c r="G8447" i="1"/>
  <c r="H8447" i="1" s="1"/>
  <c r="G8439" i="1"/>
  <c r="H8439" i="1" s="1"/>
  <c r="G8431" i="1"/>
  <c r="H8431" i="1" s="1"/>
  <c r="G8423" i="1"/>
  <c r="H8423" i="1" s="1"/>
  <c r="G8415" i="1"/>
  <c r="H8415" i="1" s="1"/>
  <c r="G8407" i="1"/>
  <c r="H8407" i="1" s="1"/>
  <c r="G8399" i="1"/>
  <c r="H8399" i="1" s="1"/>
  <c r="G8391" i="1"/>
  <c r="H8391" i="1" s="1"/>
  <c r="G8383" i="1"/>
  <c r="H8383" i="1" s="1"/>
  <c r="G8375" i="1"/>
  <c r="H8375" i="1" s="1"/>
  <c r="G8367" i="1"/>
  <c r="H8367" i="1" s="1"/>
  <c r="G8359" i="1"/>
  <c r="H8359" i="1" s="1"/>
  <c r="G8351" i="1"/>
  <c r="H8351" i="1" s="1"/>
  <c r="G8343" i="1"/>
  <c r="H8343" i="1" s="1"/>
  <c r="G8335" i="1"/>
  <c r="H8335" i="1" s="1"/>
  <c r="G8327" i="1"/>
  <c r="H8327" i="1" s="1"/>
  <c r="G8319" i="1"/>
  <c r="H8319" i="1" s="1"/>
  <c r="G8311" i="1"/>
  <c r="H8311" i="1" s="1"/>
  <c r="G8303" i="1"/>
  <c r="H8303" i="1" s="1"/>
  <c r="G8295" i="1"/>
  <c r="H8295" i="1" s="1"/>
  <c r="G8287" i="1"/>
  <c r="H8287" i="1" s="1"/>
  <c r="G8279" i="1"/>
  <c r="H8279" i="1" s="1"/>
  <c r="G8271" i="1"/>
  <c r="H8271" i="1" s="1"/>
  <c r="G8263" i="1"/>
  <c r="H8263" i="1" s="1"/>
  <c r="G8255" i="1"/>
  <c r="H8255" i="1" s="1"/>
  <c r="G8247" i="1"/>
  <c r="H8247" i="1" s="1"/>
  <c r="G8239" i="1"/>
  <c r="H8239" i="1" s="1"/>
  <c r="G8231" i="1"/>
  <c r="H8231" i="1" s="1"/>
  <c r="G8223" i="1"/>
  <c r="H8223" i="1" s="1"/>
  <c r="G8215" i="1"/>
  <c r="H8215" i="1" s="1"/>
  <c r="G8207" i="1"/>
  <c r="H8207" i="1" s="1"/>
  <c r="G8199" i="1"/>
  <c r="H8199" i="1" s="1"/>
  <c r="G8191" i="1"/>
  <c r="H8191" i="1" s="1"/>
  <c r="G8183" i="1"/>
  <c r="H8183" i="1" s="1"/>
  <c r="G8175" i="1"/>
  <c r="H8175" i="1" s="1"/>
  <c r="G8167" i="1"/>
  <c r="H8167" i="1" s="1"/>
  <c r="G8159" i="1"/>
  <c r="H8159" i="1" s="1"/>
  <c r="G8151" i="1"/>
  <c r="H8151" i="1" s="1"/>
  <c r="G8143" i="1"/>
  <c r="H8143" i="1" s="1"/>
  <c r="G8135" i="1"/>
  <c r="H8135" i="1" s="1"/>
  <c r="G8127" i="1"/>
  <c r="H8127" i="1" s="1"/>
  <c r="G8119" i="1"/>
  <c r="H8119" i="1" s="1"/>
  <c r="G8111" i="1"/>
  <c r="H8111" i="1" s="1"/>
  <c r="G8103" i="1"/>
  <c r="H8103" i="1" s="1"/>
  <c r="G8095" i="1"/>
  <c r="H8095" i="1" s="1"/>
  <c r="G8087" i="1"/>
  <c r="H8087" i="1" s="1"/>
  <c r="G8079" i="1"/>
  <c r="H8079" i="1" s="1"/>
  <c r="G8071" i="1"/>
  <c r="H8071" i="1" s="1"/>
  <c r="G8063" i="1"/>
  <c r="H8063" i="1" s="1"/>
  <c r="G8055" i="1"/>
  <c r="H8055" i="1" s="1"/>
  <c r="G8047" i="1"/>
  <c r="H8047" i="1" s="1"/>
  <c r="G8039" i="1"/>
  <c r="H8039" i="1" s="1"/>
  <c r="G8031" i="1"/>
  <c r="H8031" i="1" s="1"/>
  <c r="G8023" i="1"/>
  <c r="H8023" i="1" s="1"/>
  <c r="G8015" i="1"/>
  <c r="H8015" i="1" s="1"/>
  <c r="G8007" i="1"/>
  <c r="H8007" i="1" s="1"/>
  <c r="G7999" i="1"/>
  <c r="H7999" i="1" s="1"/>
  <c r="G7991" i="1"/>
  <c r="H7991" i="1" s="1"/>
  <c r="G7983" i="1"/>
  <c r="H7983" i="1" s="1"/>
  <c r="G7975" i="1"/>
  <c r="H7975" i="1" s="1"/>
  <c r="G7967" i="1"/>
  <c r="H7967" i="1" s="1"/>
  <c r="G7959" i="1"/>
  <c r="H7959" i="1" s="1"/>
  <c r="G7951" i="1"/>
  <c r="H7951" i="1" s="1"/>
  <c r="G7943" i="1"/>
  <c r="H7943" i="1" s="1"/>
  <c r="G7935" i="1"/>
  <c r="H7935" i="1" s="1"/>
  <c r="G7927" i="1"/>
  <c r="H7927" i="1" s="1"/>
  <c r="G7919" i="1"/>
  <c r="H7919" i="1" s="1"/>
  <c r="G7911" i="1"/>
  <c r="H7911" i="1" s="1"/>
  <c r="G7903" i="1"/>
  <c r="H7903" i="1" s="1"/>
  <c r="G7895" i="1"/>
  <c r="H7895" i="1" s="1"/>
  <c r="G7887" i="1"/>
  <c r="H7887" i="1" s="1"/>
  <c r="G7879" i="1"/>
  <c r="H7879" i="1" s="1"/>
  <c r="G7871" i="1"/>
  <c r="H7871" i="1" s="1"/>
  <c r="G7863" i="1"/>
  <c r="H7863" i="1" s="1"/>
  <c r="G7855" i="1"/>
  <c r="H7855" i="1" s="1"/>
  <c r="G7847" i="1"/>
  <c r="H7847" i="1" s="1"/>
  <c r="G7839" i="1"/>
  <c r="H7839" i="1" s="1"/>
  <c r="G7831" i="1"/>
  <c r="H7831" i="1" s="1"/>
  <c r="G7823" i="1"/>
  <c r="H7823" i="1" s="1"/>
  <c r="G7815" i="1"/>
  <c r="H7815" i="1" s="1"/>
  <c r="G7807" i="1"/>
  <c r="H7807" i="1" s="1"/>
  <c r="G7799" i="1"/>
  <c r="H7799" i="1" s="1"/>
  <c r="G7791" i="1"/>
  <c r="H7791" i="1" s="1"/>
  <c r="G7783" i="1"/>
  <c r="H7783" i="1" s="1"/>
  <c r="G7775" i="1"/>
  <c r="H7775" i="1" s="1"/>
  <c r="G7767" i="1"/>
  <c r="H7767" i="1" s="1"/>
  <c r="G7759" i="1"/>
  <c r="H7759" i="1" s="1"/>
  <c r="G7751" i="1"/>
  <c r="H7751" i="1" s="1"/>
  <c r="G7743" i="1"/>
  <c r="H7743" i="1" s="1"/>
  <c r="G7735" i="1"/>
  <c r="H7735" i="1" s="1"/>
  <c r="G7727" i="1"/>
  <c r="H7727" i="1" s="1"/>
  <c r="G7719" i="1"/>
  <c r="H7719" i="1" s="1"/>
  <c r="G7711" i="1"/>
  <c r="H7711" i="1" s="1"/>
  <c r="G7703" i="1"/>
  <c r="H7703" i="1" s="1"/>
  <c r="G7695" i="1"/>
  <c r="H7695" i="1" s="1"/>
  <c r="G7687" i="1"/>
  <c r="H7687" i="1" s="1"/>
  <c r="G7679" i="1"/>
  <c r="H7679" i="1" s="1"/>
  <c r="G7671" i="1"/>
  <c r="H7671" i="1" s="1"/>
  <c r="G7663" i="1"/>
  <c r="H7663" i="1" s="1"/>
  <c r="G7655" i="1"/>
  <c r="H7655" i="1" s="1"/>
  <c r="G7647" i="1"/>
  <c r="H7647" i="1" s="1"/>
  <c r="G7639" i="1"/>
  <c r="H7639" i="1" s="1"/>
  <c r="G7631" i="1"/>
  <c r="H7631" i="1" s="1"/>
  <c r="G7623" i="1"/>
  <c r="H7623" i="1" s="1"/>
  <c r="G7615" i="1"/>
  <c r="H7615" i="1" s="1"/>
  <c r="G7607" i="1"/>
  <c r="H7607" i="1" s="1"/>
  <c r="G7599" i="1"/>
  <c r="H7599" i="1" s="1"/>
  <c r="G7591" i="1"/>
  <c r="H7591" i="1" s="1"/>
  <c r="G7583" i="1"/>
  <c r="H7583" i="1" s="1"/>
  <c r="G7575" i="1"/>
  <c r="H7575" i="1" s="1"/>
  <c r="G7567" i="1"/>
  <c r="H7567" i="1" s="1"/>
  <c r="G7559" i="1"/>
  <c r="H7559" i="1" s="1"/>
  <c r="G7551" i="1"/>
  <c r="H7551" i="1" s="1"/>
  <c r="G7543" i="1"/>
  <c r="H7543" i="1" s="1"/>
  <c r="G7535" i="1"/>
  <c r="H7535" i="1" s="1"/>
  <c r="G7527" i="1"/>
  <c r="H7527" i="1" s="1"/>
  <c r="G7519" i="1"/>
  <c r="H7519" i="1" s="1"/>
  <c r="G7511" i="1"/>
  <c r="H7511" i="1" s="1"/>
  <c r="G7503" i="1"/>
  <c r="H7503" i="1" s="1"/>
  <c r="G7495" i="1"/>
  <c r="H7495" i="1" s="1"/>
  <c r="G7487" i="1"/>
  <c r="H7487" i="1" s="1"/>
  <c r="G7479" i="1"/>
  <c r="H7479" i="1" s="1"/>
  <c r="G7471" i="1"/>
  <c r="H7471" i="1" s="1"/>
  <c r="G7463" i="1"/>
  <c r="H7463" i="1" s="1"/>
  <c r="G7455" i="1"/>
  <c r="H7455" i="1" s="1"/>
  <c r="G7447" i="1"/>
  <c r="H7447" i="1" s="1"/>
  <c r="G7439" i="1"/>
  <c r="H7439" i="1" s="1"/>
  <c r="G7431" i="1"/>
  <c r="H7431" i="1" s="1"/>
  <c r="G7423" i="1"/>
  <c r="H7423" i="1" s="1"/>
  <c r="G7415" i="1"/>
  <c r="H7415" i="1" s="1"/>
  <c r="G7407" i="1"/>
  <c r="H7407" i="1" s="1"/>
  <c r="G7399" i="1"/>
  <c r="H7399" i="1" s="1"/>
  <c r="G7391" i="1"/>
  <c r="H7391" i="1" s="1"/>
  <c r="G7383" i="1"/>
  <c r="H7383" i="1" s="1"/>
  <c r="G7375" i="1"/>
  <c r="H7375" i="1" s="1"/>
  <c r="G7367" i="1"/>
  <c r="H7367" i="1" s="1"/>
  <c r="G7359" i="1"/>
  <c r="H7359" i="1" s="1"/>
  <c r="G7351" i="1"/>
  <c r="H7351" i="1" s="1"/>
  <c r="G7343" i="1"/>
  <c r="H7343" i="1" s="1"/>
  <c r="G7335" i="1"/>
  <c r="H7335" i="1" s="1"/>
  <c r="G7327" i="1"/>
  <c r="H7327" i="1" s="1"/>
  <c r="G7319" i="1"/>
  <c r="H7319" i="1" s="1"/>
  <c r="G7311" i="1"/>
  <c r="H7311" i="1" s="1"/>
  <c r="G7303" i="1"/>
  <c r="H7303" i="1" s="1"/>
  <c r="G7295" i="1"/>
  <c r="H7295" i="1" s="1"/>
  <c r="G7287" i="1"/>
  <c r="H7287" i="1" s="1"/>
  <c r="G7279" i="1"/>
  <c r="H7279" i="1" s="1"/>
  <c r="G7271" i="1"/>
  <c r="H7271" i="1" s="1"/>
  <c r="G7263" i="1"/>
  <c r="H7263" i="1" s="1"/>
  <c r="G7255" i="1"/>
  <c r="H7255" i="1" s="1"/>
  <c r="G7247" i="1"/>
  <c r="H7247" i="1" s="1"/>
  <c r="G7239" i="1"/>
  <c r="H7239" i="1" s="1"/>
  <c r="G7231" i="1"/>
  <c r="H7231" i="1" s="1"/>
  <c r="G7223" i="1"/>
  <c r="H7223" i="1" s="1"/>
  <c r="G7215" i="1"/>
  <c r="H7215" i="1" s="1"/>
  <c r="G7207" i="1"/>
  <c r="H7207" i="1" s="1"/>
  <c r="G7199" i="1"/>
  <c r="H7199" i="1" s="1"/>
  <c r="G7191" i="1"/>
  <c r="H7191" i="1" s="1"/>
  <c r="G7183" i="1"/>
  <c r="H7183" i="1" s="1"/>
  <c r="G7175" i="1"/>
  <c r="H7175" i="1" s="1"/>
  <c r="G7167" i="1"/>
  <c r="H7167" i="1" s="1"/>
  <c r="G7159" i="1"/>
  <c r="H7159" i="1" s="1"/>
  <c r="G7151" i="1"/>
  <c r="H7151" i="1" s="1"/>
  <c r="G7143" i="1"/>
  <c r="H7143" i="1" s="1"/>
  <c r="G7135" i="1"/>
  <c r="H7135" i="1" s="1"/>
  <c r="G7127" i="1"/>
  <c r="H7127" i="1" s="1"/>
  <c r="G7119" i="1"/>
  <c r="H7119" i="1" s="1"/>
  <c r="G7111" i="1"/>
  <c r="H7111" i="1" s="1"/>
  <c r="G7103" i="1"/>
  <c r="H7103" i="1" s="1"/>
  <c r="G7095" i="1"/>
  <c r="H7095" i="1" s="1"/>
  <c r="G7087" i="1"/>
  <c r="H7087" i="1" s="1"/>
  <c r="G7079" i="1"/>
  <c r="H7079" i="1" s="1"/>
  <c r="G7071" i="1"/>
  <c r="H7071" i="1" s="1"/>
  <c r="G7063" i="1"/>
  <c r="H7063" i="1" s="1"/>
  <c r="G7055" i="1"/>
  <c r="H7055" i="1" s="1"/>
  <c r="G7047" i="1"/>
  <c r="H7047" i="1" s="1"/>
  <c r="G7039" i="1"/>
  <c r="H7039" i="1" s="1"/>
  <c r="G7031" i="1"/>
  <c r="H7031" i="1" s="1"/>
  <c r="G7023" i="1"/>
  <c r="H7023" i="1" s="1"/>
  <c r="G7015" i="1"/>
  <c r="H7015" i="1" s="1"/>
  <c r="G7007" i="1"/>
  <c r="H7007" i="1" s="1"/>
  <c r="G6999" i="1"/>
  <c r="H6999" i="1" s="1"/>
  <c r="G6991" i="1"/>
  <c r="H6991" i="1" s="1"/>
  <c r="G6983" i="1"/>
  <c r="H6983" i="1" s="1"/>
  <c r="G6975" i="1"/>
  <c r="H6975" i="1" s="1"/>
  <c r="G6967" i="1"/>
  <c r="H6967" i="1" s="1"/>
  <c r="G6959" i="1"/>
  <c r="H6959" i="1" s="1"/>
  <c r="G6951" i="1"/>
  <c r="H6951" i="1" s="1"/>
  <c r="G6943" i="1"/>
  <c r="H6943" i="1" s="1"/>
  <c r="G6935" i="1"/>
  <c r="H6935" i="1" s="1"/>
  <c r="G6927" i="1"/>
  <c r="H6927" i="1" s="1"/>
  <c r="G6919" i="1"/>
  <c r="H6919" i="1" s="1"/>
  <c r="G6911" i="1"/>
  <c r="H6911" i="1" s="1"/>
  <c r="G6903" i="1"/>
  <c r="H6903" i="1" s="1"/>
  <c r="G6895" i="1"/>
  <c r="H6895" i="1" s="1"/>
  <c r="G6887" i="1"/>
  <c r="H6887" i="1" s="1"/>
  <c r="G6879" i="1"/>
  <c r="H6879" i="1" s="1"/>
  <c r="G6871" i="1"/>
  <c r="H6871" i="1" s="1"/>
  <c r="G6863" i="1"/>
  <c r="H6863" i="1" s="1"/>
  <c r="G6855" i="1"/>
  <c r="H6855" i="1" s="1"/>
  <c r="G6847" i="1"/>
  <c r="H6847" i="1" s="1"/>
  <c r="G6839" i="1"/>
  <c r="H6839" i="1" s="1"/>
  <c r="G6831" i="1"/>
  <c r="H6831" i="1" s="1"/>
  <c r="G6823" i="1"/>
  <c r="H6823" i="1" s="1"/>
  <c r="G6815" i="1"/>
  <c r="H6815" i="1" s="1"/>
  <c r="G6807" i="1"/>
  <c r="H6807" i="1" s="1"/>
  <c r="G6799" i="1"/>
  <c r="H6799" i="1" s="1"/>
  <c r="G6791" i="1"/>
  <c r="H6791" i="1" s="1"/>
  <c r="G6783" i="1"/>
  <c r="H6783" i="1" s="1"/>
  <c r="G6775" i="1"/>
  <c r="H6775" i="1" s="1"/>
  <c r="G6767" i="1"/>
  <c r="H6767" i="1" s="1"/>
  <c r="G6759" i="1"/>
  <c r="H6759" i="1" s="1"/>
  <c r="G6751" i="1"/>
  <c r="H6751" i="1" s="1"/>
  <c r="G6743" i="1"/>
  <c r="H6743" i="1" s="1"/>
  <c r="G6735" i="1"/>
  <c r="H6735" i="1" s="1"/>
  <c r="G6727" i="1"/>
  <c r="H6727" i="1" s="1"/>
  <c r="G6719" i="1"/>
  <c r="H6719" i="1" s="1"/>
  <c r="G6711" i="1"/>
  <c r="H6711" i="1" s="1"/>
  <c r="G6703" i="1"/>
  <c r="H6703" i="1" s="1"/>
  <c r="G6695" i="1"/>
  <c r="H6695" i="1" s="1"/>
  <c r="G6687" i="1"/>
  <c r="H6687" i="1" s="1"/>
  <c r="G6679" i="1"/>
  <c r="H6679" i="1" s="1"/>
  <c r="G6671" i="1"/>
  <c r="H6671" i="1" s="1"/>
  <c r="G6663" i="1"/>
  <c r="H6663" i="1" s="1"/>
  <c r="G6655" i="1"/>
  <c r="H6655" i="1" s="1"/>
  <c r="G6647" i="1"/>
  <c r="H6647" i="1" s="1"/>
  <c r="G6639" i="1"/>
  <c r="H6639" i="1" s="1"/>
  <c r="G6631" i="1"/>
  <c r="H6631" i="1" s="1"/>
  <c r="G6623" i="1"/>
  <c r="H6623" i="1" s="1"/>
  <c r="G6615" i="1"/>
  <c r="H6615" i="1" s="1"/>
  <c r="G6607" i="1"/>
  <c r="H6607" i="1" s="1"/>
  <c r="G6599" i="1"/>
  <c r="H6599" i="1" s="1"/>
  <c r="G6591" i="1"/>
  <c r="H6591" i="1" s="1"/>
  <c r="G6583" i="1"/>
  <c r="H6583" i="1" s="1"/>
  <c r="G6575" i="1"/>
  <c r="H6575" i="1" s="1"/>
  <c r="G6567" i="1"/>
  <c r="H6567" i="1" s="1"/>
  <c r="G6559" i="1"/>
  <c r="H6559" i="1" s="1"/>
  <c r="G6551" i="1"/>
  <c r="H6551" i="1" s="1"/>
  <c r="G6543" i="1"/>
  <c r="H6543" i="1" s="1"/>
  <c r="G6535" i="1"/>
  <c r="H6535" i="1" s="1"/>
  <c r="G6527" i="1"/>
  <c r="H6527" i="1" s="1"/>
  <c r="G6519" i="1"/>
  <c r="H6519" i="1" s="1"/>
  <c r="G6511" i="1"/>
  <c r="H6511" i="1" s="1"/>
  <c r="G6503" i="1"/>
  <c r="H6503" i="1" s="1"/>
  <c r="G6495" i="1"/>
  <c r="H6495" i="1" s="1"/>
  <c r="G6487" i="1"/>
  <c r="H6487" i="1" s="1"/>
  <c r="G6479" i="1"/>
  <c r="H6479" i="1" s="1"/>
  <c r="G6471" i="1"/>
  <c r="H6471" i="1" s="1"/>
  <c r="G6463" i="1"/>
  <c r="H6463" i="1" s="1"/>
  <c r="G6455" i="1"/>
  <c r="H6455" i="1" s="1"/>
  <c r="G6447" i="1"/>
  <c r="H6447" i="1" s="1"/>
  <c r="G6439" i="1"/>
  <c r="H6439" i="1" s="1"/>
  <c r="G6431" i="1"/>
  <c r="H6431" i="1" s="1"/>
  <c r="G6423" i="1"/>
  <c r="H6423" i="1" s="1"/>
  <c r="G6415" i="1"/>
  <c r="H6415" i="1" s="1"/>
  <c r="G6407" i="1"/>
  <c r="H6407" i="1" s="1"/>
  <c r="G6399" i="1"/>
  <c r="H6399" i="1" s="1"/>
  <c r="G6391" i="1"/>
  <c r="H6391" i="1" s="1"/>
  <c r="G6383" i="1"/>
  <c r="H6383" i="1" s="1"/>
  <c r="G6375" i="1"/>
  <c r="H6375" i="1" s="1"/>
  <c r="G6367" i="1"/>
  <c r="H6367" i="1" s="1"/>
  <c r="G6359" i="1"/>
  <c r="H6359" i="1" s="1"/>
  <c r="G6351" i="1"/>
  <c r="H6351" i="1" s="1"/>
  <c r="G6343" i="1"/>
  <c r="H6343" i="1" s="1"/>
  <c r="G6335" i="1"/>
  <c r="H6335" i="1" s="1"/>
  <c r="G6327" i="1"/>
  <c r="H6327" i="1" s="1"/>
  <c r="G6319" i="1"/>
  <c r="H6319" i="1" s="1"/>
  <c r="G6311" i="1"/>
  <c r="H6311" i="1" s="1"/>
  <c r="G6303" i="1"/>
  <c r="H6303" i="1" s="1"/>
  <c r="G6295" i="1"/>
  <c r="H6295" i="1" s="1"/>
  <c r="G6287" i="1"/>
  <c r="H6287" i="1" s="1"/>
  <c r="G6279" i="1"/>
  <c r="H6279" i="1" s="1"/>
  <c r="G6271" i="1"/>
  <c r="H6271" i="1" s="1"/>
  <c r="G6263" i="1"/>
  <c r="H6263" i="1" s="1"/>
  <c r="G6255" i="1"/>
  <c r="H6255" i="1" s="1"/>
  <c r="G6247" i="1"/>
  <c r="H6247" i="1" s="1"/>
  <c r="G6239" i="1"/>
  <c r="H6239" i="1" s="1"/>
  <c r="G6231" i="1"/>
  <c r="H6231" i="1" s="1"/>
  <c r="G6223" i="1"/>
  <c r="H6223" i="1" s="1"/>
  <c r="G6215" i="1"/>
  <c r="H6215" i="1" s="1"/>
  <c r="G6207" i="1"/>
  <c r="H6207" i="1" s="1"/>
  <c r="G6199" i="1"/>
  <c r="H6199" i="1" s="1"/>
  <c r="G6191" i="1"/>
  <c r="H6191" i="1" s="1"/>
  <c r="G6183" i="1"/>
  <c r="H6183" i="1" s="1"/>
  <c r="G6175" i="1"/>
  <c r="H6175" i="1" s="1"/>
  <c r="G6167" i="1"/>
  <c r="H6167" i="1" s="1"/>
  <c r="G6159" i="1"/>
  <c r="H6159" i="1" s="1"/>
  <c r="G6151" i="1"/>
  <c r="H6151" i="1" s="1"/>
  <c r="G6143" i="1"/>
  <c r="H6143" i="1" s="1"/>
  <c r="G6135" i="1"/>
  <c r="H6135" i="1" s="1"/>
  <c r="G6127" i="1"/>
  <c r="H6127" i="1" s="1"/>
  <c r="G6119" i="1"/>
  <c r="H6119" i="1" s="1"/>
  <c r="G6111" i="1"/>
  <c r="H6111" i="1" s="1"/>
  <c r="G6103" i="1"/>
  <c r="H6103" i="1" s="1"/>
  <c r="G6095" i="1"/>
  <c r="H6095" i="1" s="1"/>
  <c r="G6087" i="1"/>
  <c r="H6087" i="1" s="1"/>
  <c r="G6079" i="1"/>
  <c r="H6079" i="1" s="1"/>
  <c r="G6071" i="1"/>
  <c r="H6071" i="1" s="1"/>
  <c r="G6063" i="1"/>
  <c r="H6063" i="1" s="1"/>
  <c r="G6055" i="1"/>
  <c r="H6055" i="1" s="1"/>
  <c r="G6047" i="1"/>
  <c r="H6047" i="1" s="1"/>
  <c r="G6039" i="1"/>
  <c r="H6039" i="1" s="1"/>
  <c r="G6031" i="1"/>
  <c r="H6031" i="1" s="1"/>
  <c r="G6023" i="1"/>
  <c r="H6023" i="1" s="1"/>
  <c r="G6015" i="1"/>
  <c r="H6015" i="1" s="1"/>
  <c r="G6007" i="1"/>
  <c r="H6007" i="1" s="1"/>
  <c r="G5999" i="1"/>
  <c r="H5999" i="1" s="1"/>
  <c r="G5991" i="1"/>
  <c r="H5991" i="1" s="1"/>
  <c r="G5983" i="1"/>
  <c r="H5983" i="1" s="1"/>
  <c r="G5975" i="1"/>
  <c r="H5975" i="1" s="1"/>
  <c r="G5967" i="1"/>
  <c r="H5967" i="1" s="1"/>
  <c r="G5959" i="1"/>
  <c r="H5959" i="1" s="1"/>
  <c r="G5951" i="1"/>
  <c r="H5951" i="1" s="1"/>
  <c r="G5943" i="1"/>
  <c r="H5943" i="1" s="1"/>
  <c r="G5935" i="1"/>
  <c r="H5935" i="1" s="1"/>
  <c r="G5927" i="1"/>
  <c r="H5927" i="1" s="1"/>
  <c r="G5919" i="1"/>
  <c r="H5919" i="1" s="1"/>
  <c r="G5911" i="1"/>
  <c r="H5911" i="1" s="1"/>
  <c r="G5903" i="1"/>
  <c r="H5903" i="1" s="1"/>
  <c r="G5895" i="1"/>
  <c r="H5895" i="1" s="1"/>
  <c r="G5887" i="1"/>
  <c r="H5887" i="1" s="1"/>
  <c r="G5879" i="1"/>
  <c r="H5879" i="1" s="1"/>
  <c r="G5871" i="1"/>
  <c r="H5871" i="1" s="1"/>
  <c r="G5863" i="1"/>
  <c r="H5863" i="1" s="1"/>
  <c r="G5855" i="1"/>
  <c r="H5855" i="1" s="1"/>
  <c r="G5847" i="1"/>
  <c r="H5847" i="1" s="1"/>
  <c r="G5839" i="1"/>
  <c r="H5839" i="1" s="1"/>
  <c r="G5831" i="1"/>
  <c r="H5831" i="1" s="1"/>
  <c r="G5823" i="1"/>
  <c r="H5823" i="1" s="1"/>
  <c r="G5815" i="1"/>
  <c r="H5815" i="1" s="1"/>
  <c r="G5807" i="1"/>
  <c r="H5807" i="1" s="1"/>
  <c r="G5799" i="1"/>
  <c r="H5799" i="1" s="1"/>
  <c r="G5791" i="1"/>
  <c r="H5791" i="1" s="1"/>
  <c r="G5783" i="1"/>
  <c r="H5783" i="1" s="1"/>
  <c r="G5775" i="1"/>
  <c r="H5775" i="1" s="1"/>
  <c r="G5767" i="1"/>
  <c r="H5767" i="1" s="1"/>
  <c r="G5759" i="1"/>
  <c r="H5759" i="1" s="1"/>
  <c r="G5751" i="1"/>
  <c r="H5751" i="1" s="1"/>
  <c r="G5743" i="1"/>
  <c r="H5743" i="1" s="1"/>
  <c r="G5735" i="1"/>
  <c r="H5735" i="1" s="1"/>
  <c r="G5727" i="1"/>
  <c r="H5727" i="1" s="1"/>
  <c r="G5719" i="1"/>
  <c r="H5719" i="1" s="1"/>
  <c r="G5711" i="1"/>
  <c r="H5711" i="1" s="1"/>
  <c r="G5703" i="1"/>
  <c r="H5703" i="1" s="1"/>
  <c r="G5695" i="1"/>
  <c r="H5695" i="1" s="1"/>
  <c r="G5687" i="1"/>
  <c r="H5687" i="1" s="1"/>
  <c r="G5679" i="1"/>
  <c r="H5679" i="1" s="1"/>
  <c r="G5671" i="1"/>
  <c r="H5671" i="1" s="1"/>
  <c r="G5663" i="1"/>
  <c r="H5663" i="1" s="1"/>
  <c r="G5655" i="1"/>
  <c r="H5655" i="1" s="1"/>
  <c r="G5647" i="1"/>
  <c r="H5647" i="1" s="1"/>
  <c r="G5639" i="1"/>
  <c r="H5639" i="1" s="1"/>
  <c r="G5631" i="1"/>
  <c r="H5631" i="1" s="1"/>
  <c r="G5623" i="1"/>
  <c r="H5623" i="1" s="1"/>
  <c r="G5615" i="1"/>
  <c r="H5615" i="1" s="1"/>
  <c r="G5607" i="1"/>
  <c r="H5607" i="1" s="1"/>
  <c r="G5599" i="1"/>
  <c r="H5599" i="1" s="1"/>
  <c r="G5591" i="1"/>
  <c r="H5591" i="1" s="1"/>
  <c r="G5583" i="1"/>
  <c r="H5583" i="1" s="1"/>
  <c r="G5575" i="1"/>
  <c r="H5575" i="1" s="1"/>
  <c r="G5567" i="1"/>
  <c r="H5567" i="1" s="1"/>
  <c r="G5559" i="1"/>
  <c r="H5559" i="1" s="1"/>
  <c r="G5551" i="1"/>
  <c r="H5551" i="1" s="1"/>
  <c r="G5543" i="1"/>
  <c r="H5543" i="1" s="1"/>
  <c r="G5535" i="1"/>
  <c r="H5535" i="1" s="1"/>
  <c r="G5527" i="1"/>
  <c r="H5527" i="1" s="1"/>
  <c r="G5519" i="1"/>
  <c r="H5519" i="1" s="1"/>
  <c r="G5511" i="1"/>
  <c r="H5511" i="1" s="1"/>
  <c r="G5503" i="1"/>
  <c r="H5503" i="1" s="1"/>
  <c r="G5495" i="1"/>
  <c r="H5495" i="1" s="1"/>
  <c r="G5487" i="1"/>
  <c r="H5487" i="1" s="1"/>
  <c r="G5479" i="1"/>
  <c r="H5479" i="1" s="1"/>
  <c r="G5471" i="1"/>
  <c r="H5471" i="1" s="1"/>
  <c r="G5463" i="1"/>
  <c r="H5463" i="1" s="1"/>
  <c r="G5455" i="1"/>
  <c r="H5455" i="1" s="1"/>
  <c r="G5447" i="1"/>
  <c r="H5447" i="1" s="1"/>
  <c r="G5439" i="1"/>
  <c r="H5439" i="1" s="1"/>
  <c r="G5431" i="1"/>
  <c r="H5431" i="1" s="1"/>
  <c r="G5423" i="1"/>
  <c r="H5423" i="1" s="1"/>
  <c r="G5415" i="1"/>
  <c r="H5415" i="1" s="1"/>
  <c r="G5407" i="1"/>
  <c r="H5407" i="1" s="1"/>
  <c r="G5399" i="1"/>
  <c r="H5399" i="1" s="1"/>
  <c r="G5391" i="1"/>
  <c r="H5391" i="1" s="1"/>
  <c r="G5383" i="1"/>
  <c r="H5383" i="1" s="1"/>
  <c r="G5375" i="1"/>
  <c r="H5375" i="1" s="1"/>
  <c r="G5367" i="1"/>
  <c r="H5367" i="1" s="1"/>
  <c r="G5359" i="1"/>
  <c r="H5359" i="1" s="1"/>
  <c r="G5351" i="1"/>
  <c r="H5351" i="1" s="1"/>
  <c r="G5343" i="1"/>
  <c r="H5343" i="1" s="1"/>
  <c r="G5335" i="1"/>
  <c r="H5335" i="1" s="1"/>
  <c r="G5327" i="1"/>
  <c r="H5327" i="1" s="1"/>
  <c r="G5319" i="1"/>
  <c r="H5319" i="1" s="1"/>
  <c r="G5311" i="1"/>
  <c r="H5311" i="1" s="1"/>
  <c r="G5303" i="1"/>
  <c r="H5303" i="1" s="1"/>
  <c r="G5295" i="1"/>
  <c r="H5295" i="1" s="1"/>
  <c r="G5287" i="1"/>
  <c r="H5287" i="1" s="1"/>
  <c r="G5279" i="1"/>
  <c r="H5279" i="1" s="1"/>
  <c r="G5271" i="1"/>
  <c r="H5271" i="1" s="1"/>
  <c r="G5263" i="1"/>
  <c r="H5263" i="1" s="1"/>
  <c r="G5255" i="1"/>
  <c r="H5255" i="1" s="1"/>
  <c r="G5247" i="1"/>
  <c r="H5247" i="1" s="1"/>
  <c r="G5239" i="1"/>
  <c r="H5239" i="1" s="1"/>
  <c r="G5231" i="1"/>
  <c r="H5231" i="1" s="1"/>
  <c r="G5223" i="1"/>
  <c r="H5223" i="1" s="1"/>
  <c r="G5215" i="1"/>
  <c r="H5215" i="1" s="1"/>
  <c r="G5207" i="1"/>
  <c r="H5207" i="1" s="1"/>
  <c r="G5199" i="1"/>
  <c r="H5199" i="1" s="1"/>
  <c r="G5191" i="1"/>
  <c r="H5191" i="1" s="1"/>
  <c r="G5183" i="1"/>
  <c r="H5183" i="1" s="1"/>
  <c r="G5175" i="1"/>
  <c r="H5175" i="1" s="1"/>
  <c r="G5167" i="1"/>
  <c r="H5167" i="1" s="1"/>
  <c r="G5159" i="1"/>
  <c r="H5159" i="1" s="1"/>
  <c r="G5151" i="1"/>
  <c r="H5151" i="1" s="1"/>
  <c r="G5143" i="1"/>
  <c r="H5143" i="1" s="1"/>
  <c r="G5135" i="1"/>
  <c r="H5135" i="1" s="1"/>
  <c r="G5127" i="1"/>
  <c r="H5127" i="1" s="1"/>
  <c r="G5119" i="1"/>
  <c r="H5119" i="1" s="1"/>
  <c r="G5111" i="1"/>
  <c r="H5111" i="1" s="1"/>
  <c r="G5103" i="1"/>
  <c r="H5103" i="1" s="1"/>
  <c r="G5095" i="1"/>
  <c r="H5095" i="1" s="1"/>
  <c r="G5087" i="1"/>
  <c r="H5087" i="1" s="1"/>
  <c r="G5079" i="1"/>
  <c r="H5079" i="1" s="1"/>
  <c r="G5071" i="1"/>
  <c r="H5071" i="1" s="1"/>
  <c r="G5063" i="1"/>
  <c r="H5063" i="1" s="1"/>
  <c r="G5055" i="1"/>
  <c r="H5055" i="1" s="1"/>
  <c r="G5047" i="1"/>
  <c r="H5047" i="1" s="1"/>
  <c r="G5039" i="1"/>
  <c r="H5039" i="1" s="1"/>
  <c r="G5031" i="1"/>
  <c r="H5031" i="1" s="1"/>
  <c r="G5023" i="1"/>
  <c r="H5023" i="1" s="1"/>
  <c r="G5015" i="1"/>
  <c r="H5015" i="1" s="1"/>
  <c r="G5007" i="1"/>
  <c r="H5007" i="1" s="1"/>
  <c r="G4999" i="1"/>
  <c r="H4999" i="1" s="1"/>
  <c r="G4991" i="1"/>
  <c r="H4991" i="1" s="1"/>
  <c r="G4983" i="1"/>
  <c r="H4983" i="1" s="1"/>
  <c r="G4975" i="1"/>
  <c r="H4975" i="1" s="1"/>
  <c r="G4967" i="1"/>
  <c r="H4967" i="1" s="1"/>
  <c r="G4959" i="1"/>
  <c r="H4959" i="1" s="1"/>
  <c r="G4951" i="1"/>
  <c r="H4951" i="1" s="1"/>
  <c r="G4943" i="1"/>
  <c r="H4943" i="1" s="1"/>
  <c r="G4935" i="1"/>
  <c r="H4935" i="1" s="1"/>
  <c r="G4927" i="1"/>
  <c r="H4927" i="1" s="1"/>
  <c r="G4919" i="1"/>
  <c r="H4919" i="1" s="1"/>
  <c r="G4911" i="1"/>
  <c r="H4911" i="1" s="1"/>
  <c r="G4903" i="1"/>
  <c r="H4903" i="1" s="1"/>
  <c r="G4895" i="1"/>
  <c r="H4895" i="1" s="1"/>
  <c r="G4887" i="1"/>
  <c r="H4887" i="1" s="1"/>
  <c r="G4879" i="1"/>
  <c r="H4879" i="1" s="1"/>
  <c r="G4871" i="1"/>
  <c r="H4871" i="1" s="1"/>
  <c r="G4863" i="1"/>
  <c r="H4863" i="1" s="1"/>
  <c r="G4855" i="1"/>
  <c r="H4855" i="1" s="1"/>
  <c r="G4847" i="1"/>
  <c r="H4847" i="1" s="1"/>
  <c r="G4839" i="1"/>
  <c r="H4839" i="1" s="1"/>
  <c r="G4831" i="1"/>
  <c r="H4831" i="1" s="1"/>
  <c r="G4823" i="1"/>
  <c r="H4823" i="1" s="1"/>
  <c r="G4815" i="1"/>
  <c r="H4815" i="1" s="1"/>
  <c r="G4807" i="1"/>
  <c r="H4807" i="1" s="1"/>
  <c r="G4799" i="1"/>
  <c r="H4799" i="1" s="1"/>
  <c r="G4791" i="1"/>
  <c r="H4791" i="1" s="1"/>
  <c r="G4783" i="1"/>
  <c r="H4783" i="1" s="1"/>
  <c r="G4775" i="1"/>
  <c r="H4775" i="1" s="1"/>
  <c r="G4767" i="1"/>
  <c r="H4767" i="1" s="1"/>
  <c r="G4759" i="1"/>
  <c r="H4759" i="1" s="1"/>
  <c r="G4751" i="1"/>
  <c r="H4751" i="1" s="1"/>
  <c r="G4743" i="1"/>
  <c r="H4743" i="1" s="1"/>
  <c r="G4735" i="1"/>
  <c r="H4735" i="1" s="1"/>
  <c r="G4727" i="1"/>
  <c r="H4727" i="1" s="1"/>
  <c r="G4719" i="1"/>
  <c r="H4719" i="1" s="1"/>
  <c r="G4711" i="1"/>
  <c r="H4711" i="1" s="1"/>
  <c r="G4703" i="1"/>
  <c r="H4703" i="1" s="1"/>
  <c r="G4695" i="1"/>
  <c r="H4695" i="1" s="1"/>
  <c r="G4687" i="1"/>
  <c r="H4687" i="1" s="1"/>
  <c r="G4679" i="1"/>
  <c r="H4679" i="1" s="1"/>
  <c r="G4671" i="1"/>
  <c r="H4671" i="1" s="1"/>
  <c r="G4663" i="1"/>
  <c r="H4663" i="1" s="1"/>
  <c r="G4655" i="1"/>
  <c r="H4655" i="1" s="1"/>
  <c r="G4647" i="1"/>
  <c r="H4647" i="1" s="1"/>
  <c r="G4639" i="1"/>
  <c r="H4639" i="1" s="1"/>
  <c r="G4631" i="1"/>
  <c r="H4631" i="1" s="1"/>
  <c r="G4623" i="1"/>
  <c r="H4623" i="1" s="1"/>
  <c r="G4615" i="1"/>
  <c r="H4615" i="1" s="1"/>
  <c r="G4607" i="1"/>
  <c r="H4607" i="1" s="1"/>
  <c r="G4599" i="1"/>
  <c r="H4599" i="1" s="1"/>
  <c r="G4591" i="1"/>
  <c r="H4591" i="1" s="1"/>
  <c r="G4583" i="1"/>
  <c r="H4583" i="1" s="1"/>
  <c r="G4575" i="1"/>
  <c r="H4575" i="1" s="1"/>
  <c r="G4567" i="1"/>
  <c r="H4567" i="1" s="1"/>
  <c r="G4559" i="1"/>
  <c r="H4559" i="1" s="1"/>
  <c r="G4551" i="1"/>
  <c r="H4551" i="1" s="1"/>
  <c r="G4543" i="1"/>
  <c r="H4543" i="1" s="1"/>
  <c r="G4535" i="1"/>
  <c r="H4535" i="1" s="1"/>
  <c r="G4527" i="1"/>
  <c r="H4527" i="1" s="1"/>
  <c r="G4519" i="1"/>
  <c r="H4519" i="1" s="1"/>
  <c r="G4511" i="1"/>
  <c r="H4511" i="1" s="1"/>
  <c r="G4503" i="1"/>
  <c r="H4503" i="1" s="1"/>
  <c r="G4495" i="1"/>
  <c r="H4495" i="1" s="1"/>
  <c r="G4487" i="1"/>
  <c r="H4487" i="1" s="1"/>
  <c r="G4479" i="1"/>
  <c r="H4479" i="1" s="1"/>
  <c r="G4471" i="1"/>
  <c r="H4471" i="1" s="1"/>
  <c r="G4463" i="1"/>
  <c r="H4463" i="1" s="1"/>
  <c r="G4455" i="1"/>
  <c r="H4455" i="1" s="1"/>
  <c r="G4447" i="1"/>
  <c r="H4447" i="1" s="1"/>
  <c r="G4439" i="1"/>
  <c r="H4439" i="1" s="1"/>
  <c r="G4431" i="1"/>
  <c r="H4431" i="1" s="1"/>
  <c r="G4423" i="1"/>
  <c r="H4423" i="1" s="1"/>
  <c r="G4415" i="1"/>
  <c r="H4415" i="1" s="1"/>
  <c r="G4407" i="1"/>
  <c r="H4407" i="1" s="1"/>
  <c r="G4399" i="1"/>
  <c r="H4399" i="1" s="1"/>
  <c r="G4391" i="1"/>
  <c r="H4391" i="1" s="1"/>
  <c r="G4383" i="1"/>
  <c r="H4383" i="1" s="1"/>
  <c r="G4375" i="1"/>
  <c r="H4375" i="1" s="1"/>
  <c r="G4367" i="1"/>
  <c r="H4367" i="1" s="1"/>
  <c r="G4359" i="1"/>
  <c r="H4359" i="1" s="1"/>
  <c r="G4351" i="1"/>
  <c r="H4351" i="1" s="1"/>
  <c r="G4343" i="1"/>
  <c r="H4343" i="1" s="1"/>
  <c r="G4335" i="1"/>
  <c r="H4335" i="1" s="1"/>
  <c r="G4327" i="1"/>
  <c r="H4327" i="1" s="1"/>
  <c r="G4319" i="1"/>
  <c r="H4319" i="1" s="1"/>
  <c r="G4311" i="1"/>
  <c r="H4311" i="1" s="1"/>
  <c r="G4303" i="1"/>
  <c r="H4303" i="1" s="1"/>
  <c r="G4295" i="1"/>
  <c r="H4295" i="1" s="1"/>
  <c r="G4287" i="1"/>
  <c r="H4287" i="1" s="1"/>
  <c r="G4279" i="1"/>
  <c r="H4279" i="1" s="1"/>
  <c r="G4271" i="1"/>
  <c r="H4271" i="1" s="1"/>
  <c r="G4263" i="1"/>
  <c r="H4263" i="1" s="1"/>
  <c r="G4255" i="1"/>
  <c r="H4255" i="1" s="1"/>
  <c r="G4247" i="1"/>
  <c r="H4247" i="1" s="1"/>
  <c r="G4239" i="1"/>
  <c r="H4239" i="1" s="1"/>
  <c r="G4231" i="1"/>
  <c r="H4231" i="1" s="1"/>
  <c r="G4223" i="1"/>
  <c r="H4223" i="1" s="1"/>
  <c r="G4215" i="1"/>
  <c r="H4215" i="1" s="1"/>
  <c r="G4207" i="1"/>
  <c r="H4207" i="1" s="1"/>
  <c r="G4199" i="1"/>
  <c r="H4199" i="1" s="1"/>
  <c r="G4191" i="1"/>
  <c r="H4191" i="1" s="1"/>
  <c r="G4183" i="1"/>
  <c r="H4183" i="1" s="1"/>
  <c r="G4175" i="1"/>
  <c r="H4175" i="1" s="1"/>
  <c r="G4167" i="1"/>
  <c r="H4167" i="1" s="1"/>
  <c r="G4159" i="1"/>
  <c r="H4159" i="1" s="1"/>
  <c r="G4151" i="1"/>
  <c r="H4151" i="1" s="1"/>
  <c r="G4143" i="1"/>
  <c r="H4143" i="1" s="1"/>
  <c r="G4135" i="1"/>
  <c r="H4135" i="1" s="1"/>
  <c r="G4127" i="1"/>
  <c r="H4127" i="1" s="1"/>
  <c r="G4119" i="1"/>
  <c r="H4119" i="1" s="1"/>
  <c r="G4111" i="1"/>
  <c r="H4111" i="1" s="1"/>
  <c r="G4103" i="1"/>
  <c r="H4103" i="1" s="1"/>
  <c r="G4095" i="1"/>
  <c r="H4095" i="1" s="1"/>
  <c r="G4087" i="1"/>
  <c r="H4087" i="1" s="1"/>
  <c r="G4079" i="1"/>
  <c r="H4079" i="1" s="1"/>
  <c r="G4071" i="1"/>
  <c r="H4071" i="1" s="1"/>
  <c r="G4063" i="1"/>
  <c r="H4063" i="1" s="1"/>
  <c r="G4055" i="1"/>
  <c r="H4055" i="1" s="1"/>
  <c r="G4047" i="1"/>
  <c r="H4047" i="1" s="1"/>
  <c r="G4039" i="1"/>
  <c r="H4039" i="1" s="1"/>
  <c r="G4031" i="1"/>
  <c r="H4031" i="1" s="1"/>
  <c r="G4023" i="1"/>
  <c r="H4023" i="1" s="1"/>
  <c r="G4015" i="1"/>
  <c r="H4015" i="1" s="1"/>
  <c r="G4007" i="1"/>
  <c r="H4007" i="1" s="1"/>
  <c r="G3999" i="1"/>
  <c r="H3999" i="1" s="1"/>
  <c r="G3991" i="1"/>
  <c r="H3991" i="1" s="1"/>
  <c r="G3983" i="1"/>
  <c r="H3983" i="1" s="1"/>
  <c r="G3975" i="1"/>
  <c r="H3975" i="1" s="1"/>
  <c r="G3967" i="1"/>
  <c r="H3967" i="1" s="1"/>
  <c r="G3959" i="1"/>
  <c r="H3959" i="1" s="1"/>
  <c r="G3951" i="1"/>
  <c r="H3951" i="1" s="1"/>
  <c r="G3943" i="1"/>
  <c r="H3943" i="1" s="1"/>
  <c r="G3935" i="1"/>
  <c r="H3935" i="1" s="1"/>
  <c r="G3927" i="1"/>
  <c r="H3927" i="1" s="1"/>
  <c r="G3919" i="1"/>
  <c r="H3919" i="1" s="1"/>
  <c r="G3911" i="1"/>
  <c r="H3911" i="1" s="1"/>
  <c r="G3903" i="1"/>
  <c r="H3903" i="1" s="1"/>
  <c r="G3895" i="1"/>
  <c r="H3895" i="1" s="1"/>
  <c r="G3887" i="1"/>
  <c r="H3887" i="1" s="1"/>
  <c r="G3879" i="1"/>
  <c r="H3879" i="1" s="1"/>
  <c r="G3871" i="1"/>
  <c r="H3871" i="1" s="1"/>
  <c r="G3863" i="1"/>
  <c r="H3863" i="1" s="1"/>
  <c r="G3855" i="1"/>
  <c r="H3855" i="1" s="1"/>
  <c r="G3847" i="1"/>
  <c r="H3847" i="1" s="1"/>
  <c r="G3839" i="1"/>
  <c r="H3839" i="1" s="1"/>
  <c r="G3831" i="1"/>
  <c r="H3831" i="1" s="1"/>
  <c r="G3823" i="1"/>
  <c r="H3823" i="1" s="1"/>
  <c r="G3815" i="1"/>
  <c r="H3815" i="1" s="1"/>
  <c r="G3807" i="1"/>
  <c r="H3807" i="1" s="1"/>
  <c r="G3799" i="1"/>
  <c r="H3799" i="1" s="1"/>
  <c r="G3791" i="1"/>
  <c r="H3791" i="1" s="1"/>
  <c r="G3783" i="1"/>
  <c r="H3783" i="1" s="1"/>
  <c r="G3775" i="1"/>
  <c r="H3775" i="1" s="1"/>
  <c r="G3767" i="1"/>
  <c r="H3767" i="1" s="1"/>
  <c r="G3759" i="1"/>
  <c r="H3759" i="1" s="1"/>
  <c r="G3751" i="1"/>
  <c r="H3751" i="1" s="1"/>
  <c r="G3743" i="1"/>
  <c r="H3743" i="1" s="1"/>
  <c r="G3735" i="1"/>
  <c r="H3735" i="1" s="1"/>
  <c r="G3727" i="1"/>
  <c r="H3727" i="1" s="1"/>
  <c r="G3719" i="1"/>
  <c r="H3719" i="1" s="1"/>
  <c r="G3711" i="1"/>
  <c r="H3711" i="1" s="1"/>
  <c r="G3703" i="1"/>
  <c r="H3703" i="1" s="1"/>
  <c r="G3695" i="1"/>
  <c r="H3695" i="1" s="1"/>
  <c r="G3687" i="1"/>
  <c r="H3687" i="1" s="1"/>
  <c r="G3679" i="1"/>
  <c r="H3679" i="1" s="1"/>
  <c r="G3671" i="1"/>
  <c r="H3671" i="1" s="1"/>
  <c r="G3663" i="1"/>
  <c r="H3663" i="1" s="1"/>
  <c r="G3655" i="1"/>
  <c r="H3655" i="1" s="1"/>
  <c r="G3647" i="1"/>
  <c r="H3647" i="1" s="1"/>
  <c r="G3639" i="1"/>
  <c r="H3639" i="1" s="1"/>
  <c r="G3631" i="1"/>
  <c r="H3631" i="1" s="1"/>
  <c r="G3623" i="1"/>
  <c r="H3623" i="1" s="1"/>
  <c r="G3615" i="1"/>
  <c r="H3615" i="1" s="1"/>
  <c r="G3607" i="1"/>
  <c r="H3607" i="1" s="1"/>
  <c r="G3599" i="1"/>
  <c r="H3599" i="1" s="1"/>
  <c r="G3591" i="1"/>
  <c r="H3591" i="1" s="1"/>
  <c r="G3583" i="1"/>
  <c r="H3583" i="1" s="1"/>
  <c r="G3575" i="1"/>
  <c r="H3575" i="1" s="1"/>
  <c r="G3567" i="1"/>
  <c r="H3567" i="1" s="1"/>
  <c r="G3559" i="1"/>
  <c r="H3559" i="1" s="1"/>
  <c r="G3551" i="1"/>
  <c r="H3551" i="1" s="1"/>
  <c r="G3543" i="1"/>
  <c r="H3543" i="1" s="1"/>
  <c r="G3535" i="1"/>
  <c r="H3535" i="1" s="1"/>
  <c r="G3527" i="1"/>
  <c r="H3527" i="1" s="1"/>
  <c r="G3519" i="1"/>
  <c r="H3519" i="1" s="1"/>
  <c r="G3511" i="1"/>
  <c r="H3511" i="1" s="1"/>
  <c r="G3503" i="1"/>
  <c r="H3503" i="1" s="1"/>
  <c r="G3495" i="1"/>
  <c r="H3495" i="1" s="1"/>
  <c r="G3487" i="1"/>
  <c r="H3487" i="1" s="1"/>
  <c r="G3479" i="1"/>
  <c r="H3479" i="1" s="1"/>
  <c r="G3471" i="1"/>
  <c r="H3471" i="1" s="1"/>
  <c r="G3463" i="1"/>
  <c r="H3463" i="1" s="1"/>
  <c r="G3455" i="1"/>
  <c r="H3455" i="1" s="1"/>
  <c r="G3447" i="1"/>
  <c r="H3447" i="1" s="1"/>
  <c r="G3439" i="1"/>
  <c r="H3439" i="1" s="1"/>
  <c r="G3431" i="1"/>
  <c r="H3431" i="1" s="1"/>
  <c r="G3423" i="1"/>
  <c r="H3423" i="1" s="1"/>
  <c r="G3415" i="1"/>
  <c r="H3415" i="1" s="1"/>
  <c r="G3407" i="1"/>
  <c r="H3407" i="1" s="1"/>
  <c r="G3399" i="1"/>
  <c r="H3399" i="1" s="1"/>
  <c r="G3391" i="1"/>
  <c r="H3391" i="1" s="1"/>
  <c r="G3383" i="1"/>
  <c r="H3383" i="1" s="1"/>
  <c r="G3375" i="1"/>
  <c r="H3375" i="1" s="1"/>
  <c r="G3367" i="1"/>
  <c r="H3367" i="1" s="1"/>
  <c r="G3359" i="1"/>
  <c r="H3359" i="1" s="1"/>
  <c r="G3351" i="1"/>
  <c r="H3351" i="1" s="1"/>
  <c r="G3343" i="1"/>
  <c r="H3343" i="1" s="1"/>
  <c r="G3335" i="1"/>
  <c r="H3335" i="1" s="1"/>
  <c r="G3327" i="1"/>
  <c r="H3327" i="1" s="1"/>
  <c r="G3319" i="1"/>
  <c r="H3319" i="1" s="1"/>
  <c r="G3311" i="1"/>
  <c r="H3311" i="1" s="1"/>
  <c r="G3303" i="1"/>
  <c r="H3303" i="1" s="1"/>
  <c r="G3295" i="1"/>
  <c r="H3295" i="1" s="1"/>
  <c r="G3287" i="1"/>
  <c r="H3287" i="1" s="1"/>
  <c r="G3279" i="1"/>
  <c r="H3279" i="1" s="1"/>
  <c r="G3271" i="1"/>
  <c r="H3271" i="1" s="1"/>
  <c r="G3263" i="1"/>
  <c r="H3263" i="1" s="1"/>
  <c r="G3255" i="1"/>
  <c r="H3255" i="1" s="1"/>
  <c r="G3247" i="1"/>
  <c r="H3247" i="1" s="1"/>
  <c r="G3239" i="1"/>
  <c r="H3239" i="1" s="1"/>
  <c r="G3231" i="1"/>
  <c r="H3231" i="1" s="1"/>
  <c r="G3223" i="1"/>
  <c r="H3223" i="1" s="1"/>
  <c r="G3215" i="1"/>
  <c r="H3215" i="1" s="1"/>
  <c r="G3207" i="1"/>
  <c r="H3207" i="1" s="1"/>
  <c r="G3199" i="1"/>
  <c r="H3199" i="1" s="1"/>
  <c r="G3191" i="1"/>
  <c r="H3191" i="1" s="1"/>
  <c r="G3183" i="1"/>
  <c r="H3183" i="1" s="1"/>
  <c r="G3175" i="1"/>
  <c r="H3175" i="1" s="1"/>
  <c r="G3167" i="1"/>
  <c r="H3167" i="1" s="1"/>
  <c r="G3159" i="1"/>
  <c r="H3159" i="1" s="1"/>
  <c r="G3151" i="1"/>
  <c r="H3151" i="1" s="1"/>
  <c r="G3143" i="1"/>
  <c r="H3143" i="1" s="1"/>
  <c r="G3135" i="1"/>
  <c r="H3135" i="1" s="1"/>
  <c r="G3127" i="1"/>
  <c r="H3127" i="1" s="1"/>
  <c r="G3119" i="1"/>
  <c r="H3119" i="1" s="1"/>
  <c r="G3111" i="1"/>
  <c r="H3111" i="1" s="1"/>
  <c r="G3103" i="1"/>
  <c r="H3103" i="1" s="1"/>
  <c r="G3095" i="1"/>
  <c r="H3095" i="1" s="1"/>
  <c r="G3087" i="1"/>
  <c r="H3087" i="1" s="1"/>
  <c r="G3079" i="1"/>
  <c r="H3079" i="1" s="1"/>
  <c r="G3071" i="1"/>
  <c r="H3071" i="1" s="1"/>
  <c r="G3063" i="1"/>
  <c r="H3063" i="1" s="1"/>
  <c r="G3055" i="1"/>
  <c r="H3055" i="1" s="1"/>
  <c r="G3047" i="1"/>
  <c r="H3047" i="1" s="1"/>
  <c r="G3039" i="1"/>
  <c r="H3039" i="1" s="1"/>
  <c r="G3031" i="1"/>
  <c r="H3031" i="1" s="1"/>
  <c r="G3023" i="1"/>
  <c r="H3023" i="1" s="1"/>
  <c r="G3015" i="1"/>
  <c r="H3015" i="1" s="1"/>
  <c r="G3007" i="1"/>
  <c r="H3007" i="1" s="1"/>
  <c r="G2999" i="1"/>
  <c r="H2999" i="1" s="1"/>
  <c r="G2991" i="1"/>
  <c r="H2991" i="1" s="1"/>
  <c r="G2983" i="1"/>
  <c r="H2983" i="1" s="1"/>
  <c r="G2975" i="1"/>
  <c r="H2975" i="1" s="1"/>
  <c r="G2967" i="1"/>
  <c r="H2967" i="1" s="1"/>
  <c r="G2959" i="1"/>
  <c r="H2959" i="1" s="1"/>
  <c r="G2951" i="1"/>
  <c r="H2951" i="1" s="1"/>
  <c r="G2943" i="1"/>
  <c r="H2943" i="1" s="1"/>
  <c r="G2935" i="1"/>
  <c r="H2935" i="1" s="1"/>
  <c r="G2927" i="1"/>
  <c r="H2927" i="1" s="1"/>
  <c r="G2919" i="1"/>
  <c r="H2919" i="1" s="1"/>
  <c r="G2911" i="1"/>
  <c r="H2911" i="1" s="1"/>
  <c r="G2903" i="1"/>
  <c r="H2903" i="1" s="1"/>
  <c r="G2895" i="1"/>
  <c r="H2895" i="1" s="1"/>
  <c r="G2887" i="1"/>
  <c r="H2887" i="1" s="1"/>
  <c r="G2879" i="1"/>
  <c r="H2879" i="1" s="1"/>
  <c r="G2871" i="1"/>
  <c r="H2871" i="1" s="1"/>
  <c r="G2863" i="1"/>
  <c r="H2863" i="1" s="1"/>
  <c r="G2855" i="1"/>
  <c r="H2855" i="1" s="1"/>
  <c r="G2847" i="1"/>
  <c r="H2847" i="1" s="1"/>
  <c r="G2839" i="1"/>
  <c r="H2839" i="1" s="1"/>
  <c r="G2831" i="1"/>
  <c r="H2831" i="1" s="1"/>
  <c r="G2823" i="1"/>
  <c r="H2823" i="1" s="1"/>
  <c r="G2815" i="1"/>
  <c r="H2815" i="1" s="1"/>
  <c r="G2807" i="1"/>
  <c r="H2807" i="1" s="1"/>
  <c r="G2799" i="1"/>
  <c r="H2799" i="1" s="1"/>
  <c r="G2791" i="1"/>
  <c r="H2791" i="1" s="1"/>
  <c r="G2783" i="1"/>
  <c r="H2783" i="1" s="1"/>
  <c r="G2775" i="1"/>
  <c r="H2775" i="1" s="1"/>
  <c r="G2767" i="1"/>
  <c r="H2767" i="1" s="1"/>
  <c r="G2759" i="1"/>
  <c r="H2759" i="1" s="1"/>
  <c r="G2751" i="1"/>
  <c r="H2751" i="1" s="1"/>
  <c r="G2743" i="1"/>
  <c r="H2743" i="1" s="1"/>
  <c r="G2735" i="1"/>
  <c r="H2735" i="1" s="1"/>
  <c r="G2727" i="1"/>
  <c r="H2727" i="1" s="1"/>
  <c r="G2719" i="1"/>
  <c r="H2719" i="1" s="1"/>
  <c r="G2711" i="1"/>
  <c r="H2711" i="1" s="1"/>
  <c r="G2703" i="1"/>
  <c r="H2703" i="1" s="1"/>
  <c r="G2695" i="1"/>
  <c r="H2695" i="1" s="1"/>
  <c r="G2687" i="1"/>
  <c r="H2687" i="1" s="1"/>
  <c r="G2679" i="1"/>
  <c r="H2679" i="1" s="1"/>
  <c r="G2671" i="1"/>
  <c r="H2671" i="1" s="1"/>
  <c r="G2663" i="1"/>
  <c r="H2663" i="1" s="1"/>
  <c r="G2655" i="1"/>
  <c r="H2655" i="1" s="1"/>
  <c r="G2647" i="1"/>
  <c r="H2647" i="1" s="1"/>
  <c r="G2639" i="1"/>
  <c r="H2639" i="1" s="1"/>
  <c r="G2631" i="1"/>
  <c r="H2631" i="1" s="1"/>
  <c r="G2623" i="1"/>
  <c r="H2623" i="1" s="1"/>
  <c r="G2615" i="1"/>
  <c r="H2615" i="1" s="1"/>
  <c r="G2607" i="1"/>
  <c r="H2607" i="1" s="1"/>
  <c r="G2599" i="1"/>
  <c r="H2599" i="1" s="1"/>
  <c r="G2591" i="1"/>
  <c r="H2591" i="1" s="1"/>
  <c r="G2583" i="1"/>
  <c r="H2583" i="1" s="1"/>
  <c r="G2575" i="1"/>
  <c r="H2575" i="1" s="1"/>
  <c r="G2567" i="1"/>
  <c r="H2567" i="1" s="1"/>
  <c r="G2559" i="1"/>
  <c r="H2559" i="1" s="1"/>
  <c r="G2551" i="1"/>
  <c r="H2551" i="1" s="1"/>
  <c r="G2543" i="1"/>
  <c r="H2543" i="1" s="1"/>
  <c r="G2535" i="1"/>
  <c r="H2535" i="1" s="1"/>
  <c r="G2527" i="1"/>
  <c r="H2527" i="1" s="1"/>
  <c r="G2519" i="1"/>
  <c r="H2519" i="1" s="1"/>
  <c r="G2511" i="1"/>
  <c r="H2511" i="1" s="1"/>
  <c r="G2503" i="1"/>
  <c r="H2503" i="1" s="1"/>
  <c r="G2495" i="1"/>
  <c r="H2495" i="1" s="1"/>
  <c r="G2487" i="1"/>
  <c r="H2487" i="1" s="1"/>
  <c r="G2479" i="1"/>
  <c r="H2479" i="1" s="1"/>
  <c r="G2471" i="1"/>
  <c r="H2471" i="1" s="1"/>
  <c r="G2463" i="1"/>
  <c r="H2463" i="1" s="1"/>
  <c r="G2455" i="1"/>
  <c r="H2455" i="1" s="1"/>
  <c r="G2447" i="1"/>
  <c r="H2447" i="1" s="1"/>
  <c r="G2439" i="1"/>
  <c r="H2439" i="1" s="1"/>
  <c r="G2431" i="1"/>
  <c r="H2431" i="1" s="1"/>
  <c r="G2423" i="1"/>
  <c r="H2423" i="1" s="1"/>
  <c r="G2415" i="1"/>
  <c r="H2415" i="1" s="1"/>
  <c r="G2407" i="1"/>
  <c r="H2407" i="1" s="1"/>
  <c r="G2399" i="1"/>
  <c r="H2399" i="1" s="1"/>
  <c r="G2391" i="1"/>
  <c r="H2391" i="1" s="1"/>
  <c r="G2383" i="1"/>
  <c r="H2383" i="1" s="1"/>
  <c r="G2375" i="1"/>
  <c r="H2375" i="1" s="1"/>
  <c r="G2367" i="1"/>
  <c r="H2367" i="1" s="1"/>
  <c r="G2359" i="1"/>
  <c r="H2359" i="1" s="1"/>
  <c r="G2351" i="1"/>
  <c r="H2351" i="1" s="1"/>
  <c r="G2343" i="1"/>
  <c r="H2343" i="1" s="1"/>
  <c r="G2335" i="1"/>
  <c r="H2335" i="1" s="1"/>
  <c r="G2327" i="1"/>
  <c r="H2327" i="1" s="1"/>
  <c r="G2319" i="1"/>
  <c r="H2319" i="1" s="1"/>
  <c r="G2311" i="1"/>
  <c r="H2311" i="1" s="1"/>
  <c r="G2303" i="1"/>
  <c r="H2303" i="1" s="1"/>
  <c r="G2295" i="1"/>
  <c r="H2295" i="1" s="1"/>
  <c r="G2287" i="1"/>
  <c r="H2287" i="1" s="1"/>
  <c r="G2279" i="1"/>
  <c r="H2279" i="1" s="1"/>
  <c r="G2271" i="1"/>
  <c r="H2271" i="1" s="1"/>
  <c r="G2263" i="1"/>
  <c r="H2263" i="1" s="1"/>
  <c r="G2255" i="1"/>
  <c r="H2255" i="1" s="1"/>
  <c r="G2247" i="1"/>
  <c r="H2247" i="1" s="1"/>
  <c r="G2239" i="1"/>
  <c r="H2239" i="1" s="1"/>
  <c r="G2231" i="1"/>
  <c r="H2231" i="1" s="1"/>
  <c r="G2223" i="1"/>
  <c r="H2223" i="1" s="1"/>
  <c r="G2215" i="1"/>
  <c r="H2215" i="1" s="1"/>
  <c r="G2207" i="1"/>
  <c r="H2207" i="1" s="1"/>
  <c r="G2199" i="1"/>
  <c r="H2199" i="1" s="1"/>
  <c r="G2191" i="1"/>
  <c r="H2191" i="1" s="1"/>
  <c r="G2183" i="1"/>
  <c r="H2183" i="1" s="1"/>
  <c r="G2175" i="1"/>
  <c r="H2175" i="1" s="1"/>
  <c r="G2167" i="1"/>
  <c r="H2167" i="1" s="1"/>
  <c r="G2159" i="1"/>
  <c r="H2159" i="1" s="1"/>
  <c r="G2151" i="1"/>
  <c r="H2151" i="1" s="1"/>
  <c r="G2143" i="1"/>
  <c r="H2143" i="1" s="1"/>
  <c r="G2135" i="1"/>
  <c r="H2135" i="1" s="1"/>
  <c r="G2127" i="1"/>
  <c r="H2127" i="1" s="1"/>
  <c r="G2119" i="1"/>
  <c r="H2119" i="1" s="1"/>
  <c r="G2111" i="1"/>
  <c r="H2111" i="1" s="1"/>
  <c r="G2103" i="1"/>
  <c r="H2103" i="1" s="1"/>
  <c r="G2095" i="1"/>
  <c r="H2095" i="1" s="1"/>
  <c r="G2087" i="1"/>
  <c r="H2087" i="1" s="1"/>
  <c r="G2079" i="1"/>
  <c r="H2079" i="1" s="1"/>
  <c r="G2071" i="1"/>
  <c r="H2071" i="1" s="1"/>
  <c r="G2063" i="1"/>
  <c r="H2063" i="1" s="1"/>
  <c r="G2055" i="1"/>
  <c r="H2055" i="1" s="1"/>
  <c r="G2047" i="1"/>
  <c r="H2047" i="1" s="1"/>
  <c r="G2039" i="1"/>
  <c r="H2039" i="1" s="1"/>
  <c r="G2031" i="1"/>
  <c r="H2031" i="1" s="1"/>
  <c r="G2023" i="1"/>
  <c r="H2023" i="1" s="1"/>
  <c r="G2015" i="1"/>
  <c r="H2015" i="1" s="1"/>
  <c r="G2007" i="1"/>
  <c r="H2007" i="1" s="1"/>
  <c r="G1999" i="1"/>
  <c r="H1999" i="1" s="1"/>
  <c r="G1991" i="1"/>
  <c r="H1991" i="1" s="1"/>
  <c r="G1983" i="1"/>
  <c r="H1983" i="1" s="1"/>
  <c r="G1975" i="1"/>
  <c r="H1975" i="1" s="1"/>
  <c r="G1967" i="1"/>
  <c r="H1967" i="1" s="1"/>
  <c r="G1959" i="1"/>
  <c r="H1959" i="1" s="1"/>
  <c r="G1951" i="1"/>
  <c r="H1951" i="1" s="1"/>
  <c r="G1943" i="1"/>
  <c r="H1943" i="1" s="1"/>
  <c r="G1935" i="1"/>
  <c r="H1935" i="1" s="1"/>
  <c r="G1927" i="1"/>
  <c r="H1927" i="1" s="1"/>
  <c r="G1919" i="1"/>
  <c r="H1919" i="1" s="1"/>
  <c r="G1911" i="1"/>
  <c r="H1911" i="1" s="1"/>
  <c r="G1903" i="1"/>
  <c r="H1903" i="1" s="1"/>
  <c r="G1895" i="1"/>
  <c r="H1895" i="1" s="1"/>
  <c r="G1887" i="1"/>
  <c r="H1887" i="1" s="1"/>
  <c r="G1879" i="1"/>
  <c r="H1879" i="1" s="1"/>
  <c r="G1871" i="1"/>
  <c r="H1871" i="1" s="1"/>
  <c r="G1863" i="1"/>
  <c r="H1863" i="1" s="1"/>
  <c r="G1855" i="1"/>
  <c r="H1855" i="1" s="1"/>
  <c r="G1847" i="1"/>
  <c r="H1847" i="1" s="1"/>
  <c r="G1839" i="1"/>
  <c r="H1839" i="1" s="1"/>
  <c r="G1831" i="1"/>
  <c r="H1831" i="1" s="1"/>
  <c r="G1823" i="1"/>
  <c r="H1823" i="1" s="1"/>
  <c r="G1815" i="1"/>
  <c r="H1815" i="1" s="1"/>
  <c r="G1807" i="1"/>
  <c r="H1807" i="1" s="1"/>
  <c r="G1799" i="1"/>
  <c r="H1799" i="1" s="1"/>
  <c r="G1791" i="1"/>
  <c r="H1791" i="1" s="1"/>
  <c r="G1783" i="1"/>
  <c r="H1783" i="1" s="1"/>
  <c r="G1775" i="1"/>
  <c r="H1775" i="1" s="1"/>
  <c r="G1767" i="1"/>
  <c r="H1767" i="1" s="1"/>
  <c r="G1759" i="1"/>
  <c r="H1759" i="1" s="1"/>
  <c r="G1751" i="1"/>
  <c r="H1751" i="1" s="1"/>
  <c r="G1743" i="1"/>
  <c r="H1743" i="1" s="1"/>
  <c r="G1735" i="1"/>
  <c r="H1735" i="1" s="1"/>
  <c r="G1727" i="1"/>
  <c r="H1727" i="1" s="1"/>
  <c r="G1719" i="1"/>
  <c r="H1719" i="1" s="1"/>
  <c r="G1711" i="1"/>
  <c r="H1711" i="1" s="1"/>
  <c r="G1703" i="1"/>
  <c r="H1703" i="1" s="1"/>
  <c r="G1695" i="1"/>
  <c r="H1695" i="1" s="1"/>
  <c r="G1687" i="1"/>
  <c r="H1687" i="1" s="1"/>
  <c r="G1679" i="1"/>
  <c r="H1679" i="1" s="1"/>
  <c r="G1671" i="1"/>
  <c r="H1671" i="1" s="1"/>
  <c r="G1663" i="1"/>
  <c r="H1663" i="1" s="1"/>
  <c r="G1655" i="1"/>
  <c r="H1655" i="1" s="1"/>
  <c r="G1647" i="1"/>
  <c r="H1647" i="1" s="1"/>
  <c r="G1639" i="1"/>
  <c r="H1639" i="1" s="1"/>
  <c r="G1631" i="1"/>
  <c r="H1631" i="1" s="1"/>
  <c r="G1623" i="1"/>
  <c r="H1623" i="1" s="1"/>
  <c r="G1615" i="1"/>
  <c r="H1615" i="1" s="1"/>
  <c r="G1607" i="1"/>
  <c r="H1607" i="1" s="1"/>
  <c r="G1599" i="1"/>
  <c r="H1599" i="1" s="1"/>
  <c r="G1591" i="1"/>
  <c r="H1591" i="1" s="1"/>
  <c r="G1583" i="1"/>
  <c r="H1583" i="1" s="1"/>
  <c r="G1575" i="1"/>
  <c r="H1575" i="1" s="1"/>
  <c r="G1567" i="1"/>
  <c r="H1567" i="1" s="1"/>
  <c r="G1559" i="1"/>
  <c r="H1559" i="1" s="1"/>
  <c r="G1551" i="1"/>
  <c r="H1551" i="1" s="1"/>
  <c r="G1543" i="1"/>
  <c r="H1543" i="1" s="1"/>
  <c r="G1535" i="1"/>
  <c r="H1535" i="1" s="1"/>
  <c r="G1527" i="1"/>
  <c r="H1527" i="1" s="1"/>
  <c r="G1519" i="1"/>
  <c r="H1519" i="1" s="1"/>
  <c r="G1511" i="1"/>
  <c r="H1511" i="1" s="1"/>
  <c r="G1503" i="1"/>
  <c r="H1503" i="1" s="1"/>
  <c r="G1495" i="1"/>
  <c r="H1495" i="1" s="1"/>
  <c r="G1487" i="1"/>
  <c r="H1487" i="1" s="1"/>
  <c r="G1479" i="1"/>
  <c r="H1479" i="1" s="1"/>
  <c r="G1471" i="1"/>
  <c r="H1471" i="1" s="1"/>
  <c r="G1463" i="1"/>
  <c r="H1463" i="1" s="1"/>
  <c r="G1455" i="1"/>
  <c r="H1455" i="1" s="1"/>
  <c r="G1447" i="1"/>
  <c r="H1447" i="1" s="1"/>
  <c r="G1439" i="1"/>
  <c r="H1439" i="1" s="1"/>
  <c r="G1431" i="1"/>
  <c r="H1431" i="1" s="1"/>
  <c r="G1423" i="1"/>
  <c r="H1423" i="1" s="1"/>
  <c r="G1415" i="1"/>
  <c r="H1415" i="1" s="1"/>
  <c r="G1407" i="1"/>
  <c r="H1407" i="1" s="1"/>
  <c r="G1399" i="1"/>
  <c r="H1399" i="1" s="1"/>
  <c r="G1391" i="1"/>
  <c r="H1391" i="1" s="1"/>
  <c r="G1383" i="1"/>
  <c r="H1383" i="1" s="1"/>
  <c r="G1375" i="1"/>
  <c r="H1375" i="1" s="1"/>
  <c r="G1367" i="1"/>
  <c r="H1367" i="1" s="1"/>
  <c r="G1359" i="1"/>
  <c r="H1359" i="1" s="1"/>
  <c r="G1351" i="1"/>
  <c r="H1351" i="1" s="1"/>
  <c r="G1343" i="1"/>
  <c r="H1343" i="1" s="1"/>
  <c r="G1335" i="1"/>
  <c r="H1335" i="1" s="1"/>
  <c r="G1327" i="1"/>
  <c r="H1327" i="1" s="1"/>
  <c r="G1319" i="1"/>
  <c r="H1319" i="1" s="1"/>
  <c r="G1311" i="1"/>
  <c r="H1311" i="1" s="1"/>
  <c r="G1303" i="1"/>
  <c r="H1303" i="1" s="1"/>
  <c r="G1295" i="1"/>
  <c r="H1295" i="1" s="1"/>
  <c r="G1287" i="1"/>
  <c r="H1287" i="1" s="1"/>
  <c r="G1279" i="1"/>
  <c r="H1279" i="1" s="1"/>
  <c r="G1271" i="1"/>
  <c r="H1271" i="1" s="1"/>
  <c r="G1263" i="1"/>
  <c r="H1263" i="1" s="1"/>
  <c r="G1255" i="1"/>
  <c r="H1255" i="1" s="1"/>
  <c r="G1247" i="1"/>
  <c r="H1247" i="1" s="1"/>
  <c r="G1239" i="1"/>
  <c r="H1239" i="1" s="1"/>
  <c r="G1231" i="1"/>
  <c r="H1231" i="1" s="1"/>
  <c r="G1223" i="1"/>
  <c r="H1223" i="1" s="1"/>
  <c r="G1215" i="1"/>
  <c r="H1215" i="1" s="1"/>
  <c r="G1207" i="1"/>
  <c r="H1207" i="1" s="1"/>
  <c r="G1199" i="1"/>
  <c r="H1199" i="1" s="1"/>
  <c r="G1191" i="1"/>
  <c r="H1191" i="1" s="1"/>
  <c r="G1183" i="1"/>
  <c r="H1183" i="1" s="1"/>
  <c r="G1175" i="1"/>
  <c r="H1175" i="1" s="1"/>
  <c r="G1167" i="1"/>
  <c r="H1167" i="1" s="1"/>
  <c r="G1159" i="1"/>
  <c r="H1159" i="1" s="1"/>
  <c r="G1151" i="1"/>
  <c r="H1151" i="1" s="1"/>
  <c r="G1143" i="1"/>
  <c r="H1143" i="1" s="1"/>
  <c r="G1135" i="1"/>
  <c r="H1135" i="1" s="1"/>
  <c r="G1127" i="1"/>
  <c r="H1127" i="1" s="1"/>
  <c r="G1119" i="1"/>
  <c r="H1119" i="1" s="1"/>
  <c r="G1111" i="1"/>
  <c r="H1111" i="1" s="1"/>
  <c r="G1103" i="1"/>
  <c r="H1103" i="1" s="1"/>
  <c r="G1095" i="1"/>
  <c r="H1095" i="1" s="1"/>
  <c r="G1087" i="1"/>
  <c r="H1087" i="1" s="1"/>
  <c r="G1079" i="1"/>
  <c r="H1079" i="1" s="1"/>
  <c r="G1071" i="1"/>
  <c r="H1071" i="1" s="1"/>
  <c r="G1063" i="1"/>
  <c r="H1063" i="1" s="1"/>
  <c r="G1055" i="1"/>
  <c r="H1055" i="1" s="1"/>
  <c r="G1047" i="1"/>
  <c r="H1047" i="1" s="1"/>
  <c r="G1039" i="1"/>
  <c r="H1039" i="1" s="1"/>
  <c r="G1031" i="1"/>
  <c r="H1031" i="1" s="1"/>
  <c r="G1023" i="1"/>
  <c r="H1023" i="1" s="1"/>
  <c r="G1015" i="1"/>
  <c r="H1015" i="1" s="1"/>
  <c r="G1007" i="1"/>
  <c r="H1007" i="1" s="1"/>
  <c r="G999" i="1"/>
  <c r="H999" i="1" s="1"/>
  <c r="G991" i="1"/>
  <c r="H991" i="1" s="1"/>
  <c r="G983" i="1"/>
  <c r="H983" i="1" s="1"/>
  <c r="G975" i="1"/>
  <c r="H975" i="1" s="1"/>
  <c r="G967" i="1"/>
  <c r="H967" i="1" s="1"/>
  <c r="G959" i="1"/>
  <c r="H959" i="1" s="1"/>
  <c r="G951" i="1"/>
  <c r="H951" i="1" s="1"/>
  <c r="G943" i="1"/>
  <c r="H943" i="1" s="1"/>
  <c r="G935" i="1"/>
  <c r="H935" i="1" s="1"/>
  <c r="G927" i="1"/>
  <c r="H927" i="1" s="1"/>
  <c r="G919" i="1"/>
  <c r="H919" i="1" s="1"/>
  <c r="G911" i="1"/>
  <c r="H911" i="1" s="1"/>
  <c r="G903" i="1"/>
  <c r="H903" i="1" s="1"/>
  <c r="G895" i="1"/>
  <c r="H895" i="1" s="1"/>
  <c r="G887" i="1"/>
  <c r="H887" i="1" s="1"/>
  <c r="G879" i="1"/>
  <c r="H879" i="1" s="1"/>
  <c r="G871" i="1"/>
  <c r="H871" i="1" s="1"/>
  <c r="G863" i="1"/>
  <c r="H863" i="1" s="1"/>
  <c r="G855" i="1"/>
  <c r="H855" i="1" s="1"/>
  <c r="G847" i="1"/>
  <c r="H847" i="1" s="1"/>
  <c r="G839" i="1"/>
  <c r="H839" i="1" s="1"/>
  <c r="G831" i="1"/>
  <c r="H831" i="1" s="1"/>
  <c r="G823" i="1"/>
  <c r="H823" i="1" s="1"/>
  <c r="G815" i="1"/>
  <c r="H815" i="1" s="1"/>
  <c r="G807" i="1"/>
  <c r="H807" i="1" s="1"/>
  <c r="G799" i="1"/>
  <c r="H799" i="1" s="1"/>
  <c r="G791" i="1"/>
  <c r="H791" i="1" s="1"/>
  <c r="G783" i="1"/>
  <c r="H783" i="1" s="1"/>
  <c r="G775" i="1"/>
  <c r="H775" i="1" s="1"/>
  <c r="G767" i="1"/>
  <c r="H767" i="1" s="1"/>
  <c r="G759" i="1"/>
  <c r="H759" i="1" s="1"/>
  <c r="G751" i="1"/>
  <c r="H751" i="1" s="1"/>
  <c r="G743" i="1"/>
  <c r="H743" i="1" s="1"/>
  <c r="G735" i="1"/>
  <c r="H735" i="1" s="1"/>
  <c r="G727" i="1"/>
  <c r="H727" i="1" s="1"/>
  <c r="G719" i="1"/>
  <c r="H719" i="1" s="1"/>
  <c r="G711" i="1"/>
  <c r="H711" i="1" s="1"/>
  <c r="G703" i="1"/>
  <c r="H703" i="1" s="1"/>
  <c r="G695" i="1"/>
  <c r="H695" i="1" s="1"/>
  <c r="G687" i="1"/>
  <c r="H687" i="1" s="1"/>
  <c r="G679" i="1"/>
  <c r="H679" i="1" s="1"/>
  <c r="G671" i="1"/>
  <c r="H671" i="1" s="1"/>
  <c r="G663" i="1"/>
  <c r="H663" i="1" s="1"/>
  <c r="G655" i="1"/>
  <c r="H655" i="1" s="1"/>
  <c r="G647" i="1"/>
  <c r="H647" i="1" s="1"/>
  <c r="G639" i="1"/>
  <c r="H639" i="1" s="1"/>
  <c r="G631" i="1"/>
  <c r="H631" i="1" s="1"/>
  <c r="G623" i="1"/>
  <c r="H623" i="1" s="1"/>
  <c r="G615" i="1"/>
  <c r="H615" i="1" s="1"/>
  <c r="G607" i="1"/>
  <c r="H607" i="1" s="1"/>
  <c r="G599" i="1"/>
  <c r="H599" i="1" s="1"/>
  <c r="G591" i="1"/>
  <c r="H591" i="1" s="1"/>
  <c r="G583" i="1"/>
  <c r="H583" i="1" s="1"/>
  <c r="G575" i="1"/>
  <c r="H575" i="1" s="1"/>
  <c r="G567" i="1"/>
  <c r="H567" i="1" s="1"/>
  <c r="G559" i="1"/>
  <c r="H559" i="1" s="1"/>
  <c r="G551" i="1"/>
  <c r="H551" i="1" s="1"/>
  <c r="G543" i="1"/>
  <c r="H543" i="1" s="1"/>
  <c r="G535" i="1"/>
  <c r="H535" i="1" s="1"/>
  <c r="G527" i="1"/>
  <c r="H527" i="1" s="1"/>
  <c r="G519" i="1"/>
  <c r="H519" i="1" s="1"/>
  <c r="G511" i="1"/>
  <c r="H511" i="1" s="1"/>
  <c r="G503" i="1"/>
  <c r="H503" i="1" s="1"/>
  <c r="G495" i="1"/>
  <c r="H495" i="1" s="1"/>
  <c r="G487" i="1"/>
  <c r="H487" i="1" s="1"/>
  <c r="G479" i="1"/>
  <c r="H479" i="1" s="1"/>
  <c r="G471" i="1"/>
  <c r="H471" i="1" s="1"/>
  <c r="G463" i="1"/>
  <c r="H463" i="1" s="1"/>
  <c r="G455" i="1"/>
  <c r="H455" i="1" s="1"/>
  <c r="G447" i="1"/>
  <c r="H447" i="1" s="1"/>
  <c r="G439" i="1"/>
  <c r="H439" i="1" s="1"/>
  <c r="G431" i="1"/>
  <c r="H431" i="1" s="1"/>
  <c r="G423" i="1"/>
  <c r="H423" i="1" s="1"/>
  <c r="G415" i="1"/>
  <c r="H415" i="1" s="1"/>
  <c r="G407" i="1"/>
  <c r="H407" i="1" s="1"/>
  <c r="G399" i="1"/>
  <c r="H399" i="1" s="1"/>
  <c r="G391" i="1"/>
  <c r="H391" i="1" s="1"/>
  <c r="G383" i="1"/>
  <c r="H383" i="1" s="1"/>
  <c r="G375" i="1"/>
  <c r="H375" i="1" s="1"/>
  <c r="G367" i="1"/>
  <c r="H367" i="1" s="1"/>
  <c r="G359" i="1"/>
  <c r="H359" i="1" s="1"/>
  <c r="G351" i="1"/>
  <c r="H351" i="1" s="1"/>
  <c r="G343" i="1"/>
  <c r="H343" i="1" s="1"/>
  <c r="G335" i="1"/>
  <c r="H335" i="1" s="1"/>
  <c r="G327" i="1"/>
  <c r="H327" i="1" s="1"/>
  <c r="G319" i="1"/>
  <c r="H319" i="1" s="1"/>
  <c r="G311" i="1"/>
  <c r="H311" i="1" s="1"/>
  <c r="G303" i="1"/>
  <c r="H303" i="1" s="1"/>
  <c r="G295" i="1"/>
  <c r="H295" i="1" s="1"/>
  <c r="G287" i="1"/>
  <c r="H287" i="1" s="1"/>
  <c r="G279" i="1"/>
  <c r="H279" i="1" s="1"/>
  <c r="G271" i="1"/>
  <c r="H271" i="1" s="1"/>
  <c r="G263" i="1"/>
  <c r="H263" i="1" s="1"/>
  <c r="G255" i="1"/>
  <c r="H255" i="1" s="1"/>
  <c r="G247" i="1"/>
  <c r="H247" i="1" s="1"/>
  <c r="G239" i="1"/>
  <c r="H239" i="1" s="1"/>
  <c r="G231" i="1"/>
  <c r="H231" i="1" s="1"/>
  <c r="G223" i="1"/>
  <c r="H223" i="1" s="1"/>
  <c r="G215" i="1"/>
  <c r="H215" i="1" s="1"/>
  <c r="G207" i="1"/>
  <c r="H207" i="1" s="1"/>
  <c r="G199" i="1"/>
  <c r="H199" i="1" s="1"/>
  <c r="G191" i="1"/>
  <c r="H191" i="1" s="1"/>
  <c r="G183" i="1"/>
  <c r="H183" i="1" s="1"/>
  <c r="G175" i="1"/>
  <c r="H175" i="1" s="1"/>
  <c r="G167" i="1"/>
  <c r="H167" i="1" s="1"/>
  <c r="G159" i="1"/>
  <c r="H159" i="1" s="1"/>
  <c r="G151" i="1"/>
  <c r="H151" i="1" s="1"/>
  <c r="G143" i="1"/>
  <c r="H143" i="1" s="1"/>
  <c r="G135" i="1"/>
  <c r="H135" i="1" s="1"/>
  <c r="G127" i="1"/>
  <c r="H127" i="1" s="1"/>
  <c r="G119" i="1"/>
  <c r="H119" i="1" s="1"/>
  <c r="G111" i="1"/>
  <c r="H111" i="1" s="1"/>
  <c r="G103" i="1"/>
  <c r="H103" i="1" s="1"/>
  <c r="G95" i="1"/>
  <c r="H95" i="1" s="1"/>
  <c r="G87" i="1"/>
  <c r="H87" i="1" s="1"/>
  <c r="G79" i="1"/>
  <c r="H79" i="1" s="1"/>
  <c r="G71" i="1"/>
  <c r="H71" i="1" s="1"/>
  <c r="G63" i="1"/>
  <c r="H63" i="1" s="1"/>
  <c r="G55" i="1"/>
  <c r="H55" i="1" s="1"/>
  <c r="G47" i="1"/>
  <c r="H47" i="1" s="1"/>
  <c r="G39" i="1"/>
  <c r="H39" i="1" s="1"/>
  <c r="G31" i="1"/>
  <c r="H31" i="1" s="1"/>
  <c r="G23" i="1"/>
  <c r="H23" i="1" s="1"/>
  <c r="G15" i="1"/>
  <c r="H15" i="1" s="1"/>
  <c r="G14" i="1"/>
  <c r="H14" i="1" s="1"/>
  <c r="G13" i="1"/>
  <c r="H13" i="1" s="1"/>
  <c r="G8012" i="1"/>
  <c r="H8012" i="1" s="1"/>
  <c r="G6902" i="1"/>
  <c r="H6902" i="1" s="1"/>
  <c r="G6878" i="1"/>
  <c r="H6878" i="1" s="1"/>
  <c r="G6846" i="1"/>
  <c r="H6846" i="1" s="1"/>
  <c r="G6798" i="1"/>
  <c r="H6798" i="1" s="1"/>
  <c r="G6742" i="1"/>
  <c r="H6742" i="1" s="1"/>
  <c r="G6702" i="1"/>
  <c r="H6702" i="1" s="1"/>
  <c r="G6670" i="1"/>
  <c r="H6670" i="1" s="1"/>
  <c r="G6646" i="1"/>
  <c r="H6646" i="1" s="1"/>
  <c r="G6606" i="1"/>
  <c r="H6606" i="1" s="1"/>
  <c r="G6574" i="1"/>
  <c r="H6574" i="1" s="1"/>
  <c r="G6542" i="1"/>
  <c r="H6542" i="1" s="1"/>
  <c r="G6518" i="1"/>
  <c r="H6518" i="1" s="1"/>
  <c r="G6494" i="1"/>
  <c r="H6494" i="1" s="1"/>
  <c r="G6454" i="1"/>
  <c r="H6454" i="1" s="1"/>
  <c r="G6422" i="1"/>
  <c r="H6422" i="1" s="1"/>
  <c r="G6390" i="1"/>
  <c r="H6390" i="1" s="1"/>
  <c r="G6358" i="1"/>
  <c r="H6358" i="1" s="1"/>
  <c r="G6326" i="1"/>
  <c r="H6326" i="1" s="1"/>
  <c r="G6294" i="1"/>
  <c r="H6294" i="1" s="1"/>
  <c r="G6262" i="1"/>
  <c r="H6262" i="1" s="1"/>
  <c r="G6222" i="1"/>
  <c r="H6222" i="1" s="1"/>
  <c r="G6174" i="1"/>
  <c r="H6174" i="1" s="1"/>
  <c r="G6142" i="1"/>
  <c r="H6142" i="1" s="1"/>
  <c r="G6110" i="1"/>
  <c r="H6110" i="1" s="1"/>
  <c r="G6070" i="1"/>
  <c r="H6070" i="1" s="1"/>
  <c r="G6038" i="1"/>
  <c r="H6038" i="1" s="1"/>
  <c r="G6022" i="1"/>
  <c r="H6022" i="1" s="1"/>
  <c r="G5990" i="1"/>
  <c r="H5990" i="1" s="1"/>
  <c r="G5958" i="1"/>
  <c r="H5958" i="1" s="1"/>
  <c r="G5934" i="1"/>
  <c r="H5934" i="1" s="1"/>
  <c r="G5910" i="1"/>
  <c r="H5910" i="1" s="1"/>
  <c r="G5878" i="1"/>
  <c r="H5878" i="1" s="1"/>
  <c r="G5854" i="1"/>
  <c r="H5854" i="1" s="1"/>
  <c r="G5822" i="1"/>
  <c r="H5822" i="1" s="1"/>
  <c r="G5782" i="1"/>
  <c r="H5782" i="1" s="1"/>
  <c r="G5750" i="1"/>
  <c r="H5750" i="1" s="1"/>
  <c r="G5718" i="1"/>
  <c r="H5718" i="1" s="1"/>
  <c r="G5678" i="1"/>
  <c r="H5678" i="1" s="1"/>
  <c r="G5646" i="1"/>
  <c r="H5646" i="1" s="1"/>
  <c r="G5598" i="1"/>
  <c r="H5598" i="1" s="1"/>
  <c r="G5558" i="1"/>
  <c r="H5558" i="1" s="1"/>
  <c r="G5518" i="1"/>
  <c r="H5518" i="1" s="1"/>
  <c r="G5478" i="1"/>
  <c r="H5478" i="1" s="1"/>
  <c r="G5446" i="1"/>
  <c r="H5446" i="1" s="1"/>
  <c r="G5414" i="1"/>
  <c r="H5414" i="1" s="1"/>
  <c r="G5382" i="1"/>
  <c r="H5382" i="1" s="1"/>
  <c r="G5350" i="1"/>
  <c r="H5350" i="1" s="1"/>
  <c r="G5326" i="1"/>
  <c r="H5326" i="1" s="1"/>
  <c r="G5286" i="1"/>
  <c r="H5286" i="1" s="1"/>
  <c r="G5254" i="1"/>
  <c r="H5254" i="1" s="1"/>
  <c r="G5222" i="1"/>
  <c r="H5222" i="1" s="1"/>
  <c r="G5190" i="1"/>
  <c r="H5190" i="1" s="1"/>
  <c r="G5158" i="1"/>
  <c r="H5158" i="1" s="1"/>
  <c r="G5118" i="1"/>
  <c r="H5118" i="1" s="1"/>
  <c r="G5086" i="1"/>
  <c r="H5086" i="1" s="1"/>
  <c r="G5054" i="1"/>
  <c r="H5054" i="1" s="1"/>
  <c r="G5022" i="1"/>
  <c r="H5022" i="1" s="1"/>
  <c r="G4990" i="1"/>
  <c r="H4990" i="1" s="1"/>
  <c r="G4958" i="1"/>
  <c r="H4958" i="1" s="1"/>
  <c r="G4918" i="1"/>
  <c r="H4918" i="1" s="1"/>
  <c r="G4878" i="1"/>
  <c r="H4878" i="1" s="1"/>
  <c r="G4846" i="1"/>
  <c r="H4846" i="1" s="1"/>
  <c r="G4814" i="1"/>
  <c r="H4814" i="1" s="1"/>
  <c r="G4782" i="1"/>
  <c r="H4782" i="1" s="1"/>
  <c r="G4742" i="1"/>
  <c r="H4742" i="1" s="1"/>
  <c r="G4710" i="1"/>
  <c r="H4710" i="1" s="1"/>
  <c r="G4678" i="1"/>
  <c r="H4678" i="1" s="1"/>
  <c r="G4646" i="1"/>
  <c r="H4646" i="1" s="1"/>
  <c r="G4614" i="1"/>
  <c r="H4614" i="1" s="1"/>
  <c r="G4582" i="1"/>
  <c r="H4582" i="1" s="1"/>
  <c r="G4550" i="1"/>
  <c r="H4550" i="1" s="1"/>
  <c r="G4518" i="1"/>
  <c r="H4518" i="1" s="1"/>
  <c r="G4478" i="1"/>
  <c r="H4478" i="1" s="1"/>
  <c r="G4438" i="1"/>
  <c r="H4438" i="1" s="1"/>
  <c r="G4406" i="1"/>
  <c r="H4406" i="1" s="1"/>
  <c r="G4374" i="1"/>
  <c r="H4374" i="1" s="1"/>
  <c r="G4334" i="1"/>
  <c r="H4334" i="1" s="1"/>
  <c r="G4294" i="1"/>
  <c r="H4294" i="1" s="1"/>
  <c r="G4262" i="1"/>
  <c r="H4262" i="1" s="1"/>
  <c r="G4230" i="1"/>
  <c r="H4230" i="1" s="1"/>
  <c r="G4190" i="1"/>
  <c r="H4190" i="1" s="1"/>
  <c r="G4158" i="1"/>
  <c r="H4158" i="1" s="1"/>
  <c r="G4134" i="1"/>
  <c r="H4134" i="1" s="1"/>
  <c r="G4110" i="1"/>
  <c r="H4110" i="1" s="1"/>
  <c r="G4070" i="1"/>
  <c r="H4070" i="1" s="1"/>
  <c r="G4038" i="1"/>
  <c r="H4038" i="1" s="1"/>
  <c r="G4014" i="1"/>
  <c r="H4014" i="1" s="1"/>
  <c r="G3990" i="1"/>
  <c r="H3990" i="1" s="1"/>
  <c r="G3958" i="1"/>
  <c r="H3958" i="1" s="1"/>
  <c r="G3918" i="1"/>
  <c r="H3918" i="1" s="1"/>
  <c r="G3886" i="1"/>
  <c r="H3886" i="1" s="1"/>
  <c r="G3854" i="1"/>
  <c r="H3854" i="1" s="1"/>
  <c r="G3814" i="1"/>
  <c r="H3814" i="1" s="1"/>
  <c r="G3774" i="1"/>
  <c r="H3774" i="1" s="1"/>
  <c r="G3742" i="1"/>
  <c r="H3742" i="1" s="1"/>
  <c r="G3710" i="1"/>
  <c r="H3710" i="1" s="1"/>
  <c r="G3670" i="1"/>
  <c r="H3670" i="1" s="1"/>
  <c r="G3630" i="1"/>
  <c r="H3630" i="1" s="1"/>
  <c r="G3582" i="1"/>
  <c r="H3582" i="1" s="1"/>
  <c r="G3542" i="1"/>
  <c r="H3542" i="1" s="1"/>
  <c r="G3510" i="1"/>
  <c r="H3510" i="1" s="1"/>
  <c r="G3478" i="1"/>
  <c r="H3478" i="1" s="1"/>
  <c r="G3446" i="1"/>
  <c r="H3446" i="1" s="1"/>
  <c r="G3414" i="1"/>
  <c r="H3414" i="1" s="1"/>
  <c r="G3382" i="1"/>
  <c r="H3382" i="1" s="1"/>
  <c r="G3342" i="1"/>
  <c r="H3342" i="1" s="1"/>
  <c r="G3310" i="1"/>
  <c r="H3310" i="1" s="1"/>
  <c r="G3270" i="1"/>
  <c r="H3270" i="1" s="1"/>
  <c r="G3222" i="1"/>
  <c r="H3222" i="1" s="1"/>
  <c r="G3182" i="1"/>
  <c r="H3182" i="1" s="1"/>
  <c r="G3150" i="1"/>
  <c r="H3150" i="1" s="1"/>
  <c r="G3102" i="1"/>
  <c r="H3102" i="1" s="1"/>
  <c r="G3054" i="1"/>
  <c r="H3054" i="1" s="1"/>
  <c r="G3022" i="1"/>
  <c r="H3022" i="1" s="1"/>
  <c r="G2990" i="1"/>
  <c r="H2990" i="1" s="1"/>
  <c r="G2958" i="1"/>
  <c r="H2958" i="1" s="1"/>
  <c r="G2918" i="1"/>
  <c r="H2918" i="1" s="1"/>
  <c r="G2886" i="1"/>
  <c r="H2886" i="1" s="1"/>
  <c r="G2838" i="1"/>
  <c r="H2838" i="1" s="1"/>
  <c r="G2806" i="1"/>
  <c r="H2806" i="1" s="1"/>
  <c r="G2758" i="1"/>
  <c r="H2758" i="1" s="1"/>
  <c r="G2726" i="1"/>
  <c r="H2726" i="1" s="1"/>
  <c r="G2702" i="1"/>
  <c r="H2702" i="1" s="1"/>
  <c r="G2662" i="1"/>
  <c r="H2662" i="1" s="1"/>
  <c r="G2630" i="1"/>
  <c r="H2630" i="1" s="1"/>
  <c r="G2598" i="1"/>
  <c r="H2598" i="1" s="1"/>
  <c r="G2566" i="1"/>
  <c r="H2566" i="1" s="1"/>
  <c r="G2526" i="1"/>
  <c r="H2526" i="1" s="1"/>
  <c r="G2494" i="1"/>
  <c r="H2494" i="1" s="1"/>
  <c r="G2462" i="1"/>
  <c r="H2462" i="1" s="1"/>
  <c r="G2430" i="1"/>
  <c r="H2430" i="1" s="1"/>
  <c r="G2406" i="1"/>
  <c r="H2406" i="1" s="1"/>
  <c r="G2374" i="1"/>
  <c r="H2374" i="1" s="1"/>
  <c r="G2342" i="1"/>
  <c r="H2342" i="1" s="1"/>
  <c r="G2310" i="1"/>
  <c r="H2310" i="1" s="1"/>
  <c r="G2278" i="1"/>
  <c r="H2278" i="1" s="1"/>
  <c r="G2238" i="1"/>
  <c r="H2238" i="1" s="1"/>
  <c r="G2198" i="1"/>
  <c r="H2198" i="1" s="1"/>
  <c r="G2158" i="1"/>
  <c r="H2158" i="1" s="1"/>
  <c r="G2126" i="1"/>
  <c r="H2126" i="1" s="1"/>
  <c r="G2094" i="1"/>
  <c r="H2094" i="1" s="1"/>
  <c r="G2062" i="1"/>
  <c r="H2062" i="1" s="1"/>
  <c r="G2030" i="1"/>
  <c r="H2030" i="1" s="1"/>
  <c r="G1998" i="1"/>
  <c r="H1998" i="1" s="1"/>
  <c r="G1958" i="1"/>
  <c r="H1958" i="1" s="1"/>
  <c r="G1910" i="1"/>
  <c r="H1910" i="1" s="1"/>
  <c r="G1870" i="1"/>
  <c r="H1870" i="1" s="1"/>
  <c r="G1846" i="1"/>
  <c r="H1846" i="1" s="1"/>
  <c r="G1822" i="1"/>
  <c r="H1822" i="1" s="1"/>
  <c r="G1790" i="1"/>
  <c r="H1790" i="1" s="1"/>
  <c r="G1758" i="1"/>
  <c r="H1758" i="1" s="1"/>
  <c r="G1726" i="1"/>
  <c r="H1726" i="1" s="1"/>
  <c r="G1686" i="1"/>
  <c r="H1686" i="1" s="1"/>
  <c r="G1654" i="1"/>
  <c r="H1654" i="1" s="1"/>
  <c r="G1622" i="1"/>
  <c r="H1622" i="1" s="1"/>
  <c r="G1598" i="1"/>
  <c r="H1598" i="1" s="1"/>
  <c r="G1566" i="1"/>
  <c r="H1566" i="1" s="1"/>
  <c r="G1550" i="1"/>
  <c r="H1550" i="1" s="1"/>
  <c r="G1526" i="1"/>
  <c r="H1526" i="1" s="1"/>
  <c r="G1510" i="1"/>
  <c r="H1510" i="1" s="1"/>
  <c r="G1486" i="1"/>
  <c r="H1486" i="1" s="1"/>
  <c r="G1470" i="1"/>
  <c r="H1470" i="1" s="1"/>
  <c r="G1446" i="1"/>
  <c r="H1446" i="1" s="1"/>
  <c r="G1430" i="1"/>
  <c r="H1430" i="1" s="1"/>
  <c r="G1406" i="1"/>
  <c r="H1406" i="1" s="1"/>
  <c r="G1374" i="1"/>
  <c r="H1374" i="1" s="1"/>
  <c r="G1342" i="1"/>
  <c r="H1342" i="1" s="1"/>
  <c r="G1326" i="1"/>
  <c r="H1326" i="1" s="1"/>
  <c r="G1294" i="1"/>
  <c r="H1294" i="1" s="1"/>
  <c r="G1270" i="1"/>
  <c r="H1270" i="1" s="1"/>
  <c r="G1246" i="1"/>
  <c r="H1246" i="1" s="1"/>
  <c r="G1222" i="1"/>
  <c r="H1222" i="1" s="1"/>
  <c r="G1198" i="1"/>
  <c r="H1198" i="1" s="1"/>
  <c r="G1158" i="1"/>
  <c r="H1158" i="1" s="1"/>
  <c r="G1126" i="1"/>
  <c r="H1126" i="1" s="1"/>
  <c r="G1094" i="1"/>
  <c r="H1094" i="1" s="1"/>
  <c r="G1046" i="1"/>
  <c r="H1046" i="1" s="1"/>
  <c r="G1006" i="1"/>
  <c r="H1006" i="1" s="1"/>
  <c r="G974" i="1"/>
  <c r="H974" i="1" s="1"/>
  <c r="G950" i="1"/>
  <c r="H950" i="1" s="1"/>
  <c r="G918" i="1"/>
  <c r="H918" i="1" s="1"/>
  <c r="G878" i="1"/>
  <c r="H878" i="1" s="1"/>
  <c r="G830" i="1"/>
  <c r="H830" i="1" s="1"/>
  <c r="G790" i="1"/>
  <c r="H790" i="1" s="1"/>
  <c r="G758" i="1"/>
  <c r="H758" i="1" s="1"/>
  <c r="G718" i="1"/>
  <c r="H718" i="1" s="1"/>
  <c r="G678" i="1"/>
  <c r="H678" i="1" s="1"/>
  <c r="G630" i="1"/>
  <c r="H630" i="1" s="1"/>
  <c r="G598" i="1"/>
  <c r="H598" i="1" s="1"/>
  <c r="G558" i="1"/>
  <c r="H558" i="1" s="1"/>
  <c r="G518" i="1"/>
  <c r="H518" i="1" s="1"/>
  <c r="G494" i="1"/>
  <c r="H494" i="1" s="1"/>
  <c r="G478" i="1"/>
  <c r="H478" i="1" s="1"/>
  <c r="G454" i="1"/>
  <c r="H454" i="1" s="1"/>
  <c r="G438" i="1"/>
  <c r="H438" i="1" s="1"/>
  <c r="G414" i="1"/>
  <c r="H414" i="1" s="1"/>
  <c r="G382" i="1"/>
  <c r="H382" i="1" s="1"/>
  <c r="G366" i="1"/>
  <c r="H366" i="1" s="1"/>
  <c r="G334" i="1"/>
  <c r="H334" i="1" s="1"/>
  <c r="G302" i="1"/>
  <c r="H302" i="1" s="1"/>
  <c r="G270" i="1"/>
  <c r="H270" i="1" s="1"/>
  <c r="G238" i="1"/>
  <c r="H238" i="1" s="1"/>
  <c r="G198" i="1"/>
  <c r="H198" i="1" s="1"/>
  <c r="G150" i="1"/>
  <c r="H150" i="1" s="1"/>
  <c r="G30" i="1"/>
  <c r="H30" i="1" s="1"/>
  <c r="G8749" i="1"/>
  <c r="H8749" i="1" s="1"/>
  <c r="G8725" i="1"/>
  <c r="H8725" i="1" s="1"/>
  <c r="G8701" i="1"/>
  <c r="H8701" i="1" s="1"/>
  <c r="G8677" i="1"/>
  <c r="H8677" i="1" s="1"/>
  <c r="G8653" i="1"/>
  <c r="H8653" i="1" s="1"/>
  <c r="G8637" i="1"/>
  <c r="H8637" i="1" s="1"/>
  <c r="G8621" i="1"/>
  <c r="H8621" i="1" s="1"/>
  <c r="G8605" i="1"/>
  <c r="H8605" i="1" s="1"/>
  <c r="G8589" i="1"/>
  <c r="H8589" i="1" s="1"/>
  <c r="G8573" i="1"/>
  <c r="H8573" i="1" s="1"/>
  <c r="G8557" i="1"/>
  <c r="H8557" i="1" s="1"/>
  <c r="G8541" i="1"/>
  <c r="H8541" i="1" s="1"/>
  <c r="G8525" i="1"/>
  <c r="H8525" i="1" s="1"/>
  <c r="G8509" i="1"/>
  <c r="H8509" i="1" s="1"/>
  <c r="G8501" i="1"/>
  <c r="H8501" i="1" s="1"/>
  <c r="G8485" i="1"/>
  <c r="H8485" i="1" s="1"/>
  <c r="G8469" i="1"/>
  <c r="H8469" i="1" s="1"/>
  <c r="G8453" i="1"/>
  <c r="H8453" i="1" s="1"/>
  <c r="G8437" i="1"/>
  <c r="H8437" i="1" s="1"/>
  <c r="G8421" i="1"/>
  <c r="H8421" i="1" s="1"/>
  <c r="G8405" i="1"/>
  <c r="H8405" i="1" s="1"/>
  <c r="G8389" i="1"/>
  <c r="H8389" i="1" s="1"/>
  <c r="G8373" i="1"/>
  <c r="H8373" i="1" s="1"/>
  <c r="G8357" i="1"/>
  <c r="H8357" i="1" s="1"/>
  <c r="G8341" i="1"/>
  <c r="H8341" i="1" s="1"/>
  <c r="G8325" i="1"/>
  <c r="H8325" i="1" s="1"/>
  <c r="G8309" i="1"/>
  <c r="H8309" i="1" s="1"/>
  <c r="G8293" i="1"/>
  <c r="H8293" i="1" s="1"/>
  <c r="G8277" i="1"/>
  <c r="H8277" i="1" s="1"/>
  <c r="G8253" i="1"/>
  <c r="H8253" i="1" s="1"/>
  <c r="G8237" i="1"/>
  <c r="H8237" i="1" s="1"/>
  <c r="G8221" i="1"/>
  <c r="H8221" i="1" s="1"/>
  <c r="G8205" i="1"/>
  <c r="H8205" i="1" s="1"/>
  <c r="G8189" i="1"/>
  <c r="H8189" i="1" s="1"/>
  <c r="G8173" i="1"/>
  <c r="H8173" i="1" s="1"/>
  <c r="G8157" i="1"/>
  <c r="H8157" i="1" s="1"/>
  <c r="G8141" i="1"/>
  <c r="H8141" i="1" s="1"/>
  <c r="G8125" i="1"/>
  <c r="H8125" i="1" s="1"/>
  <c r="G8109" i="1"/>
  <c r="H8109" i="1" s="1"/>
  <c r="G8093" i="1"/>
  <c r="H8093" i="1" s="1"/>
  <c r="G8077" i="1"/>
  <c r="H8077" i="1" s="1"/>
  <c r="G8061" i="1"/>
  <c r="H8061" i="1" s="1"/>
  <c r="G8045" i="1"/>
  <c r="H8045" i="1" s="1"/>
  <c r="G8029" i="1"/>
  <c r="H8029" i="1" s="1"/>
  <c r="G8013" i="1"/>
  <c r="H8013" i="1" s="1"/>
  <c r="G8005" i="1"/>
  <c r="H8005" i="1" s="1"/>
  <c r="G7989" i="1"/>
  <c r="H7989" i="1" s="1"/>
  <c r="G7973" i="1"/>
  <c r="H7973" i="1" s="1"/>
  <c r="G7957" i="1"/>
  <c r="H7957" i="1" s="1"/>
  <c r="G7941" i="1"/>
  <c r="H7941" i="1" s="1"/>
  <c r="G7925" i="1"/>
  <c r="H7925" i="1" s="1"/>
  <c r="G7909" i="1"/>
  <c r="H7909" i="1" s="1"/>
  <c r="G7885" i="1"/>
  <c r="H7885" i="1" s="1"/>
  <c r="G7869" i="1"/>
  <c r="H7869" i="1" s="1"/>
  <c r="G7853" i="1"/>
  <c r="H7853" i="1" s="1"/>
  <c r="G7837" i="1"/>
  <c r="H7837" i="1" s="1"/>
  <c r="G7821" i="1"/>
  <c r="H7821" i="1" s="1"/>
  <c r="G7805" i="1"/>
  <c r="H7805" i="1" s="1"/>
  <c r="G7789" i="1"/>
  <c r="H7789" i="1" s="1"/>
  <c r="G7773" i="1"/>
  <c r="H7773" i="1" s="1"/>
  <c r="G7757" i="1"/>
  <c r="H7757" i="1" s="1"/>
  <c r="G7741" i="1"/>
  <c r="H7741" i="1" s="1"/>
  <c r="G7725" i="1"/>
  <c r="H7725" i="1" s="1"/>
  <c r="G7709" i="1"/>
  <c r="H7709" i="1" s="1"/>
  <c r="G7693" i="1"/>
  <c r="H7693" i="1" s="1"/>
  <c r="G7677" i="1"/>
  <c r="H7677" i="1" s="1"/>
  <c r="G7661" i="1"/>
  <c r="H7661" i="1" s="1"/>
  <c r="G7645" i="1"/>
  <c r="H7645" i="1" s="1"/>
  <c r="G7629" i="1"/>
  <c r="H7629" i="1" s="1"/>
  <c r="G7621" i="1"/>
  <c r="H7621" i="1" s="1"/>
  <c r="G7605" i="1"/>
  <c r="H7605" i="1" s="1"/>
  <c r="G7589" i="1"/>
  <c r="H7589" i="1" s="1"/>
  <c r="G7573" i="1"/>
  <c r="H7573" i="1" s="1"/>
  <c r="G7557" i="1"/>
  <c r="H7557" i="1" s="1"/>
  <c r="G7541" i="1"/>
  <c r="H7541" i="1" s="1"/>
  <c r="G7525" i="1"/>
  <c r="H7525" i="1" s="1"/>
  <c r="G7509" i="1"/>
  <c r="H7509" i="1" s="1"/>
  <c r="G7493" i="1"/>
  <c r="H7493" i="1" s="1"/>
  <c r="G7477" i="1"/>
  <c r="H7477" i="1" s="1"/>
  <c r="G7461" i="1"/>
  <c r="H7461" i="1" s="1"/>
  <c r="G7445" i="1"/>
  <c r="H7445" i="1" s="1"/>
  <c r="G7429" i="1"/>
  <c r="H7429" i="1" s="1"/>
  <c r="G7413" i="1"/>
  <c r="H7413" i="1" s="1"/>
  <c r="G7397" i="1"/>
  <c r="H7397" i="1" s="1"/>
  <c r="G7381" i="1"/>
  <c r="H7381" i="1" s="1"/>
  <c r="G7365" i="1"/>
  <c r="H7365" i="1" s="1"/>
  <c r="G7349" i="1"/>
  <c r="H7349" i="1" s="1"/>
  <c r="G7333" i="1"/>
  <c r="H7333" i="1" s="1"/>
  <c r="G7317" i="1"/>
  <c r="H7317" i="1" s="1"/>
  <c r="G7301" i="1"/>
  <c r="H7301" i="1" s="1"/>
  <c r="G7285" i="1"/>
  <c r="H7285" i="1" s="1"/>
  <c r="G7269" i="1"/>
  <c r="H7269" i="1" s="1"/>
  <c r="G7253" i="1"/>
  <c r="H7253" i="1" s="1"/>
  <c r="G7237" i="1"/>
  <c r="H7237" i="1" s="1"/>
  <c r="G7221" i="1"/>
  <c r="H7221" i="1" s="1"/>
  <c r="G7205" i="1"/>
  <c r="H7205" i="1" s="1"/>
  <c r="G7189" i="1"/>
  <c r="H7189" i="1" s="1"/>
  <c r="G7173" i="1"/>
  <c r="H7173" i="1" s="1"/>
  <c r="G7157" i="1"/>
  <c r="H7157" i="1" s="1"/>
  <c r="G7141" i="1"/>
  <c r="H7141" i="1" s="1"/>
  <c r="G7125" i="1"/>
  <c r="H7125" i="1" s="1"/>
  <c r="G7117" i="1"/>
  <c r="H7117" i="1" s="1"/>
  <c r="G7101" i="1"/>
  <c r="H7101" i="1" s="1"/>
  <c r="G7085" i="1"/>
  <c r="H7085" i="1" s="1"/>
  <c r="G7069" i="1"/>
  <c r="H7069" i="1" s="1"/>
  <c r="G7061" i="1"/>
  <c r="H7061" i="1" s="1"/>
  <c r="G7045" i="1"/>
  <c r="H7045" i="1" s="1"/>
  <c r="G7029" i="1"/>
  <c r="H7029" i="1" s="1"/>
  <c r="G7013" i="1"/>
  <c r="H7013" i="1" s="1"/>
  <c r="G7005" i="1"/>
  <c r="H7005" i="1" s="1"/>
  <c r="G6989" i="1"/>
  <c r="H6989" i="1" s="1"/>
  <c r="G6981" i="1"/>
  <c r="H6981" i="1" s="1"/>
  <c r="G6957" i="1"/>
  <c r="H6957" i="1" s="1"/>
  <c r="G6941" i="1"/>
  <c r="H6941" i="1" s="1"/>
  <c r="G6925" i="1"/>
  <c r="H6925" i="1" s="1"/>
  <c r="G6909" i="1"/>
  <c r="H6909" i="1" s="1"/>
  <c r="G6893" i="1"/>
  <c r="H6893" i="1" s="1"/>
  <c r="G6877" i="1"/>
  <c r="H6877" i="1" s="1"/>
  <c r="G6861" i="1"/>
  <c r="H6861" i="1" s="1"/>
  <c r="G6845" i="1"/>
  <c r="H6845" i="1" s="1"/>
  <c r="G6829" i="1"/>
  <c r="H6829" i="1" s="1"/>
  <c r="G6813" i="1"/>
  <c r="H6813" i="1" s="1"/>
  <c r="G6797" i="1"/>
  <c r="H6797" i="1" s="1"/>
  <c r="G6781" i="1"/>
  <c r="H6781" i="1" s="1"/>
  <c r="G6765" i="1"/>
  <c r="H6765" i="1" s="1"/>
  <c r="G6749" i="1"/>
  <c r="H6749" i="1" s="1"/>
  <c r="G6733" i="1"/>
  <c r="H6733" i="1" s="1"/>
  <c r="G6717" i="1"/>
  <c r="H6717" i="1" s="1"/>
  <c r="G6701" i="1"/>
  <c r="H6701" i="1" s="1"/>
  <c r="G6693" i="1"/>
  <c r="H6693" i="1" s="1"/>
  <c r="G6677" i="1"/>
  <c r="H6677" i="1" s="1"/>
  <c r="G6661" i="1"/>
  <c r="H6661" i="1" s="1"/>
  <c r="G6645" i="1"/>
  <c r="H6645" i="1" s="1"/>
  <c r="G6629" i="1"/>
  <c r="H6629" i="1" s="1"/>
  <c r="G6613" i="1"/>
  <c r="H6613" i="1" s="1"/>
  <c r="G6597" i="1"/>
  <c r="H6597" i="1" s="1"/>
  <c r="G6581" i="1"/>
  <c r="H6581" i="1" s="1"/>
  <c r="G6565" i="1"/>
  <c r="H6565" i="1" s="1"/>
  <c r="G6549" i="1"/>
  <c r="H6549" i="1" s="1"/>
  <c r="G6533" i="1"/>
  <c r="H6533" i="1" s="1"/>
  <c r="G6517" i="1"/>
  <c r="H6517" i="1" s="1"/>
  <c r="G6501" i="1"/>
  <c r="H6501" i="1" s="1"/>
  <c r="G6485" i="1"/>
  <c r="H6485" i="1" s="1"/>
  <c r="G6469" i="1"/>
  <c r="H6469" i="1" s="1"/>
  <c r="G6453" i="1"/>
  <c r="H6453" i="1" s="1"/>
  <c r="G6437" i="1"/>
  <c r="H6437" i="1" s="1"/>
  <c r="G6421" i="1"/>
  <c r="H6421" i="1" s="1"/>
  <c r="G6405" i="1"/>
  <c r="H6405" i="1" s="1"/>
  <c r="G6389" i="1"/>
  <c r="H6389" i="1" s="1"/>
  <c r="G6373" i="1"/>
  <c r="H6373" i="1" s="1"/>
  <c r="G6357" i="1"/>
  <c r="H6357" i="1" s="1"/>
  <c r="G6349" i="1"/>
  <c r="H6349" i="1" s="1"/>
  <c r="G6333" i="1"/>
  <c r="H6333" i="1" s="1"/>
  <c r="G6317" i="1"/>
  <c r="H6317" i="1" s="1"/>
  <c r="G6301" i="1"/>
  <c r="H6301" i="1" s="1"/>
  <c r="G6285" i="1"/>
  <c r="H6285" i="1" s="1"/>
  <c r="G6269" i="1"/>
  <c r="H6269" i="1" s="1"/>
  <c r="G6253" i="1"/>
  <c r="H6253" i="1" s="1"/>
  <c r="G6237" i="1"/>
  <c r="H6237" i="1" s="1"/>
  <c r="G6221" i="1"/>
  <c r="H6221" i="1" s="1"/>
  <c r="G6205" i="1"/>
  <c r="H6205" i="1" s="1"/>
  <c r="G6189" i="1"/>
  <c r="H6189" i="1" s="1"/>
  <c r="G6173" i="1"/>
  <c r="H6173" i="1" s="1"/>
  <c r="G6157" i="1"/>
  <c r="H6157" i="1" s="1"/>
  <c r="G6149" i="1"/>
  <c r="H6149" i="1" s="1"/>
  <c r="G6133" i="1"/>
  <c r="H6133" i="1" s="1"/>
  <c r="G6117" i="1"/>
  <c r="H6117" i="1" s="1"/>
  <c r="G6093" i="1"/>
  <c r="H6093" i="1" s="1"/>
  <c r="G6077" i="1"/>
  <c r="H6077" i="1" s="1"/>
  <c r="G6061" i="1"/>
  <c r="H6061" i="1" s="1"/>
  <c r="G6045" i="1"/>
  <c r="H6045" i="1" s="1"/>
  <c r="G6029" i="1"/>
  <c r="H6029" i="1" s="1"/>
  <c r="G6013" i="1"/>
  <c r="H6013" i="1" s="1"/>
  <c r="G5997" i="1"/>
  <c r="H5997" i="1" s="1"/>
  <c r="G5981" i="1"/>
  <c r="H5981" i="1" s="1"/>
  <c r="G5965" i="1"/>
  <c r="H5965" i="1" s="1"/>
  <c r="G5949" i="1"/>
  <c r="H5949" i="1" s="1"/>
  <c r="G5933" i="1"/>
  <c r="H5933" i="1" s="1"/>
  <c r="G5917" i="1"/>
  <c r="H5917" i="1" s="1"/>
  <c r="G5901" i="1"/>
  <c r="H5901" i="1" s="1"/>
  <c r="G5885" i="1"/>
  <c r="H5885" i="1" s="1"/>
  <c r="G5869" i="1"/>
  <c r="H5869" i="1" s="1"/>
  <c r="G5853" i="1"/>
  <c r="H5853" i="1" s="1"/>
  <c r="G5837" i="1"/>
  <c r="H5837" i="1" s="1"/>
  <c r="G5821" i="1"/>
  <c r="H5821" i="1" s="1"/>
  <c r="G5805" i="1"/>
  <c r="H5805" i="1" s="1"/>
  <c r="G5789" i="1"/>
  <c r="H5789" i="1" s="1"/>
  <c r="G5773" i="1"/>
  <c r="H5773" i="1" s="1"/>
  <c r="G5757" i="1"/>
  <c r="H5757" i="1" s="1"/>
  <c r="G5741" i="1"/>
  <c r="H5741" i="1" s="1"/>
  <c r="G5725" i="1"/>
  <c r="H5725" i="1" s="1"/>
  <c r="G5709" i="1"/>
  <c r="H5709" i="1" s="1"/>
  <c r="G5693" i="1"/>
  <c r="H5693" i="1" s="1"/>
  <c r="G5677" i="1"/>
  <c r="H5677" i="1" s="1"/>
  <c r="G5661" i="1"/>
  <c r="H5661" i="1" s="1"/>
  <c r="G5645" i="1"/>
  <c r="H5645" i="1" s="1"/>
  <c r="G5637" i="1"/>
  <c r="H5637" i="1" s="1"/>
  <c r="G5621" i="1"/>
  <c r="H5621" i="1" s="1"/>
  <c r="G5605" i="1"/>
  <c r="H5605" i="1" s="1"/>
  <c r="G5589" i="1"/>
  <c r="H5589" i="1" s="1"/>
  <c r="G5573" i="1"/>
  <c r="H5573" i="1" s="1"/>
  <c r="G5557" i="1"/>
  <c r="H5557" i="1" s="1"/>
  <c r="G5541" i="1"/>
  <c r="H5541" i="1" s="1"/>
  <c r="G5525" i="1"/>
  <c r="H5525" i="1" s="1"/>
  <c r="G5509" i="1"/>
  <c r="H5509" i="1" s="1"/>
  <c r="G5493" i="1"/>
  <c r="H5493" i="1" s="1"/>
  <c r="G5477" i="1"/>
  <c r="H5477" i="1" s="1"/>
  <c r="G5461" i="1"/>
  <c r="H5461" i="1" s="1"/>
  <c r="G5445" i="1"/>
  <c r="H5445" i="1" s="1"/>
  <c r="G5429" i="1"/>
  <c r="H5429" i="1" s="1"/>
  <c r="G5405" i="1"/>
  <c r="H5405" i="1" s="1"/>
  <c r="G5389" i="1"/>
  <c r="H5389" i="1" s="1"/>
  <c r="G5373" i="1"/>
  <c r="H5373" i="1" s="1"/>
  <c r="G5357" i="1"/>
  <c r="H5357" i="1" s="1"/>
  <c r="G5341" i="1"/>
  <c r="H5341" i="1" s="1"/>
  <c r="G5325" i="1"/>
  <c r="H5325" i="1" s="1"/>
  <c r="G5309" i="1"/>
  <c r="H5309" i="1" s="1"/>
  <c r="G5293" i="1"/>
  <c r="H5293" i="1" s="1"/>
  <c r="G5277" i="1"/>
  <c r="H5277" i="1" s="1"/>
  <c r="G5261" i="1"/>
  <c r="H5261" i="1" s="1"/>
  <c r="G5245" i="1"/>
  <c r="H5245" i="1" s="1"/>
  <c r="G5229" i="1"/>
  <c r="H5229" i="1" s="1"/>
  <c r="G5213" i="1"/>
  <c r="H5213" i="1" s="1"/>
  <c r="G5197" i="1"/>
  <c r="H5197" i="1" s="1"/>
  <c r="G5181" i="1"/>
  <c r="H5181" i="1" s="1"/>
  <c r="G5165" i="1"/>
  <c r="H5165" i="1" s="1"/>
  <c r="G5149" i="1"/>
  <c r="H5149" i="1" s="1"/>
  <c r="G5133" i="1"/>
  <c r="H5133" i="1" s="1"/>
  <c r="G5125" i="1"/>
  <c r="H5125" i="1" s="1"/>
  <c r="G5109" i="1"/>
  <c r="H5109" i="1" s="1"/>
  <c r="G5093" i="1"/>
  <c r="H5093" i="1" s="1"/>
  <c r="G5077" i="1"/>
  <c r="H5077" i="1" s="1"/>
  <c r="G5053" i="1"/>
  <c r="H5053" i="1" s="1"/>
  <c r="G5037" i="1"/>
  <c r="H5037" i="1" s="1"/>
  <c r="G5021" i="1"/>
  <c r="H5021" i="1" s="1"/>
  <c r="G5005" i="1"/>
  <c r="H5005" i="1" s="1"/>
  <c r="G4989" i="1"/>
  <c r="H4989" i="1" s="1"/>
  <c r="G4973" i="1"/>
  <c r="H4973" i="1" s="1"/>
  <c r="G4957" i="1"/>
  <c r="H4957" i="1" s="1"/>
  <c r="G4941" i="1"/>
  <c r="H4941" i="1" s="1"/>
  <c r="G4925" i="1"/>
  <c r="H4925" i="1" s="1"/>
  <c r="G4909" i="1"/>
  <c r="H4909" i="1" s="1"/>
  <c r="G4893" i="1"/>
  <c r="H4893" i="1" s="1"/>
  <c r="G4877" i="1"/>
  <c r="H4877" i="1" s="1"/>
  <c r="G4861" i="1"/>
  <c r="H4861" i="1" s="1"/>
  <c r="G4845" i="1"/>
  <c r="H4845" i="1" s="1"/>
  <c r="G4829" i="1"/>
  <c r="H4829" i="1" s="1"/>
  <c r="G4813" i="1"/>
  <c r="H4813" i="1" s="1"/>
  <c r="G4797" i="1"/>
  <c r="H4797" i="1" s="1"/>
  <c r="G4781" i="1"/>
  <c r="H4781" i="1" s="1"/>
  <c r="G4757" i="1"/>
  <c r="H4757" i="1" s="1"/>
  <c r="G4741" i="1"/>
  <c r="H4741" i="1" s="1"/>
  <c r="G4725" i="1"/>
  <c r="H4725" i="1" s="1"/>
  <c r="G4709" i="1"/>
  <c r="H4709" i="1" s="1"/>
  <c r="G4693" i="1"/>
  <c r="H4693" i="1" s="1"/>
  <c r="G4677" i="1"/>
  <c r="H4677" i="1" s="1"/>
  <c r="G4661" i="1"/>
  <c r="H4661" i="1" s="1"/>
  <c r="G4645" i="1"/>
  <c r="H4645" i="1" s="1"/>
  <c r="G4629" i="1"/>
  <c r="H4629" i="1" s="1"/>
  <c r="G4613" i="1"/>
  <c r="H4613" i="1" s="1"/>
  <c r="G4597" i="1"/>
  <c r="H4597" i="1" s="1"/>
  <c r="G4581" i="1"/>
  <c r="H4581" i="1" s="1"/>
  <c r="G4565" i="1"/>
  <c r="H4565" i="1" s="1"/>
  <c r="G4549" i="1"/>
  <c r="H4549" i="1" s="1"/>
  <c r="G4541" i="1"/>
  <c r="H4541" i="1" s="1"/>
  <c r="G4525" i="1"/>
  <c r="H4525" i="1" s="1"/>
  <c r="G4509" i="1"/>
  <c r="H4509" i="1" s="1"/>
  <c r="G4493" i="1"/>
  <c r="H4493" i="1" s="1"/>
  <c r="G4477" i="1"/>
  <c r="H4477" i="1" s="1"/>
  <c r="G4461" i="1"/>
  <c r="H4461" i="1" s="1"/>
  <c r="G4445" i="1"/>
  <c r="H4445" i="1" s="1"/>
  <c r="G4429" i="1"/>
  <c r="H4429" i="1" s="1"/>
  <c r="G4413" i="1"/>
  <c r="H4413" i="1" s="1"/>
  <c r="G4397" i="1"/>
  <c r="H4397" i="1" s="1"/>
  <c r="G4381" i="1"/>
  <c r="H4381" i="1" s="1"/>
  <c r="G4365" i="1"/>
  <c r="H4365" i="1" s="1"/>
  <c r="G4349" i="1"/>
  <c r="H4349" i="1" s="1"/>
  <c r="G4333" i="1"/>
  <c r="H4333" i="1" s="1"/>
  <c r="G4317" i="1"/>
  <c r="H4317" i="1" s="1"/>
  <c r="G4301" i="1"/>
  <c r="H4301" i="1" s="1"/>
  <c r="G4285" i="1"/>
  <c r="H4285" i="1" s="1"/>
  <c r="G4269" i="1"/>
  <c r="H4269" i="1" s="1"/>
  <c r="G4253" i="1"/>
  <c r="H4253" i="1" s="1"/>
  <c r="G4237" i="1"/>
  <c r="H4237" i="1" s="1"/>
  <c r="G4229" i="1"/>
  <c r="H4229" i="1" s="1"/>
  <c r="G4213" i="1"/>
  <c r="H4213" i="1" s="1"/>
  <c r="G4197" i="1"/>
  <c r="H4197" i="1" s="1"/>
  <c r="G4181" i="1"/>
  <c r="H4181" i="1" s="1"/>
  <c r="G4165" i="1"/>
  <c r="H4165" i="1" s="1"/>
  <c r="G4149" i="1"/>
  <c r="H4149" i="1" s="1"/>
  <c r="G4133" i="1"/>
  <c r="H4133" i="1" s="1"/>
  <c r="G4117" i="1"/>
  <c r="H4117" i="1" s="1"/>
  <c r="G4101" i="1"/>
  <c r="H4101" i="1" s="1"/>
  <c r="G4085" i="1"/>
  <c r="H4085" i="1" s="1"/>
  <c r="G4069" i="1"/>
  <c r="H4069" i="1" s="1"/>
  <c r="G4053" i="1"/>
  <c r="H4053" i="1" s="1"/>
  <c r="G4037" i="1"/>
  <c r="H4037" i="1" s="1"/>
  <c r="G4021" i="1"/>
  <c r="H4021" i="1" s="1"/>
  <c r="G4005" i="1"/>
  <c r="H4005" i="1" s="1"/>
  <c r="G3989" i="1"/>
  <c r="H3989" i="1" s="1"/>
  <c r="G3973" i="1"/>
  <c r="H3973" i="1" s="1"/>
  <c r="G3957" i="1"/>
  <c r="H3957" i="1" s="1"/>
  <c r="G3941" i="1"/>
  <c r="H3941" i="1" s="1"/>
  <c r="G3925" i="1"/>
  <c r="H3925" i="1" s="1"/>
  <c r="G3909" i="1"/>
  <c r="H3909" i="1" s="1"/>
  <c r="G3893" i="1"/>
  <c r="H3893" i="1" s="1"/>
  <c r="G3877" i="1"/>
  <c r="H3877" i="1" s="1"/>
  <c r="G3861" i="1"/>
  <c r="H3861" i="1" s="1"/>
  <c r="G3845" i="1"/>
  <c r="H3845" i="1" s="1"/>
  <c r="G3829" i="1"/>
  <c r="H3829" i="1" s="1"/>
  <c r="G3813" i="1"/>
  <c r="H3813" i="1" s="1"/>
  <c r="G3797" i="1"/>
  <c r="H3797" i="1" s="1"/>
  <c r="G3781" i="1"/>
  <c r="H3781" i="1" s="1"/>
  <c r="G3765" i="1"/>
  <c r="H3765" i="1" s="1"/>
  <c r="G3749" i="1"/>
  <c r="H3749" i="1" s="1"/>
  <c r="G3733" i="1"/>
  <c r="H3733" i="1" s="1"/>
  <c r="G3717" i="1"/>
  <c r="H3717" i="1" s="1"/>
  <c r="G3701" i="1"/>
  <c r="H3701" i="1" s="1"/>
  <c r="G3685" i="1"/>
  <c r="H3685" i="1" s="1"/>
  <c r="G3669" i="1"/>
  <c r="H3669" i="1" s="1"/>
  <c r="G3653" i="1"/>
  <c r="H3653" i="1" s="1"/>
  <c r="G3637" i="1"/>
  <c r="H3637" i="1" s="1"/>
  <c r="G3621" i="1"/>
  <c r="H3621" i="1" s="1"/>
  <c r="G3605" i="1"/>
  <c r="H3605" i="1" s="1"/>
  <c r="G3597" i="1"/>
  <c r="H3597" i="1" s="1"/>
  <c r="G3581" i="1"/>
  <c r="H3581" i="1" s="1"/>
  <c r="G3565" i="1"/>
  <c r="H3565" i="1" s="1"/>
  <c r="G3549" i="1"/>
  <c r="H3549" i="1" s="1"/>
  <c r="G3533" i="1"/>
  <c r="H3533" i="1" s="1"/>
  <c r="G3517" i="1"/>
  <c r="H3517" i="1" s="1"/>
  <c r="G3501" i="1"/>
  <c r="H3501" i="1" s="1"/>
  <c r="G3485" i="1"/>
  <c r="H3485" i="1" s="1"/>
  <c r="G3469" i="1"/>
  <c r="H3469" i="1" s="1"/>
  <c r="G3445" i="1"/>
  <c r="H3445" i="1" s="1"/>
  <c r="G3429" i="1"/>
  <c r="H3429" i="1" s="1"/>
  <c r="G3421" i="1"/>
  <c r="H3421" i="1" s="1"/>
  <c r="G3405" i="1"/>
  <c r="H3405" i="1" s="1"/>
  <c r="G3389" i="1"/>
  <c r="H3389" i="1" s="1"/>
  <c r="G3373" i="1"/>
  <c r="H3373" i="1" s="1"/>
  <c r="G3357" i="1"/>
  <c r="H3357" i="1" s="1"/>
  <c r="G3341" i="1"/>
  <c r="H3341" i="1" s="1"/>
  <c r="G3325" i="1"/>
  <c r="H3325" i="1" s="1"/>
  <c r="G3309" i="1"/>
  <c r="H3309" i="1" s="1"/>
  <c r="G3293" i="1"/>
  <c r="H3293" i="1" s="1"/>
  <c r="G3277" i="1"/>
  <c r="H3277" i="1" s="1"/>
  <c r="G3261" i="1"/>
  <c r="H3261" i="1" s="1"/>
  <c r="G3245" i="1"/>
  <c r="H3245" i="1" s="1"/>
  <c r="G3229" i="1"/>
  <c r="H3229" i="1" s="1"/>
  <c r="G3213" i="1"/>
  <c r="H3213" i="1" s="1"/>
  <c r="G3197" i="1"/>
  <c r="H3197" i="1" s="1"/>
  <c r="G3173" i="1"/>
  <c r="H3173" i="1" s="1"/>
  <c r="G3157" i="1"/>
  <c r="H3157" i="1" s="1"/>
  <c r="G3141" i="1"/>
  <c r="H3141" i="1" s="1"/>
  <c r="G3125" i="1"/>
  <c r="H3125" i="1" s="1"/>
  <c r="G3109" i="1"/>
  <c r="H3109" i="1" s="1"/>
  <c r="G3093" i="1"/>
  <c r="H3093" i="1" s="1"/>
  <c r="G3077" i="1"/>
  <c r="H3077" i="1" s="1"/>
  <c r="G3069" i="1"/>
  <c r="H3069" i="1" s="1"/>
  <c r="G3053" i="1"/>
  <c r="H3053" i="1" s="1"/>
  <c r="G3045" i="1"/>
  <c r="H3045" i="1" s="1"/>
  <c r="G3037" i="1"/>
  <c r="H3037" i="1" s="1"/>
  <c r="G3021" i="1"/>
  <c r="H3021" i="1" s="1"/>
  <c r="G3005" i="1"/>
  <c r="H3005" i="1" s="1"/>
  <c r="G2989" i="1"/>
  <c r="H2989" i="1" s="1"/>
  <c r="G2973" i="1"/>
  <c r="H2973" i="1" s="1"/>
  <c r="G2957" i="1"/>
  <c r="H2957" i="1" s="1"/>
  <c r="G2941" i="1"/>
  <c r="H2941" i="1" s="1"/>
  <c r="G2925" i="1"/>
  <c r="H2925" i="1" s="1"/>
  <c r="G2909" i="1"/>
  <c r="H2909" i="1" s="1"/>
  <c r="G2893" i="1"/>
  <c r="H2893" i="1" s="1"/>
  <c r="G2877" i="1"/>
  <c r="H2877" i="1" s="1"/>
  <c r="G2861" i="1"/>
  <c r="H2861" i="1" s="1"/>
  <c r="G2845" i="1"/>
  <c r="H2845" i="1" s="1"/>
  <c r="G2829" i="1"/>
  <c r="H2829" i="1" s="1"/>
  <c r="G2813" i="1"/>
  <c r="H2813" i="1" s="1"/>
  <c r="G2797" i="1"/>
  <c r="H2797" i="1" s="1"/>
  <c r="G2781" i="1"/>
  <c r="H2781" i="1" s="1"/>
  <c r="G2765" i="1"/>
  <c r="H2765" i="1" s="1"/>
  <c r="G2749" i="1"/>
  <c r="H2749" i="1" s="1"/>
  <c r="G2733" i="1"/>
  <c r="H2733" i="1" s="1"/>
  <c r="G2717" i="1"/>
  <c r="H2717" i="1" s="1"/>
  <c r="G2701" i="1"/>
  <c r="H2701" i="1" s="1"/>
  <c r="G2685" i="1"/>
  <c r="H2685" i="1" s="1"/>
  <c r="G2669" i="1"/>
  <c r="H2669" i="1" s="1"/>
  <c r="G2653" i="1"/>
  <c r="H2653" i="1" s="1"/>
  <c r="G2637" i="1"/>
  <c r="H2637" i="1" s="1"/>
  <c r="G2621" i="1"/>
  <c r="H2621" i="1" s="1"/>
  <c r="G2605" i="1"/>
  <c r="H2605" i="1" s="1"/>
  <c r="G2589" i="1"/>
  <c r="H2589" i="1" s="1"/>
  <c r="G2573" i="1"/>
  <c r="H2573" i="1" s="1"/>
  <c r="G2557" i="1"/>
  <c r="H2557" i="1" s="1"/>
  <c r="G2541" i="1"/>
  <c r="H2541" i="1" s="1"/>
  <c r="G2525" i="1"/>
  <c r="H2525" i="1" s="1"/>
  <c r="G2517" i="1"/>
  <c r="H2517" i="1" s="1"/>
  <c r="G2501" i="1"/>
  <c r="H2501" i="1" s="1"/>
  <c r="G2485" i="1"/>
  <c r="H2485" i="1" s="1"/>
  <c r="G2469" i="1"/>
  <c r="H2469" i="1" s="1"/>
  <c r="G2453" i="1"/>
  <c r="H2453" i="1" s="1"/>
  <c r="G2437" i="1"/>
  <c r="H2437" i="1" s="1"/>
  <c r="G2421" i="1"/>
  <c r="H2421" i="1" s="1"/>
  <c r="G2405" i="1"/>
  <c r="H2405" i="1" s="1"/>
  <c r="G2389" i="1"/>
  <c r="H2389" i="1" s="1"/>
  <c r="G2373" i="1"/>
  <c r="H2373" i="1" s="1"/>
  <c r="G2357" i="1"/>
  <c r="H2357" i="1" s="1"/>
  <c r="G2341" i="1"/>
  <c r="H2341" i="1" s="1"/>
  <c r="G2325" i="1"/>
  <c r="H2325" i="1" s="1"/>
  <c r="G2309" i="1"/>
  <c r="H2309" i="1" s="1"/>
  <c r="G2293" i="1"/>
  <c r="H2293" i="1" s="1"/>
  <c r="G2277" i="1"/>
  <c r="H2277" i="1" s="1"/>
  <c r="G2261" i="1"/>
  <c r="H2261" i="1" s="1"/>
  <c r="G2245" i="1"/>
  <c r="H2245" i="1" s="1"/>
  <c r="G2229" i="1"/>
  <c r="H2229" i="1" s="1"/>
  <c r="G2213" i="1"/>
  <c r="H2213" i="1" s="1"/>
  <c r="G2197" i="1"/>
  <c r="H2197" i="1" s="1"/>
  <c r="G2181" i="1"/>
  <c r="H2181" i="1" s="1"/>
  <c r="G2165" i="1"/>
  <c r="H2165" i="1" s="1"/>
  <c r="G2149" i="1"/>
  <c r="H2149" i="1" s="1"/>
  <c r="G2133" i="1"/>
  <c r="H2133" i="1" s="1"/>
  <c r="G2117" i="1"/>
  <c r="H2117" i="1" s="1"/>
  <c r="G2109" i="1"/>
  <c r="H2109" i="1" s="1"/>
  <c r="G2093" i="1"/>
  <c r="H2093" i="1" s="1"/>
  <c r="G2085" i="1"/>
  <c r="H2085" i="1" s="1"/>
  <c r="G2077" i="1"/>
  <c r="H2077" i="1" s="1"/>
  <c r="G2061" i="1"/>
  <c r="H2061" i="1" s="1"/>
  <c r="G2045" i="1"/>
  <c r="H2045" i="1" s="1"/>
  <c r="G2029" i="1"/>
  <c r="H2029" i="1" s="1"/>
  <c r="G2021" i="1"/>
  <c r="H2021" i="1" s="1"/>
  <c r="G2005" i="1"/>
  <c r="H2005" i="1" s="1"/>
  <c r="G1989" i="1"/>
  <c r="H1989" i="1" s="1"/>
  <c r="G1965" i="1"/>
  <c r="H1965" i="1" s="1"/>
  <c r="G1949" i="1"/>
  <c r="H1949" i="1" s="1"/>
  <c r="G1925" i="1"/>
  <c r="H1925" i="1" s="1"/>
  <c r="G1909" i="1"/>
  <c r="H1909" i="1" s="1"/>
  <c r="G1893" i="1"/>
  <c r="H1893" i="1" s="1"/>
  <c r="G1869" i="1"/>
  <c r="H1869" i="1" s="1"/>
  <c r="G1853" i="1"/>
  <c r="H1853" i="1" s="1"/>
  <c r="G1845" i="1"/>
  <c r="H1845" i="1" s="1"/>
  <c r="G1829" i="1"/>
  <c r="H1829" i="1" s="1"/>
  <c r="G1813" i="1"/>
  <c r="H1813" i="1" s="1"/>
  <c r="G1797" i="1"/>
  <c r="H1797" i="1" s="1"/>
  <c r="G1781" i="1"/>
  <c r="H1781" i="1" s="1"/>
  <c r="G1765" i="1"/>
  <c r="H1765" i="1" s="1"/>
  <c r="G1749" i="1"/>
  <c r="H1749" i="1" s="1"/>
  <c r="G1733" i="1"/>
  <c r="H1733" i="1" s="1"/>
  <c r="G1717" i="1"/>
  <c r="H1717" i="1" s="1"/>
  <c r="G1701" i="1"/>
  <c r="H1701" i="1" s="1"/>
  <c r="G1685" i="1"/>
  <c r="H1685" i="1" s="1"/>
  <c r="G1669" i="1"/>
  <c r="H1669" i="1" s="1"/>
  <c r="G1653" i="1"/>
  <c r="H1653" i="1" s="1"/>
  <c r="G1637" i="1"/>
  <c r="H1637" i="1" s="1"/>
  <c r="G1621" i="1"/>
  <c r="H1621" i="1" s="1"/>
  <c r="G1605" i="1"/>
  <c r="H1605" i="1" s="1"/>
  <c r="G1589" i="1"/>
  <c r="H1589" i="1" s="1"/>
  <c r="G1557" i="1"/>
  <c r="H1557" i="1" s="1"/>
  <c r="G1541" i="1"/>
  <c r="H1541" i="1" s="1"/>
  <c r="G1525" i="1"/>
  <c r="H1525" i="1" s="1"/>
  <c r="G1509" i="1"/>
  <c r="H1509" i="1" s="1"/>
  <c r="G1493" i="1"/>
  <c r="H1493" i="1" s="1"/>
  <c r="G1477" i="1"/>
  <c r="H1477" i="1" s="1"/>
  <c r="G1461" i="1"/>
  <c r="H1461" i="1" s="1"/>
  <c r="G1445" i="1"/>
  <c r="H1445" i="1" s="1"/>
  <c r="G1429" i="1"/>
  <c r="H1429" i="1" s="1"/>
  <c r="G1413" i="1"/>
  <c r="H1413" i="1" s="1"/>
  <c r="G1397" i="1"/>
  <c r="H1397" i="1" s="1"/>
  <c r="G1381" i="1"/>
  <c r="H1381" i="1" s="1"/>
  <c r="G1365" i="1"/>
  <c r="H1365" i="1" s="1"/>
  <c r="G1349" i="1"/>
  <c r="H1349" i="1" s="1"/>
  <c r="G1333" i="1"/>
  <c r="H1333" i="1" s="1"/>
  <c r="G1317" i="1"/>
  <c r="H1317" i="1" s="1"/>
  <c r="G1293" i="1"/>
  <c r="H1293" i="1" s="1"/>
  <c r="G1277" i="1"/>
  <c r="H1277" i="1" s="1"/>
  <c r="G1261" i="1"/>
  <c r="H1261" i="1" s="1"/>
  <c r="G1245" i="1"/>
  <c r="H1245" i="1" s="1"/>
  <c r="G1229" i="1"/>
  <c r="H1229" i="1" s="1"/>
  <c r="G1205" i="1"/>
  <c r="H1205" i="1" s="1"/>
  <c r="G1189" i="1"/>
  <c r="H1189" i="1" s="1"/>
  <c r="G1173" i="1"/>
  <c r="H1173" i="1" s="1"/>
  <c r="G1157" i="1"/>
  <c r="H1157" i="1" s="1"/>
  <c r="G1141" i="1"/>
  <c r="H1141" i="1" s="1"/>
  <c r="G1125" i="1"/>
  <c r="H1125" i="1" s="1"/>
  <c r="G1109" i="1"/>
  <c r="H1109" i="1" s="1"/>
  <c r="G1093" i="1"/>
  <c r="H1093" i="1" s="1"/>
  <c r="G1077" i="1"/>
  <c r="H1077" i="1" s="1"/>
  <c r="G1061" i="1"/>
  <c r="H1061" i="1" s="1"/>
  <c r="G1045" i="1"/>
  <c r="H1045" i="1" s="1"/>
  <c r="G1029" i="1"/>
  <c r="H1029" i="1" s="1"/>
  <c r="G1013" i="1"/>
  <c r="H1013" i="1" s="1"/>
  <c r="G1005" i="1"/>
  <c r="H1005" i="1" s="1"/>
  <c r="G981" i="1"/>
  <c r="H981" i="1" s="1"/>
  <c r="G965" i="1"/>
  <c r="H965" i="1" s="1"/>
  <c r="G957" i="1"/>
  <c r="H957" i="1" s="1"/>
  <c r="G941" i="1"/>
  <c r="H941" i="1" s="1"/>
  <c r="G925" i="1"/>
  <c r="H925" i="1" s="1"/>
  <c r="G909" i="1"/>
  <c r="H909" i="1" s="1"/>
  <c r="G893" i="1"/>
  <c r="H893" i="1" s="1"/>
  <c r="G869" i="1"/>
  <c r="H869" i="1" s="1"/>
  <c r="G853" i="1"/>
  <c r="H853" i="1" s="1"/>
  <c r="G837" i="1"/>
  <c r="H837" i="1" s="1"/>
  <c r="G821" i="1"/>
  <c r="H821" i="1" s="1"/>
  <c r="G805" i="1"/>
  <c r="H805" i="1" s="1"/>
  <c r="G789" i="1"/>
  <c r="H789" i="1" s="1"/>
  <c r="G773" i="1"/>
  <c r="H773" i="1" s="1"/>
  <c r="G757" i="1"/>
  <c r="H757" i="1" s="1"/>
  <c r="G741" i="1"/>
  <c r="H741" i="1" s="1"/>
  <c r="G717" i="1"/>
  <c r="H717" i="1" s="1"/>
  <c r="G701" i="1"/>
  <c r="H701" i="1" s="1"/>
  <c r="G685" i="1"/>
  <c r="H685" i="1" s="1"/>
  <c r="G669" i="1"/>
  <c r="H669" i="1" s="1"/>
  <c r="G653" i="1"/>
  <c r="H653" i="1" s="1"/>
  <c r="G637" i="1"/>
  <c r="H637" i="1" s="1"/>
  <c r="G621" i="1"/>
  <c r="H621" i="1" s="1"/>
  <c r="G597" i="1"/>
  <c r="H597" i="1" s="1"/>
  <c r="G581" i="1"/>
  <c r="H581" i="1" s="1"/>
  <c r="G565" i="1"/>
  <c r="H565" i="1" s="1"/>
  <c r="G549" i="1"/>
  <c r="H549" i="1" s="1"/>
  <c r="G533" i="1"/>
  <c r="H533" i="1" s="1"/>
  <c r="G517" i="1"/>
  <c r="H517" i="1" s="1"/>
  <c r="G501" i="1"/>
  <c r="H501" i="1" s="1"/>
  <c r="G485" i="1"/>
  <c r="H485" i="1" s="1"/>
  <c r="G469" i="1"/>
  <c r="H469" i="1" s="1"/>
  <c r="G461" i="1"/>
  <c r="H461" i="1" s="1"/>
  <c r="G445" i="1"/>
  <c r="H445" i="1" s="1"/>
  <c r="G429" i="1"/>
  <c r="H429" i="1" s="1"/>
  <c r="G413" i="1"/>
  <c r="H413" i="1" s="1"/>
  <c r="G397" i="1"/>
  <c r="H397" i="1" s="1"/>
  <c r="G381" i="1"/>
  <c r="H381" i="1" s="1"/>
  <c r="G365" i="1"/>
  <c r="H365" i="1" s="1"/>
  <c r="G349" i="1"/>
  <c r="H349" i="1" s="1"/>
  <c r="G333" i="1"/>
  <c r="H333" i="1" s="1"/>
  <c r="G317" i="1"/>
  <c r="H317" i="1" s="1"/>
  <c r="G301" i="1"/>
  <c r="H301" i="1" s="1"/>
  <c r="G285" i="1"/>
  <c r="H285" i="1" s="1"/>
  <c r="G269" i="1"/>
  <c r="H269" i="1" s="1"/>
  <c r="G253" i="1"/>
  <c r="H253" i="1" s="1"/>
  <c r="G229" i="1"/>
  <c r="H229" i="1" s="1"/>
  <c r="G213" i="1"/>
  <c r="H213" i="1" s="1"/>
  <c r="G197" i="1"/>
  <c r="H197" i="1" s="1"/>
  <c r="G181" i="1"/>
  <c r="H181" i="1" s="1"/>
  <c r="G165" i="1"/>
  <c r="H165" i="1" s="1"/>
  <c r="G149" i="1"/>
  <c r="H149" i="1" s="1"/>
  <c r="G133" i="1"/>
  <c r="H133" i="1" s="1"/>
  <c r="G117" i="1"/>
  <c r="H117" i="1" s="1"/>
  <c r="G101" i="1"/>
  <c r="H101" i="1" s="1"/>
  <c r="G85" i="1"/>
  <c r="H85" i="1" s="1"/>
  <c r="G69" i="1"/>
  <c r="H69" i="1" s="1"/>
  <c r="G53" i="1"/>
  <c r="H53" i="1" s="1"/>
  <c r="G37" i="1"/>
  <c r="H37" i="1" s="1"/>
  <c r="G29" i="1"/>
  <c r="H29" i="1" s="1"/>
  <c r="G8764" i="1"/>
  <c r="H8764" i="1" s="1"/>
  <c r="G8748" i="1"/>
  <c r="H8748" i="1" s="1"/>
  <c r="G8740" i="1"/>
  <c r="H8740" i="1" s="1"/>
  <c r="G8724" i="1"/>
  <c r="H8724" i="1" s="1"/>
  <c r="G8708" i="1"/>
  <c r="H8708" i="1" s="1"/>
  <c r="G8692" i="1"/>
  <c r="H8692" i="1" s="1"/>
  <c r="G8676" i="1"/>
  <c r="H8676" i="1" s="1"/>
  <c r="G8660" i="1"/>
  <c r="H8660" i="1" s="1"/>
  <c r="G8636" i="1"/>
  <c r="H8636" i="1" s="1"/>
  <c r="G8620" i="1"/>
  <c r="H8620" i="1" s="1"/>
  <c r="G8604" i="1"/>
  <c r="H8604" i="1" s="1"/>
  <c r="G8588" i="1"/>
  <c r="H8588" i="1" s="1"/>
  <c r="G8572" i="1"/>
  <c r="H8572" i="1" s="1"/>
  <c r="G8556" i="1"/>
  <c r="H8556" i="1" s="1"/>
  <c r="G8532" i="1"/>
  <c r="H8532" i="1" s="1"/>
  <c r="G8516" i="1"/>
  <c r="H8516" i="1" s="1"/>
  <c r="G8500" i="1"/>
  <c r="H8500" i="1" s="1"/>
  <c r="G8484" i="1"/>
  <c r="H8484" i="1" s="1"/>
  <c r="G8468" i="1"/>
  <c r="H8468" i="1" s="1"/>
  <c r="G8452" i="1"/>
  <c r="H8452" i="1" s="1"/>
  <c r="G8444" i="1"/>
  <c r="H8444" i="1" s="1"/>
  <c r="G8428" i="1"/>
  <c r="H8428" i="1" s="1"/>
  <c r="G8412" i="1"/>
  <c r="H8412" i="1" s="1"/>
  <c r="G8396" i="1"/>
  <c r="H8396" i="1" s="1"/>
  <c r="G8380" i="1"/>
  <c r="H8380" i="1" s="1"/>
  <c r="G8364" i="1"/>
  <c r="H8364" i="1" s="1"/>
  <c r="G8348" i="1"/>
  <c r="H8348" i="1" s="1"/>
  <c r="G8332" i="1"/>
  <c r="H8332" i="1" s="1"/>
  <c r="G8324" i="1"/>
  <c r="H8324" i="1" s="1"/>
  <c r="G8316" i="1"/>
  <c r="H8316" i="1" s="1"/>
  <c r="G8300" i="1"/>
  <c r="H8300" i="1" s="1"/>
  <c r="G8276" i="1"/>
  <c r="H8276" i="1" s="1"/>
  <c r="G8252" i="1"/>
  <c r="H8252" i="1" s="1"/>
  <c r="G8244" i="1"/>
  <c r="H8244" i="1" s="1"/>
  <c r="G8228" i="1"/>
  <c r="H8228" i="1" s="1"/>
  <c r="G8212" i="1"/>
  <c r="H8212" i="1" s="1"/>
  <c r="G8196" i="1"/>
  <c r="H8196" i="1" s="1"/>
  <c r="G8180" i="1"/>
  <c r="H8180" i="1" s="1"/>
  <c r="G8164" i="1"/>
  <c r="H8164" i="1" s="1"/>
  <c r="G8148" i="1"/>
  <c r="H8148" i="1" s="1"/>
  <c r="G8132" i="1"/>
  <c r="H8132" i="1" s="1"/>
  <c r="G8116" i="1"/>
  <c r="H8116" i="1" s="1"/>
  <c r="G8100" i="1"/>
  <c r="H8100" i="1" s="1"/>
  <c r="G8084" i="1"/>
  <c r="H8084" i="1" s="1"/>
  <c r="G8068" i="1"/>
  <c r="H8068" i="1" s="1"/>
  <c r="G8052" i="1"/>
  <c r="H8052" i="1" s="1"/>
  <c r="G8036" i="1"/>
  <c r="H8036" i="1" s="1"/>
  <c r="G8028" i="1"/>
  <c r="H8028" i="1" s="1"/>
  <c r="G8763" i="1"/>
  <c r="H8763" i="1" s="1"/>
  <c r="G8739" i="1"/>
  <c r="H8739" i="1" s="1"/>
  <c r="G8723" i="1"/>
  <c r="H8723" i="1" s="1"/>
  <c r="G8707" i="1"/>
  <c r="H8707" i="1" s="1"/>
  <c r="G8683" i="1"/>
  <c r="H8683" i="1" s="1"/>
  <c r="G8659" i="1"/>
  <c r="H8659" i="1" s="1"/>
  <c r="G8643" i="1"/>
  <c r="H8643" i="1" s="1"/>
  <c r="G8611" i="1"/>
  <c r="H8611" i="1" s="1"/>
  <c r="G8587" i="1"/>
  <c r="H8587" i="1" s="1"/>
  <c r="G8563" i="1"/>
  <c r="H8563" i="1" s="1"/>
  <c r="G8547" i="1"/>
  <c r="H8547" i="1" s="1"/>
  <c r="G8523" i="1"/>
  <c r="H8523" i="1" s="1"/>
  <c r="G8499" i="1"/>
  <c r="H8499" i="1" s="1"/>
  <c r="G8483" i="1"/>
  <c r="H8483" i="1" s="1"/>
  <c r="G8459" i="1"/>
  <c r="H8459" i="1" s="1"/>
  <c r="G8435" i="1"/>
  <c r="H8435" i="1" s="1"/>
  <c r="G8419" i="1"/>
  <c r="H8419" i="1" s="1"/>
  <c r="G8403" i="1"/>
  <c r="H8403" i="1" s="1"/>
  <c r="G8387" i="1"/>
  <c r="H8387" i="1" s="1"/>
  <c r="G8379" i="1"/>
  <c r="H8379" i="1" s="1"/>
  <c r="G8363" i="1"/>
  <c r="H8363" i="1" s="1"/>
  <c r="G8355" i="1"/>
  <c r="H8355" i="1" s="1"/>
  <c r="G8347" i="1"/>
  <c r="H8347" i="1" s="1"/>
  <c r="G8339" i="1"/>
  <c r="H8339" i="1" s="1"/>
  <c r="G8323" i="1"/>
  <c r="H8323" i="1" s="1"/>
  <c r="G8315" i="1"/>
  <c r="H8315" i="1" s="1"/>
  <c r="G8307" i="1"/>
  <c r="H8307" i="1" s="1"/>
  <c r="G8299" i="1"/>
  <c r="H8299" i="1" s="1"/>
  <c r="G8291" i="1"/>
  <c r="H8291" i="1" s="1"/>
  <c r="G8283" i="1"/>
  <c r="H8283" i="1" s="1"/>
  <c r="G8275" i="1"/>
  <c r="H8275" i="1" s="1"/>
  <c r="G8267" i="1"/>
  <c r="H8267" i="1" s="1"/>
  <c r="G8259" i="1"/>
  <c r="H8259" i="1" s="1"/>
  <c r="G8251" i="1"/>
  <c r="H8251" i="1" s="1"/>
  <c r="G8243" i="1"/>
  <c r="H8243" i="1" s="1"/>
  <c r="G8235" i="1"/>
  <c r="H8235" i="1" s="1"/>
  <c r="G8227" i="1"/>
  <c r="H8227" i="1" s="1"/>
  <c r="G8219" i="1"/>
  <c r="H8219" i="1" s="1"/>
  <c r="G8211" i="1"/>
  <c r="H8211" i="1" s="1"/>
  <c r="G8203" i="1"/>
  <c r="H8203" i="1" s="1"/>
  <c r="G8195" i="1"/>
  <c r="H8195" i="1" s="1"/>
  <c r="G8179" i="1"/>
  <c r="H8179" i="1" s="1"/>
  <c r="G8171" i="1"/>
  <c r="H8171" i="1" s="1"/>
  <c r="G8163" i="1"/>
  <c r="H8163" i="1" s="1"/>
  <c r="G8155" i="1"/>
  <c r="H8155" i="1" s="1"/>
  <c r="G8147" i="1"/>
  <c r="H8147" i="1" s="1"/>
  <c r="G8139" i="1"/>
  <c r="H8139" i="1" s="1"/>
  <c r="G8131" i="1"/>
  <c r="H8131" i="1" s="1"/>
  <c r="G8123" i="1"/>
  <c r="H8123" i="1" s="1"/>
  <c r="G8115" i="1"/>
  <c r="H8115" i="1" s="1"/>
  <c r="G8107" i="1"/>
  <c r="H8107" i="1" s="1"/>
  <c r="G8099" i="1"/>
  <c r="H8099" i="1" s="1"/>
  <c r="G8091" i="1"/>
  <c r="H8091" i="1" s="1"/>
  <c r="G8083" i="1"/>
  <c r="H8083" i="1" s="1"/>
  <c r="G8075" i="1"/>
  <c r="H8075" i="1" s="1"/>
  <c r="G8067" i="1"/>
  <c r="H8067" i="1" s="1"/>
  <c r="G8059" i="1"/>
  <c r="H8059" i="1" s="1"/>
  <c r="G8051" i="1"/>
  <c r="H8051" i="1" s="1"/>
  <c r="G8043" i="1"/>
  <c r="H8043" i="1" s="1"/>
  <c r="G8035" i="1"/>
  <c r="H8035" i="1" s="1"/>
  <c r="G8027" i="1"/>
  <c r="H8027" i="1" s="1"/>
  <c r="G8019" i="1"/>
  <c r="H8019" i="1" s="1"/>
  <c r="G8011" i="1"/>
  <c r="H8011" i="1" s="1"/>
  <c r="G8003" i="1"/>
  <c r="H8003" i="1" s="1"/>
  <c r="G7995" i="1"/>
  <c r="H7995" i="1" s="1"/>
  <c r="G7987" i="1"/>
  <c r="H7987" i="1" s="1"/>
  <c r="G7979" i="1"/>
  <c r="H7979" i="1" s="1"/>
  <c r="G7971" i="1"/>
  <c r="H7971" i="1" s="1"/>
  <c r="G7963" i="1"/>
  <c r="H7963" i="1" s="1"/>
  <c r="G7955" i="1"/>
  <c r="H7955" i="1" s="1"/>
  <c r="G7947" i="1"/>
  <c r="H7947" i="1" s="1"/>
  <c r="G7939" i="1"/>
  <c r="H7939" i="1" s="1"/>
  <c r="G7931" i="1"/>
  <c r="H7931" i="1" s="1"/>
  <c r="G7923" i="1"/>
  <c r="H7923" i="1" s="1"/>
  <c r="G7915" i="1"/>
  <c r="H7915" i="1" s="1"/>
  <c r="G7907" i="1"/>
  <c r="H7907" i="1" s="1"/>
  <c r="G7899" i="1"/>
  <c r="H7899" i="1" s="1"/>
  <c r="G7891" i="1"/>
  <c r="H7891" i="1" s="1"/>
  <c r="G7883" i="1"/>
  <c r="H7883" i="1" s="1"/>
  <c r="G7875" i="1"/>
  <c r="H7875" i="1" s="1"/>
  <c r="G7867" i="1"/>
  <c r="H7867" i="1" s="1"/>
  <c r="G7859" i="1"/>
  <c r="H7859" i="1" s="1"/>
  <c r="G7851" i="1"/>
  <c r="H7851" i="1" s="1"/>
  <c r="G7843" i="1"/>
  <c r="H7843" i="1" s="1"/>
  <c r="G7835" i="1"/>
  <c r="H7835" i="1" s="1"/>
  <c r="G7827" i="1"/>
  <c r="H7827" i="1" s="1"/>
  <c r="G7819" i="1"/>
  <c r="H7819" i="1" s="1"/>
  <c r="G7811" i="1"/>
  <c r="H7811" i="1" s="1"/>
  <c r="G7803" i="1"/>
  <c r="H7803" i="1" s="1"/>
  <c r="G7795" i="1"/>
  <c r="H7795" i="1" s="1"/>
  <c r="G7787" i="1"/>
  <c r="H7787" i="1" s="1"/>
  <c r="G7779" i="1"/>
  <c r="H7779" i="1" s="1"/>
  <c r="G7771" i="1"/>
  <c r="H7771" i="1" s="1"/>
  <c r="G7763" i="1"/>
  <c r="H7763" i="1" s="1"/>
  <c r="G7755" i="1"/>
  <c r="H7755" i="1" s="1"/>
  <c r="G7747" i="1"/>
  <c r="H7747" i="1" s="1"/>
  <c r="G7739" i="1"/>
  <c r="H7739" i="1" s="1"/>
  <c r="G7731" i="1"/>
  <c r="H7731" i="1" s="1"/>
  <c r="G7723" i="1"/>
  <c r="H7723" i="1" s="1"/>
  <c r="G7715" i="1"/>
  <c r="H7715" i="1" s="1"/>
  <c r="G7707" i="1"/>
  <c r="H7707" i="1" s="1"/>
  <c r="G7699" i="1"/>
  <c r="H7699" i="1" s="1"/>
  <c r="G7691" i="1"/>
  <c r="H7691" i="1" s="1"/>
  <c r="G7683" i="1"/>
  <c r="H7683" i="1" s="1"/>
  <c r="G7675" i="1"/>
  <c r="H7675" i="1" s="1"/>
  <c r="G7667" i="1"/>
  <c r="H7667" i="1" s="1"/>
  <c r="G7659" i="1"/>
  <c r="H7659" i="1" s="1"/>
  <c r="G7651" i="1"/>
  <c r="H7651" i="1" s="1"/>
  <c r="G7643" i="1"/>
  <c r="H7643" i="1" s="1"/>
  <c r="G7635" i="1"/>
  <c r="H7635" i="1" s="1"/>
  <c r="G7627" i="1"/>
  <c r="H7627" i="1" s="1"/>
  <c r="G7619" i="1"/>
  <c r="H7619" i="1" s="1"/>
  <c r="G7611" i="1"/>
  <c r="H7611" i="1" s="1"/>
  <c r="G7603" i="1"/>
  <c r="H7603" i="1" s="1"/>
  <c r="G7595" i="1"/>
  <c r="H7595" i="1" s="1"/>
  <c r="G7587" i="1"/>
  <c r="H7587" i="1" s="1"/>
  <c r="G7579" i="1"/>
  <c r="H7579" i="1" s="1"/>
  <c r="G7571" i="1"/>
  <c r="H7571" i="1" s="1"/>
  <c r="G7563" i="1"/>
  <c r="H7563" i="1" s="1"/>
  <c r="G7555" i="1"/>
  <c r="H7555" i="1" s="1"/>
  <c r="G7547" i="1"/>
  <c r="H7547" i="1" s="1"/>
  <c r="G7539" i="1"/>
  <c r="H7539" i="1" s="1"/>
  <c r="G7531" i="1"/>
  <c r="H7531" i="1" s="1"/>
  <c r="G7523" i="1"/>
  <c r="H7523" i="1" s="1"/>
  <c r="G7515" i="1"/>
  <c r="H7515" i="1" s="1"/>
  <c r="G7507" i="1"/>
  <c r="H7507" i="1" s="1"/>
  <c r="G7499" i="1"/>
  <c r="H7499" i="1" s="1"/>
  <c r="G7491" i="1"/>
  <c r="H7491" i="1" s="1"/>
  <c r="G7483" i="1"/>
  <c r="H7483" i="1" s="1"/>
  <c r="G7475" i="1"/>
  <c r="H7475" i="1" s="1"/>
  <c r="G7467" i="1"/>
  <c r="H7467" i="1" s="1"/>
  <c r="G7459" i="1"/>
  <c r="H7459" i="1" s="1"/>
  <c r="G7451" i="1"/>
  <c r="H7451" i="1" s="1"/>
  <c r="G7443" i="1"/>
  <c r="H7443" i="1" s="1"/>
  <c r="G7435" i="1"/>
  <c r="H7435" i="1" s="1"/>
  <c r="G7427" i="1"/>
  <c r="H7427" i="1" s="1"/>
  <c r="G7419" i="1"/>
  <c r="H7419" i="1" s="1"/>
  <c r="G7411" i="1"/>
  <c r="H7411" i="1" s="1"/>
  <c r="G7403" i="1"/>
  <c r="H7403" i="1" s="1"/>
  <c r="G7395" i="1"/>
  <c r="H7395" i="1" s="1"/>
  <c r="G7387" i="1"/>
  <c r="H7387" i="1" s="1"/>
  <c r="G7379" i="1"/>
  <c r="H7379" i="1" s="1"/>
  <c r="G7371" i="1"/>
  <c r="H7371" i="1" s="1"/>
  <c r="G7363" i="1"/>
  <c r="H7363" i="1" s="1"/>
  <c r="G7355" i="1"/>
  <c r="H7355" i="1" s="1"/>
  <c r="G7347" i="1"/>
  <c r="H7347" i="1" s="1"/>
  <c r="G7339" i="1"/>
  <c r="H7339" i="1" s="1"/>
  <c r="G7331" i="1"/>
  <c r="H7331" i="1" s="1"/>
  <c r="G7323" i="1"/>
  <c r="H7323" i="1" s="1"/>
  <c r="G7315" i="1"/>
  <c r="H7315" i="1" s="1"/>
  <c r="G7307" i="1"/>
  <c r="H7307" i="1" s="1"/>
  <c r="G7299" i="1"/>
  <c r="H7299" i="1" s="1"/>
  <c r="G7291" i="1"/>
  <c r="H7291" i="1" s="1"/>
  <c r="G7283" i="1"/>
  <c r="H7283" i="1" s="1"/>
  <c r="G7275" i="1"/>
  <c r="H7275" i="1" s="1"/>
  <c r="G7267" i="1"/>
  <c r="H7267" i="1" s="1"/>
  <c r="G7259" i="1"/>
  <c r="H7259" i="1" s="1"/>
  <c r="G7251" i="1"/>
  <c r="H7251" i="1" s="1"/>
  <c r="G7243" i="1"/>
  <c r="H7243" i="1" s="1"/>
  <c r="G7235" i="1"/>
  <c r="H7235" i="1" s="1"/>
  <c r="G7227" i="1"/>
  <c r="H7227" i="1" s="1"/>
  <c r="G7219" i="1"/>
  <c r="H7219" i="1" s="1"/>
  <c r="G7211" i="1"/>
  <c r="H7211" i="1" s="1"/>
  <c r="G7203" i="1"/>
  <c r="H7203" i="1" s="1"/>
  <c r="G7195" i="1"/>
  <c r="H7195" i="1" s="1"/>
  <c r="G7187" i="1"/>
  <c r="H7187" i="1" s="1"/>
  <c r="G7179" i="1"/>
  <c r="H7179" i="1" s="1"/>
  <c r="G7171" i="1"/>
  <c r="H7171" i="1" s="1"/>
  <c r="G7163" i="1"/>
  <c r="H7163" i="1" s="1"/>
  <c r="G7155" i="1"/>
  <c r="H7155" i="1" s="1"/>
  <c r="G7147" i="1"/>
  <c r="H7147" i="1" s="1"/>
  <c r="G7139" i="1"/>
  <c r="H7139" i="1" s="1"/>
  <c r="G7131" i="1"/>
  <c r="H7131" i="1" s="1"/>
  <c r="G7123" i="1"/>
  <c r="H7123" i="1" s="1"/>
  <c r="G7115" i="1"/>
  <c r="H7115" i="1" s="1"/>
  <c r="G7107" i="1"/>
  <c r="H7107" i="1" s="1"/>
  <c r="G7099" i="1"/>
  <c r="H7099" i="1" s="1"/>
  <c r="G7091" i="1"/>
  <c r="H7091" i="1" s="1"/>
  <c r="G7083" i="1"/>
  <c r="H7083" i="1" s="1"/>
  <c r="G7075" i="1"/>
  <c r="H7075" i="1" s="1"/>
  <c r="G7067" i="1"/>
  <c r="H7067" i="1" s="1"/>
  <c r="G7059" i="1"/>
  <c r="H7059" i="1" s="1"/>
  <c r="G7051" i="1"/>
  <c r="H7051" i="1" s="1"/>
  <c r="G7043" i="1"/>
  <c r="H7043" i="1" s="1"/>
  <c r="G7035" i="1"/>
  <c r="H7035" i="1" s="1"/>
  <c r="G7027" i="1"/>
  <c r="H7027" i="1" s="1"/>
  <c r="G7019" i="1"/>
  <c r="H7019" i="1" s="1"/>
  <c r="G7011" i="1"/>
  <c r="H7011" i="1" s="1"/>
  <c r="G7003" i="1"/>
  <c r="H7003" i="1" s="1"/>
  <c r="G6995" i="1"/>
  <c r="H6995" i="1" s="1"/>
  <c r="G6987" i="1"/>
  <c r="H6987" i="1" s="1"/>
  <c r="G6979" i="1"/>
  <c r="H6979" i="1" s="1"/>
  <c r="G6971" i="1"/>
  <c r="H6971" i="1" s="1"/>
  <c r="G6963" i="1"/>
  <c r="H6963" i="1" s="1"/>
  <c r="G6955" i="1"/>
  <c r="H6955" i="1" s="1"/>
  <c r="G6947" i="1"/>
  <c r="H6947" i="1" s="1"/>
  <c r="G6939" i="1"/>
  <c r="H6939" i="1" s="1"/>
  <c r="G6931" i="1"/>
  <c r="H6931" i="1" s="1"/>
  <c r="G6923" i="1"/>
  <c r="H6923" i="1" s="1"/>
  <c r="G6915" i="1"/>
  <c r="H6915" i="1" s="1"/>
  <c r="G6907" i="1"/>
  <c r="H6907" i="1" s="1"/>
  <c r="G6899" i="1"/>
  <c r="H6899" i="1" s="1"/>
  <c r="G6891" i="1"/>
  <c r="H6891" i="1" s="1"/>
  <c r="G6883" i="1"/>
  <c r="H6883" i="1" s="1"/>
  <c r="G6875" i="1"/>
  <c r="H6875" i="1" s="1"/>
  <c r="G6867" i="1"/>
  <c r="H6867" i="1" s="1"/>
  <c r="G6859" i="1"/>
  <c r="H6859" i="1" s="1"/>
  <c r="G6851" i="1"/>
  <c r="H6851" i="1" s="1"/>
  <c r="G6843" i="1"/>
  <c r="H6843" i="1" s="1"/>
  <c r="G6835" i="1"/>
  <c r="H6835" i="1" s="1"/>
  <c r="G6827" i="1"/>
  <c r="H6827" i="1" s="1"/>
  <c r="G6819" i="1"/>
  <c r="H6819" i="1" s="1"/>
  <c r="G6811" i="1"/>
  <c r="H6811" i="1" s="1"/>
  <c r="G6803" i="1"/>
  <c r="H6803" i="1" s="1"/>
  <c r="G6795" i="1"/>
  <c r="H6795" i="1" s="1"/>
  <c r="G6787" i="1"/>
  <c r="H6787" i="1" s="1"/>
  <c r="G6779" i="1"/>
  <c r="H6779" i="1" s="1"/>
  <c r="G6771" i="1"/>
  <c r="H6771" i="1" s="1"/>
  <c r="G6763" i="1"/>
  <c r="H6763" i="1" s="1"/>
  <c r="G6755" i="1"/>
  <c r="H6755" i="1" s="1"/>
  <c r="G6747" i="1"/>
  <c r="H6747" i="1" s="1"/>
  <c r="G6926" i="1"/>
  <c r="H6926" i="1" s="1"/>
  <c r="G6894" i="1"/>
  <c r="H6894" i="1" s="1"/>
  <c r="G6862" i="1"/>
  <c r="H6862" i="1" s="1"/>
  <c r="G6838" i="1"/>
  <c r="H6838" i="1" s="1"/>
  <c r="G6814" i="1"/>
  <c r="H6814" i="1" s="1"/>
  <c r="G6782" i="1"/>
  <c r="H6782" i="1" s="1"/>
  <c r="G6750" i="1"/>
  <c r="H6750" i="1" s="1"/>
  <c r="G6718" i="1"/>
  <c r="H6718" i="1" s="1"/>
  <c r="G6686" i="1"/>
  <c r="H6686" i="1" s="1"/>
  <c r="G6654" i="1"/>
  <c r="H6654" i="1" s="1"/>
  <c r="G6622" i="1"/>
  <c r="H6622" i="1" s="1"/>
  <c r="G6582" i="1"/>
  <c r="H6582" i="1" s="1"/>
  <c r="G6550" i="1"/>
  <c r="H6550" i="1" s="1"/>
  <c r="G6510" i="1"/>
  <c r="H6510" i="1" s="1"/>
  <c r="G6470" i="1"/>
  <c r="H6470" i="1" s="1"/>
  <c r="G6430" i="1"/>
  <c r="H6430" i="1" s="1"/>
  <c r="G6398" i="1"/>
  <c r="H6398" i="1" s="1"/>
  <c r="G6366" i="1"/>
  <c r="H6366" i="1" s="1"/>
  <c r="G6334" i="1"/>
  <c r="H6334" i="1" s="1"/>
  <c r="G6302" i="1"/>
  <c r="H6302" i="1" s="1"/>
  <c r="G6270" i="1"/>
  <c r="H6270" i="1" s="1"/>
  <c r="G6230" i="1"/>
  <c r="H6230" i="1" s="1"/>
  <c r="G6198" i="1"/>
  <c r="H6198" i="1" s="1"/>
  <c r="G6166" i="1"/>
  <c r="H6166" i="1" s="1"/>
  <c r="G6134" i="1"/>
  <c r="H6134" i="1" s="1"/>
  <c r="G6102" i="1"/>
  <c r="H6102" i="1" s="1"/>
  <c r="G6054" i="1"/>
  <c r="H6054" i="1" s="1"/>
  <c r="G6014" i="1"/>
  <c r="H6014" i="1" s="1"/>
  <c r="G5974" i="1"/>
  <c r="H5974" i="1" s="1"/>
  <c r="G5942" i="1"/>
  <c r="H5942" i="1" s="1"/>
  <c r="G5902" i="1"/>
  <c r="H5902" i="1" s="1"/>
  <c r="G5862" i="1"/>
  <c r="H5862" i="1" s="1"/>
  <c r="G5830" i="1"/>
  <c r="H5830" i="1" s="1"/>
  <c r="G5798" i="1"/>
  <c r="H5798" i="1" s="1"/>
  <c r="G5758" i="1"/>
  <c r="H5758" i="1" s="1"/>
  <c r="G5726" i="1"/>
  <c r="H5726" i="1" s="1"/>
  <c r="G5694" i="1"/>
  <c r="H5694" i="1" s="1"/>
  <c r="G5662" i="1"/>
  <c r="H5662" i="1" s="1"/>
  <c r="G5630" i="1"/>
  <c r="H5630" i="1" s="1"/>
  <c r="G5606" i="1"/>
  <c r="H5606" i="1" s="1"/>
  <c r="G5574" i="1"/>
  <c r="H5574" i="1" s="1"/>
  <c r="G5550" i="1"/>
  <c r="H5550" i="1" s="1"/>
  <c r="G5526" i="1"/>
  <c r="H5526" i="1" s="1"/>
  <c r="G5494" i="1"/>
  <c r="H5494" i="1" s="1"/>
  <c r="G5462" i="1"/>
  <c r="H5462" i="1" s="1"/>
  <c r="G5430" i="1"/>
  <c r="H5430" i="1" s="1"/>
  <c r="G5398" i="1"/>
  <c r="H5398" i="1" s="1"/>
  <c r="G5366" i="1"/>
  <c r="H5366" i="1" s="1"/>
  <c r="G5334" i="1"/>
  <c r="H5334" i="1" s="1"/>
  <c r="G5302" i="1"/>
  <c r="H5302" i="1" s="1"/>
  <c r="G5270" i="1"/>
  <c r="H5270" i="1" s="1"/>
  <c r="G5238" i="1"/>
  <c r="H5238" i="1" s="1"/>
  <c r="G5206" i="1"/>
  <c r="H5206" i="1" s="1"/>
  <c r="G5174" i="1"/>
  <c r="H5174" i="1" s="1"/>
  <c r="G5142" i="1"/>
  <c r="H5142" i="1" s="1"/>
  <c r="G5126" i="1"/>
  <c r="H5126" i="1" s="1"/>
  <c r="G5094" i="1"/>
  <c r="H5094" i="1" s="1"/>
  <c r="G5062" i="1"/>
  <c r="H5062" i="1" s="1"/>
  <c r="G5030" i="1"/>
  <c r="H5030" i="1" s="1"/>
  <c r="G4998" i="1"/>
  <c r="H4998" i="1" s="1"/>
  <c r="G4974" i="1"/>
  <c r="H4974" i="1" s="1"/>
  <c r="G4950" i="1"/>
  <c r="H4950" i="1" s="1"/>
  <c r="G4926" i="1"/>
  <c r="H4926" i="1" s="1"/>
  <c r="G4894" i="1"/>
  <c r="H4894" i="1" s="1"/>
  <c r="G4862" i="1"/>
  <c r="H4862" i="1" s="1"/>
  <c r="G4830" i="1"/>
  <c r="H4830" i="1" s="1"/>
  <c r="G4798" i="1"/>
  <c r="H4798" i="1" s="1"/>
  <c r="G4774" i="1"/>
  <c r="H4774" i="1" s="1"/>
  <c r="G4750" i="1"/>
  <c r="H4750" i="1" s="1"/>
  <c r="G4718" i="1"/>
  <c r="H4718" i="1" s="1"/>
  <c r="G4686" i="1"/>
  <c r="H4686" i="1" s="1"/>
  <c r="G4662" i="1"/>
  <c r="H4662" i="1" s="1"/>
  <c r="G4638" i="1"/>
  <c r="H4638" i="1" s="1"/>
  <c r="G4606" i="1"/>
  <c r="H4606" i="1" s="1"/>
  <c r="G4574" i="1"/>
  <c r="H4574" i="1" s="1"/>
  <c r="G4526" i="1"/>
  <c r="H4526" i="1" s="1"/>
  <c r="G4486" i="1"/>
  <c r="H4486" i="1" s="1"/>
  <c r="G4454" i="1"/>
  <c r="H4454" i="1" s="1"/>
  <c r="G4414" i="1"/>
  <c r="H4414" i="1" s="1"/>
  <c r="G4382" i="1"/>
  <c r="H4382" i="1" s="1"/>
  <c r="G4342" i="1"/>
  <c r="H4342" i="1" s="1"/>
  <c r="G4302" i="1"/>
  <c r="H4302" i="1" s="1"/>
  <c r="G4270" i="1"/>
  <c r="H4270" i="1" s="1"/>
  <c r="G4238" i="1"/>
  <c r="H4238" i="1" s="1"/>
  <c r="G4198" i="1"/>
  <c r="H4198" i="1" s="1"/>
  <c r="G4166" i="1"/>
  <c r="H4166" i="1" s="1"/>
  <c r="G4126" i="1"/>
  <c r="H4126" i="1" s="1"/>
  <c r="G4094" i="1"/>
  <c r="H4094" i="1" s="1"/>
  <c r="G4062" i="1"/>
  <c r="H4062" i="1" s="1"/>
  <c r="G4030" i="1"/>
  <c r="H4030" i="1" s="1"/>
  <c r="G3982" i="1"/>
  <c r="H3982" i="1" s="1"/>
  <c r="G3934" i="1"/>
  <c r="H3934" i="1" s="1"/>
  <c r="G3894" i="1"/>
  <c r="H3894" i="1" s="1"/>
  <c r="G3862" i="1"/>
  <c r="H3862" i="1" s="1"/>
  <c r="G3830" i="1"/>
  <c r="H3830" i="1" s="1"/>
  <c r="G3790" i="1"/>
  <c r="H3790" i="1" s="1"/>
  <c r="G3750" i="1"/>
  <c r="H3750" i="1" s="1"/>
  <c r="G3726" i="1"/>
  <c r="H3726" i="1" s="1"/>
  <c r="G3694" i="1"/>
  <c r="H3694" i="1" s="1"/>
  <c r="G3654" i="1"/>
  <c r="H3654" i="1" s="1"/>
  <c r="G3614" i="1"/>
  <c r="H3614" i="1" s="1"/>
  <c r="G3590" i="1"/>
  <c r="H3590" i="1" s="1"/>
  <c r="G3566" i="1"/>
  <c r="H3566" i="1" s="1"/>
  <c r="G3534" i="1"/>
  <c r="H3534" i="1" s="1"/>
  <c r="G3502" i="1"/>
  <c r="H3502" i="1" s="1"/>
  <c r="G3470" i="1"/>
  <c r="H3470" i="1" s="1"/>
  <c r="G3438" i="1"/>
  <c r="H3438" i="1" s="1"/>
  <c r="G3406" i="1"/>
  <c r="H3406" i="1" s="1"/>
  <c r="G3374" i="1"/>
  <c r="H3374" i="1" s="1"/>
  <c r="G3358" i="1"/>
  <c r="H3358" i="1" s="1"/>
  <c r="G3326" i="1"/>
  <c r="H3326" i="1" s="1"/>
  <c r="G3302" i="1"/>
  <c r="H3302" i="1" s="1"/>
  <c r="G3278" i="1"/>
  <c r="H3278" i="1" s="1"/>
  <c r="G3246" i="1"/>
  <c r="H3246" i="1" s="1"/>
  <c r="G3214" i="1"/>
  <c r="H3214" i="1" s="1"/>
  <c r="G3198" i="1"/>
  <c r="H3198" i="1" s="1"/>
  <c r="G3174" i="1"/>
  <c r="H3174" i="1" s="1"/>
  <c r="G3134" i="1"/>
  <c r="H3134" i="1" s="1"/>
  <c r="G3110" i="1"/>
  <c r="H3110" i="1" s="1"/>
  <c r="G3078" i="1"/>
  <c r="H3078" i="1" s="1"/>
  <c r="G3062" i="1"/>
  <c r="H3062" i="1" s="1"/>
  <c r="G3038" i="1"/>
  <c r="H3038" i="1" s="1"/>
  <c r="G3006" i="1"/>
  <c r="H3006" i="1" s="1"/>
  <c r="G2974" i="1"/>
  <c r="H2974" i="1" s="1"/>
  <c r="G2942" i="1"/>
  <c r="H2942" i="1" s="1"/>
  <c r="G2894" i="1"/>
  <c r="H2894" i="1" s="1"/>
  <c r="G2862" i="1"/>
  <c r="H2862" i="1" s="1"/>
  <c r="G2830" i="1"/>
  <c r="H2830" i="1" s="1"/>
  <c r="G2798" i="1"/>
  <c r="H2798" i="1" s="1"/>
  <c r="G2774" i="1"/>
  <c r="H2774" i="1" s="1"/>
  <c r="G2742" i="1"/>
  <c r="H2742" i="1" s="1"/>
  <c r="G2710" i="1"/>
  <c r="H2710" i="1" s="1"/>
  <c r="G2678" i="1"/>
  <c r="H2678" i="1" s="1"/>
  <c r="G2646" i="1"/>
  <c r="H2646" i="1" s="1"/>
  <c r="G2606" i="1"/>
  <c r="H2606" i="1" s="1"/>
  <c r="G2574" i="1"/>
  <c r="H2574" i="1" s="1"/>
  <c r="G2542" i="1"/>
  <c r="H2542" i="1" s="1"/>
  <c r="G2510" i="1"/>
  <c r="H2510" i="1" s="1"/>
  <c r="G2470" i="1"/>
  <c r="H2470" i="1" s="1"/>
  <c r="G2438" i="1"/>
  <c r="H2438" i="1" s="1"/>
  <c r="G2390" i="1"/>
  <c r="H2390" i="1" s="1"/>
  <c r="G2358" i="1"/>
  <c r="H2358" i="1" s="1"/>
  <c r="G2326" i="1"/>
  <c r="H2326" i="1" s="1"/>
  <c r="G2294" i="1"/>
  <c r="H2294" i="1" s="1"/>
  <c r="G2262" i="1"/>
  <c r="H2262" i="1" s="1"/>
  <c r="G2230" i="1"/>
  <c r="H2230" i="1" s="1"/>
  <c r="G2190" i="1"/>
  <c r="H2190" i="1" s="1"/>
  <c r="G2150" i="1"/>
  <c r="H2150" i="1" s="1"/>
  <c r="G2118" i="1"/>
  <c r="H2118" i="1" s="1"/>
  <c r="G2086" i="1"/>
  <c r="H2086" i="1" s="1"/>
  <c r="G2054" i="1"/>
  <c r="H2054" i="1" s="1"/>
  <c r="G2022" i="1"/>
  <c r="H2022" i="1" s="1"/>
  <c r="G1982" i="1"/>
  <c r="H1982" i="1" s="1"/>
  <c r="G1950" i="1"/>
  <c r="H1950" i="1" s="1"/>
  <c r="G1918" i="1"/>
  <c r="H1918" i="1" s="1"/>
  <c r="G1878" i="1"/>
  <c r="H1878" i="1" s="1"/>
  <c r="G1838" i="1"/>
  <c r="H1838" i="1" s="1"/>
  <c r="G1798" i="1"/>
  <c r="H1798" i="1" s="1"/>
  <c r="G1766" i="1"/>
  <c r="H1766" i="1" s="1"/>
  <c r="G1734" i="1"/>
  <c r="H1734" i="1" s="1"/>
  <c r="G1702" i="1"/>
  <c r="H1702" i="1" s="1"/>
  <c r="G1662" i="1"/>
  <c r="H1662" i="1" s="1"/>
  <c r="G1630" i="1"/>
  <c r="H1630" i="1" s="1"/>
  <c r="G1590" i="1"/>
  <c r="H1590" i="1" s="1"/>
  <c r="G1558" i="1"/>
  <c r="H1558" i="1" s="1"/>
  <c r="G1518" i="1"/>
  <c r="H1518" i="1" s="1"/>
  <c r="G1478" i="1"/>
  <c r="H1478" i="1" s="1"/>
  <c r="G1438" i="1"/>
  <c r="H1438" i="1" s="1"/>
  <c r="G1398" i="1"/>
  <c r="H1398" i="1" s="1"/>
  <c r="G1358" i="1"/>
  <c r="H1358" i="1" s="1"/>
  <c r="G1318" i="1"/>
  <c r="H1318" i="1" s="1"/>
  <c r="G1278" i="1"/>
  <c r="H1278" i="1" s="1"/>
  <c r="G1238" i="1"/>
  <c r="H1238" i="1" s="1"/>
  <c r="G1206" i="1"/>
  <c r="H1206" i="1" s="1"/>
  <c r="G1174" i="1"/>
  <c r="H1174" i="1" s="1"/>
  <c r="G1134" i="1"/>
  <c r="H1134" i="1" s="1"/>
  <c r="G1102" i="1"/>
  <c r="H1102" i="1" s="1"/>
  <c r="G1070" i="1"/>
  <c r="H1070" i="1" s="1"/>
  <c r="G1038" i="1"/>
  <c r="H1038" i="1" s="1"/>
  <c r="G998" i="1"/>
  <c r="H998" i="1" s="1"/>
  <c r="G958" i="1"/>
  <c r="H958" i="1" s="1"/>
  <c r="G934" i="1"/>
  <c r="H934" i="1" s="1"/>
  <c r="G902" i="1"/>
  <c r="H902" i="1" s="1"/>
  <c r="G870" i="1"/>
  <c r="H870" i="1" s="1"/>
  <c r="G838" i="1"/>
  <c r="H838" i="1" s="1"/>
  <c r="G798" i="1"/>
  <c r="H798" i="1" s="1"/>
  <c r="G766" i="1"/>
  <c r="H766" i="1" s="1"/>
  <c r="G734" i="1"/>
  <c r="H734" i="1" s="1"/>
  <c r="G710" i="1"/>
  <c r="H710" i="1" s="1"/>
  <c r="G686" i="1"/>
  <c r="H686" i="1" s="1"/>
  <c r="G654" i="1"/>
  <c r="H654" i="1" s="1"/>
  <c r="G638" i="1"/>
  <c r="H638" i="1" s="1"/>
  <c r="G606" i="1"/>
  <c r="H606" i="1" s="1"/>
  <c r="G574" i="1"/>
  <c r="H574" i="1" s="1"/>
  <c r="G542" i="1"/>
  <c r="H542" i="1" s="1"/>
  <c r="G502" i="1"/>
  <c r="H502" i="1" s="1"/>
  <c r="G462" i="1"/>
  <c r="H462" i="1" s="1"/>
  <c r="G422" i="1"/>
  <c r="H422" i="1" s="1"/>
  <c r="G390" i="1"/>
  <c r="H390" i="1" s="1"/>
  <c r="G350" i="1"/>
  <c r="H350" i="1" s="1"/>
  <c r="G318" i="1"/>
  <c r="H318" i="1" s="1"/>
  <c r="G286" i="1"/>
  <c r="H286" i="1" s="1"/>
  <c r="G262" i="1"/>
  <c r="H262" i="1" s="1"/>
  <c r="G230" i="1"/>
  <c r="H230" i="1" s="1"/>
  <c r="G206" i="1"/>
  <c r="H206" i="1" s="1"/>
  <c r="G190" i="1"/>
  <c r="H190" i="1" s="1"/>
  <c r="G182" i="1"/>
  <c r="H182" i="1" s="1"/>
  <c r="G166" i="1"/>
  <c r="H166" i="1" s="1"/>
  <c r="G142" i="1"/>
  <c r="H142" i="1" s="1"/>
  <c r="G134" i="1"/>
  <c r="H134" i="1" s="1"/>
  <c r="G126" i="1"/>
  <c r="H126" i="1" s="1"/>
  <c r="G118" i="1"/>
  <c r="H118" i="1" s="1"/>
  <c r="G110" i="1"/>
  <c r="H110" i="1" s="1"/>
  <c r="G102" i="1"/>
  <c r="H102" i="1" s="1"/>
  <c r="G94" i="1"/>
  <c r="H94" i="1" s="1"/>
  <c r="G86" i="1"/>
  <c r="H86" i="1" s="1"/>
  <c r="G78" i="1"/>
  <c r="H78" i="1" s="1"/>
  <c r="G70" i="1"/>
  <c r="H70" i="1" s="1"/>
  <c r="G62" i="1"/>
  <c r="H62" i="1" s="1"/>
  <c r="G54" i="1"/>
  <c r="H54" i="1" s="1"/>
  <c r="G46" i="1"/>
  <c r="H46" i="1" s="1"/>
  <c r="G8765" i="1"/>
  <c r="H8765" i="1" s="1"/>
  <c r="G8733" i="1"/>
  <c r="H8733" i="1" s="1"/>
  <c r="G8709" i="1"/>
  <c r="H8709" i="1" s="1"/>
  <c r="G8693" i="1"/>
  <c r="H8693" i="1" s="1"/>
  <c r="G8661" i="1"/>
  <c r="H8661" i="1" s="1"/>
  <c r="G8645" i="1"/>
  <c r="H8645" i="1" s="1"/>
  <c r="G8629" i="1"/>
  <c r="H8629" i="1" s="1"/>
  <c r="G8613" i="1"/>
  <c r="H8613" i="1" s="1"/>
  <c r="G8597" i="1"/>
  <c r="H8597" i="1" s="1"/>
  <c r="G8581" i="1"/>
  <c r="H8581" i="1" s="1"/>
  <c r="G8565" i="1"/>
  <c r="H8565" i="1" s="1"/>
  <c r="G8549" i="1"/>
  <c r="H8549" i="1" s="1"/>
  <c r="G8533" i="1"/>
  <c r="H8533" i="1" s="1"/>
  <c r="G8517" i="1"/>
  <c r="H8517" i="1" s="1"/>
  <c r="G8493" i="1"/>
  <c r="H8493" i="1" s="1"/>
  <c r="G8477" i="1"/>
  <c r="H8477" i="1" s="1"/>
  <c r="G8461" i="1"/>
  <c r="H8461" i="1" s="1"/>
  <c r="G8445" i="1"/>
  <c r="H8445" i="1" s="1"/>
  <c r="G8429" i="1"/>
  <c r="H8429" i="1" s="1"/>
  <c r="G8413" i="1"/>
  <c r="H8413" i="1" s="1"/>
  <c r="G8397" i="1"/>
  <c r="H8397" i="1" s="1"/>
  <c r="G8381" i="1"/>
  <c r="H8381" i="1" s="1"/>
  <c r="G8365" i="1"/>
  <c r="H8365" i="1" s="1"/>
  <c r="G8349" i="1"/>
  <c r="H8349" i="1" s="1"/>
  <c r="G8333" i="1"/>
  <c r="H8333" i="1" s="1"/>
  <c r="G8317" i="1"/>
  <c r="H8317" i="1" s="1"/>
  <c r="G8301" i="1"/>
  <c r="H8301" i="1" s="1"/>
  <c r="G8285" i="1"/>
  <c r="H8285" i="1" s="1"/>
  <c r="G8269" i="1"/>
  <c r="H8269" i="1" s="1"/>
  <c r="G8261" i="1"/>
  <c r="H8261" i="1" s="1"/>
  <c r="G8245" i="1"/>
  <c r="H8245" i="1" s="1"/>
  <c r="G8229" i="1"/>
  <c r="H8229" i="1" s="1"/>
  <c r="G8213" i="1"/>
  <c r="H8213" i="1" s="1"/>
  <c r="G8197" i="1"/>
  <c r="H8197" i="1" s="1"/>
  <c r="G8181" i="1"/>
  <c r="H8181" i="1" s="1"/>
  <c r="G8165" i="1"/>
  <c r="H8165" i="1" s="1"/>
  <c r="G8149" i="1"/>
  <c r="H8149" i="1" s="1"/>
  <c r="G8133" i="1"/>
  <c r="H8133" i="1" s="1"/>
  <c r="G8117" i="1"/>
  <c r="H8117" i="1" s="1"/>
  <c r="G8101" i="1"/>
  <c r="H8101" i="1" s="1"/>
  <c r="G8085" i="1"/>
  <c r="H8085" i="1" s="1"/>
  <c r="G8069" i="1"/>
  <c r="H8069" i="1" s="1"/>
  <c r="G8053" i="1"/>
  <c r="H8053" i="1" s="1"/>
  <c r="G8037" i="1"/>
  <c r="H8037" i="1" s="1"/>
  <c r="G8021" i="1"/>
  <c r="H8021" i="1" s="1"/>
  <c r="G7997" i="1"/>
  <c r="H7997" i="1" s="1"/>
  <c r="G7981" i="1"/>
  <c r="H7981" i="1" s="1"/>
  <c r="G7965" i="1"/>
  <c r="H7965" i="1" s="1"/>
  <c r="G7949" i="1"/>
  <c r="H7949" i="1" s="1"/>
  <c r="G7933" i="1"/>
  <c r="H7933" i="1" s="1"/>
  <c r="G7917" i="1"/>
  <c r="H7917" i="1" s="1"/>
  <c r="G7901" i="1"/>
  <c r="H7901" i="1" s="1"/>
  <c r="G7893" i="1"/>
  <c r="H7893" i="1" s="1"/>
  <c r="G7877" i="1"/>
  <c r="H7877" i="1" s="1"/>
  <c r="G7861" i="1"/>
  <c r="H7861" i="1" s="1"/>
  <c r="G7845" i="1"/>
  <c r="H7845" i="1" s="1"/>
  <c r="G7829" i="1"/>
  <c r="H7829" i="1" s="1"/>
  <c r="G7813" i="1"/>
  <c r="H7813" i="1" s="1"/>
  <c r="G7797" i="1"/>
  <c r="H7797" i="1" s="1"/>
  <c r="G7781" i="1"/>
  <c r="H7781" i="1" s="1"/>
  <c r="G7765" i="1"/>
  <c r="H7765" i="1" s="1"/>
  <c r="G7749" i="1"/>
  <c r="H7749" i="1" s="1"/>
  <c r="G7733" i="1"/>
  <c r="H7733" i="1" s="1"/>
  <c r="G7717" i="1"/>
  <c r="H7717" i="1" s="1"/>
  <c r="G7701" i="1"/>
  <c r="H7701" i="1" s="1"/>
  <c r="G7685" i="1"/>
  <c r="H7685" i="1" s="1"/>
  <c r="G7669" i="1"/>
  <c r="H7669" i="1" s="1"/>
  <c r="G7653" i="1"/>
  <c r="H7653" i="1" s="1"/>
  <c r="G7637" i="1"/>
  <c r="H7637" i="1" s="1"/>
  <c r="G7613" i="1"/>
  <c r="H7613" i="1" s="1"/>
  <c r="G7597" i="1"/>
  <c r="H7597" i="1" s="1"/>
  <c r="G7581" i="1"/>
  <c r="H7581" i="1" s="1"/>
  <c r="G7565" i="1"/>
  <c r="H7565" i="1" s="1"/>
  <c r="G7549" i="1"/>
  <c r="H7549" i="1" s="1"/>
  <c r="G7533" i="1"/>
  <c r="H7533" i="1" s="1"/>
  <c r="G7517" i="1"/>
  <c r="H7517" i="1" s="1"/>
  <c r="G7501" i="1"/>
  <c r="H7501" i="1" s="1"/>
  <c r="G7485" i="1"/>
  <c r="H7485" i="1" s="1"/>
  <c r="G7469" i="1"/>
  <c r="H7469" i="1" s="1"/>
  <c r="G7453" i="1"/>
  <c r="H7453" i="1" s="1"/>
  <c r="G7437" i="1"/>
  <c r="H7437" i="1" s="1"/>
  <c r="G7421" i="1"/>
  <c r="H7421" i="1" s="1"/>
  <c r="G7405" i="1"/>
  <c r="H7405" i="1" s="1"/>
  <c r="G7389" i="1"/>
  <c r="H7389" i="1" s="1"/>
  <c r="G7373" i="1"/>
  <c r="H7373" i="1" s="1"/>
  <c r="G7357" i="1"/>
  <c r="H7357" i="1" s="1"/>
  <c r="G7341" i="1"/>
  <c r="H7341" i="1" s="1"/>
  <c r="G7325" i="1"/>
  <c r="H7325" i="1" s="1"/>
  <c r="G7309" i="1"/>
  <c r="H7309" i="1" s="1"/>
  <c r="G7293" i="1"/>
  <c r="H7293" i="1" s="1"/>
  <c r="G7277" i="1"/>
  <c r="H7277" i="1" s="1"/>
  <c r="G7261" i="1"/>
  <c r="H7261" i="1" s="1"/>
  <c r="G7245" i="1"/>
  <c r="H7245" i="1" s="1"/>
  <c r="G7229" i="1"/>
  <c r="H7229" i="1" s="1"/>
  <c r="G7213" i="1"/>
  <c r="H7213" i="1" s="1"/>
  <c r="G7197" i="1"/>
  <c r="H7197" i="1" s="1"/>
  <c r="G7181" i="1"/>
  <c r="H7181" i="1" s="1"/>
  <c r="G7165" i="1"/>
  <c r="H7165" i="1" s="1"/>
  <c r="G7149" i="1"/>
  <c r="H7149" i="1" s="1"/>
  <c r="G7133" i="1"/>
  <c r="H7133" i="1" s="1"/>
  <c r="G7109" i="1"/>
  <c r="H7109" i="1" s="1"/>
  <c r="G7093" i="1"/>
  <c r="H7093" i="1" s="1"/>
  <c r="G7077" i="1"/>
  <c r="H7077" i="1" s="1"/>
  <c r="G7053" i="1"/>
  <c r="H7053" i="1" s="1"/>
  <c r="G7037" i="1"/>
  <c r="H7037" i="1" s="1"/>
  <c r="G7021" i="1"/>
  <c r="H7021" i="1" s="1"/>
  <c r="G6997" i="1"/>
  <c r="H6997" i="1" s="1"/>
  <c r="G6973" i="1"/>
  <c r="H6973" i="1" s="1"/>
  <c r="G6965" i="1"/>
  <c r="H6965" i="1" s="1"/>
  <c r="G6949" i="1"/>
  <c r="H6949" i="1" s="1"/>
  <c r="G6933" i="1"/>
  <c r="H6933" i="1" s="1"/>
  <c r="G6917" i="1"/>
  <c r="H6917" i="1" s="1"/>
  <c r="G6901" i="1"/>
  <c r="H6901" i="1" s="1"/>
  <c r="G6885" i="1"/>
  <c r="H6885" i="1" s="1"/>
  <c r="G6869" i="1"/>
  <c r="H6869" i="1" s="1"/>
  <c r="G6853" i="1"/>
  <c r="H6853" i="1" s="1"/>
  <c r="G6837" i="1"/>
  <c r="H6837" i="1" s="1"/>
  <c r="G6821" i="1"/>
  <c r="H6821" i="1" s="1"/>
  <c r="G6805" i="1"/>
  <c r="H6805" i="1" s="1"/>
  <c r="G6789" i="1"/>
  <c r="H6789" i="1" s="1"/>
  <c r="G6773" i="1"/>
  <c r="H6773" i="1" s="1"/>
  <c r="G6757" i="1"/>
  <c r="H6757" i="1" s="1"/>
  <c r="G6741" i="1"/>
  <c r="H6741" i="1" s="1"/>
  <c r="G6725" i="1"/>
  <c r="H6725" i="1" s="1"/>
  <c r="G6709" i="1"/>
  <c r="H6709" i="1" s="1"/>
  <c r="G6685" i="1"/>
  <c r="H6685" i="1" s="1"/>
  <c r="G6669" i="1"/>
  <c r="H6669" i="1" s="1"/>
  <c r="G6653" i="1"/>
  <c r="H6653" i="1" s="1"/>
  <c r="G6637" i="1"/>
  <c r="H6637" i="1" s="1"/>
  <c r="G6621" i="1"/>
  <c r="H6621" i="1" s="1"/>
  <c r="G6605" i="1"/>
  <c r="H6605" i="1" s="1"/>
  <c r="G6589" i="1"/>
  <c r="H6589" i="1" s="1"/>
  <c r="G6573" i="1"/>
  <c r="H6573" i="1" s="1"/>
  <c r="G6557" i="1"/>
  <c r="H6557" i="1" s="1"/>
  <c r="G6541" i="1"/>
  <c r="H6541" i="1" s="1"/>
  <c r="G6525" i="1"/>
  <c r="H6525" i="1" s="1"/>
  <c r="G6509" i="1"/>
  <c r="H6509" i="1" s="1"/>
  <c r="G6493" i="1"/>
  <c r="H6493" i="1" s="1"/>
  <c r="G6477" i="1"/>
  <c r="H6477" i="1" s="1"/>
  <c r="G6461" i="1"/>
  <c r="H6461" i="1" s="1"/>
  <c r="G6445" i="1"/>
  <c r="H6445" i="1" s="1"/>
  <c r="G6429" i="1"/>
  <c r="H6429" i="1" s="1"/>
  <c r="G6413" i="1"/>
  <c r="H6413" i="1" s="1"/>
  <c r="G6397" i="1"/>
  <c r="H6397" i="1" s="1"/>
  <c r="G6381" i="1"/>
  <c r="H6381" i="1" s="1"/>
  <c r="G6365" i="1"/>
  <c r="H6365" i="1" s="1"/>
  <c r="G6341" i="1"/>
  <c r="H6341" i="1" s="1"/>
  <c r="G6325" i="1"/>
  <c r="H6325" i="1" s="1"/>
  <c r="G6309" i="1"/>
  <c r="H6309" i="1" s="1"/>
  <c r="G6293" i="1"/>
  <c r="H6293" i="1" s="1"/>
  <c r="G6277" i="1"/>
  <c r="H6277" i="1" s="1"/>
  <c r="G6261" i="1"/>
  <c r="H6261" i="1" s="1"/>
  <c r="G6245" i="1"/>
  <c r="H6245" i="1" s="1"/>
  <c r="G6229" i="1"/>
  <c r="H6229" i="1" s="1"/>
  <c r="G6213" i="1"/>
  <c r="H6213" i="1" s="1"/>
  <c r="G6197" i="1"/>
  <c r="H6197" i="1" s="1"/>
  <c r="G6181" i="1"/>
  <c r="H6181" i="1" s="1"/>
  <c r="G6165" i="1"/>
  <c r="H6165" i="1" s="1"/>
  <c r="G6141" i="1"/>
  <c r="H6141" i="1" s="1"/>
  <c r="G6125" i="1"/>
  <c r="H6125" i="1" s="1"/>
  <c r="G6109" i="1"/>
  <c r="H6109" i="1" s="1"/>
  <c r="G6101" i="1"/>
  <c r="H6101" i="1" s="1"/>
  <c r="G6085" i="1"/>
  <c r="H6085" i="1" s="1"/>
  <c r="G6069" i="1"/>
  <c r="H6069" i="1" s="1"/>
  <c r="G6053" i="1"/>
  <c r="H6053" i="1" s="1"/>
  <c r="G6037" i="1"/>
  <c r="H6037" i="1" s="1"/>
  <c r="G6021" i="1"/>
  <c r="H6021" i="1" s="1"/>
  <c r="G6005" i="1"/>
  <c r="H6005" i="1" s="1"/>
  <c r="G5989" i="1"/>
  <c r="H5989" i="1" s="1"/>
  <c r="G5973" i="1"/>
  <c r="H5973" i="1" s="1"/>
  <c r="G5957" i="1"/>
  <c r="H5957" i="1" s="1"/>
  <c r="G5941" i="1"/>
  <c r="H5941" i="1" s="1"/>
  <c r="G5925" i="1"/>
  <c r="H5925" i="1" s="1"/>
  <c r="G5909" i="1"/>
  <c r="H5909" i="1" s="1"/>
  <c r="G5893" i="1"/>
  <c r="H5893" i="1" s="1"/>
  <c r="G5877" i="1"/>
  <c r="H5877" i="1" s="1"/>
  <c r="G5861" i="1"/>
  <c r="H5861" i="1" s="1"/>
  <c r="G5845" i="1"/>
  <c r="H5845" i="1" s="1"/>
  <c r="G5829" i="1"/>
  <c r="H5829" i="1" s="1"/>
  <c r="G5813" i="1"/>
  <c r="H5813" i="1" s="1"/>
  <c r="G5797" i="1"/>
  <c r="H5797" i="1" s="1"/>
  <c r="G5781" i="1"/>
  <c r="H5781" i="1" s="1"/>
  <c r="G5765" i="1"/>
  <c r="H5765" i="1" s="1"/>
  <c r="G5749" i="1"/>
  <c r="H5749" i="1" s="1"/>
  <c r="G5733" i="1"/>
  <c r="H5733" i="1" s="1"/>
  <c r="G5717" i="1"/>
  <c r="H5717" i="1" s="1"/>
  <c r="G5701" i="1"/>
  <c r="H5701" i="1" s="1"/>
  <c r="G5685" i="1"/>
  <c r="H5685" i="1" s="1"/>
  <c r="G5669" i="1"/>
  <c r="H5669" i="1" s="1"/>
  <c r="G5653" i="1"/>
  <c r="H5653" i="1" s="1"/>
  <c r="G5629" i="1"/>
  <c r="H5629" i="1" s="1"/>
  <c r="G5613" i="1"/>
  <c r="H5613" i="1" s="1"/>
  <c r="G5597" i="1"/>
  <c r="H5597" i="1" s="1"/>
  <c r="G5581" i="1"/>
  <c r="H5581" i="1" s="1"/>
  <c r="G5565" i="1"/>
  <c r="H5565" i="1" s="1"/>
  <c r="G5549" i="1"/>
  <c r="H5549" i="1" s="1"/>
  <c r="G5533" i="1"/>
  <c r="H5533" i="1" s="1"/>
  <c r="G5517" i="1"/>
  <c r="H5517" i="1" s="1"/>
  <c r="G5501" i="1"/>
  <c r="H5501" i="1" s="1"/>
  <c r="G5485" i="1"/>
  <c r="H5485" i="1" s="1"/>
  <c r="G5469" i="1"/>
  <c r="H5469" i="1" s="1"/>
  <c r="G5453" i="1"/>
  <c r="H5453" i="1" s="1"/>
  <c r="G5437" i="1"/>
  <c r="H5437" i="1" s="1"/>
  <c r="G5421" i="1"/>
  <c r="H5421" i="1" s="1"/>
  <c r="G5413" i="1"/>
  <c r="H5413" i="1" s="1"/>
  <c r="G5397" i="1"/>
  <c r="H5397" i="1" s="1"/>
  <c r="G5381" i="1"/>
  <c r="H5381" i="1" s="1"/>
  <c r="G5365" i="1"/>
  <c r="H5365" i="1" s="1"/>
  <c r="G5349" i="1"/>
  <c r="H5349" i="1" s="1"/>
  <c r="G5333" i="1"/>
  <c r="H5333" i="1" s="1"/>
  <c r="G5317" i="1"/>
  <c r="H5317" i="1" s="1"/>
  <c r="G5301" i="1"/>
  <c r="H5301" i="1" s="1"/>
  <c r="G5285" i="1"/>
  <c r="H5285" i="1" s="1"/>
  <c r="G5269" i="1"/>
  <c r="H5269" i="1" s="1"/>
  <c r="G5253" i="1"/>
  <c r="H5253" i="1" s="1"/>
  <c r="G5237" i="1"/>
  <c r="H5237" i="1" s="1"/>
  <c r="G5221" i="1"/>
  <c r="H5221" i="1" s="1"/>
  <c r="G5205" i="1"/>
  <c r="H5205" i="1" s="1"/>
  <c r="G5189" i="1"/>
  <c r="H5189" i="1" s="1"/>
  <c r="G5173" i="1"/>
  <c r="H5173" i="1" s="1"/>
  <c r="G5157" i="1"/>
  <c r="H5157" i="1" s="1"/>
  <c r="G5141" i="1"/>
  <c r="H5141" i="1" s="1"/>
  <c r="G5117" i="1"/>
  <c r="H5117" i="1" s="1"/>
  <c r="G5101" i="1"/>
  <c r="H5101" i="1" s="1"/>
  <c r="G5085" i="1"/>
  <c r="H5085" i="1" s="1"/>
  <c r="G5069" i="1"/>
  <c r="H5069" i="1" s="1"/>
  <c r="G5061" i="1"/>
  <c r="H5061" i="1" s="1"/>
  <c r="G5045" i="1"/>
  <c r="H5045" i="1" s="1"/>
  <c r="G5029" i="1"/>
  <c r="H5029" i="1" s="1"/>
  <c r="G5013" i="1"/>
  <c r="H5013" i="1" s="1"/>
  <c r="G4997" i="1"/>
  <c r="H4997" i="1" s="1"/>
  <c r="G4981" i="1"/>
  <c r="H4981" i="1" s="1"/>
  <c r="G4965" i="1"/>
  <c r="H4965" i="1" s="1"/>
  <c r="G4949" i="1"/>
  <c r="H4949" i="1" s="1"/>
  <c r="G4933" i="1"/>
  <c r="H4933" i="1" s="1"/>
  <c r="G4917" i="1"/>
  <c r="H4917" i="1" s="1"/>
  <c r="G4901" i="1"/>
  <c r="H4901" i="1" s="1"/>
  <c r="G4885" i="1"/>
  <c r="H4885" i="1" s="1"/>
  <c r="G4869" i="1"/>
  <c r="H4869" i="1" s="1"/>
  <c r="G4853" i="1"/>
  <c r="H4853" i="1" s="1"/>
  <c r="G4837" i="1"/>
  <c r="H4837" i="1" s="1"/>
  <c r="G4821" i="1"/>
  <c r="H4821" i="1" s="1"/>
  <c r="G4805" i="1"/>
  <c r="H4805" i="1" s="1"/>
  <c r="G4789" i="1"/>
  <c r="H4789" i="1" s="1"/>
  <c r="G4773" i="1"/>
  <c r="H4773" i="1" s="1"/>
  <c r="G4765" i="1"/>
  <c r="H4765" i="1" s="1"/>
  <c r="G4749" i="1"/>
  <c r="H4749" i="1" s="1"/>
  <c r="G4733" i="1"/>
  <c r="H4733" i="1" s="1"/>
  <c r="G4717" i="1"/>
  <c r="H4717" i="1" s="1"/>
  <c r="G4701" i="1"/>
  <c r="H4701" i="1" s="1"/>
  <c r="G4685" i="1"/>
  <c r="H4685" i="1" s="1"/>
  <c r="G4669" i="1"/>
  <c r="H4669" i="1" s="1"/>
  <c r="G4653" i="1"/>
  <c r="H4653" i="1" s="1"/>
  <c r="G4637" i="1"/>
  <c r="H4637" i="1" s="1"/>
  <c r="G4621" i="1"/>
  <c r="H4621" i="1" s="1"/>
  <c r="G4605" i="1"/>
  <c r="H4605" i="1" s="1"/>
  <c r="G4589" i="1"/>
  <c r="H4589" i="1" s="1"/>
  <c r="G4573" i="1"/>
  <c r="H4573" i="1" s="1"/>
  <c r="G4557" i="1"/>
  <c r="H4557" i="1" s="1"/>
  <c r="G4533" i="1"/>
  <c r="H4533" i="1" s="1"/>
  <c r="G4517" i="1"/>
  <c r="H4517" i="1" s="1"/>
  <c r="G4501" i="1"/>
  <c r="H4501" i="1" s="1"/>
  <c r="G4485" i="1"/>
  <c r="H4485" i="1" s="1"/>
  <c r="G4469" i="1"/>
  <c r="H4469" i="1" s="1"/>
  <c r="G4453" i="1"/>
  <c r="H4453" i="1" s="1"/>
  <c r="G4437" i="1"/>
  <c r="H4437" i="1" s="1"/>
  <c r="G4421" i="1"/>
  <c r="H4421" i="1" s="1"/>
  <c r="G4405" i="1"/>
  <c r="H4405" i="1" s="1"/>
  <c r="G4389" i="1"/>
  <c r="H4389" i="1" s="1"/>
  <c r="G4373" i="1"/>
  <c r="H4373" i="1" s="1"/>
  <c r="G4357" i="1"/>
  <c r="H4357" i="1" s="1"/>
  <c r="G4341" i="1"/>
  <c r="H4341" i="1" s="1"/>
  <c r="G4325" i="1"/>
  <c r="H4325" i="1" s="1"/>
  <c r="G4309" i="1"/>
  <c r="H4309" i="1" s="1"/>
  <c r="G4293" i="1"/>
  <c r="H4293" i="1" s="1"/>
  <c r="G4277" i="1"/>
  <c r="H4277" i="1" s="1"/>
  <c r="G4261" i="1"/>
  <c r="H4261" i="1" s="1"/>
  <c r="G4245" i="1"/>
  <c r="H4245" i="1" s="1"/>
  <c r="G4221" i="1"/>
  <c r="H4221" i="1" s="1"/>
  <c r="G4205" i="1"/>
  <c r="H4205" i="1" s="1"/>
  <c r="G4189" i="1"/>
  <c r="H4189" i="1" s="1"/>
  <c r="G4173" i="1"/>
  <c r="H4173" i="1" s="1"/>
  <c r="G4157" i="1"/>
  <c r="H4157" i="1" s="1"/>
  <c r="G4141" i="1"/>
  <c r="H4141" i="1" s="1"/>
  <c r="G4125" i="1"/>
  <c r="H4125" i="1" s="1"/>
  <c r="G4109" i="1"/>
  <c r="H4109" i="1" s="1"/>
  <c r="G4093" i="1"/>
  <c r="H4093" i="1" s="1"/>
  <c r="G4077" i="1"/>
  <c r="H4077" i="1" s="1"/>
  <c r="G4061" i="1"/>
  <c r="H4061" i="1" s="1"/>
  <c r="G4045" i="1"/>
  <c r="H4045" i="1" s="1"/>
  <c r="G4029" i="1"/>
  <c r="H4029" i="1" s="1"/>
  <c r="G4013" i="1"/>
  <c r="H4013" i="1" s="1"/>
  <c r="G3997" i="1"/>
  <c r="H3997" i="1" s="1"/>
  <c r="G3981" i="1"/>
  <c r="H3981" i="1" s="1"/>
  <c r="G3965" i="1"/>
  <c r="H3965" i="1" s="1"/>
  <c r="G3949" i="1"/>
  <c r="H3949" i="1" s="1"/>
  <c r="G3933" i="1"/>
  <c r="H3933" i="1" s="1"/>
  <c r="G3917" i="1"/>
  <c r="H3917" i="1" s="1"/>
  <c r="G3901" i="1"/>
  <c r="H3901" i="1" s="1"/>
  <c r="G3885" i="1"/>
  <c r="H3885" i="1" s="1"/>
  <c r="G3869" i="1"/>
  <c r="H3869" i="1" s="1"/>
  <c r="G3853" i="1"/>
  <c r="H3853" i="1" s="1"/>
  <c r="G3837" i="1"/>
  <c r="H3837" i="1" s="1"/>
  <c r="G3821" i="1"/>
  <c r="H3821" i="1" s="1"/>
  <c r="G3805" i="1"/>
  <c r="H3805" i="1" s="1"/>
  <c r="G3789" i="1"/>
  <c r="H3789" i="1" s="1"/>
  <c r="G3773" i="1"/>
  <c r="H3773" i="1" s="1"/>
  <c r="G3757" i="1"/>
  <c r="H3757" i="1" s="1"/>
  <c r="G3741" i="1"/>
  <c r="H3741" i="1" s="1"/>
  <c r="G3725" i="1"/>
  <c r="H3725" i="1" s="1"/>
  <c r="G3709" i="1"/>
  <c r="H3709" i="1" s="1"/>
  <c r="G3693" i="1"/>
  <c r="H3693" i="1" s="1"/>
  <c r="G3677" i="1"/>
  <c r="H3677" i="1" s="1"/>
  <c r="G3661" i="1"/>
  <c r="H3661" i="1" s="1"/>
  <c r="G3645" i="1"/>
  <c r="H3645" i="1" s="1"/>
  <c r="G3629" i="1"/>
  <c r="H3629" i="1" s="1"/>
  <c r="G3613" i="1"/>
  <c r="H3613" i="1" s="1"/>
  <c r="G3589" i="1"/>
  <c r="H3589" i="1" s="1"/>
  <c r="G3573" i="1"/>
  <c r="H3573" i="1" s="1"/>
  <c r="G3557" i="1"/>
  <c r="H3557" i="1" s="1"/>
  <c r="G3541" i="1"/>
  <c r="H3541" i="1" s="1"/>
  <c r="G3525" i="1"/>
  <c r="H3525" i="1" s="1"/>
  <c r="G3509" i="1"/>
  <c r="H3509" i="1" s="1"/>
  <c r="G3493" i="1"/>
  <c r="H3493" i="1" s="1"/>
  <c r="G3477" i="1"/>
  <c r="H3477" i="1" s="1"/>
  <c r="G3461" i="1"/>
  <c r="H3461" i="1" s="1"/>
  <c r="G3453" i="1"/>
  <c r="H3453" i="1" s="1"/>
  <c r="G3437" i="1"/>
  <c r="H3437" i="1" s="1"/>
  <c r="G3413" i="1"/>
  <c r="H3413" i="1" s="1"/>
  <c r="G3397" i="1"/>
  <c r="H3397" i="1" s="1"/>
  <c r="G3381" i="1"/>
  <c r="H3381" i="1" s="1"/>
  <c r="G3365" i="1"/>
  <c r="H3365" i="1" s="1"/>
  <c r="G3349" i="1"/>
  <c r="H3349" i="1" s="1"/>
  <c r="G3333" i="1"/>
  <c r="H3333" i="1" s="1"/>
  <c r="G3317" i="1"/>
  <c r="H3317" i="1" s="1"/>
  <c r="G3301" i="1"/>
  <c r="H3301" i="1" s="1"/>
  <c r="G3285" i="1"/>
  <c r="H3285" i="1" s="1"/>
  <c r="G3269" i="1"/>
  <c r="H3269" i="1" s="1"/>
  <c r="G3253" i="1"/>
  <c r="H3253" i="1" s="1"/>
  <c r="G3237" i="1"/>
  <c r="H3237" i="1" s="1"/>
  <c r="G3221" i="1"/>
  <c r="H3221" i="1" s="1"/>
  <c r="G3205" i="1"/>
  <c r="H3205" i="1" s="1"/>
  <c r="G3189" i="1"/>
  <c r="H3189" i="1" s="1"/>
  <c r="G3181" i="1"/>
  <c r="H3181" i="1" s="1"/>
  <c r="G3165" i="1"/>
  <c r="H3165" i="1" s="1"/>
  <c r="G3149" i="1"/>
  <c r="H3149" i="1" s="1"/>
  <c r="G3133" i="1"/>
  <c r="H3133" i="1" s="1"/>
  <c r="G3117" i="1"/>
  <c r="H3117" i="1" s="1"/>
  <c r="G3101" i="1"/>
  <c r="H3101" i="1" s="1"/>
  <c r="G3085" i="1"/>
  <c r="H3085" i="1" s="1"/>
  <c r="G3061" i="1"/>
  <c r="H3061" i="1" s="1"/>
  <c r="G3029" i="1"/>
  <c r="H3029" i="1" s="1"/>
  <c r="G3013" i="1"/>
  <c r="H3013" i="1" s="1"/>
  <c r="G2997" i="1"/>
  <c r="H2997" i="1" s="1"/>
  <c r="G2981" i="1"/>
  <c r="H2981" i="1" s="1"/>
  <c r="G2965" i="1"/>
  <c r="H2965" i="1" s="1"/>
  <c r="G2949" i="1"/>
  <c r="H2949" i="1" s="1"/>
  <c r="G2933" i="1"/>
  <c r="H2933" i="1" s="1"/>
  <c r="G2917" i="1"/>
  <c r="H2917" i="1" s="1"/>
  <c r="G2901" i="1"/>
  <c r="H2901" i="1" s="1"/>
  <c r="G2885" i="1"/>
  <c r="H2885" i="1" s="1"/>
  <c r="G2869" i="1"/>
  <c r="H2869" i="1" s="1"/>
  <c r="G2853" i="1"/>
  <c r="H2853" i="1" s="1"/>
  <c r="G2837" i="1"/>
  <c r="H2837" i="1" s="1"/>
  <c r="G2821" i="1"/>
  <c r="H2821" i="1" s="1"/>
  <c r="G2805" i="1"/>
  <c r="H2805" i="1" s="1"/>
  <c r="G2789" i="1"/>
  <c r="H2789" i="1" s="1"/>
  <c r="G2773" i="1"/>
  <c r="H2773" i="1" s="1"/>
  <c r="G2757" i="1"/>
  <c r="H2757" i="1" s="1"/>
  <c r="G2741" i="1"/>
  <c r="H2741" i="1" s="1"/>
  <c r="G2725" i="1"/>
  <c r="H2725" i="1" s="1"/>
  <c r="G2709" i="1"/>
  <c r="H2709" i="1" s="1"/>
  <c r="G2693" i="1"/>
  <c r="H2693" i="1" s="1"/>
  <c r="G2677" i="1"/>
  <c r="H2677" i="1" s="1"/>
  <c r="G2661" i="1"/>
  <c r="H2661" i="1" s="1"/>
  <c r="G2645" i="1"/>
  <c r="H2645" i="1" s="1"/>
  <c r="G2629" i="1"/>
  <c r="H2629" i="1" s="1"/>
  <c r="G2613" i="1"/>
  <c r="H2613" i="1" s="1"/>
  <c r="G2597" i="1"/>
  <c r="H2597" i="1" s="1"/>
  <c r="G2581" i="1"/>
  <c r="H2581" i="1" s="1"/>
  <c r="G2565" i="1"/>
  <c r="H2565" i="1" s="1"/>
  <c r="G2549" i="1"/>
  <c r="H2549" i="1" s="1"/>
  <c r="G2533" i="1"/>
  <c r="H2533" i="1" s="1"/>
  <c r="G2509" i="1"/>
  <c r="H2509" i="1" s="1"/>
  <c r="G2493" i="1"/>
  <c r="H2493" i="1" s="1"/>
  <c r="G2477" i="1"/>
  <c r="H2477" i="1" s="1"/>
  <c r="G2461" i="1"/>
  <c r="H2461" i="1" s="1"/>
  <c r="G2445" i="1"/>
  <c r="H2445" i="1" s="1"/>
  <c r="G2429" i="1"/>
  <c r="H2429" i="1" s="1"/>
  <c r="G2413" i="1"/>
  <c r="H2413" i="1" s="1"/>
  <c r="G2397" i="1"/>
  <c r="H2397" i="1" s="1"/>
  <c r="G2381" i="1"/>
  <c r="H2381" i="1" s="1"/>
  <c r="G2365" i="1"/>
  <c r="H2365" i="1" s="1"/>
  <c r="G2349" i="1"/>
  <c r="H2349" i="1" s="1"/>
  <c r="G2333" i="1"/>
  <c r="H2333" i="1" s="1"/>
  <c r="G2317" i="1"/>
  <c r="H2317" i="1" s="1"/>
  <c r="G2301" i="1"/>
  <c r="H2301" i="1" s="1"/>
  <c r="G2285" i="1"/>
  <c r="H2285" i="1" s="1"/>
  <c r="G2269" i="1"/>
  <c r="H2269" i="1" s="1"/>
  <c r="G2253" i="1"/>
  <c r="H2253" i="1" s="1"/>
  <c r="G2237" i="1"/>
  <c r="H2237" i="1" s="1"/>
  <c r="G2221" i="1"/>
  <c r="H2221" i="1" s="1"/>
  <c r="G2205" i="1"/>
  <c r="H2205" i="1" s="1"/>
  <c r="G2189" i="1"/>
  <c r="H2189" i="1" s="1"/>
  <c r="G2173" i="1"/>
  <c r="H2173" i="1" s="1"/>
  <c r="G2157" i="1"/>
  <c r="H2157" i="1" s="1"/>
  <c r="G2141" i="1"/>
  <c r="H2141" i="1" s="1"/>
  <c r="G2125" i="1"/>
  <c r="H2125" i="1" s="1"/>
  <c r="G2101" i="1"/>
  <c r="H2101" i="1" s="1"/>
  <c r="G2069" i="1"/>
  <c r="H2069" i="1" s="1"/>
  <c r="G2053" i="1"/>
  <c r="H2053" i="1" s="1"/>
  <c r="G2037" i="1"/>
  <c r="H2037" i="1" s="1"/>
  <c r="G2013" i="1"/>
  <c r="H2013" i="1" s="1"/>
  <c r="G1997" i="1"/>
  <c r="H1997" i="1" s="1"/>
  <c r="G1981" i="1"/>
  <c r="H1981" i="1" s="1"/>
  <c r="G1973" i="1"/>
  <c r="H1973" i="1" s="1"/>
  <c r="G1957" i="1"/>
  <c r="H1957" i="1" s="1"/>
  <c r="G1941" i="1"/>
  <c r="H1941" i="1" s="1"/>
  <c r="G1933" i="1"/>
  <c r="H1933" i="1" s="1"/>
  <c r="G1917" i="1"/>
  <c r="H1917" i="1" s="1"/>
  <c r="G1901" i="1"/>
  <c r="H1901" i="1" s="1"/>
  <c r="G1885" i="1"/>
  <c r="H1885" i="1" s="1"/>
  <c r="G1877" i="1"/>
  <c r="H1877" i="1" s="1"/>
  <c r="G1861" i="1"/>
  <c r="H1861" i="1" s="1"/>
  <c r="G1837" i="1"/>
  <c r="H1837" i="1" s="1"/>
  <c r="G1821" i="1"/>
  <c r="H1821" i="1" s="1"/>
  <c r="G1805" i="1"/>
  <c r="H1805" i="1" s="1"/>
  <c r="G1789" i="1"/>
  <c r="H1789" i="1" s="1"/>
  <c r="G1773" i="1"/>
  <c r="H1773" i="1" s="1"/>
  <c r="G1757" i="1"/>
  <c r="H1757" i="1" s="1"/>
  <c r="G1741" i="1"/>
  <c r="H1741" i="1" s="1"/>
  <c r="G1725" i="1"/>
  <c r="H1725" i="1" s="1"/>
  <c r="G1709" i="1"/>
  <c r="H1709" i="1" s="1"/>
  <c r="G1693" i="1"/>
  <c r="H1693" i="1" s="1"/>
  <c r="G1677" i="1"/>
  <c r="H1677" i="1" s="1"/>
  <c r="G1661" i="1"/>
  <c r="H1661" i="1" s="1"/>
  <c r="G1645" i="1"/>
  <c r="H1645" i="1" s="1"/>
  <c r="G1629" i="1"/>
  <c r="H1629" i="1" s="1"/>
  <c r="G1613" i="1"/>
  <c r="H1613" i="1" s="1"/>
  <c r="G1597" i="1"/>
  <c r="H1597" i="1" s="1"/>
  <c r="G1581" i="1"/>
  <c r="H1581" i="1" s="1"/>
  <c r="G1573" i="1"/>
  <c r="H1573" i="1" s="1"/>
  <c r="G1565" i="1"/>
  <c r="H1565" i="1" s="1"/>
  <c r="G1549" i="1"/>
  <c r="H1549" i="1" s="1"/>
  <c r="G1533" i="1"/>
  <c r="H1533" i="1" s="1"/>
  <c r="G1517" i="1"/>
  <c r="H1517" i="1" s="1"/>
  <c r="G1501" i="1"/>
  <c r="H1501" i="1" s="1"/>
  <c r="G1485" i="1"/>
  <c r="H1485" i="1" s="1"/>
  <c r="G1469" i="1"/>
  <c r="H1469" i="1" s="1"/>
  <c r="G1453" i="1"/>
  <c r="H1453" i="1" s="1"/>
  <c r="G1437" i="1"/>
  <c r="H1437" i="1" s="1"/>
  <c r="G1421" i="1"/>
  <c r="H1421" i="1" s="1"/>
  <c r="G1405" i="1"/>
  <c r="H1405" i="1" s="1"/>
  <c r="G1389" i="1"/>
  <c r="H1389" i="1" s="1"/>
  <c r="G1373" i="1"/>
  <c r="H1373" i="1" s="1"/>
  <c r="G1357" i="1"/>
  <c r="H1357" i="1" s="1"/>
  <c r="G1341" i="1"/>
  <c r="H1341" i="1" s="1"/>
  <c r="G1325" i="1"/>
  <c r="H1325" i="1" s="1"/>
  <c r="G1309" i="1"/>
  <c r="H1309" i="1" s="1"/>
  <c r="G1301" i="1"/>
  <c r="H1301" i="1" s="1"/>
  <c r="G1285" i="1"/>
  <c r="H1285" i="1" s="1"/>
  <c r="G1269" i="1"/>
  <c r="H1269" i="1" s="1"/>
  <c r="G1253" i="1"/>
  <c r="H1253" i="1" s="1"/>
  <c r="G1237" i="1"/>
  <c r="H1237" i="1" s="1"/>
  <c r="G1221" i="1"/>
  <c r="H1221" i="1" s="1"/>
  <c r="G1213" i="1"/>
  <c r="H1213" i="1" s="1"/>
  <c r="G1197" i="1"/>
  <c r="H1197" i="1" s="1"/>
  <c r="G1181" i="1"/>
  <c r="H1181" i="1" s="1"/>
  <c r="G1165" i="1"/>
  <c r="H1165" i="1" s="1"/>
  <c r="G1149" i="1"/>
  <c r="H1149" i="1" s="1"/>
  <c r="G1133" i="1"/>
  <c r="H1133" i="1" s="1"/>
  <c r="G1117" i="1"/>
  <c r="H1117" i="1" s="1"/>
  <c r="G1101" i="1"/>
  <c r="H1101" i="1" s="1"/>
  <c r="G1085" i="1"/>
  <c r="H1085" i="1" s="1"/>
  <c r="G1069" i="1"/>
  <c r="H1069" i="1" s="1"/>
  <c r="G1053" i="1"/>
  <c r="H1053" i="1" s="1"/>
  <c r="G1037" i="1"/>
  <c r="H1037" i="1" s="1"/>
  <c r="G1021" i="1"/>
  <c r="H1021" i="1" s="1"/>
  <c r="G997" i="1"/>
  <c r="H997" i="1" s="1"/>
  <c r="G989" i="1"/>
  <c r="H989" i="1" s="1"/>
  <c r="G973" i="1"/>
  <c r="H973" i="1" s="1"/>
  <c r="G949" i="1"/>
  <c r="H949" i="1" s="1"/>
  <c r="G933" i="1"/>
  <c r="H933" i="1" s="1"/>
  <c r="G917" i="1"/>
  <c r="H917" i="1" s="1"/>
  <c r="G901" i="1"/>
  <c r="H901" i="1" s="1"/>
  <c r="G885" i="1"/>
  <c r="H885" i="1" s="1"/>
  <c r="G877" i="1"/>
  <c r="H877" i="1" s="1"/>
  <c r="G861" i="1"/>
  <c r="H861" i="1" s="1"/>
  <c r="G845" i="1"/>
  <c r="H845" i="1" s="1"/>
  <c r="G829" i="1"/>
  <c r="H829" i="1" s="1"/>
  <c r="G813" i="1"/>
  <c r="H813" i="1" s="1"/>
  <c r="G797" i="1"/>
  <c r="H797" i="1" s="1"/>
  <c r="G781" i="1"/>
  <c r="H781" i="1" s="1"/>
  <c r="G765" i="1"/>
  <c r="H765" i="1" s="1"/>
  <c r="G749" i="1"/>
  <c r="H749" i="1" s="1"/>
  <c r="G733" i="1"/>
  <c r="H733" i="1" s="1"/>
  <c r="G725" i="1"/>
  <c r="H725" i="1" s="1"/>
  <c r="G709" i="1"/>
  <c r="H709" i="1" s="1"/>
  <c r="G693" i="1"/>
  <c r="H693" i="1" s="1"/>
  <c r="G677" i="1"/>
  <c r="H677" i="1" s="1"/>
  <c r="G661" i="1"/>
  <c r="H661" i="1" s="1"/>
  <c r="G645" i="1"/>
  <c r="H645" i="1" s="1"/>
  <c r="G629" i="1"/>
  <c r="H629" i="1" s="1"/>
  <c r="G613" i="1"/>
  <c r="H613" i="1" s="1"/>
  <c r="G605" i="1"/>
  <c r="H605" i="1" s="1"/>
  <c r="G589" i="1"/>
  <c r="H589" i="1" s="1"/>
  <c r="G573" i="1"/>
  <c r="H573" i="1" s="1"/>
  <c r="G557" i="1"/>
  <c r="H557" i="1" s="1"/>
  <c r="G541" i="1"/>
  <c r="H541" i="1" s="1"/>
  <c r="G525" i="1"/>
  <c r="H525" i="1" s="1"/>
  <c r="G509" i="1"/>
  <c r="H509" i="1" s="1"/>
  <c r="G493" i="1"/>
  <c r="H493" i="1" s="1"/>
  <c r="G477" i="1"/>
  <c r="H477" i="1" s="1"/>
  <c r="G453" i="1"/>
  <c r="H453" i="1" s="1"/>
  <c r="G437" i="1"/>
  <c r="H437" i="1" s="1"/>
  <c r="G421" i="1"/>
  <c r="H421" i="1" s="1"/>
  <c r="G405" i="1"/>
  <c r="H405" i="1" s="1"/>
  <c r="G389" i="1"/>
  <c r="H389" i="1" s="1"/>
  <c r="G373" i="1"/>
  <c r="H373" i="1" s="1"/>
  <c r="G357" i="1"/>
  <c r="H357" i="1" s="1"/>
  <c r="G341" i="1"/>
  <c r="H341" i="1" s="1"/>
  <c r="G325" i="1"/>
  <c r="H325" i="1" s="1"/>
  <c r="G309" i="1"/>
  <c r="H309" i="1" s="1"/>
  <c r="G293" i="1"/>
  <c r="H293" i="1" s="1"/>
  <c r="G277" i="1"/>
  <c r="H277" i="1" s="1"/>
  <c r="G261" i="1"/>
  <c r="H261" i="1" s="1"/>
  <c r="G245" i="1"/>
  <c r="H245" i="1" s="1"/>
  <c r="G237" i="1"/>
  <c r="H237" i="1" s="1"/>
  <c r="G221" i="1"/>
  <c r="H221" i="1" s="1"/>
  <c r="G205" i="1"/>
  <c r="H205" i="1" s="1"/>
  <c r="G189" i="1"/>
  <c r="H189" i="1" s="1"/>
  <c r="G173" i="1"/>
  <c r="H173" i="1" s="1"/>
  <c r="G157" i="1"/>
  <c r="H157" i="1" s="1"/>
  <c r="G141" i="1"/>
  <c r="H141" i="1" s="1"/>
  <c r="G125" i="1"/>
  <c r="H125" i="1" s="1"/>
  <c r="G109" i="1"/>
  <c r="H109" i="1" s="1"/>
  <c r="G93" i="1"/>
  <c r="H93" i="1" s="1"/>
  <c r="G77" i="1"/>
  <c r="H77" i="1" s="1"/>
  <c r="G61" i="1"/>
  <c r="H61" i="1" s="1"/>
  <c r="G45" i="1"/>
  <c r="H45" i="1" s="1"/>
  <c r="G21" i="1"/>
  <c r="H21" i="1" s="1"/>
  <c r="G8756" i="1"/>
  <c r="H8756" i="1" s="1"/>
  <c r="G8732" i="1"/>
  <c r="H8732" i="1" s="1"/>
  <c r="G8716" i="1"/>
  <c r="H8716" i="1" s="1"/>
  <c r="G8700" i="1"/>
  <c r="H8700" i="1" s="1"/>
  <c r="G8684" i="1"/>
  <c r="H8684" i="1" s="1"/>
  <c r="G8668" i="1"/>
  <c r="H8668" i="1" s="1"/>
  <c r="G8652" i="1"/>
  <c r="H8652" i="1" s="1"/>
  <c r="G8644" i="1"/>
  <c r="H8644" i="1" s="1"/>
  <c r="G8628" i="1"/>
  <c r="H8628" i="1" s="1"/>
  <c r="G8612" i="1"/>
  <c r="H8612" i="1" s="1"/>
  <c r="G8596" i="1"/>
  <c r="H8596" i="1" s="1"/>
  <c r="G8580" i="1"/>
  <c r="H8580" i="1" s="1"/>
  <c r="G8564" i="1"/>
  <c r="H8564" i="1" s="1"/>
  <c r="G8548" i="1"/>
  <c r="H8548" i="1" s="1"/>
  <c r="G8540" i="1"/>
  <c r="H8540" i="1" s="1"/>
  <c r="G8524" i="1"/>
  <c r="H8524" i="1" s="1"/>
  <c r="G8508" i="1"/>
  <c r="H8508" i="1" s="1"/>
  <c r="G8492" i="1"/>
  <c r="H8492" i="1" s="1"/>
  <c r="G8476" i="1"/>
  <c r="H8476" i="1" s="1"/>
  <c r="G8460" i="1"/>
  <c r="H8460" i="1" s="1"/>
  <c r="G8436" i="1"/>
  <c r="H8436" i="1" s="1"/>
  <c r="G8420" i="1"/>
  <c r="H8420" i="1" s="1"/>
  <c r="G8404" i="1"/>
  <c r="H8404" i="1" s="1"/>
  <c r="G8388" i="1"/>
  <c r="H8388" i="1" s="1"/>
  <c r="G8372" i="1"/>
  <c r="H8372" i="1" s="1"/>
  <c r="G8356" i="1"/>
  <c r="H8356" i="1" s="1"/>
  <c r="G8340" i="1"/>
  <c r="H8340" i="1" s="1"/>
  <c r="G8308" i="1"/>
  <c r="H8308" i="1" s="1"/>
  <c r="G8292" i="1"/>
  <c r="H8292" i="1" s="1"/>
  <c r="G8284" i="1"/>
  <c r="H8284" i="1" s="1"/>
  <c r="G8268" i="1"/>
  <c r="H8268" i="1" s="1"/>
  <c r="G8260" i="1"/>
  <c r="H8260" i="1" s="1"/>
  <c r="G8236" i="1"/>
  <c r="H8236" i="1" s="1"/>
  <c r="G8220" i="1"/>
  <c r="H8220" i="1" s="1"/>
  <c r="G8204" i="1"/>
  <c r="H8204" i="1" s="1"/>
  <c r="G8188" i="1"/>
  <c r="H8188" i="1" s="1"/>
  <c r="G8172" i="1"/>
  <c r="H8172" i="1" s="1"/>
  <c r="G8156" i="1"/>
  <c r="H8156" i="1" s="1"/>
  <c r="G8140" i="1"/>
  <c r="H8140" i="1" s="1"/>
  <c r="G8124" i="1"/>
  <c r="H8124" i="1" s="1"/>
  <c r="G8108" i="1"/>
  <c r="H8108" i="1" s="1"/>
  <c r="G8092" i="1"/>
  <c r="H8092" i="1" s="1"/>
  <c r="G8076" i="1"/>
  <c r="H8076" i="1" s="1"/>
  <c r="G8060" i="1"/>
  <c r="H8060" i="1" s="1"/>
  <c r="G8044" i="1"/>
  <c r="H8044" i="1" s="1"/>
  <c r="G8020" i="1"/>
  <c r="H8020" i="1" s="1"/>
  <c r="G8755" i="1"/>
  <c r="H8755" i="1" s="1"/>
  <c r="G8747" i="1"/>
  <c r="H8747" i="1" s="1"/>
  <c r="G8731" i="1"/>
  <c r="H8731" i="1" s="1"/>
  <c r="G8715" i="1"/>
  <c r="H8715" i="1" s="1"/>
  <c r="G8699" i="1"/>
  <c r="H8699" i="1" s="1"/>
  <c r="G8691" i="1"/>
  <c r="H8691" i="1" s="1"/>
  <c r="G8675" i="1"/>
  <c r="H8675" i="1" s="1"/>
  <c r="G8667" i="1"/>
  <c r="H8667" i="1" s="1"/>
  <c r="G8651" i="1"/>
  <c r="H8651" i="1" s="1"/>
  <c r="G8635" i="1"/>
  <c r="H8635" i="1" s="1"/>
  <c r="G8627" i="1"/>
  <c r="H8627" i="1" s="1"/>
  <c r="G8619" i="1"/>
  <c r="H8619" i="1" s="1"/>
  <c r="G8603" i="1"/>
  <c r="H8603" i="1" s="1"/>
  <c r="G8595" i="1"/>
  <c r="H8595" i="1" s="1"/>
  <c r="G8579" i="1"/>
  <c r="H8579" i="1" s="1"/>
  <c r="G8571" i="1"/>
  <c r="H8571" i="1" s="1"/>
  <c r="G8555" i="1"/>
  <c r="H8555" i="1" s="1"/>
  <c r="G8539" i="1"/>
  <c r="H8539" i="1" s="1"/>
  <c r="G8531" i="1"/>
  <c r="H8531" i="1" s="1"/>
  <c r="G8515" i="1"/>
  <c r="H8515" i="1" s="1"/>
  <c r="G8507" i="1"/>
  <c r="H8507" i="1" s="1"/>
  <c r="G8491" i="1"/>
  <c r="H8491" i="1" s="1"/>
  <c r="G8475" i="1"/>
  <c r="H8475" i="1" s="1"/>
  <c r="G8467" i="1"/>
  <c r="H8467" i="1" s="1"/>
  <c r="G8451" i="1"/>
  <c r="H8451" i="1" s="1"/>
  <c r="G8443" i="1"/>
  <c r="H8443" i="1" s="1"/>
  <c r="G8427" i="1"/>
  <c r="H8427" i="1" s="1"/>
  <c r="G8411" i="1"/>
  <c r="H8411" i="1" s="1"/>
  <c r="G8395" i="1"/>
  <c r="H8395" i="1" s="1"/>
  <c r="G8371" i="1"/>
  <c r="H8371" i="1" s="1"/>
  <c r="G8331" i="1"/>
  <c r="H8331" i="1" s="1"/>
  <c r="G8187" i="1"/>
  <c r="H8187" i="1" s="1"/>
  <c r="G8762" i="1"/>
  <c r="H8762" i="1" s="1"/>
  <c r="G8754" i="1"/>
  <c r="H8754" i="1" s="1"/>
  <c r="G8746" i="1"/>
  <c r="H8746" i="1" s="1"/>
  <c r="G8738" i="1"/>
  <c r="H8738" i="1" s="1"/>
  <c r="G8730" i="1"/>
  <c r="H8730" i="1" s="1"/>
  <c r="G8722" i="1"/>
  <c r="H8722" i="1" s="1"/>
  <c r="G8714" i="1"/>
  <c r="H8714" i="1" s="1"/>
  <c r="G8706" i="1"/>
  <c r="H8706" i="1" s="1"/>
  <c r="G8698" i="1"/>
  <c r="H8698" i="1" s="1"/>
  <c r="G8690" i="1"/>
  <c r="H8690" i="1" s="1"/>
  <c r="G8682" i="1"/>
  <c r="H8682" i="1" s="1"/>
  <c r="G8674" i="1"/>
  <c r="H8674" i="1" s="1"/>
  <c r="G8666" i="1"/>
  <c r="H8666" i="1" s="1"/>
  <c r="G8658" i="1"/>
  <c r="H8658" i="1" s="1"/>
  <c r="G8650" i="1"/>
  <c r="H8650" i="1" s="1"/>
  <c r="G8642" i="1"/>
  <c r="H8642" i="1" s="1"/>
  <c r="G8634" i="1"/>
  <c r="H8634" i="1" s="1"/>
  <c r="G8626" i="1"/>
  <c r="H8626" i="1" s="1"/>
  <c r="G8618" i="1"/>
  <c r="H8618" i="1" s="1"/>
  <c r="G8610" i="1"/>
  <c r="H8610" i="1" s="1"/>
  <c r="G8602" i="1"/>
  <c r="H8602" i="1" s="1"/>
  <c r="G8594" i="1"/>
  <c r="H8594" i="1" s="1"/>
  <c r="G8586" i="1"/>
  <c r="H8586" i="1" s="1"/>
  <c r="G8578" i="1"/>
  <c r="H8578" i="1" s="1"/>
  <c r="G8570" i="1"/>
  <c r="H8570" i="1" s="1"/>
  <c r="G8562" i="1"/>
  <c r="H8562" i="1" s="1"/>
  <c r="G8554" i="1"/>
  <c r="H8554" i="1" s="1"/>
  <c r="G8546" i="1"/>
  <c r="H8546" i="1" s="1"/>
  <c r="G8538" i="1"/>
  <c r="H8538" i="1" s="1"/>
  <c r="G8530" i="1"/>
  <c r="H8530" i="1" s="1"/>
  <c r="G8522" i="1"/>
  <c r="H8522" i="1" s="1"/>
  <c r="G8514" i="1"/>
  <c r="H8514" i="1" s="1"/>
  <c r="G8506" i="1"/>
  <c r="H8506" i="1" s="1"/>
  <c r="G8498" i="1"/>
  <c r="H8498" i="1" s="1"/>
  <c r="G8490" i="1"/>
  <c r="H8490" i="1" s="1"/>
  <c r="G8482" i="1"/>
  <c r="H8482" i="1" s="1"/>
  <c r="G8474" i="1"/>
  <c r="H8474" i="1" s="1"/>
  <c r="G8466" i="1"/>
  <c r="H8466" i="1" s="1"/>
  <c r="G8458" i="1"/>
  <c r="H8458" i="1" s="1"/>
  <c r="G8450" i="1"/>
  <c r="H8450" i="1" s="1"/>
  <c r="G8442" i="1"/>
  <c r="H8442" i="1" s="1"/>
  <c r="G8434" i="1"/>
  <c r="H8434" i="1" s="1"/>
  <c r="G8426" i="1"/>
  <c r="H8426" i="1" s="1"/>
  <c r="G8418" i="1"/>
  <c r="H8418" i="1" s="1"/>
  <c r="G8410" i="1"/>
  <c r="H8410" i="1" s="1"/>
  <c r="G8402" i="1"/>
  <c r="H8402" i="1" s="1"/>
  <c r="G8394" i="1"/>
  <c r="H8394" i="1" s="1"/>
  <c r="G8386" i="1"/>
  <c r="H8386" i="1" s="1"/>
  <c r="G8378" i="1"/>
  <c r="H8378" i="1" s="1"/>
  <c r="G8370" i="1"/>
  <c r="H8370" i="1" s="1"/>
  <c r="G8362" i="1"/>
  <c r="H8362" i="1" s="1"/>
  <c r="G8354" i="1"/>
  <c r="H8354" i="1" s="1"/>
  <c r="G8346" i="1"/>
  <c r="H8346" i="1" s="1"/>
  <c r="G8338" i="1"/>
  <c r="H8338" i="1" s="1"/>
  <c r="G8330" i="1"/>
  <c r="H8330" i="1" s="1"/>
  <c r="G8322" i="1"/>
  <c r="H8322" i="1" s="1"/>
  <c r="G8314" i="1"/>
  <c r="H8314" i="1" s="1"/>
  <c r="G8306" i="1"/>
  <c r="H8306" i="1" s="1"/>
  <c r="G8298" i="1"/>
  <c r="H8298" i="1" s="1"/>
  <c r="G8290" i="1"/>
  <c r="H8290" i="1" s="1"/>
  <c r="G8282" i="1"/>
  <c r="H8282" i="1" s="1"/>
  <c r="G8274" i="1"/>
  <c r="H8274" i="1" s="1"/>
  <c r="G8266" i="1"/>
  <c r="H8266" i="1" s="1"/>
  <c r="G8258" i="1"/>
  <c r="H8258" i="1" s="1"/>
  <c r="G8250" i="1"/>
  <c r="H8250" i="1" s="1"/>
  <c r="G8242" i="1"/>
  <c r="H8242" i="1" s="1"/>
  <c r="G8234" i="1"/>
  <c r="H8234" i="1" s="1"/>
  <c r="G8226" i="1"/>
  <c r="H8226" i="1" s="1"/>
  <c r="G8218" i="1"/>
  <c r="H8218" i="1" s="1"/>
  <c r="G8210" i="1"/>
  <c r="H8210" i="1" s="1"/>
  <c r="G8202" i="1"/>
  <c r="H8202" i="1" s="1"/>
  <c r="G8194" i="1"/>
  <c r="H8194" i="1" s="1"/>
  <c r="G8186" i="1"/>
  <c r="H8186" i="1" s="1"/>
  <c r="G8178" i="1"/>
  <c r="H8178" i="1" s="1"/>
  <c r="G8170" i="1"/>
  <c r="H8170" i="1" s="1"/>
  <c r="G8162" i="1"/>
  <c r="H8162" i="1" s="1"/>
  <c r="G8154" i="1"/>
  <c r="H8154" i="1" s="1"/>
  <c r="G8146" i="1"/>
  <c r="H8146" i="1" s="1"/>
  <c r="G8138" i="1"/>
  <c r="H8138" i="1" s="1"/>
  <c r="G8130" i="1"/>
  <c r="H8130" i="1" s="1"/>
  <c r="G8122" i="1"/>
  <c r="H8122" i="1" s="1"/>
  <c r="G8114" i="1"/>
  <c r="H8114" i="1" s="1"/>
  <c r="G8106" i="1"/>
  <c r="H8106" i="1" s="1"/>
  <c r="G8098" i="1"/>
  <c r="H8098" i="1" s="1"/>
  <c r="G8090" i="1"/>
  <c r="H8090" i="1" s="1"/>
  <c r="G8082" i="1"/>
  <c r="H8082" i="1" s="1"/>
  <c r="G8074" i="1"/>
  <c r="H8074" i="1" s="1"/>
  <c r="G8066" i="1"/>
  <c r="H8066" i="1" s="1"/>
  <c r="G8058" i="1"/>
  <c r="H8058" i="1" s="1"/>
  <c r="G8050" i="1"/>
  <c r="H8050" i="1" s="1"/>
  <c r="G8042" i="1"/>
  <c r="H8042" i="1" s="1"/>
  <c r="G8034" i="1"/>
  <c r="H8034" i="1" s="1"/>
  <c r="G8026" i="1"/>
  <c r="H8026" i="1" s="1"/>
  <c r="G8018" i="1"/>
  <c r="H8018" i="1" s="1"/>
  <c r="G8010" i="1"/>
  <c r="H8010" i="1" s="1"/>
  <c r="G8002" i="1"/>
  <c r="H8002" i="1" s="1"/>
  <c r="G7994" i="1"/>
  <c r="H7994" i="1" s="1"/>
  <c r="G7986" i="1"/>
  <c r="H7986" i="1" s="1"/>
  <c r="G7978" i="1"/>
  <c r="H7978" i="1" s="1"/>
  <c r="G7970" i="1"/>
  <c r="H7970" i="1" s="1"/>
  <c r="G7962" i="1"/>
  <c r="H7962" i="1" s="1"/>
  <c r="G7954" i="1"/>
  <c r="H7954" i="1" s="1"/>
  <c r="G7946" i="1"/>
  <c r="H7946" i="1" s="1"/>
  <c r="G7938" i="1"/>
  <c r="H7938" i="1" s="1"/>
  <c r="G7930" i="1"/>
  <c r="H7930" i="1" s="1"/>
  <c r="G7922" i="1"/>
  <c r="H7922" i="1" s="1"/>
  <c r="G7914" i="1"/>
  <c r="H7914" i="1" s="1"/>
  <c r="G7906" i="1"/>
  <c r="H7906" i="1" s="1"/>
  <c r="G7898" i="1"/>
  <c r="H7898" i="1" s="1"/>
  <c r="G7890" i="1"/>
  <c r="H7890" i="1" s="1"/>
  <c r="G7882" i="1"/>
  <c r="H7882" i="1" s="1"/>
  <c r="G7874" i="1"/>
  <c r="H7874" i="1" s="1"/>
  <c r="G7866" i="1"/>
  <c r="H7866" i="1" s="1"/>
  <c r="G7858" i="1"/>
  <c r="H7858" i="1" s="1"/>
  <c r="G7850" i="1"/>
  <c r="H7850" i="1" s="1"/>
  <c r="G7842" i="1"/>
  <c r="H7842" i="1" s="1"/>
  <c r="G7834" i="1"/>
  <c r="H7834" i="1" s="1"/>
  <c r="G7826" i="1"/>
  <c r="H7826" i="1" s="1"/>
  <c r="G7818" i="1"/>
  <c r="H7818" i="1" s="1"/>
  <c r="G7810" i="1"/>
  <c r="H7810" i="1" s="1"/>
  <c r="G7802" i="1"/>
  <c r="H7802" i="1" s="1"/>
  <c r="G7794" i="1"/>
  <c r="H7794" i="1" s="1"/>
  <c r="G7786" i="1"/>
  <c r="H7786" i="1" s="1"/>
  <c r="G7778" i="1"/>
  <c r="H7778" i="1" s="1"/>
  <c r="G7770" i="1"/>
  <c r="H7770" i="1" s="1"/>
  <c r="G7762" i="1"/>
  <c r="H7762" i="1" s="1"/>
  <c r="G7754" i="1"/>
  <c r="H7754" i="1" s="1"/>
  <c r="G7746" i="1"/>
  <c r="H7746" i="1" s="1"/>
  <c r="G7738" i="1"/>
  <c r="H7738" i="1" s="1"/>
  <c r="G7730" i="1"/>
  <c r="H7730" i="1" s="1"/>
  <c r="G7722" i="1"/>
  <c r="H7722" i="1" s="1"/>
  <c r="G7714" i="1"/>
  <c r="H7714" i="1" s="1"/>
  <c r="G7706" i="1"/>
  <c r="H7706" i="1" s="1"/>
  <c r="G7698" i="1"/>
  <c r="H7698" i="1" s="1"/>
  <c r="G7690" i="1"/>
  <c r="H7690" i="1" s="1"/>
  <c r="G7682" i="1"/>
  <c r="H7682" i="1" s="1"/>
  <c r="G7674" i="1"/>
  <c r="H7674" i="1" s="1"/>
  <c r="G7666" i="1"/>
  <c r="H7666" i="1" s="1"/>
  <c r="G7658" i="1"/>
  <c r="H7658" i="1" s="1"/>
  <c r="G7650" i="1"/>
  <c r="H7650" i="1" s="1"/>
  <c r="G7642" i="1"/>
  <c r="H7642" i="1" s="1"/>
  <c r="G7634" i="1"/>
  <c r="H7634" i="1" s="1"/>
  <c r="G7626" i="1"/>
  <c r="H7626" i="1" s="1"/>
  <c r="G7618" i="1"/>
  <c r="H7618" i="1" s="1"/>
  <c r="G7610" i="1"/>
  <c r="H7610" i="1" s="1"/>
  <c r="G7602" i="1"/>
  <c r="H7602" i="1" s="1"/>
  <c r="G7594" i="1"/>
  <c r="H7594" i="1" s="1"/>
  <c r="G7586" i="1"/>
  <c r="H7586" i="1" s="1"/>
  <c r="G7578" i="1"/>
  <c r="H7578" i="1" s="1"/>
  <c r="G7570" i="1"/>
  <c r="H7570" i="1" s="1"/>
  <c r="G7562" i="1"/>
  <c r="H7562" i="1" s="1"/>
  <c r="G7554" i="1"/>
  <c r="H7554" i="1" s="1"/>
  <c r="G7546" i="1"/>
  <c r="H7546" i="1" s="1"/>
  <c r="G7538" i="1"/>
  <c r="H7538" i="1" s="1"/>
  <c r="G7530" i="1"/>
  <c r="H7530" i="1" s="1"/>
  <c r="G7522" i="1"/>
  <c r="H7522" i="1" s="1"/>
  <c r="G7514" i="1"/>
  <c r="H7514" i="1" s="1"/>
  <c r="G7506" i="1"/>
  <c r="H7506" i="1" s="1"/>
  <c r="G7498" i="1"/>
  <c r="H7498" i="1" s="1"/>
  <c r="G7490" i="1"/>
  <c r="H7490" i="1" s="1"/>
  <c r="G7482" i="1"/>
  <c r="H7482" i="1" s="1"/>
  <c r="G7474" i="1"/>
  <c r="H7474" i="1" s="1"/>
  <c r="G7466" i="1"/>
  <c r="H7466" i="1" s="1"/>
  <c r="G7458" i="1"/>
  <c r="H7458" i="1" s="1"/>
  <c r="G7450" i="1"/>
  <c r="H7450" i="1" s="1"/>
  <c r="G7442" i="1"/>
  <c r="H7442" i="1" s="1"/>
  <c r="G7434" i="1"/>
  <c r="H7434" i="1" s="1"/>
  <c r="G7426" i="1"/>
  <c r="H7426" i="1" s="1"/>
  <c r="G7418" i="1"/>
  <c r="H7418" i="1" s="1"/>
  <c r="G7410" i="1"/>
  <c r="H7410" i="1" s="1"/>
  <c r="G7402" i="1"/>
  <c r="H7402" i="1" s="1"/>
  <c r="G7394" i="1"/>
  <c r="H7394" i="1" s="1"/>
  <c r="G7386" i="1"/>
  <c r="H7386" i="1" s="1"/>
  <c r="G7378" i="1"/>
  <c r="H7378" i="1" s="1"/>
  <c r="G7370" i="1"/>
  <c r="H7370" i="1" s="1"/>
  <c r="G7362" i="1"/>
  <c r="H7362" i="1" s="1"/>
  <c r="G7354" i="1"/>
  <c r="H7354" i="1" s="1"/>
  <c r="G7346" i="1"/>
  <c r="H7346" i="1" s="1"/>
  <c r="G7338" i="1"/>
  <c r="H7338" i="1" s="1"/>
  <c r="G7330" i="1"/>
  <c r="H7330" i="1" s="1"/>
  <c r="G8184" i="1"/>
  <c r="H8184" i="1" s="1"/>
  <c r="G8176" i="1"/>
  <c r="H8176" i="1" s="1"/>
  <c r="G8168" i="1"/>
  <c r="H8168" i="1" s="1"/>
  <c r="G8160" i="1"/>
  <c r="H8160" i="1" s="1"/>
  <c r="G8152" i="1"/>
  <c r="H8152" i="1" s="1"/>
  <c r="G8144" i="1"/>
  <c r="H8144" i="1" s="1"/>
  <c r="G8136" i="1"/>
  <c r="H8136" i="1" s="1"/>
  <c r="G8128" i="1"/>
  <c r="H8128" i="1" s="1"/>
  <c r="G8120" i="1"/>
  <c r="H8120" i="1" s="1"/>
  <c r="G8112" i="1"/>
  <c r="H8112" i="1" s="1"/>
  <c r="G8104" i="1"/>
  <c r="H8104" i="1" s="1"/>
  <c r="G8096" i="1"/>
  <c r="H8096" i="1" s="1"/>
  <c r="G8088" i="1"/>
  <c r="H8088" i="1" s="1"/>
  <c r="G8080" i="1"/>
  <c r="H8080" i="1" s="1"/>
  <c r="G8072" i="1"/>
  <c r="H8072" i="1" s="1"/>
  <c r="G8064" i="1"/>
  <c r="H8064" i="1" s="1"/>
  <c r="G8056" i="1"/>
  <c r="H8056" i="1" s="1"/>
  <c r="G8048" i="1"/>
  <c r="H8048" i="1" s="1"/>
  <c r="G8040" i="1"/>
  <c r="H8040" i="1" s="1"/>
  <c r="G8032" i="1"/>
  <c r="H8032" i="1" s="1"/>
  <c r="G8024" i="1"/>
  <c r="H8024" i="1" s="1"/>
  <c r="G8016" i="1"/>
  <c r="H8016" i="1" s="1"/>
  <c r="G8008" i="1"/>
  <c r="H8008" i="1" s="1"/>
  <c r="G8000" i="1"/>
  <c r="H8000" i="1" s="1"/>
  <c r="G7992" i="1"/>
  <c r="H7992" i="1" s="1"/>
  <c r="G7984" i="1"/>
  <c r="H7984" i="1" s="1"/>
  <c r="G7976" i="1"/>
  <c r="H7976" i="1" s="1"/>
  <c r="G7968" i="1"/>
  <c r="H7968" i="1" s="1"/>
  <c r="G7960" i="1"/>
  <c r="H7960" i="1" s="1"/>
  <c r="G7952" i="1"/>
  <c r="H7952" i="1" s="1"/>
  <c r="G7944" i="1"/>
  <c r="H7944" i="1" s="1"/>
  <c r="G7936" i="1"/>
  <c r="H7936" i="1" s="1"/>
  <c r="G7928" i="1"/>
  <c r="H7928" i="1" s="1"/>
  <c r="G7920" i="1"/>
  <c r="H7920" i="1" s="1"/>
  <c r="G7912" i="1"/>
  <c r="H7912" i="1" s="1"/>
  <c r="G7904" i="1"/>
  <c r="H7904" i="1" s="1"/>
  <c r="G7896" i="1"/>
  <c r="H7896" i="1" s="1"/>
  <c r="G7888" i="1"/>
  <c r="H7888" i="1" s="1"/>
  <c r="G7880" i="1"/>
  <c r="H7880" i="1" s="1"/>
  <c r="G7872" i="1"/>
  <c r="H7872" i="1" s="1"/>
  <c r="G7864" i="1"/>
  <c r="H7864" i="1" s="1"/>
  <c r="G7856" i="1"/>
  <c r="H7856" i="1" s="1"/>
  <c r="G7848" i="1"/>
  <c r="H7848" i="1" s="1"/>
  <c r="G7840" i="1"/>
  <c r="H7840" i="1" s="1"/>
  <c r="G7832" i="1"/>
  <c r="H7832" i="1" s="1"/>
  <c r="G7824" i="1"/>
  <c r="H7824" i="1" s="1"/>
  <c r="G7816" i="1"/>
  <c r="H7816" i="1" s="1"/>
  <c r="G7808" i="1"/>
  <c r="H7808" i="1" s="1"/>
  <c r="G7800" i="1"/>
  <c r="H7800" i="1" s="1"/>
  <c r="G7792" i="1"/>
  <c r="H7792" i="1" s="1"/>
  <c r="G7784" i="1"/>
  <c r="H7784" i="1" s="1"/>
  <c r="G7776" i="1"/>
  <c r="H7776" i="1" s="1"/>
  <c r="G7768" i="1"/>
  <c r="H7768" i="1" s="1"/>
  <c r="G7760" i="1"/>
  <c r="H7760" i="1" s="1"/>
  <c r="G7752" i="1"/>
  <c r="H7752" i="1" s="1"/>
  <c r="G7744" i="1"/>
  <c r="H7744" i="1" s="1"/>
  <c r="G7736" i="1"/>
  <c r="H7736" i="1" s="1"/>
  <c r="G7728" i="1"/>
  <c r="H7728" i="1" s="1"/>
  <c r="G7720" i="1"/>
  <c r="H7720" i="1" s="1"/>
  <c r="G7712" i="1"/>
  <c r="H7712" i="1" s="1"/>
  <c r="G7704" i="1"/>
  <c r="H7704" i="1" s="1"/>
  <c r="G7696" i="1"/>
  <c r="H7696" i="1" s="1"/>
  <c r="G7688" i="1"/>
  <c r="H7688" i="1" s="1"/>
  <c r="G7680" i="1"/>
  <c r="H7680" i="1" s="1"/>
  <c r="G7672" i="1"/>
  <c r="H7672" i="1" s="1"/>
  <c r="G7664" i="1"/>
  <c r="H7664" i="1" s="1"/>
  <c r="G7656" i="1"/>
  <c r="H7656" i="1" s="1"/>
  <c r="G7648" i="1"/>
  <c r="H7648" i="1" s="1"/>
  <c r="G7640" i="1"/>
  <c r="H7640" i="1" s="1"/>
  <c r="G7632" i="1"/>
  <c r="H7632" i="1" s="1"/>
  <c r="G7624" i="1"/>
  <c r="H7624" i="1" s="1"/>
  <c r="G7616" i="1"/>
  <c r="H7616" i="1" s="1"/>
  <c r="G7608" i="1"/>
  <c r="H7608" i="1" s="1"/>
  <c r="G7600" i="1"/>
  <c r="H7600" i="1" s="1"/>
  <c r="G7592" i="1"/>
  <c r="H7592" i="1" s="1"/>
  <c r="G7584" i="1"/>
  <c r="H7584" i="1" s="1"/>
  <c r="G7576" i="1"/>
  <c r="H7576" i="1" s="1"/>
  <c r="G7568" i="1"/>
  <c r="H7568" i="1" s="1"/>
  <c r="G7560" i="1"/>
  <c r="H7560" i="1" s="1"/>
  <c r="G7552" i="1"/>
  <c r="H7552" i="1" s="1"/>
  <c r="G7544" i="1"/>
  <c r="H7544" i="1" s="1"/>
  <c r="G7536" i="1"/>
  <c r="H7536" i="1" s="1"/>
  <c r="G7528" i="1"/>
  <c r="H7528" i="1" s="1"/>
  <c r="G7520" i="1"/>
  <c r="H7520" i="1" s="1"/>
  <c r="G7512" i="1"/>
  <c r="H7512" i="1" s="1"/>
  <c r="G7504" i="1"/>
  <c r="H7504" i="1" s="1"/>
  <c r="G7496" i="1"/>
  <c r="H7496" i="1" s="1"/>
  <c r="G7488" i="1"/>
  <c r="H7488" i="1" s="1"/>
  <c r="G7480" i="1"/>
  <c r="H7480" i="1" s="1"/>
  <c r="G7472" i="1"/>
  <c r="H7472" i="1" s="1"/>
  <c r="G7464" i="1"/>
  <c r="H7464" i="1" s="1"/>
  <c r="G7456" i="1"/>
  <c r="H7456" i="1" s="1"/>
  <c r="G7448" i="1"/>
  <c r="H7448" i="1" s="1"/>
  <c r="G7440" i="1"/>
  <c r="H7440" i="1" s="1"/>
  <c r="G7432" i="1"/>
  <c r="H7432" i="1" s="1"/>
  <c r="G7424" i="1"/>
  <c r="H7424" i="1" s="1"/>
  <c r="G7416" i="1"/>
  <c r="H7416" i="1" s="1"/>
  <c r="G7408" i="1"/>
  <c r="H7408" i="1" s="1"/>
  <c r="G7400" i="1"/>
  <c r="H7400" i="1" s="1"/>
  <c r="G7392" i="1"/>
  <c r="H7392" i="1" s="1"/>
  <c r="G7384" i="1"/>
  <c r="H7384" i="1" s="1"/>
  <c r="G7376" i="1"/>
  <c r="H7376" i="1" s="1"/>
  <c r="G7368" i="1"/>
  <c r="H7368" i="1" s="1"/>
  <c r="G7360" i="1"/>
  <c r="H7360" i="1" s="1"/>
  <c r="G7352" i="1"/>
  <c r="H7352" i="1" s="1"/>
  <c r="G7344" i="1"/>
  <c r="H7344" i="1" s="1"/>
  <c r="G7336" i="1"/>
  <c r="H7336" i="1" s="1"/>
  <c r="G7328" i="1"/>
  <c r="H7328" i="1" s="1"/>
  <c r="G7320" i="1"/>
  <c r="H7320" i="1" s="1"/>
  <c r="G7312" i="1"/>
  <c r="H7312" i="1" s="1"/>
  <c r="G7304" i="1"/>
  <c r="H7304" i="1" s="1"/>
  <c r="G7296" i="1"/>
  <c r="H7296" i="1" s="1"/>
  <c r="G7288" i="1"/>
  <c r="H7288" i="1" s="1"/>
  <c r="G7280" i="1"/>
  <c r="H7280" i="1" s="1"/>
  <c r="G7272" i="1"/>
  <c r="H7272" i="1" s="1"/>
  <c r="G7264" i="1"/>
  <c r="H7264" i="1" s="1"/>
  <c r="G7256" i="1"/>
  <c r="H7256" i="1" s="1"/>
  <c r="G7248" i="1"/>
  <c r="H7248" i="1" s="1"/>
  <c r="G7240" i="1"/>
  <c r="H7240" i="1" s="1"/>
  <c r="G7232" i="1"/>
  <c r="H7232" i="1" s="1"/>
  <c r="G7224" i="1"/>
  <c r="H7224" i="1" s="1"/>
  <c r="G7216" i="1"/>
  <c r="H7216" i="1" s="1"/>
  <c r="G7208" i="1"/>
  <c r="H7208" i="1" s="1"/>
  <c r="G7200" i="1"/>
  <c r="H7200" i="1" s="1"/>
  <c r="G7192" i="1"/>
  <c r="H7192" i="1" s="1"/>
  <c r="G7184" i="1"/>
  <c r="H7184" i="1" s="1"/>
  <c r="G7176" i="1"/>
  <c r="H7176" i="1" s="1"/>
  <c r="G7168" i="1"/>
  <c r="H7168" i="1" s="1"/>
  <c r="G7160" i="1"/>
  <c r="H7160" i="1" s="1"/>
  <c r="G7152" i="1"/>
  <c r="H7152" i="1" s="1"/>
  <c r="G7144" i="1"/>
  <c r="H7144" i="1" s="1"/>
  <c r="G7136" i="1"/>
  <c r="H7136" i="1" s="1"/>
  <c r="G7128" i="1"/>
  <c r="H7128" i="1" s="1"/>
  <c r="G7120" i="1"/>
  <c r="H7120" i="1" s="1"/>
  <c r="G7112" i="1"/>
  <c r="H7112" i="1" s="1"/>
  <c r="G7104" i="1"/>
  <c r="H7104" i="1" s="1"/>
  <c r="G7096" i="1"/>
  <c r="H7096" i="1" s="1"/>
  <c r="G7088" i="1"/>
  <c r="H7088" i="1" s="1"/>
  <c r="G7080" i="1"/>
  <c r="H7080" i="1" s="1"/>
  <c r="G7072" i="1"/>
  <c r="H7072" i="1" s="1"/>
  <c r="G7064" i="1"/>
  <c r="H7064" i="1" s="1"/>
  <c r="G7056" i="1"/>
  <c r="H7056" i="1" s="1"/>
  <c r="G7048" i="1"/>
  <c r="H7048" i="1" s="1"/>
  <c r="G7040" i="1"/>
  <c r="H7040" i="1" s="1"/>
  <c r="G7032" i="1"/>
  <c r="H7032" i="1" s="1"/>
  <c r="G7024" i="1"/>
  <c r="H7024" i="1" s="1"/>
  <c r="G7016" i="1"/>
  <c r="H7016" i="1" s="1"/>
  <c r="G7008" i="1"/>
  <c r="H7008" i="1" s="1"/>
  <c r="G7000" i="1"/>
  <c r="H7000" i="1" s="1"/>
  <c r="G6992" i="1"/>
  <c r="H6992" i="1" s="1"/>
  <c r="G6984" i="1"/>
  <c r="H6984" i="1" s="1"/>
  <c r="G6976" i="1"/>
  <c r="H6976" i="1" s="1"/>
  <c r="G6968" i="1"/>
  <c r="H6968" i="1" s="1"/>
  <c r="G6960" i="1"/>
  <c r="H6960" i="1" s="1"/>
  <c r="G6952" i="1"/>
  <c r="H6952" i="1" s="1"/>
  <c r="G6944" i="1"/>
  <c r="H6944" i="1" s="1"/>
  <c r="G6936" i="1"/>
  <c r="H6936" i="1" s="1"/>
  <c r="G6928" i="1"/>
  <c r="H6928" i="1" s="1"/>
  <c r="G6920" i="1"/>
  <c r="H6920" i="1" s="1"/>
  <c r="G6912" i="1"/>
  <c r="H6912" i="1" s="1"/>
  <c r="G6904" i="1"/>
  <c r="H6904" i="1" s="1"/>
  <c r="G6896" i="1"/>
  <c r="H6896" i="1" s="1"/>
  <c r="G6888" i="1"/>
  <c r="H6888" i="1" s="1"/>
  <c r="G6880" i="1"/>
  <c r="H6880" i="1" s="1"/>
  <c r="G6872" i="1"/>
  <c r="H6872" i="1" s="1"/>
  <c r="G6864" i="1"/>
  <c r="H6864" i="1" s="1"/>
  <c r="G6856" i="1"/>
  <c r="H6856" i="1" s="1"/>
  <c r="G6848" i="1"/>
  <c r="H6848" i="1" s="1"/>
  <c r="G6840" i="1"/>
  <c r="H6840" i="1" s="1"/>
  <c r="G6832" i="1"/>
  <c r="H6832" i="1" s="1"/>
  <c r="G6824" i="1"/>
  <c r="H6824" i="1" s="1"/>
  <c r="G6816" i="1"/>
  <c r="H6816" i="1" s="1"/>
  <c r="G6808" i="1"/>
  <c r="H6808" i="1" s="1"/>
  <c r="G6800" i="1"/>
  <c r="H6800" i="1" s="1"/>
  <c r="G6792" i="1"/>
  <c r="H6792" i="1" s="1"/>
  <c r="G6784" i="1"/>
  <c r="H6784" i="1" s="1"/>
  <c r="G6776" i="1"/>
  <c r="H6776" i="1" s="1"/>
  <c r="G6768" i="1"/>
  <c r="H6768" i="1" s="1"/>
  <c r="G6760" i="1"/>
  <c r="H6760" i="1" s="1"/>
  <c r="G6752" i="1"/>
  <c r="H6752" i="1" s="1"/>
  <c r="G6744" i="1"/>
  <c r="H6744" i="1" s="1"/>
  <c r="G6736" i="1"/>
  <c r="H6736" i="1" s="1"/>
  <c r="G6728" i="1"/>
  <c r="H6728" i="1" s="1"/>
  <c r="G6720" i="1"/>
  <c r="H6720" i="1" s="1"/>
  <c r="G6712" i="1"/>
  <c r="H6712" i="1" s="1"/>
  <c r="G6704" i="1"/>
  <c r="H6704" i="1" s="1"/>
  <c r="G6696" i="1"/>
  <c r="H6696" i="1" s="1"/>
  <c r="G6688" i="1"/>
  <c r="H6688" i="1" s="1"/>
  <c r="G6680" i="1"/>
  <c r="H6680" i="1" s="1"/>
  <c r="G6672" i="1"/>
  <c r="H6672" i="1" s="1"/>
  <c r="G6664" i="1"/>
  <c r="H6664" i="1" s="1"/>
  <c r="G6656" i="1"/>
  <c r="H6656" i="1" s="1"/>
  <c r="G6648" i="1"/>
  <c r="H6648" i="1" s="1"/>
  <c r="G6640" i="1"/>
  <c r="H6640" i="1" s="1"/>
  <c r="G6632" i="1"/>
  <c r="H6632" i="1" s="1"/>
  <c r="G6624" i="1"/>
  <c r="H6624" i="1" s="1"/>
  <c r="G6616" i="1"/>
  <c r="H6616" i="1" s="1"/>
  <c r="G6608" i="1"/>
  <c r="H6608" i="1" s="1"/>
  <c r="G6600" i="1"/>
  <c r="H6600" i="1" s="1"/>
  <c r="G6592" i="1"/>
  <c r="H6592" i="1" s="1"/>
  <c r="G6584" i="1"/>
  <c r="H6584" i="1" s="1"/>
  <c r="G6576" i="1"/>
  <c r="H6576" i="1" s="1"/>
  <c r="G6568" i="1"/>
  <c r="H6568" i="1" s="1"/>
  <c r="G6560" i="1"/>
  <c r="H6560" i="1" s="1"/>
  <c r="G6552" i="1"/>
  <c r="H6552" i="1" s="1"/>
  <c r="G6544" i="1"/>
  <c r="H6544" i="1" s="1"/>
  <c r="G6536" i="1"/>
  <c r="H6536" i="1" s="1"/>
  <c r="G6528" i="1"/>
  <c r="H6528" i="1" s="1"/>
  <c r="G6520" i="1"/>
  <c r="H6520" i="1" s="1"/>
  <c r="G6512" i="1"/>
  <c r="H6512" i="1" s="1"/>
  <c r="G6504" i="1"/>
  <c r="H6504" i="1" s="1"/>
  <c r="G6496" i="1"/>
  <c r="H6496" i="1" s="1"/>
  <c r="G6488" i="1"/>
  <c r="H6488" i="1" s="1"/>
  <c r="G6480" i="1"/>
  <c r="H6480" i="1" s="1"/>
  <c r="G6472" i="1"/>
  <c r="H6472" i="1" s="1"/>
  <c r="G6464" i="1"/>
  <c r="H6464" i="1" s="1"/>
  <c r="G6456" i="1"/>
  <c r="H6456" i="1" s="1"/>
  <c r="G6448" i="1"/>
  <c r="H6448" i="1" s="1"/>
  <c r="G6440" i="1"/>
  <c r="H6440" i="1" s="1"/>
  <c r="G6432" i="1"/>
  <c r="H6432" i="1" s="1"/>
  <c r="G6424" i="1"/>
  <c r="H6424" i="1" s="1"/>
  <c r="G6416" i="1"/>
  <c r="H6416" i="1" s="1"/>
  <c r="G6408" i="1"/>
  <c r="H6408" i="1" s="1"/>
  <c r="G6400" i="1"/>
  <c r="H6400" i="1" s="1"/>
  <c r="G6392" i="1"/>
  <c r="H6392" i="1" s="1"/>
  <c r="G6384" i="1"/>
  <c r="H6384" i="1" s="1"/>
  <c r="G6376" i="1"/>
  <c r="H6376" i="1" s="1"/>
  <c r="G6368" i="1"/>
  <c r="H6368" i="1" s="1"/>
  <c r="G6360" i="1"/>
  <c r="H6360" i="1" s="1"/>
  <c r="G6352" i="1"/>
  <c r="H6352" i="1" s="1"/>
  <c r="G6344" i="1"/>
  <c r="H6344" i="1" s="1"/>
  <c r="G6336" i="1"/>
  <c r="H6336" i="1" s="1"/>
  <c r="G6328" i="1"/>
  <c r="H6328" i="1" s="1"/>
  <c r="G6320" i="1"/>
  <c r="H6320" i="1" s="1"/>
  <c r="G6312" i="1"/>
  <c r="H6312" i="1" s="1"/>
  <c r="G6304" i="1"/>
  <c r="H6304" i="1" s="1"/>
  <c r="G6296" i="1"/>
  <c r="H6296" i="1" s="1"/>
  <c r="G6288" i="1"/>
  <c r="H6288" i="1" s="1"/>
  <c r="G6280" i="1"/>
  <c r="H6280" i="1" s="1"/>
  <c r="G6272" i="1"/>
  <c r="H6272" i="1" s="1"/>
  <c r="G6264" i="1"/>
  <c r="H6264" i="1" s="1"/>
  <c r="G6256" i="1"/>
  <c r="H6256" i="1" s="1"/>
  <c r="G6248" i="1"/>
  <c r="H6248" i="1" s="1"/>
  <c r="G6240" i="1"/>
  <c r="H6240" i="1" s="1"/>
  <c r="G6232" i="1"/>
  <c r="H6232" i="1" s="1"/>
  <c r="G6224" i="1"/>
  <c r="H6224" i="1" s="1"/>
  <c r="G6216" i="1"/>
  <c r="H6216" i="1" s="1"/>
  <c r="G6208" i="1"/>
  <c r="H6208" i="1" s="1"/>
  <c r="G6200" i="1"/>
  <c r="H6200" i="1" s="1"/>
  <c r="G6192" i="1"/>
  <c r="H6192" i="1" s="1"/>
  <c r="G6184" i="1"/>
  <c r="H6184" i="1" s="1"/>
  <c r="G6176" i="1"/>
  <c r="H6176" i="1" s="1"/>
  <c r="G6168" i="1"/>
  <c r="H6168" i="1" s="1"/>
  <c r="G6160" i="1"/>
  <c r="H6160" i="1" s="1"/>
  <c r="G6152" i="1"/>
  <c r="H6152" i="1" s="1"/>
  <c r="G6144" i="1"/>
  <c r="H6144" i="1" s="1"/>
  <c r="G6136" i="1"/>
  <c r="H6136" i="1" s="1"/>
  <c r="G6128" i="1"/>
  <c r="H6128" i="1" s="1"/>
  <c r="G6120" i="1"/>
  <c r="H6120" i="1" s="1"/>
  <c r="G6112" i="1"/>
  <c r="H6112" i="1" s="1"/>
  <c r="G6104" i="1"/>
  <c r="H6104" i="1" s="1"/>
  <c r="G6096" i="1"/>
  <c r="H6096" i="1" s="1"/>
  <c r="G6088" i="1"/>
  <c r="H6088" i="1" s="1"/>
  <c r="G6080" i="1"/>
  <c r="H6080" i="1" s="1"/>
  <c r="G6072" i="1"/>
  <c r="H6072" i="1" s="1"/>
  <c r="G6064" i="1"/>
  <c r="H6064" i="1" s="1"/>
  <c r="G6056" i="1"/>
  <c r="H6056" i="1" s="1"/>
  <c r="G6048" i="1"/>
  <c r="H6048" i="1" s="1"/>
  <c r="G6040" i="1"/>
  <c r="H6040" i="1" s="1"/>
  <c r="G6032" i="1"/>
  <c r="H6032" i="1" s="1"/>
  <c r="G6024" i="1"/>
  <c r="H6024" i="1" s="1"/>
  <c r="G6016" i="1"/>
  <c r="H6016" i="1" s="1"/>
  <c r="G6008" i="1"/>
  <c r="H6008" i="1" s="1"/>
  <c r="G6000" i="1"/>
  <c r="H6000" i="1" s="1"/>
  <c r="G5992" i="1"/>
  <c r="H5992" i="1" s="1"/>
  <c r="G5984" i="1"/>
  <c r="H5984" i="1" s="1"/>
  <c r="G5976" i="1"/>
  <c r="H5976" i="1" s="1"/>
  <c r="G5968" i="1"/>
  <c r="H5968" i="1" s="1"/>
  <c r="G5960" i="1"/>
  <c r="H5960" i="1" s="1"/>
  <c r="G5952" i="1"/>
  <c r="H5952" i="1" s="1"/>
  <c r="G5944" i="1"/>
  <c r="H5944" i="1" s="1"/>
  <c r="G5936" i="1"/>
  <c r="H5936" i="1" s="1"/>
  <c r="G5928" i="1"/>
  <c r="H5928" i="1" s="1"/>
  <c r="G5920" i="1"/>
  <c r="H5920" i="1" s="1"/>
  <c r="G5912" i="1"/>
  <c r="H5912" i="1" s="1"/>
  <c r="G5904" i="1"/>
  <c r="H5904" i="1" s="1"/>
  <c r="G5896" i="1"/>
  <c r="H5896" i="1" s="1"/>
  <c r="G5888" i="1"/>
  <c r="H5888" i="1" s="1"/>
  <c r="G5880" i="1"/>
  <c r="H5880" i="1" s="1"/>
  <c r="G5872" i="1"/>
  <c r="H5872" i="1" s="1"/>
  <c r="G5864" i="1"/>
  <c r="H5864" i="1" s="1"/>
  <c r="G5856" i="1"/>
  <c r="H5856" i="1" s="1"/>
  <c r="G5848" i="1"/>
  <c r="H5848" i="1" s="1"/>
  <c r="G5840" i="1"/>
  <c r="H5840" i="1" s="1"/>
  <c r="G5832" i="1"/>
  <c r="H5832" i="1" s="1"/>
  <c r="G5824" i="1"/>
  <c r="H5824" i="1" s="1"/>
  <c r="G5816" i="1"/>
  <c r="H5816" i="1" s="1"/>
  <c r="G5808" i="1"/>
  <c r="H5808" i="1" s="1"/>
  <c r="G5800" i="1"/>
  <c r="H5800" i="1" s="1"/>
  <c r="G5792" i="1"/>
  <c r="H5792" i="1" s="1"/>
  <c r="G5784" i="1"/>
  <c r="H5784" i="1" s="1"/>
  <c r="G5776" i="1"/>
  <c r="H5776" i="1" s="1"/>
  <c r="G5768" i="1"/>
  <c r="H5768" i="1" s="1"/>
  <c r="G5760" i="1"/>
  <c r="H5760" i="1" s="1"/>
  <c r="G5752" i="1"/>
  <c r="H5752" i="1" s="1"/>
  <c r="G5744" i="1"/>
  <c r="H5744" i="1" s="1"/>
  <c r="G5736" i="1"/>
  <c r="H5736" i="1" s="1"/>
  <c r="G5728" i="1"/>
  <c r="H5728" i="1" s="1"/>
  <c r="G5720" i="1"/>
  <c r="H5720" i="1" s="1"/>
  <c r="G5712" i="1"/>
  <c r="H5712" i="1" s="1"/>
  <c r="G5704" i="1"/>
  <c r="H5704" i="1" s="1"/>
  <c r="G5696" i="1"/>
  <c r="H5696" i="1" s="1"/>
  <c r="G5688" i="1"/>
  <c r="H5688" i="1" s="1"/>
  <c r="G5680" i="1"/>
  <c r="H5680" i="1" s="1"/>
  <c r="G5672" i="1"/>
  <c r="H5672" i="1" s="1"/>
  <c r="G5664" i="1"/>
  <c r="H5664" i="1" s="1"/>
  <c r="G5656" i="1"/>
  <c r="H5656" i="1" s="1"/>
  <c r="G5648" i="1"/>
  <c r="H5648" i="1" s="1"/>
  <c r="G5640" i="1"/>
  <c r="H5640" i="1" s="1"/>
  <c r="G5632" i="1"/>
  <c r="H5632" i="1" s="1"/>
  <c r="G5624" i="1"/>
  <c r="H5624" i="1" s="1"/>
  <c r="G5616" i="1"/>
  <c r="H5616" i="1" s="1"/>
  <c r="G5608" i="1"/>
  <c r="H5608" i="1" s="1"/>
  <c r="G5600" i="1"/>
  <c r="H5600" i="1" s="1"/>
  <c r="G5592" i="1"/>
  <c r="H5592" i="1" s="1"/>
  <c r="G5584" i="1"/>
  <c r="H5584" i="1" s="1"/>
  <c r="G5576" i="1"/>
  <c r="H5576" i="1" s="1"/>
  <c r="G5568" i="1"/>
  <c r="H5568" i="1" s="1"/>
  <c r="G5560" i="1"/>
  <c r="H5560" i="1" s="1"/>
  <c r="G5552" i="1"/>
  <c r="H5552" i="1" s="1"/>
  <c r="G5544" i="1"/>
  <c r="H5544" i="1" s="1"/>
  <c r="G5536" i="1"/>
  <c r="H5536" i="1" s="1"/>
  <c r="G5528" i="1"/>
  <c r="H5528" i="1" s="1"/>
  <c r="G5520" i="1"/>
  <c r="H5520" i="1" s="1"/>
  <c r="G5512" i="1"/>
  <c r="H5512" i="1" s="1"/>
  <c r="G5504" i="1"/>
  <c r="H5504" i="1" s="1"/>
  <c r="G5496" i="1"/>
  <c r="H5496" i="1" s="1"/>
  <c r="G5488" i="1"/>
  <c r="H5488" i="1" s="1"/>
  <c r="G5480" i="1"/>
  <c r="H5480" i="1" s="1"/>
  <c r="G5472" i="1"/>
  <c r="H5472" i="1" s="1"/>
  <c r="G5464" i="1"/>
  <c r="H5464" i="1" s="1"/>
  <c r="G5456" i="1"/>
  <c r="H5456" i="1" s="1"/>
  <c r="G5448" i="1"/>
  <c r="H5448" i="1" s="1"/>
  <c r="G5440" i="1"/>
  <c r="H5440" i="1" s="1"/>
  <c r="G5432" i="1"/>
  <c r="H5432" i="1" s="1"/>
  <c r="G5424" i="1"/>
  <c r="H5424" i="1" s="1"/>
  <c r="G5416" i="1"/>
  <c r="H5416" i="1" s="1"/>
  <c r="G5408" i="1"/>
  <c r="H5408" i="1" s="1"/>
  <c r="G5400" i="1"/>
  <c r="H5400" i="1" s="1"/>
  <c r="G5392" i="1"/>
  <c r="H5392" i="1" s="1"/>
  <c r="G5384" i="1"/>
  <c r="H5384" i="1" s="1"/>
  <c r="G5376" i="1"/>
  <c r="H5376" i="1" s="1"/>
  <c r="G5368" i="1"/>
  <c r="H5368" i="1" s="1"/>
  <c r="G5360" i="1"/>
  <c r="H5360" i="1" s="1"/>
  <c r="G5352" i="1"/>
  <c r="H5352" i="1" s="1"/>
  <c r="G5344" i="1"/>
  <c r="H5344" i="1" s="1"/>
  <c r="G5336" i="1"/>
  <c r="H5336" i="1" s="1"/>
  <c r="G5328" i="1"/>
  <c r="H5328" i="1" s="1"/>
  <c r="G5320" i="1"/>
  <c r="H5320" i="1" s="1"/>
  <c r="G5312" i="1"/>
  <c r="H5312" i="1" s="1"/>
  <c r="G5304" i="1"/>
  <c r="H5304" i="1" s="1"/>
  <c r="G5296" i="1"/>
  <c r="H5296" i="1" s="1"/>
  <c r="G5288" i="1"/>
  <c r="H5288" i="1" s="1"/>
  <c r="G5280" i="1"/>
  <c r="H5280" i="1" s="1"/>
  <c r="G5272" i="1"/>
  <c r="H5272" i="1" s="1"/>
  <c r="G5264" i="1"/>
  <c r="H5264" i="1" s="1"/>
  <c r="G5256" i="1"/>
  <c r="H5256" i="1" s="1"/>
  <c r="G5248" i="1"/>
  <c r="H5248" i="1" s="1"/>
  <c r="G5240" i="1"/>
  <c r="H5240" i="1" s="1"/>
  <c r="G5232" i="1"/>
  <c r="H5232" i="1" s="1"/>
  <c r="G5224" i="1"/>
  <c r="H5224" i="1" s="1"/>
  <c r="G5216" i="1"/>
  <c r="H5216" i="1" s="1"/>
  <c r="G5208" i="1"/>
  <c r="H5208" i="1" s="1"/>
  <c r="G5200" i="1"/>
  <c r="H5200" i="1" s="1"/>
  <c r="G5192" i="1"/>
  <c r="H5192" i="1" s="1"/>
  <c r="G5184" i="1"/>
  <c r="H5184" i="1" s="1"/>
  <c r="G5176" i="1"/>
  <c r="H5176" i="1" s="1"/>
  <c r="G5168" i="1"/>
  <c r="H5168" i="1" s="1"/>
  <c r="G5160" i="1"/>
  <c r="H5160" i="1" s="1"/>
  <c r="G5152" i="1"/>
  <c r="H5152" i="1" s="1"/>
  <c r="G5144" i="1"/>
  <c r="H5144" i="1" s="1"/>
  <c r="G5136" i="1"/>
  <c r="H5136" i="1" s="1"/>
  <c r="G5128" i="1"/>
  <c r="H5128" i="1" s="1"/>
  <c r="G5120" i="1"/>
  <c r="H5120" i="1" s="1"/>
  <c r="G5112" i="1"/>
  <c r="H5112" i="1" s="1"/>
  <c r="G5104" i="1"/>
  <c r="H5104" i="1" s="1"/>
  <c r="G5096" i="1"/>
  <c r="H5096" i="1" s="1"/>
  <c r="G5088" i="1"/>
  <c r="H5088" i="1" s="1"/>
  <c r="G5080" i="1"/>
  <c r="H5080" i="1" s="1"/>
  <c r="G5072" i="1"/>
  <c r="H5072" i="1" s="1"/>
  <c r="G5064" i="1"/>
  <c r="H5064" i="1" s="1"/>
  <c r="G5056" i="1"/>
  <c r="H5056" i="1" s="1"/>
  <c r="G5048" i="1"/>
  <c r="H5048" i="1" s="1"/>
  <c r="G5040" i="1"/>
  <c r="H5040" i="1" s="1"/>
  <c r="G5032" i="1"/>
  <c r="H5032" i="1" s="1"/>
  <c r="G5024" i="1"/>
  <c r="H5024" i="1" s="1"/>
  <c r="G5016" i="1"/>
  <c r="H5016" i="1" s="1"/>
  <c r="G5008" i="1"/>
  <c r="H5008" i="1" s="1"/>
  <c r="G5000" i="1"/>
  <c r="H5000" i="1" s="1"/>
  <c r="G4992" i="1"/>
  <c r="H4992" i="1" s="1"/>
  <c r="G4984" i="1"/>
  <c r="H4984" i="1" s="1"/>
  <c r="G4976" i="1"/>
  <c r="H4976" i="1" s="1"/>
  <c r="G4968" i="1"/>
  <c r="H4968" i="1" s="1"/>
  <c r="G4960" i="1"/>
  <c r="H4960" i="1" s="1"/>
  <c r="G4952" i="1"/>
  <c r="H4952" i="1" s="1"/>
  <c r="G4944" i="1"/>
  <c r="H4944" i="1" s="1"/>
  <c r="G4936" i="1"/>
  <c r="H4936" i="1" s="1"/>
  <c r="G4928" i="1"/>
  <c r="H4928" i="1" s="1"/>
  <c r="G4920" i="1"/>
  <c r="H4920" i="1" s="1"/>
  <c r="G4912" i="1"/>
  <c r="H4912" i="1" s="1"/>
  <c r="G4904" i="1"/>
  <c r="H4904" i="1" s="1"/>
  <c r="G4896" i="1"/>
  <c r="H4896" i="1" s="1"/>
  <c r="G4888" i="1"/>
  <c r="H4888" i="1" s="1"/>
  <c r="G4880" i="1"/>
  <c r="H4880" i="1" s="1"/>
  <c r="G4872" i="1"/>
  <c r="H4872" i="1" s="1"/>
  <c r="G4864" i="1"/>
  <c r="H4864" i="1" s="1"/>
  <c r="G4856" i="1"/>
  <c r="H4856" i="1" s="1"/>
  <c r="G4848" i="1"/>
  <c r="H4848" i="1" s="1"/>
  <c r="G4840" i="1"/>
  <c r="H4840" i="1" s="1"/>
  <c r="G4832" i="1"/>
  <c r="H4832" i="1" s="1"/>
  <c r="G4824" i="1"/>
  <c r="H4824" i="1" s="1"/>
  <c r="G4816" i="1"/>
  <c r="H4816" i="1" s="1"/>
  <c r="G4808" i="1"/>
  <c r="H4808" i="1" s="1"/>
  <c r="G4800" i="1"/>
  <c r="H4800" i="1" s="1"/>
  <c r="G4792" i="1"/>
  <c r="H4792" i="1" s="1"/>
  <c r="G4784" i="1"/>
  <c r="H4784" i="1" s="1"/>
  <c r="G4776" i="1"/>
  <c r="H4776" i="1" s="1"/>
  <c r="G4768" i="1"/>
  <c r="H4768" i="1" s="1"/>
  <c r="G4760" i="1"/>
  <c r="H4760" i="1" s="1"/>
  <c r="G4752" i="1"/>
  <c r="H4752" i="1" s="1"/>
  <c r="G4744" i="1"/>
  <c r="H4744" i="1" s="1"/>
  <c r="G4736" i="1"/>
  <c r="H4736" i="1" s="1"/>
  <c r="G4728" i="1"/>
  <c r="H4728" i="1" s="1"/>
  <c r="G4720" i="1"/>
  <c r="H4720" i="1" s="1"/>
  <c r="G4712" i="1"/>
  <c r="H4712" i="1" s="1"/>
  <c r="G4704" i="1"/>
  <c r="H4704" i="1" s="1"/>
  <c r="G4696" i="1"/>
  <c r="H4696" i="1" s="1"/>
  <c r="G4688" i="1"/>
  <c r="H4688" i="1" s="1"/>
  <c r="G4680" i="1"/>
  <c r="H4680" i="1" s="1"/>
  <c r="G4672" i="1"/>
  <c r="H4672" i="1" s="1"/>
  <c r="G4664" i="1"/>
  <c r="H4664" i="1" s="1"/>
  <c r="G4656" i="1"/>
  <c r="H4656" i="1" s="1"/>
  <c r="G4648" i="1"/>
  <c r="H4648" i="1" s="1"/>
  <c r="G4640" i="1"/>
  <c r="H4640" i="1" s="1"/>
  <c r="G4632" i="1"/>
  <c r="H4632" i="1" s="1"/>
  <c r="G4624" i="1"/>
  <c r="H4624" i="1" s="1"/>
  <c r="G4616" i="1"/>
  <c r="H4616" i="1" s="1"/>
  <c r="G4608" i="1"/>
  <c r="H4608" i="1" s="1"/>
  <c r="G4600" i="1"/>
  <c r="H4600" i="1" s="1"/>
  <c r="G4592" i="1"/>
  <c r="H4592" i="1" s="1"/>
  <c r="G4584" i="1"/>
  <c r="H4584" i="1" s="1"/>
  <c r="G4576" i="1"/>
  <c r="H4576" i="1" s="1"/>
  <c r="G4568" i="1"/>
  <c r="H4568" i="1" s="1"/>
  <c r="G4560" i="1"/>
  <c r="H4560" i="1" s="1"/>
  <c r="G4552" i="1"/>
  <c r="H4552" i="1" s="1"/>
  <c r="G4544" i="1"/>
  <c r="H4544" i="1" s="1"/>
  <c r="G4536" i="1"/>
  <c r="H4536" i="1" s="1"/>
  <c r="G4528" i="1"/>
  <c r="H4528" i="1" s="1"/>
  <c r="G4520" i="1"/>
  <c r="H4520" i="1" s="1"/>
  <c r="G4512" i="1"/>
  <c r="H4512" i="1" s="1"/>
  <c r="G4504" i="1"/>
  <c r="H4504" i="1" s="1"/>
  <c r="G4496" i="1"/>
  <c r="H4496" i="1" s="1"/>
  <c r="G4488" i="1"/>
  <c r="H4488" i="1" s="1"/>
  <c r="G4480" i="1"/>
  <c r="H4480" i="1" s="1"/>
  <c r="G4472" i="1"/>
  <c r="H4472" i="1" s="1"/>
  <c r="G4464" i="1"/>
  <c r="H4464" i="1" s="1"/>
  <c r="G4456" i="1"/>
  <c r="H4456" i="1" s="1"/>
  <c r="G4448" i="1"/>
  <c r="H4448" i="1" s="1"/>
  <c r="G4440" i="1"/>
  <c r="H4440" i="1" s="1"/>
  <c r="G4432" i="1"/>
  <c r="H4432" i="1" s="1"/>
  <c r="G4424" i="1"/>
  <c r="H4424" i="1" s="1"/>
  <c r="G4416" i="1"/>
  <c r="H4416" i="1" s="1"/>
  <c r="G4408" i="1"/>
  <c r="H4408" i="1" s="1"/>
  <c r="G4400" i="1"/>
  <c r="H4400" i="1" s="1"/>
  <c r="G4392" i="1"/>
  <c r="H4392" i="1" s="1"/>
  <c r="G4384" i="1"/>
  <c r="H4384" i="1" s="1"/>
  <c r="G4376" i="1"/>
  <c r="H4376" i="1" s="1"/>
  <c r="G4368" i="1"/>
  <c r="H4368" i="1" s="1"/>
  <c r="G4360" i="1"/>
  <c r="H4360" i="1" s="1"/>
  <c r="G4352" i="1"/>
  <c r="H4352" i="1" s="1"/>
  <c r="G4344" i="1"/>
  <c r="H4344" i="1" s="1"/>
  <c r="G4336" i="1"/>
  <c r="H4336" i="1" s="1"/>
  <c r="G4328" i="1"/>
  <c r="H4328" i="1" s="1"/>
  <c r="G4320" i="1"/>
  <c r="H4320" i="1" s="1"/>
  <c r="G4312" i="1"/>
  <c r="H4312" i="1" s="1"/>
  <c r="G4304" i="1"/>
  <c r="H4304" i="1" s="1"/>
  <c r="G4296" i="1"/>
  <c r="H4296" i="1" s="1"/>
  <c r="G4288" i="1"/>
  <c r="H4288" i="1" s="1"/>
  <c r="G4280" i="1"/>
  <c r="H4280" i="1" s="1"/>
  <c r="G4272" i="1"/>
  <c r="H4272" i="1" s="1"/>
  <c r="G4264" i="1"/>
  <c r="H4264" i="1" s="1"/>
  <c r="G4256" i="1"/>
  <c r="H4256" i="1" s="1"/>
  <c r="G4248" i="1"/>
  <c r="H4248" i="1" s="1"/>
  <c r="G4240" i="1"/>
  <c r="H4240" i="1" s="1"/>
  <c r="G4232" i="1"/>
  <c r="H4232" i="1" s="1"/>
  <c r="G4224" i="1"/>
  <c r="H4224" i="1" s="1"/>
  <c r="G4216" i="1"/>
  <c r="H4216" i="1" s="1"/>
  <c r="G4208" i="1"/>
  <c r="H4208" i="1" s="1"/>
  <c r="G4200" i="1"/>
  <c r="H4200" i="1" s="1"/>
  <c r="G4192" i="1"/>
  <c r="H4192" i="1" s="1"/>
  <c r="G4184" i="1"/>
  <c r="H4184" i="1" s="1"/>
  <c r="G4176" i="1"/>
  <c r="H4176" i="1" s="1"/>
  <c r="G4168" i="1"/>
  <c r="H4168" i="1" s="1"/>
  <c r="G4160" i="1"/>
  <c r="H4160" i="1" s="1"/>
  <c r="G4152" i="1"/>
  <c r="H4152" i="1" s="1"/>
  <c r="G4144" i="1"/>
  <c r="H4144" i="1" s="1"/>
  <c r="G4136" i="1"/>
  <c r="H4136" i="1" s="1"/>
  <c r="G4128" i="1"/>
  <c r="H4128" i="1" s="1"/>
  <c r="G4120" i="1"/>
  <c r="H4120" i="1" s="1"/>
  <c r="G4112" i="1"/>
  <c r="H4112" i="1" s="1"/>
  <c r="G4104" i="1"/>
  <c r="H4104" i="1" s="1"/>
  <c r="G4096" i="1"/>
  <c r="H4096" i="1" s="1"/>
  <c r="G4088" i="1"/>
  <c r="H4088" i="1" s="1"/>
  <c r="G4080" i="1"/>
  <c r="H4080" i="1" s="1"/>
  <c r="G4072" i="1"/>
  <c r="H4072" i="1" s="1"/>
  <c r="G4064" i="1"/>
  <c r="H4064" i="1" s="1"/>
  <c r="G4056" i="1"/>
  <c r="H4056" i="1" s="1"/>
  <c r="G4048" i="1"/>
  <c r="H4048" i="1" s="1"/>
  <c r="G4040" i="1"/>
  <c r="H4040" i="1" s="1"/>
  <c r="G4032" i="1"/>
  <c r="H4032" i="1" s="1"/>
  <c r="G4024" i="1"/>
  <c r="H4024" i="1" s="1"/>
  <c r="G4016" i="1"/>
  <c r="H4016" i="1" s="1"/>
  <c r="G4008" i="1"/>
  <c r="H4008" i="1" s="1"/>
  <c r="G4000" i="1"/>
  <c r="H4000" i="1" s="1"/>
  <c r="G3992" i="1"/>
  <c r="H3992" i="1" s="1"/>
  <c r="G3984" i="1"/>
  <c r="H3984" i="1" s="1"/>
  <c r="G3976" i="1"/>
  <c r="H3976" i="1" s="1"/>
  <c r="G3968" i="1"/>
  <c r="H3968" i="1" s="1"/>
  <c r="G3960" i="1"/>
  <c r="H3960" i="1" s="1"/>
  <c r="G3952" i="1"/>
  <c r="H3952" i="1" s="1"/>
  <c r="G3944" i="1"/>
  <c r="H3944" i="1" s="1"/>
  <c r="G3936" i="1"/>
  <c r="H3936" i="1" s="1"/>
  <c r="G3928" i="1"/>
  <c r="H3928" i="1" s="1"/>
  <c r="G3920" i="1"/>
  <c r="H3920" i="1" s="1"/>
  <c r="G3912" i="1"/>
  <c r="H3912" i="1" s="1"/>
  <c r="G3904" i="1"/>
  <c r="H3904" i="1" s="1"/>
  <c r="G3896" i="1"/>
  <c r="H3896" i="1" s="1"/>
  <c r="G3888" i="1"/>
  <c r="H3888" i="1" s="1"/>
  <c r="G3880" i="1"/>
  <c r="H3880" i="1" s="1"/>
  <c r="G3872" i="1"/>
  <c r="H3872" i="1" s="1"/>
  <c r="G3864" i="1"/>
  <c r="H3864" i="1" s="1"/>
  <c r="G3856" i="1"/>
  <c r="H3856" i="1" s="1"/>
  <c r="G3848" i="1"/>
  <c r="H3848" i="1" s="1"/>
  <c r="G3840" i="1"/>
  <c r="H3840" i="1" s="1"/>
  <c r="G3832" i="1"/>
  <c r="H3832" i="1" s="1"/>
  <c r="G3824" i="1"/>
  <c r="H3824" i="1" s="1"/>
  <c r="G3816" i="1"/>
  <c r="H3816" i="1" s="1"/>
  <c r="G3808" i="1"/>
  <c r="H3808" i="1" s="1"/>
  <c r="G3800" i="1"/>
  <c r="H3800" i="1" s="1"/>
  <c r="G3792" i="1"/>
  <c r="H3792" i="1" s="1"/>
  <c r="G3784" i="1"/>
  <c r="H3784" i="1" s="1"/>
  <c r="G3776" i="1"/>
  <c r="H3776" i="1" s="1"/>
  <c r="G3768" i="1"/>
  <c r="H3768" i="1" s="1"/>
  <c r="G3760" i="1"/>
  <c r="H3760" i="1" s="1"/>
  <c r="G3752" i="1"/>
  <c r="H3752" i="1" s="1"/>
  <c r="G3744" i="1"/>
  <c r="H3744" i="1" s="1"/>
  <c r="G3736" i="1"/>
  <c r="H3736" i="1" s="1"/>
  <c r="G3728" i="1"/>
  <c r="H3728" i="1" s="1"/>
  <c r="G3720" i="1"/>
  <c r="H3720" i="1" s="1"/>
  <c r="G3712" i="1"/>
  <c r="H3712" i="1" s="1"/>
  <c r="G3704" i="1"/>
  <c r="H3704" i="1" s="1"/>
  <c r="G3696" i="1"/>
  <c r="H3696" i="1" s="1"/>
  <c r="G3688" i="1"/>
  <c r="H3688" i="1" s="1"/>
  <c r="G3680" i="1"/>
  <c r="H3680" i="1" s="1"/>
  <c r="G3672" i="1"/>
  <c r="H3672" i="1" s="1"/>
  <c r="G3664" i="1"/>
  <c r="H3664" i="1" s="1"/>
  <c r="G3656" i="1"/>
  <c r="H3656" i="1" s="1"/>
  <c r="G3648" i="1"/>
  <c r="H3648" i="1" s="1"/>
  <c r="G3640" i="1"/>
  <c r="H3640" i="1" s="1"/>
  <c r="G3632" i="1"/>
  <c r="H3632" i="1" s="1"/>
  <c r="G3624" i="1"/>
  <c r="H3624" i="1" s="1"/>
  <c r="G3616" i="1"/>
  <c r="H3616" i="1" s="1"/>
  <c r="G3608" i="1"/>
  <c r="H3608" i="1" s="1"/>
  <c r="G3600" i="1"/>
  <c r="H3600" i="1" s="1"/>
  <c r="G3592" i="1"/>
  <c r="H3592" i="1" s="1"/>
  <c r="G3584" i="1"/>
  <c r="H3584" i="1" s="1"/>
  <c r="G3576" i="1"/>
  <c r="H3576" i="1" s="1"/>
  <c r="G3568" i="1"/>
  <c r="H3568" i="1" s="1"/>
  <c r="G3560" i="1"/>
  <c r="H3560" i="1" s="1"/>
  <c r="G3552" i="1"/>
  <c r="H3552" i="1" s="1"/>
  <c r="G3544" i="1"/>
  <c r="H3544" i="1" s="1"/>
  <c r="G3536" i="1"/>
  <c r="H3536" i="1" s="1"/>
  <c r="G3528" i="1"/>
  <c r="H3528" i="1" s="1"/>
  <c r="G3520" i="1"/>
  <c r="H3520" i="1" s="1"/>
  <c r="G3512" i="1"/>
  <c r="H3512" i="1" s="1"/>
  <c r="G3504" i="1"/>
  <c r="H3504" i="1" s="1"/>
  <c r="G3496" i="1"/>
  <c r="H3496" i="1" s="1"/>
  <c r="G3488" i="1"/>
  <c r="H3488" i="1" s="1"/>
  <c r="G3480" i="1"/>
  <c r="H3480" i="1" s="1"/>
  <c r="G3472" i="1"/>
  <c r="H3472" i="1" s="1"/>
  <c r="G3464" i="1"/>
  <c r="H3464" i="1" s="1"/>
  <c r="G3456" i="1"/>
  <c r="H3456" i="1" s="1"/>
  <c r="G3448" i="1"/>
  <c r="H3448" i="1" s="1"/>
  <c r="G3440" i="1"/>
  <c r="H3440" i="1" s="1"/>
  <c r="G3432" i="1"/>
  <c r="H3432" i="1" s="1"/>
  <c r="G3424" i="1"/>
  <c r="H3424" i="1" s="1"/>
  <c r="G3416" i="1"/>
  <c r="H3416" i="1" s="1"/>
  <c r="G3408" i="1"/>
  <c r="H3408" i="1" s="1"/>
  <c r="G3400" i="1"/>
  <c r="H3400" i="1" s="1"/>
  <c r="G3392" i="1"/>
  <c r="H3392" i="1" s="1"/>
  <c r="G3384" i="1"/>
  <c r="H3384" i="1" s="1"/>
  <c r="G3376" i="1"/>
  <c r="H3376" i="1" s="1"/>
  <c r="G3368" i="1"/>
  <c r="H3368" i="1" s="1"/>
  <c r="G3360" i="1"/>
  <c r="H3360" i="1" s="1"/>
  <c r="G3352" i="1"/>
  <c r="H3352" i="1" s="1"/>
  <c r="G3344" i="1"/>
  <c r="H3344" i="1" s="1"/>
  <c r="G3336" i="1"/>
  <c r="H3336" i="1" s="1"/>
  <c r="G3328" i="1"/>
  <c r="H3328" i="1" s="1"/>
  <c r="G3320" i="1"/>
  <c r="H3320" i="1" s="1"/>
  <c r="G3312" i="1"/>
  <c r="H3312" i="1" s="1"/>
  <c r="G3304" i="1"/>
  <c r="H3304" i="1" s="1"/>
  <c r="G3296" i="1"/>
  <c r="H3296" i="1" s="1"/>
  <c r="G3288" i="1"/>
  <c r="H3288" i="1" s="1"/>
  <c r="G3280" i="1"/>
  <c r="H3280" i="1" s="1"/>
  <c r="G3272" i="1"/>
  <c r="H3272" i="1" s="1"/>
  <c r="G3264" i="1"/>
  <c r="H3264" i="1" s="1"/>
  <c r="G3256" i="1"/>
  <c r="H3256" i="1" s="1"/>
  <c r="G3248" i="1"/>
  <c r="H3248" i="1" s="1"/>
  <c r="G3240" i="1"/>
  <c r="H3240" i="1" s="1"/>
  <c r="G3232" i="1"/>
  <c r="H3232" i="1" s="1"/>
  <c r="G3224" i="1"/>
  <c r="H3224" i="1" s="1"/>
  <c r="G3216" i="1"/>
  <c r="H3216" i="1" s="1"/>
  <c r="G3208" i="1"/>
  <c r="H3208" i="1" s="1"/>
  <c r="G3200" i="1"/>
  <c r="H3200" i="1" s="1"/>
  <c r="G3192" i="1"/>
  <c r="H3192" i="1" s="1"/>
  <c r="G3184" i="1"/>
  <c r="H3184" i="1" s="1"/>
  <c r="G3176" i="1"/>
  <c r="H3176" i="1" s="1"/>
  <c r="G3168" i="1"/>
  <c r="H3168" i="1" s="1"/>
  <c r="G3160" i="1"/>
  <c r="H3160" i="1" s="1"/>
  <c r="G3152" i="1"/>
  <c r="H3152" i="1" s="1"/>
  <c r="G3144" i="1"/>
  <c r="H3144" i="1" s="1"/>
  <c r="G3136" i="1"/>
  <c r="H3136" i="1" s="1"/>
  <c r="G3128" i="1"/>
  <c r="H3128" i="1" s="1"/>
  <c r="G3120" i="1"/>
  <c r="H3120" i="1" s="1"/>
  <c r="G3112" i="1"/>
  <c r="H3112" i="1" s="1"/>
  <c r="G3104" i="1"/>
  <c r="H3104" i="1" s="1"/>
  <c r="G3096" i="1"/>
  <c r="H3096" i="1" s="1"/>
  <c r="G3088" i="1"/>
  <c r="H3088" i="1" s="1"/>
  <c r="G3080" i="1"/>
  <c r="H3080" i="1" s="1"/>
  <c r="G3072" i="1"/>
  <c r="H3072" i="1" s="1"/>
  <c r="G3064" i="1"/>
  <c r="H3064" i="1" s="1"/>
  <c r="G3056" i="1"/>
  <c r="H3056" i="1" s="1"/>
  <c r="G3048" i="1"/>
  <c r="H3048" i="1" s="1"/>
  <c r="G3040" i="1"/>
  <c r="H3040" i="1" s="1"/>
  <c r="G3032" i="1"/>
  <c r="H3032" i="1" s="1"/>
  <c r="G3024" i="1"/>
  <c r="H3024" i="1" s="1"/>
  <c r="G3016" i="1"/>
  <c r="H3016" i="1" s="1"/>
  <c r="G3008" i="1"/>
  <c r="H3008" i="1" s="1"/>
  <c r="G3000" i="1"/>
  <c r="H3000" i="1" s="1"/>
  <c r="G2992" i="1"/>
  <c r="H2992" i="1" s="1"/>
  <c r="G2984" i="1"/>
  <c r="H2984" i="1" s="1"/>
  <c r="G2976" i="1"/>
  <c r="H2976" i="1" s="1"/>
  <c r="G2968" i="1"/>
  <c r="H2968" i="1" s="1"/>
  <c r="G2960" i="1"/>
  <c r="H2960" i="1" s="1"/>
  <c r="G2952" i="1"/>
  <c r="H2952" i="1" s="1"/>
  <c r="G2944" i="1"/>
  <c r="H2944" i="1" s="1"/>
  <c r="G2936" i="1"/>
  <c r="H2936" i="1" s="1"/>
  <c r="G2928" i="1"/>
  <c r="H2928" i="1" s="1"/>
  <c r="G2920" i="1"/>
  <c r="H2920" i="1" s="1"/>
  <c r="G2912" i="1"/>
  <c r="H2912" i="1" s="1"/>
  <c r="G2904" i="1"/>
  <c r="H2904" i="1" s="1"/>
  <c r="G2896" i="1"/>
  <c r="H2896" i="1" s="1"/>
  <c r="G2888" i="1"/>
  <c r="H2888" i="1" s="1"/>
  <c r="G2880" i="1"/>
  <c r="H2880" i="1" s="1"/>
  <c r="G2872" i="1"/>
  <c r="H2872" i="1" s="1"/>
  <c r="G2864" i="1"/>
  <c r="H2864" i="1" s="1"/>
  <c r="G2856" i="1"/>
  <c r="H2856" i="1" s="1"/>
  <c r="G2848" i="1"/>
  <c r="H2848" i="1" s="1"/>
  <c r="G2840" i="1"/>
  <c r="H2840" i="1" s="1"/>
  <c r="G2832" i="1"/>
  <c r="H2832" i="1" s="1"/>
  <c r="G2824" i="1"/>
  <c r="H2824" i="1" s="1"/>
  <c r="G2816" i="1"/>
  <c r="H2816" i="1" s="1"/>
  <c r="G2808" i="1"/>
  <c r="H2808" i="1" s="1"/>
  <c r="G2800" i="1"/>
  <c r="H2800" i="1" s="1"/>
  <c r="G2792" i="1"/>
  <c r="H2792" i="1" s="1"/>
  <c r="G2784" i="1"/>
  <c r="H2784" i="1" s="1"/>
  <c r="G2776" i="1"/>
  <c r="H2776" i="1" s="1"/>
  <c r="G2768" i="1"/>
  <c r="H2768" i="1" s="1"/>
  <c r="G2760" i="1"/>
  <c r="H2760" i="1" s="1"/>
  <c r="G2752" i="1"/>
  <c r="H2752" i="1" s="1"/>
  <c r="G2744" i="1"/>
  <c r="H2744" i="1" s="1"/>
  <c r="G2736" i="1"/>
  <c r="H2736" i="1" s="1"/>
  <c r="G2728" i="1"/>
  <c r="H2728" i="1" s="1"/>
  <c r="G2720" i="1"/>
  <c r="H2720" i="1" s="1"/>
  <c r="G2712" i="1"/>
  <c r="H2712" i="1" s="1"/>
  <c r="G2704" i="1"/>
  <c r="H2704" i="1" s="1"/>
  <c r="G2696" i="1"/>
  <c r="H2696" i="1" s="1"/>
  <c r="G2688" i="1"/>
  <c r="H2688" i="1" s="1"/>
  <c r="G2680" i="1"/>
  <c r="H2680" i="1" s="1"/>
  <c r="G2672" i="1"/>
  <c r="H2672" i="1" s="1"/>
  <c r="G2664" i="1"/>
  <c r="H2664" i="1" s="1"/>
  <c r="G2656" i="1"/>
  <c r="H2656" i="1" s="1"/>
  <c r="G2648" i="1"/>
  <c r="H2648" i="1" s="1"/>
  <c r="G2640" i="1"/>
  <c r="H2640" i="1" s="1"/>
  <c r="G2632" i="1"/>
  <c r="H2632" i="1" s="1"/>
  <c r="G2624" i="1"/>
  <c r="H2624" i="1" s="1"/>
  <c r="G2616" i="1"/>
  <c r="H2616" i="1" s="1"/>
  <c r="G2608" i="1"/>
  <c r="H2608" i="1" s="1"/>
  <c r="G2600" i="1"/>
  <c r="H2600" i="1" s="1"/>
  <c r="G2592" i="1"/>
  <c r="H2592" i="1" s="1"/>
  <c r="G2584" i="1"/>
  <c r="H2584" i="1" s="1"/>
  <c r="G2576" i="1"/>
  <c r="H2576" i="1" s="1"/>
  <c r="G2568" i="1"/>
  <c r="H2568" i="1" s="1"/>
  <c r="G2560" i="1"/>
  <c r="H2560" i="1" s="1"/>
  <c r="G2552" i="1"/>
  <c r="H2552" i="1" s="1"/>
  <c r="G2544" i="1"/>
  <c r="H2544" i="1" s="1"/>
  <c r="G2536" i="1"/>
  <c r="H2536" i="1" s="1"/>
  <c r="G2528" i="1"/>
  <c r="H2528" i="1" s="1"/>
  <c r="G2520" i="1"/>
  <c r="H2520" i="1" s="1"/>
  <c r="G2512" i="1"/>
  <c r="H2512" i="1" s="1"/>
  <c r="G2504" i="1"/>
  <c r="H2504" i="1" s="1"/>
  <c r="G2496" i="1"/>
  <c r="H2496" i="1" s="1"/>
  <c r="G2488" i="1"/>
  <c r="H2488" i="1" s="1"/>
  <c r="G2480" i="1"/>
  <c r="H2480" i="1" s="1"/>
  <c r="G2472" i="1"/>
  <c r="H2472" i="1" s="1"/>
  <c r="G2464" i="1"/>
  <c r="H2464" i="1" s="1"/>
  <c r="G2456" i="1"/>
  <c r="H2456" i="1" s="1"/>
  <c r="G2448" i="1"/>
  <c r="H2448" i="1" s="1"/>
  <c r="G2440" i="1"/>
  <c r="H2440" i="1" s="1"/>
  <c r="G2432" i="1"/>
  <c r="H2432" i="1" s="1"/>
  <c r="G2424" i="1"/>
  <c r="H2424" i="1" s="1"/>
  <c r="G2416" i="1"/>
  <c r="H2416" i="1" s="1"/>
  <c r="G2408" i="1"/>
  <c r="H2408" i="1" s="1"/>
  <c r="G2400" i="1"/>
  <c r="H2400" i="1" s="1"/>
  <c r="G2392" i="1"/>
  <c r="H2392" i="1" s="1"/>
  <c r="G2384" i="1"/>
  <c r="H2384" i="1" s="1"/>
  <c r="G2376" i="1"/>
  <c r="H2376" i="1" s="1"/>
  <c r="G2368" i="1"/>
  <c r="H2368" i="1" s="1"/>
  <c r="G2360" i="1"/>
  <c r="H2360" i="1" s="1"/>
  <c r="G2352" i="1"/>
  <c r="H2352" i="1" s="1"/>
  <c r="G2344" i="1"/>
  <c r="H2344" i="1" s="1"/>
  <c r="G2336" i="1"/>
  <c r="H2336" i="1" s="1"/>
  <c r="G2328" i="1"/>
  <c r="H2328" i="1" s="1"/>
  <c r="G2320" i="1"/>
  <c r="H2320" i="1" s="1"/>
  <c r="G2312" i="1"/>
  <c r="H2312" i="1" s="1"/>
  <c r="G2304" i="1"/>
  <c r="H2304" i="1" s="1"/>
  <c r="G2296" i="1"/>
  <c r="H2296" i="1" s="1"/>
  <c r="G2288" i="1"/>
  <c r="H2288" i="1" s="1"/>
  <c r="G2280" i="1"/>
  <c r="H2280" i="1" s="1"/>
  <c r="G2272" i="1"/>
  <c r="H2272" i="1" s="1"/>
  <c r="G2264" i="1"/>
  <c r="H2264" i="1" s="1"/>
  <c r="G2256" i="1"/>
  <c r="H2256" i="1" s="1"/>
  <c r="G2248" i="1"/>
  <c r="H2248" i="1" s="1"/>
  <c r="G2240" i="1"/>
  <c r="H2240" i="1" s="1"/>
  <c r="G2232" i="1"/>
  <c r="H2232" i="1" s="1"/>
  <c r="G2224" i="1"/>
  <c r="H2224" i="1" s="1"/>
  <c r="G2216" i="1"/>
  <c r="H2216" i="1" s="1"/>
  <c r="G2208" i="1"/>
  <c r="H2208" i="1" s="1"/>
  <c r="G2200" i="1"/>
  <c r="H2200" i="1" s="1"/>
  <c r="G2192" i="1"/>
  <c r="H2192" i="1" s="1"/>
  <c r="G2184" i="1"/>
  <c r="H2184" i="1" s="1"/>
  <c r="G2176" i="1"/>
  <c r="H2176" i="1" s="1"/>
  <c r="G2168" i="1"/>
  <c r="H2168" i="1" s="1"/>
  <c r="G2160" i="1"/>
  <c r="H2160" i="1" s="1"/>
  <c r="G2152" i="1"/>
  <c r="H2152" i="1" s="1"/>
  <c r="G2144" i="1"/>
  <c r="H2144" i="1" s="1"/>
  <c r="G2136" i="1"/>
  <c r="H2136" i="1" s="1"/>
  <c r="G2128" i="1"/>
  <c r="H2128" i="1" s="1"/>
  <c r="G2120" i="1"/>
  <c r="H2120" i="1" s="1"/>
  <c r="G2112" i="1"/>
  <c r="H2112" i="1" s="1"/>
  <c r="G2104" i="1"/>
  <c r="H2104" i="1" s="1"/>
  <c r="G2096" i="1"/>
  <c r="H2096" i="1" s="1"/>
  <c r="G2088" i="1"/>
  <c r="H2088" i="1" s="1"/>
  <c r="G2080" i="1"/>
  <c r="H2080" i="1" s="1"/>
  <c r="G2072" i="1"/>
  <c r="H2072" i="1" s="1"/>
  <c r="G2064" i="1"/>
  <c r="H2064" i="1" s="1"/>
  <c r="G2056" i="1"/>
  <c r="H2056" i="1" s="1"/>
  <c r="G2048" i="1"/>
  <c r="H2048" i="1" s="1"/>
  <c r="G2040" i="1"/>
  <c r="H2040" i="1" s="1"/>
  <c r="G2032" i="1"/>
  <c r="H2032" i="1" s="1"/>
  <c r="G2024" i="1"/>
  <c r="H2024" i="1" s="1"/>
  <c r="G2016" i="1"/>
  <c r="H2016" i="1" s="1"/>
  <c r="G2008" i="1"/>
  <c r="H2008" i="1" s="1"/>
  <c r="G2000" i="1"/>
  <c r="H2000" i="1" s="1"/>
  <c r="G1992" i="1"/>
  <c r="H1992" i="1" s="1"/>
  <c r="G1984" i="1"/>
  <c r="H1984" i="1" s="1"/>
  <c r="G1976" i="1"/>
  <c r="H1976" i="1" s="1"/>
  <c r="G1968" i="1"/>
  <c r="H1968" i="1" s="1"/>
  <c r="G1960" i="1"/>
  <c r="H1960" i="1" s="1"/>
  <c r="G1952" i="1"/>
  <c r="H1952" i="1" s="1"/>
  <c r="G1944" i="1"/>
  <c r="H1944" i="1" s="1"/>
  <c r="G1936" i="1"/>
  <c r="H1936" i="1" s="1"/>
  <c r="G1928" i="1"/>
  <c r="H1928" i="1" s="1"/>
  <c r="G1920" i="1"/>
  <c r="H1920" i="1" s="1"/>
  <c r="G1912" i="1"/>
  <c r="H1912" i="1" s="1"/>
  <c r="G1904" i="1"/>
  <c r="H1904" i="1" s="1"/>
  <c r="G1896" i="1"/>
  <c r="H1896" i="1" s="1"/>
  <c r="G1888" i="1"/>
  <c r="H1888" i="1" s="1"/>
  <c r="G1880" i="1"/>
  <c r="H1880" i="1" s="1"/>
  <c r="G1872" i="1"/>
  <c r="H1872" i="1" s="1"/>
  <c r="G1864" i="1"/>
  <c r="H1864" i="1" s="1"/>
  <c r="G1856" i="1"/>
  <c r="H1856" i="1" s="1"/>
  <c r="G1848" i="1"/>
  <c r="H1848" i="1" s="1"/>
  <c r="G1840" i="1"/>
  <c r="H1840" i="1" s="1"/>
  <c r="G1832" i="1"/>
  <c r="H1832" i="1" s="1"/>
  <c r="G1824" i="1"/>
  <c r="H1824" i="1" s="1"/>
  <c r="G1816" i="1"/>
  <c r="H1816" i="1" s="1"/>
  <c r="G1808" i="1"/>
  <c r="H1808" i="1" s="1"/>
  <c r="G1800" i="1"/>
  <c r="H1800" i="1" s="1"/>
  <c r="G1792" i="1"/>
  <c r="H1792" i="1" s="1"/>
  <c r="G1784" i="1"/>
  <c r="H1784" i="1" s="1"/>
  <c r="G1776" i="1"/>
  <c r="H1776" i="1" s="1"/>
  <c r="G1768" i="1"/>
  <c r="H1768" i="1" s="1"/>
  <c r="G1760" i="1"/>
  <c r="H1760" i="1" s="1"/>
  <c r="G1752" i="1"/>
  <c r="H1752" i="1" s="1"/>
  <c r="G1744" i="1"/>
  <c r="H1744" i="1" s="1"/>
  <c r="G1736" i="1"/>
  <c r="H1736" i="1" s="1"/>
  <c r="G1728" i="1"/>
  <c r="H1728" i="1" s="1"/>
  <c r="G1720" i="1"/>
  <c r="H1720" i="1" s="1"/>
  <c r="G1712" i="1"/>
  <c r="H1712" i="1" s="1"/>
  <c r="G1704" i="1"/>
  <c r="H1704" i="1" s="1"/>
  <c r="G1696" i="1"/>
  <c r="H1696" i="1" s="1"/>
  <c r="G1688" i="1"/>
  <c r="H1688" i="1" s="1"/>
  <c r="G1680" i="1"/>
  <c r="H1680" i="1" s="1"/>
  <c r="G1672" i="1"/>
  <c r="H1672" i="1" s="1"/>
  <c r="G1664" i="1"/>
  <c r="H1664" i="1" s="1"/>
  <c r="G1656" i="1"/>
  <c r="H1656" i="1" s="1"/>
  <c r="G1648" i="1"/>
  <c r="H1648" i="1" s="1"/>
  <c r="G1640" i="1"/>
  <c r="H1640" i="1" s="1"/>
  <c r="G1632" i="1"/>
  <c r="H1632" i="1" s="1"/>
  <c r="G1624" i="1"/>
  <c r="H1624" i="1" s="1"/>
  <c r="G1616" i="1"/>
  <c r="H1616" i="1" s="1"/>
  <c r="G1608" i="1"/>
  <c r="H1608" i="1" s="1"/>
  <c r="G1600" i="1"/>
  <c r="H1600" i="1" s="1"/>
  <c r="G1592" i="1"/>
  <c r="H1592" i="1" s="1"/>
  <c r="G1584" i="1"/>
  <c r="H1584" i="1" s="1"/>
  <c r="G1576" i="1"/>
  <c r="H1576" i="1" s="1"/>
  <c r="G1568" i="1"/>
  <c r="H1568" i="1" s="1"/>
  <c r="G1560" i="1"/>
  <c r="H1560" i="1" s="1"/>
  <c r="G1552" i="1"/>
  <c r="H1552" i="1" s="1"/>
  <c r="G1544" i="1"/>
  <c r="H1544" i="1" s="1"/>
  <c r="G1536" i="1"/>
  <c r="H1536" i="1" s="1"/>
  <c r="G1528" i="1"/>
  <c r="H1528" i="1" s="1"/>
  <c r="G1520" i="1"/>
  <c r="H1520" i="1" s="1"/>
  <c r="G1512" i="1"/>
  <c r="H1512" i="1" s="1"/>
  <c r="G1504" i="1"/>
  <c r="H1504" i="1" s="1"/>
  <c r="G1496" i="1"/>
  <c r="H1496" i="1" s="1"/>
  <c r="G1488" i="1"/>
  <c r="H1488" i="1" s="1"/>
  <c r="G1480" i="1"/>
  <c r="H1480" i="1" s="1"/>
  <c r="G1472" i="1"/>
  <c r="H1472" i="1" s="1"/>
  <c r="G1464" i="1"/>
  <c r="H1464" i="1" s="1"/>
  <c r="G1456" i="1"/>
  <c r="H1456" i="1" s="1"/>
  <c r="G1448" i="1"/>
  <c r="H1448" i="1" s="1"/>
  <c r="G1440" i="1"/>
  <c r="H1440" i="1" s="1"/>
  <c r="G1432" i="1"/>
  <c r="H1432" i="1" s="1"/>
  <c r="G1424" i="1"/>
  <c r="H1424" i="1" s="1"/>
  <c r="G1416" i="1"/>
  <c r="H1416" i="1" s="1"/>
  <c r="G1408" i="1"/>
  <c r="H1408" i="1" s="1"/>
  <c r="G1400" i="1"/>
  <c r="H1400" i="1" s="1"/>
  <c r="G1392" i="1"/>
  <c r="H1392" i="1" s="1"/>
  <c r="G1384" i="1"/>
  <c r="H1384" i="1" s="1"/>
  <c r="G1376" i="1"/>
  <c r="H1376" i="1" s="1"/>
  <c r="G1368" i="1"/>
  <c r="H1368" i="1" s="1"/>
  <c r="G1360" i="1"/>
  <c r="H1360" i="1" s="1"/>
  <c r="G1352" i="1"/>
  <c r="H1352" i="1" s="1"/>
  <c r="G1344" i="1"/>
  <c r="H1344" i="1" s="1"/>
  <c r="G1336" i="1"/>
  <c r="H1336" i="1" s="1"/>
  <c r="G1328" i="1"/>
  <c r="H1328" i="1" s="1"/>
  <c r="G1320" i="1"/>
  <c r="H1320" i="1" s="1"/>
  <c r="G1312" i="1"/>
  <c r="H1312" i="1" s="1"/>
  <c r="G1304" i="1"/>
  <c r="H1304" i="1" s="1"/>
  <c r="G1296" i="1"/>
  <c r="H1296" i="1" s="1"/>
  <c r="G1288" i="1"/>
  <c r="H1288" i="1" s="1"/>
  <c r="G1280" i="1"/>
  <c r="H1280" i="1" s="1"/>
  <c r="G1272" i="1"/>
  <c r="H1272" i="1" s="1"/>
  <c r="G1264" i="1"/>
  <c r="H1264" i="1" s="1"/>
  <c r="G1256" i="1"/>
  <c r="H1256" i="1" s="1"/>
  <c r="G1248" i="1"/>
  <c r="H1248" i="1" s="1"/>
  <c r="G1240" i="1"/>
  <c r="H1240" i="1" s="1"/>
  <c r="G1232" i="1"/>
  <c r="H1232" i="1" s="1"/>
  <c r="G1224" i="1"/>
  <c r="H1224" i="1" s="1"/>
  <c r="G1216" i="1"/>
  <c r="H1216" i="1" s="1"/>
  <c r="G1208" i="1"/>
  <c r="H1208" i="1" s="1"/>
  <c r="G1200" i="1"/>
  <c r="H1200" i="1" s="1"/>
  <c r="G1192" i="1"/>
  <c r="H1192" i="1" s="1"/>
  <c r="G1184" i="1"/>
  <c r="H1184" i="1" s="1"/>
  <c r="G1176" i="1"/>
  <c r="H1176" i="1" s="1"/>
  <c r="G1168" i="1"/>
  <c r="H1168" i="1" s="1"/>
  <c r="G1160" i="1"/>
  <c r="H1160" i="1" s="1"/>
  <c r="G1152" i="1"/>
  <c r="H1152" i="1" s="1"/>
  <c r="G1144" i="1"/>
  <c r="H1144" i="1" s="1"/>
  <c r="G1136" i="1"/>
  <c r="H1136" i="1" s="1"/>
  <c r="G1128" i="1"/>
  <c r="H1128" i="1" s="1"/>
  <c r="G1120" i="1"/>
  <c r="H1120" i="1" s="1"/>
  <c r="G1112" i="1"/>
  <c r="H1112" i="1" s="1"/>
  <c r="G1104" i="1"/>
  <c r="H1104" i="1" s="1"/>
  <c r="G1096" i="1"/>
  <c r="H1096" i="1" s="1"/>
  <c r="G1088" i="1"/>
  <c r="H1088" i="1" s="1"/>
  <c r="G1080" i="1"/>
  <c r="H1080" i="1" s="1"/>
  <c r="G1072" i="1"/>
  <c r="H1072" i="1" s="1"/>
  <c r="G1064" i="1"/>
  <c r="H1064" i="1" s="1"/>
  <c r="G1056" i="1"/>
  <c r="H1056" i="1" s="1"/>
  <c r="G1048" i="1"/>
  <c r="H1048" i="1" s="1"/>
  <c r="G1040" i="1"/>
  <c r="H1040" i="1" s="1"/>
  <c r="G1032" i="1"/>
  <c r="H1032" i="1" s="1"/>
  <c r="G1024" i="1"/>
  <c r="H1024" i="1" s="1"/>
  <c r="G1016" i="1"/>
  <c r="H1016" i="1" s="1"/>
  <c r="G1008" i="1"/>
  <c r="H1008" i="1" s="1"/>
  <c r="G1000" i="1"/>
  <c r="H1000" i="1" s="1"/>
  <c r="G992" i="1"/>
  <c r="H992" i="1" s="1"/>
  <c r="G984" i="1"/>
  <c r="H984" i="1" s="1"/>
  <c r="G976" i="1"/>
  <c r="H976" i="1" s="1"/>
  <c r="G968" i="1"/>
  <c r="H968" i="1" s="1"/>
  <c r="G960" i="1"/>
  <c r="H960" i="1" s="1"/>
  <c r="G952" i="1"/>
  <c r="H952" i="1" s="1"/>
  <c r="G944" i="1"/>
  <c r="H944" i="1" s="1"/>
  <c r="G936" i="1"/>
  <c r="H936" i="1" s="1"/>
  <c r="G928" i="1"/>
  <c r="H928" i="1" s="1"/>
  <c r="G920" i="1"/>
  <c r="H920" i="1" s="1"/>
  <c r="G912" i="1"/>
  <c r="H912" i="1" s="1"/>
  <c r="G904" i="1"/>
  <c r="H904" i="1" s="1"/>
  <c r="G896" i="1"/>
  <c r="H896" i="1" s="1"/>
  <c r="G888" i="1"/>
  <c r="H888" i="1" s="1"/>
  <c r="G880" i="1"/>
  <c r="H880" i="1" s="1"/>
  <c r="G872" i="1"/>
  <c r="H872" i="1" s="1"/>
  <c r="G864" i="1"/>
  <c r="H864" i="1" s="1"/>
  <c r="G856" i="1"/>
  <c r="H856" i="1" s="1"/>
  <c r="G848" i="1"/>
  <c r="H848" i="1" s="1"/>
  <c r="G840" i="1"/>
  <c r="H840" i="1" s="1"/>
  <c r="G832" i="1"/>
  <c r="H832" i="1" s="1"/>
  <c r="G824" i="1"/>
  <c r="H824" i="1" s="1"/>
  <c r="G816" i="1"/>
  <c r="H816" i="1" s="1"/>
  <c r="G808" i="1"/>
  <c r="H808" i="1" s="1"/>
  <c r="G800" i="1"/>
  <c r="H800" i="1" s="1"/>
  <c r="G792" i="1"/>
  <c r="H792" i="1" s="1"/>
  <c r="G784" i="1"/>
  <c r="H784" i="1" s="1"/>
  <c r="G776" i="1"/>
  <c r="H776" i="1" s="1"/>
  <c r="G768" i="1"/>
  <c r="H768" i="1" s="1"/>
  <c r="G760" i="1"/>
  <c r="H760" i="1" s="1"/>
  <c r="G752" i="1"/>
  <c r="H752" i="1" s="1"/>
  <c r="G744" i="1"/>
  <c r="H744" i="1" s="1"/>
  <c r="G736" i="1"/>
  <c r="H736" i="1" s="1"/>
  <c r="G728" i="1"/>
  <c r="H728" i="1" s="1"/>
  <c r="G720" i="1"/>
  <c r="H720" i="1" s="1"/>
  <c r="G712" i="1"/>
  <c r="H712" i="1" s="1"/>
  <c r="G704" i="1"/>
  <c r="H704" i="1" s="1"/>
  <c r="G696" i="1"/>
  <c r="H696" i="1" s="1"/>
  <c r="G688" i="1"/>
  <c r="H688" i="1" s="1"/>
  <c r="G680" i="1"/>
  <c r="H680" i="1" s="1"/>
  <c r="G672" i="1"/>
  <c r="H672" i="1" s="1"/>
  <c r="G664" i="1"/>
  <c r="H664" i="1" s="1"/>
  <c r="G656" i="1"/>
  <c r="H656" i="1" s="1"/>
  <c r="G648" i="1"/>
  <c r="H648" i="1" s="1"/>
  <c r="G640" i="1"/>
  <c r="H640" i="1" s="1"/>
  <c r="G632" i="1"/>
  <c r="H632" i="1" s="1"/>
  <c r="G624" i="1"/>
  <c r="H624" i="1" s="1"/>
  <c r="G616" i="1"/>
  <c r="H616" i="1" s="1"/>
  <c r="G608" i="1"/>
  <c r="H608" i="1" s="1"/>
  <c r="G600" i="1"/>
  <c r="H600" i="1" s="1"/>
  <c r="G592" i="1"/>
  <c r="H592" i="1" s="1"/>
  <c r="G584" i="1"/>
  <c r="H584" i="1" s="1"/>
  <c r="G576" i="1"/>
  <c r="H576" i="1" s="1"/>
  <c r="G568" i="1"/>
  <c r="H568" i="1" s="1"/>
  <c r="G560" i="1"/>
  <c r="H560" i="1" s="1"/>
  <c r="G552" i="1"/>
  <c r="H552" i="1" s="1"/>
  <c r="G544" i="1"/>
  <c r="H544" i="1" s="1"/>
  <c r="G536" i="1"/>
  <c r="H536" i="1" s="1"/>
  <c r="G528" i="1"/>
  <c r="H528" i="1" s="1"/>
  <c r="G520" i="1"/>
  <c r="H520" i="1" s="1"/>
  <c r="G512" i="1"/>
  <c r="H512" i="1" s="1"/>
  <c r="G504" i="1"/>
  <c r="H504" i="1" s="1"/>
  <c r="G496" i="1"/>
  <c r="H496" i="1" s="1"/>
  <c r="G488" i="1"/>
  <c r="H488" i="1" s="1"/>
  <c r="G480" i="1"/>
  <c r="H480" i="1" s="1"/>
  <c r="G472" i="1"/>
  <c r="H472" i="1" s="1"/>
  <c r="G464" i="1"/>
  <c r="H464" i="1" s="1"/>
  <c r="G456" i="1"/>
  <c r="H456" i="1" s="1"/>
  <c r="G448" i="1"/>
  <c r="H448" i="1" s="1"/>
  <c r="G440" i="1"/>
  <c r="H440" i="1" s="1"/>
  <c r="G432" i="1"/>
  <c r="H432" i="1" s="1"/>
  <c r="G424" i="1"/>
  <c r="H424" i="1" s="1"/>
  <c r="G416" i="1"/>
  <c r="H416" i="1" s="1"/>
  <c r="G408" i="1"/>
  <c r="H408" i="1" s="1"/>
  <c r="G400" i="1"/>
  <c r="H400" i="1" s="1"/>
  <c r="G392" i="1"/>
  <c r="H392" i="1" s="1"/>
  <c r="G384" i="1"/>
  <c r="H384" i="1" s="1"/>
  <c r="G376" i="1"/>
  <c r="H376" i="1" s="1"/>
  <c r="G368" i="1"/>
  <c r="H368" i="1" s="1"/>
  <c r="G360" i="1"/>
  <c r="H360" i="1" s="1"/>
  <c r="G352" i="1"/>
  <c r="H352" i="1" s="1"/>
  <c r="G344" i="1"/>
  <c r="H344" i="1" s="1"/>
  <c r="G336" i="1"/>
  <c r="H336" i="1" s="1"/>
  <c r="G328" i="1"/>
  <c r="H328" i="1" s="1"/>
  <c r="G320" i="1"/>
  <c r="H320" i="1" s="1"/>
  <c r="G312" i="1"/>
  <c r="H312" i="1" s="1"/>
  <c r="G304" i="1"/>
  <c r="H304" i="1" s="1"/>
  <c r="G296" i="1"/>
  <c r="H296" i="1" s="1"/>
  <c r="G288" i="1"/>
  <c r="H288" i="1" s="1"/>
  <c r="G280" i="1"/>
  <c r="H280" i="1" s="1"/>
  <c r="G272" i="1"/>
  <c r="H272" i="1" s="1"/>
  <c r="G264" i="1"/>
  <c r="H264" i="1" s="1"/>
  <c r="G256" i="1"/>
  <c r="H256" i="1" s="1"/>
  <c r="G248" i="1"/>
  <c r="H248" i="1" s="1"/>
  <c r="G240" i="1"/>
  <c r="H240" i="1" s="1"/>
  <c r="G232" i="1"/>
  <c r="H232" i="1" s="1"/>
  <c r="G224" i="1"/>
  <c r="H224" i="1" s="1"/>
  <c r="G216" i="1"/>
  <c r="H216" i="1" s="1"/>
  <c r="G208" i="1"/>
  <c r="H208" i="1" s="1"/>
  <c r="G200" i="1"/>
  <c r="H200" i="1" s="1"/>
  <c r="G192" i="1"/>
  <c r="H192" i="1" s="1"/>
  <c r="G184" i="1"/>
  <c r="H184" i="1" s="1"/>
  <c r="G176" i="1"/>
  <c r="H176" i="1" s="1"/>
  <c r="G168" i="1"/>
  <c r="H168" i="1" s="1"/>
  <c r="G160" i="1"/>
  <c r="H160" i="1" s="1"/>
  <c r="G152" i="1"/>
  <c r="H152" i="1" s="1"/>
  <c r="G144" i="1"/>
  <c r="H144" i="1" s="1"/>
  <c r="G136" i="1"/>
  <c r="H136" i="1" s="1"/>
  <c r="G128" i="1"/>
  <c r="H128" i="1" s="1"/>
  <c r="G120" i="1"/>
  <c r="H120" i="1" s="1"/>
  <c r="G112" i="1"/>
  <c r="H112" i="1" s="1"/>
  <c r="G104" i="1"/>
  <c r="H104" i="1" s="1"/>
  <c r="G96" i="1"/>
  <c r="H96" i="1" s="1"/>
  <c r="G88" i="1"/>
  <c r="H88" i="1" s="1"/>
  <c r="G80" i="1"/>
  <c r="H80" i="1" s="1"/>
  <c r="G72" i="1"/>
  <c r="H72" i="1" s="1"/>
  <c r="G64" i="1"/>
  <c r="H64" i="1" s="1"/>
  <c r="G56" i="1"/>
  <c r="H56" i="1" s="1"/>
  <c r="G48" i="1"/>
  <c r="H48" i="1" s="1"/>
  <c r="G40" i="1"/>
  <c r="H40" i="1" s="1"/>
  <c r="G32" i="1"/>
  <c r="H32" i="1" s="1"/>
  <c r="G24" i="1"/>
  <c r="H24" i="1" s="1"/>
  <c r="G16" i="1"/>
  <c r="H16" i="1" s="1"/>
  <c r="G8004" i="1"/>
  <c r="H8004" i="1" s="1"/>
  <c r="G7996" i="1"/>
  <c r="H7996" i="1" s="1"/>
  <c r="G7988" i="1"/>
  <c r="H7988" i="1" s="1"/>
  <c r="G7980" i="1"/>
  <c r="H7980" i="1" s="1"/>
  <c r="G7972" i="1"/>
  <c r="H7972" i="1" s="1"/>
  <c r="G7964" i="1"/>
  <c r="H7964" i="1" s="1"/>
  <c r="G7956" i="1"/>
  <c r="H7956" i="1" s="1"/>
  <c r="G7948" i="1"/>
  <c r="H7948" i="1" s="1"/>
  <c r="G7940" i="1"/>
  <c r="H7940" i="1" s="1"/>
  <c r="G7932" i="1"/>
  <c r="H7932" i="1" s="1"/>
  <c r="G7924" i="1"/>
  <c r="H7924" i="1" s="1"/>
  <c r="G7916" i="1"/>
  <c r="H7916" i="1" s="1"/>
  <c r="G7908" i="1"/>
  <c r="H7908" i="1" s="1"/>
  <c r="G7900" i="1"/>
  <c r="H7900" i="1" s="1"/>
  <c r="G7892" i="1"/>
  <c r="H7892" i="1" s="1"/>
  <c r="G7884" i="1"/>
  <c r="H7884" i="1" s="1"/>
  <c r="G7876" i="1"/>
  <c r="H7876" i="1" s="1"/>
  <c r="G7868" i="1"/>
  <c r="H7868" i="1" s="1"/>
  <c r="G7860" i="1"/>
  <c r="H7860" i="1" s="1"/>
  <c r="G7852" i="1"/>
  <c r="H7852" i="1" s="1"/>
  <c r="G7844" i="1"/>
  <c r="H7844" i="1" s="1"/>
  <c r="G7836" i="1"/>
  <c r="H7836" i="1" s="1"/>
  <c r="G7828" i="1"/>
  <c r="H7828" i="1" s="1"/>
  <c r="G7820" i="1"/>
  <c r="H7820" i="1" s="1"/>
  <c r="G7812" i="1"/>
  <c r="H7812" i="1" s="1"/>
  <c r="G7804" i="1"/>
  <c r="H7804" i="1" s="1"/>
  <c r="G7796" i="1"/>
  <c r="H7796" i="1" s="1"/>
  <c r="G7788" i="1"/>
  <c r="H7788" i="1" s="1"/>
  <c r="G7780" i="1"/>
  <c r="H7780" i="1" s="1"/>
  <c r="G7772" i="1"/>
  <c r="H7772" i="1" s="1"/>
  <c r="G7764" i="1"/>
  <c r="H7764" i="1" s="1"/>
  <c r="G7756" i="1"/>
  <c r="H7756" i="1" s="1"/>
  <c r="G7748" i="1"/>
  <c r="H7748" i="1" s="1"/>
  <c r="G7740" i="1"/>
  <c r="H7740" i="1" s="1"/>
  <c r="G7732" i="1"/>
  <c r="H7732" i="1" s="1"/>
  <c r="G7724" i="1"/>
  <c r="H7724" i="1" s="1"/>
  <c r="G7716" i="1"/>
  <c r="H7716" i="1" s="1"/>
  <c r="G7708" i="1"/>
  <c r="H7708" i="1" s="1"/>
  <c r="G7700" i="1"/>
  <c r="H7700" i="1" s="1"/>
  <c r="G7692" i="1"/>
  <c r="H7692" i="1" s="1"/>
  <c r="G7684" i="1"/>
  <c r="H7684" i="1" s="1"/>
  <c r="G7676" i="1"/>
  <c r="H7676" i="1" s="1"/>
  <c r="G7668" i="1"/>
  <c r="H7668" i="1" s="1"/>
  <c r="G7660" i="1"/>
  <c r="H7660" i="1" s="1"/>
  <c r="G7652" i="1"/>
  <c r="H7652" i="1" s="1"/>
  <c r="G7644" i="1"/>
  <c r="H7644" i="1" s="1"/>
  <c r="G7636" i="1"/>
  <c r="H7636" i="1" s="1"/>
  <c r="G7628" i="1"/>
  <c r="H7628" i="1" s="1"/>
  <c r="G7620" i="1"/>
  <c r="H7620" i="1" s="1"/>
  <c r="G7612" i="1"/>
  <c r="H7612" i="1" s="1"/>
  <c r="G7604" i="1"/>
  <c r="H7604" i="1" s="1"/>
  <c r="G7596" i="1"/>
  <c r="H7596" i="1" s="1"/>
  <c r="G7588" i="1"/>
  <c r="H7588" i="1" s="1"/>
  <c r="G7580" i="1"/>
  <c r="H7580" i="1" s="1"/>
  <c r="G7572" i="1"/>
  <c r="H7572" i="1" s="1"/>
  <c r="G7564" i="1"/>
  <c r="H7564" i="1" s="1"/>
  <c r="G7556" i="1"/>
  <c r="H7556" i="1" s="1"/>
  <c r="G7548" i="1"/>
  <c r="H7548" i="1" s="1"/>
  <c r="G7540" i="1"/>
  <c r="H7540" i="1" s="1"/>
  <c r="G7532" i="1"/>
  <c r="H7532" i="1" s="1"/>
  <c r="G7524" i="1"/>
  <c r="H7524" i="1" s="1"/>
  <c r="G7516" i="1"/>
  <c r="H7516" i="1" s="1"/>
  <c r="G7508" i="1"/>
  <c r="H7508" i="1" s="1"/>
  <c r="G7500" i="1"/>
  <c r="H7500" i="1" s="1"/>
  <c r="G7492" i="1"/>
  <c r="H7492" i="1" s="1"/>
  <c r="G7484" i="1"/>
  <c r="H7484" i="1" s="1"/>
  <c r="G7476" i="1"/>
  <c r="H7476" i="1" s="1"/>
  <c r="G7468" i="1"/>
  <c r="H7468" i="1" s="1"/>
  <c r="G7460" i="1"/>
  <c r="H7460" i="1" s="1"/>
  <c r="G7452" i="1"/>
  <c r="H7452" i="1" s="1"/>
  <c r="G7444" i="1"/>
  <c r="H7444" i="1" s="1"/>
  <c r="G7436" i="1"/>
  <c r="H7436" i="1" s="1"/>
  <c r="G7428" i="1"/>
  <c r="H7428" i="1" s="1"/>
  <c r="G7420" i="1"/>
  <c r="H7420" i="1" s="1"/>
  <c r="G7412" i="1"/>
  <c r="H7412" i="1" s="1"/>
  <c r="G7404" i="1"/>
  <c r="H7404" i="1" s="1"/>
  <c r="G7396" i="1"/>
  <c r="H7396" i="1" s="1"/>
  <c r="G7388" i="1"/>
  <c r="H7388" i="1" s="1"/>
  <c r="G7380" i="1"/>
  <c r="H7380" i="1" s="1"/>
  <c r="G7372" i="1"/>
  <c r="H7372" i="1" s="1"/>
  <c r="G7364" i="1"/>
  <c r="H7364" i="1" s="1"/>
  <c r="G7356" i="1"/>
  <c r="H7356" i="1" s="1"/>
  <c r="G7348" i="1"/>
  <c r="H7348" i="1" s="1"/>
  <c r="G7340" i="1"/>
  <c r="H7340" i="1" s="1"/>
  <c r="G7332" i="1"/>
  <c r="H7332" i="1" s="1"/>
  <c r="G7324" i="1"/>
  <c r="H7324" i="1" s="1"/>
  <c r="G7316" i="1"/>
  <c r="H7316" i="1" s="1"/>
  <c r="G7308" i="1"/>
  <c r="H7308" i="1" s="1"/>
  <c r="G7300" i="1"/>
  <c r="H7300" i="1" s="1"/>
  <c r="G7292" i="1"/>
  <c r="H7292" i="1" s="1"/>
  <c r="G7284" i="1"/>
  <c r="H7284" i="1" s="1"/>
  <c r="G7276" i="1"/>
  <c r="H7276" i="1" s="1"/>
  <c r="G7268" i="1"/>
  <c r="H7268" i="1" s="1"/>
  <c r="G7260" i="1"/>
  <c r="H7260" i="1" s="1"/>
  <c r="G7252" i="1"/>
  <c r="H7252" i="1" s="1"/>
  <c r="G7244" i="1"/>
  <c r="H7244" i="1" s="1"/>
  <c r="G7236" i="1"/>
  <c r="H7236" i="1" s="1"/>
  <c r="G7228" i="1"/>
  <c r="H7228" i="1" s="1"/>
  <c r="G7220" i="1"/>
  <c r="H7220" i="1" s="1"/>
  <c r="G7212" i="1"/>
  <c r="H7212" i="1" s="1"/>
  <c r="G7204" i="1"/>
  <c r="H7204" i="1" s="1"/>
  <c r="G7196" i="1"/>
  <c r="H7196" i="1" s="1"/>
  <c r="G7188" i="1"/>
  <c r="H7188" i="1" s="1"/>
  <c r="G7180" i="1"/>
  <c r="H7180" i="1" s="1"/>
  <c r="G7172" i="1"/>
  <c r="H7172" i="1" s="1"/>
  <c r="G7164" i="1"/>
  <c r="H7164" i="1" s="1"/>
  <c r="G7156" i="1"/>
  <c r="H7156" i="1" s="1"/>
  <c r="G7148" i="1"/>
  <c r="H7148" i="1" s="1"/>
  <c r="G7140" i="1"/>
  <c r="H7140" i="1" s="1"/>
  <c r="G7132" i="1"/>
  <c r="H7132" i="1" s="1"/>
  <c r="G7124" i="1"/>
  <c r="H7124" i="1" s="1"/>
  <c r="G7116" i="1"/>
  <c r="H7116" i="1" s="1"/>
  <c r="G7108" i="1"/>
  <c r="H7108" i="1" s="1"/>
  <c r="G7100" i="1"/>
  <c r="H7100" i="1" s="1"/>
  <c r="G7092" i="1"/>
  <c r="H7092" i="1" s="1"/>
  <c r="G7084" i="1"/>
  <c r="H7084" i="1" s="1"/>
  <c r="G7076" i="1"/>
  <c r="H7076" i="1" s="1"/>
  <c r="G7068" i="1"/>
  <c r="H7068" i="1" s="1"/>
  <c r="G7060" i="1"/>
  <c r="H7060" i="1" s="1"/>
  <c r="G7052" i="1"/>
  <c r="H7052" i="1" s="1"/>
  <c r="G7044" i="1"/>
  <c r="H7044" i="1" s="1"/>
  <c r="G7036" i="1"/>
  <c r="H7036" i="1" s="1"/>
  <c r="G7028" i="1"/>
  <c r="H7028" i="1" s="1"/>
  <c r="G7020" i="1"/>
  <c r="H7020" i="1" s="1"/>
  <c r="G7012" i="1"/>
  <c r="H7012" i="1" s="1"/>
  <c r="G7004" i="1"/>
  <c r="H7004" i="1" s="1"/>
  <c r="G6996" i="1"/>
  <c r="H6996" i="1" s="1"/>
  <c r="G6988" i="1"/>
  <c r="H6988" i="1" s="1"/>
  <c r="G6980" i="1"/>
  <c r="H6980" i="1" s="1"/>
  <c r="G6972" i="1"/>
  <c r="H6972" i="1" s="1"/>
  <c r="G6964" i="1"/>
  <c r="H6964" i="1" s="1"/>
  <c r="G6956" i="1"/>
  <c r="H6956" i="1" s="1"/>
  <c r="G6948" i="1"/>
  <c r="H6948" i="1" s="1"/>
  <c r="G6940" i="1"/>
  <c r="H6940" i="1" s="1"/>
  <c r="G6932" i="1"/>
  <c r="H6932" i="1" s="1"/>
  <c r="G6924" i="1"/>
  <c r="H6924" i="1" s="1"/>
  <c r="G6916" i="1"/>
  <c r="H6916" i="1" s="1"/>
  <c r="G6908" i="1"/>
  <c r="H6908" i="1" s="1"/>
  <c r="G6900" i="1"/>
  <c r="H6900" i="1" s="1"/>
  <c r="G6892" i="1"/>
  <c r="H6892" i="1" s="1"/>
  <c r="G6884" i="1"/>
  <c r="H6884" i="1" s="1"/>
  <c r="G6876" i="1"/>
  <c r="H6876" i="1" s="1"/>
  <c r="G6868" i="1"/>
  <c r="H6868" i="1" s="1"/>
  <c r="G6860" i="1"/>
  <c r="H6860" i="1" s="1"/>
  <c r="G6852" i="1"/>
  <c r="H6852" i="1" s="1"/>
  <c r="G6844" i="1"/>
  <c r="H6844" i="1" s="1"/>
  <c r="G6836" i="1"/>
  <c r="H6836" i="1" s="1"/>
  <c r="G6828" i="1"/>
  <c r="H6828" i="1" s="1"/>
  <c r="G6820" i="1"/>
  <c r="H6820" i="1" s="1"/>
  <c r="G6812" i="1"/>
  <c r="H6812" i="1" s="1"/>
  <c r="G6804" i="1"/>
  <c r="H6804" i="1" s="1"/>
  <c r="G6796" i="1"/>
  <c r="H6796" i="1" s="1"/>
  <c r="G6788" i="1"/>
  <c r="H6788" i="1" s="1"/>
  <c r="G6780" i="1"/>
  <c r="H6780" i="1" s="1"/>
  <c r="G6772" i="1"/>
  <c r="H6772" i="1" s="1"/>
  <c r="G6764" i="1"/>
  <c r="H6764" i="1" s="1"/>
  <c r="G6756" i="1"/>
  <c r="H6756" i="1" s="1"/>
  <c r="G6748" i="1"/>
  <c r="H6748" i="1" s="1"/>
  <c r="G6740" i="1"/>
  <c r="H6740" i="1" s="1"/>
  <c r="G6732" i="1"/>
  <c r="H6732" i="1" s="1"/>
  <c r="G6724" i="1"/>
  <c r="H6724" i="1" s="1"/>
  <c r="G6716" i="1"/>
  <c r="H6716" i="1" s="1"/>
  <c r="G6708" i="1"/>
  <c r="H6708" i="1" s="1"/>
  <c r="G6700" i="1"/>
  <c r="H6700" i="1" s="1"/>
  <c r="G6692" i="1"/>
  <c r="H6692" i="1" s="1"/>
  <c r="G6684" i="1"/>
  <c r="H6684" i="1" s="1"/>
  <c r="G6676" i="1"/>
  <c r="H6676" i="1" s="1"/>
  <c r="G6668" i="1"/>
  <c r="H6668" i="1" s="1"/>
  <c r="G6660" i="1"/>
  <c r="H6660" i="1" s="1"/>
  <c r="G6652" i="1"/>
  <c r="H6652" i="1" s="1"/>
  <c r="G6644" i="1"/>
  <c r="H6644" i="1" s="1"/>
  <c r="G6636" i="1"/>
  <c r="H6636" i="1" s="1"/>
  <c r="G6628" i="1"/>
  <c r="H6628" i="1" s="1"/>
  <c r="G6620" i="1"/>
  <c r="H6620" i="1" s="1"/>
  <c r="G6612" i="1"/>
  <c r="H6612" i="1" s="1"/>
  <c r="G6604" i="1"/>
  <c r="H6604" i="1" s="1"/>
  <c r="G6596" i="1"/>
  <c r="H6596" i="1" s="1"/>
  <c r="G6588" i="1"/>
  <c r="H6588" i="1" s="1"/>
  <c r="G6580" i="1"/>
  <c r="H6580" i="1" s="1"/>
  <c r="G6572" i="1"/>
  <c r="H6572" i="1" s="1"/>
  <c r="G6564" i="1"/>
  <c r="H6564" i="1" s="1"/>
  <c r="G6556" i="1"/>
  <c r="H6556" i="1" s="1"/>
  <c r="G6548" i="1"/>
  <c r="H6548" i="1" s="1"/>
  <c r="G6540" i="1"/>
  <c r="H6540" i="1" s="1"/>
  <c r="G6532" i="1"/>
  <c r="H6532" i="1" s="1"/>
  <c r="G6524" i="1"/>
  <c r="H6524" i="1" s="1"/>
  <c r="G6516" i="1"/>
  <c r="H6516" i="1" s="1"/>
  <c r="G6508" i="1"/>
  <c r="H6508" i="1" s="1"/>
  <c r="G6500" i="1"/>
  <c r="H6500" i="1" s="1"/>
  <c r="G6492" i="1"/>
  <c r="H6492" i="1" s="1"/>
  <c r="G6484" i="1"/>
  <c r="H6484" i="1" s="1"/>
  <c r="G6476" i="1"/>
  <c r="H6476" i="1" s="1"/>
  <c r="G6468" i="1"/>
  <c r="H6468" i="1" s="1"/>
  <c r="G6460" i="1"/>
  <c r="H6460" i="1" s="1"/>
  <c r="G6452" i="1"/>
  <c r="H6452" i="1" s="1"/>
  <c r="G6444" i="1"/>
  <c r="H6444" i="1" s="1"/>
  <c r="G6436" i="1"/>
  <c r="H6436" i="1" s="1"/>
  <c r="G6428" i="1"/>
  <c r="H6428" i="1" s="1"/>
  <c r="G6420" i="1"/>
  <c r="H6420" i="1" s="1"/>
  <c r="G6412" i="1"/>
  <c r="H6412" i="1" s="1"/>
  <c r="G6404" i="1"/>
  <c r="H6404" i="1" s="1"/>
  <c r="G6396" i="1"/>
  <c r="H6396" i="1" s="1"/>
  <c r="G6388" i="1"/>
  <c r="H6388" i="1" s="1"/>
  <c r="G6380" i="1"/>
  <c r="H6380" i="1" s="1"/>
  <c r="G6372" i="1"/>
  <c r="H6372" i="1" s="1"/>
  <c r="G6364" i="1"/>
  <c r="H6364" i="1" s="1"/>
  <c r="G6356" i="1"/>
  <c r="H6356" i="1" s="1"/>
  <c r="G6348" i="1"/>
  <c r="H6348" i="1" s="1"/>
  <c r="G6340" i="1"/>
  <c r="H6340" i="1" s="1"/>
  <c r="G6332" i="1"/>
  <c r="H6332" i="1" s="1"/>
  <c r="G6324" i="1"/>
  <c r="H6324" i="1" s="1"/>
  <c r="G6316" i="1"/>
  <c r="H6316" i="1" s="1"/>
  <c r="G6308" i="1"/>
  <c r="H6308" i="1" s="1"/>
  <c r="G6300" i="1"/>
  <c r="H6300" i="1" s="1"/>
  <c r="G6292" i="1"/>
  <c r="H6292" i="1" s="1"/>
  <c r="G6284" i="1"/>
  <c r="H6284" i="1" s="1"/>
  <c r="G6276" i="1"/>
  <c r="H6276" i="1" s="1"/>
  <c r="G6268" i="1"/>
  <c r="H6268" i="1" s="1"/>
  <c r="G6260" i="1"/>
  <c r="H6260" i="1" s="1"/>
  <c r="G6252" i="1"/>
  <c r="H6252" i="1" s="1"/>
  <c r="G6244" i="1"/>
  <c r="H6244" i="1" s="1"/>
  <c r="G6236" i="1"/>
  <c r="H6236" i="1" s="1"/>
  <c r="G6228" i="1"/>
  <c r="H6228" i="1" s="1"/>
  <c r="G6220" i="1"/>
  <c r="H6220" i="1" s="1"/>
  <c r="G6212" i="1"/>
  <c r="H6212" i="1" s="1"/>
  <c r="G6204" i="1"/>
  <c r="H6204" i="1" s="1"/>
  <c r="G6196" i="1"/>
  <c r="H6196" i="1" s="1"/>
  <c r="G6188" i="1"/>
  <c r="H6188" i="1" s="1"/>
  <c r="G6180" i="1"/>
  <c r="H6180" i="1" s="1"/>
  <c r="G6172" i="1"/>
  <c r="H6172" i="1" s="1"/>
  <c r="G6164" i="1"/>
  <c r="H6164" i="1" s="1"/>
  <c r="G6156" i="1"/>
  <c r="H6156" i="1" s="1"/>
  <c r="G6148" i="1"/>
  <c r="H6148" i="1" s="1"/>
  <c r="G6140" i="1"/>
  <c r="H6140" i="1" s="1"/>
  <c r="G6132" i="1"/>
  <c r="H6132" i="1" s="1"/>
  <c r="G6124" i="1"/>
  <c r="H6124" i="1" s="1"/>
  <c r="G6116" i="1"/>
  <c r="H6116" i="1" s="1"/>
  <c r="G6108" i="1"/>
  <c r="H6108" i="1" s="1"/>
  <c r="G6100" i="1"/>
  <c r="H6100" i="1" s="1"/>
  <c r="G6092" i="1"/>
  <c r="H6092" i="1" s="1"/>
  <c r="G6084" i="1"/>
  <c r="H6084" i="1" s="1"/>
  <c r="G6076" i="1"/>
  <c r="H6076" i="1" s="1"/>
  <c r="G6068" i="1"/>
  <c r="H6068" i="1" s="1"/>
  <c r="G6060" i="1"/>
  <c r="H6060" i="1" s="1"/>
  <c r="G6052" i="1"/>
  <c r="H6052" i="1" s="1"/>
  <c r="G6044" i="1"/>
  <c r="H6044" i="1" s="1"/>
  <c r="G6036" i="1"/>
  <c r="H6036" i="1" s="1"/>
  <c r="G6028" i="1"/>
  <c r="H6028" i="1" s="1"/>
  <c r="G6020" i="1"/>
  <c r="H6020" i="1" s="1"/>
  <c r="G6012" i="1"/>
  <c r="H6012" i="1" s="1"/>
  <c r="G6004" i="1"/>
  <c r="H6004" i="1" s="1"/>
  <c r="G5996" i="1"/>
  <c r="H5996" i="1" s="1"/>
  <c r="G5988" i="1"/>
  <c r="H5988" i="1" s="1"/>
  <c r="G5980" i="1"/>
  <c r="H5980" i="1" s="1"/>
  <c r="G5972" i="1"/>
  <c r="H5972" i="1" s="1"/>
  <c r="G5964" i="1"/>
  <c r="H5964" i="1" s="1"/>
  <c r="G5956" i="1"/>
  <c r="H5956" i="1" s="1"/>
  <c r="G5948" i="1"/>
  <c r="H5948" i="1" s="1"/>
  <c r="G5940" i="1"/>
  <c r="H5940" i="1" s="1"/>
  <c r="G5932" i="1"/>
  <c r="H5932" i="1" s="1"/>
  <c r="G5924" i="1"/>
  <c r="H5924" i="1" s="1"/>
  <c r="G5916" i="1"/>
  <c r="H5916" i="1" s="1"/>
  <c r="G5908" i="1"/>
  <c r="H5908" i="1" s="1"/>
  <c r="G5900" i="1"/>
  <c r="H5900" i="1" s="1"/>
  <c r="G5892" i="1"/>
  <c r="H5892" i="1" s="1"/>
  <c r="G5884" i="1"/>
  <c r="H5884" i="1" s="1"/>
  <c r="G5876" i="1"/>
  <c r="H5876" i="1" s="1"/>
  <c r="G5868" i="1"/>
  <c r="H5868" i="1" s="1"/>
  <c r="G5860" i="1"/>
  <c r="H5860" i="1" s="1"/>
  <c r="G5852" i="1"/>
  <c r="H5852" i="1" s="1"/>
  <c r="G5844" i="1"/>
  <c r="H5844" i="1" s="1"/>
  <c r="G5836" i="1"/>
  <c r="H5836" i="1" s="1"/>
  <c r="G5828" i="1"/>
  <c r="H5828" i="1" s="1"/>
  <c r="G5820" i="1"/>
  <c r="H5820" i="1" s="1"/>
  <c r="G5812" i="1"/>
  <c r="H5812" i="1" s="1"/>
  <c r="G5804" i="1"/>
  <c r="H5804" i="1" s="1"/>
  <c r="G5796" i="1"/>
  <c r="H5796" i="1" s="1"/>
  <c r="G5788" i="1"/>
  <c r="H5788" i="1" s="1"/>
  <c r="G5780" i="1"/>
  <c r="H5780" i="1" s="1"/>
  <c r="G5772" i="1"/>
  <c r="H5772" i="1" s="1"/>
  <c r="G5764" i="1"/>
  <c r="H5764" i="1" s="1"/>
  <c r="G5756" i="1"/>
  <c r="H5756" i="1" s="1"/>
  <c r="G5748" i="1"/>
  <c r="H5748" i="1" s="1"/>
  <c r="G5740" i="1"/>
  <c r="H5740" i="1" s="1"/>
  <c r="G5732" i="1"/>
  <c r="H5732" i="1" s="1"/>
  <c r="G5724" i="1"/>
  <c r="H5724" i="1" s="1"/>
  <c r="G5716" i="1"/>
  <c r="H5716" i="1" s="1"/>
  <c r="G5708" i="1"/>
  <c r="H5708" i="1" s="1"/>
  <c r="G5700" i="1"/>
  <c r="H5700" i="1" s="1"/>
  <c r="G5692" i="1"/>
  <c r="H5692" i="1" s="1"/>
  <c r="G5684" i="1"/>
  <c r="H5684" i="1" s="1"/>
  <c r="G5676" i="1"/>
  <c r="H5676" i="1" s="1"/>
  <c r="G5668" i="1"/>
  <c r="H5668" i="1" s="1"/>
  <c r="G5660" i="1"/>
  <c r="H5660" i="1" s="1"/>
  <c r="G5652" i="1"/>
  <c r="H5652" i="1" s="1"/>
  <c r="G5644" i="1"/>
  <c r="H5644" i="1" s="1"/>
  <c r="G5636" i="1"/>
  <c r="H5636" i="1" s="1"/>
  <c r="G5628" i="1"/>
  <c r="H5628" i="1" s="1"/>
  <c r="G5620" i="1"/>
  <c r="H5620" i="1" s="1"/>
  <c r="G5612" i="1"/>
  <c r="H5612" i="1" s="1"/>
  <c r="G5604" i="1"/>
  <c r="H5604" i="1" s="1"/>
  <c r="G5596" i="1"/>
  <c r="H5596" i="1" s="1"/>
  <c r="G5588" i="1"/>
  <c r="H5588" i="1" s="1"/>
  <c r="G5580" i="1"/>
  <c r="H5580" i="1" s="1"/>
  <c r="G5572" i="1"/>
  <c r="H5572" i="1" s="1"/>
  <c r="G5564" i="1"/>
  <c r="H5564" i="1" s="1"/>
  <c r="G5556" i="1"/>
  <c r="H5556" i="1" s="1"/>
  <c r="G5548" i="1"/>
  <c r="H5548" i="1" s="1"/>
  <c r="G5540" i="1"/>
  <c r="H5540" i="1" s="1"/>
  <c r="G5532" i="1"/>
  <c r="H5532" i="1" s="1"/>
  <c r="G5524" i="1"/>
  <c r="H5524" i="1" s="1"/>
  <c r="G5516" i="1"/>
  <c r="H5516" i="1" s="1"/>
  <c r="G5508" i="1"/>
  <c r="H5508" i="1" s="1"/>
  <c r="G5500" i="1"/>
  <c r="H5500" i="1" s="1"/>
  <c r="G5492" i="1"/>
  <c r="H5492" i="1" s="1"/>
  <c r="G5484" i="1"/>
  <c r="H5484" i="1" s="1"/>
  <c r="G5476" i="1"/>
  <c r="H5476" i="1" s="1"/>
  <c r="G5468" i="1"/>
  <c r="H5468" i="1" s="1"/>
  <c r="G5460" i="1"/>
  <c r="H5460" i="1" s="1"/>
  <c r="G5452" i="1"/>
  <c r="H5452" i="1" s="1"/>
  <c r="G5444" i="1"/>
  <c r="H5444" i="1" s="1"/>
  <c r="G5436" i="1"/>
  <c r="H5436" i="1" s="1"/>
  <c r="G5428" i="1"/>
  <c r="H5428" i="1" s="1"/>
  <c r="G5420" i="1"/>
  <c r="H5420" i="1" s="1"/>
  <c r="G5412" i="1"/>
  <c r="H5412" i="1" s="1"/>
  <c r="G5404" i="1"/>
  <c r="H5404" i="1" s="1"/>
  <c r="G5396" i="1"/>
  <c r="H5396" i="1" s="1"/>
  <c r="G5388" i="1"/>
  <c r="H5388" i="1" s="1"/>
  <c r="G5380" i="1"/>
  <c r="H5380" i="1" s="1"/>
  <c r="G5372" i="1"/>
  <c r="H5372" i="1" s="1"/>
  <c r="G5364" i="1"/>
  <c r="H5364" i="1" s="1"/>
  <c r="G5356" i="1"/>
  <c r="H5356" i="1" s="1"/>
  <c r="G5348" i="1"/>
  <c r="H5348" i="1" s="1"/>
  <c r="G5340" i="1"/>
  <c r="H5340" i="1" s="1"/>
  <c r="G5332" i="1"/>
  <c r="H5332" i="1" s="1"/>
  <c r="G5324" i="1"/>
  <c r="H5324" i="1" s="1"/>
  <c r="G5316" i="1"/>
  <c r="H5316" i="1" s="1"/>
  <c r="G5308" i="1"/>
  <c r="H5308" i="1" s="1"/>
  <c r="G5300" i="1"/>
  <c r="H5300" i="1" s="1"/>
  <c r="G5292" i="1"/>
  <c r="H5292" i="1" s="1"/>
  <c r="G5284" i="1"/>
  <c r="H5284" i="1" s="1"/>
  <c r="G5276" i="1"/>
  <c r="H5276" i="1" s="1"/>
  <c r="G5268" i="1"/>
  <c r="H5268" i="1" s="1"/>
  <c r="G5260" i="1"/>
  <c r="H5260" i="1" s="1"/>
  <c r="G5252" i="1"/>
  <c r="H5252" i="1" s="1"/>
  <c r="G5244" i="1"/>
  <c r="H5244" i="1" s="1"/>
  <c r="G5236" i="1"/>
  <c r="H5236" i="1" s="1"/>
  <c r="G5228" i="1"/>
  <c r="H5228" i="1" s="1"/>
  <c r="G5220" i="1"/>
  <c r="H5220" i="1" s="1"/>
  <c r="G5212" i="1"/>
  <c r="H5212" i="1" s="1"/>
  <c r="G5204" i="1"/>
  <c r="H5204" i="1" s="1"/>
  <c r="G5196" i="1"/>
  <c r="H5196" i="1" s="1"/>
  <c r="G5188" i="1"/>
  <c r="H5188" i="1" s="1"/>
  <c r="G5180" i="1"/>
  <c r="H5180" i="1" s="1"/>
  <c r="G5172" i="1"/>
  <c r="H5172" i="1" s="1"/>
  <c r="G5164" i="1"/>
  <c r="H5164" i="1" s="1"/>
  <c r="G5156" i="1"/>
  <c r="H5156" i="1" s="1"/>
  <c r="G5148" i="1"/>
  <c r="H5148" i="1" s="1"/>
  <c r="G5140" i="1"/>
  <c r="H5140" i="1" s="1"/>
  <c r="G5132" i="1"/>
  <c r="H5132" i="1" s="1"/>
  <c r="G5124" i="1"/>
  <c r="H5124" i="1" s="1"/>
  <c r="G5116" i="1"/>
  <c r="H5116" i="1" s="1"/>
  <c r="G5108" i="1"/>
  <c r="H5108" i="1" s="1"/>
  <c r="G5100" i="1"/>
  <c r="H5100" i="1" s="1"/>
  <c r="G5092" i="1"/>
  <c r="H5092" i="1" s="1"/>
  <c r="G5084" i="1"/>
  <c r="H5084" i="1" s="1"/>
  <c r="G5076" i="1"/>
  <c r="H5076" i="1" s="1"/>
  <c r="G5068" i="1"/>
  <c r="H5068" i="1" s="1"/>
  <c r="G5060" i="1"/>
  <c r="H5060" i="1" s="1"/>
  <c r="G5052" i="1"/>
  <c r="H5052" i="1" s="1"/>
  <c r="G5044" i="1"/>
  <c r="H5044" i="1" s="1"/>
  <c r="G5036" i="1"/>
  <c r="H5036" i="1" s="1"/>
  <c r="G5028" i="1"/>
  <c r="H5028" i="1" s="1"/>
  <c r="G5020" i="1"/>
  <c r="H5020" i="1" s="1"/>
  <c r="G5012" i="1"/>
  <c r="H5012" i="1" s="1"/>
  <c r="G5004" i="1"/>
  <c r="H5004" i="1" s="1"/>
  <c r="G4996" i="1"/>
  <c r="H4996" i="1" s="1"/>
  <c r="G4988" i="1"/>
  <c r="H4988" i="1" s="1"/>
  <c r="G4980" i="1"/>
  <c r="H4980" i="1" s="1"/>
  <c r="G4972" i="1"/>
  <c r="H4972" i="1" s="1"/>
  <c r="G4964" i="1"/>
  <c r="H4964" i="1" s="1"/>
  <c r="G4956" i="1"/>
  <c r="H4956" i="1" s="1"/>
  <c r="G4948" i="1"/>
  <c r="H4948" i="1" s="1"/>
  <c r="G4940" i="1"/>
  <c r="H4940" i="1" s="1"/>
  <c r="G4932" i="1"/>
  <c r="H4932" i="1" s="1"/>
  <c r="G4924" i="1"/>
  <c r="H4924" i="1" s="1"/>
  <c r="G4916" i="1"/>
  <c r="H4916" i="1" s="1"/>
  <c r="G4908" i="1"/>
  <c r="H4908" i="1" s="1"/>
  <c r="G4900" i="1"/>
  <c r="H4900" i="1" s="1"/>
  <c r="G4892" i="1"/>
  <c r="H4892" i="1" s="1"/>
  <c r="G4884" i="1"/>
  <c r="H4884" i="1" s="1"/>
  <c r="G4876" i="1"/>
  <c r="H4876" i="1" s="1"/>
  <c r="G4868" i="1"/>
  <c r="H4868" i="1" s="1"/>
  <c r="G4860" i="1"/>
  <c r="H4860" i="1" s="1"/>
  <c r="G4852" i="1"/>
  <c r="H4852" i="1" s="1"/>
  <c r="G4844" i="1"/>
  <c r="H4844" i="1" s="1"/>
  <c r="G4836" i="1"/>
  <c r="H4836" i="1" s="1"/>
  <c r="G4828" i="1"/>
  <c r="H4828" i="1" s="1"/>
  <c r="G4820" i="1"/>
  <c r="H4820" i="1" s="1"/>
  <c r="G4812" i="1"/>
  <c r="H4812" i="1" s="1"/>
  <c r="G4804" i="1"/>
  <c r="H4804" i="1" s="1"/>
  <c r="G4796" i="1"/>
  <c r="H4796" i="1" s="1"/>
  <c r="G4788" i="1"/>
  <c r="H4788" i="1" s="1"/>
  <c r="G4780" i="1"/>
  <c r="H4780" i="1" s="1"/>
  <c r="G4772" i="1"/>
  <c r="H4772" i="1" s="1"/>
  <c r="G4764" i="1"/>
  <c r="H4764" i="1" s="1"/>
  <c r="G4756" i="1"/>
  <c r="H4756" i="1" s="1"/>
  <c r="G4748" i="1"/>
  <c r="H4748" i="1" s="1"/>
  <c r="G4740" i="1"/>
  <c r="H4740" i="1" s="1"/>
  <c r="G4732" i="1"/>
  <c r="H4732" i="1" s="1"/>
  <c r="G4724" i="1"/>
  <c r="H4724" i="1" s="1"/>
  <c r="G4716" i="1"/>
  <c r="H4716" i="1" s="1"/>
  <c r="G4708" i="1"/>
  <c r="H4708" i="1" s="1"/>
  <c r="G4700" i="1"/>
  <c r="H4700" i="1" s="1"/>
  <c r="G4692" i="1"/>
  <c r="H4692" i="1" s="1"/>
  <c r="G4684" i="1"/>
  <c r="H4684" i="1" s="1"/>
  <c r="G4676" i="1"/>
  <c r="H4676" i="1" s="1"/>
  <c r="G4668" i="1"/>
  <c r="H4668" i="1" s="1"/>
  <c r="G4660" i="1"/>
  <c r="H4660" i="1" s="1"/>
  <c r="G4652" i="1"/>
  <c r="H4652" i="1" s="1"/>
  <c r="G4644" i="1"/>
  <c r="H4644" i="1" s="1"/>
  <c r="G4636" i="1"/>
  <c r="H4636" i="1" s="1"/>
  <c r="G4628" i="1"/>
  <c r="H4628" i="1" s="1"/>
  <c r="G4620" i="1"/>
  <c r="H4620" i="1" s="1"/>
  <c r="G4612" i="1"/>
  <c r="H4612" i="1" s="1"/>
  <c r="G4604" i="1"/>
  <c r="H4604" i="1" s="1"/>
  <c r="G4596" i="1"/>
  <c r="H4596" i="1" s="1"/>
  <c r="G4588" i="1"/>
  <c r="H4588" i="1" s="1"/>
  <c r="G4580" i="1"/>
  <c r="H4580" i="1" s="1"/>
  <c r="G4572" i="1"/>
  <c r="H4572" i="1" s="1"/>
  <c r="G4564" i="1"/>
  <c r="H4564" i="1" s="1"/>
  <c r="G4556" i="1"/>
  <c r="H4556" i="1" s="1"/>
  <c r="G4548" i="1"/>
  <c r="H4548" i="1" s="1"/>
  <c r="G4540" i="1"/>
  <c r="H4540" i="1" s="1"/>
  <c r="G4532" i="1"/>
  <c r="H4532" i="1" s="1"/>
  <c r="G4524" i="1"/>
  <c r="H4524" i="1" s="1"/>
  <c r="G4516" i="1"/>
  <c r="H4516" i="1" s="1"/>
  <c r="G4508" i="1"/>
  <c r="H4508" i="1" s="1"/>
  <c r="G4500" i="1"/>
  <c r="H4500" i="1" s="1"/>
  <c r="G4492" i="1"/>
  <c r="H4492" i="1" s="1"/>
  <c r="G4484" i="1"/>
  <c r="H4484" i="1" s="1"/>
  <c r="G4476" i="1"/>
  <c r="H4476" i="1" s="1"/>
  <c r="G4468" i="1"/>
  <c r="H4468" i="1" s="1"/>
  <c r="G4460" i="1"/>
  <c r="H4460" i="1" s="1"/>
  <c r="G4452" i="1"/>
  <c r="H4452" i="1" s="1"/>
  <c r="G4444" i="1"/>
  <c r="H4444" i="1" s="1"/>
  <c r="G4436" i="1"/>
  <c r="H4436" i="1" s="1"/>
  <c r="G4428" i="1"/>
  <c r="H4428" i="1" s="1"/>
  <c r="G4420" i="1"/>
  <c r="H4420" i="1" s="1"/>
  <c r="G4412" i="1"/>
  <c r="H4412" i="1" s="1"/>
  <c r="G4404" i="1"/>
  <c r="H4404" i="1" s="1"/>
  <c r="G4396" i="1"/>
  <c r="H4396" i="1" s="1"/>
  <c r="G4388" i="1"/>
  <c r="H4388" i="1" s="1"/>
  <c r="G4380" i="1"/>
  <c r="H4380" i="1" s="1"/>
  <c r="G4372" i="1"/>
  <c r="H4372" i="1" s="1"/>
  <c r="G4364" i="1"/>
  <c r="H4364" i="1" s="1"/>
  <c r="G4356" i="1"/>
  <c r="H4356" i="1" s="1"/>
  <c r="G4348" i="1"/>
  <c r="H4348" i="1" s="1"/>
  <c r="G4340" i="1"/>
  <c r="H4340" i="1" s="1"/>
  <c r="G4332" i="1"/>
  <c r="H4332" i="1" s="1"/>
  <c r="G4324" i="1"/>
  <c r="H4324" i="1" s="1"/>
  <c r="G4316" i="1"/>
  <c r="H4316" i="1" s="1"/>
  <c r="G4308" i="1"/>
  <c r="H4308" i="1" s="1"/>
  <c r="G4300" i="1"/>
  <c r="H4300" i="1" s="1"/>
  <c r="G4292" i="1"/>
  <c r="H4292" i="1" s="1"/>
  <c r="G4284" i="1"/>
  <c r="H4284" i="1" s="1"/>
  <c r="G4276" i="1"/>
  <c r="H4276" i="1" s="1"/>
  <c r="G4268" i="1"/>
  <c r="H4268" i="1" s="1"/>
  <c r="G4260" i="1"/>
  <c r="H4260" i="1" s="1"/>
  <c r="G4252" i="1"/>
  <c r="H4252" i="1" s="1"/>
  <c r="G4244" i="1"/>
  <c r="H4244" i="1" s="1"/>
  <c r="G4236" i="1"/>
  <c r="H4236" i="1" s="1"/>
  <c r="G4228" i="1"/>
  <c r="H4228" i="1" s="1"/>
  <c r="G4220" i="1"/>
  <c r="H4220" i="1" s="1"/>
  <c r="G4212" i="1"/>
  <c r="H4212" i="1" s="1"/>
  <c r="G4204" i="1"/>
  <c r="H4204" i="1" s="1"/>
  <c r="G4196" i="1"/>
  <c r="H4196" i="1" s="1"/>
  <c r="G4188" i="1"/>
  <c r="H4188" i="1" s="1"/>
  <c r="G4180" i="1"/>
  <c r="H4180" i="1" s="1"/>
  <c r="G4172" i="1"/>
  <c r="H4172" i="1" s="1"/>
  <c r="G4164" i="1"/>
  <c r="H4164" i="1" s="1"/>
  <c r="G4156" i="1"/>
  <c r="H4156" i="1" s="1"/>
  <c r="G4148" i="1"/>
  <c r="H4148" i="1" s="1"/>
  <c r="G4140" i="1"/>
  <c r="H4140" i="1" s="1"/>
  <c r="G4132" i="1"/>
  <c r="H4132" i="1" s="1"/>
  <c r="G4124" i="1"/>
  <c r="H4124" i="1" s="1"/>
  <c r="G4116" i="1"/>
  <c r="H4116" i="1" s="1"/>
  <c r="G4108" i="1"/>
  <c r="H4108" i="1" s="1"/>
  <c r="G4100" i="1"/>
  <c r="H4100" i="1" s="1"/>
  <c r="G4092" i="1"/>
  <c r="H4092" i="1" s="1"/>
  <c r="G4084" i="1"/>
  <c r="H4084" i="1" s="1"/>
  <c r="G4076" i="1"/>
  <c r="H4076" i="1" s="1"/>
  <c r="G4068" i="1"/>
  <c r="H4068" i="1" s="1"/>
  <c r="G4060" i="1"/>
  <c r="H4060" i="1" s="1"/>
  <c r="G4052" i="1"/>
  <c r="H4052" i="1" s="1"/>
  <c r="G4044" i="1"/>
  <c r="H4044" i="1" s="1"/>
  <c r="G4036" i="1"/>
  <c r="H4036" i="1" s="1"/>
  <c r="G4028" i="1"/>
  <c r="H4028" i="1" s="1"/>
  <c r="G4020" i="1"/>
  <c r="H4020" i="1" s="1"/>
  <c r="G4012" i="1"/>
  <c r="H4012" i="1" s="1"/>
  <c r="G4004" i="1"/>
  <c r="H4004" i="1" s="1"/>
  <c r="G3996" i="1"/>
  <c r="H3996" i="1" s="1"/>
  <c r="G3988" i="1"/>
  <c r="H3988" i="1" s="1"/>
  <c r="G3980" i="1"/>
  <c r="H3980" i="1" s="1"/>
  <c r="G3972" i="1"/>
  <c r="H3972" i="1" s="1"/>
  <c r="G3964" i="1"/>
  <c r="H3964" i="1" s="1"/>
  <c r="G3956" i="1"/>
  <c r="H3956" i="1" s="1"/>
  <c r="G3948" i="1"/>
  <c r="H3948" i="1" s="1"/>
  <c r="G3940" i="1"/>
  <c r="H3940" i="1" s="1"/>
  <c r="G3932" i="1"/>
  <c r="H3932" i="1" s="1"/>
  <c r="G3924" i="1"/>
  <c r="H3924" i="1" s="1"/>
  <c r="G3916" i="1"/>
  <c r="H3916" i="1" s="1"/>
  <c r="G3908" i="1"/>
  <c r="H3908" i="1" s="1"/>
  <c r="G3900" i="1"/>
  <c r="H3900" i="1" s="1"/>
  <c r="G3892" i="1"/>
  <c r="H3892" i="1" s="1"/>
  <c r="G3884" i="1"/>
  <c r="H3884" i="1" s="1"/>
  <c r="G3876" i="1"/>
  <c r="H3876" i="1" s="1"/>
  <c r="G3868" i="1"/>
  <c r="H3868" i="1" s="1"/>
  <c r="G3860" i="1"/>
  <c r="H3860" i="1" s="1"/>
  <c r="G3852" i="1"/>
  <c r="H3852" i="1" s="1"/>
  <c r="G3844" i="1"/>
  <c r="H3844" i="1" s="1"/>
  <c r="G3836" i="1"/>
  <c r="H3836" i="1" s="1"/>
  <c r="G3828" i="1"/>
  <c r="H3828" i="1" s="1"/>
  <c r="G3820" i="1"/>
  <c r="H3820" i="1" s="1"/>
  <c r="G3812" i="1"/>
  <c r="H3812" i="1" s="1"/>
  <c r="G3804" i="1"/>
  <c r="H3804" i="1" s="1"/>
  <c r="G3796" i="1"/>
  <c r="H3796" i="1" s="1"/>
  <c r="G3788" i="1"/>
  <c r="H3788" i="1" s="1"/>
  <c r="G3780" i="1"/>
  <c r="H3780" i="1" s="1"/>
  <c r="G3772" i="1"/>
  <c r="H3772" i="1" s="1"/>
  <c r="G3764" i="1"/>
  <c r="H3764" i="1" s="1"/>
  <c r="G3756" i="1"/>
  <c r="H3756" i="1" s="1"/>
  <c r="G3748" i="1"/>
  <c r="H3748" i="1" s="1"/>
  <c r="G3740" i="1"/>
  <c r="H3740" i="1" s="1"/>
  <c r="G3732" i="1"/>
  <c r="H3732" i="1" s="1"/>
  <c r="G3724" i="1"/>
  <c r="H3724" i="1" s="1"/>
  <c r="G3716" i="1"/>
  <c r="H3716" i="1" s="1"/>
  <c r="G3708" i="1"/>
  <c r="H3708" i="1" s="1"/>
  <c r="G3700" i="1"/>
  <c r="H3700" i="1" s="1"/>
  <c r="G3692" i="1"/>
  <c r="H3692" i="1" s="1"/>
  <c r="G3684" i="1"/>
  <c r="H3684" i="1" s="1"/>
  <c r="G3676" i="1"/>
  <c r="H3676" i="1" s="1"/>
  <c r="G3668" i="1"/>
  <c r="H3668" i="1" s="1"/>
  <c r="G3660" i="1"/>
  <c r="H3660" i="1" s="1"/>
  <c r="G3652" i="1"/>
  <c r="H3652" i="1" s="1"/>
  <c r="G3644" i="1"/>
  <c r="H3644" i="1" s="1"/>
  <c r="G3636" i="1"/>
  <c r="H3636" i="1" s="1"/>
  <c r="G3628" i="1"/>
  <c r="H3628" i="1" s="1"/>
  <c r="G3620" i="1"/>
  <c r="H3620" i="1" s="1"/>
  <c r="G3612" i="1"/>
  <c r="H3612" i="1" s="1"/>
  <c r="G3604" i="1"/>
  <c r="H3604" i="1" s="1"/>
  <c r="G3596" i="1"/>
  <c r="H3596" i="1" s="1"/>
  <c r="G3588" i="1"/>
  <c r="H3588" i="1" s="1"/>
  <c r="G3580" i="1"/>
  <c r="H3580" i="1" s="1"/>
  <c r="G3572" i="1"/>
  <c r="H3572" i="1" s="1"/>
  <c r="G3564" i="1"/>
  <c r="H3564" i="1" s="1"/>
  <c r="G3556" i="1"/>
  <c r="H3556" i="1" s="1"/>
  <c r="G3548" i="1"/>
  <c r="H3548" i="1" s="1"/>
  <c r="G3540" i="1"/>
  <c r="H3540" i="1" s="1"/>
  <c r="G3532" i="1"/>
  <c r="H3532" i="1" s="1"/>
  <c r="G3524" i="1"/>
  <c r="H3524" i="1" s="1"/>
  <c r="G3516" i="1"/>
  <c r="H3516" i="1" s="1"/>
  <c r="G3508" i="1"/>
  <c r="H3508" i="1" s="1"/>
  <c r="G3500" i="1"/>
  <c r="H3500" i="1" s="1"/>
  <c r="G3492" i="1"/>
  <c r="H3492" i="1" s="1"/>
  <c r="G3484" i="1"/>
  <c r="H3484" i="1" s="1"/>
  <c r="G3476" i="1"/>
  <c r="H3476" i="1" s="1"/>
  <c r="G3468" i="1"/>
  <c r="H3468" i="1" s="1"/>
  <c r="G3460" i="1"/>
  <c r="H3460" i="1" s="1"/>
  <c r="G3452" i="1"/>
  <c r="H3452" i="1" s="1"/>
  <c r="G3444" i="1"/>
  <c r="H3444" i="1" s="1"/>
  <c r="G3436" i="1"/>
  <c r="H3436" i="1" s="1"/>
  <c r="G3428" i="1"/>
  <c r="H3428" i="1" s="1"/>
  <c r="G3420" i="1"/>
  <c r="H3420" i="1" s="1"/>
  <c r="G3412" i="1"/>
  <c r="H3412" i="1" s="1"/>
  <c r="G3404" i="1"/>
  <c r="H3404" i="1" s="1"/>
  <c r="G3396" i="1"/>
  <c r="H3396" i="1" s="1"/>
  <c r="G3388" i="1"/>
  <c r="H3388" i="1" s="1"/>
  <c r="G3380" i="1"/>
  <c r="H3380" i="1" s="1"/>
  <c r="G3372" i="1"/>
  <c r="H3372" i="1" s="1"/>
  <c r="G3364" i="1"/>
  <c r="H3364" i="1" s="1"/>
  <c r="G3356" i="1"/>
  <c r="H3356" i="1" s="1"/>
  <c r="G3348" i="1"/>
  <c r="H3348" i="1" s="1"/>
  <c r="G3340" i="1"/>
  <c r="H3340" i="1" s="1"/>
  <c r="G3332" i="1"/>
  <c r="H3332" i="1" s="1"/>
  <c r="G3324" i="1"/>
  <c r="H3324" i="1" s="1"/>
  <c r="G3316" i="1"/>
  <c r="H3316" i="1" s="1"/>
  <c r="G3308" i="1"/>
  <c r="H3308" i="1" s="1"/>
  <c r="G3300" i="1"/>
  <c r="H3300" i="1" s="1"/>
  <c r="G3292" i="1"/>
  <c r="H3292" i="1" s="1"/>
  <c r="G3284" i="1"/>
  <c r="H3284" i="1" s="1"/>
  <c r="G3276" i="1"/>
  <c r="H3276" i="1" s="1"/>
  <c r="G3268" i="1"/>
  <c r="H3268" i="1" s="1"/>
  <c r="G3260" i="1"/>
  <c r="H3260" i="1" s="1"/>
  <c r="G3252" i="1"/>
  <c r="H3252" i="1" s="1"/>
  <c r="G3244" i="1"/>
  <c r="H3244" i="1" s="1"/>
  <c r="G3236" i="1"/>
  <c r="H3236" i="1" s="1"/>
  <c r="G3228" i="1"/>
  <c r="H3228" i="1" s="1"/>
  <c r="G3220" i="1"/>
  <c r="H3220" i="1" s="1"/>
  <c r="G3212" i="1"/>
  <c r="H3212" i="1" s="1"/>
  <c r="G3204" i="1"/>
  <c r="H3204" i="1" s="1"/>
  <c r="G3196" i="1"/>
  <c r="H3196" i="1" s="1"/>
  <c r="G3188" i="1"/>
  <c r="H3188" i="1" s="1"/>
  <c r="G3180" i="1"/>
  <c r="H3180" i="1" s="1"/>
  <c r="G3172" i="1"/>
  <c r="H3172" i="1" s="1"/>
  <c r="G3164" i="1"/>
  <c r="H3164" i="1" s="1"/>
  <c r="G3156" i="1"/>
  <c r="H3156" i="1" s="1"/>
  <c r="G1" i="1"/>
  <c r="G3" i="1" s="1"/>
  <c r="G3148" i="1"/>
  <c r="H3148" i="1" s="1"/>
  <c r="G3140" i="1"/>
  <c r="H3140" i="1" s="1"/>
  <c r="G3132" i="1"/>
  <c r="H3132" i="1" s="1"/>
  <c r="G3124" i="1"/>
  <c r="H3124" i="1" s="1"/>
  <c r="G3116" i="1"/>
  <c r="H3116" i="1" s="1"/>
  <c r="G3108" i="1"/>
  <c r="H3108" i="1" s="1"/>
  <c r="G3100" i="1"/>
  <c r="H3100" i="1" s="1"/>
  <c r="G3092" i="1"/>
  <c r="H3092" i="1" s="1"/>
  <c r="G3084" i="1"/>
  <c r="H3084" i="1" s="1"/>
  <c r="G3076" i="1"/>
  <c r="H3076" i="1" s="1"/>
  <c r="G3068" i="1"/>
  <c r="H3068" i="1" s="1"/>
  <c r="G3060" i="1"/>
  <c r="H3060" i="1" s="1"/>
  <c r="G3052" i="1"/>
  <c r="H3052" i="1" s="1"/>
  <c r="G3044" i="1"/>
  <c r="H3044" i="1" s="1"/>
  <c r="G3036" i="1"/>
  <c r="H3036" i="1" s="1"/>
  <c r="G3028" i="1"/>
  <c r="H3028" i="1" s="1"/>
  <c r="G3020" i="1"/>
  <c r="H3020" i="1" s="1"/>
  <c r="G3012" i="1"/>
  <c r="H3012" i="1" s="1"/>
  <c r="G3004" i="1"/>
  <c r="H3004" i="1" s="1"/>
  <c r="G2996" i="1"/>
  <c r="H2996" i="1" s="1"/>
  <c r="G2988" i="1"/>
  <c r="H2988" i="1" s="1"/>
  <c r="G2980" i="1"/>
  <c r="H2980" i="1" s="1"/>
  <c r="G2972" i="1"/>
  <c r="H2972" i="1" s="1"/>
  <c r="G2964" i="1"/>
  <c r="H2964" i="1" s="1"/>
  <c r="G2956" i="1"/>
  <c r="H2956" i="1" s="1"/>
  <c r="G2948" i="1"/>
  <c r="H2948" i="1" s="1"/>
  <c r="G2940" i="1"/>
  <c r="H2940" i="1" s="1"/>
  <c r="G2932" i="1"/>
  <c r="H2932" i="1" s="1"/>
  <c r="G2924" i="1"/>
  <c r="H2924" i="1" s="1"/>
  <c r="G2916" i="1"/>
  <c r="H2916" i="1" s="1"/>
  <c r="G2908" i="1"/>
  <c r="H2908" i="1" s="1"/>
  <c r="G2900" i="1"/>
  <c r="H2900" i="1" s="1"/>
  <c r="G2892" i="1"/>
  <c r="H2892" i="1" s="1"/>
  <c r="G2884" i="1"/>
  <c r="H2884" i="1" s="1"/>
  <c r="G2876" i="1"/>
  <c r="H2876" i="1" s="1"/>
  <c r="G2868" i="1"/>
  <c r="H2868" i="1" s="1"/>
  <c r="G2860" i="1"/>
  <c r="H2860" i="1" s="1"/>
  <c r="G2852" i="1"/>
  <c r="H2852" i="1" s="1"/>
  <c r="G2844" i="1"/>
  <c r="H2844" i="1" s="1"/>
  <c r="G2836" i="1"/>
  <c r="H2836" i="1" s="1"/>
  <c r="G2828" i="1"/>
  <c r="H2828" i="1" s="1"/>
  <c r="G2820" i="1"/>
  <c r="H2820" i="1" s="1"/>
  <c r="G2812" i="1"/>
  <c r="H2812" i="1" s="1"/>
  <c r="G2804" i="1"/>
  <c r="H2804" i="1" s="1"/>
  <c r="G2796" i="1"/>
  <c r="H2796" i="1" s="1"/>
  <c r="G2788" i="1"/>
  <c r="H2788" i="1" s="1"/>
  <c r="G2780" i="1"/>
  <c r="H2780" i="1" s="1"/>
  <c r="G2772" i="1"/>
  <c r="H2772" i="1" s="1"/>
  <c r="G2764" i="1"/>
  <c r="H2764" i="1" s="1"/>
  <c r="G2756" i="1"/>
  <c r="H2756" i="1" s="1"/>
  <c r="G2748" i="1"/>
  <c r="H2748" i="1" s="1"/>
  <c r="G2740" i="1"/>
  <c r="H2740" i="1" s="1"/>
  <c r="G2732" i="1"/>
  <c r="H2732" i="1" s="1"/>
  <c r="G2724" i="1"/>
  <c r="H2724" i="1" s="1"/>
  <c r="G2716" i="1"/>
  <c r="H2716" i="1" s="1"/>
  <c r="G2708" i="1"/>
  <c r="H2708" i="1" s="1"/>
  <c r="G2700" i="1"/>
  <c r="H2700" i="1" s="1"/>
  <c r="G2692" i="1"/>
  <c r="H2692" i="1" s="1"/>
  <c r="G2684" i="1"/>
  <c r="H2684" i="1" s="1"/>
  <c r="G2676" i="1"/>
  <c r="H2676" i="1" s="1"/>
  <c r="G2668" i="1"/>
  <c r="H2668" i="1" s="1"/>
  <c r="G2660" i="1"/>
  <c r="H2660" i="1" s="1"/>
  <c r="G2652" i="1"/>
  <c r="H2652" i="1" s="1"/>
  <c r="G2644" i="1"/>
  <c r="H2644" i="1" s="1"/>
  <c r="G2636" i="1"/>
  <c r="H2636" i="1" s="1"/>
  <c r="G2628" i="1"/>
  <c r="H2628" i="1" s="1"/>
  <c r="G2620" i="1"/>
  <c r="H2620" i="1" s="1"/>
  <c r="G2612" i="1"/>
  <c r="H2612" i="1" s="1"/>
  <c r="G2604" i="1"/>
  <c r="H2604" i="1" s="1"/>
  <c r="G2596" i="1"/>
  <c r="H2596" i="1" s="1"/>
  <c r="G2588" i="1"/>
  <c r="H2588" i="1" s="1"/>
  <c r="G2580" i="1"/>
  <c r="H2580" i="1" s="1"/>
  <c r="G2572" i="1"/>
  <c r="H2572" i="1" s="1"/>
  <c r="G2564" i="1"/>
  <c r="H2564" i="1" s="1"/>
  <c r="G2556" i="1"/>
  <c r="H2556" i="1" s="1"/>
  <c r="G2548" i="1"/>
  <c r="H2548" i="1" s="1"/>
  <c r="G2540" i="1"/>
  <c r="H2540" i="1" s="1"/>
  <c r="G2532" i="1"/>
  <c r="H2532" i="1" s="1"/>
  <c r="G2524" i="1"/>
  <c r="H2524" i="1" s="1"/>
  <c r="G2516" i="1"/>
  <c r="H2516" i="1" s="1"/>
  <c r="G2508" i="1"/>
  <c r="H2508" i="1" s="1"/>
  <c r="G2500" i="1"/>
  <c r="H2500" i="1" s="1"/>
  <c r="G2492" i="1"/>
  <c r="H2492" i="1" s="1"/>
  <c r="G2484" i="1"/>
  <c r="H2484" i="1" s="1"/>
  <c r="G2476" i="1"/>
  <c r="H2476" i="1" s="1"/>
  <c r="G2468" i="1"/>
  <c r="H2468" i="1" s="1"/>
  <c r="G2460" i="1"/>
  <c r="H2460" i="1" s="1"/>
  <c r="G2452" i="1"/>
  <c r="H2452" i="1" s="1"/>
  <c r="G2444" i="1"/>
  <c r="H2444" i="1" s="1"/>
  <c r="G2436" i="1"/>
  <c r="H2436" i="1" s="1"/>
  <c r="G2428" i="1"/>
  <c r="H2428" i="1" s="1"/>
  <c r="G2420" i="1"/>
  <c r="H2420" i="1" s="1"/>
  <c r="G2412" i="1"/>
  <c r="H2412" i="1" s="1"/>
  <c r="G2404" i="1"/>
  <c r="H2404" i="1" s="1"/>
  <c r="G2396" i="1"/>
  <c r="H2396" i="1" s="1"/>
  <c r="G2388" i="1"/>
  <c r="H2388" i="1" s="1"/>
  <c r="G2380" i="1"/>
  <c r="H2380" i="1" s="1"/>
  <c r="G2372" i="1"/>
  <c r="H2372" i="1" s="1"/>
  <c r="G2364" i="1"/>
  <c r="H2364" i="1" s="1"/>
  <c r="G2356" i="1"/>
  <c r="H2356" i="1" s="1"/>
  <c r="G2348" i="1"/>
  <c r="H2348" i="1" s="1"/>
  <c r="G2340" i="1"/>
  <c r="H2340" i="1" s="1"/>
  <c r="G2332" i="1"/>
  <c r="H2332" i="1" s="1"/>
  <c r="G2324" i="1"/>
  <c r="H2324" i="1" s="1"/>
  <c r="G2316" i="1"/>
  <c r="H2316" i="1" s="1"/>
  <c r="G2308" i="1"/>
  <c r="H2308" i="1" s="1"/>
  <c r="G2300" i="1"/>
  <c r="H2300" i="1" s="1"/>
  <c r="G2292" i="1"/>
  <c r="H2292" i="1" s="1"/>
  <c r="G2284" i="1"/>
  <c r="H2284" i="1" s="1"/>
  <c r="G2276" i="1"/>
  <c r="H2276" i="1" s="1"/>
  <c r="G2268" i="1"/>
  <c r="H2268" i="1" s="1"/>
  <c r="G2260" i="1"/>
  <c r="H2260" i="1" s="1"/>
  <c r="G2252" i="1"/>
  <c r="H2252" i="1" s="1"/>
  <c r="G2244" i="1"/>
  <c r="H2244" i="1" s="1"/>
  <c r="G2236" i="1"/>
  <c r="H2236" i="1" s="1"/>
  <c r="G2228" i="1"/>
  <c r="H2228" i="1" s="1"/>
  <c r="G2220" i="1"/>
  <c r="H2220" i="1" s="1"/>
  <c r="G2212" i="1"/>
  <c r="H2212" i="1" s="1"/>
  <c r="G2204" i="1"/>
  <c r="H2204" i="1" s="1"/>
  <c r="G2196" i="1"/>
  <c r="H2196" i="1" s="1"/>
  <c r="G2188" i="1"/>
  <c r="H2188" i="1" s="1"/>
  <c r="G2180" i="1"/>
  <c r="H2180" i="1" s="1"/>
  <c r="G2172" i="1"/>
  <c r="H2172" i="1" s="1"/>
  <c r="G2164" i="1"/>
  <c r="H2164" i="1" s="1"/>
  <c r="G2156" i="1"/>
  <c r="H2156" i="1" s="1"/>
  <c r="G2148" i="1"/>
  <c r="H2148" i="1" s="1"/>
  <c r="G2140" i="1"/>
  <c r="H2140" i="1" s="1"/>
  <c r="G2132" i="1"/>
  <c r="H2132" i="1" s="1"/>
  <c r="G2124" i="1"/>
  <c r="H2124" i="1" s="1"/>
  <c r="G2116" i="1"/>
  <c r="H2116" i="1" s="1"/>
  <c r="G2108" i="1"/>
  <c r="H2108" i="1" s="1"/>
  <c r="G2100" i="1"/>
  <c r="H2100" i="1" s="1"/>
  <c r="G2092" i="1"/>
  <c r="H2092" i="1" s="1"/>
  <c r="G2084" i="1"/>
  <c r="H2084" i="1" s="1"/>
  <c r="G2076" i="1"/>
  <c r="H2076" i="1" s="1"/>
  <c r="G2068" i="1"/>
  <c r="H2068" i="1" s="1"/>
  <c r="G2060" i="1"/>
  <c r="H2060" i="1" s="1"/>
  <c r="G2052" i="1"/>
  <c r="H2052" i="1" s="1"/>
  <c r="G2044" i="1"/>
  <c r="H2044" i="1" s="1"/>
  <c r="G2036" i="1"/>
  <c r="H2036" i="1" s="1"/>
  <c r="G2028" i="1"/>
  <c r="H2028" i="1" s="1"/>
  <c r="G2020" i="1"/>
  <c r="H2020" i="1" s="1"/>
  <c r="G2012" i="1"/>
  <c r="H2012" i="1" s="1"/>
  <c r="G2004" i="1"/>
  <c r="H2004" i="1" s="1"/>
  <c r="G1996" i="1"/>
  <c r="H1996" i="1" s="1"/>
  <c r="G1988" i="1"/>
  <c r="H1988" i="1" s="1"/>
  <c r="G1980" i="1"/>
  <c r="H1980" i="1" s="1"/>
  <c r="G1972" i="1"/>
  <c r="H1972" i="1" s="1"/>
  <c r="G1964" i="1"/>
  <c r="H1964" i="1" s="1"/>
  <c r="G1956" i="1"/>
  <c r="H1956" i="1" s="1"/>
  <c r="G1948" i="1"/>
  <c r="H1948" i="1" s="1"/>
  <c r="G1940" i="1"/>
  <c r="H1940" i="1" s="1"/>
  <c r="G1932" i="1"/>
  <c r="H1932" i="1" s="1"/>
  <c r="G1924" i="1"/>
  <c r="H1924" i="1" s="1"/>
  <c r="G1916" i="1"/>
  <c r="H1916" i="1" s="1"/>
  <c r="G1908" i="1"/>
  <c r="H1908" i="1" s="1"/>
  <c r="G1900" i="1"/>
  <c r="H1900" i="1" s="1"/>
  <c r="G1892" i="1"/>
  <c r="H1892" i="1" s="1"/>
  <c r="G1884" i="1"/>
  <c r="H1884" i="1" s="1"/>
  <c r="G1876" i="1"/>
  <c r="H1876" i="1" s="1"/>
  <c r="G1868" i="1"/>
  <c r="H1868" i="1" s="1"/>
  <c r="G1860" i="1"/>
  <c r="H1860" i="1" s="1"/>
  <c r="G1852" i="1"/>
  <c r="H1852" i="1" s="1"/>
  <c r="G1844" i="1"/>
  <c r="H1844" i="1" s="1"/>
  <c r="G1836" i="1"/>
  <c r="H1836" i="1" s="1"/>
  <c r="G1828" i="1"/>
  <c r="H1828" i="1" s="1"/>
  <c r="G1820" i="1"/>
  <c r="H1820" i="1" s="1"/>
  <c r="G1812" i="1"/>
  <c r="H1812" i="1" s="1"/>
  <c r="G1804" i="1"/>
  <c r="H1804" i="1" s="1"/>
  <c r="G1796" i="1"/>
  <c r="H1796" i="1" s="1"/>
  <c r="G1788" i="1"/>
  <c r="H1788" i="1" s="1"/>
  <c r="G1780" i="1"/>
  <c r="H1780" i="1" s="1"/>
  <c r="G1772" i="1"/>
  <c r="H1772" i="1" s="1"/>
  <c r="G1764" i="1"/>
  <c r="H1764" i="1" s="1"/>
  <c r="G1756" i="1"/>
  <c r="H1756" i="1" s="1"/>
  <c r="G1748" i="1"/>
  <c r="H1748" i="1" s="1"/>
  <c r="G1740" i="1"/>
  <c r="H1740" i="1" s="1"/>
  <c r="G1732" i="1"/>
  <c r="H1732" i="1" s="1"/>
  <c r="G1724" i="1"/>
  <c r="H1724" i="1" s="1"/>
  <c r="G1716" i="1"/>
  <c r="H1716" i="1" s="1"/>
  <c r="G1708" i="1"/>
  <c r="H1708" i="1" s="1"/>
  <c r="G1700" i="1"/>
  <c r="H1700" i="1" s="1"/>
  <c r="G1692" i="1"/>
  <c r="H1692" i="1" s="1"/>
  <c r="G1684" i="1"/>
  <c r="H1684" i="1" s="1"/>
  <c r="G1676" i="1"/>
  <c r="H1676" i="1" s="1"/>
  <c r="G1668" i="1"/>
  <c r="H1668" i="1" s="1"/>
  <c r="G1660" i="1"/>
  <c r="H1660" i="1" s="1"/>
  <c r="G1652" i="1"/>
  <c r="H1652" i="1" s="1"/>
  <c r="G1644" i="1"/>
  <c r="H1644" i="1" s="1"/>
  <c r="G1636" i="1"/>
  <c r="H1636" i="1" s="1"/>
  <c r="G1628" i="1"/>
  <c r="H1628" i="1" s="1"/>
  <c r="G1620" i="1"/>
  <c r="H1620" i="1" s="1"/>
  <c r="G1612" i="1"/>
  <c r="H1612" i="1" s="1"/>
  <c r="G1604" i="1"/>
  <c r="H1604" i="1" s="1"/>
  <c r="G1596" i="1"/>
  <c r="H1596" i="1" s="1"/>
  <c r="G1588" i="1"/>
  <c r="H1588" i="1" s="1"/>
  <c r="G1580" i="1"/>
  <c r="H1580" i="1" s="1"/>
  <c r="G1572" i="1"/>
  <c r="H1572" i="1" s="1"/>
  <c r="G1564" i="1"/>
  <c r="H1564" i="1" s="1"/>
  <c r="G1556" i="1"/>
  <c r="H1556" i="1" s="1"/>
  <c r="G1548" i="1"/>
  <c r="H1548" i="1" s="1"/>
  <c r="G1540" i="1"/>
  <c r="H1540" i="1" s="1"/>
  <c r="G1532" i="1"/>
  <c r="H1532" i="1" s="1"/>
  <c r="G1524" i="1"/>
  <c r="H1524" i="1" s="1"/>
  <c r="G1516" i="1"/>
  <c r="H1516" i="1" s="1"/>
  <c r="G1508" i="1"/>
  <c r="H1508" i="1" s="1"/>
  <c r="G1500" i="1"/>
  <c r="H1500" i="1" s="1"/>
  <c r="G1492" i="1"/>
  <c r="H1492" i="1" s="1"/>
  <c r="G1484" i="1"/>
  <c r="H1484" i="1" s="1"/>
  <c r="G1476" i="1"/>
  <c r="H1476" i="1" s="1"/>
  <c r="G1468" i="1"/>
  <c r="H1468" i="1" s="1"/>
  <c r="G1460" i="1"/>
  <c r="H1460" i="1" s="1"/>
  <c r="G1452" i="1"/>
  <c r="H1452" i="1" s="1"/>
  <c r="G1444" i="1"/>
  <c r="H1444" i="1" s="1"/>
  <c r="G1436" i="1"/>
  <c r="H1436" i="1" s="1"/>
  <c r="G1428" i="1"/>
  <c r="H1428" i="1" s="1"/>
  <c r="G1420" i="1"/>
  <c r="H1420" i="1" s="1"/>
  <c r="G1412" i="1"/>
  <c r="H1412" i="1" s="1"/>
  <c r="G1404" i="1"/>
  <c r="H1404" i="1" s="1"/>
  <c r="G1396" i="1"/>
  <c r="H1396" i="1" s="1"/>
  <c r="G1388" i="1"/>
  <c r="H1388" i="1" s="1"/>
  <c r="G1380" i="1"/>
  <c r="H1380" i="1" s="1"/>
  <c r="G1372" i="1"/>
  <c r="H1372" i="1" s="1"/>
  <c r="G1364" i="1"/>
  <c r="H1364" i="1" s="1"/>
  <c r="G1356" i="1"/>
  <c r="H1356" i="1" s="1"/>
  <c r="G1348" i="1"/>
  <c r="H1348" i="1" s="1"/>
  <c r="G1340" i="1"/>
  <c r="H1340" i="1" s="1"/>
  <c r="G1332" i="1"/>
  <c r="H1332" i="1" s="1"/>
  <c r="G1324" i="1"/>
  <c r="H1324" i="1" s="1"/>
  <c r="G1316" i="1"/>
  <c r="H1316" i="1" s="1"/>
  <c r="G1308" i="1"/>
  <c r="H1308" i="1" s="1"/>
  <c r="G1300" i="1"/>
  <c r="H1300" i="1" s="1"/>
  <c r="G1292" i="1"/>
  <c r="H1292" i="1" s="1"/>
  <c r="G1284" i="1"/>
  <c r="H1284" i="1" s="1"/>
  <c r="G1276" i="1"/>
  <c r="H1276" i="1" s="1"/>
  <c r="G1268" i="1"/>
  <c r="H1268" i="1" s="1"/>
  <c r="G1260" i="1"/>
  <c r="H1260" i="1" s="1"/>
  <c r="G1252" i="1"/>
  <c r="H1252" i="1" s="1"/>
  <c r="G1244" i="1"/>
  <c r="H1244" i="1" s="1"/>
  <c r="G1236" i="1"/>
  <c r="H1236" i="1" s="1"/>
  <c r="G1228" i="1"/>
  <c r="H1228" i="1" s="1"/>
  <c r="G1220" i="1"/>
  <c r="H1220" i="1" s="1"/>
  <c r="G1212" i="1"/>
  <c r="H1212" i="1" s="1"/>
  <c r="G1204" i="1"/>
  <c r="H1204" i="1" s="1"/>
  <c r="G1196" i="1"/>
  <c r="H1196" i="1" s="1"/>
  <c r="G1188" i="1"/>
  <c r="H1188" i="1" s="1"/>
  <c r="G1180" i="1"/>
  <c r="H1180" i="1" s="1"/>
  <c r="G1172" i="1"/>
  <c r="H1172" i="1" s="1"/>
  <c r="G1164" i="1"/>
  <c r="H1164" i="1" s="1"/>
  <c r="G1156" i="1"/>
  <c r="H1156" i="1" s="1"/>
  <c r="G1148" i="1"/>
  <c r="H1148" i="1" s="1"/>
  <c r="G1140" i="1"/>
  <c r="H1140" i="1" s="1"/>
  <c r="G1132" i="1"/>
  <c r="H1132" i="1" s="1"/>
  <c r="G1124" i="1"/>
  <c r="H1124" i="1" s="1"/>
  <c r="G1116" i="1"/>
  <c r="H1116" i="1" s="1"/>
  <c r="G1108" i="1"/>
  <c r="H1108" i="1" s="1"/>
  <c r="G1100" i="1"/>
  <c r="H1100" i="1" s="1"/>
  <c r="G1092" i="1"/>
  <c r="H1092" i="1" s="1"/>
  <c r="G1084" i="1"/>
  <c r="H1084" i="1" s="1"/>
  <c r="G1076" i="1"/>
  <c r="H1076" i="1" s="1"/>
  <c r="G1068" i="1"/>
  <c r="H1068" i="1" s="1"/>
  <c r="G1060" i="1"/>
  <c r="H1060" i="1" s="1"/>
  <c r="G1052" i="1"/>
  <c r="H1052" i="1" s="1"/>
  <c r="G1044" i="1"/>
  <c r="H1044" i="1" s="1"/>
  <c r="G1036" i="1"/>
  <c r="H1036" i="1" s="1"/>
  <c r="G1028" i="1"/>
  <c r="H1028" i="1" s="1"/>
  <c r="G1020" i="1"/>
  <c r="H1020" i="1" s="1"/>
  <c r="G1012" i="1"/>
  <c r="H1012" i="1" s="1"/>
  <c r="G1004" i="1"/>
  <c r="H1004" i="1" s="1"/>
  <c r="G996" i="1"/>
  <c r="H996" i="1" s="1"/>
  <c r="G988" i="1"/>
  <c r="H988" i="1" s="1"/>
  <c r="G980" i="1"/>
  <c r="H980" i="1" s="1"/>
  <c r="G972" i="1"/>
  <c r="H972" i="1" s="1"/>
  <c r="G964" i="1"/>
  <c r="H964" i="1" s="1"/>
  <c r="G956" i="1"/>
  <c r="H956" i="1" s="1"/>
  <c r="G948" i="1"/>
  <c r="H948" i="1" s="1"/>
  <c r="G940" i="1"/>
  <c r="H940" i="1" s="1"/>
  <c r="G932" i="1"/>
  <c r="H932" i="1" s="1"/>
  <c r="G924" i="1"/>
  <c r="H924" i="1" s="1"/>
  <c r="G916" i="1"/>
  <c r="H916" i="1" s="1"/>
  <c r="G908" i="1"/>
  <c r="H908" i="1" s="1"/>
  <c r="G900" i="1"/>
  <c r="H900" i="1" s="1"/>
  <c r="G892" i="1"/>
  <c r="H892" i="1" s="1"/>
  <c r="G884" i="1"/>
  <c r="H884" i="1" s="1"/>
  <c r="G876" i="1"/>
  <c r="H876" i="1" s="1"/>
  <c r="G868" i="1"/>
  <c r="H868" i="1" s="1"/>
  <c r="G860" i="1"/>
  <c r="H860" i="1" s="1"/>
  <c r="G852" i="1"/>
  <c r="H852" i="1" s="1"/>
  <c r="G844" i="1"/>
  <c r="H844" i="1" s="1"/>
  <c r="G836" i="1"/>
  <c r="H836" i="1" s="1"/>
  <c r="G828" i="1"/>
  <c r="H828" i="1" s="1"/>
  <c r="G820" i="1"/>
  <c r="H820" i="1" s="1"/>
  <c r="G812" i="1"/>
  <c r="H812" i="1" s="1"/>
  <c r="G804" i="1"/>
  <c r="H804" i="1" s="1"/>
  <c r="G796" i="1"/>
  <c r="H796" i="1" s="1"/>
  <c r="G788" i="1"/>
  <c r="H788" i="1" s="1"/>
  <c r="G780" i="1"/>
  <c r="H780" i="1" s="1"/>
  <c r="G772" i="1"/>
  <c r="H772" i="1" s="1"/>
  <c r="G764" i="1"/>
  <c r="H764" i="1" s="1"/>
  <c r="G756" i="1"/>
  <c r="H756" i="1" s="1"/>
  <c r="G748" i="1"/>
  <c r="H748" i="1" s="1"/>
  <c r="G740" i="1"/>
  <c r="H740" i="1" s="1"/>
  <c r="G732" i="1"/>
  <c r="H732" i="1" s="1"/>
  <c r="G724" i="1"/>
  <c r="H724" i="1" s="1"/>
  <c r="G716" i="1"/>
  <c r="H716" i="1" s="1"/>
  <c r="G708" i="1"/>
  <c r="H708" i="1" s="1"/>
  <c r="G700" i="1"/>
  <c r="H700" i="1" s="1"/>
  <c r="G692" i="1"/>
  <c r="H692" i="1" s="1"/>
  <c r="G684" i="1"/>
  <c r="H684" i="1" s="1"/>
  <c r="G676" i="1"/>
  <c r="H676" i="1" s="1"/>
  <c r="G668" i="1"/>
  <c r="H668" i="1" s="1"/>
  <c r="G660" i="1"/>
  <c r="H660" i="1" s="1"/>
  <c r="G652" i="1"/>
  <c r="H652" i="1" s="1"/>
  <c r="G644" i="1"/>
  <c r="H644" i="1" s="1"/>
  <c r="G636" i="1"/>
  <c r="H636" i="1" s="1"/>
  <c r="G628" i="1"/>
  <c r="H628" i="1" s="1"/>
  <c r="G620" i="1"/>
  <c r="H620" i="1" s="1"/>
  <c r="G612" i="1"/>
  <c r="H612" i="1" s="1"/>
  <c r="G604" i="1"/>
  <c r="H604" i="1" s="1"/>
  <c r="G596" i="1"/>
  <c r="H596" i="1" s="1"/>
  <c r="G588" i="1"/>
  <c r="H588" i="1" s="1"/>
  <c r="G580" i="1"/>
  <c r="H580" i="1" s="1"/>
  <c r="G572" i="1"/>
  <c r="H572" i="1" s="1"/>
  <c r="G564" i="1"/>
  <c r="H564" i="1" s="1"/>
  <c r="G556" i="1"/>
  <c r="H556" i="1" s="1"/>
  <c r="G548" i="1"/>
  <c r="H548" i="1" s="1"/>
  <c r="G540" i="1"/>
  <c r="H540" i="1" s="1"/>
  <c r="G532" i="1"/>
  <c r="H532" i="1" s="1"/>
  <c r="G524" i="1"/>
  <c r="H524" i="1" s="1"/>
  <c r="G516" i="1"/>
  <c r="H516" i="1" s="1"/>
  <c r="G508" i="1"/>
  <c r="H508" i="1" s="1"/>
  <c r="G500" i="1"/>
  <c r="H500" i="1" s="1"/>
  <c r="G492" i="1"/>
  <c r="H492" i="1" s="1"/>
  <c r="G484" i="1"/>
  <c r="H484" i="1" s="1"/>
  <c r="G476" i="1"/>
  <c r="H476" i="1" s="1"/>
  <c r="G468" i="1"/>
  <c r="H468" i="1" s="1"/>
  <c r="G460" i="1"/>
  <c r="H460" i="1" s="1"/>
  <c r="G452" i="1"/>
  <c r="H452" i="1" s="1"/>
  <c r="G444" i="1"/>
  <c r="H444" i="1" s="1"/>
  <c r="G436" i="1"/>
  <c r="H436" i="1" s="1"/>
  <c r="G428" i="1"/>
  <c r="H428" i="1" s="1"/>
  <c r="G420" i="1"/>
  <c r="H420" i="1" s="1"/>
  <c r="G412" i="1"/>
  <c r="H412" i="1" s="1"/>
  <c r="G404" i="1"/>
  <c r="H404" i="1" s="1"/>
  <c r="G396" i="1"/>
  <c r="H396" i="1" s="1"/>
  <c r="G388" i="1"/>
  <c r="H388" i="1" s="1"/>
  <c r="G380" i="1"/>
  <c r="H380" i="1" s="1"/>
  <c r="G372" i="1"/>
  <c r="H372" i="1" s="1"/>
  <c r="G364" i="1"/>
  <c r="H364" i="1" s="1"/>
  <c r="G356" i="1"/>
  <c r="H356" i="1" s="1"/>
  <c r="G348" i="1"/>
  <c r="H348" i="1" s="1"/>
  <c r="G340" i="1"/>
  <c r="H340" i="1" s="1"/>
  <c r="G332" i="1"/>
  <c r="H332" i="1" s="1"/>
  <c r="G324" i="1"/>
  <c r="H324" i="1" s="1"/>
  <c r="G316" i="1"/>
  <c r="H316" i="1" s="1"/>
  <c r="G308" i="1"/>
  <c r="H308" i="1" s="1"/>
  <c r="G300" i="1"/>
  <c r="H300" i="1" s="1"/>
  <c r="G292" i="1"/>
  <c r="H292" i="1" s="1"/>
  <c r="G284" i="1"/>
  <c r="H284" i="1" s="1"/>
  <c r="G276" i="1"/>
  <c r="H276" i="1" s="1"/>
  <c r="G268" i="1"/>
  <c r="H268" i="1" s="1"/>
  <c r="G260" i="1"/>
  <c r="H260" i="1" s="1"/>
  <c r="G252" i="1"/>
  <c r="H252" i="1" s="1"/>
  <c r="G244" i="1"/>
  <c r="H244" i="1" s="1"/>
  <c r="G236" i="1"/>
  <c r="H236" i="1" s="1"/>
  <c r="G228" i="1"/>
  <c r="H228" i="1" s="1"/>
  <c r="G220" i="1"/>
  <c r="H220" i="1" s="1"/>
  <c r="G212" i="1"/>
  <c r="H212" i="1" s="1"/>
  <c r="G204" i="1"/>
  <c r="H204" i="1" s="1"/>
  <c r="G196" i="1"/>
  <c r="H196" i="1" s="1"/>
  <c r="G188" i="1"/>
  <c r="H188" i="1" s="1"/>
  <c r="G180" i="1"/>
  <c r="H180" i="1" s="1"/>
  <c r="G172" i="1"/>
  <c r="H172" i="1" s="1"/>
  <c r="G164" i="1"/>
  <c r="H164" i="1" s="1"/>
  <c r="G156" i="1"/>
  <c r="H156" i="1" s="1"/>
  <c r="G148" i="1"/>
  <c r="H148" i="1" s="1"/>
  <c r="G140" i="1"/>
  <c r="H140" i="1" s="1"/>
  <c r="G132" i="1"/>
  <c r="H132" i="1" s="1"/>
  <c r="G124" i="1"/>
  <c r="H124" i="1" s="1"/>
  <c r="G116" i="1"/>
  <c r="H116" i="1" s="1"/>
  <c r="G108" i="1"/>
  <c r="H108" i="1" s="1"/>
  <c r="G100" i="1"/>
  <c r="H100" i="1" s="1"/>
  <c r="G92" i="1"/>
  <c r="H92" i="1" s="1"/>
  <c r="G84" i="1"/>
  <c r="H84" i="1" s="1"/>
  <c r="G76" i="1"/>
  <c r="H76" i="1" s="1"/>
  <c r="G68" i="1"/>
  <c r="H68" i="1" s="1"/>
  <c r="G60" i="1"/>
  <c r="H60" i="1" s="1"/>
  <c r="G52" i="1"/>
  <c r="H52" i="1" s="1"/>
  <c r="G44" i="1"/>
  <c r="H44" i="1" s="1"/>
  <c r="G36" i="1"/>
  <c r="H36" i="1" s="1"/>
  <c r="G28" i="1"/>
  <c r="H28" i="1" s="1"/>
  <c r="G20" i="1"/>
  <c r="H20" i="1" s="1"/>
  <c r="G6739" i="1"/>
  <c r="H6739" i="1" s="1"/>
  <c r="G6731" i="1"/>
  <c r="H6731" i="1" s="1"/>
  <c r="G6723" i="1"/>
  <c r="H6723" i="1" s="1"/>
  <c r="G6715" i="1"/>
  <c r="H6715" i="1" s="1"/>
  <c r="G6707" i="1"/>
  <c r="H6707" i="1" s="1"/>
  <c r="G6699" i="1"/>
  <c r="H6699" i="1" s="1"/>
  <c r="G6691" i="1"/>
  <c r="H6691" i="1" s="1"/>
  <c r="G6683" i="1"/>
  <c r="H6683" i="1" s="1"/>
  <c r="G6675" i="1"/>
  <c r="H6675" i="1" s="1"/>
  <c r="G6667" i="1"/>
  <c r="H6667" i="1" s="1"/>
  <c r="G6659" i="1"/>
  <c r="H6659" i="1" s="1"/>
  <c r="G6651" i="1"/>
  <c r="H6651" i="1" s="1"/>
  <c r="G6643" i="1"/>
  <c r="H6643" i="1" s="1"/>
  <c r="G6635" i="1"/>
  <c r="H6635" i="1" s="1"/>
  <c r="G6627" i="1"/>
  <c r="H6627" i="1" s="1"/>
  <c r="G6619" i="1"/>
  <c r="H6619" i="1" s="1"/>
  <c r="G6611" i="1"/>
  <c r="H6611" i="1" s="1"/>
  <c r="G6603" i="1"/>
  <c r="H6603" i="1" s="1"/>
  <c r="G6595" i="1"/>
  <c r="H6595" i="1" s="1"/>
  <c r="G6587" i="1"/>
  <c r="H6587" i="1" s="1"/>
  <c r="G6579" i="1"/>
  <c r="H6579" i="1" s="1"/>
  <c r="G6571" i="1"/>
  <c r="H6571" i="1" s="1"/>
  <c r="G6563" i="1"/>
  <c r="H6563" i="1" s="1"/>
  <c r="G6555" i="1"/>
  <c r="H6555" i="1" s="1"/>
  <c r="G6547" i="1"/>
  <c r="H6547" i="1" s="1"/>
  <c r="G6539" i="1"/>
  <c r="H6539" i="1" s="1"/>
  <c r="G6531" i="1"/>
  <c r="H6531" i="1" s="1"/>
  <c r="G6523" i="1"/>
  <c r="H6523" i="1" s="1"/>
  <c r="G6515" i="1"/>
  <c r="H6515" i="1" s="1"/>
  <c r="G6507" i="1"/>
  <c r="H6507" i="1" s="1"/>
  <c r="G6499" i="1"/>
  <c r="H6499" i="1" s="1"/>
  <c r="G6491" i="1"/>
  <c r="H6491" i="1" s="1"/>
  <c r="G6483" i="1"/>
  <c r="H6483" i="1" s="1"/>
  <c r="G6475" i="1"/>
  <c r="H6475" i="1" s="1"/>
  <c r="G6467" i="1"/>
  <c r="H6467" i="1" s="1"/>
  <c r="G6459" i="1"/>
  <c r="H6459" i="1" s="1"/>
  <c r="G6451" i="1"/>
  <c r="H6451" i="1" s="1"/>
  <c r="G6443" i="1"/>
  <c r="H6443" i="1" s="1"/>
  <c r="G6435" i="1"/>
  <c r="H6435" i="1" s="1"/>
  <c r="G6427" i="1"/>
  <c r="H6427" i="1" s="1"/>
  <c r="G6419" i="1"/>
  <c r="H6419" i="1" s="1"/>
  <c r="G6411" i="1"/>
  <c r="H6411" i="1" s="1"/>
  <c r="G6403" i="1"/>
  <c r="H6403" i="1" s="1"/>
  <c r="G6395" i="1"/>
  <c r="H6395" i="1" s="1"/>
  <c r="G6387" i="1"/>
  <c r="H6387" i="1" s="1"/>
  <c r="G6379" i="1"/>
  <c r="H6379" i="1" s="1"/>
  <c r="G6371" i="1"/>
  <c r="H6371" i="1" s="1"/>
  <c r="G6363" i="1"/>
  <c r="H6363" i="1" s="1"/>
  <c r="G6355" i="1"/>
  <c r="H6355" i="1" s="1"/>
  <c r="G6347" i="1"/>
  <c r="H6347" i="1" s="1"/>
  <c r="G6339" i="1"/>
  <c r="H6339" i="1" s="1"/>
  <c r="G6331" i="1"/>
  <c r="H6331" i="1" s="1"/>
  <c r="G6323" i="1"/>
  <c r="H6323" i="1" s="1"/>
  <c r="G6315" i="1"/>
  <c r="H6315" i="1" s="1"/>
  <c r="G6307" i="1"/>
  <c r="H6307" i="1" s="1"/>
  <c r="G6299" i="1"/>
  <c r="H6299" i="1" s="1"/>
  <c r="G6291" i="1"/>
  <c r="H6291" i="1" s="1"/>
  <c r="G6283" i="1"/>
  <c r="H6283" i="1" s="1"/>
  <c r="G6275" i="1"/>
  <c r="H6275" i="1" s="1"/>
  <c r="G6267" i="1"/>
  <c r="H6267" i="1" s="1"/>
  <c r="G6259" i="1"/>
  <c r="H6259" i="1" s="1"/>
  <c r="G6251" i="1"/>
  <c r="H6251" i="1" s="1"/>
  <c r="G6243" i="1"/>
  <c r="H6243" i="1" s="1"/>
  <c r="G6235" i="1"/>
  <c r="H6235" i="1" s="1"/>
  <c r="G6227" i="1"/>
  <c r="H6227" i="1" s="1"/>
  <c r="G6219" i="1"/>
  <c r="H6219" i="1" s="1"/>
  <c r="G6211" i="1"/>
  <c r="H6211" i="1" s="1"/>
  <c r="G6203" i="1"/>
  <c r="H6203" i="1" s="1"/>
  <c r="G6195" i="1"/>
  <c r="H6195" i="1" s="1"/>
  <c r="G6187" i="1"/>
  <c r="H6187" i="1" s="1"/>
  <c r="G6179" i="1"/>
  <c r="H6179" i="1" s="1"/>
  <c r="G6171" i="1"/>
  <c r="H6171" i="1" s="1"/>
  <c r="G6163" i="1"/>
  <c r="H6163" i="1" s="1"/>
  <c r="G6155" i="1"/>
  <c r="H6155" i="1" s="1"/>
  <c r="G6147" i="1"/>
  <c r="H6147" i="1" s="1"/>
  <c r="G6139" i="1"/>
  <c r="H6139" i="1" s="1"/>
  <c r="G6131" i="1"/>
  <c r="H6131" i="1" s="1"/>
  <c r="G6123" i="1"/>
  <c r="H6123" i="1" s="1"/>
  <c r="G6115" i="1"/>
  <c r="H6115" i="1" s="1"/>
  <c r="G6107" i="1"/>
  <c r="H6107" i="1" s="1"/>
  <c r="G6099" i="1"/>
  <c r="H6099" i="1" s="1"/>
  <c r="G6091" i="1"/>
  <c r="H6091" i="1" s="1"/>
  <c r="G6083" i="1"/>
  <c r="H6083" i="1" s="1"/>
  <c r="G6075" i="1"/>
  <c r="H6075" i="1" s="1"/>
  <c r="G6067" i="1"/>
  <c r="H6067" i="1" s="1"/>
  <c r="G6059" i="1"/>
  <c r="H6059" i="1" s="1"/>
  <c r="G6051" i="1"/>
  <c r="H6051" i="1" s="1"/>
  <c r="G6043" i="1"/>
  <c r="H6043" i="1" s="1"/>
  <c r="G6035" i="1"/>
  <c r="H6035" i="1" s="1"/>
  <c r="G6027" i="1"/>
  <c r="H6027" i="1" s="1"/>
  <c r="G6019" i="1"/>
  <c r="H6019" i="1" s="1"/>
  <c r="G6011" i="1"/>
  <c r="H6011" i="1" s="1"/>
  <c r="G6003" i="1"/>
  <c r="H6003" i="1" s="1"/>
  <c r="G5995" i="1"/>
  <c r="H5995" i="1" s="1"/>
  <c r="G5987" i="1"/>
  <c r="H5987" i="1" s="1"/>
  <c r="G5979" i="1"/>
  <c r="H5979" i="1" s="1"/>
  <c r="G5971" i="1"/>
  <c r="H5971" i="1" s="1"/>
  <c r="G5963" i="1"/>
  <c r="H5963" i="1" s="1"/>
  <c r="G5955" i="1"/>
  <c r="H5955" i="1" s="1"/>
  <c r="G5947" i="1"/>
  <c r="H5947" i="1" s="1"/>
  <c r="G5939" i="1"/>
  <c r="H5939" i="1" s="1"/>
  <c r="G5931" i="1"/>
  <c r="H5931" i="1" s="1"/>
  <c r="G5923" i="1"/>
  <c r="H5923" i="1" s="1"/>
  <c r="G5915" i="1"/>
  <c r="H5915" i="1" s="1"/>
  <c r="G5907" i="1"/>
  <c r="H5907" i="1" s="1"/>
  <c r="G5899" i="1"/>
  <c r="H5899" i="1" s="1"/>
  <c r="G5891" i="1"/>
  <c r="H5891" i="1" s="1"/>
  <c r="G5883" i="1"/>
  <c r="H5883" i="1" s="1"/>
  <c r="G5875" i="1"/>
  <c r="H5875" i="1" s="1"/>
  <c r="G5867" i="1"/>
  <c r="H5867" i="1" s="1"/>
  <c r="G5859" i="1"/>
  <c r="H5859" i="1" s="1"/>
  <c r="G5851" i="1"/>
  <c r="H5851" i="1" s="1"/>
  <c r="G5843" i="1"/>
  <c r="H5843" i="1" s="1"/>
  <c r="G5835" i="1"/>
  <c r="H5835" i="1" s="1"/>
  <c r="G5827" i="1"/>
  <c r="H5827" i="1" s="1"/>
  <c r="G5819" i="1"/>
  <c r="H5819" i="1" s="1"/>
  <c r="G5811" i="1"/>
  <c r="H5811" i="1" s="1"/>
  <c r="G5803" i="1"/>
  <c r="H5803" i="1" s="1"/>
  <c r="G5795" i="1"/>
  <c r="H5795" i="1" s="1"/>
  <c r="G5787" i="1"/>
  <c r="H5787" i="1" s="1"/>
  <c r="G5779" i="1"/>
  <c r="H5779" i="1" s="1"/>
  <c r="G5771" i="1"/>
  <c r="H5771" i="1" s="1"/>
  <c r="G5763" i="1"/>
  <c r="H5763" i="1" s="1"/>
  <c r="G5755" i="1"/>
  <c r="H5755" i="1" s="1"/>
  <c r="G5747" i="1"/>
  <c r="H5747" i="1" s="1"/>
  <c r="G5739" i="1"/>
  <c r="H5739" i="1" s="1"/>
  <c r="G5731" i="1"/>
  <c r="H5731" i="1" s="1"/>
  <c r="G5723" i="1"/>
  <c r="H5723" i="1" s="1"/>
  <c r="G5715" i="1"/>
  <c r="H5715" i="1" s="1"/>
  <c r="G5707" i="1"/>
  <c r="H5707" i="1" s="1"/>
  <c r="G5699" i="1"/>
  <c r="H5699" i="1" s="1"/>
  <c r="G5691" i="1"/>
  <c r="H5691" i="1" s="1"/>
  <c r="G5683" i="1"/>
  <c r="H5683" i="1" s="1"/>
  <c r="G5675" i="1"/>
  <c r="H5675" i="1" s="1"/>
  <c r="G5667" i="1"/>
  <c r="H5667" i="1" s="1"/>
  <c r="G5659" i="1"/>
  <c r="H5659" i="1" s="1"/>
  <c r="G5651" i="1"/>
  <c r="H5651" i="1" s="1"/>
  <c r="G5643" i="1"/>
  <c r="H5643" i="1" s="1"/>
  <c r="G5635" i="1"/>
  <c r="H5635" i="1" s="1"/>
  <c r="G5627" i="1"/>
  <c r="H5627" i="1" s="1"/>
  <c r="G5619" i="1"/>
  <c r="H5619" i="1" s="1"/>
  <c r="G5611" i="1"/>
  <c r="H5611" i="1" s="1"/>
  <c r="G5603" i="1"/>
  <c r="H5603" i="1" s="1"/>
  <c r="G5595" i="1"/>
  <c r="H5595" i="1" s="1"/>
  <c r="G5587" i="1"/>
  <c r="H5587" i="1" s="1"/>
  <c r="G5579" i="1"/>
  <c r="H5579" i="1" s="1"/>
  <c r="G5571" i="1"/>
  <c r="H5571" i="1" s="1"/>
  <c r="G5563" i="1"/>
  <c r="H5563" i="1" s="1"/>
  <c r="G5555" i="1"/>
  <c r="H5555" i="1" s="1"/>
  <c r="G5547" i="1"/>
  <c r="H5547" i="1" s="1"/>
  <c r="G5539" i="1"/>
  <c r="H5539" i="1" s="1"/>
  <c r="G5531" i="1"/>
  <c r="H5531" i="1" s="1"/>
  <c r="G5523" i="1"/>
  <c r="H5523" i="1" s="1"/>
  <c r="G5515" i="1"/>
  <c r="H5515" i="1" s="1"/>
  <c r="G5507" i="1"/>
  <c r="H5507" i="1" s="1"/>
  <c r="G5499" i="1"/>
  <c r="H5499" i="1" s="1"/>
  <c r="G5491" i="1"/>
  <c r="H5491" i="1" s="1"/>
  <c r="G5483" i="1"/>
  <c r="H5483" i="1" s="1"/>
  <c r="G5475" i="1"/>
  <c r="H5475" i="1" s="1"/>
  <c r="G5467" i="1"/>
  <c r="H5467" i="1" s="1"/>
  <c r="G5459" i="1"/>
  <c r="H5459" i="1" s="1"/>
  <c r="G5451" i="1"/>
  <c r="H5451" i="1" s="1"/>
  <c r="G5443" i="1"/>
  <c r="H5443" i="1" s="1"/>
  <c r="G5435" i="1"/>
  <c r="H5435" i="1" s="1"/>
  <c r="G5427" i="1"/>
  <c r="H5427" i="1" s="1"/>
  <c r="G5419" i="1"/>
  <c r="H5419" i="1" s="1"/>
  <c r="G5411" i="1"/>
  <c r="H5411" i="1" s="1"/>
  <c r="G5403" i="1"/>
  <c r="H5403" i="1" s="1"/>
  <c r="G5395" i="1"/>
  <c r="H5395" i="1" s="1"/>
  <c r="G5387" i="1"/>
  <c r="H5387" i="1" s="1"/>
  <c r="G5379" i="1"/>
  <c r="H5379" i="1" s="1"/>
  <c r="G5371" i="1"/>
  <c r="H5371" i="1" s="1"/>
  <c r="G5363" i="1"/>
  <c r="H5363" i="1" s="1"/>
  <c r="G5355" i="1"/>
  <c r="H5355" i="1" s="1"/>
  <c r="G5347" i="1"/>
  <c r="H5347" i="1" s="1"/>
  <c r="G5339" i="1"/>
  <c r="H5339" i="1" s="1"/>
  <c r="G5331" i="1"/>
  <c r="H5331" i="1" s="1"/>
  <c r="G5323" i="1"/>
  <c r="H5323" i="1" s="1"/>
  <c r="G5315" i="1"/>
  <c r="H5315" i="1" s="1"/>
  <c r="G5307" i="1"/>
  <c r="H5307" i="1" s="1"/>
  <c r="G5299" i="1"/>
  <c r="H5299" i="1" s="1"/>
  <c r="G5291" i="1"/>
  <c r="H5291" i="1" s="1"/>
  <c r="G5283" i="1"/>
  <c r="H5283" i="1" s="1"/>
  <c r="G5275" i="1"/>
  <c r="H5275" i="1" s="1"/>
  <c r="G5267" i="1"/>
  <c r="H5267" i="1" s="1"/>
  <c r="G5259" i="1"/>
  <c r="H5259" i="1" s="1"/>
  <c r="G5251" i="1"/>
  <c r="H5251" i="1" s="1"/>
  <c r="G5243" i="1"/>
  <c r="H5243" i="1" s="1"/>
  <c r="G5235" i="1"/>
  <c r="H5235" i="1" s="1"/>
  <c r="G5227" i="1"/>
  <c r="H5227" i="1" s="1"/>
  <c r="G5219" i="1"/>
  <c r="H5219" i="1" s="1"/>
  <c r="G5211" i="1"/>
  <c r="H5211" i="1" s="1"/>
  <c r="G5203" i="1"/>
  <c r="H5203" i="1" s="1"/>
  <c r="G5195" i="1"/>
  <c r="H5195" i="1" s="1"/>
  <c r="G5187" i="1"/>
  <c r="H5187" i="1" s="1"/>
  <c r="G5179" i="1"/>
  <c r="H5179" i="1" s="1"/>
  <c r="G5171" i="1"/>
  <c r="H5171" i="1" s="1"/>
  <c r="G5163" i="1"/>
  <c r="H5163" i="1" s="1"/>
  <c r="G5155" i="1"/>
  <c r="H5155" i="1" s="1"/>
  <c r="G5147" i="1"/>
  <c r="H5147" i="1" s="1"/>
  <c r="G5139" i="1"/>
  <c r="H5139" i="1" s="1"/>
  <c r="G5131" i="1"/>
  <c r="H5131" i="1" s="1"/>
  <c r="G5123" i="1"/>
  <c r="H5123" i="1" s="1"/>
  <c r="G5115" i="1"/>
  <c r="H5115" i="1" s="1"/>
  <c r="G5107" i="1"/>
  <c r="H5107" i="1" s="1"/>
  <c r="G5099" i="1"/>
  <c r="H5099" i="1" s="1"/>
  <c r="G5091" i="1"/>
  <c r="H5091" i="1" s="1"/>
  <c r="G5083" i="1"/>
  <c r="H5083" i="1" s="1"/>
  <c r="G5075" i="1"/>
  <c r="H5075" i="1" s="1"/>
  <c r="G5067" i="1"/>
  <c r="H5067" i="1" s="1"/>
  <c r="G5059" i="1"/>
  <c r="H5059" i="1" s="1"/>
  <c r="G5051" i="1"/>
  <c r="H5051" i="1" s="1"/>
  <c r="G5043" i="1"/>
  <c r="H5043" i="1" s="1"/>
  <c r="G5035" i="1"/>
  <c r="H5035" i="1" s="1"/>
  <c r="G5027" i="1"/>
  <c r="H5027" i="1" s="1"/>
  <c r="G5019" i="1"/>
  <c r="H5019" i="1" s="1"/>
  <c r="G5011" i="1"/>
  <c r="H5011" i="1" s="1"/>
  <c r="G5003" i="1"/>
  <c r="H5003" i="1" s="1"/>
  <c r="G4995" i="1"/>
  <c r="H4995" i="1" s="1"/>
  <c r="G4987" i="1"/>
  <c r="H4987" i="1" s="1"/>
  <c r="G4979" i="1"/>
  <c r="H4979" i="1" s="1"/>
  <c r="G4971" i="1"/>
  <c r="H4971" i="1" s="1"/>
  <c r="G4963" i="1"/>
  <c r="H4963" i="1" s="1"/>
  <c r="G4955" i="1"/>
  <c r="H4955" i="1" s="1"/>
  <c r="G4947" i="1"/>
  <c r="H4947" i="1" s="1"/>
  <c r="G4939" i="1"/>
  <c r="H4939" i="1" s="1"/>
  <c r="G4931" i="1"/>
  <c r="H4931" i="1" s="1"/>
  <c r="G4923" i="1"/>
  <c r="H4923" i="1" s="1"/>
  <c r="G4915" i="1"/>
  <c r="H4915" i="1" s="1"/>
  <c r="G4907" i="1"/>
  <c r="H4907" i="1" s="1"/>
  <c r="G4899" i="1"/>
  <c r="H4899" i="1" s="1"/>
  <c r="G4891" i="1"/>
  <c r="H4891" i="1" s="1"/>
  <c r="G4883" i="1"/>
  <c r="H4883" i="1" s="1"/>
  <c r="G4875" i="1"/>
  <c r="H4875" i="1" s="1"/>
  <c r="G4867" i="1"/>
  <c r="H4867" i="1" s="1"/>
  <c r="G4859" i="1"/>
  <c r="H4859" i="1" s="1"/>
  <c r="G4851" i="1"/>
  <c r="H4851" i="1" s="1"/>
  <c r="G4843" i="1"/>
  <c r="H4843" i="1" s="1"/>
  <c r="G4835" i="1"/>
  <c r="H4835" i="1" s="1"/>
  <c r="G4827" i="1"/>
  <c r="H4827" i="1" s="1"/>
  <c r="G4819" i="1"/>
  <c r="H4819" i="1" s="1"/>
  <c r="G4811" i="1"/>
  <c r="H4811" i="1" s="1"/>
  <c r="G4803" i="1"/>
  <c r="H4803" i="1" s="1"/>
  <c r="G4795" i="1"/>
  <c r="H4795" i="1" s="1"/>
  <c r="G4787" i="1"/>
  <c r="H4787" i="1" s="1"/>
  <c r="G4779" i="1"/>
  <c r="H4779" i="1" s="1"/>
  <c r="G4771" i="1"/>
  <c r="H4771" i="1" s="1"/>
  <c r="G4763" i="1"/>
  <c r="H4763" i="1" s="1"/>
  <c r="G4755" i="1"/>
  <c r="H4755" i="1" s="1"/>
  <c r="G4747" i="1"/>
  <c r="H4747" i="1" s="1"/>
  <c r="G4739" i="1"/>
  <c r="H4739" i="1" s="1"/>
  <c r="G4731" i="1"/>
  <c r="H4731" i="1" s="1"/>
  <c r="G4723" i="1"/>
  <c r="H4723" i="1" s="1"/>
  <c r="G4715" i="1"/>
  <c r="H4715" i="1" s="1"/>
  <c r="G4707" i="1"/>
  <c r="H4707" i="1" s="1"/>
  <c r="G4699" i="1"/>
  <c r="H4699" i="1" s="1"/>
  <c r="G4691" i="1"/>
  <c r="H4691" i="1" s="1"/>
  <c r="G4683" i="1"/>
  <c r="H4683" i="1" s="1"/>
  <c r="G4675" i="1"/>
  <c r="H4675" i="1" s="1"/>
  <c r="G4667" i="1"/>
  <c r="H4667" i="1" s="1"/>
  <c r="G4659" i="1"/>
  <c r="H4659" i="1" s="1"/>
  <c r="G4651" i="1"/>
  <c r="H4651" i="1" s="1"/>
  <c r="G4643" i="1"/>
  <c r="H4643" i="1" s="1"/>
  <c r="G4635" i="1"/>
  <c r="H4635" i="1" s="1"/>
  <c r="G4627" i="1"/>
  <c r="H4627" i="1" s="1"/>
  <c r="G4619" i="1"/>
  <c r="H4619" i="1" s="1"/>
  <c r="G4611" i="1"/>
  <c r="H4611" i="1" s="1"/>
  <c r="G4603" i="1"/>
  <c r="H4603" i="1" s="1"/>
  <c r="G4595" i="1"/>
  <c r="H4595" i="1" s="1"/>
  <c r="G4587" i="1"/>
  <c r="H4587" i="1" s="1"/>
  <c r="G4579" i="1"/>
  <c r="H4579" i="1" s="1"/>
  <c r="G4571" i="1"/>
  <c r="H4571" i="1" s="1"/>
  <c r="G4563" i="1"/>
  <c r="H4563" i="1" s="1"/>
  <c r="G4555" i="1"/>
  <c r="H4555" i="1" s="1"/>
  <c r="G4547" i="1"/>
  <c r="H4547" i="1" s="1"/>
  <c r="G4539" i="1"/>
  <c r="H4539" i="1" s="1"/>
  <c r="G4531" i="1"/>
  <c r="H4531" i="1" s="1"/>
  <c r="G4523" i="1"/>
  <c r="H4523" i="1" s="1"/>
  <c r="G4515" i="1"/>
  <c r="H4515" i="1" s="1"/>
  <c r="G4507" i="1"/>
  <c r="H4507" i="1" s="1"/>
  <c r="G4499" i="1"/>
  <c r="H4499" i="1" s="1"/>
  <c r="G4491" i="1"/>
  <c r="H4491" i="1" s="1"/>
  <c r="G4483" i="1"/>
  <c r="H4483" i="1" s="1"/>
  <c r="G4475" i="1"/>
  <c r="H4475" i="1" s="1"/>
  <c r="G4467" i="1"/>
  <c r="H4467" i="1" s="1"/>
  <c r="G4459" i="1"/>
  <c r="H4459" i="1" s="1"/>
  <c r="G4451" i="1"/>
  <c r="H4451" i="1" s="1"/>
  <c r="G4443" i="1"/>
  <c r="H4443" i="1" s="1"/>
  <c r="G4435" i="1"/>
  <c r="H4435" i="1" s="1"/>
  <c r="G4427" i="1"/>
  <c r="H4427" i="1" s="1"/>
  <c r="G4419" i="1"/>
  <c r="H4419" i="1" s="1"/>
  <c r="G4411" i="1"/>
  <c r="H4411" i="1" s="1"/>
  <c r="G4403" i="1"/>
  <c r="H4403" i="1" s="1"/>
  <c r="G4395" i="1"/>
  <c r="H4395" i="1" s="1"/>
  <c r="G4387" i="1"/>
  <c r="H4387" i="1" s="1"/>
  <c r="G4379" i="1"/>
  <c r="H4379" i="1" s="1"/>
  <c r="G4371" i="1"/>
  <c r="H4371" i="1" s="1"/>
  <c r="G4363" i="1"/>
  <c r="H4363" i="1" s="1"/>
  <c r="G4355" i="1"/>
  <c r="H4355" i="1" s="1"/>
  <c r="G4347" i="1"/>
  <c r="H4347" i="1" s="1"/>
  <c r="G4339" i="1"/>
  <c r="H4339" i="1" s="1"/>
  <c r="G4331" i="1"/>
  <c r="H4331" i="1" s="1"/>
  <c r="G4323" i="1"/>
  <c r="H4323" i="1" s="1"/>
  <c r="G4315" i="1"/>
  <c r="H4315" i="1" s="1"/>
  <c r="G4307" i="1"/>
  <c r="H4307" i="1" s="1"/>
  <c r="G4299" i="1"/>
  <c r="H4299" i="1" s="1"/>
  <c r="G4291" i="1"/>
  <c r="H4291" i="1" s="1"/>
  <c r="G4283" i="1"/>
  <c r="H4283" i="1" s="1"/>
  <c r="G4275" i="1"/>
  <c r="H4275" i="1" s="1"/>
  <c r="G4267" i="1"/>
  <c r="H4267" i="1" s="1"/>
  <c r="G4259" i="1"/>
  <c r="H4259" i="1" s="1"/>
  <c r="G4251" i="1"/>
  <c r="H4251" i="1" s="1"/>
  <c r="G4243" i="1"/>
  <c r="H4243" i="1" s="1"/>
  <c r="G4235" i="1"/>
  <c r="H4235" i="1" s="1"/>
  <c r="G4227" i="1"/>
  <c r="H4227" i="1" s="1"/>
  <c r="G4219" i="1"/>
  <c r="H4219" i="1" s="1"/>
  <c r="G4211" i="1"/>
  <c r="H4211" i="1" s="1"/>
  <c r="G4203" i="1"/>
  <c r="H4203" i="1" s="1"/>
  <c r="G4195" i="1"/>
  <c r="H4195" i="1" s="1"/>
  <c r="G4187" i="1"/>
  <c r="H4187" i="1" s="1"/>
  <c r="G4179" i="1"/>
  <c r="H4179" i="1" s="1"/>
  <c r="G4171" i="1"/>
  <c r="H4171" i="1" s="1"/>
  <c r="G4163" i="1"/>
  <c r="H4163" i="1" s="1"/>
  <c r="G4155" i="1"/>
  <c r="H4155" i="1" s="1"/>
  <c r="G4147" i="1"/>
  <c r="H4147" i="1" s="1"/>
  <c r="G4139" i="1"/>
  <c r="H4139" i="1" s="1"/>
  <c r="G4131" i="1"/>
  <c r="H4131" i="1" s="1"/>
  <c r="G4123" i="1"/>
  <c r="H4123" i="1" s="1"/>
  <c r="G4115" i="1"/>
  <c r="H4115" i="1" s="1"/>
  <c r="G4107" i="1"/>
  <c r="H4107" i="1" s="1"/>
  <c r="G4099" i="1"/>
  <c r="H4099" i="1" s="1"/>
  <c r="G4091" i="1"/>
  <c r="H4091" i="1" s="1"/>
  <c r="G4083" i="1"/>
  <c r="H4083" i="1" s="1"/>
  <c r="G4075" i="1"/>
  <c r="H4075" i="1" s="1"/>
  <c r="G4067" i="1"/>
  <c r="H4067" i="1" s="1"/>
  <c r="G4059" i="1"/>
  <c r="H4059" i="1" s="1"/>
  <c r="G4051" i="1"/>
  <c r="H4051" i="1" s="1"/>
  <c r="G4043" i="1"/>
  <c r="H4043" i="1" s="1"/>
  <c r="G4035" i="1"/>
  <c r="H4035" i="1" s="1"/>
  <c r="G4027" i="1"/>
  <c r="H4027" i="1" s="1"/>
  <c r="G4019" i="1"/>
  <c r="H4019" i="1" s="1"/>
  <c r="G4011" i="1"/>
  <c r="H4011" i="1" s="1"/>
  <c r="G4003" i="1"/>
  <c r="H4003" i="1" s="1"/>
  <c r="G3995" i="1"/>
  <c r="H3995" i="1" s="1"/>
  <c r="G3987" i="1"/>
  <c r="H3987" i="1" s="1"/>
  <c r="G3979" i="1"/>
  <c r="H3979" i="1" s="1"/>
  <c r="G3971" i="1"/>
  <c r="H3971" i="1" s="1"/>
  <c r="G3963" i="1"/>
  <c r="H3963" i="1" s="1"/>
  <c r="G3955" i="1"/>
  <c r="H3955" i="1" s="1"/>
  <c r="G3947" i="1"/>
  <c r="H3947" i="1" s="1"/>
  <c r="G3939" i="1"/>
  <c r="H3939" i="1" s="1"/>
  <c r="G3931" i="1"/>
  <c r="H3931" i="1" s="1"/>
  <c r="G3923" i="1"/>
  <c r="H3923" i="1" s="1"/>
  <c r="G3915" i="1"/>
  <c r="H3915" i="1" s="1"/>
  <c r="G3907" i="1"/>
  <c r="H3907" i="1" s="1"/>
  <c r="G3899" i="1"/>
  <c r="H3899" i="1" s="1"/>
  <c r="G3891" i="1"/>
  <c r="H3891" i="1" s="1"/>
  <c r="G3883" i="1"/>
  <c r="H3883" i="1" s="1"/>
  <c r="G3875" i="1"/>
  <c r="H3875" i="1" s="1"/>
  <c r="G3867" i="1"/>
  <c r="H3867" i="1" s="1"/>
  <c r="G3859" i="1"/>
  <c r="H3859" i="1" s="1"/>
  <c r="G3851" i="1"/>
  <c r="H3851" i="1" s="1"/>
  <c r="G3843" i="1"/>
  <c r="H3843" i="1" s="1"/>
  <c r="G3835" i="1"/>
  <c r="H3835" i="1" s="1"/>
  <c r="G3827" i="1"/>
  <c r="H3827" i="1" s="1"/>
  <c r="G3819" i="1"/>
  <c r="H3819" i="1" s="1"/>
  <c r="G3811" i="1"/>
  <c r="H3811" i="1" s="1"/>
  <c r="G3803" i="1"/>
  <c r="H3803" i="1" s="1"/>
  <c r="G3795" i="1"/>
  <c r="H3795" i="1" s="1"/>
  <c r="G3787" i="1"/>
  <c r="H3787" i="1" s="1"/>
  <c r="G3779" i="1"/>
  <c r="H3779" i="1" s="1"/>
  <c r="G3771" i="1"/>
  <c r="H3771" i="1" s="1"/>
  <c r="G3763" i="1"/>
  <c r="H3763" i="1" s="1"/>
  <c r="G3755" i="1"/>
  <c r="H3755" i="1" s="1"/>
  <c r="G3747" i="1"/>
  <c r="H3747" i="1" s="1"/>
  <c r="G3739" i="1"/>
  <c r="H3739" i="1" s="1"/>
  <c r="G3731" i="1"/>
  <c r="H3731" i="1" s="1"/>
  <c r="G3723" i="1"/>
  <c r="H3723" i="1" s="1"/>
  <c r="G3715" i="1"/>
  <c r="H3715" i="1" s="1"/>
  <c r="G3707" i="1"/>
  <c r="H3707" i="1" s="1"/>
  <c r="G3699" i="1"/>
  <c r="H3699" i="1" s="1"/>
  <c r="G3691" i="1"/>
  <c r="H3691" i="1" s="1"/>
  <c r="G3683" i="1"/>
  <c r="H3683" i="1" s="1"/>
  <c r="G3675" i="1"/>
  <c r="H3675" i="1" s="1"/>
  <c r="G3667" i="1"/>
  <c r="H3667" i="1" s="1"/>
  <c r="G3659" i="1"/>
  <c r="H3659" i="1" s="1"/>
  <c r="G3651" i="1"/>
  <c r="H3651" i="1" s="1"/>
  <c r="G3643" i="1"/>
  <c r="H3643" i="1" s="1"/>
  <c r="G3635" i="1"/>
  <c r="H3635" i="1" s="1"/>
  <c r="G3627" i="1"/>
  <c r="H3627" i="1" s="1"/>
  <c r="G3619" i="1"/>
  <c r="H3619" i="1" s="1"/>
  <c r="G3611" i="1"/>
  <c r="H3611" i="1" s="1"/>
  <c r="G3603" i="1"/>
  <c r="H3603" i="1" s="1"/>
  <c r="G3595" i="1"/>
  <c r="H3595" i="1" s="1"/>
  <c r="G3587" i="1"/>
  <c r="H3587" i="1" s="1"/>
  <c r="G3579" i="1"/>
  <c r="H3579" i="1" s="1"/>
  <c r="G3571" i="1"/>
  <c r="H3571" i="1" s="1"/>
  <c r="G3563" i="1"/>
  <c r="H3563" i="1" s="1"/>
  <c r="G3555" i="1"/>
  <c r="H3555" i="1" s="1"/>
  <c r="G3547" i="1"/>
  <c r="H3547" i="1" s="1"/>
  <c r="G3539" i="1"/>
  <c r="H3539" i="1" s="1"/>
  <c r="G3531" i="1"/>
  <c r="H3531" i="1" s="1"/>
  <c r="G3523" i="1"/>
  <c r="H3523" i="1" s="1"/>
  <c r="G3515" i="1"/>
  <c r="H3515" i="1" s="1"/>
  <c r="G3507" i="1"/>
  <c r="H3507" i="1" s="1"/>
  <c r="G3499" i="1"/>
  <c r="H3499" i="1" s="1"/>
  <c r="G3491" i="1"/>
  <c r="H3491" i="1" s="1"/>
  <c r="G3483" i="1"/>
  <c r="H3483" i="1" s="1"/>
  <c r="G3475" i="1"/>
  <c r="H3475" i="1" s="1"/>
  <c r="G3467" i="1"/>
  <c r="H3467" i="1" s="1"/>
  <c r="G3459" i="1"/>
  <c r="H3459" i="1" s="1"/>
  <c r="G3451" i="1"/>
  <c r="H3451" i="1" s="1"/>
  <c r="G3443" i="1"/>
  <c r="H3443" i="1" s="1"/>
  <c r="G3435" i="1"/>
  <c r="H3435" i="1" s="1"/>
  <c r="G3427" i="1"/>
  <c r="H3427" i="1" s="1"/>
  <c r="G3419" i="1"/>
  <c r="H3419" i="1" s="1"/>
  <c r="G3411" i="1"/>
  <c r="H3411" i="1" s="1"/>
  <c r="G3403" i="1"/>
  <c r="H3403" i="1" s="1"/>
  <c r="G3395" i="1"/>
  <c r="H3395" i="1" s="1"/>
  <c r="G3387" i="1"/>
  <c r="H3387" i="1" s="1"/>
  <c r="G3379" i="1"/>
  <c r="H3379" i="1" s="1"/>
  <c r="G3371" i="1"/>
  <c r="H3371" i="1" s="1"/>
  <c r="G3363" i="1"/>
  <c r="H3363" i="1" s="1"/>
  <c r="G3355" i="1"/>
  <c r="H3355" i="1" s="1"/>
  <c r="G3347" i="1"/>
  <c r="H3347" i="1" s="1"/>
  <c r="G3339" i="1"/>
  <c r="H3339" i="1" s="1"/>
  <c r="G3331" i="1"/>
  <c r="H3331" i="1" s="1"/>
  <c r="G3323" i="1"/>
  <c r="H3323" i="1" s="1"/>
  <c r="G3315" i="1"/>
  <c r="H3315" i="1" s="1"/>
  <c r="G3307" i="1"/>
  <c r="H3307" i="1" s="1"/>
  <c r="G3299" i="1"/>
  <c r="H3299" i="1" s="1"/>
  <c r="G3291" i="1"/>
  <c r="H3291" i="1" s="1"/>
  <c r="G3283" i="1"/>
  <c r="H3283" i="1" s="1"/>
  <c r="G3275" i="1"/>
  <c r="H3275" i="1" s="1"/>
  <c r="G3267" i="1"/>
  <c r="H3267" i="1" s="1"/>
  <c r="G3259" i="1"/>
  <c r="H3259" i="1" s="1"/>
  <c r="G3251" i="1"/>
  <c r="H3251" i="1" s="1"/>
  <c r="G3243" i="1"/>
  <c r="H3243" i="1" s="1"/>
  <c r="G3235" i="1"/>
  <c r="H3235" i="1" s="1"/>
  <c r="G3227" i="1"/>
  <c r="H3227" i="1" s="1"/>
  <c r="G3219" i="1"/>
  <c r="H3219" i="1" s="1"/>
  <c r="G3211" i="1"/>
  <c r="H3211" i="1" s="1"/>
  <c r="G3203" i="1"/>
  <c r="H3203" i="1" s="1"/>
  <c r="G3195" i="1"/>
  <c r="H3195" i="1" s="1"/>
  <c r="G3187" i="1"/>
  <c r="H3187" i="1" s="1"/>
  <c r="G3179" i="1"/>
  <c r="H3179" i="1" s="1"/>
  <c r="G3171" i="1"/>
  <c r="H3171" i="1" s="1"/>
  <c r="G3163" i="1"/>
  <c r="H3163" i="1" s="1"/>
  <c r="G3155" i="1"/>
  <c r="H3155" i="1" s="1"/>
  <c r="G3147" i="1"/>
  <c r="H3147" i="1" s="1"/>
  <c r="G3139" i="1"/>
  <c r="H3139" i="1" s="1"/>
  <c r="G3131" i="1"/>
  <c r="H3131" i="1" s="1"/>
  <c r="G3123" i="1"/>
  <c r="H3123" i="1" s="1"/>
  <c r="G3115" i="1"/>
  <c r="H3115" i="1" s="1"/>
  <c r="G3107" i="1"/>
  <c r="H3107" i="1" s="1"/>
  <c r="G3099" i="1"/>
  <c r="H3099" i="1" s="1"/>
  <c r="G3091" i="1"/>
  <c r="H3091" i="1" s="1"/>
  <c r="G3083" i="1"/>
  <c r="H3083" i="1" s="1"/>
  <c r="G3075" i="1"/>
  <c r="H3075" i="1" s="1"/>
  <c r="G3067" i="1"/>
  <c r="H3067" i="1" s="1"/>
  <c r="G3059" i="1"/>
  <c r="H3059" i="1" s="1"/>
  <c r="G3051" i="1"/>
  <c r="H3051" i="1" s="1"/>
  <c r="G3043" i="1"/>
  <c r="H3043" i="1" s="1"/>
  <c r="G3035" i="1"/>
  <c r="H3035" i="1" s="1"/>
  <c r="G3027" i="1"/>
  <c r="H3027" i="1" s="1"/>
  <c r="G3019" i="1"/>
  <c r="H3019" i="1" s="1"/>
  <c r="G3011" i="1"/>
  <c r="H3011" i="1" s="1"/>
  <c r="G3003" i="1"/>
  <c r="H3003" i="1" s="1"/>
  <c r="G2995" i="1"/>
  <c r="H2995" i="1" s="1"/>
  <c r="G2987" i="1"/>
  <c r="H2987" i="1" s="1"/>
  <c r="G2979" i="1"/>
  <c r="H2979" i="1" s="1"/>
  <c r="G2971" i="1"/>
  <c r="H2971" i="1" s="1"/>
  <c r="G2963" i="1"/>
  <c r="H2963" i="1" s="1"/>
  <c r="G2955" i="1"/>
  <c r="H2955" i="1" s="1"/>
  <c r="G2947" i="1"/>
  <c r="H2947" i="1" s="1"/>
  <c r="G2939" i="1"/>
  <c r="H2939" i="1" s="1"/>
  <c r="G2931" i="1"/>
  <c r="H2931" i="1" s="1"/>
  <c r="G2923" i="1"/>
  <c r="H2923" i="1" s="1"/>
  <c r="G2915" i="1"/>
  <c r="H2915" i="1" s="1"/>
  <c r="G2907" i="1"/>
  <c r="H2907" i="1" s="1"/>
  <c r="G2899" i="1"/>
  <c r="H2899" i="1" s="1"/>
  <c r="G2891" i="1"/>
  <c r="H2891" i="1" s="1"/>
  <c r="G2883" i="1"/>
  <c r="H2883" i="1" s="1"/>
  <c r="G2875" i="1"/>
  <c r="H2875" i="1" s="1"/>
  <c r="G2867" i="1"/>
  <c r="H2867" i="1" s="1"/>
  <c r="G2859" i="1"/>
  <c r="H2859" i="1" s="1"/>
  <c r="G2851" i="1"/>
  <c r="H2851" i="1" s="1"/>
  <c r="G2843" i="1"/>
  <c r="H2843" i="1" s="1"/>
  <c r="G2835" i="1"/>
  <c r="H2835" i="1" s="1"/>
  <c r="G2827" i="1"/>
  <c r="H2827" i="1" s="1"/>
  <c r="G2819" i="1"/>
  <c r="H2819" i="1" s="1"/>
  <c r="G2811" i="1"/>
  <c r="H2811" i="1" s="1"/>
  <c r="G2803" i="1"/>
  <c r="H2803" i="1" s="1"/>
  <c r="G2795" i="1"/>
  <c r="H2795" i="1" s="1"/>
  <c r="G2787" i="1"/>
  <c r="H2787" i="1" s="1"/>
  <c r="G2779" i="1"/>
  <c r="H2779" i="1" s="1"/>
  <c r="G2771" i="1"/>
  <c r="H2771" i="1" s="1"/>
  <c r="G2763" i="1"/>
  <c r="H2763" i="1" s="1"/>
  <c r="G2755" i="1"/>
  <c r="H2755" i="1" s="1"/>
  <c r="G2747" i="1"/>
  <c r="H2747" i="1" s="1"/>
  <c r="G2739" i="1"/>
  <c r="H2739" i="1" s="1"/>
  <c r="G2731" i="1"/>
  <c r="H2731" i="1" s="1"/>
  <c r="G2723" i="1"/>
  <c r="H2723" i="1" s="1"/>
  <c r="G2715" i="1"/>
  <c r="H2715" i="1" s="1"/>
  <c r="G2707" i="1"/>
  <c r="H2707" i="1" s="1"/>
  <c r="G2699" i="1"/>
  <c r="H2699" i="1" s="1"/>
  <c r="G2691" i="1"/>
  <c r="H2691" i="1" s="1"/>
  <c r="G2683" i="1"/>
  <c r="H2683" i="1" s="1"/>
  <c r="G2675" i="1"/>
  <c r="H2675" i="1" s="1"/>
  <c r="G2667" i="1"/>
  <c r="H2667" i="1" s="1"/>
  <c r="G2659" i="1"/>
  <c r="H2659" i="1" s="1"/>
  <c r="G2651" i="1"/>
  <c r="H2651" i="1" s="1"/>
  <c r="G2643" i="1"/>
  <c r="H2643" i="1" s="1"/>
  <c r="G2635" i="1"/>
  <c r="H2635" i="1" s="1"/>
  <c r="G2627" i="1"/>
  <c r="H2627" i="1" s="1"/>
  <c r="G2619" i="1"/>
  <c r="H2619" i="1" s="1"/>
  <c r="G2611" i="1"/>
  <c r="H2611" i="1" s="1"/>
  <c r="G2603" i="1"/>
  <c r="H2603" i="1" s="1"/>
  <c r="G2595" i="1"/>
  <c r="H2595" i="1" s="1"/>
  <c r="G2587" i="1"/>
  <c r="H2587" i="1" s="1"/>
  <c r="G2579" i="1"/>
  <c r="H2579" i="1" s="1"/>
  <c r="G2571" i="1"/>
  <c r="H2571" i="1" s="1"/>
  <c r="G2563" i="1"/>
  <c r="H2563" i="1" s="1"/>
  <c r="G2555" i="1"/>
  <c r="H2555" i="1" s="1"/>
  <c r="G2547" i="1"/>
  <c r="H2547" i="1" s="1"/>
  <c r="G2539" i="1"/>
  <c r="H2539" i="1" s="1"/>
  <c r="G2531" i="1"/>
  <c r="H2531" i="1" s="1"/>
  <c r="G2523" i="1"/>
  <c r="H2523" i="1" s="1"/>
  <c r="G2515" i="1"/>
  <c r="H2515" i="1" s="1"/>
  <c r="G2507" i="1"/>
  <c r="H2507" i="1" s="1"/>
  <c r="G2499" i="1"/>
  <c r="H2499" i="1" s="1"/>
  <c r="G2491" i="1"/>
  <c r="H2491" i="1" s="1"/>
  <c r="G2483" i="1"/>
  <c r="H2483" i="1" s="1"/>
  <c r="G2475" i="1"/>
  <c r="H2475" i="1" s="1"/>
  <c r="G2467" i="1"/>
  <c r="H2467" i="1" s="1"/>
  <c r="G2459" i="1"/>
  <c r="H2459" i="1" s="1"/>
  <c r="G2451" i="1"/>
  <c r="H2451" i="1" s="1"/>
  <c r="G2443" i="1"/>
  <c r="H2443" i="1" s="1"/>
  <c r="G2435" i="1"/>
  <c r="H2435" i="1" s="1"/>
  <c r="G2427" i="1"/>
  <c r="H2427" i="1" s="1"/>
  <c r="G2419" i="1"/>
  <c r="H2419" i="1" s="1"/>
  <c r="G2411" i="1"/>
  <c r="H2411" i="1" s="1"/>
  <c r="G2403" i="1"/>
  <c r="H2403" i="1" s="1"/>
  <c r="G2395" i="1"/>
  <c r="H2395" i="1" s="1"/>
  <c r="G2387" i="1"/>
  <c r="H2387" i="1" s="1"/>
  <c r="G2379" i="1"/>
  <c r="H2379" i="1" s="1"/>
  <c r="G2371" i="1"/>
  <c r="H2371" i="1" s="1"/>
  <c r="G2363" i="1"/>
  <c r="H2363" i="1" s="1"/>
  <c r="G2355" i="1"/>
  <c r="H2355" i="1" s="1"/>
  <c r="G2347" i="1"/>
  <c r="H2347" i="1" s="1"/>
  <c r="G2339" i="1"/>
  <c r="H2339" i="1" s="1"/>
  <c r="G2331" i="1"/>
  <c r="H2331" i="1" s="1"/>
  <c r="G2323" i="1"/>
  <c r="H2323" i="1" s="1"/>
  <c r="G2315" i="1"/>
  <c r="H2315" i="1" s="1"/>
  <c r="G2307" i="1"/>
  <c r="H2307" i="1" s="1"/>
  <c r="G2299" i="1"/>
  <c r="H2299" i="1" s="1"/>
  <c r="G2291" i="1"/>
  <c r="H2291" i="1" s="1"/>
  <c r="G2283" i="1"/>
  <c r="H2283" i="1" s="1"/>
  <c r="G2275" i="1"/>
  <c r="H2275" i="1" s="1"/>
  <c r="G2267" i="1"/>
  <c r="H2267" i="1" s="1"/>
  <c r="G2259" i="1"/>
  <c r="H2259" i="1" s="1"/>
  <c r="G2251" i="1"/>
  <c r="H2251" i="1" s="1"/>
  <c r="G2243" i="1"/>
  <c r="H2243" i="1" s="1"/>
  <c r="G2235" i="1"/>
  <c r="H2235" i="1" s="1"/>
  <c r="G2227" i="1"/>
  <c r="H2227" i="1" s="1"/>
  <c r="G2219" i="1"/>
  <c r="H2219" i="1" s="1"/>
  <c r="G2211" i="1"/>
  <c r="H2211" i="1" s="1"/>
  <c r="G2203" i="1"/>
  <c r="H2203" i="1" s="1"/>
  <c r="G2195" i="1"/>
  <c r="H2195" i="1" s="1"/>
  <c r="G2187" i="1"/>
  <c r="H2187" i="1" s="1"/>
  <c r="G2179" i="1"/>
  <c r="H2179" i="1" s="1"/>
  <c r="G2171" i="1"/>
  <c r="H2171" i="1" s="1"/>
  <c r="G2163" i="1"/>
  <c r="H2163" i="1" s="1"/>
  <c r="G2155" i="1"/>
  <c r="H2155" i="1" s="1"/>
  <c r="G2147" i="1"/>
  <c r="H2147" i="1" s="1"/>
  <c r="G2139" i="1"/>
  <c r="H2139" i="1" s="1"/>
  <c r="G2131" i="1"/>
  <c r="H2131" i="1" s="1"/>
  <c r="G2123" i="1"/>
  <c r="H2123" i="1" s="1"/>
  <c r="G2115" i="1"/>
  <c r="H2115" i="1" s="1"/>
  <c r="G2107" i="1"/>
  <c r="H2107" i="1" s="1"/>
  <c r="G2099" i="1"/>
  <c r="H2099" i="1" s="1"/>
  <c r="G2091" i="1"/>
  <c r="H2091" i="1" s="1"/>
  <c r="G2083" i="1"/>
  <c r="H2083" i="1" s="1"/>
  <c r="G2075" i="1"/>
  <c r="H2075" i="1" s="1"/>
  <c r="G2067" i="1"/>
  <c r="H2067" i="1" s="1"/>
  <c r="G2059" i="1"/>
  <c r="H2059" i="1" s="1"/>
  <c r="G2051" i="1"/>
  <c r="H2051" i="1" s="1"/>
  <c r="G2043" i="1"/>
  <c r="H2043" i="1" s="1"/>
  <c r="G2035" i="1"/>
  <c r="H2035" i="1" s="1"/>
  <c r="G2027" i="1"/>
  <c r="H2027" i="1" s="1"/>
  <c r="G2019" i="1"/>
  <c r="H2019" i="1" s="1"/>
  <c r="G2011" i="1"/>
  <c r="H2011" i="1" s="1"/>
  <c r="G2003" i="1"/>
  <c r="H2003" i="1" s="1"/>
  <c r="G1995" i="1"/>
  <c r="H1995" i="1" s="1"/>
  <c r="G1987" i="1"/>
  <c r="H1987" i="1" s="1"/>
  <c r="G1979" i="1"/>
  <c r="H1979" i="1" s="1"/>
  <c r="G1971" i="1"/>
  <c r="H1971" i="1" s="1"/>
  <c r="G1963" i="1"/>
  <c r="H1963" i="1" s="1"/>
  <c r="G1955" i="1"/>
  <c r="H1955" i="1" s="1"/>
  <c r="G1947" i="1"/>
  <c r="H1947" i="1" s="1"/>
  <c r="G1939" i="1"/>
  <c r="H1939" i="1" s="1"/>
  <c r="G1931" i="1"/>
  <c r="H1931" i="1" s="1"/>
  <c r="G1923" i="1"/>
  <c r="H1923" i="1" s="1"/>
  <c r="G1915" i="1"/>
  <c r="H1915" i="1" s="1"/>
  <c r="G1907" i="1"/>
  <c r="H1907" i="1" s="1"/>
  <c r="G1899" i="1"/>
  <c r="H1899" i="1" s="1"/>
  <c r="G1891" i="1"/>
  <c r="H1891" i="1" s="1"/>
  <c r="G1883" i="1"/>
  <c r="H1883" i="1" s="1"/>
  <c r="G1875" i="1"/>
  <c r="H1875" i="1" s="1"/>
  <c r="G1867" i="1"/>
  <c r="H1867" i="1" s="1"/>
  <c r="G1859" i="1"/>
  <c r="H1859" i="1" s="1"/>
  <c r="G1851" i="1"/>
  <c r="H1851" i="1" s="1"/>
  <c r="G1843" i="1"/>
  <c r="H1843" i="1" s="1"/>
  <c r="G1835" i="1"/>
  <c r="H1835" i="1" s="1"/>
  <c r="G1827" i="1"/>
  <c r="H1827" i="1" s="1"/>
  <c r="G1819" i="1"/>
  <c r="H1819" i="1" s="1"/>
  <c r="G1811" i="1"/>
  <c r="H1811" i="1" s="1"/>
  <c r="G1803" i="1"/>
  <c r="H1803" i="1" s="1"/>
  <c r="G1795" i="1"/>
  <c r="H1795" i="1" s="1"/>
  <c r="G1787" i="1"/>
  <c r="H1787" i="1" s="1"/>
  <c r="G1779" i="1"/>
  <c r="H1779" i="1" s="1"/>
  <c r="G1771" i="1"/>
  <c r="H1771" i="1" s="1"/>
  <c r="G1763" i="1"/>
  <c r="H1763" i="1" s="1"/>
  <c r="G1755" i="1"/>
  <c r="H1755" i="1" s="1"/>
  <c r="G1747" i="1"/>
  <c r="H1747" i="1" s="1"/>
  <c r="G1739" i="1"/>
  <c r="H1739" i="1" s="1"/>
  <c r="G1731" i="1"/>
  <c r="H1731" i="1" s="1"/>
  <c r="G1723" i="1"/>
  <c r="H1723" i="1" s="1"/>
  <c r="G1715" i="1"/>
  <c r="H1715" i="1" s="1"/>
  <c r="G1707" i="1"/>
  <c r="H1707" i="1" s="1"/>
  <c r="G1699" i="1"/>
  <c r="H1699" i="1" s="1"/>
  <c r="G1691" i="1"/>
  <c r="H1691" i="1" s="1"/>
  <c r="G1683" i="1"/>
  <c r="H1683" i="1" s="1"/>
  <c r="G1675" i="1"/>
  <c r="H1675" i="1" s="1"/>
  <c r="G1667" i="1"/>
  <c r="H1667" i="1" s="1"/>
  <c r="G1659" i="1"/>
  <c r="H1659" i="1" s="1"/>
  <c r="G1651" i="1"/>
  <c r="H1651" i="1" s="1"/>
  <c r="G1643" i="1"/>
  <c r="H1643" i="1" s="1"/>
  <c r="G1635" i="1"/>
  <c r="H1635" i="1" s="1"/>
  <c r="G1627" i="1"/>
  <c r="H1627" i="1" s="1"/>
  <c r="G1619" i="1"/>
  <c r="H1619" i="1" s="1"/>
  <c r="G1611" i="1"/>
  <c r="H1611" i="1" s="1"/>
  <c r="G1603" i="1"/>
  <c r="H1603" i="1" s="1"/>
  <c r="G1595" i="1"/>
  <c r="H1595" i="1" s="1"/>
  <c r="G1587" i="1"/>
  <c r="H1587" i="1" s="1"/>
  <c r="G1579" i="1"/>
  <c r="H1579" i="1" s="1"/>
  <c r="G1571" i="1"/>
  <c r="H1571" i="1" s="1"/>
  <c r="G1563" i="1"/>
  <c r="H1563" i="1" s="1"/>
  <c r="G1555" i="1"/>
  <c r="H1555" i="1" s="1"/>
  <c r="G1547" i="1"/>
  <c r="H1547" i="1" s="1"/>
  <c r="G1539" i="1"/>
  <c r="H1539" i="1" s="1"/>
  <c r="G1531" i="1"/>
  <c r="H1531" i="1" s="1"/>
  <c r="G1523" i="1"/>
  <c r="H1523" i="1" s="1"/>
  <c r="G1515" i="1"/>
  <c r="H1515" i="1" s="1"/>
  <c r="G1507" i="1"/>
  <c r="H1507" i="1" s="1"/>
  <c r="G1499" i="1"/>
  <c r="H1499" i="1" s="1"/>
  <c r="G1491" i="1"/>
  <c r="H1491" i="1" s="1"/>
  <c r="G1483" i="1"/>
  <c r="H1483" i="1" s="1"/>
  <c r="G1475" i="1"/>
  <c r="H1475" i="1" s="1"/>
  <c r="G1467" i="1"/>
  <c r="H1467" i="1" s="1"/>
  <c r="G1459" i="1"/>
  <c r="H1459" i="1" s="1"/>
  <c r="G1451" i="1"/>
  <c r="H1451" i="1" s="1"/>
  <c r="G1443" i="1"/>
  <c r="H1443" i="1" s="1"/>
  <c r="G1435" i="1"/>
  <c r="H1435" i="1" s="1"/>
  <c r="G1427" i="1"/>
  <c r="H1427" i="1" s="1"/>
  <c r="G1419" i="1"/>
  <c r="H1419" i="1" s="1"/>
  <c r="G1411" i="1"/>
  <c r="H1411" i="1" s="1"/>
  <c r="G1403" i="1"/>
  <c r="H1403" i="1" s="1"/>
  <c r="G1395" i="1"/>
  <c r="H1395" i="1" s="1"/>
  <c r="G1387" i="1"/>
  <c r="H1387" i="1" s="1"/>
  <c r="G1379" i="1"/>
  <c r="H1379" i="1" s="1"/>
  <c r="G1371" i="1"/>
  <c r="H1371" i="1" s="1"/>
  <c r="G1363" i="1"/>
  <c r="H1363" i="1" s="1"/>
  <c r="G1355" i="1"/>
  <c r="H1355" i="1" s="1"/>
  <c r="G1347" i="1"/>
  <c r="H1347" i="1" s="1"/>
  <c r="G1339" i="1"/>
  <c r="H1339" i="1" s="1"/>
  <c r="G1331" i="1"/>
  <c r="H1331" i="1" s="1"/>
  <c r="G1323" i="1"/>
  <c r="H1323" i="1" s="1"/>
  <c r="G1315" i="1"/>
  <c r="H1315" i="1" s="1"/>
  <c r="G1307" i="1"/>
  <c r="H1307" i="1" s="1"/>
  <c r="G1299" i="1"/>
  <c r="H1299" i="1" s="1"/>
  <c r="G1291" i="1"/>
  <c r="H1291" i="1" s="1"/>
  <c r="G1283" i="1"/>
  <c r="H1283" i="1" s="1"/>
  <c r="G1275" i="1"/>
  <c r="H1275" i="1" s="1"/>
  <c r="G1267" i="1"/>
  <c r="H1267" i="1" s="1"/>
  <c r="G1259" i="1"/>
  <c r="H1259" i="1" s="1"/>
  <c r="G1251" i="1"/>
  <c r="H1251" i="1" s="1"/>
  <c r="G1243" i="1"/>
  <c r="H1243" i="1" s="1"/>
  <c r="G1235" i="1"/>
  <c r="H1235" i="1" s="1"/>
  <c r="G1227" i="1"/>
  <c r="H1227" i="1" s="1"/>
  <c r="G1219" i="1"/>
  <c r="H1219" i="1" s="1"/>
  <c r="G1211" i="1"/>
  <c r="H1211" i="1" s="1"/>
  <c r="G1203" i="1"/>
  <c r="H1203" i="1" s="1"/>
  <c r="G1195" i="1"/>
  <c r="H1195" i="1" s="1"/>
  <c r="G1187" i="1"/>
  <c r="H1187" i="1" s="1"/>
  <c r="G1179" i="1"/>
  <c r="H1179" i="1" s="1"/>
  <c r="G1171" i="1"/>
  <c r="H1171" i="1" s="1"/>
  <c r="G1163" i="1"/>
  <c r="H1163" i="1" s="1"/>
  <c r="G1155" i="1"/>
  <c r="H1155" i="1" s="1"/>
  <c r="G1147" i="1"/>
  <c r="H1147" i="1" s="1"/>
  <c r="G1139" i="1"/>
  <c r="H1139" i="1" s="1"/>
  <c r="G1131" i="1"/>
  <c r="H1131" i="1" s="1"/>
  <c r="G1123" i="1"/>
  <c r="H1123" i="1" s="1"/>
  <c r="G1115" i="1"/>
  <c r="H1115" i="1" s="1"/>
  <c r="G1107" i="1"/>
  <c r="H1107" i="1" s="1"/>
  <c r="G1099" i="1"/>
  <c r="H1099" i="1" s="1"/>
  <c r="G1091" i="1"/>
  <c r="H1091" i="1" s="1"/>
  <c r="G1083" i="1"/>
  <c r="H1083" i="1" s="1"/>
  <c r="G1075" i="1"/>
  <c r="H1075" i="1" s="1"/>
  <c r="G1067" i="1"/>
  <c r="H1067" i="1" s="1"/>
  <c r="G1059" i="1"/>
  <c r="H1059" i="1" s="1"/>
  <c r="G1051" i="1"/>
  <c r="H1051" i="1" s="1"/>
  <c r="G1043" i="1"/>
  <c r="H1043" i="1" s="1"/>
  <c r="G1035" i="1"/>
  <c r="H1035" i="1" s="1"/>
  <c r="G1027" i="1"/>
  <c r="H1027" i="1" s="1"/>
  <c r="G1019" i="1"/>
  <c r="H1019" i="1" s="1"/>
  <c r="G1011" i="1"/>
  <c r="H1011" i="1" s="1"/>
  <c r="G1003" i="1"/>
  <c r="H1003" i="1" s="1"/>
  <c r="G995" i="1"/>
  <c r="H995" i="1" s="1"/>
  <c r="G987" i="1"/>
  <c r="H987" i="1" s="1"/>
  <c r="G979" i="1"/>
  <c r="H979" i="1" s="1"/>
  <c r="G971" i="1"/>
  <c r="H971" i="1" s="1"/>
  <c r="G963" i="1"/>
  <c r="H963" i="1" s="1"/>
  <c r="G955" i="1"/>
  <c r="H955" i="1" s="1"/>
  <c r="G947" i="1"/>
  <c r="H947" i="1" s="1"/>
  <c r="G939" i="1"/>
  <c r="H939" i="1" s="1"/>
  <c r="G931" i="1"/>
  <c r="H931" i="1" s="1"/>
  <c r="G923" i="1"/>
  <c r="H923" i="1" s="1"/>
  <c r="G915" i="1"/>
  <c r="H915" i="1" s="1"/>
  <c r="G907" i="1"/>
  <c r="H907" i="1" s="1"/>
  <c r="G899" i="1"/>
  <c r="H899" i="1" s="1"/>
  <c r="G891" i="1"/>
  <c r="H891" i="1" s="1"/>
  <c r="G883" i="1"/>
  <c r="H883" i="1" s="1"/>
  <c r="G875" i="1"/>
  <c r="H875" i="1" s="1"/>
  <c r="G867" i="1"/>
  <c r="H867" i="1" s="1"/>
  <c r="G859" i="1"/>
  <c r="H859" i="1" s="1"/>
  <c r="G851" i="1"/>
  <c r="H851" i="1" s="1"/>
  <c r="G843" i="1"/>
  <c r="H843" i="1" s="1"/>
  <c r="G835" i="1"/>
  <c r="H835" i="1" s="1"/>
  <c r="G827" i="1"/>
  <c r="H827" i="1" s="1"/>
  <c r="G819" i="1"/>
  <c r="H819" i="1" s="1"/>
  <c r="G811" i="1"/>
  <c r="H811" i="1" s="1"/>
  <c r="G803" i="1"/>
  <c r="H803" i="1" s="1"/>
  <c r="G795" i="1"/>
  <c r="H795" i="1" s="1"/>
  <c r="G787" i="1"/>
  <c r="H787" i="1" s="1"/>
  <c r="G779" i="1"/>
  <c r="H779" i="1" s="1"/>
  <c r="G771" i="1"/>
  <c r="H771" i="1" s="1"/>
  <c r="G763" i="1"/>
  <c r="H763" i="1" s="1"/>
  <c r="G755" i="1"/>
  <c r="H755" i="1" s="1"/>
  <c r="G747" i="1"/>
  <c r="H747" i="1" s="1"/>
  <c r="G739" i="1"/>
  <c r="H739" i="1" s="1"/>
  <c r="G731" i="1"/>
  <c r="H731" i="1" s="1"/>
  <c r="G723" i="1"/>
  <c r="H723" i="1" s="1"/>
  <c r="G715" i="1"/>
  <c r="H715" i="1" s="1"/>
  <c r="G707" i="1"/>
  <c r="H707" i="1" s="1"/>
  <c r="G699" i="1"/>
  <c r="H699" i="1" s="1"/>
  <c r="G691" i="1"/>
  <c r="H691" i="1" s="1"/>
  <c r="G683" i="1"/>
  <c r="H683" i="1" s="1"/>
  <c r="G675" i="1"/>
  <c r="H675" i="1" s="1"/>
  <c r="G667" i="1"/>
  <c r="H667" i="1" s="1"/>
  <c r="G659" i="1"/>
  <c r="H659" i="1" s="1"/>
  <c r="G651" i="1"/>
  <c r="H651" i="1" s="1"/>
  <c r="G643" i="1"/>
  <c r="H643" i="1" s="1"/>
  <c r="G635" i="1"/>
  <c r="H635" i="1" s="1"/>
  <c r="G627" i="1"/>
  <c r="H627" i="1" s="1"/>
  <c r="G619" i="1"/>
  <c r="H619" i="1" s="1"/>
  <c r="G611" i="1"/>
  <c r="H611" i="1" s="1"/>
  <c r="G603" i="1"/>
  <c r="H603" i="1" s="1"/>
  <c r="G595" i="1"/>
  <c r="H595" i="1" s="1"/>
  <c r="G587" i="1"/>
  <c r="H587" i="1" s="1"/>
  <c r="G579" i="1"/>
  <c r="H579" i="1" s="1"/>
  <c r="G571" i="1"/>
  <c r="H571" i="1" s="1"/>
  <c r="G563" i="1"/>
  <c r="H563" i="1" s="1"/>
  <c r="G555" i="1"/>
  <c r="H555" i="1" s="1"/>
  <c r="G547" i="1"/>
  <c r="H547" i="1" s="1"/>
  <c r="G539" i="1"/>
  <c r="H539" i="1" s="1"/>
  <c r="G531" i="1"/>
  <c r="H531" i="1" s="1"/>
  <c r="G523" i="1"/>
  <c r="H523" i="1" s="1"/>
  <c r="G515" i="1"/>
  <c r="H515" i="1" s="1"/>
  <c r="G507" i="1"/>
  <c r="H507" i="1" s="1"/>
  <c r="G499" i="1"/>
  <c r="H499" i="1" s="1"/>
  <c r="G491" i="1"/>
  <c r="H491" i="1" s="1"/>
  <c r="G483" i="1"/>
  <c r="H483" i="1" s="1"/>
  <c r="G475" i="1"/>
  <c r="H475" i="1" s="1"/>
  <c r="G467" i="1"/>
  <c r="H467" i="1" s="1"/>
  <c r="G459" i="1"/>
  <c r="H459" i="1" s="1"/>
  <c r="G451" i="1"/>
  <c r="H451" i="1" s="1"/>
  <c r="G443" i="1"/>
  <c r="H443" i="1" s="1"/>
  <c r="G435" i="1"/>
  <c r="H435" i="1" s="1"/>
  <c r="G427" i="1"/>
  <c r="H427" i="1" s="1"/>
  <c r="G419" i="1"/>
  <c r="H419" i="1" s="1"/>
  <c r="G411" i="1"/>
  <c r="H411" i="1" s="1"/>
  <c r="G403" i="1"/>
  <c r="H403" i="1" s="1"/>
  <c r="G395" i="1"/>
  <c r="H395" i="1" s="1"/>
  <c r="G387" i="1"/>
  <c r="H387" i="1" s="1"/>
  <c r="G379" i="1"/>
  <c r="H379" i="1" s="1"/>
  <c r="G371" i="1"/>
  <c r="H371" i="1" s="1"/>
  <c r="G363" i="1"/>
  <c r="H363" i="1" s="1"/>
  <c r="G355" i="1"/>
  <c r="H355" i="1" s="1"/>
  <c r="G347" i="1"/>
  <c r="H347" i="1" s="1"/>
  <c r="G339" i="1"/>
  <c r="H339" i="1" s="1"/>
  <c r="G331" i="1"/>
  <c r="H331" i="1" s="1"/>
  <c r="G323" i="1"/>
  <c r="H323" i="1" s="1"/>
  <c r="G315" i="1"/>
  <c r="H315" i="1" s="1"/>
  <c r="G307" i="1"/>
  <c r="H307" i="1" s="1"/>
  <c r="G299" i="1"/>
  <c r="H299" i="1" s="1"/>
  <c r="G291" i="1"/>
  <c r="H291" i="1" s="1"/>
  <c r="G283" i="1"/>
  <c r="H283" i="1" s="1"/>
  <c r="G275" i="1"/>
  <c r="H275" i="1" s="1"/>
  <c r="G267" i="1"/>
  <c r="H267" i="1" s="1"/>
  <c r="G259" i="1"/>
  <c r="H259" i="1" s="1"/>
  <c r="G251" i="1"/>
  <c r="H251" i="1" s="1"/>
  <c r="G243" i="1"/>
  <c r="H243" i="1" s="1"/>
  <c r="G235" i="1"/>
  <c r="H235" i="1" s="1"/>
  <c r="G227" i="1"/>
  <c r="H227" i="1" s="1"/>
  <c r="G219" i="1"/>
  <c r="H219" i="1" s="1"/>
  <c r="G211" i="1"/>
  <c r="H211" i="1" s="1"/>
  <c r="G203" i="1"/>
  <c r="H203" i="1" s="1"/>
  <c r="G195" i="1"/>
  <c r="H195" i="1" s="1"/>
  <c r="G187" i="1"/>
  <c r="H187" i="1" s="1"/>
  <c r="G179" i="1"/>
  <c r="H179" i="1" s="1"/>
  <c r="G171" i="1"/>
  <c r="H171" i="1" s="1"/>
  <c r="G163" i="1"/>
  <c r="H163" i="1" s="1"/>
  <c r="G155" i="1"/>
  <c r="H155" i="1" s="1"/>
  <c r="G147" i="1"/>
  <c r="H147" i="1" s="1"/>
  <c r="G139" i="1"/>
  <c r="H139" i="1" s="1"/>
  <c r="G131" i="1"/>
  <c r="H131" i="1" s="1"/>
  <c r="G123" i="1"/>
  <c r="H123" i="1" s="1"/>
  <c r="G115" i="1"/>
  <c r="H115" i="1" s="1"/>
  <c r="G107" i="1"/>
  <c r="H107" i="1" s="1"/>
  <c r="G99" i="1"/>
  <c r="H99" i="1" s="1"/>
  <c r="G91" i="1"/>
  <c r="H91" i="1" s="1"/>
  <c r="G83" i="1"/>
  <c r="H83" i="1" s="1"/>
  <c r="G75" i="1"/>
  <c r="H75" i="1" s="1"/>
  <c r="G67" i="1"/>
  <c r="H67" i="1" s="1"/>
  <c r="G59" i="1"/>
  <c r="H59" i="1" s="1"/>
  <c r="G51" i="1"/>
  <c r="H51" i="1" s="1"/>
  <c r="G43" i="1"/>
  <c r="H43" i="1" s="1"/>
  <c r="G35" i="1"/>
  <c r="H35" i="1" s="1"/>
  <c r="G27" i="1"/>
  <c r="H27" i="1" s="1"/>
  <c r="G19" i="1"/>
  <c r="H19" i="1" s="1"/>
  <c r="G11" i="1"/>
  <c r="H11" i="1" s="1"/>
  <c r="G7322" i="1"/>
  <c r="H7322" i="1" s="1"/>
  <c r="G7314" i="1"/>
  <c r="H7314" i="1" s="1"/>
  <c r="G7306" i="1"/>
  <c r="H7306" i="1" s="1"/>
  <c r="G7298" i="1"/>
  <c r="H7298" i="1" s="1"/>
  <c r="G7290" i="1"/>
  <c r="H7290" i="1" s="1"/>
  <c r="G7282" i="1"/>
  <c r="H7282" i="1" s="1"/>
  <c r="G7274" i="1"/>
  <c r="H7274" i="1" s="1"/>
  <c r="G7266" i="1"/>
  <c r="H7266" i="1" s="1"/>
  <c r="G7258" i="1"/>
  <c r="H7258" i="1" s="1"/>
  <c r="G7250" i="1"/>
  <c r="H7250" i="1" s="1"/>
  <c r="G7242" i="1"/>
  <c r="H7242" i="1" s="1"/>
  <c r="G7234" i="1"/>
  <c r="H7234" i="1" s="1"/>
  <c r="G7226" i="1"/>
  <c r="H7226" i="1" s="1"/>
  <c r="G7218" i="1"/>
  <c r="H7218" i="1" s="1"/>
  <c r="G7210" i="1"/>
  <c r="H7210" i="1" s="1"/>
  <c r="G7202" i="1"/>
  <c r="H7202" i="1" s="1"/>
  <c r="G7194" i="1"/>
  <c r="H7194" i="1" s="1"/>
  <c r="G7186" i="1"/>
  <c r="H7186" i="1" s="1"/>
  <c r="G7178" i="1"/>
  <c r="H7178" i="1" s="1"/>
  <c r="G7170" i="1"/>
  <c r="H7170" i="1" s="1"/>
  <c r="G7162" i="1"/>
  <c r="H7162" i="1" s="1"/>
  <c r="G7154" i="1"/>
  <c r="H7154" i="1" s="1"/>
  <c r="G7146" i="1"/>
  <c r="H7146" i="1" s="1"/>
  <c r="G7138" i="1"/>
  <c r="H7138" i="1" s="1"/>
  <c r="G7130" i="1"/>
  <c r="H7130" i="1" s="1"/>
  <c r="G7122" i="1"/>
  <c r="H7122" i="1" s="1"/>
  <c r="G7114" i="1"/>
  <c r="H7114" i="1" s="1"/>
  <c r="G7106" i="1"/>
  <c r="H7106" i="1" s="1"/>
  <c r="G7098" i="1"/>
  <c r="H7098" i="1" s="1"/>
  <c r="G7090" i="1"/>
  <c r="H7090" i="1" s="1"/>
  <c r="G7082" i="1"/>
  <c r="H7082" i="1" s="1"/>
  <c r="G7074" i="1"/>
  <c r="H7074" i="1" s="1"/>
  <c r="G7066" i="1"/>
  <c r="H7066" i="1" s="1"/>
  <c r="G7058" i="1"/>
  <c r="H7058" i="1" s="1"/>
  <c r="G7050" i="1"/>
  <c r="H7050" i="1" s="1"/>
  <c r="G7042" i="1"/>
  <c r="H7042" i="1" s="1"/>
  <c r="G7034" i="1"/>
  <c r="H7034" i="1" s="1"/>
  <c r="G7026" i="1"/>
  <c r="H7026" i="1" s="1"/>
  <c r="G7018" i="1"/>
  <c r="H7018" i="1" s="1"/>
  <c r="G7010" i="1"/>
  <c r="H7010" i="1" s="1"/>
  <c r="G7002" i="1"/>
  <c r="H7002" i="1" s="1"/>
  <c r="G6994" i="1"/>
  <c r="H6994" i="1" s="1"/>
  <c r="G6986" i="1"/>
  <c r="H6986" i="1" s="1"/>
  <c r="G6978" i="1"/>
  <c r="H6978" i="1" s="1"/>
  <c r="G6970" i="1"/>
  <c r="H6970" i="1" s="1"/>
  <c r="G6962" i="1"/>
  <c r="H6962" i="1" s="1"/>
  <c r="G6954" i="1"/>
  <c r="H6954" i="1" s="1"/>
  <c r="G6946" i="1"/>
  <c r="H6946" i="1" s="1"/>
  <c r="G6938" i="1"/>
  <c r="H6938" i="1" s="1"/>
  <c r="G6930" i="1"/>
  <c r="H6930" i="1" s="1"/>
  <c r="G6922" i="1"/>
  <c r="H6922" i="1" s="1"/>
  <c r="G6914" i="1"/>
  <c r="H6914" i="1" s="1"/>
  <c r="G6906" i="1"/>
  <c r="H6906" i="1" s="1"/>
  <c r="G6898" i="1"/>
  <c r="H6898" i="1" s="1"/>
  <c r="G6890" i="1"/>
  <c r="H6890" i="1" s="1"/>
  <c r="G6882" i="1"/>
  <c r="H6882" i="1" s="1"/>
  <c r="G6874" i="1"/>
  <c r="H6874" i="1" s="1"/>
  <c r="G6866" i="1"/>
  <c r="H6866" i="1" s="1"/>
  <c r="G6858" i="1"/>
  <c r="H6858" i="1" s="1"/>
  <c r="G6850" i="1"/>
  <c r="H6850" i="1" s="1"/>
  <c r="G6842" i="1"/>
  <c r="H6842" i="1" s="1"/>
  <c r="G6834" i="1"/>
  <c r="H6834" i="1" s="1"/>
  <c r="G6826" i="1"/>
  <c r="H6826" i="1" s="1"/>
  <c r="G6818" i="1"/>
  <c r="H6818" i="1" s="1"/>
  <c r="G6810" i="1"/>
  <c r="H6810" i="1" s="1"/>
  <c r="G6802" i="1"/>
  <c r="H6802" i="1" s="1"/>
  <c r="G6794" i="1"/>
  <c r="H6794" i="1" s="1"/>
  <c r="G6786" i="1"/>
  <c r="H6786" i="1" s="1"/>
  <c r="G6778" i="1"/>
  <c r="H6778" i="1" s="1"/>
  <c r="G6770" i="1"/>
  <c r="H6770" i="1" s="1"/>
  <c r="G6762" i="1"/>
  <c r="H6762" i="1" s="1"/>
  <c r="G6754" i="1"/>
  <c r="H6754" i="1" s="1"/>
  <c r="G6746" i="1"/>
  <c r="H6746" i="1" s="1"/>
  <c r="G6738" i="1"/>
  <c r="H6738" i="1" s="1"/>
  <c r="G6730" i="1"/>
  <c r="H6730" i="1" s="1"/>
  <c r="G6722" i="1"/>
  <c r="H6722" i="1" s="1"/>
  <c r="G6714" i="1"/>
  <c r="H6714" i="1" s="1"/>
  <c r="G6706" i="1"/>
  <c r="H6706" i="1" s="1"/>
  <c r="G6698" i="1"/>
  <c r="H6698" i="1" s="1"/>
  <c r="G6690" i="1"/>
  <c r="H6690" i="1" s="1"/>
  <c r="G6682" i="1"/>
  <c r="H6682" i="1" s="1"/>
  <c r="G6674" i="1"/>
  <c r="H6674" i="1" s="1"/>
  <c r="G6666" i="1"/>
  <c r="H6666" i="1" s="1"/>
  <c r="G6658" i="1"/>
  <c r="H6658" i="1" s="1"/>
  <c r="G6650" i="1"/>
  <c r="H6650" i="1" s="1"/>
  <c r="G6642" i="1"/>
  <c r="H6642" i="1" s="1"/>
  <c r="G6634" i="1"/>
  <c r="H6634" i="1" s="1"/>
  <c r="G6626" i="1"/>
  <c r="H6626" i="1" s="1"/>
  <c r="G6618" i="1"/>
  <c r="H6618" i="1" s="1"/>
  <c r="G6610" i="1"/>
  <c r="H6610" i="1" s="1"/>
  <c r="G6602" i="1"/>
  <c r="H6602" i="1" s="1"/>
  <c r="G6594" i="1"/>
  <c r="H6594" i="1" s="1"/>
  <c r="G6586" i="1"/>
  <c r="H6586" i="1" s="1"/>
  <c r="G6578" i="1"/>
  <c r="H6578" i="1" s="1"/>
  <c r="G6570" i="1"/>
  <c r="H6570" i="1" s="1"/>
  <c r="G6562" i="1"/>
  <c r="H6562" i="1" s="1"/>
  <c r="G6554" i="1"/>
  <c r="H6554" i="1" s="1"/>
  <c r="G6546" i="1"/>
  <c r="H6546" i="1" s="1"/>
  <c r="G6538" i="1"/>
  <c r="H6538" i="1" s="1"/>
  <c r="G6530" i="1"/>
  <c r="H6530" i="1" s="1"/>
  <c r="G6522" i="1"/>
  <c r="H6522" i="1" s="1"/>
  <c r="G6514" i="1"/>
  <c r="H6514" i="1" s="1"/>
  <c r="G6506" i="1"/>
  <c r="H6506" i="1" s="1"/>
  <c r="G6498" i="1"/>
  <c r="H6498" i="1" s="1"/>
  <c r="G6490" i="1"/>
  <c r="H6490" i="1" s="1"/>
  <c r="G6482" i="1"/>
  <c r="H6482" i="1" s="1"/>
  <c r="G6474" i="1"/>
  <c r="H6474" i="1" s="1"/>
  <c r="G6466" i="1"/>
  <c r="H6466" i="1" s="1"/>
  <c r="G6458" i="1"/>
  <c r="H6458" i="1" s="1"/>
  <c r="G6450" i="1"/>
  <c r="H6450" i="1" s="1"/>
  <c r="G6442" i="1"/>
  <c r="H6442" i="1" s="1"/>
  <c r="G6434" i="1"/>
  <c r="H6434" i="1" s="1"/>
  <c r="G6426" i="1"/>
  <c r="H6426" i="1" s="1"/>
  <c r="G6418" i="1"/>
  <c r="H6418" i="1" s="1"/>
  <c r="G6410" i="1"/>
  <c r="H6410" i="1" s="1"/>
  <c r="G6402" i="1"/>
  <c r="H6402" i="1" s="1"/>
  <c r="G6394" i="1"/>
  <c r="H6394" i="1" s="1"/>
  <c r="G6386" i="1"/>
  <c r="H6386" i="1" s="1"/>
  <c r="G6378" i="1"/>
  <c r="H6378" i="1" s="1"/>
  <c r="G6370" i="1"/>
  <c r="H6370" i="1" s="1"/>
  <c r="G6362" i="1"/>
  <c r="H6362" i="1" s="1"/>
  <c r="G6354" i="1"/>
  <c r="H6354" i="1" s="1"/>
  <c r="G6346" i="1"/>
  <c r="H6346" i="1" s="1"/>
  <c r="G6338" i="1"/>
  <c r="H6338" i="1" s="1"/>
  <c r="G6330" i="1"/>
  <c r="H6330" i="1" s="1"/>
  <c r="G6322" i="1"/>
  <c r="H6322" i="1" s="1"/>
  <c r="G6314" i="1"/>
  <c r="H6314" i="1" s="1"/>
  <c r="G6306" i="1"/>
  <c r="H6306" i="1" s="1"/>
  <c r="G6298" i="1"/>
  <c r="H6298" i="1" s="1"/>
  <c r="G6290" i="1"/>
  <c r="H6290" i="1" s="1"/>
  <c r="G6282" i="1"/>
  <c r="H6282" i="1" s="1"/>
  <c r="G6274" i="1"/>
  <c r="H6274" i="1" s="1"/>
  <c r="G6266" i="1"/>
  <c r="H6266" i="1" s="1"/>
  <c r="G6258" i="1"/>
  <c r="H6258" i="1" s="1"/>
  <c r="G6250" i="1"/>
  <c r="H6250" i="1" s="1"/>
  <c r="G6242" i="1"/>
  <c r="H6242" i="1" s="1"/>
  <c r="G6234" i="1"/>
  <c r="H6234" i="1" s="1"/>
  <c r="G6226" i="1"/>
  <c r="H6226" i="1" s="1"/>
  <c r="G6218" i="1"/>
  <c r="H6218" i="1" s="1"/>
  <c r="G6210" i="1"/>
  <c r="H6210" i="1" s="1"/>
  <c r="G6202" i="1"/>
  <c r="H6202" i="1" s="1"/>
  <c r="G6194" i="1"/>
  <c r="H6194" i="1" s="1"/>
  <c r="G6186" i="1"/>
  <c r="H6186" i="1" s="1"/>
  <c r="G6178" i="1"/>
  <c r="H6178" i="1" s="1"/>
  <c r="G6170" i="1"/>
  <c r="H6170" i="1" s="1"/>
  <c r="G6162" i="1"/>
  <c r="H6162" i="1" s="1"/>
  <c r="G6154" i="1"/>
  <c r="H6154" i="1" s="1"/>
  <c r="G6146" i="1"/>
  <c r="H6146" i="1" s="1"/>
  <c r="G6138" i="1"/>
  <c r="H6138" i="1" s="1"/>
  <c r="G6130" i="1"/>
  <c r="H6130" i="1" s="1"/>
  <c r="G6122" i="1"/>
  <c r="H6122" i="1" s="1"/>
  <c r="G6114" i="1"/>
  <c r="H6114" i="1" s="1"/>
  <c r="G6106" i="1"/>
  <c r="H6106" i="1" s="1"/>
  <c r="G6098" i="1"/>
  <c r="H6098" i="1" s="1"/>
  <c r="G6090" i="1"/>
  <c r="H6090" i="1" s="1"/>
  <c r="G6082" i="1"/>
  <c r="H6082" i="1" s="1"/>
  <c r="G6074" i="1"/>
  <c r="H6074" i="1" s="1"/>
  <c r="G6066" i="1"/>
  <c r="H6066" i="1" s="1"/>
  <c r="G6058" i="1"/>
  <c r="H6058" i="1" s="1"/>
  <c r="G6050" i="1"/>
  <c r="H6050" i="1" s="1"/>
  <c r="G6042" i="1"/>
  <c r="H6042" i="1" s="1"/>
  <c r="G6034" i="1"/>
  <c r="H6034" i="1" s="1"/>
  <c r="G6026" i="1"/>
  <c r="H6026" i="1" s="1"/>
  <c r="G6018" i="1"/>
  <c r="H6018" i="1" s="1"/>
  <c r="G6010" i="1"/>
  <c r="H6010" i="1" s="1"/>
  <c r="G6002" i="1"/>
  <c r="H6002" i="1" s="1"/>
  <c r="G5994" i="1"/>
  <c r="H5994" i="1" s="1"/>
  <c r="G5986" i="1"/>
  <c r="H5986" i="1" s="1"/>
  <c r="G5978" i="1"/>
  <c r="H5978" i="1" s="1"/>
  <c r="G5970" i="1"/>
  <c r="H5970" i="1" s="1"/>
  <c r="G5962" i="1"/>
  <c r="H5962" i="1" s="1"/>
  <c r="G5954" i="1"/>
  <c r="H5954" i="1" s="1"/>
  <c r="G5946" i="1"/>
  <c r="H5946" i="1" s="1"/>
  <c r="G5938" i="1"/>
  <c r="H5938" i="1" s="1"/>
  <c r="G5930" i="1"/>
  <c r="H5930" i="1" s="1"/>
  <c r="G5922" i="1"/>
  <c r="H5922" i="1" s="1"/>
  <c r="G5914" i="1"/>
  <c r="H5914" i="1" s="1"/>
  <c r="G5906" i="1"/>
  <c r="H5906" i="1" s="1"/>
  <c r="G5898" i="1"/>
  <c r="H5898" i="1" s="1"/>
  <c r="G5890" i="1"/>
  <c r="H5890" i="1" s="1"/>
  <c r="G5882" i="1"/>
  <c r="H5882" i="1" s="1"/>
  <c r="G5874" i="1"/>
  <c r="H5874" i="1" s="1"/>
  <c r="G5866" i="1"/>
  <c r="H5866" i="1" s="1"/>
  <c r="G5858" i="1"/>
  <c r="H5858" i="1" s="1"/>
  <c r="G5850" i="1"/>
  <c r="H5850" i="1" s="1"/>
  <c r="G5842" i="1"/>
  <c r="H5842" i="1" s="1"/>
  <c r="G5834" i="1"/>
  <c r="H5834" i="1" s="1"/>
  <c r="G5826" i="1"/>
  <c r="H5826" i="1" s="1"/>
  <c r="G5818" i="1"/>
  <c r="H5818" i="1" s="1"/>
  <c r="G5810" i="1"/>
  <c r="H5810" i="1" s="1"/>
  <c r="G5802" i="1"/>
  <c r="H5802" i="1" s="1"/>
  <c r="G5794" i="1"/>
  <c r="H5794" i="1" s="1"/>
  <c r="G5786" i="1"/>
  <c r="H5786" i="1" s="1"/>
  <c r="G5778" i="1"/>
  <c r="H5778" i="1" s="1"/>
  <c r="G5770" i="1"/>
  <c r="H5770" i="1" s="1"/>
  <c r="G5762" i="1"/>
  <c r="H5762" i="1" s="1"/>
  <c r="G5754" i="1"/>
  <c r="H5754" i="1" s="1"/>
  <c r="G5746" i="1"/>
  <c r="H5746" i="1" s="1"/>
  <c r="G5738" i="1"/>
  <c r="H5738" i="1" s="1"/>
  <c r="G5730" i="1"/>
  <c r="H5730" i="1" s="1"/>
  <c r="G5722" i="1"/>
  <c r="H5722" i="1" s="1"/>
  <c r="G5714" i="1"/>
  <c r="H5714" i="1" s="1"/>
  <c r="G5706" i="1"/>
  <c r="H5706" i="1" s="1"/>
  <c r="G5698" i="1"/>
  <c r="H5698" i="1" s="1"/>
  <c r="G5690" i="1"/>
  <c r="H5690" i="1" s="1"/>
  <c r="G5682" i="1"/>
  <c r="H5682" i="1" s="1"/>
  <c r="G5674" i="1"/>
  <c r="H5674" i="1" s="1"/>
  <c r="G5666" i="1"/>
  <c r="H5666" i="1" s="1"/>
  <c r="G5658" i="1"/>
  <c r="H5658" i="1" s="1"/>
  <c r="G5650" i="1"/>
  <c r="H5650" i="1" s="1"/>
  <c r="G5642" i="1"/>
  <c r="H5642" i="1" s="1"/>
  <c r="G5634" i="1"/>
  <c r="H5634" i="1" s="1"/>
  <c r="G5626" i="1"/>
  <c r="H5626" i="1" s="1"/>
  <c r="G5618" i="1"/>
  <c r="H5618" i="1" s="1"/>
  <c r="G5610" i="1"/>
  <c r="H5610" i="1" s="1"/>
  <c r="G5602" i="1"/>
  <c r="H5602" i="1" s="1"/>
  <c r="G5594" i="1"/>
  <c r="H5594" i="1" s="1"/>
  <c r="G5586" i="1"/>
  <c r="H5586" i="1" s="1"/>
  <c r="G5578" i="1"/>
  <c r="H5578" i="1" s="1"/>
  <c r="G5570" i="1"/>
  <c r="H5570" i="1" s="1"/>
  <c r="G5562" i="1"/>
  <c r="H5562" i="1" s="1"/>
  <c r="G5554" i="1"/>
  <c r="H5554" i="1" s="1"/>
  <c r="G5546" i="1"/>
  <c r="H5546" i="1" s="1"/>
  <c r="G5538" i="1"/>
  <c r="H5538" i="1" s="1"/>
  <c r="G5530" i="1"/>
  <c r="H5530" i="1" s="1"/>
  <c r="G5522" i="1"/>
  <c r="H5522" i="1" s="1"/>
  <c r="G5514" i="1"/>
  <c r="H5514" i="1" s="1"/>
  <c r="G5506" i="1"/>
  <c r="H5506" i="1" s="1"/>
  <c r="G5498" i="1"/>
  <c r="H5498" i="1" s="1"/>
  <c r="G5490" i="1"/>
  <c r="H5490" i="1" s="1"/>
  <c r="G5482" i="1"/>
  <c r="H5482" i="1" s="1"/>
  <c r="G5474" i="1"/>
  <c r="H5474" i="1" s="1"/>
  <c r="G5466" i="1"/>
  <c r="H5466" i="1" s="1"/>
  <c r="G5458" i="1"/>
  <c r="H5458" i="1" s="1"/>
  <c r="G5450" i="1"/>
  <c r="H5450" i="1" s="1"/>
  <c r="G5442" i="1"/>
  <c r="H5442" i="1" s="1"/>
  <c r="G5434" i="1"/>
  <c r="H5434" i="1" s="1"/>
  <c r="G5426" i="1"/>
  <c r="H5426" i="1" s="1"/>
  <c r="G5418" i="1"/>
  <c r="H5418" i="1" s="1"/>
  <c r="G5410" i="1"/>
  <c r="H5410" i="1" s="1"/>
  <c r="G5402" i="1"/>
  <c r="H5402" i="1" s="1"/>
  <c r="G5394" i="1"/>
  <c r="H5394" i="1" s="1"/>
  <c r="G5386" i="1"/>
  <c r="H5386" i="1" s="1"/>
  <c r="G5378" i="1"/>
  <c r="H5378" i="1" s="1"/>
  <c r="G5370" i="1"/>
  <c r="H5370" i="1" s="1"/>
  <c r="G5362" i="1"/>
  <c r="H5362" i="1" s="1"/>
  <c r="G5354" i="1"/>
  <c r="H5354" i="1" s="1"/>
  <c r="G5346" i="1"/>
  <c r="H5346" i="1" s="1"/>
  <c r="G5338" i="1"/>
  <c r="H5338" i="1" s="1"/>
  <c r="G5330" i="1"/>
  <c r="H5330" i="1" s="1"/>
  <c r="G5322" i="1"/>
  <c r="H5322" i="1" s="1"/>
  <c r="G5314" i="1"/>
  <c r="H5314" i="1" s="1"/>
  <c r="G5306" i="1"/>
  <c r="H5306" i="1" s="1"/>
  <c r="G5298" i="1"/>
  <c r="H5298" i="1" s="1"/>
  <c r="G5290" i="1"/>
  <c r="H5290" i="1" s="1"/>
  <c r="G5282" i="1"/>
  <c r="H5282" i="1" s="1"/>
  <c r="G5274" i="1"/>
  <c r="H5274" i="1" s="1"/>
  <c r="G5266" i="1"/>
  <c r="H5266" i="1" s="1"/>
  <c r="G5258" i="1"/>
  <c r="H5258" i="1" s="1"/>
  <c r="G5250" i="1"/>
  <c r="H5250" i="1" s="1"/>
  <c r="G5242" i="1"/>
  <c r="H5242" i="1" s="1"/>
  <c r="G5234" i="1"/>
  <c r="H5234" i="1" s="1"/>
  <c r="G5226" i="1"/>
  <c r="H5226" i="1" s="1"/>
  <c r="G5218" i="1"/>
  <c r="H5218" i="1" s="1"/>
  <c r="G5210" i="1"/>
  <c r="H5210" i="1" s="1"/>
  <c r="G5202" i="1"/>
  <c r="H5202" i="1" s="1"/>
  <c r="G5194" i="1"/>
  <c r="H5194" i="1" s="1"/>
  <c r="G5186" i="1"/>
  <c r="H5186" i="1" s="1"/>
  <c r="G5178" i="1"/>
  <c r="H5178" i="1" s="1"/>
  <c r="G5170" i="1"/>
  <c r="H5170" i="1" s="1"/>
  <c r="G5162" i="1"/>
  <c r="H5162" i="1" s="1"/>
  <c r="G5154" i="1"/>
  <c r="H5154" i="1" s="1"/>
  <c r="G5146" i="1"/>
  <c r="H5146" i="1" s="1"/>
  <c r="G5138" i="1"/>
  <c r="H5138" i="1" s="1"/>
  <c r="G5130" i="1"/>
  <c r="H5130" i="1" s="1"/>
  <c r="G5122" i="1"/>
  <c r="H5122" i="1" s="1"/>
  <c r="G5114" i="1"/>
  <c r="H5114" i="1" s="1"/>
  <c r="G5106" i="1"/>
  <c r="H5106" i="1" s="1"/>
  <c r="G5098" i="1"/>
  <c r="H5098" i="1" s="1"/>
  <c r="G5090" i="1"/>
  <c r="H5090" i="1" s="1"/>
  <c r="G5082" i="1"/>
  <c r="H5082" i="1" s="1"/>
  <c r="G5074" i="1"/>
  <c r="H5074" i="1" s="1"/>
  <c r="G5066" i="1"/>
  <c r="H5066" i="1" s="1"/>
  <c r="G5058" i="1"/>
  <c r="H5058" i="1" s="1"/>
  <c r="G5050" i="1"/>
  <c r="H5050" i="1" s="1"/>
  <c r="G5042" i="1"/>
  <c r="H5042" i="1" s="1"/>
  <c r="G5034" i="1"/>
  <c r="H5034" i="1" s="1"/>
  <c r="G5026" i="1"/>
  <c r="H5026" i="1" s="1"/>
  <c r="G5018" i="1"/>
  <c r="H5018" i="1" s="1"/>
  <c r="G5010" i="1"/>
  <c r="H5010" i="1" s="1"/>
  <c r="G5002" i="1"/>
  <c r="H5002" i="1" s="1"/>
  <c r="G4994" i="1"/>
  <c r="H4994" i="1" s="1"/>
  <c r="G4986" i="1"/>
  <c r="H4986" i="1" s="1"/>
  <c r="G4978" i="1"/>
  <c r="H4978" i="1" s="1"/>
  <c r="G4970" i="1"/>
  <c r="H4970" i="1" s="1"/>
  <c r="G4962" i="1"/>
  <c r="H4962" i="1" s="1"/>
  <c r="G4954" i="1"/>
  <c r="H4954" i="1" s="1"/>
  <c r="G4946" i="1"/>
  <c r="H4946" i="1" s="1"/>
  <c r="G4938" i="1"/>
  <c r="H4938" i="1" s="1"/>
  <c r="G4930" i="1"/>
  <c r="H4930" i="1" s="1"/>
  <c r="G4922" i="1"/>
  <c r="H4922" i="1" s="1"/>
  <c r="G4914" i="1"/>
  <c r="H4914" i="1" s="1"/>
  <c r="G4906" i="1"/>
  <c r="H4906" i="1" s="1"/>
  <c r="G4898" i="1"/>
  <c r="H4898" i="1" s="1"/>
  <c r="G4890" i="1"/>
  <c r="H4890" i="1" s="1"/>
  <c r="G4882" i="1"/>
  <c r="H4882" i="1" s="1"/>
  <c r="G4874" i="1"/>
  <c r="H4874" i="1" s="1"/>
  <c r="G4866" i="1"/>
  <c r="H4866" i="1" s="1"/>
  <c r="G4858" i="1"/>
  <c r="H4858" i="1" s="1"/>
  <c r="G4850" i="1"/>
  <c r="H4850" i="1" s="1"/>
  <c r="G4842" i="1"/>
  <c r="H4842" i="1" s="1"/>
  <c r="G4834" i="1"/>
  <c r="H4834" i="1" s="1"/>
  <c r="G4826" i="1"/>
  <c r="H4826" i="1" s="1"/>
  <c r="G4818" i="1"/>
  <c r="H4818" i="1" s="1"/>
  <c r="G4810" i="1"/>
  <c r="H4810" i="1" s="1"/>
  <c r="G4802" i="1"/>
  <c r="H4802" i="1" s="1"/>
  <c r="G4794" i="1"/>
  <c r="H4794" i="1" s="1"/>
  <c r="G4786" i="1"/>
  <c r="H4786" i="1" s="1"/>
  <c r="G4778" i="1"/>
  <c r="H4778" i="1" s="1"/>
  <c r="G4770" i="1"/>
  <c r="H4770" i="1" s="1"/>
  <c r="G4762" i="1"/>
  <c r="H4762" i="1" s="1"/>
  <c r="G4754" i="1"/>
  <c r="H4754" i="1" s="1"/>
  <c r="G4746" i="1"/>
  <c r="H4746" i="1" s="1"/>
  <c r="G4738" i="1"/>
  <c r="H4738" i="1" s="1"/>
  <c r="G4730" i="1"/>
  <c r="H4730" i="1" s="1"/>
  <c r="G4722" i="1"/>
  <c r="H4722" i="1" s="1"/>
  <c r="G4714" i="1"/>
  <c r="H4714" i="1" s="1"/>
  <c r="G4706" i="1"/>
  <c r="H4706" i="1" s="1"/>
  <c r="G4698" i="1"/>
  <c r="H4698" i="1" s="1"/>
  <c r="G4690" i="1"/>
  <c r="H4690" i="1" s="1"/>
  <c r="G4682" i="1"/>
  <c r="H4682" i="1" s="1"/>
  <c r="G4674" i="1"/>
  <c r="H4674" i="1" s="1"/>
  <c r="G4666" i="1"/>
  <c r="H4666" i="1" s="1"/>
  <c r="G4658" i="1"/>
  <c r="H4658" i="1" s="1"/>
  <c r="G4650" i="1"/>
  <c r="H4650" i="1" s="1"/>
  <c r="G4642" i="1"/>
  <c r="H4642" i="1" s="1"/>
  <c r="G4634" i="1"/>
  <c r="H4634" i="1" s="1"/>
  <c r="G4626" i="1"/>
  <c r="H4626" i="1" s="1"/>
  <c r="G4618" i="1"/>
  <c r="H4618" i="1" s="1"/>
  <c r="G4610" i="1"/>
  <c r="H4610" i="1" s="1"/>
  <c r="G4602" i="1"/>
  <c r="H4602" i="1" s="1"/>
  <c r="G4594" i="1"/>
  <c r="H4594" i="1" s="1"/>
  <c r="G4586" i="1"/>
  <c r="H4586" i="1" s="1"/>
  <c r="G4578" i="1"/>
  <c r="H4578" i="1" s="1"/>
  <c r="G4570" i="1"/>
  <c r="H4570" i="1" s="1"/>
  <c r="G4562" i="1"/>
  <c r="H4562" i="1" s="1"/>
  <c r="G4554" i="1"/>
  <c r="H4554" i="1" s="1"/>
  <c r="G4546" i="1"/>
  <c r="H4546" i="1" s="1"/>
  <c r="G4538" i="1"/>
  <c r="H4538" i="1" s="1"/>
  <c r="G4530" i="1"/>
  <c r="H4530" i="1" s="1"/>
  <c r="G4522" i="1"/>
  <c r="H4522" i="1" s="1"/>
  <c r="G4514" i="1"/>
  <c r="H4514" i="1" s="1"/>
  <c r="G4506" i="1"/>
  <c r="H4506" i="1" s="1"/>
  <c r="G4498" i="1"/>
  <c r="H4498" i="1" s="1"/>
  <c r="G4490" i="1"/>
  <c r="H4490" i="1" s="1"/>
  <c r="G4482" i="1"/>
  <c r="H4482" i="1" s="1"/>
  <c r="G4474" i="1"/>
  <c r="H4474" i="1" s="1"/>
  <c r="G4466" i="1"/>
  <c r="H4466" i="1" s="1"/>
  <c r="G4458" i="1"/>
  <c r="H4458" i="1" s="1"/>
  <c r="G4450" i="1"/>
  <c r="H4450" i="1" s="1"/>
  <c r="G4442" i="1"/>
  <c r="H4442" i="1" s="1"/>
  <c r="G4434" i="1"/>
  <c r="H4434" i="1" s="1"/>
  <c r="G4426" i="1"/>
  <c r="H4426" i="1" s="1"/>
  <c r="G4418" i="1"/>
  <c r="H4418" i="1" s="1"/>
  <c r="G4410" i="1"/>
  <c r="H4410" i="1" s="1"/>
  <c r="G4402" i="1"/>
  <c r="H4402" i="1" s="1"/>
  <c r="G4394" i="1"/>
  <c r="H4394" i="1" s="1"/>
  <c r="G4386" i="1"/>
  <c r="H4386" i="1" s="1"/>
  <c r="G4378" i="1"/>
  <c r="H4378" i="1" s="1"/>
  <c r="G4370" i="1"/>
  <c r="H4370" i="1" s="1"/>
  <c r="G4362" i="1"/>
  <c r="H4362" i="1" s="1"/>
  <c r="G4354" i="1"/>
  <c r="H4354" i="1" s="1"/>
  <c r="G4346" i="1"/>
  <c r="H4346" i="1" s="1"/>
  <c r="G4338" i="1"/>
  <c r="H4338" i="1" s="1"/>
  <c r="G4330" i="1"/>
  <c r="H4330" i="1" s="1"/>
  <c r="G4322" i="1"/>
  <c r="H4322" i="1" s="1"/>
  <c r="G4314" i="1"/>
  <c r="H4314" i="1" s="1"/>
  <c r="G4306" i="1"/>
  <c r="H4306" i="1" s="1"/>
  <c r="G4298" i="1"/>
  <c r="H4298" i="1" s="1"/>
  <c r="G4290" i="1"/>
  <c r="H4290" i="1" s="1"/>
  <c r="G4282" i="1"/>
  <c r="H4282" i="1" s="1"/>
  <c r="G4274" i="1"/>
  <c r="H4274" i="1" s="1"/>
  <c r="G4266" i="1"/>
  <c r="H4266" i="1" s="1"/>
  <c r="G4258" i="1"/>
  <c r="H4258" i="1" s="1"/>
  <c r="G4250" i="1"/>
  <c r="H4250" i="1" s="1"/>
  <c r="G4242" i="1"/>
  <c r="H4242" i="1" s="1"/>
  <c r="G4234" i="1"/>
  <c r="H4234" i="1" s="1"/>
  <c r="G4226" i="1"/>
  <c r="H4226" i="1" s="1"/>
  <c r="G4218" i="1"/>
  <c r="H4218" i="1" s="1"/>
  <c r="G4210" i="1"/>
  <c r="H4210" i="1" s="1"/>
  <c r="G4202" i="1"/>
  <c r="H4202" i="1" s="1"/>
  <c r="G4194" i="1"/>
  <c r="H4194" i="1" s="1"/>
  <c r="G4186" i="1"/>
  <c r="H4186" i="1" s="1"/>
  <c r="G4178" i="1"/>
  <c r="H4178" i="1" s="1"/>
  <c r="G4170" i="1"/>
  <c r="H4170" i="1" s="1"/>
  <c r="G4162" i="1"/>
  <c r="H4162" i="1" s="1"/>
  <c r="G4154" i="1"/>
  <c r="H4154" i="1" s="1"/>
  <c r="G4146" i="1"/>
  <c r="H4146" i="1" s="1"/>
  <c r="G4138" i="1"/>
  <c r="H4138" i="1" s="1"/>
  <c r="G4130" i="1"/>
  <c r="H4130" i="1" s="1"/>
  <c r="G4122" i="1"/>
  <c r="H4122" i="1" s="1"/>
  <c r="G4114" i="1"/>
  <c r="H4114" i="1" s="1"/>
  <c r="G4106" i="1"/>
  <c r="H4106" i="1" s="1"/>
  <c r="G4098" i="1"/>
  <c r="H4098" i="1" s="1"/>
  <c r="G4090" i="1"/>
  <c r="H4090" i="1" s="1"/>
  <c r="G4082" i="1"/>
  <c r="H4082" i="1" s="1"/>
  <c r="G4074" i="1"/>
  <c r="H4074" i="1" s="1"/>
  <c r="G4066" i="1"/>
  <c r="H4066" i="1" s="1"/>
  <c r="G4058" i="1"/>
  <c r="H4058" i="1" s="1"/>
  <c r="G4050" i="1"/>
  <c r="H4050" i="1" s="1"/>
  <c r="G4042" i="1"/>
  <c r="H4042" i="1" s="1"/>
  <c r="G4034" i="1"/>
  <c r="H4034" i="1" s="1"/>
  <c r="G4026" i="1"/>
  <c r="H4026" i="1" s="1"/>
  <c r="G4018" i="1"/>
  <c r="H4018" i="1" s="1"/>
  <c r="G4010" i="1"/>
  <c r="H4010" i="1" s="1"/>
  <c r="G4002" i="1"/>
  <c r="H4002" i="1" s="1"/>
  <c r="G3994" i="1"/>
  <c r="H3994" i="1" s="1"/>
  <c r="G3986" i="1"/>
  <c r="H3986" i="1" s="1"/>
  <c r="G3978" i="1"/>
  <c r="H3978" i="1" s="1"/>
  <c r="G3970" i="1"/>
  <c r="H3970" i="1" s="1"/>
  <c r="G3962" i="1"/>
  <c r="H3962" i="1" s="1"/>
  <c r="G3954" i="1"/>
  <c r="H3954" i="1" s="1"/>
  <c r="G3946" i="1"/>
  <c r="H3946" i="1" s="1"/>
  <c r="G3938" i="1"/>
  <c r="H3938" i="1" s="1"/>
  <c r="G3930" i="1"/>
  <c r="H3930" i="1" s="1"/>
  <c r="G3922" i="1"/>
  <c r="H3922" i="1" s="1"/>
  <c r="G3914" i="1"/>
  <c r="H3914" i="1" s="1"/>
  <c r="G3906" i="1"/>
  <c r="H3906" i="1" s="1"/>
  <c r="G3898" i="1"/>
  <c r="H3898" i="1" s="1"/>
  <c r="G3890" i="1"/>
  <c r="H3890" i="1" s="1"/>
  <c r="G3882" i="1"/>
  <c r="H3882" i="1" s="1"/>
  <c r="G3874" i="1"/>
  <c r="H3874" i="1" s="1"/>
  <c r="G3866" i="1"/>
  <c r="H3866" i="1" s="1"/>
  <c r="G3858" i="1"/>
  <c r="H3858" i="1" s="1"/>
  <c r="G3850" i="1"/>
  <c r="H3850" i="1" s="1"/>
  <c r="G3842" i="1"/>
  <c r="H3842" i="1" s="1"/>
  <c r="G3834" i="1"/>
  <c r="H3834" i="1" s="1"/>
  <c r="G3826" i="1"/>
  <c r="H3826" i="1" s="1"/>
  <c r="G3818" i="1"/>
  <c r="H3818" i="1" s="1"/>
  <c r="G3810" i="1"/>
  <c r="H3810" i="1" s="1"/>
  <c r="G3802" i="1"/>
  <c r="H3802" i="1" s="1"/>
  <c r="G3794" i="1"/>
  <c r="H3794" i="1" s="1"/>
  <c r="G3786" i="1"/>
  <c r="H3786" i="1" s="1"/>
  <c r="G3778" i="1"/>
  <c r="H3778" i="1" s="1"/>
  <c r="G3770" i="1"/>
  <c r="H3770" i="1" s="1"/>
  <c r="G3762" i="1"/>
  <c r="H3762" i="1" s="1"/>
  <c r="G3754" i="1"/>
  <c r="H3754" i="1" s="1"/>
  <c r="G3746" i="1"/>
  <c r="H3746" i="1" s="1"/>
  <c r="G3738" i="1"/>
  <c r="H3738" i="1" s="1"/>
  <c r="G3730" i="1"/>
  <c r="H3730" i="1" s="1"/>
  <c r="G3722" i="1"/>
  <c r="H3722" i="1" s="1"/>
  <c r="G3714" i="1"/>
  <c r="H3714" i="1" s="1"/>
  <c r="G3706" i="1"/>
  <c r="H3706" i="1" s="1"/>
  <c r="G3698" i="1"/>
  <c r="H3698" i="1" s="1"/>
  <c r="G3690" i="1"/>
  <c r="H3690" i="1" s="1"/>
  <c r="G3682" i="1"/>
  <c r="H3682" i="1" s="1"/>
  <c r="G3674" i="1"/>
  <c r="H3674" i="1" s="1"/>
  <c r="G3666" i="1"/>
  <c r="H3666" i="1" s="1"/>
  <c r="G3658" i="1"/>
  <c r="H3658" i="1" s="1"/>
  <c r="G3650" i="1"/>
  <c r="H3650" i="1" s="1"/>
  <c r="G3642" i="1"/>
  <c r="H3642" i="1" s="1"/>
  <c r="G3634" i="1"/>
  <c r="H3634" i="1" s="1"/>
  <c r="G3626" i="1"/>
  <c r="H3626" i="1" s="1"/>
  <c r="G3618" i="1"/>
  <c r="H3618" i="1" s="1"/>
  <c r="G3610" i="1"/>
  <c r="H3610" i="1" s="1"/>
  <c r="G3602" i="1"/>
  <c r="H3602" i="1" s="1"/>
  <c r="G3594" i="1"/>
  <c r="H3594" i="1" s="1"/>
  <c r="G3586" i="1"/>
  <c r="H3586" i="1" s="1"/>
  <c r="G3578" i="1"/>
  <c r="H3578" i="1" s="1"/>
  <c r="G3570" i="1"/>
  <c r="H3570" i="1" s="1"/>
  <c r="G3562" i="1"/>
  <c r="H3562" i="1" s="1"/>
  <c r="G3554" i="1"/>
  <c r="H3554" i="1" s="1"/>
  <c r="G3546" i="1"/>
  <c r="H3546" i="1" s="1"/>
  <c r="G3538" i="1"/>
  <c r="H3538" i="1" s="1"/>
  <c r="G3530" i="1"/>
  <c r="H3530" i="1" s="1"/>
  <c r="G3522" i="1"/>
  <c r="H3522" i="1" s="1"/>
  <c r="G3514" i="1"/>
  <c r="H3514" i="1" s="1"/>
  <c r="G3506" i="1"/>
  <c r="H3506" i="1" s="1"/>
  <c r="G3498" i="1"/>
  <c r="H3498" i="1" s="1"/>
  <c r="G3490" i="1"/>
  <c r="H3490" i="1" s="1"/>
  <c r="G3482" i="1"/>
  <c r="H3482" i="1" s="1"/>
  <c r="G3474" i="1"/>
  <c r="H3474" i="1" s="1"/>
  <c r="G3466" i="1"/>
  <c r="H3466" i="1" s="1"/>
  <c r="G3458" i="1"/>
  <c r="H3458" i="1" s="1"/>
  <c r="G3450" i="1"/>
  <c r="H3450" i="1" s="1"/>
  <c r="G3442" i="1"/>
  <c r="H3442" i="1" s="1"/>
  <c r="G3434" i="1"/>
  <c r="H3434" i="1" s="1"/>
  <c r="G3426" i="1"/>
  <c r="H3426" i="1" s="1"/>
  <c r="G3418" i="1"/>
  <c r="H3418" i="1" s="1"/>
  <c r="G3410" i="1"/>
  <c r="H3410" i="1" s="1"/>
  <c r="G3402" i="1"/>
  <c r="H3402" i="1" s="1"/>
  <c r="G3394" i="1"/>
  <c r="H3394" i="1" s="1"/>
  <c r="G3386" i="1"/>
  <c r="H3386" i="1" s="1"/>
  <c r="G3378" i="1"/>
  <c r="H3378" i="1" s="1"/>
  <c r="G3370" i="1"/>
  <c r="H3370" i="1" s="1"/>
  <c r="G3362" i="1"/>
  <c r="H3362" i="1" s="1"/>
  <c r="G3354" i="1"/>
  <c r="H3354" i="1" s="1"/>
  <c r="G3346" i="1"/>
  <c r="H3346" i="1" s="1"/>
  <c r="G3338" i="1"/>
  <c r="H3338" i="1" s="1"/>
  <c r="G3330" i="1"/>
  <c r="H3330" i="1" s="1"/>
  <c r="G3322" i="1"/>
  <c r="H3322" i="1" s="1"/>
  <c r="G3314" i="1"/>
  <c r="H3314" i="1" s="1"/>
  <c r="G3306" i="1"/>
  <c r="H3306" i="1" s="1"/>
  <c r="G3298" i="1"/>
  <c r="H3298" i="1" s="1"/>
  <c r="G3290" i="1"/>
  <c r="H3290" i="1" s="1"/>
  <c r="G3282" i="1"/>
  <c r="H3282" i="1" s="1"/>
  <c r="G3274" i="1"/>
  <c r="H3274" i="1" s="1"/>
  <c r="G3266" i="1"/>
  <c r="H3266" i="1" s="1"/>
  <c r="G3258" i="1"/>
  <c r="H3258" i="1" s="1"/>
  <c r="G3250" i="1"/>
  <c r="H3250" i="1" s="1"/>
  <c r="G3242" i="1"/>
  <c r="H3242" i="1" s="1"/>
  <c r="G3234" i="1"/>
  <c r="H3234" i="1" s="1"/>
  <c r="G3226" i="1"/>
  <c r="H3226" i="1" s="1"/>
  <c r="G3218" i="1"/>
  <c r="H3218" i="1" s="1"/>
  <c r="G3210" i="1"/>
  <c r="H3210" i="1" s="1"/>
  <c r="G3202" i="1"/>
  <c r="H3202" i="1" s="1"/>
  <c r="G3194" i="1"/>
  <c r="H3194" i="1" s="1"/>
  <c r="G3186" i="1"/>
  <c r="H3186" i="1" s="1"/>
  <c r="G3178" i="1"/>
  <c r="H3178" i="1" s="1"/>
  <c r="G3170" i="1"/>
  <c r="H3170" i="1" s="1"/>
  <c r="G3162" i="1"/>
  <c r="H3162" i="1" s="1"/>
  <c r="G3154" i="1"/>
  <c r="H3154" i="1" s="1"/>
  <c r="G3146" i="1"/>
  <c r="H3146" i="1" s="1"/>
  <c r="G3138" i="1"/>
  <c r="H3138" i="1" s="1"/>
  <c r="G3130" i="1"/>
  <c r="H3130" i="1" s="1"/>
  <c r="G3122" i="1"/>
  <c r="H3122" i="1" s="1"/>
  <c r="G3114" i="1"/>
  <c r="H3114" i="1" s="1"/>
  <c r="G3106" i="1"/>
  <c r="H3106" i="1" s="1"/>
  <c r="G3098" i="1"/>
  <c r="H3098" i="1" s="1"/>
  <c r="G3090" i="1"/>
  <c r="H3090" i="1" s="1"/>
  <c r="G3082" i="1"/>
  <c r="H3082" i="1" s="1"/>
  <c r="G3074" i="1"/>
  <c r="H3074" i="1" s="1"/>
  <c r="G3066" i="1"/>
  <c r="H3066" i="1" s="1"/>
  <c r="G3058" i="1"/>
  <c r="H3058" i="1" s="1"/>
  <c r="G3050" i="1"/>
  <c r="H3050" i="1" s="1"/>
  <c r="G3042" i="1"/>
  <c r="H3042" i="1" s="1"/>
  <c r="G3034" i="1"/>
  <c r="H3034" i="1" s="1"/>
  <c r="G3026" i="1"/>
  <c r="H3026" i="1" s="1"/>
  <c r="G3018" i="1"/>
  <c r="H3018" i="1" s="1"/>
  <c r="G3010" i="1"/>
  <c r="H3010" i="1" s="1"/>
  <c r="G3002" i="1"/>
  <c r="H3002" i="1" s="1"/>
  <c r="G2994" i="1"/>
  <c r="H2994" i="1" s="1"/>
  <c r="G2986" i="1"/>
  <c r="H2986" i="1" s="1"/>
  <c r="G2978" i="1"/>
  <c r="H2978" i="1" s="1"/>
  <c r="G2970" i="1"/>
  <c r="H2970" i="1" s="1"/>
  <c r="G2962" i="1"/>
  <c r="H2962" i="1" s="1"/>
  <c r="G2954" i="1"/>
  <c r="H2954" i="1" s="1"/>
  <c r="G2946" i="1"/>
  <c r="H2946" i="1" s="1"/>
  <c r="G2938" i="1"/>
  <c r="H2938" i="1" s="1"/>
  <c r="G2930" i="1"/>
  <c r="H2930" i="1" s="1"/>
  <c r="G2922" i="1"/>
  <c r="H2922" i="1" s="1"/>
  <c r="G2914" i="1"/>
  <c r="H2914" i="1" s="1"/>
  <c r="G2906" i="1"/>
  <c r="H2906" i="1" s="1"/>
  <c r="G2898" i="1"/>
  <c r="H2898" i="1" s="1"/>
  <c r="G2890" i="1"/>
  <c r="H2890" i="1" s="1"/>
  <c r="G2882" i="1"/>
  <c r="H2882" i="1" s="1"/>
  <c r="G2874" i="1"/>
  <c r="H2874" i="1" s="1"/>
  <c r="G2866" i="1"/>
  <c r="H2866" i="1" s="1"/>
  <c r="G2858" i="1"/>
  <c r="H2858" i="1" s="1"/>
  <c r="G2850" i="1"/>
  <c r="H2850" i="1" s="1"/>
  <c r="G2842" i="1"/>
  <c r="H2842" i="1" s="1"/>
  <c r="G2834" i="1"/>
  <c r="H2834" i="1" s="1"/>
  <c r="G2826" i="1"/>
  <c r="H2826" i="1" s="1"/>
  <c r="G2818" i="1"/>
  <c r="H2818" i="1" s="1"/>
  <c r="G2810" i="1"/>
  <c r="H2810" i="1" s="1"/>
  <c r="G2802" i="1"/>
  <c r="H2802" i="1" s="1"/>
  <c r="G2794" i="1"/>
  <c r="H2794" i="1" s="1"/>
  <c r="G2786" i="1"/>
  <c r="H2786" i="1" s="1"/>
  <c r="G2778" i="1"/>
  <c r="H2778" i="1" s="1"/>
  <c r="G2770" i="1"/>
  <c r="H2770" i="1" s="1"/>
  <c r="G2762" i="1"/>
  <c r="H2762" i="1" s="1"/>
  <c r="G2754" i="1"/>
  <c r="H2754" i="1" s="1"/>
  <c r="G2746" i="1"/>
  <c r="H2746" i="1" s="1"/>
  <c r="G2738" i="1"/>
  <c r="H2738" i="1" s="1"/>
  <c r="G2730" i="1"/>
  <c r="H2730" i="1" s="1"/>
  <c r="G2722" i="1"/>
  <c r="H2722" i="1" s="1"/>
  <c r="G2714" i="1"/>
  <c r="H2714" i="1" s="1"/>
  <c r="G2706" i="1"/>
  <c r="H2706" i="1" s="1"/>
  <c r="G2698" i="1"/>
  <c r="H2698" i="1" s="1"/>
  <c r="G2690" i="1"/>
  <c r="H2690" i="1" s="1"/>
  <c r="G2682" i="1"/>
  <c r="H2682" i="1" s="1"/>
  <c r="G2674" i="1"/>
  <c r="H2674" i="1" s="1"/>
  <c r="G2666" i="1"/>
  <c r="H2666" i="1" s="1"/>
  <c r="G2658" i="1"/>
  <c r="H2658" i="1" s="1"/>
  <c r="G2650" i="1"/>
  <c r="H2650" i="1" s="1"/>
  <c r="G2642" i="1"/>
  <c r="H2642" i="1" s="1"/>
  <c r="G2634" i="1"/>
  <c r="H2634" i="1" s="1"/>
  <c r="G2626" i="1"/>
  <c r="H2626" i="1" s="1"/>
  <c r="G2618" i="1"/>
  <c r="H2618" i="1" s="1"/>
  <c r="G2610" i="1"/>
  <c r="H2610" i="1" s="1"/>
  <c r="G2602" i="1"/>
  <c r="H2602" i="1" s="1"/>
  <c r="G2594" i="1"/>
  <c r="H2594" i="1" s="1"/>
  <c r="G2586" i="1"/>
  <c r="H2586" i="1" s="1"/>
  <c r="G2578" i="1"/>
  <c r="H2578" i="1" s="1"/>
  <c r="G2570" i="1"/>
  <c r="H2570" i="1" s="1"/>
  <c r="G2562" i="1"/>
  <c r="H2562" i="1" s="1"/>
  <c r="G2554" i="1"/>
  <c r="H2554" i="1" s="1"/>
  <c r="G2546" i="1"/>
  <c r="H2546" i="1" s="1"/>
  <c r="G2538" i="1"/>
  <c r="H2538" i="1" s="1"/>
  <c r="G2530" i="1"/>
  <c r="H2530" i="1" s="1"/>
  <c r="G2522" i="1"/>
  <c r="H2522" i="1" s="1"/>
  <c r="G2514" i="1"/>
  <c r="H2514" i="1" s="1"/>
  <c r="G2506" i="1"/>
  <c r="H2506" i="1" s="1"/>
  <c r="G2498" i="1"/>
  <c r="H2498" i="1" s="1"/>
  <c r="G2490" i="1"/>
  <c r="H2490" i="1" s="1"/>
  <c r="G2482" i="1"/>
  <c r="H2482" i="1" s="1"/>
  <c r="G2474" i="1"/>
  <c r="H2474" i="1" s="1"/>
  <c r="G2466" i="1"/>
  <c r="H2466" i="1" s="1"/>
  <c r="G2458" i="1"/>
  <c r="H2458" i="1" s="1"/>
  <c r="G2450" i="1"/>
  <c r="H2450" i="1" s="1"/>
  <c r="G2442" i="1"/>
  <c r="H2442" i="1" s="1"/>
  <c r="G2434" i="1"/>
  <c r="H2434" i="1" s="1"/>
  <c r="G2426" i="1"/>
  <c r="H2426" i="1" s="1"/>
  <c r="G2418" i="1"/>
  <c r="H2418" i="1" s="1"/>
  <c r="G2410" i="1"/>
  <c r="H2410" i="1" s="1"/>
  <c r="G2402" i="1"/>
  <c r="H2402" i="1" s="1"/>
  <c r="G2394" i="1"/>
  <c r="H2394" i="1" s="1"/>
  <c r="G2386" i="1"/>
  <c r="H2386" i="1" s="1"/>
  <c r="G2378" i="1"/>
  <c r="H2378" i="1" s="1"/>
  <c r="G2370" i="1"/>
  <c r="H2370" i="1" s="1"/>
  <c r="G2362" i="1"/>
  <c r="H2362" i="1" s="1"/>
  <c r="G2354" i="1"/>
  <c r="H2354" i="1" s="1"/>
  <c r="G2346" i="1"/>
  <c r="H2346" i="1" s="1"/>
  <c r="G2338" i="1"/>
  <c r="H2338" i="1" s="1"/>
  <c r="G2330" i="1"/>
  <c r="H2330" i="1" s="1"/>
  <c r="G2322" i="1"/>
  <c r="H2322" i="1" s="1"/>
  <c r="G2314" i="1"/>
  <c r="H2314" i="1" s="1"/>
  <c r="G2306" i="1"/>
  <c r="H2306" i="1" s="1"/>
  <c r="G2298" i="1"/>
  <c r="H2298" i="1" s="1"/>
  <c r="G2290" i="1"/>
  <c r="H2290" i="1" s="1"/>
  <c r="G2282" i="1"/>
  <c r="H2282" i="1" s="1"/>
  <c r="G2274" i="1"/>
  <c r="H2274" i="1" s="1"/>
  <c r="G2266" i="1"/>
  <c r="H2266" i="1" s="1"/>
  <c r="G2258" i="1"/>
  <c r="H2258" i="1" s="1"/>
  <c r="G2250" i="1"/>
  <c r="H2250" i="1" s="1"/>
  <c r="G2242" i="1"/>
  <c r="H2242" i="1" s="1"/>
  <c r="G2234" i="1"/>
  <c r="H2234" i="1" s="1"/>
  <c r="G2226" i="1"/>
  <c r="H2226" i="1" s="1"/>
  <c r="G2218" i="1"/>
  <c r="H2218" i="1" s="1"/>
  <c r="G2210" i="1"/>
  <c r="H2210" i="1" s="1"/>
  <c r="G2202" i="1"/>
  <c r="H2202" i="1" s="1"/>
  <c r="G2194" i="1"/>
  <c r="H2194" i="1" s="1"/>
  <c r="G2186" i="1"/>
  <c r="H2186" i="1" s="1"/>
  <c r="G2178" i="1"/>
  <c r="H2178" i="1" s="1"/>
  <c r="G2170" i="1"/>
  <c r="H2170" i="1" s="1"/>
  <c r="G2162" i="1"/>
  <c r="H2162" i="1" s="1"/>
  <c r="G2154" i="1"/>
  <c r="H2154" i="1" s="1"/>
  <c r="G2146" i="1"/>
  <c r="H2146" i="1" s="1"/>
  <c r="G2138" i="1"/>
  <c r="H2138" i="1" s="1"/>
  <c r="G2130" i="1"/>
  <c r="H2130" i="1" s="1"/>
  <c r="G2122" i="1"/>
  <c r="H2122" i="1" s="1"/>
  <c r="G2114" i="1"/>
  <c r="H2114" i="1" s="1"/>
  <c r="G2106" i="1"/>
  <c r="H2106" i="1" s="1"/>
  <c r="G2098" i="1"/>
  <c r="H2098" i="1" s="1"/>
  <c r="G2090" i="1"/>
  <c r="H2090" i="1" s="1"/>
  <c r="G2082" i="1"/>
  <c r="H2082" i="1" s="1"/>
  <c r="G2074" i="1"/>
  <c r="H2074" i="1" s="1"/>
  <c r="G2066" i="1"/>
  <c r="H2066" i="1" s="1"/>
  <c r="G2058" i="1"/>
  <c r="H2058" i="1" s="1"/>
  <c r="G2050" i="1"/>
  <c r="H2050" i="1" s="1"/>
  <c r="G2042" i="1"/>
  <c r="H2042" i="1" s="1"/>
  <c r="G2034" i="1"/>
  <c r="H2034" i="1" s="1"/>
  <c r="G2026" i="1"/>
  <c r="H2026" i="1" s="1"/>
  <c r="G2018" i="1"/>
  <c r="H2018" i="1" s="1"/>
  <c r="G2010" i="1"/>
  <c r="H2010" i="1" s="1"/>
  <c r="G2002" i="1"/>
  <c r="H2002" i="1" s="1"/>
  <c r="G1994" i="1"/>
  <c r="H1994" i="1" s="1"/>
  <c r="G1986" i="1"/>
  <c r="H1986" i="1" s="1"/>
  <c r="G1978" i="1"/>
  <c r="H1978" i="1" s="1"/>
  <c r="G1970" i="1"/>
  <c r="H1970" i="1" s="1"/>
  <c r="G1962" i="1"/>
  <c r="H1962" i="1" s="1"/>
  <c r="G1954" i="1"/>
  <c r="H1954" i="1" s="1"/>
  <c r="G1946" i="1"/>
  <c r="H1946" i="1" s="1"/>
  <c r="G1938" i="1"/>
  <c r="H1938" i="1" s="1"/>
  <c r="G1930" i="1"/>
  <c r="H1930" i="1" s="1"/>
  <c r="G1922" i="1"/>
  <c r="H1922" i="1" s="1"/>
  <c r="G1914" i="1"/>
  <c r="H1914" i="1" s="1"/>
  <c r="G1906" i="1"/>
  <c r="H1906" i="1" s="1"/>
  <c r="G1898" i="1"/>
  <c r="H1898" i="1" s="1"/>
  <c r="G1890" i="1"/>
  <c r="H1890" i="1" s="1"/>
  <c r="G1882" i="1"/>
  <c r="H1882" i="1" s="1"/>
  <c r="G1874" i="1"/>
  <c r="H1874" i="1" s="1"/>
  <c r="G1866" i="1"/>
  <c r="H1866" i="1" s="1"/>
  <c r="G1858" i="1"/>
  <c r="H1858" i="1" s="1"/>
  <c r="G1850" i="1"/>
  <c r="H1850" i="1" s="1"/>
  <c r="G1842" i="1"/>
  <c r="H1842" i="1" s="1"/>
  <c r="G1834" i="1"/>
  <c r="H1834" i="1" s="1"/>
  <c r="G1826" i="1"/>
  <c r="H1826" i="1" s="1"/>
  <c r="G1818" i="1"/>
  <c r="H1818" i="1" s="1"/>
  <c r="G1810" i="1"/>
  <c r="H1810" i="1" s="1"/>
  <c r="G1802" i="1"/>
  <c r="H1802" i="1" s="1"/>
  <c r="G1794" i="1"/>
  <c r="H1794" i="1" s="1"/>
  <c r="G1786" i="1"/>
  <c r="H1786" i="1" s="1"/>
  <c r="G1778" i="1"/>
  <c r="H1778" i="1" s="1"/>
  <c r="G1770" i="1"/>
  <c r="H1770" i="1" s="1"/>
  <c r="G1762" i="1"/>
  <c r="H1762" i="1" s="1"/>
  <c r="G1754" i="1"/>
  <c r="H1754" i="1" s="1"/>
  <c r="G1746" i="1"/>
  <c r="H1746" i="1" s="1"/>
  <c r="G1738" i="1"/>
  <c r="H1738" i="1" s="1"/>
  <c r="G1730" i="1"/>
  <c r="H1730" i="1" s="1"/>
  <c r="G1722" i="1"/>
  <c r="H1722" i="1" s="1"/>
  <c r="G1714" i="1"/>
  <c r="H1714" i="1" s="1"/>
  <c r="G1706" i="1"/>
  <c r="H1706" i="1" s="1"/>
  <c r="G1698" i="1"/>
  <c r="H1698" i="1" s="1"/>
  <c r="G1690" i="1"/>
  <c r="H1690" i="1" s="1"/>
  <c r="G1682" i="1"/>
  <c r="H1682" i="1" s="1"/>
  <c r="G1674" i="1"/>
  <c r="H1674" i="1" s="1"/>
  <c r="G1666" i="1"/>
  <c r="H1666" i="1" s="1"/>
  <c r="G1658" i="1"/>
  <c r="H1658" i="1" s="1"/>
  <c r="G1650" i="1"/>
  <c r="H1650" i="1" s="1"/>
  <c r="G1642" i="1"/>
  <c r="H1642" i="1" s="1"/>
  <c r="G1634" i="1"/>
  <c r="H1634" i="1" s="1"/>
  <c r="G1626" i="1"/>
  <c r="H1626" i="1" s="1"/>
  <c r="G1618" i="1"/>
  <c r="H1618" i="1" s="1"/>
  <c r="G1610" i="1"/>
  <c r="H1610" i="1" s="1"/>
  <c r="G1602" i="1"/>
  <c r="H1602" i="1" s="1"/>
  <c r="G1594" i="1"/>
  <c r="H1594" i="1" s="1"/>
  <c r="G1586" i="1"/>
  <c r="H1586" i="1" s="1"/>
  <c r="G1578" i="1"/>
  <c r="H1578" i="1" s="1"/>
  <c r="G1570" i="1"/>
  <c r="H1570" i="1" s="1"/>
  <c r="G1562" i="1"/>
  <c r="H1562" i="1" s="1"/>
  <c r="G1554" i="1"/>
  <c r="H1554" i="1" s="1"/>
  <c r="G1546" i="1"/>
  <c r="H1546" i="1" s="1"/>
  <c r="G1538" i="1"/>
  <c r="H1538" i="1" s="1"/>
  <c r="G1530" i="1"/>
  <c r="H1530" i="1" s="1"/>
  <c r="G1522" i="1"/>
  <c r="H1522" i="1" s="1"/>
  <c r="G1514" i="1"/>
  <c r="H1514" i="1" s="1"/>
  <c r="G1506" i="1"/>
  <c r="H1506" i="1" s="1"/>
  <c r="G1498" i="1"/>
  <c r="H1498" i="1" s="1"/>
  <c r="G1490" i="1"/>
  <c r="H1490" i="1" s="1"/>
  <c r="G1482" i="1"/>
  <c r="H1482" i="1" s="1"/>
  <c r="G1474" i="1"/>
  <c r="H1474" i="1" s="1"/>
  <c r="G1466" i="1"/>
  <c r="H1466" i="1" s="1"/>
  <c r="G1458" i="1"/>
  <c r="H1458" i="1" s="1"/>
  <c r="G1450" i="1"/>
  <c r="H1450" i="1" s="1"/>
  <c r="G1442" i="1"/>
  <c r="H1442" i="1" s="1"/>
  <c r="G1434" i="1"/>
  <c r="H1434" i="1" s="1"/>
  <c r="G1426" i="1"/>
  <c r="H1426" i="1" s="1"/>
  <c r="G1418" i="1"/>
  <c r="H1418" i="1" s="1"/>
  <c r="G1410" i="1"/>
  <c r="H1410" i="1" s="1"/>
  <c r="G1402" i="1"/>
  <c r="H1402" i="1" s="1"/>
  <c r="G1394" i="1"/>
  <c r="H1394" i="1" s="1"/>
  <c r="G1386" i="1"/>
  <c r="H1386" i="1" s="1"/>
  <c r="G1378" i="1"/>
  <c r="H1378" i="1" s="1"/>
  <c r="G1370" i="1"/>
  <c r="H1370" i="1" s="1"/>
  <c r="G1362" i="1"/>
  <c r="H1362" i="1" s="1"/>
  <c r="G1354" i="1"/>
  <c r="H1354" i="1" s="1"/>
  <c r="G1346" i="1"/>
  <c r="H1346" i="1" s="1"/>
  <c r="G1338" i="1"/>
  <c r="H1338" i="1" s="1"/>
  <c r="G1330" i="1"/>
  <c r="H1330" i="1" s="1"/>
  <c r="G1322" i="1"/>
  <c r="H1322" i="1" s="1"/>
  <c r="G1314" i="1"/>
  <c r="H1314" i="1" s="1"/>
  <c r="G1306" i="1"/>
  <c r="H1306" i="1" s="1"/>
  <c r="G1298" i="1"/>
  <c r="H1298" i="1" s="1"/>
  <c r="G1290" i="1"/>
  <c r="H1290" i="1" s="1"/>
  <c r="G1282" i="1"/>
  <c r="H1282" i="1" s="1"/>
  <c r="G1274" i="1"/>
  <c r="H1274" i="1" s="1"/>
  <c r="G1266" i="1"/>
  <c r="H1266" i="1" s="1"/>
  <c r="G1258" i="1"/>
  <c r="H1258" i="1" s="1"/>
  <c r="G1250" i="1"/>
  <c r="H1250" i="1" s="1"/>
  <c r="G1242" i="1"/>
  <c r="H1242" i="1" s="1"/>
  <c r="G1234" i="1"/>
  <c r="H1234" i="1" s="1"/>
  <c r="G1226" i="1"/>
  <c r="H1226" i="1" s="1"/>
  <c r="G1218" i="1"/>
  <c r="H1218" i="1" s="1"/>
  <c r="G1210" i="1"/>
  <c r="H1210" i="1" s="1"/>
  <c r="G1202" i="1"/>
  <c r="H1202" i="1" s="1"/>
  <c r="G1194" i="1"/>
  <c r="H1194" i="1" s="1"/>
  <c r="G1186" i="1"/>
  <c r="H1186" i="1" s="1"/>
  <c r="G1178" i="1"/>
  <c r="H1178" i="1" s="1"/>
  <c r="G1170" i="1"/>
  <c r="H1170" i="1" s="1"/>
  <c r="G1162" i="1"/>
  <c r="H1162" i="1" s="1"/>
  <c r="G1154" i="1"/>
  <c r="H1154" i="1" s="1"/>
  <c r="G1146" i="1"/>
  <c r="H1146" i="1" s="1"/>
  <c r="G1138" i="1"/>
  <c r="H1138" i="1" s="1"/>
  <c r="G1130" i="1"/>
  <c r="H1130" i="1" s="1"/>
  <c r="G1122" i="1"/>
  <c r="H1122" i="1" s="1"/>
  <c r="G1114" i="1"/>
  <c r="H1114" i="1" s="1"/>
  <c r="G1106" i="1"/>
  <c r="H1106" i="1" s="1"/>
  <c r="G1098" i="1"/>
  <c r="H1098" i="1" s="1"/>
  <c r="G1090" i="1"/>
  <c r="H1090" i="1" s="1"/>
  <c r="G1082" i="1"/>
  <c r="H1082" i="1" s="1"/>
  <c r="G1074" i="1"/>
  <c r="H1074" i="1" s="1"/>
  <c r="G1066" i="1"/>
  <c r="H1066" i="1" s="1"/>
  <c r="G1058" i="1"/>
  <c r="H1058" i="1" s="1"/>
  <c r="G1050" i="1"/>
  <c r="H1050" i="1" s="1"/>
  <c r="G1042" i="1"/>
  <c r="H1042" i="1" s="1"/>
  <c r="G1034" i="1"/>
  <c r="H1034" i="1" s="1"/>
  <c r="G1026" i="1"/>
  <c r="H1026" i="1" s="1"/>
  <c r="G1018" i="1"/>
  <c r="H1018" i="1" s="1"/>
  <c r="G1010" i="1"/>
  <c r="H1010" i="1" s="1"/>
  <c r="G1002" i="1"/>
  <c r="H1002" i="1" s="1"/>
  <c r="G994" i="1"/>
  <c r="H994" i="1" s="1"/>
  <c r="G986" i="1"/>
  <c r="H986" i="1" s="1"/>
  <c r="G978" i="1"/>
  <c r="H978" i="1" s="1"/>
  <c r="G970" i="1"/>
  <c r="H970" i="1" s="1"/>
  <c r="G962" i="1"/>
  <c r="H962" i="1" s="1"/>
  <c r="G954" i="1"/>
  <c r="H954" i="1" s="1"/>
  <c r="G946" i="1"/>
  <c r="H946" i="1" s="1"/>
  <c r="G938" i="1"/>
  <c r="H938" i="1" s="1"/>
  <c r="G930" i="1"/>
  <c r="H930" i="1" s="1"/>
  <c r="G922" i="1"/>
  <c r="H922" i="1" s="1"/>
  <c r="G914" i="1"/>
  <c r="H914" i="1" s="1"/>
  <c r="G906" i="1"/>
  <c r="H906" i="1" s="1"/>
  <c r="G898" i="1"/>
  <c r="H898" i="1" s="1"/>
  <c r="G890" i="1"/>
  <c r="H890" i="1" s="1"/>
  <c r="G882" i="1"/>
  <c r="H882" i="1" s="1"/>
  <c r="G874" i="1"/>
  <c r="H874" i="1" s="1"/>
  <c r="G866" i="1"/>
  <c r="H866" i="1" s="1"/>
  <c r="G858" i="1"/>
  <c r="H858" i="1" s="1"/>
  <c r="G850" i="1"/>
  <c r="H850" i="1" s="1"/>
  <c r="G842" i="1"/>
  <c r="H842" i="1" s="1"/>
  <c r="G834" i="1"/>
  <c r="H834" i="1" s="1"/>
  <c r="G826" i="1"/>
  <c r="H826" i="1" s="1"/>
  <c r="G818" i="1"/>
  <c r="H818" i="1" s="1"/>
  <c r="G810" i="1"/>
  <c r="H810" i="1" s="1"/>
  <c r="G802" i="1"/>
  <c r="H802" i="1" s="1"/>
  <c r="G794" i="1"/>
  <c r="H794" i="1" s="1"/>
  <c r="G786" i="1"/>
  <c r="H786" i="1" s="1"/>
  <c r="G778" i="1"/>
  <c r="H778" i="1" s="1"/>
  <c r="G770" i="1"/>
  <c r="H770" i="1" s="1"/>
  <c r="G762" i="1"/>
  <c r="H762" i="1" s="1"/>
  <c r="G754" i="1"/>
  <c r="H754" i="1" s="1"/>
  <c r="G746" i="1"/>
  <c r="H746" i="1" s="1"/>
  <c r="G738" i="1"/>
  <c r="H738" i="1" s="1"/>
  <c r="G730" i="1"/>
  <c r="H730" i="1" s="1"/>
  <c r="G722" i="1"/>
  <c r="H722" i="1" s="1"/>
  <c r="G714" i="1"/>
  <c r="H714" i="1" s="1"/>
  <c r="G706" i="1"/>
  <c r="H706" i="1" s="1"/>
  <c r="G698" i="1"/>
  <c r="H698" i="1" s="1"/>
  <c r="G690" i="1"/>
  <c r="H690" i="1" s="1"/>
  <c r="G682" i="1"/>
  <c r="H682" i="1" s="1"/>
  <c r="G674" i="1"/>
  <c r="H674" i="1" s="1"/>
  <c r="G666" i="1"/>
  <c r="H666" i="1" s="1"/>
  <c r="G658" i="1"/>
  <c r="H658" i="1" s="1"/>
  <c r="G650" i="1"/>
  <c r="H650" i="1" s="1"/>
  <c r="G642" i="1"/>
  <c r="H642" i="1" s="1"/>
  <c r="G634" i="1"/>
  <c r="H634" i="1" s="1"/>
  <c r="G626" i="1"/>
  <c r="H626" i="1" s="1"/>
  <c r="G618" i="1"/>
  <c r="H618" i="1" s="1"/>
  <c r="G610" i="1"/>
  <c r="H610" i="1" s="1"/>
  <c r="G602" i="1"/>
  <c r="H602" i="1" s="1"/>
  <c r="G594" i="1"/>
  <c r="H594" i="1" s="1"/>
  <c r="G586" i="1"/>
  <c r="H586" i="1" s="1"/>
  <c r="G578" i="1"/>
  <c r="H578" i="1" s="1"/>
  <c r="G570" i="1"/>
  <c r="H570" i="1" s="1"/>
  <c r="G562" i="1"/>
  <c r="H562" i="1" s="1"/>
  <c r="G554" i="1"/>
  <c r="H554" i="1" s="1"/>
  <c r="G546" i="1"/>
  <c r="H546" i="1" s="1"/>
  <c r="G538" i="1"/>
  <c r="H538" i="1" s="1"/>
  <c r="G530" i="1"/>
  <c r="H530" i="1" s="1"/>
  <c r="G522" i="1"/>
  <c r="H522" i="1" s="1"/>
  <c r="G514" i="1"/>
  <c r="H514" i="1" s="1"/>
  <c r="G506" i="1"/>
  <c r="H506" i="1" s="1"/>
  <c r="G498" i="1"/>
  <c r="H498" i="1" s="1"/>
  <c r="G490" i="1"/>
  <c r="H490" i="1" s="1"/>
  <c r="G482" i="1"/>
  <c r="H482" i="1" s="1"/>
  <c r="G474" i="1"/>
  <c r="H474" i="1" s="1"/>
  <c r="G466" i="1"/>
  <c r="H466" i="1" s="1"/>
  <c r="G458" i="1"/>
  <c r="H458" i="1" s="1"/>
  <c r="G450" i="1"/>
  <c r="H450" i="1" s="1"/>
  <c r="G442" i="1"/>
  <c r="H442" i="1" s="1"/>
  <c r="G434" i="1"/>
  <c r="H434" i="1" s="1"/>
  <c r="G426" i="1"/>
  <c r="H426" i="1" s="1"/>
  <c r="G418" i="1"/>
  <c r="H418" i="1" s="1"/>
  <c r="G410" i="1"/>
  <c r="H410" i="1" s="1"/>
  <c r="G402" i="1"/>
  <c r="H402" i="1" s="1"/>
  <c r="G394" i="1"/>
  <c r="H394" i="1" s="1"/>
  <c r="G386" i="1"/>
  <c r="H386" i="1" s="1"/>
  <c r="G378" i="1"/>
  <c r="H378" i="1" s="1"/>
  <c r="G370" i="1"/>
  <c r="H370" i="1" s="1"/>
  <c r="G362" i="1"/>
  <c r="H362" i="1" s="1"/>
  <c r="G354" i="1"/>
  <c r="H354" i="1" s="1"/>
  <c r="G346" i="1"/>
  <c r="H346" i="1" s="1"/>
  <c r="G338" i="1"/>
  <c r="H338" i="1" s="1"/>
  <c r="G330" i="1"/>
  <c r="H330" i="1" s="1"/>
  <c r="G322" i="1"/>
  <c r="H322" i="1" s="1"/>
  <c r="G314" i="1"/>
  <c r="H314" i="1" s="1"/>
  <c r="G306" i="1"/>
  <c r="H306" i="1" s="1"/>
  <c r="G298" i="1"/>
  <c r="H298" i="1" s="1"/>
  <c r="G290" i="1"/>
  <c r="H290" i="1" s="1"/>
  <c r="G282" i="1"/>
  <c r="H282" i="1" s="1"/>
  <c r="G274" i="1"/>
  <c r="H274" i="1" s="1"/>
  <c r="G266" i="1"/>
  <c r="H266" i="1" s="1"/>
  <c r="G258" i="1"/>
  <c r="H258" i="1" s="1"/>
  <c r="G250" i="1"/>
  <c r="H250" i="1" s="1"/>
  <c r="G242" i="1"/>
  <c r="H242" i="1" s="1"/>
  <c r="G234" i="1"/>
  <c r="H234" i="1" s="1"/>
  <c r="G226" i="1"/>
  <c r="H226" i="1" s="1"/>
  <c r="G218" i="1"/>
  <c r="H218" i="1" s="1"/>
  <c r="G210" i="1"/>
  <c r="H210" i="1" s="1"/>
  <c r="G202" i="1"/>
  <c r="H202" i="1" s="1"/>
  <c r="G194" i="1"/>
  <c r="H194" i="1" s="1"/>
  <c r="G186" i="1"/>
  <c r="H186" i="1" s="1"/>
  <c r="G178" i="1"/>
  <c r="H178" i="1" s="1"/>
  <c r="G170" i="1"/>
  <c r="H170" i="1" s="1"/>
  <c r="G162" i="1"/>
  <c r="H162" i="1" s="1"/>
  <c r="G154" i="1"/>
  <c r="H154" i="1" s="1"/>
  <c r="G146" i="1"/>
  <c r="H146" i="1" s="1"/>
  <c r="G138" i="1"/>
  <c r="H138" i="1" s="1"/>
  <c r="G130" i="1"/>
  <c r="H130" i="1" s="1"/>
  <c r="G122" i="1"/>
  <c r="H122" i="1" s="1"/>
  <c r="G114" i="1"/>
  <c r="H114" i="1" s="1"/>
  <c r="G106" i="1"/>
  <c r="H106" i="1" s="1"/>
  <c r="G98" i="1"/>
  <c r="H98" i="1" s="1"/>
  <c r="G90" i="1"/>
  <c r="H90" i="1" s="1"/>
  <c r="G82" i="1"/>
  <c r="H82" i="1" s="1"/>
  <c r="G74" i="1"/>
  <c r="H74" i="1" s="1"/>
  <c r="G66" i="1"/>
  <c r="H66" i="1" s="1"/>
  <c r="G58" i="1"/>
  <c r="H58" i="1" s="1"/>
  <c r="G50" i="1"/>
  <c r="H50" i="1" s="1"/>
  <c r="G42" i="1"/>
  <c r="H42" i="1" s="1"/>
  <c r="G34" i="1"/>
  <c r="H34" i="1" s="1"/>
  <c r="G26" i="1"/>
  <c r="H26" i="1" s="1"/>
  <c r="G18" i="1"/>
  <c r="H18" i="1" s="1"/>
  <c r="G10" i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<sst xmlns="http://schemas.openxmlformats.org/spreadsheetml/2006/main" count="98" uniqueCount="27">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</sst>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0.90831099999999998</c:v>
                </c:pt>
                <c:pt idx="10">
                  <c:v>80.571899999999999</c:v>
                </c:pt>
                <c:pt idx="11">
                  <c:v>47.910207</c:v>
                </c:pt>
                <c:pt idx="12">
                  <c:v>112.39004</c:v>
                </c:pt>
                <c:pt idx="13">
                  <c:v>91.477740999999995</c:v>
                </c:pt>
                <c:pt idx="14">
                  <c:v>68.700676999999999</c:v>
                </c:pt>
                <c:pt idx="15">
                  <c:v>29.711341000000001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16.907167999999999</c:v>
                </c:pt>
                <c:pt idx="33">
                  <c:v>114.628828</c:v>
                </c:pt>
                <c:pt idx="34">
                  <c:v>113.834416</c:v>
                </c:pt>
                <c:pt idx="35">
                  <c:v>114.15085999999999</c:v>
                </c:pt>
                <c:pt idx="36">
                  <c:v>113.940213</c:v>
                </c:pt>
                <c:pt idx="37">
                  <c:v>113.932261</c:v>
                </c:pt>
                <c:pt idx="38">
                  <c:v>113.930907</c:v>
                </c:pt>
                <c:pt idx="39">
                  <c:v>74.366202000000001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20.695150999999999</c:v>
                </c:pt>
                <c:pt idx="57">
                  <c:v>113.915257</c:v>
                </c:pt>
                <c:pt idx="58">
                  <c:v>114.605362</c:v>
                </c:pt>
                <c:pt idx="59">
                  <c:v>113.892194</c:v>
                </c:pt>
                <c:pt idx="60">
                  <c:v>113.94143099999999</c:v>
                </c:pt>
                <c:pt idx="61">
                  <c:v>114.267346</c:v>
                </c:pt>
                <c:pt idx="62">
                  <c:v>114.073982</c:v>
                </c:pt>
                <c:pt idx="63">
                  <c:v>79.759302000000005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10.099765</c:v>
                </c:pt>
                <c:pt idx="81">
                  <c:v>113.692645</c:v>
                </c:pt>
                <c:pt idx="82">
                  <c:v>114.43924699999999</c:v>
                </c:pt>
                <c:pt idx="83">
                  <c:v>113.78928000000001</c:v>
                </c:pt>
                <c:pt idx="84">
                  <c:v>113.912796</c:v>
                </c:pt>
                <c:pt idx="85">
                  <c:v>114.232949</c:v>
                </c:pt>
                <c:pt idx="86">
                  <c:v>113.672242</c:v>
                </c:pt>
                <c:pt idx="87">
                  <c:v>67.045181999999997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-1.9989680000000001</c:v>
                </c:pt>
                <c:pt idx="105">
                  <c:v>47.556368999999997</c:v>
                </c:pt>
                <c:pt idx="106">
                  <c:v>78.279601</c:v>
                </c:pt>
                <c:pt idx="107">
                  <c:v>79.487994</c:v>
                </c:pt>
                <c:pt idx="108">
                  <c:v>30.525725999999999</c:v>
                </c:pt>
                <c:pt idx="109">
                  <c:v>-0.75407500000000005</c:v>
                </c:pt>
                <c:pt idx="110">
                  <c:v>-3.486558</c:v>
                </c:pt>
                <c:pt idx="111">
                  <c:v>50.281305000000003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22.509513999999999</c:v>
                </c:pt>
                <c:pt idx="129">
                  <c:v>114.85097</c:v>
                </c:pt>
                <c:pt idx="130">
                  <c:v>114.32486400000001</c:v>
                </c:pt>
                <c:pt idx="131">
                  <c:v>114.243639</c:v>
                </c:pt>
                <c:pt idx="132">
                  <c:v>114.041253</c:v>
                </c:pt>
                <c:pt idx="133">
                  <c:v>113.799589</c:v>
                </c:pt>
                <c:pt idx="134">
                  <c:v>113.966466</c:v>
                </c:pt>
                <c:pt idx="135">
                  <c:v>85.857581999999994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-1.5560510000000001</c:v>
                </c:pt>
                <c:pt idx="153">
                  <c:v>22.219888000000001</c:v>
                </c:pt>
                <c:pt idx="154">
                  <c:v>112.49856800000001</c:v>
                </c:pt>
                <c:pt idx="155">
                  <c:v>114.111949</c:v>
                </c:pt>
                <c:pt idx="156">
                  <c:v>114.507589</c:v>
                </c:pt>
                <c:pt idx="157">
                  <c:v>114.235738</c:v>
                </c:pt>
                <c:pt idx="158">
                  <c:v>114.23504699999999</c:v>
                </c:pt>
                <c:pt idx="159">
                  <c:v>87.704423000000006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28.121874999999999</c:v>
                </c:pt>
                <c:pt idx="177">
                  <c:v>114.551401</c:v>
                </c:pt>
                <c:pt idx="178">
                  <c:v>113.55841100000001</c:v>
                </c:pt>
                <c:pt idx="179">
                  <c:v>114.55239899999999</c:v>
                </c:pt>
                <c:pt idx="180">
                  <c:v>113.864744</c:v>
                </c:pt>
                <c:pt idx="181">
                  <c:v>114.286036</c:v>
                </c:pt>
                <c:pt idx="182">
                  <c:v>114.546531</c:v>
                </c:pt>
                <c:pt idx="183">
                  <c:v>89.906105999999994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25.757182</c:v>
                </c:pt>
                <c:pt idx="201">
                  <c:v>113.809151</c:v>
                </c:pt>
                <c:pt idx="202">
                  <c:v>114.34809799999999</c:v>
                </c:pt>
                <c:pt idx="203">
                  <c:v>114.373497</c:v>
                </c:pt>
                <c:pt idx="204">
                  <c:v>114.25166299999999</c:v>
                </c:pt>
                <c:pt idx="205">
                  <c:v>98.507694999999998</c:v>
                </c:pt>
                <c:pt idx="206">
                  <c:v>67.775771000000006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21.529098000000001</c:v>
                </c:pt>
                <c:pt idx="225">
                  <c:v>114.178847</c:v>
                </c:pt>
                <c:pt idx="226">
                  <c:v>114.103647</c:v>
                </c:pt>
                <c:pt idx="227">
                  <c:v>113.98650600000001</c:v>
                </c:pt>
                <c:pt idx="228">
                  <c:v>113.235332</c:v>
                </c:pt>
                <c:pt idx="229">
                  <c:v>113.22676800000001</c:v>
                </c:pt>
                <c:pt idx="230">
                  <c:v>112.904518</c:v>
                </c:pt>
                <c:pt idx="231">
                  <c:v>94.970966000000004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-2.452353</c:v>
                </c:pt>
                <c:pt idx="249">
                  <c:v>102.725945</c:v>
                </c:pt>
                <c:pt idx="250">
                  <c:v>95.479702000000003</c:v>
                </c:pt>
                <c:pt idx="251">
                  <c:v>114.079346</c:v>
                </c:pt>
                <c:pt idx="252">
                  <c:v>101.086628</c:v>
                </c:pt>
                <c:pt idx="253">
                  <c:v>113.642495</c:v>
                </c:pt>
                <c:pt idx="254">
                  <c:v>78.220517000000001</c:v>
                </c:pt>
                <c:pt idx="255">
                  <c:v>41.961607000000001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4.6791200000000002</c:v>
                </c:pt>
                <c:pt idx="273">
                  <c:v>113.862377</c:v>
                </c:pt>
                <c:pt idx="274">
                  <c:v>113.522999</c:v>
                </c:pt>
                <c:pt idx="275">
                  <c:v>113.19022</c:v>
                </c:pt>
                <c:pt idx="276">
                  <c:v>112.29655099999999</c:v>
                </c:pt>
                <c:pt idx="277">
                  <c:v>111.904009</c:v>
                </c:pt>
                <c:pt idx="278">
                  <c:v>111.82232</c:v>
                </c:pt>
                <c:pt idx="279">
                  <c:v>84.917351999999994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-2.4477509999999998</c:v>
                </c:pt>
                <c:pt idx="297">
                  <c:v>89.889790000000005</c:v>
                </c:pt>
                <c:pt idx="298">
                  <c:v>113.693984</c:v>
                </c:pt>
                <c:pt idx="299">
                  <c:v>113.483435</c:v>
                </c:pt>
                <c:pt idx="300">
                  <c:v>112.36134300000001</c:v>
                </c:pt>
                <c:pt idx="301">
                  <c:v>111.808376</c:v>
                </c:pt>
                <c:pt idx="302">
                  <c:v>111.47664899999999</c:v>
                </c:pt>
                <c:pt idx="303">
                  <c:v>81.049606999999995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-2.4892129999999999</c:v>
                </c:pt>
                <c:pt idx="321">
                  <c:v>103.81283500000001</c:v>
                </c:pt>
                <c:pt idx="322">
                  <c:v>113.47718500000001</c:v>
                </c:pt>
                <c:pt idx="323">
                  <c:v>112.765483</c:v>
                </c:pt>
                <c:pt idx="324">
                  <c:v>112.096023</c:v>
                </c:pt>
                <c:pt idx="325">
                  <c:v>107.142239</c:v>
                </c:pt>
                <c:pt idx="326">
                  <c:v>98.922218000000001</c:v>
                </c:pt>
                <c:pt idx="327">
                  <c:v>58.741107999999997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-2.4866350000000002</c:v>
                </c:pt>
                <c:pt idx="345">
                  <c:v>108.92432700000001</c:v>
                </c:pt>
                <c:pt idx="346">
                  <c:v>113.57442</c:v>
                </c:pt>
                <c:pt idx="347">
                  <c:v>112.87350000000001</c:v>
                </c:pt>
                <c:pt idx="348">
                  <c:v>111.981695</c:v>
                </c:pt>
                <c:pt idx="349">
                  <c:v>111.466346</c:v>
                </c:pt>
                <c:pt idx="350">
                  <c:v>111.26674199999999</c:v>
                </c:pt>
                <c:pt idx="351">
                  <c:v>83.287306000000001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9.4568930000000009</c:v>
                </c:pt>
                <c:pt idx="369">
                  <c:v>113.9449</c:v>
                </c:pt>
                <c:pt idx="370">
                  <c:v>113.30822499999999</c:v>
                </c:pt>
                <c:pt idx="371">
                  <c:v>112.737379</c:v>
                </c:pt>
                <c:pt idx="372">
                  <c:v>111.648394</c:v>
                </c:pt>
                <c:pt idx="373">
                  <c:v>111.107417</c:v>
                </c:pt>
                <c:pt idx="374">
                  <c:v>110.97425800000001</c:v>
                </c:pt>
                <c:pt idx="375">
                  <c:v>88.596626999999998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27.934358</c:v>
                </c:pt>
                <c:pt idx="393">
                  <c:v>113.96869</c:v>
                </c:pt>
                <c:pt idx="394">
                  <c:v>114.115161</c:v>
                </c:pt>
                <c:pt idx="395">
                  <c:v>114.02296200000001</c:v>
                </c:pt>
                <c:pt idx="396">
                  <c:v>114.15483399999999</c:v>
                </c:pt>
                <c:pt idx="397">
                  <c:v>113.956001</c:v>
                </c:pt>
                <c:pt idx="398">
                  <c:v>113.61632400000001</c:v>
                </c:pt>
                <c:pt idx="399">
                  <c:v>101.93856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16.728691999999999</c:v>
                </c:pt>
                <c:pt idx="417">
                  <c:v>114.590571</c:v>
                </c:pt>
                <c:pt idx="418">
                  <c:v>113.699853</c:v>
                </c:pt>
                <c:pt idx="419">
                  <c:v>114.28567</c:v>
                </c:pt>
                <c:pt idx="420">
                  <c:v>114.203048</c:v>
                </c:pt>
                <c:pt idx="421">
                  <c:v>113.774303</c:v>
                </c:pt>
                <c:pt idx="422">
                  <c:v>113.663752</c:v>
                </c:pt>
                <c:pt idx="423">
                  <c:v>89.629386999999994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17.464144000000001</c:v>
                </c:pt>
                <c:pt idx="441">
                  <c:v>102.346806</c:v>
                </c:pt>
                <c:pt idx="442">
                  <c:v>114.651036</c:v>
                </c:pt>
                <c:pt idx="443">
                  <c:v>81.417417999999998</c:v>
                </c:pt>
                <c:pt idx="444">
                  <c:v>86.955721999999994</c:v>
                </c:pt>
                <c:pt idx="445">
                  <c:v>113.517353</c:v>
                </c:pt>
                <c:pt idx="446">
                  <c:v>72.603639999999999</c:v>
                </c:pt>
                <c:pt idx="447">
                  <c:v>60.806313000000003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-2.4746610000000002</c:v>
                </c:pt>
                <c:pt idx="465">
                  <c:v>52.116990999999999</c:v>
                </c:pt>
                <c:pt idx="466">
                  <c:v>61.204051999999997</c:v>
                </c:pt>
                <c:pt idx="467">
                  <c:v>50.630955999999998</c:v>
                </c:pt>
                <c:pt idx="468">
                  <c:v>75.872793000000001</c:v>
                </c:pt>
                <c:pt idx="469">
                  <c:v>89.992031999999995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-2.4560780000000002</c:v>
                </c:pt>
                <c:pt idx="537">
                  <c:v>97.823409999999996</c:v>
                </c:pt>
                <c:pt idx="538">
                  <c:v>114.053804</c:v>
                </c:pt>
                <c:pt idx="539">
                  <c:v>114.50933499999999</c:v>
                </c:pt>
                <c:pt idx="540">
                  <c:v>114.231596</c:v>
                </c:pt>
                <c:pt idx="541">
                  <c:v>114.013508</c:v>
                </c:pt>
                <c:pt idx="542">
                  <c:v>90.913892000000004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-1.844014</c:v>
                </c:pt>
                <c:pt idx="564">
                  <c:v>56.483114999999998</c:v>
                </c:pt>
                <c:pt idx="565">
                  <c:v>70.560843000000006</c:v>
                </c:pt>
                <c:pt idx="566">
                  <c:v>81.001660999999999</c:v>
                </c:pt>
                <c:pt idx="567">
                  <c:v>48.895184999999998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-1.5385089999999999</c:v>
                </c:pt>
                <c:pt idx="585">
                  <c:v>66.703344000000001</c:v>
                </c:pt>
                <c:pt idx="586">
                  <c:v>114.16386199999999</c:v>
                </c:pt>
                <c:pt idx="587">
                  <c:v>114.006333</c:v>
                </c:pt>
                <c:pt idx="588">
                  <c:v>80.429575</c:v>
                </c:pt>
                <c:pt idx="589">
                  <c:v>108.821883</c:v>
                </c:pt>
                <c:pt idx="590">
                  <c:v>113.854833</c:v>
                </c:pt>
                <c:pt idx="591">
                  <c:v>82.669439999999994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17.626557999999999</c:v>
                </c:pt>
                <c:pt idx="610">
                  <c:v>82.472464000000002</c:v>
                </c:pt>
                <c:pt idx="611">
                  <c:v>88.994652000000002</c:v>
                </c:pt>
                <c:pt idx="612">
                  <c:v>113.757918</c:v>
                </c:pt>
                <c:pt idx="613">
                  <c:v>113.833783</c:v>
                </c:pt>
                <c:pt idx="614">
                  <c:v>113.83198400000001</c:v>
                </c:pt>
                <c:pt idx="615">
                  <c:v>108.599602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-2.4837940000000001</c:v>
                </c:pt>
                <c:pt idx="633">
                  <c:v>98.597806000000006</c:v>
                </c:pt>
                <c:pt idx="634">
                  <c:v>113.93241500000001</c:v>
                </c:pt>
                <c:pt idx="635">
                  <c:v>113.930497</c:v>
                </c:pt>
                <c:pt idx="636">
                  <c:v>98.682481999999993</c:v>
                </c:pt>
                <c:pt idx="637">
                  <c:v>93.905223000000007</c:v>
                </c:pt>
                <c:pt idx="638">
                  <c:v>67.920758000000006</c:v>
                </c:pt>
                <c:pt idx="639">
                  <c:v>44.575695000000003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-1.9786509999999999</c:v>
                </c:pt>
                <c:pt idx="657">
                  <c:v>13.482688</c:v>
                </c:pt>
                <c:pt idx="658">
                  <c:v>-0.96974199999999999</c:v>
                </c:pt>
                <c:pt idx="659">
                  <c:v>92.846063000000001</c:v>
                </c:pt>
                <c:pt idx="660">
                  <c:v>85.607885999999993</c:v>
                </c:pt>
                <c:pt idx="661">
                  <c:v>91.312404999999998</c:v>
                </c:pt>
                <c:pt idx="662">
                  <c:v>66.282793999999996</c:v>
                </c:pt>
                <c:pt idx="663">
                  <c:v>34.573514000000003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-1.8298000000000001</c:v>
                </c:pt>
                <c:pt idx="682">
                  <c:v>30.366724999999999</c:v>
                </c:pt>
                <c:pt idx="683">
                  <c:v>74.298095000000004</c:v>
                </c:pt>
                <c:pt idx="684">
                  <c:v>90.45299</c:v>
                </c:pt>
                <c:pt idx="685">
                  <c:v>60.123092999999997</c:v>
                </c:pt>
                <c:pt idx="686">
                  <c:v>45.701264000000002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-2.4466800000000002</c:v>
                </c:pt>
                <c:pt idx="705">
                  <c:v>32.161374000000002</c:v>
                </c:pt>
                <c:pt idx="706">
                  <c:v>47.302487999999997</c:v>
                </c:pt>
                <c:pt idx="707">
                  <c:v>113.626785</c:v>
                </c:pt>
                <c:pt idx="708">
                  <c:v>75.766087999999996</c:v>
                </c:pt>
                <c:pt idx="709">
                  <c:v>36.617668000000002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-2.4550839999999998</c:v>
                </c:pt>
                <c:pt idx="729">
                  <c:v>95.284889000000007</c:v>
                </c:pt>
                <c:pt idx="730">
                  <c:v>113.93747500000001</c:v>
                </c:pt>
                <c:pt idx="731">
                  <c:v>113.70217100000001</c:v>
                </c:pt>
                <c:pt idx="732">
                  <c:v>113.23123099999999</c:v>
                </c:pt>
                <c:pt idx="733">
                  <c:v>113.02500999999999</c:v>
                </c:pt>
                <c:pt idx="734">
                  <c:v>113.024305</c:v>
                </c:pt>
                <c:pt idx="735">
                  <c:v>99.009773999999993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35.818980000000003</c:v>
                </c:pt>
                <c:pt idx="753">
                  <c:v>114.376997</c:v>
                </c:pt>
                <c:pt idx="754">
                  <c:v>114.127208</c:v>
                </c:pt>
                <c:pt idx="755">
                  <c:v>113.90544800000001</c:v>
                </c:pt>
                <c:pt idx="756">
                  <c:v>113.80073400000001</c:v>
                </c:pt>
                <c:pt idx="757">
                  <c:v>113.327229</c:v>
                </c:pt>
                <c:pt idx="758">
                  <c:v>113.088138</c:v>
                </c:pt>
                <c:pt idx="759">
                  <c:v>112.841697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</c:v>
                </c:pt>
                <c:pt idx="777">
                  <c:v>49.964942999999998</c:v>
                </c:pt>
                <c:pt idx="778">
                  <c:v>113.67450100000001</c:v>
                </c:pt>
                <c:pt idx="779">
                  <c:v>110.629167</c:v>
                </c:pt>
                <c:pt idx="780">
                  <c:v>113.235793</c:v>
                </c:pt>
                <c:pt idx="781">
                  <c:v>112.8227</c:v>
                </c:pt>
                <c:pt idx="782">
                  <c:v>112.660577</c:v>
                </c:pt>
                <c:pt idx="783">
                  <c:v>71.913976000000005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36.853498999999999</c:v>
                </c:pt>
                <c:pt idx="801">
                  <c:v>114.20382499999999</c:v>
                </c:pt>
                <c:pt idx="802">
                  <c:v>113.63012000000001</c:v>
                </c:pt>
                <c:pt idx="803">
                  <c:v>113.33541200000001</c:v>
                </c:pt>
                <c:pt idx="804">
                  <c:v>112.890424</c:v>
                </c:pt>
                <c:pt idx="805">
                  <c:v>112.341166</c:v>
                </c:pt>
                <c:pt idx="806">
                  <c:v>112.00517000000001</c:v>
                </c:pt>
                <c:pt idx="807">
                  <c:v>112.577546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29.822331999999999</c:v>
                </c:pt>
                <c:pt idx="825">
                  <c:v>114.506632</c:v>
                </c:pt>
                <c:pt idx="826">
                  <c:v>113.79278600000001</c:v>
                </c:pt>
                <c:pt idx="827">
                  <c:v>113.299172</c:v>
                </c:pt>
                <c:pt idx="828">
                  <c:v>112.65949500000001</c:v>
                </c:pt>
                <c:pt idx="829">
                  <c:v>112.150261</c:v>
                </c:pt>
                <c:pt idx="830">
                  <c:v>112.411385</c:v>
                </c:pt>
                <c:pt idx="831">
                  <c:v>101.442245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37.430947000000003</c:v>
                </c:pt>
                <c:pt idx="849">
                  <c:v>114.889477</c:v>
                </c:pt>
                <c:pt idx="850">
                  <c:v>113.936052</c:v>
                </c:pt>
                <c:pt idx="851">
                  <c:v>113.492621</c:v>
                </c:pt>
                <c:pt idx="852">
                  <c:v>112.912402</c:v>
                </c:pt>
                <c:pt idx="853">
                  <c:v>112.30036699999999</c:v>
                </c:pt>
                <c:pt idx="854">
                  <c:v>112.393321</c:v>
                </c:pt>
                <c:pt idx="855">
                  <c:v>112.193147</c:v>
                </c:pt>
                <c:pt idx="856">
                  <c:v>49.082281999999999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6.3686429999999996</c:v>
                </c:pt>
                <c:pt idx="874">
                  <c:v>36.153072000000002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4.4197810000000004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-2.3141720000000001</c:v>
                </c:pt>
                <c:pt idx="897">
                  <c:v>102.77343</c:v>
                </c:pt>
                <c:pt idx="898">
                  <c:v>113.616525</c:v>
                </c:pt>
                <c:pt idx="899">
                  <c:v>113.23376</c:v>
                </c:pt>
                <c:pt idx="900">
                  <c:v>112.933114</c:v>
                </c:pt>
                <c:pt idx="901">
                  <c:v>112.505498</c:v>
                </c:pt>
                <c:pt idx="902">
                  <c:v>112.063552</c:v>
                </c:pt>
                <c:pt idx="903">
                  <c:v>88.276274999999998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-2.2862749999999998</c:v>
                </c:pt>
                <c:pt idx="950">
                  <c:v>32.851509</c:v>
                </c:pt>
                <c:pt idx="951">
                  <c:v>49.035319999999999</c:v>
                </c:pt>
                <c:pt idx="952">
                  <c:v>28.098565000000001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-1.5350649999999999</c:v>
                </c:pt>
                <c:pt idx="968">
                  <c:v>37.570252000000004</c:v>
                </c:pt>
                <c:pt idx="969">
                  <c:v>84.858322999999999</c:v>
                </c:pt>
                <c:pt idx="970">
                  <c:v>113.511718</c:v>
                </c:pt>
                <c:pt idx="971">
                  <c:v>109.62432200000001</c:v>
                </c:pt>
                <c:pt idx="972">
                  <c:v>112.40044</c:v>
                </c:pt>
                <c:pt idx="973">
                  <c:v>111.960219</c:v>
                </c:pt>
                <c:pt idx="974">
                  <c:v>88.751694999999998</c:v>
                </c:pt>
                <c:pt idx="975">
                  <c:v>69.380759999999995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-2.7125620000000001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-4.4911899999999996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14.608287000000001</c:v>
                </c:pt>
                <c:pt idx="1017">
                  <c:v>114.256957</c:v>
                </c:pt>
                <c:pt idx="1018">
                  <c:v>113.18541399999999</c:v>
                </c:pt>
                <c:pt idx="1019">
                  <c:v>112.48119</c:v>
                </c:pt>
                <c:pt idx="1020">
                  <c:v>111.86420099999999</c:v>
                </c:pt>
                <c:pt idx="1021">
                  <c:v>111.705838</c:v>
                </c:pt>
                <c:pt idx="1022">
                  <c:v>111.512129</c:v>
                </c:pt>
                <c:pt idx="1023">
                  <c:v>111.453417</c:v>
                </c:pt>
                <c:pt idx="1024">
                  <c:v>51.776324000000002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-1.849691</c:v>
                </c:pt>
                <c:pt idx="1041">
                  <c:v>8.1290580000000006</c:v>
                </c:pt>
                <c:pt idx="1042">
                  <c:v>-0.92471499999999995</c:v>
                </c:pt>
                <c:pt idx="1043">
                  <c:v>-3.6591269999999998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-4.5009940000000004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-2.2669969999999999</c:v>
                </c:pt>
                <c:pt idx="1089">
                  <c:v>51.267572999999999</c:v>
                </c:pt>
                <c:pt idx="1090">
                  <c:v>91.293510999999995</c:v>
                </c:pt>
                <c:pt idx="1091">
                  <c:v>111.273481</c:v>
                </c:pt>
                <c:pt idx="1092">
                  <c:v>40.322192999999999</c:v>
                </c:pt>
                <c:pt idx="1093">
                  <c:v>95.741474999999994</c:v>
                </c:pt>
                <c:pt idx="1094">
                  <c:v>33.184699999999999</c:v>
                </c:pt>
                <c:pt idx="1095">
                  <c:v>91.428244000000007</c:v>
                </c:pt>
                <c:pt idx="1096">
                  <c:v>35.253582000000002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-0.96841200000000005</c:v>
                </c:pt>
                <c:pt idx="1113">
                  <c:v>-2.2765770000000001</c:v>
                </c:pt>
                <c:pt idx="1114">
                  <c:v>63.906426000000003</c:v>
                </c:pt>
                <c:pt idx="1115">
                  <c:v>111.072045</c:v>
                </c:pt>
                <c:pt idx="1116">
                  <c:v>110.300006</c:v>
                </c:pt>
                <c:pt idx="1117">
                  <c:v>109.719696</c:v>
                </c:pt>
                <c:pt idx="1118">
                  <c:v>109.62463099999999</c:v>
                </c:pt>
                <c:pt idx="1119">
                  <c:v>92.824662000000004</c:v>
                </c:pt>
                <c:pt idx="1120">
                  <c:v>35.729470999999997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16.282025999999998</c:v>
                </c:pt>
                <c:pt idx="1137">
                  <c:v>112.624003</c:v>
                </c:pt>
                <c:pt idx="1138">
                  <c:v>112.02336699999999</c:v>
                </c:pt>
                <c:pt idx="1139">
                  <c:v>110.786503</c:v>
                </c:pt>
                <c:pt idx="1140">
                  <c:v>110.083709</c:v>
                </c:pt>
                <c:pt idx="1141">
                  <c:v>109.475953</c:v>
                </c:pt>
                <c:pt idx="1142">
                  <c:v>109.32564499999999</c:v>
                </c:pt>
                <c:pt idx="1143">
                  <c:v>109.256522</c:v>
                </c:pt>
                <c:pt idx="1144">
                  <c:v>56.376173000000001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-2.4459029999999999</c:v>
                </c:pt>
                <c:pt idx="1160">
                  <c:v>71.56429</c:v>
                </c:pt>
                <c:pt idx="1161">
                  <c:v>112.134649</c:v>
                </c:pt>
                <c:pt idx="1162">
                  <c:v>111.622333</c:v>
                </c:pt>
                <c:pt idx="1163">
                  <c:v>110.369501</c:v>
                </c:pt>
                <c:pt idx="1164">
                  <c:v>109.649697</c:v>
                </c:pt>
                <c:pt idx="1165">
                  <c:v>109.058932</c:v>
                </c:pt>
                <c:pt idx="1166">
                  <c:v>108.99214499999999</c:v>
                </c:pt>
                <c:pt idx="1167">
                  <c:v>108.49596</c:v>
                </c:pt>
                <c:pt idx="1168">
                  <c:v>65.134214999999998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-2.4166249999999998</c:v>
                </c:pt>
                <c:pt idx="1184">
                  <c:v>30.370436000000002</c:v>
                </c:pt>
                <c:pt idx="1185">
                  <c:v>57.678952000000002</c:v>
                </c:pt>
                <c:pt idx="1186">
                  <c:v>75.660021</c:v>
                </c:pt>
                <c:pt idx="1187">
                  <c:v>91.486586000000003</c:v>
                </c:pt>
                <c:pt idx="1188">
                  <c:v>36.857010000000002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-2.890298</c:v>
                </c:pt>
                <c:pt idx="1208">
                  <c:v>98.497898000000006</c:v>
                </c:pt>
                <c:pt idx="1209">
                  <c:v>113.34575700000001</c:v>
                </c:pt>
                <c:pt idx="1210">
                  <c:v>112.39781499999999</c:v>
                </c:pt>
                <c:pt idx="1211">
                  <c:v>111.82055099999999</c:v>
                </c:pt>
                <c:pt idx="1212">
                  <c:v>111.101552</c:v>
                </c:pt>
                <c:pt idx="1213">
                  <c:v>110.903098</c:v>
                </c:pt>
                <c:pt idx="1214">
                  <c:v>111.03013799999999</c:v>
                </c:pt>
                <c:pt idx="1215">
                  <c:v>111.161051</c:v>
                </c:pt>
                <c:pt idx="1216">
                  <c:v>63.321880999999998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-1.96757</c:v>
                </c:pt>
                <c:pt idx="1232">
                  <c:v>75.952770000000001</c:v>
                </c:pt>
                <c:pt idx="1233">
                  <c:v>113.975489</c:v>
                </c:pt>
                <c:pt idx="1234">
                  <c:v>112.938906</c:v>
                </c:pt>
                <c:pt idx="1235">
                  <c:v>113.04556100000001</c:v>
                </c:pt>
                <c:pt idx="1236">
                  <c:v>112.53802899999999</c:v>
                </c:pt>
                <c:pt idx="1237">
                  <c:v>112.312056</c:v>
                </c:pt>
                <c:pt idx="1238">
                  <c:v>112.311542</c:v>
                </c:pt>
                <c:pt idx="1239">
                  <c:v>112.306376</c:v>
                </c:pt>
                <c:pt idx="1240">
                  <c:v>63.826560000000001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-2.0420189999999998</c:v>
                </c:pt>
                <c:pt idx="1256">
                  <c:v>104.204561</c:v>
                </c:pt>
                <c:pt idx="1257">
                  <c:v>113.732838</c:v>
                </c:pt>
                <c:pt idx="1258">
                  <c:v>112.683933</c:v>
                </c:pt>
                <c:pt idx="1259">
                  <c:v>112.49354700000001</c:v>
                </c:pt>
                <c:pt idx="1260">
                  <c:v>111.497657</c:v>
                </c:pt>
                <c:pt idx="1261">
                  <c:v>111.05757800000001</c:v>
                </c:pt>
                <c:pt idx="1262">
                  <c:v>110.925405</c:v>
                </c:pt>
                <c:pt idx="1263">
                  <c:v>110.795528</c:v>
                </c:pt>
                <c:pt idx="1264">
                  <c:v>59.806313000000003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-2.0123180000000001</c:v>
                </c:pt>
                <c:pt idx="1280">
                  <c:v>95.186535000000006</c:v>
                </c:pt>
                <c:pt idx="1281">
                  <c:v>113.507251</c:v>
                </c:pt>
                <c:pt idx="1282">
                  <c:v>112.283998</c:v>
                </c:pt>
                <c:pt idx="1283">
                  <c:v>112.12464799999999</c:v>
                </c:pt>
                <c:pt idx="1284">
                  <c:v>110.938208</c:v>
                </c:pt>
                <c:pt idx="1285">
                  <c:v>110.30224</c:v>
                </c:pt>
                <c:pt idx="1286">
                  <c:v>110.294669</c:v>
                </c:pt>
                <c:pt idx="1287">
                  <c:v>109.897593</c:v>
                </c:pt>
                <c:pt idx="1288">
                  <c:v>52.104643000000003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-1.991744</c:v>
                </c:pt>
                <c:pt idx="1304">
                  <c:v>42.351061000000001</c:v>
                </c:pt>
                <c:pt idx="1305">
                  <c:v>103.906914</c:v>
                </c:pt>
                <c:pt idx="1306">
                  <c:v>112.188699</c:v>
                </c:pt>
                <c:pt idx="1307">
                  <c:v>89.953639999999993</c:v>
                </c:pt>
                <c:pt idx="1308">
                  <c:v>112.12882399999999</c:v>
                </c:pt>
                <c:pt idx="1309">
                  <c:v>108.97832</c:v>
                </c:pt>
                <c:pt idx="1310">
                  <c:v>111.856786</c:v>
                </c:pt>
                <c:pt idx="1311">
                  <c:v>75.331277</c:v>
                </c:pt>
                <c:pt idx="1312">
                  <c:v>25.596934999999998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-0.47575600000000001</c:v>
                </c:pt>
                <c:pt idx="1328">
                  <c:v>114.008081</c:v>
                </c:pt>
                <c:pt idx="1329">
                  <c:v>114.214821</c:v>
                </c:pt>
                <c:pt idx="1330">
                  <c:v>113.610963</c:v>
                </c:pt>
                <c:pt idx="1331">
                  <c:v>113.826565</c:v>
                </c:pt>
                <c:pt idx="1332">
                  <c:v>113.047776</c:v>
                </c:pt>
                <c:pt idx="1333">
                  <c:v>112.87039</c:v>
                </c:pt>
                <c:pt idx="1334">
                  <c:v>68.333167000000003</c:v>
                </c:pt>
                <c:pt idx="1335">
                  <c:v>30.627030999999999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-2.4870860000000001</c:v>
                </c:pt>
                <c:pt idx="1352">
                  <c:v>111.54085600000001</c:v>
                </c:pt>
                <c:pt idx="1353">
                  <c:v>114.00234</c:v>
                </c:pt>
                <c:pt idx="1354">
                  <c:v>113.783671</c:v>
                </c:pt>
                <c:pt idx="1355">
                  <c:v>113.599103</c:v>
                </c:pt>
                <c:pt idx="1356">
                  <c:v>113.197709</c:v>
                </c:pt>
                <c:pt idx="1357">
                  <c:v>112.948162</c:v>
                </c:pt>
                <c:pt idx="1358">
                  <c:v>112.94642399999999</c:v>
                </c:pt>
                <c:pt idx="1359">
                  <c:v>112.813936</c:v>
                </c:pt>
                <c:pt idx="1360">
                  <c:v>79.179443000000006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1.856689</c:v>
                </c:pt>
                <c:pt idx="1376">
                  <c:v>114.652862</c:v>
                </c:pt>
                <c:pt idx="1377">
                  <c:v>114.27170700000001</c:v>
                </c:pt>
                <c:pt idx="1378">
                  <c:v>113.560158</c:v>
                </c:pt>
                <c:pt idx="1379">
                  <c:v>113.728713</c:v>
                </c:pt>
                <c:pt idx="1380">
                  <c:v>112.74374299999999</c:v>
                </c:pt>
                <c:pt idx="1381">
                  <c:v>112.73656200000001</c:v>
                </c:pt>
                <c:pt idx="1382">
                  <c:v>112.54852</c:v>
                </c:pt>
                <c:pt idx="1383">
                  <c:v>112.06283500000001</c:v>
                </c:pt>
                <c:pt idx="1384">
                  <c:v>80.734617999999998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4.4972050000000001</c:v>
                </c:pt>
                <c:pt idx="1424">
                  <c:v>114.006772</c:v>
                </c:pt>
                <c:pt idx="1425">
                  <c:v>113.478387</c:v>
                </c:pt>
                <c:pt idx="1426">
                  <c:v>112.283663</c:v>
                </c:pt>
                <c:pt idx="1427">
                  <c:v>112.070368</c:v>
                </c:pt>
                <c:pt idx="1428">
                  <c:v>111.13142999999999</c:v>
                </c:pt>
                <c:pt idx="1429">
                  <c:v>75.348602</c:v>
                </c:pt>
                <c:pt idx="1430">
                  <c:v>110.766362</c:v>
                </c:pt>
                <c:pt idx="1431">
                  <c:v>98.928049000000001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-1.9916069999999999</c:v>
                </c:pt>
                <c:pt idx="1448">
                  <c:v>59.240668999999997</c:v>
                </c:pt>
                <c:pt idx="1449">
                  <c:v>113.023405</c:v>
                </c:pt>
                <c:pt idx="1450">
                  <c:v>112.262134</c:v>
                </c:pt>
                <c:pt idx="1451">
                  <c:v>112.03999399999999</c:v>
                </c:pt>
                <c:pt idx="1452">
                  <c:v>110.80297</c:v>
                </c:pt>
                <c:pt idx="1453">
                  <c:v>110.79408100000001</c:v>
                </c:pt>
                <c:pt idx="1454">
                  <c:v>110.59042599999999</c:v>
                </c:pt>
                <c:pt idx="1455">
                  <c:v>105.774339</c:v>
                </c:pt>
                <c:pt idx="1456">
                  <c:v>45.566842000000001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-2.927848</c:v>
                </c:pt>
                <c:pt idx="1472">
                  <c:v>112.46378</c:v>
                </c:pt>
                <c:pt idx="1473">
                  <c:v>112.569091</c:v>
                </c:pt>
                <c:pt idx="1474">
                  <c:v>111.691951</c:v>
                </c:pt>
                <c:pt idx="1475">
                  <c:v>111.47945199999999</c:v>
                </c:pt>
                <c:pt idx="1476">
                  <c:v>110.69139800000001</c:v>
                </c:pt>
                <c:pt idx="1477">
                  <c:v>110.310104</c:v>
                </c:pt>
                <c:pt idx="1478">
                  <c:v>110.17726500000001</c:v>
                </c:pt>
                <c:pt idx="1479">
                  <c:v>109.716294</c:v>
                </c:pt>
                <c:pt idx="1480">
                  <c:v>81.565130999999994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6.5845089999999997</c:v>
                </c:pt>
                <c:pt idx="1496">
                  <c:v>113.759258</c:v>
                </c:pt>
                <c:pt idx="1497">
                  <c:v>112.719624</c:v>
                </c:pt>
                <c:pt idx="1498">
                  <c:v>111.482124</c:v>
                </c:pt>
                <c:pt idx="1499">
                  <c:v>111.04648299999999</c:v>
                </c:pt>
                <c:pt idx="1500">
                  <c:v>110.232882</c:v>
                </c:pt>
                <c:pt idx="1501">
                  <c:v>109.686471</c:v>
                </c:pt>
                <c:pt idx="1502">
                  <c:v>109.684646</c:v>
                </c:pt>
                <c:pt idx="1503">
                  <c:v>103.545042</c:v>
                </c:pt>
                <c:pt idx="1504">
                  <c:v>47.330033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-2.931022</c:v>
                </c:pt>
                <c:pt idx="1520">
                  <c:v>108.06502</c:v>
                </c:pt>
                <c:pt idx="1521">
                  <c:v>111.67492799999999</c:v>
                </c:pt>
                <c:pt idx="1522">
                  <c:v>110.86364</c:v>
                </c:pt>
                <c:pt idx="1523">
                  <c:v>110.09296000000001</c:v>
                </c:pt>
                <c:pt idx="1524">
                  <c:v>109.94868200000001</c:v>
                </c:pt>
                <c:pt idx="1525">
                  <c:v>109.811064</c:v>
                </c:pt>
                <c:pt idx="1526">
                  <c:v>90.036004000000005</c:v>
                </c:pt>
                <c:pt idx="1527">
                  <c:v>27.596323999999999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-2.7666919999999999</c:v>
                </c:pt>
                <c:pt idx="1547">
                  <c:v>22.276834000000001</c:v>
                </c:pt>
                <c:pt idx="1548">
                  <c:v>31.980733000000001</c:v>
                </c:pt>
                <c:pt idx="1549">
                  <c:v>92.315906999999996</c:v>
                </c:pt>
                <c:pt idx="1550">
                  <c:v>44.068978000000001</c:v>
                </c:pt>
                <c:pt idx="1551">
                  <c:v>82.053070000000005</c:v>
                </c:pt>
                <c:pt idx="1552">
                  <c:v>32.212032000000001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-1.9825349999999999</c:v>
                </c:pt>
                <c:pt idx="1568">
                  <c:v>26.154729</c:v>
                </c:pt>
                <c:pt idx="1569">
                  <c:v>-0.96583399999999997</c:v>
                </c:pt>
                <c:pt idx="1570">
                  <c:v>34.009954999999998</c:v>
                </c:pt>
                <c:pt idx="1571">
                  <c:v>53.907407999999997</c:v>
                </c:pt>
                <c:pt idx="1572">
                  <c:v>53.003140000000002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4.4960120000000003</c:v>
                </c:pt>
                <c:pt idx="1594">
                  <c:v>114.10321</c:v>
                </c:pt>
                <c:pt idx="1595">
                  <c:v>78.073493999999997</c:v>
                </c:pt>
                <c:pt idx="1596">
                  <c:v>29.447495</c:v>
                </c:pt>
                <c:pt idx="1597">
                  <c:v>112.404071</c:v>
                </c:pt>
                <c:pt idx="1598">
                  <c:v>95.081332000000003</c:v>
                </c:pt>
                <c:pt idx="1599">
                  <c:v>73.106966999999997</c:v>
                </c:pt>
                <c:pt idx="1600">
                  <c:v>61.617601000000001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7.8140510000000001</c:v>
                </c:pt>
                <c:pt idx="1617">
                  <c:v>100.854443</c:v>
                </c:pt>
                <c:pt idx="1618">
                  <c:v>46.383805000000002</c:v>
                </c:pt>
                <c:pt idx="1619">
                  <c:v>85.274088000000006</c:v>
                </c:pt>
                <c:pt idx="1620">
                  <c:v>75.255358000000001</c:v>
                </c:pt>
                <c:pt idx="1621">
                  <c:v>113.339893</c:v>
                </c:pt>
                <c:pt idx="1622">
                  <c:v>113.208001</c:v>
                </c:pt>
                <c:pt idx="1623">
                  <c:v>108.07048500000001</c:v>
                </c:pt>
                <c:pt idx="1624">
                  <c:v>55.594670999999998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10.094378000000001</c:v>
                </c:pt>
                <c:pt idx="1640">
                  <c:v>114.803223</c:v>
                </c:pt>
                <c:pt idx="1641">
                  <c:v>113.779004</c:v>
                </c:pt>
                <c:pt idx="1642">
                  <c:v>114.007017</c:v>
                </c:pt>
                <c:pt idx="1643">
                  <c:v>113.567379</c:v>
                </c:pt>
                <c:pt idx="1644">
                  <c:v>113.01115</c:v>
                </c:pt>
                <c:pt idx="1645">
                  <c:v>112.63752599999999</c:v>
                </c:pt>
                <c:pt idx="1646">
                  <c:v>112.632154</c:v>
                </c:pt>
                <c:pt idx="1647">
                  <c:v>112.415429</c:v>
                </c:pt>
                <c:pt idx="1648">
                  <c:v>82.484137000000004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1.4748589999999999</c:v>
                </c:pt>
                <c:pt idx="1664">
                  <c:v>114.372069</c:v>
                </c:pt>
                <c:pt idx="1665">
                  <c:v>113.37199200000001</c:v>
                </c:pt>
                <c:pt idx="1666">
                  <c:v>113.58720599999999</c:v>
                </c:pt>
                <c:pt idx="1667">
                  <c:v>113.32191400000001</c:v>
                </c:pt>
                <c:pt idx="1668">
                  <c:v>113.112663</c:v>
                </c:pt>
                <c:pt idx="1669">
                  <c:v>112.420067</c:v>
                </c:pt>
                <c:pt idx="1670">
                  <c:v>97.890090999999998</c:v>
                </c:pt>
                <c:pt idx="1671">
                  <c:v>72.155758000000006</c:v>
                </c:pt>
                <c:pt idx="1672">
                  <c:v>29.133189999999999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7.552765</c:v>
                </c:pt>
                <c:pt idx="1712">
                  <c:v>110.050372</c:v>
                </c:pt>
                <c:pt idx="1713">
                  <c:v>113.501457</c:v>
                </c:pt>
                <c:pt idx="1714">
                  <c:v>113.503902</c:v>
                </c:pt>
                <c:pt idx="1715">
                  <c:v>113.255465</c:v>
                </c:pt>
                <c:pt idx="1716">
                  <c:v>77.826730999999995</c:v>
                </c:pt>
                <c:pt idx="1717">
                  <c:v>41.403871000000002</c:v>
                </c:pt>
                <c:pt idx="1718">
                  <c:v>-0.97017200000000003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19.973133000000001</c:v>
                </c:pt>
                <c:pt idx="1736">
                  <c:v>114.120664</c:v>
                </c:pt>
                <c:pt idx="1737">
                  <c:v>114.274806</c:v>
                </c:pt>
                <c:pt idx="1738">
                  <c:v>113.85484700000001</c:v>
                </c:pt>
                <c:pt idx="1739">
                  <c:v>113.416218</c:v>
                </c:pt>
                <c:pt idx="1740">
                  <c:v>112.817998</c:v>
                </c:pt>
                <c:pt idx="1741">
                  <c:v>112.429512</c:v>
                </c:pt>
                <c:pt idx="1742">
                  <c:v>112.282619</c:v>
                </c:pt>
                <c:pt idx="1743">
                  <c:v>112.160124</c:v>
                </c:pt>
                <c:pt idx="1744">
                  <c:v>92.554844000000003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-2.4839370000000001</c:v>
                </c:pt>
                <c:pt idx="1760">
                  <c:v>110.269773</c:v>
                </c:pt>
                <c:pt idx="1761">
                  <c:v>94.781884000000005</c:v>
                </c:pt>
                <c:pt idx="1762">
                  <c:v>113.040862</c:v>
                </c:pt>
                <c:pt idx="1763">
                  <c:v>72.760824</c:v>
                </c:pt>
                <c:pt idx="1764">
                  <c:v>65.687196999999998</c:v>
                </c:pt>
                <c:pt idx="1765">
                  <c:v>111.90620699999999</c:v>
                </c:pt>
                <c:pt idx="1766">
                  <c:v>40.812575000000002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22.964314000000002</c:v>
                </c:pt>
                <c:pt idx="1785">
                  <c:v>84.415638999999999</c:v>
                </c:pt>
                <c:pt idx="1786">
                  <c:v>111.860832</c:v>
                </c:pt>
                <c:pt idx="1787">
                  <c:v>111.354893</c:v>
                </c:pt>
                <c:pt idx="1788">
                  <c:v>110.747595</c:v>
                </c:pt>
                <c:pt idx="1789">
                  <c:v>110.58515300000001</c:v>
                </c:pt>
                <c:pt idx="1790">
                  <c:v>110.901799</c:v>
                </c:pt>
                <c:pt idx="1791">
                  <c:v>87.180402999999998</c:v>
                </c:pt>
                <c:pt idx="1792">
                  <c:v>57.319552000000002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17.484976</c:v>
                </c:pt>
                <c:pt idx="1808">
                  <c:v>114.405084</c:v>
                </c:pt>
                <c:pt idx="1809">
                  <c:v>113.922572</c:v>
                </c:pt>
                <c:pt idx="1810">
                  <c:v>113.99349100000001</c:v>
                </c:pt>
                <c:pt idx="1811">
                  <c:v>113.753226</c:v>
                </c:pt>
                <c:pt idx="1812">
                  <c:v>114.07155299999999</c:v>
                </c:pt>
                <c:pt idx="1813">
                  <c:v>113.620614</c:v>
                </c:pt>
                <c:pt idx="1814">
                  <c:v>113.61921700000001</c:v>
                </c:pt>
                <c:pt idx="1815">
                  <c:v>113.64617699999999</c:v>
                </c:pt>
                <c:pt idx="1816">
                  <c:v>86.522377000000006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16.992367999999999</c:v>
                </c:pt>
                <c:pt idx="1832">
                  <c:v>114.424398</c:v>
                </c:pt>
                <c:pt idx="1833">
                  <c:v>114.48124</c:v>
                </c:pt>
                <c:pt idx="1834">
                  <c:v>114.20065099999999</c:v>
                </c:pt>
                <c:pt idx="1835">
                  <c:v>113.78308699999999</c:v>
                </c:pt>
                <c:pt idx="1836">
                  <c:v>113.632874</c:v>
                </c:pt>
                <c:pt idx="1837">
                  <c:v>113.06966799999999</c:v>
                </c:pt>
                <c:pt idx="1838">
                  <c:v>88.333250000000007</c:v>
                </c:pt>
                <c:pt idx="1839">
                  <c:v>49.289447000000003</c:v>
                </c:pt>
                <c:pt idx="1840">
                  <c:v>62.941285000000001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-2.4763679999999999</c:v>
                </c:pt>
                <c:pt idx="1856">
                  <c:v>107.86291799999999</c:v>
                </c:pt>
                <c:pt idx="1857">
                  <c:v>114.26037700000001</c:v>
                </c:pt>
                <c:pt idx="1858">
                  <c:v>113.830569</c:v>
                </c:pt>
                <c:pt idx="1859">
                  <c:v>113.695131</c:v>
                </c:pt>
                <c:pt idx="1860">
                  <c:v>113.35059200000001</c:v>
                </c:pt>
                <c:pt idx="1861">
                  <c:v>113.143294</c:v>
                </c:pt>
                <c:pt idx="1862">
                  <c:v>113.141941</c:v>
                </c:pt>
                <c:pt idx="1863">
                  <c:v>111.500669</c:v>
                </c:pt>
                <c:pt idx="1864">
                  <c:v>60.081856000000002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33.591610000000003</c:v>
                </c:pt>
                <c:pt idx="1880">
                  <c:v>114.177347</c:v>
                </c:pt>
                <c:pt idx="1881">
                  <c:v>113.77621000000001</c:v>
                </c:pt>
                <c:pt idx="1882">
                  <c:v>113.504999</c:v>
                </c:pt>
                <c:pt idx="1883">
                  <c:v>113.230057</c:v>
                </c:pt>
                <c:pt idx="1884">
                  <c:v>112.93964099999999</c:v>
                </c:pt>
                <c:pt idx="1885">
                  <c:v>112.638763</c:v>
                </c:pt>
                <c:pt idx="1886">
                  <c:v>112.327145</c:v>
                </c:pt>
                <c:pt idx="1887">
                  <c:v>112.08329000000001</c:v>
                </c:pt>
                <c:pt idx="1888">
                  <c:v>103.380509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-1.9831209999999999</c:v>
                </c:pt>
                <c:pt idx="1904">
                  <c:v>19.549088000000001</c:v>
                </c:pt>
                <c:pt idx="1905">
                  <c:v>77.038342999999998</c:v>
                </c:pt>
                <c:pt idx="1906">
                  <c:v>85.113760999999997</c:v>
                </c:pt>
                <c:pt idx="1907">
                  <c:v>111.983148</c:v>
                </c:pt>
                <c:pt idx="1908">
                  <c:v>111.85854999999999</c:v>
                </c:pt>
                <c:pt idx="1909">
                  <c:v>111.170654</c:v>
                </c:pt>
                <c:pt idx="1910">
                  <c:v>111.38844400000001</c:v>
                </c:pt>
                <c:pt idx="1911">
                  <c:v>62.678812000000001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-2.490561</c:v>
                </c:pt>
                <c:pt idx="1928">
                  <c:v>72.285882000000001</c:v>
                </c:pt>
                <c:pt idx="1929">
                  <c:v>96.986107000000004</c:v>
                </c:pt>
                <c:pt idx="1930">
                  <c:v>98.335194000000001</c:v>
                </c:pt>
                <c:pt idx="1931">
                  <c:v>87.379857000000001</c:v>
                </c:pt>
                <c:pt idx="1932">
                  <c:v>110.893368</c:v>
                </c:pt>
                <c:pt idx="1933">
                  <c:v>79.717053000000007</c:v>
                </c:pt>
                <c:pt idx="1934">
                  <c:v>110.48109700000001</c:v>
                </c:pt>
                <c:pt idx="1935">
                  <c:v>83.391296999999994</c:v>
                </c:pt>
                <c:pt idx="1936">
                  <c:v>68.775825999999995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17.261551999999998</c:v>
                </c:pt>
                <c:pt idx="1952">
                  <c:v>113.30106600000001</c:v>
                </c:pt>
                <c:pt idx="1953">
                  <c:v>112.92716299999999</c:v>
                </c:pt>
                <c:pt idx="1954">
                  <c:v>111.912057</c:v>
                </c:pt>
                <c:pt idx="1955">
                  <c:v>111.52174599999999</c:v>
                </c:pt>
                <c:pt idx="1956">
                  <c:v>111.20560500000001</c:v>
                </c:pt>
                <c:pt idx="1957">
                  <c:v>110.90488000000001</c:v>
                </c:pt>
                <c:pt idx="1958">
                  <c:v>110.711119</c:v>
                </c:pt>
                <c:pt idx="1959">
                  <c:v>110.51291399999999</c:v>
                </c:pt>
                <c:pt idx="1960">
                  <c:v>89.545052999999996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19.221454999999999</c:v>
                </c:pt>
                <c:pt idx="1976">
                  <c:v>95.584523000000004</c:v>
                </c:pt>
                <c:pt idx="1977">
                  <c:v>113.223789</c:v>
                </c:pt>
                <c:pt idx="1978">
                  <c:v>112.140396</c:v>
                </c:pt>
                <c:pt idx="1979">
                  <c:v>111.561913</c:v>
                </c:pt>
                <c:pt idx="1980">
                  <c:v>110.95619000000001</c:v>
                </c:pt>
                <c:pt idx="1981">
                  <c:v>110.478335</c:v>
                </c:pt>
                <c:pt idx="1982">
                  <c:v>94.589957999999996</c:v>
                </c:pt>
                <c:pt idx="1983">
                  <c:v>109.72957100000001</c:v>
                </c:pt>
                <c:pt idx="1984">
                  <c:v>66.058514000000002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-2.2777020000000001</c:v>
                </c:pt>
                <c:pt idx="2000">
                  <c:v>58.471577000000003</c:v>
                </c:pt>
                <c:pt idx="2001">
                  <c:v>112.26648</c:v>
                </c:pt>
                <c:pt idx="2002">
                  <c:v>111.361267</c:v>
                </c:pt>
                <c:pt idx="2003">
                  <c:v>110.71803800000001</c:v>
                </c:pt>
                <c:pt idx="2004">
                  <c:v>109.95044900000001</c:v>
                </c:pt>
                <c:pt idx="2005">
                  <c:v>109.587626</c:v>
                </c:pt>
                <c:pt idx="2006">
                  <c:v>109.58694300000001</c:v>
                </c:pt>
                <c:pt idx="2007">
                  <c:v>109.726302</c:v>
                </c:pt>
                <c:pt idx="2008">
                  <c:v>68.500309999999999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9.3042210000000001</c:v>
                </c:pt>
                <c:pt idx="2024">
                  <c:v>113.469658</c:v>
                </c:pt>
                <c:pt idx="2025">
                  <c:v>113.170804</c:v>
                </c:pt>
                <c:pt idx="2026">
                  <c:v>112.310587</c:v>
                </c:pt>
                <c:pt idx="2027">
                  <c:v>111.84168200000001</c:v>
                </c:pt>
                <c:pt idx="2028">
                  <c:v>111.25864</c:v>
                </c:pt>
                <c:pt idx="2029">
                  <c:v>110.54749700000001</c:v>
                </c:pt>
                <c:pt idx="2030">
                  <c:v>110.40064</c:v>
                </c:pt>
                <c:pt idx="2031">
                  <c:v>110.278582</c:v>
                </c:pt>
                <c:pt idx="2032">
                  <c:v>75.830156000000002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-2.003876</c:v>
                </c:pt>
                <c:pt idx="2047">
                  <c:v>89.088766000000007</c:v>
                </c:pt>
                <c:pt idx="2048">
                  <c:v>113.277485</c:v>
                </c:pt>
                <c:pt idx="2049">
                  <c:v>112.06533</c:v>
                </c:pt>
                <c:pt idx="2050">
                  <c:v>111.26026899999999</c:v>
                </c:pt>
                <c:pt idx="2051">
                  <c:v>110.751261</c:v>
                </c:pt>
                <c:pt idx="2052">
                  <c:v>110.44201099999999</c:v>
                </c:pt>
                <c:pt idx="2053">
                  <c:v>110.086783</c:v>
                </c:pt>
                <c:pt idx="2054">
                  <c:v>109.949051</c:v>
                </c:pt>
                <c:pt idx="2055">
                  <c:v>109.892959</c:v>
                </c:pt>
                <c:pt idx="2056">
                  <c:v>103.170036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-1.9992449999999999</c:v>
                </c:pt>
                <c:pt idx="2071">
                  <c:v>86.605552000000003</c:v>
                </c:pt>
                <c:pt idx="2072">
                  <c:v>113.142697</c:v>
                </c:pt>
                <c:pt idx="2073">
                  <c:v>112.116885</c:v>
                </c:pt>
                <c:pt idx="2074">
                  <c:v>111.074215</c:v>
                </c:pt>
                <c:pt idx="2075">
                  <c:v>110.50609900000001</c:v>
                </c:pt>
                <c:pt idx="2076">
                  <c:v>109.80883</c:v>
                </c:pt>
                <c:pt idx="2077">
                  <c:v>109.38311899999999</c:v>
                </c:pt>
                <c:pt idx="2078">
                  <c:v>109.257701</c:v>
                </c:pt>
                <c:pt idx="2079">
                  <c:v>109.131657</c:v>
                </c:pt>
                <c:pt idx="2080">
                  <c:v>103.31120799999999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-2.4276089999999999</c:v>
                </c:pt>
                <c:pt idx="2095">
                  <c:v>83.532127000000003</c:v>
                </c:pt>
                <c:pt idx="2096">
                  <c:v>112.36850200000001</c:v>
                </c:pt>
                <c:pt idx="2097">
                  <c:v>111.26637700000001</c:v>
                </c:pt>
                <c:pt idx="2098">
                  <c:v>110.36434300000001</c:v>
                </c:pt>
                <c:pt idx="2099">
                  <c:v>109.70308900000001</c:v>
                </c:pt>
                <c:pt idx="2100">
                  <c:v>109.038206</c:v>
                </c:pt>
                <c:pt idx="2101">
                  <c:v>108.334165</c:v>
                </c:pt>
                <c:pt idx="2102">
                  <c:v>108.27084000000001</c:v>
                </c:pt>
                <c:pt idx="2103">
                  <c:v>108.19670600000001</c:v>
                </c:pt>
                <c:pt idx="2104">
                  <c:v>103.643935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-2.4179979999999999</c:v>
                </c:pt>
                <c:pt idx="2119">
                  <c:v>65.897251999999995</c:v>
                </c:pt>
                <c:pt idx="2120">
                  <c:v>111.29307300000001</c:v>
                </c:pt>
                <c:pt idx="2121">
                  <c:v>110.491175</c:v>
                </c:pt>
                <c:pt idx="2122">
                  <c:v>109.51626400000001</c:v>
                </c:pt>
                <c:pt idx="2123">
                  <c:v>109.053268</c:v>
                </c:pt>
                <c:pt idx="2124">
                  <c:v>108.566181</c:v>
                </c:pt>
                <c:pt idx="2125">
                  <c:v>108.29816599999999</c:v>
                </c:pt>
                <c:pt idx="2126">
                  <c:v>108.296915</c:v>
                </c:pt>
                <c:pt idx="2127">
                  <c:v>108.291882</c:v>
                </c:pt>
                <c:pt idx="2128">
                  <c:v>81.680930000000004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-2.7228479999999999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7.8464530000000003</c:v>
                </c:pt>
                <c:pt idx="2168">
                  <c:v>112.301618</c:v>
                </c:pt>
                <c:pt idx="2169">
                  <c:v>111.980884</c:v>
                </c:pt>
                <c:pt idx="2170">
                  <c:v>111.31214</c:v>
                </c:pt>
                <c:pt idx="2171">
                  <c:v>110.711793</c:v>
                </c:pt>
                <c:pt idx="2172">
                  <c:v>109.985331</c:v>
                </c:pt>
                <c:pt idx="2173">
                  <c:v>109.532961</c:v>
                </c:pt>
                <c:pt idx="2174">
                  <c:v>109.34281</c:v>
                </c:pt>
                <c:pt idx="2175">
                  <c:v>40.201112000000002</c:v>
                </c:pt>
                <c:pt idx="2176">
                  <c:v>41.755191000000003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-1.975276</c:v>
                </c:pt>
                <c:pt idx="2191">
                  <c:v>58.452455999999998</c:v>
                </c:pt>
                <c:pt idx="2192">
                  <c:v>113.303765</c:v>
                </c:pt>
                <c:pt idx="2193">
                  <c:v>112.35809999999999</c:v>
                </c:pt>
                <c:pt idx="2194">
                  <c:v>111.713553</c:v>
                </c:pt>
                <c:pt idx="2195">
                  <c:v>110.929643</c:v>
                </c:pt>
                <c:pt idx="2196">
                  <c:v>110.258492</c:v>
                </c:pt>
                <c:pt idx="2197">
                  <c:v>110.394548</c:v>
                </c:pt>
                <c:pt idx="2198">
                  <c:v>110.399672</c:v>
                </c:pt>
                <c:pt idx="2199">
                  <c:v>103.91278</c:v>
                </c:pt>
                <c:pt idx="2200">
                  <c:v>69.293312999999998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-1.9845029999999999</c:v>
                </c:pt>
                <c:pt idx="2215">
                  <c:v>76.824415000000002</c:v>
                </c:pt>
                <c:pt idx="2216">
                  <c:v>114.289748</c:v>
                </c:pt>
                <c:pt idx="2217">
                  <c:v>113.83986</c:v>
                </c:pt>
                <c:pt idx="2218">
                  <c:v>113.402118</c:v>
                </c:pt>
                <c:pt idx="2219">
                  <c:v>112.822188</c:v>
                </c:pt>
                <c:pt idx="2220">
                  <c:v>112.237377</c:v>
                </c:pt>
                <c:pt idx="2221">
                  <c:v>111.870164</c:v>
                </c:pt>
                <c:pt idx="2222">
                  <c:v>111.61038600000001</c:v>
                </c:pt>
                <c:pt idx="2223">
                  <c:v>111.34099999999999</c:v>
                </c:pt>
                <c:pt idx="2224">
                  <c:v>101.236232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-1.980116</c:v>
                </c:pt>
                <c:pt idx="2239">
                  <c:v>66.921462000000005</c:v>
                </c:pt>
                <c:pt idx="2240">
                  <c:v>113.490516</c:v>
                </c:pt>
                <c:pt idx="2241">
                  <c:v>112.64767000000001</c:v>
                </c:pt>
                <c:pt idx="2242">
                  <c:v>112.198238</c:v>
                </c:pt>
                <c:pt idx="2243">
                  <c:v>111.20075900000001</c:v>
                </c:pt>
                <c:pt idx="2244">
                  <c:v>110.456014</c:v>
                </c:pt>
                <c:pt idx="2245">
                  <c:v>109.647655</c:v>
                </c:pt>
                <c:pt idx="2246">
                  <c:v>109.27329</c:v>
                </c:pt>
                <c:pt idx="2247">
                  <c:v>108.921693</c:v>
                </c:pt>
                <c:pt idx="2248">
                  <c:v>86.273376999999996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-2.2784360000000001</c:v>
                </c:pt>
                <c:pt idx="2265">
                  <c:v>-0.92471499999999995</c:v>
                </c:pt>
                <c:pt idx="2266">
                  <c:v>-3.6084619999999998</c:v>
                </c:pt>
                <c:pt idx="2267">
                  <c:v>67.381207000000003</c:v>
                </c:pt>
                <c:pt idx="2268">
                  <c:v>34.634636999999998</c:v>
                </c:pt>
                <c:pt idx="2269">
                  <c:v>67.056066999999999</c:v>
                </c:pt>
                <c:pt idx="2270">
                  <c:v>43.536669000000003</c:v>
                </c:pt>
                <c:pt idx="2271">
                  <c:v>60.179673000000001</c:v>
                </c:pt>
                <c:pt idx="2272">
                  <c:v>66.993396000000004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-2.001903</c:v>
                </c:pt>
                <c:pt idx="2287">
                  <c:v>73.720471000000003</c:v>
                </c:pt>
                <c:pt idx="2288">
                  <c:v>114.269514</c:v>
                </c:pt>
                <c:pt idx="2289">
                  <c:v>114.006867</c:v>
                </c:pt>
                <c:pt idx="2290">
                  <c:v>113.739679</c:v>
                </c:pt>
                <c:pt idx="2291">
                  <c:v>113.837906</c:v>
                </c:pt>
                <c:pt idx="2292">
                  <c:v>100.07243099999999</c:v>
                </c:pt>
                <c:pt idx="2293">
                  <c:v>102.89319999999999</c:v>
                </c:pt>
                <c:pt idx="2294">
                  <c:v>113.288759</c:v>
                </c:pt>
                <c:pt idx="2295">
                  <c:v>90.779809</c:v>
                </c:pt>
                <c:pt idx="2296">
                  <c:v>71.195672999999999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0.140935</c:v>
                </c:pt>
                <c:pt idx="2312">
                  <c:v>114.231938</c:v>
                </c:pt>
                <c:pt idx="2313">
                  <c:v>113.58329999999999</c:v>
                </c:pt>
                <c:pt idx="2314">
                  <c:v>113.582071</c:v>
                </c:pt>
                <c:pt idx="2315">
                  <c:v>112.63447600000001</c:v>
                </c:pt>
                <c:pt idx="2316">
                  <c:v>112.11568699999999</c:v>
                </c:pt>
                <c:pt idx="2317">
                  <c:v>111.678679</c:v>
                </c:pt>
                <c:pt idx="2318">
                  <c:v>79.031561999999994</c:v>
                </c:pt>
                <c:pt idx="2319">
                  <c:v>57.072248000000002</c:v>
                </c:pt>
                <c:pt idx="2320">
                  <c:v>37.826999000000001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-2.4530750000000001</c:v>
                </c:pt>
                <c:pt idx="2335">
                  <c:v>88.567823000000004</c:v>
                </c:pt>
                <c:pt idx="2336">
                  <c:v>113.43612899999999</c:v>
                </c:pt>
                <c:pt idx="2337">
                  <c:v>112.522267</c:v>
                </c:pt>
                <c:pt idx="2338">
                  <c:v>111.784154</c:v>
                </c:pt>
                <c:pt idx="2339">
                  <c:v>111.215396</c:v>
                </c:pt>
                <c:pt idx="2340">
                  <c:v>110.646326</c:v>
                </c:pt>
                <c:pt idx="2341">
                  <c:v>110.151014</c:v>
                </c:pt>
                <c:pt idx="2342">
                  <c:v>98.898951999999994</c:v>
                </c:pt>
                <c:pt idx="2343">
                  <c:v>105.25504100000001</c:v>
                </c:pt>
                <c:pt idx="2344">
                  <c:v>69.246667000000002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-2.782686</c:v>
                </c:pt>
                <c:pt idx="2360">
                  <c:v>81.219271000000006</c:v>
                </c:pt>
                <c:pt idx="2361">
                  <c:v>112.78733800000001</c:v>
                </c:pt>
                <c:pt idx="2362">
                  <c:v>112.15244</c:v>
                </c:pt>
                <c:pt idx="2363">
                  <c:v>111.435468</c:v>
                </c:pt>
                <c:pt idx="2364">
                  <c:v>104.100058</c:v>
                </c:pt>
                <c:pt idx="2365">
                  <c:v>66.963521999999998</c:v>
                </c:pt>
                <c:pt idx="2366">
                  <c:v>31.543253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10.611523999999999</c:v>
                </c:pt>
                <c:pt idx="2385">
                  <c:v>104.517904</c:v>
                </c:pt>
                <c:pt idx="2386">
                  <c:v>111.423728</c:v>
                </c:pt>
                <c:pt idx="2387">
                  <c:v>110.675065</c:v>
                </c:pt>
                <c:pt idx="2388">
                  <c:v>53.509461999999999</c:v>
                </c:pt>
                <c:pt idx="2389">
                  <c:v>99.196605000000005</c:v>
                </c:pt>
                <c:pt idx="2390">
                  <c:v>104.591138</c:v>
                </c:pt>
                <c:pt idx="2391">
                  <c:v>88.064222999999998</c:v>
                </c:pt>
                <c:pt idx="2392">
                  <c:v>59.892529000000003</c:v>
                </c:pt>
                <c:pt idx="2393">
                  <c:v>24.731408999999999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-2.9152439999999999</c:v>
                </c:pt>
                <c:pt idx="2407">
                  <c:v>102.84208599999999</c:v>
                </c:pt>
                <c:pt idx="2408">
                  <c:v>111.43951</c:v>
                </c:pt>
                <c:pt idx="2409">
                  <c:v>110.649083</c:v>
                </c:pt>
                <c:pt idx="2410">
                  <c:v>109.669299</c:v>
                </c:pt>
                <c:pt idx="2411">
                  <c:v>109.086697</c:v>
                </c:pt>
                <c:pt idx="2412">
                  <c:v>108.658451</c:v>
                </c:pt>
                <c:pt idx="2413">
                  <c:v>107.67318899999999</c:v>
                </c:pt>
                <c:pt idx="2414">
                  <c:v>107.91191499999999</c:v>
                </c:pt>
                <c:pt idx="2415">
                  <c:v>107.75594599999999</c:v>
                </c:pt>
                <c:pt idx="2416">
                  <c:v>76.381843000000003</c:v>
                </c:pt>
                <c:pt idx="2417">
                  <c:v>25.796565999999999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-4.5204760000000004</c:v>
                </c:pt>
                <c:pt idx="2433">
                  <c:v>80.086844999999997</c:v>
                </c:pt>
                <c:pt idx="2434">
                  <c:v>107.985962</c:v>
                </c:pt>
                <c:pt idx="2435">
                  <c:v>109.077259</c:v>
                </c:pt>
                <c:pt idx="2436">
                  <c:v>108.593098</c:v>
                </c:pt>
                <c:pt idx="2437">
                  <c:v>108.30367</c:v>
                </c:pt>
                <c:pt idx="2438">
                  <c:v>108.422481</c:v>
                </c:pt>
                <c:pt idx="2439">
                  <c:v>108.57067499999999</c:v>
                </c:pt>
                <c:pt idx="2440">
                  <c:v>98.244568000000001</c:v>
                </c:pt>
                <c:pt idx="2441">
                  <c:v>28.075711999999999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-3.3600319999999999</c:v>
                </c:pt>
                <c:pt idx="2455">
                  <c:v>106.71082699999999</c:v>
                </c:pt>
                <c:pt idx="2456">
                  <c:v>112.49554999999999</c:v>
                </c:pt>
                <c:pt idx="2457">
                  <c:v>111.840461</c:v>
                </c:pt>
                <c:pt idx="2458">
                  <c:v>111.35759299999999</c:v>
                </c:pt>
                <c:pt idx="2459">
                  <c:v>110.824476</c:v>
                </c:pt>
                <c:pt idx="2460">
                  <c:v>110.458321</c:v>
                </c:pt>
                <c:pt idx="2461">
                  <c:v>109.42246900000001</c:v>
                </c:pt>
                <c:pt idx="2462">
                  <c:v>109.41292799999999</c:v>
                </c:pt>
                <c:pt idx="2463">
                  <c:v>109.27609699999999</c:v>
                </c:pt>
                <c:pt idx="2464">
                  <c:v>102.276544</c:v>
                </c:pt>
                <c:pt idx="2465">
                  <c:v>30.197870999999999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-2.9172989999999999</c:v>
                </c:pt>
                <c:pt idx="2479">
                  <c:v>102.04758099999999</c:v>
                </c:pt>
                <c:pt idx="2480">
                  <c:v>112.682615</c:v>
                </c:pt>
                <c:pt idx="2481">
                  <c:v>112.130872</c:v>
                </c:pt>
                <c:pt idx="2482">
                  <c:v>112.104641</c:v>
                </c:pt>
                <c:pt idx="2483">
                  <c:v>111.405061</c:v>
                </c:pt>
                <c:pt idx="2484">
                  <c:v>111.02964900000001</c:v>
                </c:pt>
                <c:pt idx="2485">
                  <c:v>111.028085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2.6240899999999998</c:v>
                </c:pt>
                <c:pt idx="2503">
                  <c:v>113.63157</c:v>
                </c:pt>
                <c:pt idx="2504">
                  <c:v>114.187701</c:v>
                </c:pt>
                <c:pt idx="2505">
                  <c:v>113.024282</c:v>
                </c:pt>
                <c:pt idx="2506">
                  <c:v>112.324758</c:v>
                </c:pt>
                <c:pt idx="2507">
                  <c:v>111.899929</c:v>
                </c:pt>
                <c:pt idx="2508">
                  <c:v>111.44955299999999</c:v>
                </c:pt>
                <c:pt idx="2509">
                  <c:v>83.417665</c:v>
                </c:pt>
                <c:pt idx="2510">
                  <c:v>110.745684</c:v>
                </c:pt>
                <c:pt idx="2511">
                  <c:v>75.346774999999994</c:v>
                </c:pt>
                <c:pt idx="2512">
                  <c:v>80.344171000000003</c:v>
                </c:pt>
                <c:pt idx="2513">
                  <c:v>25.470787000000001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-2.4455520000000002</c:v>
                </c:pt>
                <c:pt idx="2527">
                  <c:v>86.452436000000006</c:v>
                </c:pt>
                <c:pt idx="2528">
                  <c:v>112.95928499999999</c:v>
                </c:pt>
                <c:pt idx="2529">
                  <c:v>112.12950600000001</c:v>
                </c:pt>
                <c:pt idx="2530">
                  <c:v>111.342839</c:v>
                </c:pt>
                <c:pt idx="2531">
                  <c:v>110.80995299999999</c:v>
                </c:pt>
                <c:pt idx="2532">
                  <c:v>110.28717</c:v>
                </c:pt>
                <c:pt idx="2533">
                  <c:v>109.91744</c:v>
                </c:pt>
                <c:pt idx="2534">
                  <c:v>109.757937</c:v>
                </c:pt>
                <c:pt idx="2535">
                  <c:v>109.591544</c:v>
                </c:pt>
                <c:pt idx="2536">
                  <c:v>82.862532999999999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-3.3640599999999998</c:v>
                </c:pt>
                <c:pt idx="2551">
                  <c:v>111.040942</c:v>
                </c:pt>
                <c:pt idx="2552">
                  <c:v>112.246089</c:v>
                </c:pt>
                <c:pt idx="2553">
                  <c:v>111.103691</c:v>
                </c:pt>
                <c:pt idx="2554">
                  <c:v>110.218244</c:v>
                </c:pt>
                <c:pt idx="2555">
                  <c:v>109.598967</c:v>
                </c:pt>
                <c:pt idx="2556">
                  <c:v>109.205082</c:v>
                </c:pt>
                <c:pt idx="2557">
                  <c:v>108.66532100000001</c:v>
                </c:pt>
                <c:pt idx="2558">
                  <c:v>108.656976</c:v>
                </c:pt>
                <c:pt idx="2559">
                  <c:v>108.608844</c:v>
                </c:pt>
                <c:pt idx="2560">
                  <c:v>95.809177000000005</c:v>
                </c:pt>
                <c:pt idx="2561">
                  <c:v>24.678702999999999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-0.95084100000000005</c:v>
                </c:pt>
                <c:pt idx="2577">
                  <c:v>111.963465</c:v>
                </c:pt>
                <c:pt idx="2578">
                  <c:v>111.522711</c:v>
                </c:pt>
                <c:pt idx="2579">
                  <c:v>56.797186000000004</c:v>
                </c:pt>
                <c:pt idx="2580">
                  <c:v>87.546724999999995</c:v>
                </c:pt>
                <c:pt idx="2581">
                  <c:v>110.814646</c:v>
                </c:pt>
                <c:pt idx="2582">
                  <c:v>110.33980699999999</c:v>
                </c:pt>
                <c:pt idx="2583">
                  <c:v>110.104454</c:v>
                </c:pt>
                <c:pt idx="2584">
                  <c:v>83.817492000000001</c:v>
                </c:pt>
                <c:pt idx="2585">
                  <c:v>27.836047000000001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-0.67362599999999995</c:v>
                </c:pt>
                <c:pt idx="2599">
                  <c:v>113.78952200000001</c:v>
                </c:pt>
                <c:pt idx="2600">
                  <c:v>112.961696</c:v>
                </c:pt>
                <c:pt idx="2601">
                  <c:v>111.823858</c:v>
                </c:pt>
                <c:pt idx="2602">
                  <c:v>111.061446</c:v>
                </c:pt>
                <c:pt idx="2603">
                  <c:v>110.607894</c:v>
                </c:pt>
                <c:pt idx="2604">
                  <c:v>110.165757</c:v>
                </c:pt>
                <c:pt idx="2605">
                  <c:v>109.60950699999999</c:v>
                </c:pt>
                <c:pt idx="2606">
                  <c:v>109.293548</c:v>
                </c:pt>
                <c:pt idx="2607">
                  <c:v>109.436325</c:v>
                </c:pt>
                <c:pt idx="2608">
                  <c:v>86.502588000000003</c:v>
                </c:pt>
                <c:pt idx="2609">
                  <c:v>32.156596999999998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-3.3368410000000002</c:v>
                </c:pt>
                <c:pt idx="2623">
                  <c:v>79.303206000000003</c:v>
                </c:pt>
                <c:pt idx="2624">
                  <c:v>111.419321</c:v>
                </c:pt>
                <c:pt idx="2625">
                  <c:v>107.299307</c:v>
                </c:pt>
                <c:pt idx="2626">
                  <c:v>109.768444</c:v>
                </c:pt>
                <c:pt idx="2627">
                  <c:v>108.78153</c:v>
                </c:pt>
                <c:pt idx="2628">
                  <c:v>96.701244000000003</c:v>
                </c:pt>
                <c:pt idx="2629">
                  <c:v>107.32619099999999</c:v>
                </c:pt>
                <c:pt idx="2630">
                  <c:v>107.60173899999999</c:v>
                </c:pt>
                <c:pt idx="2631">
                  <c:v>45.859462000000001</c:v>
                </c:pt>
                <c:pt idx="2632">
                  <c:v>75.565073999999996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0.50376100000000001</c:v>
                </c:pt>
                <c:pt idx="2647">
                  <c:v>111.53121</c:v>
                </c:pt>
                <c:pt idx="2648">
                  <c:v>110.475713</c:v>
                </c:pt>
                <c:pt idx="2649">
                  <c:v>109.42412</c:v>
                </c:pt>
                <c:pt idx="2650">
                  <c:v>108.80792</c:v>
                </c:pt>
                <c:pt idx="2651">
                  <c:v>107.928461</c:v>
                </c:pt>
                <c:pt idx="2652">
                  <c:v>107.32497100000001</c:v>
                </c:pt>
                <c:pt idx="2653">
                  <c:v>106.99609</c:v>
                </c:pt>
                <c:pt idx="2654">
                  <c:v>106.75602499999999</c:v>
                </c:pt>
                <c:pt idx="2655">
                  <c:v>107.004239</c:v>
                </c:pt>
                <c:pt idx="2656">
                  <c:v>100.218722</c:v>
                </c:pt>
                <c:pt idx="2657">
                  <c:v>30.485651000000001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-3.8007369999999998</c:v>
                </c:pt>
                <c:pt idx="2671">
                  <c:v>106.17881800000001</c:v>
                </c:pt>
                <c:pt idx="2672">
                  <c:v>111.44214100000001</c:v>
                </c:pt>
                <c:pt idx="2673">
                  <c:v>110.44792200000001</c:v>
                </c:pt>
                <c:pt idx="2674">
                  <c:v>109.59317299999999</c:v>
                </c:pt>
                <c:pt idx="2675">
                  <c:v>109.01260499999999</c:v>
                </c:pt>
                <c:pt idx="2676">
                  <c:v>108.767591</c:v>
                </c:pt>
                <c:pt idx="2677">
                  <c:v>108.205769</c:v>
                </c:pt>
                <c:pt idx="2678">
                  <c:v>108.204183</c:v>
                </c:pt>
                <c:pt idx="2679">
                  <c:v>108.216649</c:v>
                </c:pt>
                <c:pt idx="2680">
                  <c:v>84.313597999999999</c:v>
                </c:pt>
                <c:pt idx="2681">
                  <c:v>-0.96651399999999998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3.3172929999999998</c:v>
                </c:pt>
                <c:pt idx="2695">
                  <c:v>113.601263</c:v>
                </c:pt>
                <c:pt idx="2696">
                  <c:v>112.806809</c:v>
                </c:pt>
                <c:pt idx="2697">
                  <c:v>111.90503200000001</c:v>
                </c:pt>
                <c:pt idx="2698">
                  <c:v>111.520172</c:v>
                </c:pt>
                <c:pt idx="2699">
                  <c:v>110.80809000000001</c:v>
                </c:pt>
                <c:pt idx="2700">
                  <c:v>110.493211</c:v>
                </c:pt>
                <c:pt idx="2701">
                  <c:v>110.478522</c:v>
                </c:pt>
                <c:pt idx="2702">
                  <c:v>110.673102</c:v>
                </c:pt>
                <c:pt idx="2703">
                  <c:v>108.648241</c:v>
                </c:pt>
                <c:pt idx="2704">
                  <c:v>63.488807000000001</c:v>
                </c:pt>
                <c:pt idx="2705">
                  <c:v>-0.95866399999999996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-2.9108689999999999</c:v>
                </c:pt>
                <c:pt idx="2719">
                  <c:v>-0.75407500000000005</c:v>
                </c:pt>
                <c:pt idx="2720">
                  <c:v>36.675285000000002</c:v>
                </c:pt>
                <c:pt idx="2721">
                  <c:v>113.798283</c:v>
                </c:pt>
                <c:pt idx="2722">
                  <c:v>113.00986399999999</c:v>
                </c:pt>
                <c:pt idx="2723">
                  <c:v>112.668306</c:v>
                </c:pt>
                <c:pt idx="2724">
                  <c:v>112.298239</c:v>
                </c:pt>
                <c:pt idx="2725">
                  <c:v>112.209991</c:v>
                </c:pt>
                <c:pt idx="2726">
                  <c:v>111.975443</c:v>
                </c:pt>
                <c:pt idx="2727">
                  <c:v>112.111769</c:v>
                </c:pt>
                <c:pt idx="2728">
                  <c:v>98.282443999999998</c:v>
                </c:pt>
                <c:pt idx="2729">
                  <c:v>31.800695999999999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8.3544940000000008</c:v>
                </c:pt>
                <c:pt idx="2743">
                  <c:v>114.2347</c:v>
                </c:pt>
                <c:pt idx="2744">
                  <c:v>113.79283100000001</c:v>
                </c:pt>
                <c:pt idx="2745">
                  <c:v>113.254214</c:v>
                </c:pt>
                <c:pt idx="2746">
                  <c:v>112.522992</c:v>
                </c:pt>
                <c:pt idx="2747">
                  <c:v>111.743966</c:v>
                </c:pt>
                <c:pt idx="2748">
                  <c:v>111.358481</c:v>
                </c:pt>
                <c:pt idx="2749">
                  <c:v>110.85356899999999</c:v>
                </c:pt>
                <c:pt idx="2750">
                  <c:v>110.84303800000001</c:v>
                </c:pt>
                <c:pt idx="2751">
                  <c:v>110.522273</c:v>
                </c:pt>
                <c:pt idx="2752">
                  <c:v>108.051744</c:v>
                </c:pt>
                <c:pt idx="2753">
                  <c:v>43.025033999999998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16.072573999999999</c:v>
                </c:pt>
                <c:pt idx="2767">
                  <c:v>113.47263599999999</c:v>
                </c:pt>
                <c:pt idx="2768">
                  <c:v>112.771643</c:v>
                </c:pt>
                <c:pt idx="2769">
                  <c:v>112.135031</c:v>
                </c:pt>
                <c:pt idx="2770">
                  <c:v>111.89520899999999</c:v>
                </c:pt>
                <c:pt idx="2771">
                  <c:v>111.127259</c:v>
                </c:pt>
                <c:pt idx="2772">
                  <c:v>110.811052</c:v>
                </c:pt>
                <c:pt idx="2773">
                  <c:v>110.49785199999999</c:v>
                </c:pt>
                <c:pt idx="2774">
                  <c:v>110.496118</c:v>
                </c:pt>
                <c:pt idx="2775">
                  <c:v>110.57855499999999</c:v>
                </c:pt>
                <c:pt idx="2776">
                  <c:v>110.712076</c:v>
                </c:pt>
                <c:pt idx="2777">
                  <c:v>48.936245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-2.902803</c:v>
                </c:pt>
                <c:pt idx="2791">
                  <c:v>104.292902</c:v>
                </c:pt>
                <c:pt idx="2792">
                  <c:v>113.181245</c:v>
                </c:pt>
                <c:pt idx="2793">
                  <c:v>112.26469899999999</c:v>
                </c:pt>
                <c:pt idx="2794">
                  <c:v>111.358093</c:v>
                </c:pt>
                <c:pt idx="2795">
                  <c:v>110.843467</c:v>
                </c:pt>
                <c:pt idx="2796">
                  <c:v>110.41653100000001</c:v>
                </c:pt>
                <c:pt idx="2797">
                  <c:v>109.867732</c:v>
                </c:pt>
                <c:pt idx="2798">
                  <c:v>109.601316</c:v>
                </c:pt>
                <c:pt idx="2799">
                  <c:v>109.819959</c:v>
                </c:pt>
                <c:pt idx="2800">
                  <c:v>86.011825999999999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5.0228039999999998</c:v>
                </c:pt>
                <c:pt idx="2815">
                  <c:v>113.200576</c:v>
                </c:pt>
                <c:pt idx="2816">
                  <c:v>111.946495</c:v>
                </c:pt>
                <c:pt idx="2817">
                  <c:v>110.75863099999999</c:v>
                </c:pt>
                <c:pt idx="2818">
                  <c:v>109.909171</c:v>
                </c:pt>
                <c:pt idx="2819">
                  <c:v>109.250007</c:v>
                </c:pt>
                <c:pt idx="2820">
                  <c:v>108.947514</c:v>
                </c:pt>
                <c:pt idx="2821">
                  <c:v>108.504082</c:v>
                </c:pt>
                <c:pt idx="2822">
                  <c:v>108.498592</c:v>
                </c:pt>
                <c:pt idx="2823">
                  <c:v>107.37581900000001</c:v>
                </c:pt>
                <c:pt idx="2824">
                  <c:v>70.800353999999999</c:v>
                </c:pt>
                <c:pt idx="2825">
                  <c:v>32.241709999999998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16.593205999999999</c:v>
                </c:pt>
                <c:pt idx="2839">
                  <c:v>111.84122000000001</c:v>
                </c:pt>
                <c:pt idx="2840">
                  <c:v>110.85354599999999</c:v>
                </c:pt>
                <c:pt idx="2841">
                  <c:v>109.84552600000001</c:v>
                </c:pt>
                <c:pt idx="2842">
                  <c:v>109.44832700000001</c:v>
                </c:pt>
                <c:pt idx="2843">
                  <c:v>108.777501</c:v>
                </c:pt>
                <c:pt idx="2844">
                  <c:v>108.38072099999999</c:v>
                </c:pt>
                <c:pt idx="2845">
                  <c:v>108.179146</c:v>
                </c:pt>
                <c:pt idx="2846">
                  <c:v>108.17746200000001</c:v>
                </c:pt>
                <c:pt idx="2847">
                  <c:v>108.072535</c:v>
                </c:pt>
                <c:pt idx="2848">
                  <c:v>102.693307</c:v>
                </c:pt>
                <c:pt idx="2849">
                  <c:v>40.350005000000003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4.151853</c:v>
                </c:pt>
                <c:pt idx="2863">
                  <c:v>111.30251199999999</c:v>
                </c:pt>
                <c:pt idx="2864">
                  <c:v>110.702082</c:v>
                </c:pt>
                <c:pt idx="2865">
                  <c:v>110.099367</c:v>
                </c:pt>
                <c:pt idx="2866">
                  <c:v>109.77264700000001</c:v>
                </c:pt>
                <c:pt idx="2867">
                  <c:v>108.98985399999999</c:v>
                </c:pt>
                <c:pt idx="2868">
                  <c:v>108.45694</c:v>
                </c:pt>
                <c:pt idx="2869">
                  <c:v>108.073457</c:v>
                </c:pt>
                <c:pt idx="2870">
                  <c:v>108.071799</c:v>
                </c:pt>
                <c:pt idx="2871">
                  <c:v>108.067723</c:v>
                </c:pt>
                <c:pt idx="2872">
                  <c:v>94.929489000000004</c:v>
                </c:pt>
                <c:pt idx="2873">
                  <c:v>32.664276999999998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12.012302999999999</c:v>
                </c:pt>
                <c:pt idx="2887">
                  <c:v>111.37693299999999</c:v>
                </c:pt>
                <c:pt idx="2888">
                  <c:v>110.66783</c:v>
                </c:pt>
                <c:pt idx="2889">
                  <c:v>110.004192</c:v>
                </c:pt>
                <c:pt idx="2890">
                  <c:v>109.437703</c:v>
                </c:pt>
                <c:pt idx="2891">
                  <c:v>108.552254</c:v>
                </c:pt>
                <c:pt idx="2892">
                  <c:v>108.16888400000001</c:v>
                </c:pt>
                <c:pt idx="2893">
                  <c:v>107.848176</c:v>
                </c:pt>
                <c:pt idx="2894">
                  <c:v>107.84524999999999</c:v>
                </c:pt>
                <c:pt idx="2895">
                  <c:v>107.84233399999999</c:v>
                </c:pt>
                <c:pt idx="2896">
                  <c:v>103.44821899999999</c:v>
                </c:pt>
                <c:pt idx="2897">
                  <c:v>38.764344000000001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7.1418480000000004</c:v>
                </c:pt>
                <c:pt idx="2911">
                  <c:v>111.841691</c:v>
                </c:pt>
                <c:pt idx="2912">
                  <c:v>110.853995</c:v>
                </c:pt>
                <c:pt idx="2913">
                  <c:v>109.84586400000001</c:v>
                </c:pt>
                <c:pt idx="2914">
                  <c:v>109.225058</c:v>
                </c:pt>
                <c:pt idx="2915">
                  <c:v>108.46290500000001</c:v>
                </c:pt>
                <c:pt idx="2916">
                  <c:v>108.043547</c:v>
                </c:pt>
                <c:pt idx="2917">
                  <c:v>107.63200399999999</c:v>
                </c:pt>
                <c:pt idx="2918">
                  <c:v>107.275374</c:v>
                </c:pt>
                <c:pt idx="2919">
                  <c:v>107.50655399999999</c:v>
                </c:pt>
                <c:pt idx="2920">
                  <c:v>98.478542000000004</c:v>
                </c:pt>
                <c:pt idx="2921">
                  <c:v>34.609848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14.453466000000001</c:v>
                </c:pt>
                <c:pt idx="2935">
                  <c:v>111.374431</c:v>
                </c:pt>
                <c:pt idx="2936">
                  <c:v>110.15263299999999</c:v>
                </c:pt>
                <c:pt idx="2937">
                  <c:v>109.338565</c:v>
                </c:pt>
                <c:pt idx="2938">
                  <c:v>108.619805</c:v>
                </c:pt>
                <c:pt idx="2939">
                  <c:v>108.11960500000001</c:v>
                </c:pt>
                <c:pt idx="2940">
                  <c:v>107.87509799999999</c:v>
                </c:pt>
                <c:pt idx="2941">
                  <c:v>107.449573</c:v>
                </c:pt>
                <c:pt idx="2942">
                  <c:v>107.25144899999999</c:v>
                </c:pt>
                <c:pt idx="2943">
                  <c:v>107.25619399999999</c:v>
                </c:pt>
                <c:pt idx="2944">
                  <c:v>105.44627300000001</c:v>
                </c:pt>
                <c:pt idx="2945">
                  <c:v>41.353994999999998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13.855615999999999</c:v>
                </c:pt>
                <c:pt idx="2959">
                  <c:v>112.031705</c:v>
                </c:pt>
                <c:pt idx="2960">
                  <c:v>110.974234</c:v>
                </c:pt>
                <c:pt idx="2961">
                  <c:v>110.194101</c:v>
                </c:pt>
                <c:pt idx="2962">
                  <c:v>109.225723</c:v>
                </c:pt>
                <c:pt idx="2963">
                  <c:v>108.258414</c:v>
                </c:pt>
                <c:pt idx="2964">
                  <c:v>107.929056</c:v>
                </c:pt>
                <c:pt idx="2965">
                  <c:v>107.488781</c:v>
                </c:pt>
                <c:pt idx="2966">
                  <c:v>107.485043</c:v>
                </c:pt>
                <c:pt idx="2967">
                  <c:v>97.387658999999999</c:v>
                </c:pt>
                <c:pt idx="2968">
                  <c:v>89.428286</c:v>
                </c:pt>
                <c:pt idx="2969">
                  <c:v>32.446688000000002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-0.37040099999999998</c:v>
                </c:pt>
                <c:pt idx="2983">
                  <c:v>111.576318</c:v>
                </c:pt>
                <c:pt idx="2984">
                  <c:v>110.30953700000001</c:v>
                </c:pt>
                <c:pt idx="2985">
                  <c:v>109.566964</c:v>
                </c:pt>
                <c:pt idx="2986">
                  <c:v>108.667806</c:v>
                </c:pt>
                <c:pt idx="2987">
                  <c:v>107.941671</c:v>
                </c:pt>
                <c:pt idx="2988">
                  <c:v>107.859651</c:v>
                </c:pt>
                <c:pt idx="2989">
                  <c:v>107.54416500000001</c:v>
                </c:pt>
                <c:pt idx="2990">
                  <c:v>107.22211799999999</c:v>
                </c:pt>
                <c:pt idx="2991">
                  <c:v>107.107679</c:v>
                </c:pt>
                <c:pt idx="2992">
                  <c:v>107.391268</c:v>
                </c:pt>
                <c:pt idx="2993">
                  <c:v>46.306977000000003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-3.3402180000000001</c:v>
                </c:pt>
                <c:pt idx="3007">
                  <c:v>92.97748</c:v>
                </c:pt>
                <c:pt idx="3008">
                  <c:v>109.936909</c:v>
                </c:pt>
                <c:pt idx="3009">
                  <c:v>108.823601</c:v>
                </c:pt>
                <c:pt idx="3010">
                  <c:v>108.116193</c:v>
                </c:pt>
                <c:pt idx="3011">
                  <c:v>107.54212200000001</c:v>
                </c:pt>
                <c:pt idx="3012">
                  <c:v>106.98593</c:v>
                </c:pt>
                <c:pt idx="3013">
                  <c:v>106.511133</c:v>
                </c:pt>
                <c:pt idx="3014">
                  <c:v>101.94869799999999</c:v>
                </c:pt>
                <c:pt idx="3015">
                  <c:v>56.058357999999998</c:v>
                </c:pt>
                <c:pt idx="3016">
                  <c:v>83.370276000000004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-4.5544180000000001</c:v>
                </c:pt>
                <c:pt idx="3032">
                  <c:v>35.570636999999998</c:v>
                </c:pt>
                <c:pt idx="3033">
                  <c:v>65.631152</c:v>
                </c:pt>
                <c:pt idx="3034">
                  <c:v>66.723319000000004</c:v>
                </c:pt>
                <c:pt idx="3035">
                  <c:v>107.652112</c:v>
                </c:pt>
                <c:pt idx="3036">
                  <c:v>79.020362000000006</c:v>
                </c:pt>
                <c:pt idx="3037">
                  <c:v>61.214526999999997</c:v>
                </c:pt>
                <c:pt idx="3038">
                  <c:v>-0.96564899999999998</c:v>
                </c:pt>
                <c:pt idx="3039">
                  <c:v>-0.92471499999999995</c:v>
                </c:pt>
                <c:pt idx="3040">
                  <c:v>-4.6167210000000001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-0.96740700000000002</c:v>
                </c:pt>
                <c:pt idx="3058">
                  <c:v>17.971844000000001</c:v>
                </c:pt>
                <c:pt idx="3059">
                  <c:v>65.786923999999999</c:v>
                </c:pt>
                <c:pt idx="3060">
                  <c:v>49.032831000000002</c:v>
                </c:pt>
                <c:pt idx="3061">
                  <c:v>75.661844000000002</c:v>
                </c:pt>
                <c:pt idx="3062">
                  <c:v>75.164642999999998</c:v>
                </c:pt>
                <c:pt idx="3063">
                  <c:v>63.357309000000001</c:v>
                </c:pt>
                <c:pt idx="3064">
                  <c:v>50.662255999999999</c:v>
                </c:pt>
                <c:pt idx="3065">
                  <c:v>26.803177000000002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13.044556999999999</c:v>
                </c:pt>
                <c:pt idx="3079">
                  <c:v>112.043586</c:v>
                </c:pt>
                <c:pt idx="3080">
                  <c:v>111.374172</c:v>
                </c:pt>
                <c:pt idx="3081">
                  <c:v>110.75762400000001</c:v>
                </c:pt>
                <c:pt idx="3082">
                  <c:v>110.56735399999999</c:v>
                </c:pt>
                <c:pt idx="3083">
                  <c:v>109.48575099999999</c:v>
                </c:pt>
                <c:pt idx="3084">
                  <c:v>108.982567</c:v>
                </c:pt>
                <c:pt idx="3085">
                  <c:v>108.982713</c:v>
                </c:pt>
                <c:pt idx="3086">
                  <c:v>109.118944</c:v>
                </c:pt>
                <c:pt idx="3087">
                  <c:v>109.116052</c:v>
                </c:pt>
                <c:pt idx="3088">
                  <c:v>103.432388</c:v>
                </c:pt>
                <c:pt idx="3089">
                  <c:v>41.650750000000002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-2.9104869999999998</c:v>
                </c:pt>
                <c:pt idx="3103">
                  <c:v>102.69257500000001</c:v>
                </c:pt>
                <c:pt idx="3104">
                  <c:v>112.550973</c:v>
                </c:pt>
                <c:pt idx="3105">
                  <c:v>111.677426</c:v>
                </c:pt>
                <c:pt idx="3106">
                  <c:v>110.971901</c:v>
                </c:pt>
                <c:pt idx="3107">
                  <c:v>110.578734</c:v>
                </c:pt>
                <c:pt idx="3108">
                  <c:v>110.05859100000001</c:v>
                </c:pt>
                <c:pt idx="3109">
                  <c:v>110.056515</c:v>
                </c:pt>
                <c:pt idx="3110">
                  <c:v>110.056321</c:v>
                </c:pt>
                <c:pt idx="3111">
                  <c:v>110.053146</c:v>
                </c:pt>
                <c:pt idx="3112">
                  <c:v>93.471202000000005</c:v>
                </c:pt>
                <c:pt idx="3113">
                  <c:v>35.772494000000002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-2.9307159999999999</c:v>
                </c:pt>
                <c:pt idx="3127">
                  <c:v>108.212628</c:v>
                </c:pt>
                <c:pt idx="3128">
                  <c:v>113.523062</c:v>
                </c:pt>
                <c:pt idx="3129">
                  <c:v>112.942143</c:v>
                </c:pt>
                <c:pt idx="3130">
                  <c:v>112.177286</c:v>
                </c:pt>
                <c:pt idx="3131">
                  <c:v>111.900525</c:v>
                </c:pt>
                <c:pt idx="3132">
                  <c:v>111.301875</c:v>
                </c:pt>
                <c:pt idx="3133">
                  <c:v>111.311103</c:v>
                </c:pt>
                <c:pt idx="3134">
                  <c:v>111.402524</c:v>
                </c:pt>
                <c:pt idx="3135">
                  <c:v>111.512426</c:v>
                </c:pt>
                <c:pt idx="3136">
                  <c:v>81.953888000000006</c:v>
                </c:pt>
                <c:pt idx="3137">
                  <c:v>-0.97065699999999999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15.540288</c:v>
                </c:pt>
                <c:pt idx="3151">
                  <c:v>113.744733</c:v>
                </c:pt>
                <c:pt idx="3152">
                  <c:v>112.973488</c:v>
                </c:pt>
                <c:pt idx="3153">
                  <c:v>112.67546900000001</c:v>
                </c:pt>
                <c:pt idx="3154">
                  <c:v>111.952578</c:v>
                </c:pt>
                <c:pt idx="3155">
                  <c:v>110.87951</c:v>
                </c:pt>
                <c:pt idx="3156">
                  <c:v>110.719769</c:v>
                </c:pt>
                <c:pt idx="3157">
                  <c:v>110.50404399999999</c:v>
                </c:pt>
                <c:pt idx="3158">
                  <c:v>109.668454</c:v>
                </c:pt>
                <c:pt idx="3159">
                  <c:v>109.65270099999999</c:v>
                </c:pt>
                <c:pt idx="3160">
                  <c:v>109.716831</c:v>
                </c:pt>
                <c:pt idx="3161">
                  <c:v>51.706195999999998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-3.347315</c:v>
                </c:pt>
                <c:pt idx="3175">
                  <c:v>75.591547000000006</c:v>
                </c:pt>
                <c:pt idx="3176">
                  <c:v>87.964268000000004</c:v>
                </c:pt>
                <c:pt idx="3177">
                  <c:v>111.20410800000001</c:v>
                </c:pt>
                <c:pt idx="3178">
                  <c:v>43.088853</c:v>
                </c:pt>
                <c:pt idx="3179">
                  <c:v>102.12163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-4.5770949999999999</c:v>
                </c:pt>
                <c:pt idx="3183">
                  <c:v>81.494878999999997</c:v>
                </c:pt>
                <c:pt idx="3184">
                  <c:v>59.639194000000003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-1.9393910000000001</c:v>
                </c:pt>
                <c:pt idx="3199">
                  <c:v>112.524243</c:v>
                </c:pt>
                <c:pt idx="3200">
                  <c:v>111.607236</c:v>
                </c:pt>
                <c:pt idx="3201">
                  <c:v>110.620193</c:v>
                </c:pt>
                <c:pt idx="3202">
                  <c:v>109.797329</c:v>
                </c:pt>
                <c:pt idx="3203">
                  <c:v>109.480183</c:v>
                </c:pt>
                <c:pt idx="3204">
                  <c:v>108.720387</c:v>
                </c:pt>
                <c:pt idx="3205">
                  <c:v>109.129165</c:v>
                </c:pt>
                <c:pt idx="3206">
                  <c:v>108.987438</c:v>
                </c:pt>
                <c:pt idx="3207">
                  <c:v>109.449842</c:v>
                </c:pt>
                <c:pt idx="3208">
                  <c:v>87.084570999999997</c:v>
                </c:pt>
                <c:pt idx="3209">
                  <c:v>30.147282000000001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22.183219000000001</c:v>
                </c:pt>
                <c:pt idx="3223">
                  <c:v>112.32238599999999</c:v>
                </c:pt>
                <c:pt idx="3224">
                  <c:v>111.371015</c:v>
                </c:pt>
                <c:pt idx="3225">
                  <c:v>110.662192</c:v>
                </c:pt>
                <c:pt idx="3226">
                  <c:v>109.847379</c:v>
                </c:pt>
                <c:pt idx="3227">
                  <c:v>109.191726</c:v>
                </c:pt>
                <c:pt idx="3228">
                  <c:v>108.75590099999999</c:v>
                </c:pt>
                <c:pt idx="3229">
                  <c:v>108.444579</c:v>
                </c:pt>
                <c:pt idx="3230">
                  <c:v>107.86529400000001</c:v>
                </c:pt>
                <c:pt idx="3231">
                  <c:v>107.907983</c:v>
                </c:pt>
                <c:pt idx="3232">
                  <c:v>108.156828</c:v>
                </c:pt>
                <c:pt idx="3233">
                  <c:v>60.838059000000001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-3.681648</c:v>
                </c:pt>
                <c:pt idx="3247">
                  <c:v>111.510255</c:v>
                </c:pt>
                <c:pt idx="3248">
                  <c:v>109.828665</c:v>
                </c:pt>
                <c:pt idx="3249">
                  <c:v>109.44726300000001</c:v>
                </c:pt>
                <c:pt idx="3250">
                  <c:v>108.37978699999999</c:v>
                </c:pt>
                <c:pt idx="3251">
                  <c:v>107.798889</c:v>
                </c:pt>
                <c:pt idx="3252">
                  <c:v>107.58828200000001</c:v>
                </c:pt>
                <c:pt idx="3253">
                  <c:v>107.588416</c:v>
                </c:pt>
                <c:pt idx="3254">
                  <c:v>106.85157</c:v>
                </c:pt>
                <c:pt idx="3255">
                  <c:v>106.41431799999999</c:v>
                </c:pt>
                <c:pt idx="3256">
                  <c:v>89.630264999999994</c:v>
                </c:pt>
                <c:pt idx="3257">
                  <c:v>34.841703000000003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-2.8584939999999999</c:v>
                </c:pt>
                <c:pt idx="3270">
                  <c:v>59.509270999999998</c:v>
                </c:pt>
                <c:pt idx="3271">
                  <c:v>110.237933</c:v>
                </c:pt>
                <c:pt idx="3272">
                  <c:v>108.830501</c:v>
                </c:pt>
                <c:pt idx="3273">
                  <c:v>108.16389599999999</c:v>
                </c:pt>
                <c:pt idx="3274">
                  <c:v>107.257645</c:v>
                </c:pt>
                <c:pt idx="3275">
                  <c:v>106.515624</c:v>
                </c:pt>
                <c:pt idx="3276">
                  <c:v>106.32838</c:v>
                </c:pt>
                <c:pt idx="3277">
                  <c:v>106.467862</c:v>
                </c:pt>
                <c:pt idx="3278">
                  <c:v>105.868065</c:v>
                </c:pt>
                <c:pt idx="3279">
                  <c:v>44.901173999999997</c:v>
                </c:pt>
                <c:pt idx="3280">
                  <c:v>67.592202999999998</c:v>
                </c:pt>
                <c:pt idx="3281">
                  <c:v>40.102184000000001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-3.7470829999999999</c:v>
                </c:pt>
                <c:pt idx="3294">
                  <c:v>70.760433000000006</c:v>
                </c:pt>
                <c:pt idx="3295">
                  <c:v>109.934192</c:v>
                </c:pt>
                <c:pt idx="3296">
                  <c:v>108.54097899999999</c:v>
                </c:pt>
                <c:pt idx="3297">
                  <c:v>107.53259300000001</c:v>
                </c:pt>
                <c:pt idx="3298">
                  <c:v>106.663962</c:v>
                </c:pt>
                <c:pt idx="3299">
                  <c:v>106.613743</c:v>
                </c:pt>
                <c:pt idx="3300">
                  <c:v>106.664329</c:v>
                </c:pt>
                <c:pt idx="3301">
                  <c:v>106.452478</c:v>
                </c:pt>
                <c:pt idx="3302">
                  <c:v>105.922983</c:v>
                </c:pt>
                <c:pt idx="3303">
                  <c:v>29.098177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-4.4891990000000002</c:v>
                </c:pt>
                <c:pt idx="3319">
                  <c:v>-2.137594</c:v>
                </c:pt>
                <c:pt idx="3320">
                  <c:v>92.331813999999994</c:v>
                </c:pt>
                <c:pt idx="3321">
                  <c:v>108.71420000000001</c:v>
                </c:pt>
                <c:pt idx="3322">
                  <c:v>107.42427600000001</c:v>
                </c:pt>
                <c:pt idx="3323">
                  <c:v>107.275167</c:v>
                </c:pt>
                <c:pt idx="3324">
                  <c:v>100.188305</c:v>
                </c:pt>
                <c:pt idx="3325">
                  <c:v>106.339572</c:v>
                </c:pt>
                <c:pt idx="3326">
                  <c:v>64.379968000000005</c:v>
                </c:pt>
                <c:pt idx="3327">
                  <c:v>89.194254000000001</c:v>
                </c:pt>
                <c:pt idx="3328">
                  <c:v>40.371412999999997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-3.5982699999999999</c:v>
                </c:pt>
                <c:pt idx="3343">
                  <c:v>29.894378</c:v>
                </c:pt>
                <c:pt idx="3344">
                  <c:v>109.386653</c:v>
                </c:pt>
                <c:pt idx="3345">
                  <c:v>108.665105</c:v>
                </c:pt>
                <c:pt idx="3346">
                  <c:v>107.66173999999999</c:v>
                </c:pt>
                <c:pt idx="3347">
                  <c:v>107.26055700000001</c:v>
                </c:pt>
                <c:pt idx="3348">
                  <c:v>106.666517</c:v>
                </c:pt>
                <c:pt idx="3349">
                  <c:v>106.202946</c:v>
                </c:pt>
                <c:pt idx="3350">
                  <c:v>105.63907500000001</c:v>
                </c:pt>
                <c:pt idx="3351">
                  <c:v>105.44027199999999</c:v>
                </c:pt>
                <c:pt idx="3352">
                  <c:v>106.128687</c:v>
                </c:pt>
                <c:pt idx="3353">
                  <c:v>56.167079000000001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-2.7198419999999999</c:v>
                </c:pt>
                <c:pt idx="3367">
                  <c:v>30.899125000000002</c:v>
                </c:pt>
                <c:pt idx="3368">
                  <c:v>81.942003999999997</c:v>
                </c:pt>
                <c:pt idx="3369">
                  <c:v>104.657926</c:v>
                </c:pt>
                <c:pt idx="3370">
                  <c:v>108.58001299999999</c:v>
                </c:pt>
                <c:pt idx="3371">
                  <c:v>107.893321</c:v>
                </c:pt>
                <c:pt idx="3372">
                  <c:v>107.44359799999999</c:v>
                </c:pt>
                <c:pt idx="3373">
                  <c:v>107.20629700000001</c:v>
                </c:pt>
                <c:pt idx="3374">
                  <c:v>106.67522099999999</c:v>
                </c:pt>
                <c:pt idx="3375">
                  <c:v>106.583579</c:v>
                </c:pt>
                <c:pt idx="3376">
                  <c:v>90.290778000000003</c:v>
                </c:pt>
                <c:pt idx="3377">
                  <c:v>30.057759000000001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19.749002000000001</c:v>
                </c:pt>
                <c:pt idx="3392">
                  <c:v>27.509017</c:v>
                </c:pt>
                <c:pt idx="3393">
                  <c:v>-0.92471499999999995</c:v>
                </c:pt>
                <c:pt idx="3394">
                  <c:v>6.6914499999999997</c:v>
                </c:pt>
                <c:pt idx="3395">
                  <c:v>108.22691500000001</c:v>
                </c:pt>
                <c:pt idx="3396">
                  <c:v>107.802386</c:v>
                </c:pt>
                <c:pt idx="3397">
                  <c:v>107.402432</c:v>
                </c:pt>
                <c:pt idx="3398">
                  <c:v>77.087654999999998</c:v>
                </c:pt>
                <c:pt idx="3399">
                  <c:v>108.39588999999999</c:v>
                </c:pt>
                <c:pt idx="3400">
                  <c:v>46.914886000000003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-4.114776</c:v>
                </c:pt>
                <c:pt idx="3415">
                  <c:v>-0.92471499999999995</c:v>
                </c:pt>
                <c:pt idx="3416">
                  <c:v>-3.1557379999999999</c:v>
                </c:pt>
                <c:pt idx="3417">
                  <c:v>36.657653000000003</c:v>
                </c:pt>
                <c:pt idx="3418">
                  <c:v>109.62487299999999</c:v>
                </c:pt>
                <c:pt idx="3419">
                  <c:v>108.727311</c:v>
                </c:pt>
                <c:pt idx="3420">
                  <c:v>108.46840899999999</c:v>
                </c:pt>
                <c:pt idx="3421">
                  <c:v>108.044132</c:v>
                </c:pt>
                <c:pt idx="3422">
                  <c:v>107.814612</c:v>
                </c:pt>
                <c:pt idx="3423">
                  <c:v>107.811875</c:v>
                </c:pt>
                <c:pt idx="3424">
                  <c:v>108.568073</c:v>
                </c:pt>
                <c:pt idx="3425">
                  <c:v>56.697732999999999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7.1625399999999999</c:v>
                </c:pt>
                <c:pt idx="3439">
                  <c:v>112.687906</c:v>
                </c:pt>
                <c:pt idx="3440">
                  <c:v>111.69283</c:v>
                </c:pt>
                <c:pt idx="3441">
                  <c:v>110.789207</c:v>
                </c:pt>
                <c:pt idx="3442">
                  <c:v>109.861763</c:v>
                </c:pt>
                <c:pt idx="3443">
                  <c:v>108.989328</c:v>
                </c:pt>
                <c:pt idx="3444">
                  <c:v>108.60248</c:v>
                </c:pt>
                <c:pt idx="3445">
                  <c:v>108.19786000000001</c:v>
                </c:pt>
                <c:pt idx="3446">
                  <c:v>107.879561</c:v>
                </c:pt>
                <c:pt idx="3447">
                  <c:v>108.05158</c:v>
                </c:pt>
                <c:pt idx="3448">
                  <c:v>99.213507000000007</c:v>
                </c:pt>
                <c:pt idx="3449">
                  <c:v>43.157116000000002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-1.973066</c:v>
                </c:pt>
                <c:pt idx="3462">
                  <c:v>48.951954999999998</c:v>
                </c:pt>
                <c:pt idx="3463">
                  <c:v>111.796279</c:v>
                </c:pt>
                <c:pt idx="3464">
                  <c:v>110.894493</c:v>
                </c:pt>
                <c:pt idx="3465">
                  <c:v>109.979135</c:v>
                </c:pt>
                <c:pt idx="3466">
                  <c:v>109.155463</c:v>
                </c:pt>
                <c:pt idx="3467">
                  <c:v>108.45961200000001</c:v>
                </c:pt>
                <c:pt idx="3468">
                  <c:v>107.98881</c:v>
                </c:pt>
                <c:pt idx="3469">
                  <c:v>107.72225899999999</c:v>
                </c:pt>
                <c:pt idx="3470">
                  <c:v>107.524254</c:v>
                </c:pt>
                <c:pt idx="3471">
                  <c:v>107.38805600000001</c:v>
                </c:pt>
                <c:pt idx="3472">
                  <c:v>107.94296300000001</c:v>
                </c:pt>
                <c:pt idx="3473">
                  <c:v>54.789681999999999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-2.425894</c:v>
                </c:pt>
                <c:pt idx="3486">
                  <c:v>70.925753</c:v>
                </c:pt>
                <c:pt idx="3487">
                  <c:v>111.769099</c:v>
                </c:pt>
                <c:pt idx="3488">
                  <c:v>110.87460299999999</c:v>
                </c:pt>
                <c:pt idx="3489">
                  <c:v>109.959537</c:v>
                </c:pt>
                <c:pt idx="3490">
                  <c:v>109.136026</c:v>
                </c:pt>
                <c:pt idx="3491">
                  <c:v>108.03938599999999</c:v>
                </c:pt>
                <c:pt idx="3492">
                  <c:v>107.53499100000001</c:v>
                </c:pt>
                <c:pt idx="3493">
                  <c:v>107.535218</c:v>
                </c:pt>
                <c:pt idx="3494">
                  <c:v>107.096022</c:v>
                </c:pt>
                <c:pt idx="3495">
                  <c:v>106.954318</c:v>
                </c:pt>
                <c:pt idx="3496">
                  <c:v>107.495216</c:v>
                </c:pt>
                <c:pt idx="3497">
                  <c:v>65.625867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-2.7058140000000002</c:v>
                </c:pt>
                <c:pt idx="3511">
                  <c:v>-1.300802</c:v>
                </c:pt>
                <c:pt idx="3512">
                  <c:v>51.740597000000001</c:v>
                </c:pt>
                <c:pt idx="3513">
                  <c:v>25.696045000000002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-3.670042</c:v>
                </c:pt>
                <c:pt idx="3535">
                  <c:v>111.079911</c:v>
                </c:pt>
                <c:pt idx="3536">
                  <c:v>111.60232999999999</c:v>
                </c:pt>
                <c:pt idx="3537">
                  <c:v>110.697563</c:v>
                </c:pt>
                <c:pt idx="3538">
                  <c:v>109.756856</c:v>
                </c:pt>
                <c:pt idx="3539">
                  <c:v>109.058882</c:v>
                </c:pt>
                <c:pt idx="3540">
                  <c:v>108.830445</c:v>
                </c:pt>
                <c:pt idx="3541">
                  <c:v>108.60832000000001</c:v>
                </c:pt>
                <c:pt idx="3542">
                  <c:v>108.09823900000001</c:v>
                </c:pt>
                <c:pt idx="3543">
                  <c:v>108.718993</c:v>
                </c:pt>
                <c:pt idx="3544">
                  <c:v>90.370654000000002</c:v>
                </c:pt>
                <c:pt idx="3545">
                  <c:v>35.793343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10.355566</c:v>
                </c:pt>
                <c:pt idx="3559">
                  <c:v>111.976759</c:v>
                </c:pt>
                <c:pt idx="3560">
                  <c:v>111.07956</c:v>
                </c:pt>
                <c:pt idx="3561">
                  <c:v>110.286513</c:v>
                </c:pt>
                <c:pt idx="3562">
                  <c:v>109.547393</c:v>
                </c:pt>
                <c:pt idx="3563">
                  <c:v>108.912401</c:v>
                </c:pt>
                <c:pt idx="3564">
                  <c:v>108.412629</c:v>
                </c:pt>
                <c:pt idx="3565">
                  <c:v>107.98976399999999</c:v>
                </c:pt>
                <c:pt idx="3566">
                  <c:v>107.72743199999999</c:v>
                </c:pt>
                <c:pt idx="3567">
                  <c:v>107.56631400000001</c:v>
                </c:pt>
                <c:pt idx="3568">
                  <c:v>105.036317</c:v>
                </c:pt>
                <c:pt idx="3569">
                  <c:v>46.991188000000001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49.055522000000003</c:v>
                </c:pt>
                <c:pt idx="3583">
                  <c:v>110.89354299999999</c:v>
                </c:pt>
                <c:pt idx="3584">
                  <c:v>110.303394</c:v>
                </c:pt>
                <c:pt idx="3585">
                  <c:v>109.56037999999999</c:v>
                </c:pt>
                <c:pt idx="3586">
                  <c:v>108.744123</c:v>
                </c:pt>
                <c:pt idx="3587">
                  <c:v>108.19170800000001</c:v>
                </c:pt>
                <c:pt idx="3588">
                  <c:v>107.884894</c:v>
                </c:pt>
                <c:pt idx="3589">
                  <c:v>107.48515500000001</c:v>
                </c:pt>
                <c:pt idx="3590">
                  <c:v>107.05091</c:v>
                </c:pt>
                <c:pt idx="3591">
                  <c:v>106.573998</c:v>
                </c:pt>
                <c:pt idx="3592">
                  <c:v>106.64373000000001</c:v>
                </c:pt>
                <c:pt idx="3593">
                  <c:v>58.424402999999998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-4.590236</c:v>
                </c:pt>
                <c:pt idx="3607">
                  <c:v>104.385237</c:v>
                </c:pt>
                <c:pt idx="3608">
                  <c:v>109.756052</c:v>
                </c:pt>
                <c:pt idx="3609">
                  <c:v>64.143845999999996</c:v>
                </c:pt>
                <c:pt idx="3610">
                  <c:v>107.211808</c:v>
                </c:pt>
                <c:pt idx="3611">
                  <c:v>57.282105999999999</c:v>
                </c:pt>
                <c:pt idx="3612">
                  <c:v>107.47323900000001</c:v>
                </c:pt>
                <c:pt idx="3613">
                  <c:v>107.267876</c:v>
                </c:pt>
                <c:pt idx="3614">
                  <c:v>75.650363999999996</c:v>
                </c:pt>
                <c:pt idx="3615">
                  <c:v>93.570761000000005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2.690436</c:v>
                </c:pt>
                <c:pt idx="3631">
                  <c:v>109.515767</c:v>
                </c:pt>
                <c:pt idx="3632">
                  <c:v>108.630201</c:v>
                </c:pt>
                <c:pt idx="3633">
                  <c:v>107.753204</c:v>
                </c:pt>
                <c:pt idx="3634">
                  <c:v>107.051717</c:v>
                </c:pt>
                <c:pt idx="3635">
                  <c:v>106.303602</c:v>
                </c:pt>
                <c:pt idx="3636">
                  <c:v>105.744112</c:v>
                </c:pt>
                <c:pt idx="3637">
                  <c:v>105.33838799999999</c:v>
                </c:pt>
                <c:pt idx="3638">
                  <c:v>105.25866000000001</c:v>
                </c:pt>
                <c:pt idx="3639">
                  <c:v>105.255003</c:v>
                </c:pt>
                <c:pt idx="3640">
                  <c:v>90.799841999999998</c:v>
                </c:pt>
                <c:pt idx="3641">
                  <c:v>38.391877000000001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-4.6421039999999998</c:v>
                </c:pt>
                <c:pt idx="3654">
                  <c:v>51.205900999999997</c:v>
                </c:pt>
                <c:pt idx="3655">
                  <c:v>109.480265</c:v>
                </c:pt>
                <c:pt idx="3656">
                  <c:v>108.54098399999999</c:v>
                </c:pt>
                <c:pt idx="3657">
                  <c:v>107.61039700000001</c:v>
                </c:pt>
                <c:pt idx="3658">
                  <c:v>106.904127</c:v>
                </c:pt>
                <c:pt idx="3659">
                  <c:v>106.437117</c:v>
                </c:pt>
                <c:pt idx="3660">
                  <c:v>105.911417</c:v>
                </c:pt>
                <c:pt idx="3661">
                  <c:v>105.723356</c:v>
                </c:pt>
                <c:pt idx="3662">
                  <c:v>100.388395</c:v>
                </c:pt>
                <c:pt idx="3663">
                  <c:v>79.071258999999998</c:v>
                </c:pt>
                <c:pt idx="3664">
                  <c:v>24.087437999999999</c:v>
                </c:pt>
                <c:pt idx="3665">
                  <c:v>37.643970000000003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6.4281899999999998</c:v>
                </c:pt>
                <c:pt idx="3680">
                  <c:v>75.021966000000006</c:v>
                </c:pt>
                <c:pt idx="3681">
                  <c:v>33.193508999999999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-4.5976470000000003</c:v>
                </c:pt>
                <c:pt idx="3685">
                  <c:v>21.345685</c:v>
                </c:pt>
                <c:pt idx="3686">
                  <c:v>28.174388</c:v>
                </c:pt>
                <c:pt idx="3687">
                  <c:v>73.335933999999995</c:v>
                </c:pt>
                <c:pt idx="3688">
                  <c:v>46.934759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-3.7489569999999999</c:v>
                </c:pt>
                <c:pt idx="3702">
                  <c:v>58.154116999999999</c:v>
                </c:pt>
                <c:pt idx="3703">
                  <c:v>110.255835</c:v>
                </c:pt>
                <c:pt idx="3704">
                  <c:v>109.25403900000001</c:v>
                </c:pt>
                <c:pt idx="3705">
                  <c:v>108.232153</c:v>
                </c:pt>
                <c:pt idx="3706">
                  <c:v>107.092268</c:v>
                </c:pt>
                <c:pt idx="3707">
                  <c:v>106.71115899999999</c:v>
                </c:pt>
                <c:pt idx="3708">
                  <c:v>106.463004</c:v>
                </c:pt>
                <c:pt idx="3709">
                  <c:v>106.03893600000001</c:v>
                </c:pt>
                <c:pt idx="3710">
                  <c:v>105.861003</c:v>
                </c:pt>
                <c:pt idx="3711">
                  <c:v>105.43207200000001</c:v>
                </c:pt>
                <c:pt idx="3712">
                  <c:v>95.741157000000001</c:v>
                </c:pt>
                <c:pt idx="3713">
                  <c:v>54.246017999999999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6.8084550000000004</c:v>
                </c:pt>
                <c:pt idx="3727">
                  <c:v>109.305947</c:v>
                </c:pt>
                <c:pt idx="3728">
                  <c:v>108.42878899999999</c:v>
                </c:pt>
                <c:pt idx="3729">
                  <c:v>107.55055900000001</c:v>
                </c:pt>
                <c:pt idx="3730">
                  <c:v>106.491658</c:v>
                </c:pt>
                <c:pt idx="3731">
                  <c:v>105.980284</c:v>
                </c:pt>
                <c:pt idx="3732">
                  <c:v>105.48494700000001</c:v>
                </c:pt>
                <c:pt idx="3733">
                  <c:v>104.92569899999999</c:v>
                </c:pt>
                <c:pt idx="3734">
                  <c:v>88.860983000000004</c:v>
                </c:pt>
                <c:pt idx="3735">
                  <c:v>94.699651000000003</c:v>
                </c:pt>
                <c:pt idx="3736">
                  <c:v>98.460386999999997</c:v>
                </c:pt>
                <c:pt idx="3737">
                  <c:v>33.203927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-4.6941410000000001</c:v>
                </c:pt>
                <c:pt idx="3750">
                  <c:v>75.714344999999994</c:v>
                </c:pt>
                <c:pt idx="3751">
                  <c:v>108.34734899999999</c:v>
                </c:pt>
                <c:pt idx="3752">
                  <c:v>107.828808</c:v>
                </c:pt>
                <c:pt idx="3753">
                  <c:v>106.958709</c:v>
                </c:pt>
                <c:pt idx="3754">
                  <c:v>106.25760699999999</c:v>
                </c:pt>
                <c:pt idx="3755">
                  <c:v>105.552947</c:v>
                </c:pt>
                <c:pt idx="3756">
                  <c:v>55.044859000000002</c:v>
                </c:pt>
                <c:pt idx="3757">
                  <c:v>48.688504000000002</c:v>
                </c:pt>
                <c:pt idx="3758">
                  <c:v>104.857191</c:v>
                </c:pt>
                <c:pt idx="3759">
                  <c:v>69.468153000000001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-4.6166150000000004</c:v>
                </c:pt>
                <c:pt idx="3775">
                  <c:v>83.324493000000004</c:v>
                </c:pt>
                <c:pt idx="3776">
                  <c:v>107.832278</c:v>
                </c:pt>
                <c:pt idx="3777">
                  <c:v>106.963053</c:v>
                </c:pt>
                <c:pt idx="3778">
                  <c:v>106.402835</c:v>
                </c:pt>
                <c:pt idx="3779">
                  <c:v>106.122288</c:v>
                </c:pt>
                <c:pt idx="3780">
                  <c:v>105.93508300000001</c:v>
                </c:pt>
                <c:pt idx="3781">
                  <c:v>105.66498</c:v>
                </c:pt>
                <c:pt idx="3782">
                  <c:v>105.663794</c:v>
                </c:pt>
                <c:pt idx="3783">
                  <c:v>101.320303</c:v>
                </c:pt>
                <c:pt idx="3784">
                  <c:v>69.498634999999993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-4.5397319999999999</c:v>
                </c:pt>
                <c:pt idx="3800">
                  <c:v>60.830109999999998</c:v>
                </c:pt>
                <c:pt idx="3801">
                  <c:v>48.049931000000001</c:v>
                </c:pt>
                <c:pt idx="3802">
                  <c:v>93.112843999999996</c:v>
                </c:pt>
                <c:pt idx="3803">
                  <c:v>107.09151199999999</c:v>
                </c:pt>
                <c:pt idx="3804">
                  <c:v>97.738669999999999</c:v>
                </c:pt>
                <c:pt idx="3805">
                  <c:v>106.14182599999999</c:v>
                </c:pt>
                <c:pt idx="3806">
                  <c:v>84.217826000000002</c:v>
                </c:pt>
                <c:pt idx="3807">
                  <c:v>94.274968000000001</c:v>
                </c:pt>
                <c:pt idx="3808">
                  <c:v>64.298550000000006</c:v>
                </c:pt>
                <c:pt idx="3809">
                  <c:v>26.639609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-4.6368799999999997</c:v>
                </c:pt>
                <c:pt idx="3822">
                  <c:v>54.582470999999998</c:v>
                </c:pt>
                <c:pt idx="3823">
                  <c:v>109.643224</c:v>
                </c:pt>
                <c:pt idx="3824">
                  <c:v>108.70805300000001</c:v>
                </c:pt>
                <c:pt idx="3825">
                  <c:v>107.799684</c:v>
                </c:pt>
                <c:pt idx="3826">
                  <c:v>106.70980900000001</c:v>
                </c:pt>
                <c:pt idx="3827">
                  <c:v>106.30679600000001</c:v>
                </c:pt>
                <c:pt idx="3828">
                  <c:v>105.820172</c:v>
                </c:pt>
                <c:pt idx="3829">
                  <c:v>105.461782</c:v>
                </c:pt>
                <c:pt idx="3830">
                  <c:v>105.21082800000001</c:v>
                </c:pt>
                <c:pt idx="3831">
                  <c:v>104.872944</c:v>
                </c:pt>
                <c:pt idx="3832">
                  <c:v>105.354738</c:v>
                </c:pt>
                <c:pt idx="3833">
                  <c:v>62.744750000000003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2.7229679999999998</c:v>
                </c:pt>
                <c:pt idx="3847">
                  <c:v>109.026006</c:v>
                </c:pt>
                <c:pt idx="3848">
                  <c:v>108.66261799999999</c:v>
                </c:pt>
                <c:pt idx="3849">
                  <c:v>107.923117</c:v>
                </c:pt>
                <c:pt idx="3850">
                  <c:v>106.98550400000001</c:v>
                </c:pt>
                <c:pt idx="3851">
                  <c:v>106.69626700000001</c:v>
                </c:pt>
                <c:pt idx="3852">
                  <c:v>106.404614</c:v>
                </c:pt>
                <c:pt idx="3853">
                  <c:v>105.995486</c:v>
                </c:pt>
                <c:pt idx="3854">
                  <c:v>105.833429</c:v>
                </c:pt>
                <c:pt idx="3855">
                  <c:v>105.59469799999999</c:v>
                </c:pt>
                <c:pt idx="3856">
                  <c:v>85.42277</c:v>
                </c:pt>
                <c:pt idx="3857">
                  <c:v>37.500754000000001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-4.6566910000000004</c:v>
                </c:pt>
                <c:pt idx="3870">
                  <c:v>78.145346000000004</c:v>
                </c:pt>
                <c:pt idx="3871">
                  <c:v>109.42043700000001</c:v>
                </c:pt>
                <c:pt idx="3872">
                  <c:v>108.66493199999999</c:v>
                </c:pt>
                <c:pt idx="3873">
                  <c:v>107.34389</c:v>
                </c:pt>
                <c:pt idx="3874">
                  <c:v>106.508002</c:v>
                </c:pt>
                <c:pt idx="3875">
                  <c:v>106.028992</c:v>
                </c:pt>
                <c:pt idx="3876">
                  <c:v>105.645534</c:v>
                </c:pt>
                <c:pt idx="3877">
                  <c:v>105.341285</c:v>
                </c:pt>
                <c:pt idx="3878">
                  <c:v>105.098798</c:v>
                </c:pt>
                <c:pt idx="3879">
                  <c:v>104.973677</c:v>
                </c:pt>
                <c:pt idx="3880">
                  <c:v>105.236952</c:v>
                </c:pt>
                <c:pt idx="3881">
                  <c:v>64.564784000000003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-4.6852729999999996</c:v>
                </c:pt>
                <c:pt idx="3894">
                  <c:v>72.375210999999993</c:v>
                </c:pt>
                <c:pt idx="3895">
                  <c:v>108.38173999999999</c:v>
                </c:pt>
                <c:pt idx="3896">
                  <c:v>107.97193</c:v>
                </c:pt>
                <c:pt idx="3897">
                  <c:v>107.156657</c:v>
                </c:pt>
                <c:pt idx="3898">
                  <c:v>106.10579</c:v>
                </c:pt>
                <c:pt idx="3899">
                  <c:v>105.652553</c:v>
                </c:pt>
                <c:pt idx="3900">
                  <c:v>105.106769</c:v>
                </c:pt>
                <c:pt idx="3901">
                  <c:v>104.786592</c:v>
                </c:pt>
                <c:pt idx="3902">
                  <c:v>104.782606</c:v>
                </c:pt>
                <c:pt idx="3903">
                  <c:v>105.011376</c:v>
                </c:pt>
                <c:pt idx="3904">
                  <c:v>93.471933000000007</c:v>
                </c:pt>
                <c:pt idx="3905">
                  <c:v>48.233640000000001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-4.6739600000000001</c:v>
                </c:pt>
                <c:pt idx="3918">
                  <c:v>69.012777999999997</c:v>
                </c:pt>
                <c:pt idx="3919">
                  <c:v>109.19730199999999</c:v>
                </c:pt>
                <c:pt idx="3920">
                  <c:v>108.121287</c:v>
                </c:pt>
                <c:pt idx="3921">
                  <c:v>107.079994</c:v>
                </c:pt>
                <c:pt idx="3922">
                  <c:v>105.85042</c:v>
                </c:pt>
                <c:pt idx="3923">
                  <c:v>105.404315</c:v>
                </c:pt>
                <c:pt idx="3924">
                  <c:v>105.102401</c:v>
                </c:pt>
                <c:pt idx="3925">
                  <c:v>104.545416</c:v>
                </c:pt>
                <c:pt idx="3926">
                  <c:v>104.34601600000001</c:v>
                </c:pt>
                <c:pt idx="3927">
                  <c:v>104.389886</c:v>
                </c:pt>
                <c:pt idx="3928">
                  <c:v>104.391069</c:v>
                </c:pt>
                <c:pt idx="3929">
                  <c:v>68.072044000000005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-4.6679560000000002</c:v>
                </c:pt>
                <c:pt idx="3942">
                  <c:v>56.214837000000003</c:v>
                </c:pt>
                <c:pt idx="3943">
                  <c:v>108.829463</c:v>
                </c:pt>
                <c:pt idx="3944">
                  <c:v>107.825245</c:v>
                </c:pt>
                <c:pt idx="3945">
                  <c:v>106.823686</c:v>
                </c:pt>
                <c:pt idx="3946">
                  <c:v>106.006445</c:v>
                </c:pt>
                <c:pt idx="3947">
                  <c:v>105.34336999999999</c:v>
                </c:pt>
                <c:pt idx="3948">
                  <c:v>104.562258</c:v>
                </c:pt>
                <c:pt idx="3949">
                  <c:v>104.090394</c:v>
                </c:pt>
                <c:pt idx="3950">
                  <c:v>103.82835900000001</c:v>
                </c:pt>
                <c:pt idx="3951">
                  <c:v>103.469858</c:v>
                </c:pt>
                <c:pt idx="3952">
                  <c:v>104.05352499999999</c:v>
                </c:pt>
                <c:pt idx="3953">
                  <c:v>59.888095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-4.6331249999999997</c:v>
                </c:pt>
                <c:pt idx="3967">
                  <c:v>84.365251000000001</c:v>
                </c:pt>
                <c:pt idx="3968">
                  <c:v>107.326464</c:v>
                </c:pt>
                <c:pt idx="3969">
                  <c:v>106.381792</c:v>
                </c:pt>
                <c:pt idx="3970">
                  <c:v>105.637361</c:v>
                </c:pt>
                <c:pt idx="3971">
                  <c:v>105.11126400000001</c:v>
                </c:pt>
                <c:pt idx="3972">
                  <c:v>104.611166</c:v>
                </c:pt>
                <c:pt idx="3973">
                  <c:v>104.15920300000001</c:v>
                </c:pt>
                <c:pt idx="3974">
                  <c:v>103.96562900000001</c:v>
                </c:pt>
                <c:pt idx="3975">
                  <c:v>103.822267</c:v>
                </c:pt>
                <c:pt idx="3976">
                  <c:v>78.153576000000001</c:v>
                </c:pt>
                <c:pt idx="3977">
                  <c:v>31.161643000000002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-4.6915570000000004</c:v>
                </c:pt>
                <c:pt idx="3990">
                  <c:v>47.882635999999998</c:v>
                </c:pt>
                <c:pt idx="3991">
                  <c:v>108.187629</c:v>
                </c:pt>
                <c:pt idx="3992">
                  <c:v>107.725595</c:v>
                </c:pt>
                <c:pt idx="3993">
                  <c:v>106.622607</c:v>
                </c:pt>
                <c:pt idx="3994">
                  <c:v>105.98028499999999</c:v>
                </c:pt>
                <c:pt idx="3995">
                  <c:v>105.442992</c:v>
                </c:pt>
                <c:pt idx="3996">
                  <c:v>105.00469699999999</c:v>
                </c:pt>
                <c:pt idx="3997">
                  <c:v>104.72571600000001</c:v>
                </c:pt>
                <c:pt idx="3998">
                  <c:v>104.72448300000001</c:v>
                </c:pt>
                <c:pt idx="3999">
                  <c:v>104.72674600000001</c:v>
                </c:pt>
                <c:pt idx="4000">
                  <c:v>105.235534</c:v>
                </c:pt>
                <c:pt idx="4001">
                  <c:v>61.994987000000002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7.3128310000000001</c:v>
                </c:pt>
                <c:pt idx="4015">
                  <c:v>109.863023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-1.1081829999999999</c:v>
                </c:pt>
                <c:pt idx="4038">
                  <c:v>41.070321</c:v>
                </c:pt>
                <c:pt idx="4039">
                  <c:v>109.87124300000001</c:v>
                </c:pt>
                <c:pt idx="4040">
                  <c:v>88.162210000000002</c:v>
                </c:pt>
                <c:pt idx="4041">
                  <c:v>106.015063</c:v>
                </c:pt>
                <c:pt idx="4042">
                  <c:v>110.162115</c:v>
                </c:pt>
                <c:pt idx="4043">
                  <c:v>109.73251999999999</c:v>
                </c:pt>
                <c:pt idx="4044">
                  <c:v>109.323466</c:v>
                </c:pt>
                <c:pt idx="4045">
                  <c:v>109.12394999999999</c:v>
                </c:pt>
                <c:pt idx="4046">
                  <c:v>109.12268899999999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1.3997660000000001</c:v>
                </c:pt>
                <c:pt idx="4063">
                  <c:v>111.712334</c:v>
                </c:pt>
                <c:pt idx="4064">
                  <c:v>111.432976</c:v>
                </c:pt>
                <c:pt idx="4065">
                  <c:v>110.63936699999999</c:v>
                </c:pt>
                <c:pt idx="4066">
                  <c:v>110.125032</c:v>
                </c:pt>
                <c:pt idx="4067">
                  <c:v>109.688276</c:v>
                </c:pt>
                <c:pt idx="4068">
                  <c:v>109.229524</c:v>
                </c:pt>
                <c:pt idx="4069">
                  <c:v>108.95764200000001</c:v>
                </c:pt>
                <c:pt idx="4070">
                  <c:v>109.068411</c:v>
                </c:pt>
                <c:pt idx="4071">
                  <c:v>109.195514</c:v>
                </c:pt>
                <c:pt idx="4072">
                  <c:v>93.612016999999994</c:v>
                </c:pt>
                <c:pt idx="4073">
                  <c:v>44.687984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-2.859823</c:v>
                </c:pt>
                <c:pt idx="4086">
                  <c:v>69.451460999999995</c:v>
                </c:pt>
                <c:pt idx="4087">
                  <c:v>112.204525</c:v>
                </c:pt>
                <c:pt idx="4088">
                  <c:v>111.515356</c:v>
                </c:pt>
                <c:pt idx="4089">
                  <c:v>110.77323</c:v>
                </c:pt>
                <c:pt idx="4090">
                  <c:v>110.13241499999999</c:v>
                </c:pt>
                <c:pt idx="4091">
                  <c:v>109.57655200000001</c:v>
                </c:pt>
                <c:pt idx="4092">
                  <c:v>108.748346</c:v>
                </c:pt>
                <c:pt idx="4093">
                  <c:v>108.234531</c:v>
                </c:pt>
                <c:pt idx="4094">
                  <c:v>107.84114099999999</c:v>
                </c:pt>
                <c:pt idx="4095">
                  <c:v>107.348929</c:v>
                </c:pt>
                <c:pt idx="4096">
                  <c:v>100.673744</c:v>
                </c:pt>
                <c:pt idx="4097">
                  <c:v>78.279677000000007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7.774648</c:v>
                </c:pt>
                <c:pt idx="4111">
                  <c:v>110.755534</c:v>
                </c:pt>
                <c:pt idx="4112">
                  <c:v>109.928776</c:v>
                </c:pt>
                <c:pt idx="4113">
                  <c:v>109.270678</c:v>
                </c:pt>
                <c:pt idx="4114">
                  <c:v>108.01583599999999</c:v>
                </c:pt>
                <c:pt idx="4115">
                  <c:v>107.98856600000001</c:v>
                </c:pt>
                <c:pt idx="4116">
                  <c:v>106.98948799999999</c:v>
                </c:pt>
                <c:pt idx="4117">
                  <c:v>106.57685600000001</c:v>
                </c:pt>
                <c:pt idx="4118">
                  <c:v>106.571664</c:v>
                </c:pt>
                <c:pt idx="4119">
                  <c:v>105.98993299999999</c:v>
                </c:pt>
                <c:pt idx="4120">
                  <c:v>104.120688</c:v>
                </c:pt>
                <c:pt idx="4121">
                  <c:v>47.551259000000002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-4.6623840000000003</c:v>
                </c:pt>
                <c:pt idx="4134">
                  <c:v>72.755415999999997</c:v>
                </c:pt>
                <c:pt idx="4135">
                  <c:v>109.71656900000001</c:v>
                </c:pt>
                <c:pt idx="4136">
                  <c:v>108.908326</c:v>
                </c:pt>
                <c:pt idx="4137">
                  <c:v>108.088993</c:v>
                </c:pt>
                <c:pt idx="4138">
                  <c:v>107.08601299999999</c:v>
                </c:pt>
                <c:pt idx="4139">
                  <c:v>107.126998</c:v>
                </c:pt>
                <c:pt idx="4140">
                  <c:v>106.138553</c:v>
                </c:pt>
                <c:pt idx="4141">
                  <c:v>105.758917</c:v>
                </c:pt>
                <c:pt idx="4142">
                  <c:v>105.753804</c:v>
                </c:pt>
                <c:pt idx="4143">
                  <c:v>105.70426</c:v>
                </c:pt>
                <c:pt idx="4144">
                  <c:v>105.705578</c:v>
                </c:pt>
                <c:pt idx="4145">
                  <c:v>60.460627000000002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-4.5289960000000002</c:v>
                </c:pt>
                <c:pt idx="4159">
                  <c:v>43.044744999999999</c:v>
                </c:pt>
                <c:pt idx="4160">
                  <c:v>45.126736999999999</c:v>
                </c:pt>
                <c:pt idx="4161">
                  <c:v>78.366933000000003</c:v>
                </c:pt>
                <c:pt idx="4162">
                  <c:v>89.585222000000002</c:v>
                </c:pt>
                <c:pt idx="4163">
                  <c:v>72.031028000000006</c:v>
                </c:pt>
                <c:pt idx="4164">
                  <c:v>23.978978000000001</c:v>
                </c:pt>
                <c:pt idx="4165">
                  <c:v>100.047918</c:v>
                </c:pt>
                <c:pt idx="4166">
                  <c:v>70.690460000000002</c:v>
                </c:pt>
                <c:pt idx="4167">
                  <c:v>56.110719000000003</c:v>
                </c:pt>
                <c:pt idx="4168">
                  <c:v>64.176871000000006</c:v>
                </c:pt>
                <c:pt idx="4169">
                  <c:v>27.640314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-3.747798</c:v>
                </c:pt>
                <c:pt idx="4182">
                  <c:v>67.737080000000006</c:v>
                </c:pt>
                <c:pt idx="4183">
                  <c:v>111.12948799999999</c:v>
                </c:pt>
                <c:pt idx="4184">
                  <c:v>110.184282</c:v>
                </c:pt>
                <c:pt idx="4185">
                  <c:v>109.22186600000001</c:v>
                </c:pt>
                <c:pt idx="4186">
                  <c:v>108.467546</c:v>
                </c:pt>
                <c:pt idx="4187">
                  <c:v>107.94601299999999</c:v>
                </c:pt>
                <c:pt idx="4188">
                  <c:v>107.414294</c:v>
                </c:pt>
                <c:pt idx="4189">
                  <c:v>107.268322</c:v>
                </c:pt>
                <c:pt idx="4190">
                  <c:v>107.533796</c:v>
                </c:pt>
                <c:pt idx="4191">
                  <c:v>107.807579</c:v>
                </c:pt>
                <c:pt idx="4192">
                  <c:v>108.54233000000001</c:v>
                </c:pt>
                <c:pt idx="4193">
                  <c:v>66.096439000000004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57.053994000000003</c:v>
                </c:pt>
                <c:pt idx="4207">
                  <c:v>112.33822600000001</c:v>
                </c:pt>
                <c:pt idx="4208">
                  <c:v>111.649332</c:v>
                </c:pt>
                <c:pt idx="4209">
                  <c:v>110.903829</c:v>
                </c:pt>
                <c:pt idx="4210">
                  <c:v>109.943011</c:v>
                </c:pt>
                <c:pt idx="4211">
                  <c:v>109.901095</c:v>
                </c:pt>
                <c:pt idx="4212">
                  <c:v>108.987219</c:v>
                </c:pt>
                <c:pt idx="4213">
                  <c:v>108.50978499999999</c:v>
                </c:pt>
                <c:pt idx="4214">
                  <c:v>108.070742</c:v>
                </c:pt>
                <c:pt idx="4215">
                  <c:v>107.545914</c:v>
                </c:pt>
                <c:pt idx="4216">
                  <c:v>107.472962</c:v>
                </c:pt>
                <c:pt idx="4217">
                  <c:v>75.329589999999996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-3.3096950000000001</c:v>
                </c:pt>
                <c:pt idx="4230">
                  <c:v>72.003602000000001</c:v>
                </c:pt>
                <c:pt idx="4231">
                  <c:v>111.07190799999999</c:v>
                </c:pt>
                <c:pt idx="4232">
                  <c:v>110.07625299999999</c:v>
                </c:pt>
                <c:pt idx="4233">
                  <c:v>109.06442199999999</c:v>
                </c:pt>
                <c:pt idx="4234">
                  <c:v>107.89209</c:v>
                </c:pt>
                <c:pt idx="4235">
                  <c:v>107.833072</c:v>
                </c:pt>
                <c:pt idx="4236">
                  <c:v>106.82796399999999</c:v>
                </c:pt>
                <c:pt idx="4237">
                  <c:v>106.38455500000001</c:v>
                </c:pt>
                <c:pt idx="4238">
                  <c:v>105.752933</c:v>
                </c:pt>
                <c:pt idx="4239">
                  <c:v>105.18120999999999</c:v>
                </c:pt>
                <c:pt idx="4240">
                  <c:v>105.134486</c:v>
                </c:pt>
                <c:pt idx="4241">
                  <c:v>79.367042999999995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9.4316890000000004</c:v>
                </c:pt>
                <c:pt idx="4255">
                  <c:v>109.584823</c:v>
                </c:pt>
                <c:pt idx="4256">
                  <c:v>108.539717</c:v>
                </c:pt>
                <c:pt idx="4257">
                  <c:v>107.46997</c:v>
                </c:pt>
                <c:pt idx="4258">
                  <c:v>106.68905100000001</c:v>
                </c:pt>
                <c:pt idx="4259">
                  <c:v>106.237008</c:v>
                </c:pt>
                <c:pt idx="4260">
                  <c:v>105.76534100000001</c:v>
                </c:pt>
                <c:pt idx="4261">
                  <c:v>105.44986400000001</c:v>
                </c:pt>
                <c:pt idx="4262">
                  <c:v>105.32348399999999</c:v>
                </c:pt>
                <c:pt idx="4263">
                  <c:v>105.20088200000001</c:v>
                </c:pt>
                <c:pt idx="4264">
                  <c:v>100.437994</c:v>
                </c:pt>
                <c:pt idx="4265">
                  <c:v>49.847858000000002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-4.5707529999999998</c:v>
                </c:pt>
                <c:pt idx="4279">
                  <c:v>77.012949000000006</c:v>
                </c:pt>
                <c:pt idx="4280">
                  <c:v>104.17964600000001</c:v>
                </c:pt>
                <c:pt idx="4281">
                  <c:v>107.839078</c:v>
                </c:pt>
                <c:pt idx="4282">
                  <c:v>107.061408</c:v>
                </c:pt>
                <c:pt idx="4283">
                  <c:v>106.540102</c:v>
                </c:pt>
                <c:pt idx="4284">
                  <c:v>105.54482</c:v>
                </c:pt>
                <c:pt idx="4285">
                  <c:v>106.005672</c:v>
                </c:pt>
                <c:pt idx="4286">
                  <c:v>25.426462000000001</c:v>
                </c:pt>
                <c:pt idx="4287">
                  <c:v>47.058723999999998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-4.6495620000000004</c:v>
                </c:pt>
                <c:pt idx="4303">
                  <c:v>94.781885000000003</c:v>
                </c:pt>
                <c:pt idx="4304">
                  <c:v>108.34495099999999</c:v>
                </c:pt>
                <c:pt idx="4305">
                  <c:v>107.661613</c:v>
                </c:pt>
                <c:pt idx="4306">
                  <c:v>107.09039</c:v>
                </c:pt>
                <c:pt idx="4307">
                  <c:v>106.622292</c:v>
                </c:pt>
                <c:pt idx="4308">
                  <c:v>106.196578</c:v>
                </c:pt>
                <c:pt idx="4309">
                  <c:v>105.84293099999999</c:v>
                </c:pt>
                <c:pt idx="4310">
                  <c:v>105.70873899999999</c:v>
                </c:pt>
                <c:pt idx="4311">
                  <c:v>105.40577500000001</c:v>
                </c:pt>
                <c:pt idx="4312">
                  <c:v>105.572405</c:v>
                </c:pt>
                <c:pt idx="4313">
                  <c:v>65.263142000000002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9.0348780000000009</c:v>
                </c:pt>
                <c:pt idx="4327">
                  <c:v>109.571945</c:v>
                </c:pt>
                <c:pt idx="4328">
                  <c:v>108.762816</c:v>
                </c:pt>
                <c:pt idx="4329">
                  <c:v>107.948808</c:v>
                </c:pt>
                <c:pt idx="4330">
                  <c:v>107.38524099999999</c:v>
                </c:pt>
                <c:pt idx="4331">
                  <c:v>107.043808</c:v>
                </c:pt>
                <c:pt idx="4332">
                  <c:v>106.78046399999999</c:v>
                </c:pt>
                <c:pt idx="4333">
                  <c:v>106.393103</c:v>
                </c:pt>
                <c:pt idx="4334">
                  <c:v>106.18768</c:v>
                </c:pt>
                <c:pt idx="4335">
                  <c:v>106.039145</c:v>
                </c:pt>
                <c:pt idx="4336">
                  <c:v>105.89731</c:v>
                </c:pt>
                <c:pt idx="4337">
                  <c:v>60.636406000000001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-1.5606990000000001</c:v>
                </c:pt>
                <c:pt idx="4351">
                  <c:v>109.65436200000001</c:v>
                </c:pt>
                <c:pt idx="4352">
                  <c:v>109.045253</c:v>
                </c:pt>
                <c:pt idx="4353">
                  <c:v>108.320874</c:v>
                </c:pt>
                <c:pt idx="4354">
                  <c:v>107.601799</c:v>
                </c:pt>
                <c:pt idx="4355">
                  <c:v>106.936752</c:v>
                </c:pt>
                <c:pt idx="4356">
                  <c:v>106.26173300000001</c:v>
                </c:pt>
                <c:pt idx="4357">
                  <c:v>105.84356200000001</c:v>
                </c:pt>
                <c:pt idx="4358">
                  <c:v>105.716272</c:v>
                </c:pt>
                <c:pt idx="4359">
                  <c:v>105.597471</c:v>
                </c:pt>
                <c:pt idx="4360">
                  <c:v>99.568623000000002</c:v>
                </c:pt>
                <c:pt idx="4361">
                  <c:v>49.861482000000002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10.056759</c:v>
                </c:pt>
                <c:pt idx="4375">
                  <c:v>110.31069599999999</c:v>
                </c:pt>
                <c:pt idx="4376">
                  <c:v>109.361126</c:v>
                </c:pt>
                <c:pt idx="4377">
                  <c:v>108.41150500000001</c:v>
                </c:pt>
                <c:pt idx="4378">
                  <c:v>107.329438</c:v>
                </c:pt>
                <c:pt idx="4379">
                  <c:v>107.406434</c:v>
                </c:pt>
                <c:pt idx="4380">
                  <c:v>106.496301</c:v>
                </c:pt>
                <c:pt idx="4381">
                  <c:v>106.074112</c:v>
                </c:pt>
                <c:pt idx="4382">
                  <c:v>105.775346</c:v>
                </c:pt>
                <c:pt idx="4383">
                  <c:v>105.66674399999999</c:v>
                </c:pt>
                <c:pt idx="4384">
                  <c:v>97.832729</c:v>
                </c:pt>
                <c:pt idx="4385">
                  <c:v>39.377938999999998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-4.5726750000000003</c:v>
                </c:pt>
                <c:pt idx="4399">
                  <c:v>94.778806000000003</c:v>
                </c:pt>
                <c:pt idx="4400">
                  <c:v>109.37054500000001</c:v>
                </c:pt>
                <c:pt idx="4401">
                  <c:v>108.422146</c:v>
                </c:pt>
                <c:pt idx="4402">
                  <c:v>107.21782899999999</c:v>
                </c:pt>
                <c:pt idx="4403">
                  <c:v>106.95425400000001</c:v>
                </c:pt>
                <c:pt idx="4404">
                  <c:v>106.003885</c:v>
                </c:pt>
                <c:pt idx="4405">
                  <c:v>105.476733</c:v>
                </c:pt>
                <c:pt idx="4406">
                  <c:v>105.083296</c:v>
                </c:pt>
                <c:pt idx="4407">
                  <c:v>104.496639</c:v>
                </c:pt>
                <c:pt idx="4408">
                  <c:v>85.091493999999997</c:v>
                </c:pt>
                <c:pt idx="4409">
                  <c:v>37.756241000000003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-4.6274670000000002</c:v>
                </c:pt>
                <c:pt idx="4423">
                  <c:v>85.244103999999993</c:v>
                </c:pt>
                <c:pt idx="4424">
                  <c:v>57.752457999999997</c:v>
                </c:pt>
                <c:pt idx="4425">
                  <c:v>107.725616</c:v>
                </c:pt>
                <c:pt idx="4426">
                  <c:v>98.910229000000001</c:v>
                </c:pt>
                <c:pt idx="4427">
                  <c:v>86.197970999999995</c:v>
                </c:pt>
                <c:pt idx="4428">
                  <c:v>103.602087</c:v>
                </c:pt>
                <c:pt idx="4429">
                  <c:v>104.67800800000001</c:v>
                </c:pt>
                <c:pt idx="4430">
                  <c:v>104.718507</c:v>
                </c:pt>
                <c:pt idx="4431">
                  <c:v>104.797222</c:v>
                </c:pt>
                <c:pt idx="4432">
                  <c:v>105.01206999999999</c:v>
                </c:pt>
                <c:pt idx="4433">
                  <c:v>66.266396999999998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-4.6707599999999996</c:v>
                </c:pt>
                <c:pt idx="4446">
                  <c:v>64.670198999999997</c:v>
                </c:pt>
                <c:pt idx="4447">
                  <c:v>108.722016</c:v>
                </c:pt>
                <c:pt idx="4448">
                  <c:v>108.135085</c:v>
                </c:pt>
                <c:pt idx="4449">
                  <c:v>107.20690399999999</c:v>
                </c:pt>
                <c:pt idx="4450">
                  <c:v>106.07604000000001</c:v>
                </c:pt>
                <c:pt idx="4451">
                  <c:v>105.85703100000001</c:v>
                </c:pt>
                <c:pt idx="4452">
                  <c:v>105.203469</c:v>
                </c:pt>
                <c:pt idx="4453">
                  <c:v>104.698757</c:v>
                </c:pt>
                <c:pt idx="4454">
                  <c:v>104.292665</c:v>
                </c:pt>
                <c:pt idx="4455">
                  <c:v>103.694862</c:v>
                </c:pt>
                <c:pt idx="4456">
                  <c:v>103.792377</c:v>
                </c:pt>
                <c:pt idx="4457">
                  <c:v>72.217157999999998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-4.658893</c:v>
                </c:pt>
                <c:pt idx="4470">
                  <c:v>47.708376999999999</c:v>
                </c:pt>
                <c:pt idx="4471">
                  <c:v>108.620835</c:v>
                </c:pt>
                <c:pt idx="4472">
                  <c:v>107.80600099999999</c:v>
                </c:pt>
                <c:pt idx="4473">
                  <c:v>106.918755</c:v>
                </c:pt>
                <c:pt idx="4474">
                  <c:v>106.01266</c:v>
                </c:pt>
                <c:pt idx="4475">
                  <c:v>105.479247</c:v>
                </c:pt>
                <c:pt idx="4476">
                  <c:v>105.064609</c:v>
                </c:pt>
                <c:pt idx="4477">
                  <c:v>104.546843</c:v>
                </c:pt>
                <c:pt idx="4478">
                  <c:v>104.31627899999999</c:v>
                </c:pt>
                <c:pt idx="4479">
                  <c:v>104.25944</c:v>
                </c:pt>
                <c:pt idx="4480">
                  <c:v>104.067483</c:v>
                </c:pt>
                <c:pt idx="4481">
                  <c:v>65.503362999999993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-2.271703</c:v>
                </c:pt>
                <c:pt idx="4495">
                  <c:v>108.13055199999999</c:v>
                </c:pt>
                <c:pt idx="4496">
                  <c:v>107.219137</c:v>
                </c:pt>
                <c:pt idx="4497">
                  <c:v>106.344498</c:v>
                </c:pt>
                <c:pt idx="4498">
                  <c:v>105.60021500000001</c:v>
                </c:pt>
                <c:pt idx="4499">
                  <c:v>105.006109</c:v>
                </c:pt>
                <c:pt idx="4500">
                  <c:v>104.40166600000001</c:v>
                </c:pt>
                <c:pt idx="4501">
                  <c:v>103.97274</c:v>
                </c:pt>
                <c:pt idx="4502">
                  <c:v>103.79073</c:v>
                </c:pt>
                <c:pt idx="4503">
                  <c:v>96.089706000000007</c:v>
                </c:pt>
                <c:pt idx="4504">
                  <c:v>57.538701000000003</c:v>
                </c:pt>
                <c:pt idx="4505">
                  <c:v>-0.96249099999999999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-0.97122299999999995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-4.6482380000000001</c:v>
                </c:pt>
                <c:pt idx="4525">
                  <c:v>11.853776</c:v>
                </c:pt>
                <c:pt idx="4526">
                  <c:v>60.844042000000002</c:v>
                </c:pt>
                <c:pt idx="4527">
                  <c:v>105.224755</c:v>
                </c:pt>
                <c:pt idx="4528">
                  <c:v>-0.92471499999999995</c:v>
                </c:pt>
                <c:pt idx="4529">
                  <c:v>-4.7119900000000001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-4.6324389999999998</c:v>
                </c:pt>
                <c:pt idx="4545">
                  <c:v>24.113783999999999</c:v>
                </c:pt>
                <c:pt idx="4546">
                  <c:v>65.483490000000003</c:v>
                </c:pt>
                <c:pt idx="4547">
                  <c:v>103.355841</c:v>
                </c:pt>
                <c:pt idx="4548">
                  <c:v>105.055229</c:v>
                </c:pt>
                <c:pt idx="4549">
                  <c:v>58.628062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-4.7270770000000004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-4.5518239999999999</c:v>
                </c:pt>
                <c:pt idx="4567">
                  <c:v>3.178722</c:v>
                </c:pt>
                <c:pt idx="4568">
                  <c:v>106.826612</c:v>
                </c:pt>
                <c:pt idx="4569">
                  <c:v>105.98996200000001</c:v>
                </c:pt>
                <c:pt idx="4570">
                  <c:v>104.919929</c:v>
                </c:pt>
                <c:pt idx="4571">
                  <c:v>104.959334</c:v>
                </c:pt>
                <c:pt idx="4572">
                  <c:v>104.054897</c:v>
                </c:pt>
                <c:pt idx="4573">
                  <c:v>103.72612700000001</c:v>
                </c:pt>
                <c:pt idx="4574">
                  <c:v>103.511134</c:v>
                </c:pt>
                <c:pt idx="4575">
                  <c:v>87.043266000000003</c:v>
                </c:pt>
                <c:pt idx="4576">
                  <c:v>69.664137999999994</c:v>
                </c:pt>
                <c:pt idx="4577">
                  <c:v>21.874068000000001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-4.6170239999999998</c:v>
                </c:pt>
                <c:pt idx="4591">
                  <c:v>54.103637999999997</c:v>
                </c:pt>
                <c:pt idx="4592">
                  <c:v>105.65425</c:v>
                </c:pt>
                <c:pt idx="4593">
                  <c:v>106.05536600000001</c:v>
                </c:pt>
                <c:pt idx="4594">
                  <c:v>105.35181</c:v>
                </c:pt>
                <c:pt idx="4595">
                  <c:v>104.68458800000001</c:v>
                </c:pt>
                <c:pt idx="4596">
                  <c:v>104.060884</c:v>
                </c:pt>
                <c:pt idx="4597">
                  <c:v>103.547152</c:v>
                </c:pt>
                <c:pt idx="4598">
                  <c:v>103.41920500000001</c:v>
                </c:pt>
                <c:pt idx="4599">
                  <c:v>103.308632</c:v>
                </c:pt>
                <c:pt idx="4600">
                  <c:v>88.216641999999993</c:v>
                </c:pt>
                <c:pt idx="4601">
                  <c:v>39.189852999999999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-4.696294</c:v>
                </c:pt>
                <c:pt idx="4614">
                  <c:v>54.100158999999998</c:v>
                </c:pt>
                <c:pt idx="4615">
                  <c:v>107.31322400000001</c:v>
                </c:pt>
                <c:pt idx="4616">
                  <c:v>106.708804</c:v>
                </c:pt>
                <c:pt idx="4617">
                  <c:v>105.90001599999999</c:v>
                </c:pt>
                <c:pt idx="4618">
                  <c:v>104.76960200000001</c:v>
                </c:pt>
                <c:pt idx="4619">
                  <c:v>104.421024</c:v>
                </c:pt>
                <c:pt idx="4620">
                  <c:v>104.032906</c:v>
                </c:pt>
                <c:pt idx="4621">
                  <c:v>76.433200999999997</c:v>
                </c:pt>
                <c:pt idx="4622">
                  <c:v>103.89266600000001</c:v>
                </c:pt>
                <c:pt idx="4623">
                  <c:v>78.124718000000001</c:v>
                </c:pt>
                <c:pt idx="4624">
                  <c:v>78.416887000000003</c:v>
                </c:pt>
                <c:pt idx="4625">
                  <c:v>44.462010999999997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2.5077029999999998</c:v>
                </c:pt>
                <c:pt idx="4639">
                  <c:v>105.293797</c:v>
                </c:pt>
                <c:pt idx="4640">
                  <c:v>107.86959299999999</c:v>
                </c:pt>
                <c:pt idx="4641">
                  <c:v>107.129413</c:v>
                </c:pt>
                <c:pt idx="4642">
                  <c:v>106.043031</c:v>
                </c:pt>
                <c:pt idx="4643">
                  <c:v>106.06182699999999</c:v>
                </c:pt>
                <c:pt idx="4644">
                  <c:v>96.247055000000003</c:v>
                </c:pt>
                <c:pt idx="4645">
                  <c:v>77.792008999999993</c:v>
                </c:pt>
                <c:pt idx="4646">
                  <c:v>104.467687</c:v>
                </c:pt>
                <c:pt idx="4647">
                  <c:v>94.348856999999995</c:v>
                </c:pt>
                <c:pt idx="4648">
                  <c:v>46.766582</c:v>
                </c:pt>
                <c:pt idx="4649">
                  <c:v>31.581892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17.464769</c:v>
                </c:pt>
                <c:pt idx="4663">
                  <c:v>109.46235900000001</c:v>
                </c:pt>
                <c:pt idx="4664">
                  <c:v>108.54449700000001</c:v>
                </c:pt>
                <c:pt idx="4665">
                  <c:v>107.596126</c:v>
                </c:pt>
                <c:pt idx="4666">
                  <c:v>106.474372</c:v>
                </c:pt>
                <c:pt idx="4667">
                  <c:v>106.39174300000001</c:v>
                </c:pt>
                <c:pt idx="4668">
                  <c:v>105.413405</c:v>
                </c:pt>
                <c:pt idx="4669">
                  <c:v>105.033176</c:v>
                </c:pt>
                <c:pt idx="4670">
                  <c:v>104.45842399999999</c:v>
                </c:pt>
                <c:pt idx="4671">
                  <c:v>104.435749</c:v>
                </c:pt>
                <c:pt idx="4672">
                  <c:v>104.43791400000001</c:v>
                </c:pt>
                <c:pt idx="4673">
                  <c:v>70.364548999999997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13.636512</c:v>
                </c:pt>
                <c:pt idx="4687">
                  <c:v>109.533366</c:v>
                </c:pt>
                <c:pt idx="4688">
                  <c:v>108.753922</c:v>
                </c:pt>
                <c:pt idx="4689">
                  <c:v>107.93715899999999</c:v>
                </c:pt>
                <c:pt idx="4690">
                  <c:v>106.788899</c:v>
                </c:pt>
                <c:pt idx="4691">
                  <c:v>106.498617</c:v>
                </c:pt>
                <c:pt idx="4692">
                  <c:v>105.261138</c:v>
                </c:pt>
                <c:pt idx="4693">
                  <c:v>104.931082</c:v>
                </c:pt>
                <c:pt idx="4694">
                  <c:v>104.72292400000001</c:v>
                </c:pt>
                <c:pt idx="4695">
                  <c:v>104.551351</c:v>
                </c:pt>
                <c:pt idx="4696">
                  <c:v>104.404337</c:v>
                </c:pt>
                <c:pt idx="4697">
                  <c:v>60.906256999999997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-3.440118</c:v>
                </c:pt>
                <c:pt idx="4711">
                  <c:v>109.190254</c:v>
                </c:pt>
                <c:pt idx="4712">
                  <c:v>108.576915</c:v>
                </c:pt>
                <c:pt idx="4713">
                  <c:v>107.98797500000001</c:v>
                </c:pt>
                <c:pt idx="4714">
                  <c:v>107.34910499999999</c:v>
                </c:pt>
                <c:pt idx="4715">
                  <c:v>106.679631</c:v>
                </c:pt>
                <c:pt idx="4716">
                  <c:v>106.08002500000001</c:v>
                </c:pt>
                <c:pt idx="4717">
                  <c:v>105.695352</c:v>
                </c:pt>
                <c:pt idx="4718">
                  <c:v>105.69090799999999</c:v>
                </c:pt>
                <c:pt idx="4719">
                  <c:v>105.48045999999999</c:v>
                </c:pt>
                <c:pt idx="4720">
                  <c:v>97.977711999999997</c:v>
                </c:pt>
                <c:pt idx="4721">
                  <c:v>46.302990999999999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19.670459000000001</c:v>
                </c:pt>
                <c:pt idx="4735">
                  <c:v>109.29253199999999</c:v>
                </c:pt>
                <c:pt idx="4736">
                  <c:v>108.416241</c:v>
                </c:pt>
                <c:pt idx="4737">
                  <c:v>107.539207</c:v>
                </c:pt>
                <c:pt idx="4738">
                  <c:v>106.98052300000001</c:v>
                </c:pt>
                <c:pt idx="4739">
                  <c:v>106.711224</c:v>
                </c:pt>
                <c:pt idx="4740">
                  <c:v>106.55370000000001</c:v>
                </c:pt>
                <c:pt idx="4741">
                  <c:v>106.27890600000001</c:v>
                </c:pt>
                <c:pt idx="4742">
                  <c:v>106.275199</c:v>
                </c:pt>
                <c:pt idx="4743">
                  <c:v>106.12254</c:v>
                </c:pt>
                <c:pt idx="4744">
                  <c:v>98.635915999999995</c:v>
                </c:pt>
                <c:pt idx="4745">
                  <c:v>30.720859000000001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-4.7383899999999999</c:v>
                </c:pt>
                <c:pt idx="4759">
                  <c:v>93.268113</c:v>
                </c:pt>
                <c:pt idx="4760">
                  <c:v>108.93016799999999</c:v>
                </c:pt>
                <c:pt idx="4761">
                  <c:v>108.255527</c:v>
                </c:pt>
                <c:pt idx="4762">
                  <c:v>107.283981</c:v>
                </c:pt>
                <c:pt idx="4763">
                  <c:v>107.20056200000001</c:v>
                </c:pt>
                <c:pt idx="4764">
                  <c:v>106.21024199999999</c:v>
                </c:pt>
                <c:pt idx="4765">
                  <c:v>105.916179</c:v>
                </c:pt>
                <c:pt idx="4766">
                  <c:v>105.513766</c:v>
                </c:pt>
                <c:pt idx="4767">
                  <c:v>105.113766</c:v>
                </c:pt>
                <c:pt idx="4768">
                  <c:v>83.495587</c:v>
                </c:pt>
                <c:pt idx="4769">
                  <c:v>35.527889000000002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-4.7299759999999997</c:v>
                </c:pt>
                <c:pt idx="4783">
                  <c:v>87.836815000000001</c:v>
                </c:pt>
                <c:pt idx="4784">
                  <c:v>108.743397</c:v>
                </c:pt>
                <c:pt idx="4785">
                  <c:v>107.93965300000001</c:v>
                </c:pt>
                <c:pt idx="4786">
                  <c:v>106.833724</c:v>
                </c:pt>
                <c:pt idx="4787">
                  <c:v>106.743174</c:v>
                </c:pt>
                <c:pt idx="4788">
                  <c:v>105.762326</c:v>
                </c:pt>
                <c:pt idx="4789">
                  <c:v>105.269824</c:v>
                </c:pt>
                <c:pt idx="4790">
                  <c:v>104.894685</c:v>
                </c:pt>
                <c:pt idx="4791">
                  <c:v>104.61821500000001</c:v>
                </c:pt>
                <c:pt idx="4792">
                  <c:v>81.935220000000001</c:v>
                </c:pt>
                <c:pt idx="4793">
                  <c:v>32.560786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16.886191</c:v>
                </c:pt>
                <c:pt idx="4807">
                  <c:v>109.109289</c:v>
                </c:pt>
                <c:pt idx="4808">
                  <c:v>108.23566</c:v>
                </c:pt>
                <c:pt idx="4809">
                  <c:v>107.360927</c:v>
                </c:pt>
                <c:pt idx="4810">
                  <c:v>106.615212</c:v>
                </c:pt>
                <c:pt idx="4811">
                  <c:v>106.014921</c:v>
                </c:pt>
                <c:pt idx="4812">
                  <c:v>105.554878</c:v>
                </c:pt>
                <c:pt idx="4813">
                  <c:v>105.282833</c:v>
                </c:pt>
                <c:pt idx="4814">
                  <c:v>104.695734</c:v>
                </c:pt>
                <c:pt idx="4815">
                  <c:v>104.32686200000001</c:v>
                </c:pt>
                <c:pt idx="4816">
                  <c:v>104.62566700000001</c:v>
                </c:pt>
                <c:pt idx="4817">
                  <c:v>73.205145000000002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3.5061209999999998</c:v>
                </c:pt>
                <c:pt idx="4831">
                  <c:v>108.736204</c:v>
                </c:pt>
                <c:pt idx="4832">
                  <c:v>107.942403</c:v>
                </c:pt>
                <c:pt idx="4833">
                  <c:v>107.146931</c:v>
                </c:pt>
                <c:pt idx="4834">
                  <c:v>106.47406599999999</c:v>
                </c:pt>
                <c:pt idx="4835">
                  <c:v>105.930629</c:v>
                </c:pt>
                <c:pt idx="4836">
                  <c:v>105.452682</c:v>
                </c:pt>
                <c:pt idx="4837">
                  <c:v>104.98482199999999</c:v>
                </c:pt>
                <c:pt idx="4838">
                  <c:v>104.777406</c:v>
                </c:pt>
                <c:pt idx="4839">
                  <c:v>104.896265</c:v>
                </c:pt>
                <c:pt idx="4840">
                  <c:v>104.575706</c:v>
                </c:pt>
                <c:pt idx="4841">
                  <c:v>58.227910999999999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1.9524870000000001</c:v>
                </c:pt>
                <c:pt idx="4855">
                  <c:v>108.857467</c:v>
                </c:pt>
                <c:pt idx="4856">
                  <c:v>108.165126</c:v>
                </c:pt>
                <c:pt idx="4857">
                  <c:v>107.089867</c:v>
                </c:pt>
                <c:pt idx="4858">
                  <c:v>105.846317</c:v>
                </c:pt>
                <c:pt idx="4859">
                  <c:v>105.76575800000001</c:v>
                </c:pt>
                <c:pt idx="4860">
                  <c:v>104.75284000000001</c:v>
                </c:pt>
                <c:pt idx="4861">
                  <c:v>104.308778</c:v>
                </c:pt>
                <c:pt idx="4862">
                  <c:v>104.012765</c:v>
                </c:pt>
                <c:pt idx="4863">
                  <c:v>103.74033799999999</c:v>
                </c:pt>
                <c:pt idx="4864">
                  <c:v>104.002698</c:v>
                </c:pt>
                <c:pt idx="4865">
                  <c:v>52.946114999999999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16.032079</c:v>
                </c:pt>
                <c:pt idx="4879">
                  <c:v>108.30270299999999</c:v>
                </c:pt>
                <c:pt idx="4880">
                  <c:v>107.417198</c:v>
                </c:pt>
                <c:pt idx="4881">
                  <c:v>106.55154899999999</c:v>
                </c:pt>
                <c:pt idx="4882">
                  <c:v>105.92184899999999</c:v>
                </c:pt>
                <c:pt idx="4883">
                  <c:v>105.188976</c:v>
                </c:pt>
                <c:pt idx="4884">
                  <c:v>104.58194</c:v>
                </c:pt>
                <c:pt idx="4885">
                  <c:v>104.129715</c:v>
                </c:pt>
                <c:pt idx="4886">
                  <c:v>103.670361</c:v>
                </c:pt>
                <c:pt idx="4887">
                  <c:v>103.48854</c:v>
                </c:pt>
                <c:pt idx="4888">
                  <c:v>103.378309</c:v>
                </c:pt>
                <c:pt idx="4889">
                  <c:v>73.312254999999993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6.103777</c:v>
                </c:pt>
                <c:pt idx="4903">
                  <c:v>108.19216400000001</c:v>
                </c:pt>
                <c:pt idx="4904">
                  <c:v>107.19282699999999</c:v>
                </c:pt>
                <c:pt idx="4905">
                  <c:v>106.347269</c:v>
                </c:pt>
                <c:pt idx="4906">
                  <c:v>105.314054</c:v>
                </c:pt>
                <c:pt idx="4907">
                  <c:v>104.62302699999999</c:v>
                </c:pt>
                <c:pt idx="4908">
                  <c:v>103.778195</c:v>
                </c:pt>
                <c:pt idx="4909">
                  <c:v>103.30888899999999</c:v>
                </c:pt>
                <c:pt idx="4910">
                  <c:v>102.96930999999999</c:v>
                </c:pt>
                <c:pt idx="4911">
                  <c:v>102.95917900000001</c:v>
                </c:pt>
                <c:pt idx="4912">
                  <c:v>102.97332299999999</c:v>
                </c:pt>
                <c:pt idx="4913">
                  <c:v>59.451560999999998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14.634574000000001</c:v>
                </c:pt>
                <c:pt idx="4927">
                  <c:v>107.77993499999999</c:v>
                </c:pt>
                <c:pt idx="4928">
                  <c:v>106.780936</c:v>
                </c:pt>
                <c:pt idx="4929">
                  <c:v>105.84601499999999</c:v>
                </c:pt>
                <c:pt idx="4930">
                  <c:v>104.656308</c:v>
                </c:pt>
                <c:pt idx="4931">
                  <c:v>104.51343900000001</c:v>
                </c:pt>
                <c:pt idx="4932">
                  <c:v>103.537143</c:v>
                </c:pt>
                <c:pt idx="4933">
                  <c:v>103.057175</c:v>
                </c:pt>
                <c:pt idx="4934">
                  <c:v>102.74802200000001</c:v>
                </c:pt>
                <c:pt idx="4935">
                  <c:v>102.315611</c:v>
                </c:pt>
                <c:pt idx="4936">
                  <c:v>102.356658</c:v>
                </c:pt>
                <c:pt idx="4937">
                  <c:v>73.301958999999997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-4.7392300000000001</c:v>
                </c:pt>
                <c:pt idx="4951">
                  <c:v>27.519679</c:v>
                </c:pt>
                <c:pt idx="4952">
                  <c:v>87.087483000000006</c:v>
                </c:pt>
                <c:pt idx="4953">
                  <c:v>83.241477000000003</c:v>
                </c:pt>
                <c:pt idx="4954">
                  <c:v>100.52156100000001</c:v>
                </c:pt>
                <c:pt idx="4955">
                  <c:v>95.449166000000005</c:v>
                </c:pt>
                <c:pt idx="4956">
                  <c:v>103.56238</c:v>
                </c:pt>
                <c:pt idx="4957">
                  <c:v>84.558902000000003</c:v>
                </c:pt>
                <c:pt idx="4958">
                  <c:v>94.986564000000001</c:v>
                </c:pt>
                <c:pt idx="4959">
                  <c:v>35.819541999999998</c:v>
                </c:pt>
                <c:pt idx="4960">
                  <c:v>35.434759999999997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1.116403</c:v>
                </c:pt>
                <c:pt idx="4975">
                  <c:v>107.89488299999999</c:v>
                </c:pt>
                <c:pt idx="4976">
                  <c:v>103.197704</c:v>
                </c:pt>
                <c:pt idx="4977">
                  <c:v>106.163077</c:v>
                </c:pt>
                <c:pt idx="4978">
                  <c:v>105.108903</c:v>
                </c:pt>
                <c:pt idx="4979">
                  <c:v>62.022525999999999</c:v>
                </c:pt>
                <c:pt idx="4980">
                  <c:v>104.363255</c:v>
                </c:pt>
                <c:pt idx="4981">
                  <c:v>104.031762</c:v>
                </c:pt>
                <c:pt idx="4982">
                  <c:v>104.09490599999999</c:v>
                </c:pt>
                <c:pt idx="4983">
                  <c:v>104.19708199999999</c:v>
                </c:pt>
                <c:pt idx="4984">
                  <c:v>64.867564000000002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-4.5992170000000003</c:v>
                </c:pt>
                <c:pt idx="5003">
                  <c:v>9.6458300000000001</c:v>
                </c:pt>
                <c:pt idx="5004">
                  <c:v>33.973678999999997</c:v>
                </c:pt>
                <c:pt idx="5005">
                  <c:v>100.823848</c:v>
                </c:pt>
                <c:pt idx="5006">
                  <c:v>84.614847999999995</c:v>
                </c:pt>
                <c:pt idx="5007">
                  <c:v>56.026041999999997</c:v>
                </c:pt>
                <c:pt idx="5008">
                  <c:v>46.806179999999998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-4.6201439999999998</c:v>
                </c:pt>
                <c:pt idx="5024">
                  <c:v>60.022731</c:v>
                </c:pt>
                <c:pt idx="5025">
                  <c:v>107.115515</c:v>
                </c:pt>
                <c:pt idx="5026">
                  <c:v>106.47936900000001</c:v>
                </c:pt>
                <c:pt idx="5027">
                  <c:v>106.004822</c:v>
                </c:pt>
                <c:pt idx="5028">
                  <c:v>105.536601</c:v>
                </c:pt>
                <c:pt idx="5029">
                  <c:v>105.36683600000001</c:v>
                </c:pt>
                <c:pt idx="5030">
                  <c:v>105.49332099999999</c:v>
                </c:pt>
                <c:pt idx="5031">
                  <c:v>105.619275</c:v>
                </c:pt>
                <c:pt idx="5032">
                  <c:v>103.694204</c:v>
                </c:pt>
                <c:pt idx="5033">
                  <c:v>59.504730000000002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12.399368000000001</c:v>
                </c:pt>
                <c:pt idx="5047">
                  <c:v>110.128829</c:v>
                </c:pt>
                <c:pt idx="5048">
                  <c:v>108.95849</c:v>
                </c:pt>
                <c:pt idx="5049">
                  <c:v>108.06305</c:v>
                </c:pt>
                <c:pt idx="5050">
                  <c:v>106.837557</c:v>
                </c:pt>
                <c:pt idx="5051">
                  <c:v>106.503174</c:v>
                </c:pt>
                <c:pt idx="5052">
                  <c:v>105.827985</c:v>
                </c:pt>
                <c:pt idx="5053">
                  <c:v>105.55374999999999</c:v>
                </c:pt>
                <c:pt idx="5054">
                  <c:v>105.677796</c:v>
                </c:pt>
                <c:pt idx="5055">
                  <c:v>105.80099199999999</c:v>
                </c:pt>
                <c:pt idx="5056">
                  <c:v>106.24356400000001</c:v>
                </c:pt>
                <c:pt idx="5057">
                  <c:v>63.436508000000003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-4.7382119999999999</c:v>
                </c:pt>
                <c:pt idx="5071">
                  <c:v>105.890747</c:v>
                </c:pt>
                <c:pt idx="5072">
                  <c:v>109.237595</c:v>
                </c:pt>
                <c:pt idx="5073">
                  <c:v>108.65583100000001</c:v>
                </c:pt>
                <c:pt idx="5074">
                  <c:v>107.801401</c:v>
                </c:pt>
                <c:pt idx="5075">
                  <c:v>107.231337</c:v>
                </c:pt>
                <c:pt idx="5076">
                  <c:v>106.655821</c:v>
                </c:pt>
                <c:pt idx="5077">
                  <c:v>106.179249</c:v>
                </c:pt>
                <c:pt idx="5078">
                  <c:v>105.662081</c:v>
                </c:pt>
                <c:pt idx="5079">
                  <c:v>105.58000699999999</c:v>
                </c:pt>
                <c:pt idx="5080">
                  <c:v>98.919397000000004</c:v>
                </c:pt>
                <c:pt idx="5081">
                  <c:v>47.733154999999996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-4.61172</c:v>
                </c:pt>
                <c:pt idx="5096">
                  <c:v>45.739972000000002</c:v>
                </c:pt>
                <c:pt idx="5097">
                  <c:v>64.025976</c:v>
                </c:pt>
                <c:pt idx="5098">
                  <c:v>94.658607000000003</c:v>
                </c:pt>
                <c:pt idx="5099">
                  <c:v>105.505326</c:v>
                </c:pt>
                <c:pt idx="5100">
                  <c:v>105.14191099999999</c:v>
                </c:pt>
                <c:pt idx="5101">
                  <c:v>104.457421</c:v>
                </c:pt>
                <c:pt idx="5102">
                  <c:v>104.453709</c:v>
                </c:pt>
                <c:pt idx="5103">
                  <c:v>97.401797999999999</c:v>
                </c:pt>
                <c:pt idx="5104">
                  <c:v>68.023441000000005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6.9958159999999996</c:v>
                </c:pt>
                <c:pt idx="5120">
                  <c:v>-0.92471499999999995</c:v>
                </c:pt>
                <c:pt idx="5121">
                  <c:v>-4.6085060000000002</c:v>
                </c:pt>
                <c:pt idx="5122">
                  <c:v>-4.6422869999999996</c:v>
                </c:pt>
                <c:pt idx="5123">
                  <c:v>103.565664</c:v>
                </c:pt>
                <c:pt idx="5124">
                  <c:v>104.936274</c:v>
                </c:pt>
                <c:pt idx="5125">
                  <c:v>105.070607</c:v>
                </c:pt>
                <c:pt idx="5126">
                  <c:v>105.55211199999999</c:v>
                </c:pt>
                <c:pt idx="5127">
                  <c:v>35.230127000000003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-4.5841909999999997</c:v>
                </c:pt>
                <c:pt idx="5144">
                  <c:v>76.303214999999994</c:v>
                </c:pt>
                <c:pt idx="5145">
                  <c:v>107.137682</c:v>
                </c:pt>
                <c:pt idx="5146">
                  <c:v>106.188924</c:v>
                </c:pt>
                <c:pt idx="5147">
                  <c:v>106.267432</c:v>
                </c:pt>
                <c:pt idx="5148">
                  <c:v>67.854279000000005</c:v>
                </c:pt>
                <c:pt idx="5149">
                  <c:v>34.098067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-1.9188350000000001</c:v>
                </c:pt>
                <c:pt idx="5168">
                  <c:v>108.83281700000001</c:v>
                </c:pt>
                <c:pt idx="5169">
                  <c:v>108.30841599999999</c:v>
                </c:pt>
                <c:pt idx="5170">
                  <c:v>71.205017999999995</c:v>
                </c:pt>
                <c:pt idx="5171">
                  <c:v>86.759721999999996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22.642918000000002</c:v>
                </c:pt>
                <c:pt idx="5175">
                  <c:v>35.108564999999999</c:v>
                </c:pt>
                <c:pt idx="5176">
                  <c:v>26.938763999999999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-4.7156450000000003</c:v>
                </c:pt>
                <c:pt idx="5191">
                  <c:v>59.004994000000003</c:v>
                </c:pt>
                <c:pt idx="5192">
                  <c:v>74.267810999999995</c:v>
                </c:pt>
                <c:pt idx="5193">
                  <c:v>107.653155</c:v>
                </c:pt>
                <c:pt idx="5194">
                  <c:v>106.688125</c:v>
                </c:pt>
                <c:pt idx="5195">
                  <c:v>71.693248999999994</c:v>
                </c:pt>
                <c:pt idx="5196">
                  <c:v>80.442610000000002</c:v>
                </c:pt>
                <c:pt idx="5197">
                  <c:v>57.97869</c:v>
                </c:pt>
                <c:pt idx="5198">
                  <c:v>93.846261999999996</c:v>
                </c:pt>
                <c:pt idx="5199">
                  <c:v>93.783186000000001</c:v>
                </c:pt>
                <c:pt idx="5200">
                  <c:v>53.935302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-4.7543790000000001</c:v>
                </c:pt>
                <c:pt idx="5215">
                  <c:v>106.404951</c:v>
                </c:pt>
                <c:pt idx="5216">
                  <c:v>108.776055</c:v>
                </c:pt>
                <c:pt idx="5217">
                  <c:v>107.75644200000001</c:v>
                </c:pt>
                <c:pt idx="5218">
                  <c:v>107.08766900000001</c:v>
                </c:pt>
                <c:pt idx="5219">
                  <c:v>106.755742</c:v>
                </c:pt>
                <c:pt idx="5220">
                  <c:v>106.79786</c:v>
                </c:pt>
                <c:pt idx="5221">
                  <c:v>106.268663</c:v>
                </c:pt>
                <c:pt idx="5222">
                  <c:v>106.111267</c:v>
                </c:pt>
                <c:pt idx="5223">
                  <c:v>105.966939</c:v>
                </c:pt>
                <c:pt idx="5224">
                  <c:v>90.742307999999994</c:v>
                </c:pt>
                <c:pt idx="5225">
                  <c:v>39.064526000000001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1.8879090000000001</c:v>
                </c:pt>
                <c:pt idx="5239">
                  <c:v>109.310732</c:v>
                </c:pt>
                <c:pt idx="5240">
                  <c:v>108.48519400000001</c:v>
                </c:pt>
                <c:pt idx="5241">
                  <c:v>107.691751</c:v>
                </c:pt>
                <c:pt idx="5242">
                  <c:v>106.63866400000001</c:v>
                </c:pt>
                <c:pt idx="5243">
                  <c:v>106.44796100000001</c:v>
                </c:pt>
                <c:pt idx="5244">
                  <c:v>105.889905</c:v>
                </c:pt>
                <c:pt idx="5245">
                  <c:v>105.43888</c:v>
                </c:pt>
                <c:pt idx="5246">
                  <c:v>105.18474000000001</c:v>
                </c:pt>
                <c:pt idx="5247">
                  <c:v>105.02856300000001</c:v>
                </c:pt>
                <c:pt idx="5248">
                  <c:v>105.50350899999999</c:v>
                </c:pt>
                <c:pt idx="5249">
                  <c:v>56.771165000000003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5.2624700000000004</c:v>
                </c:pt>
                <c:pt idx="5263">
                  <c:v>109.26311200000001</c:v>
                </c:pt>
                <c:pt idx="5264">
                  <c:v>108.314567</c:v>
                </c:pt>
                <c:pt idx="5265">
                  <c:v>107.37223899999999</c:v>
                </c:pt>
                <c:pt idx="5266">
                  <c:v>106.628328</c:v>
                </c:pt>
                <c:pt idx="5267">
                  <c:v>105.915021</c:v>
                </c:pt>
                <c:pt idx="5268">
                  <c:v>105.50449399999999</c:v>
                </c:pt>
                <c:pt idx="5269">
                  <c:v>104.959164</c:v>
                </c:pt>
                <c:pt idx="5270">
                  <c:v>104.693325</c:v>
                </c:pt>
                <c:pt idx="5271">
                  <c:v>104.51815499999999</c:v>
                </c:pt>
                <c:pt idx="5272">
                  <c:v>104.499855</c:v>
                </c:pt>
                <c:pt idx="5273">
                  <c:v>57.769426000000003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7.8495990000000004</c:v>
                </c:pt>
                <c:pt idx="5287">
                  <c:v>109.457278</c:v>
                </c:pt>
                <c:pt idx="5288">
                  <c:v>108.56440000000001</c:v>
                </c:pt>
                <c:pt idx="5289">
                  <c:v>107.678061</c:v>
                </c:pt>
                <c:pt idx="5290">
                  <c:v>106.941249</c:v>
                </c:pt>
                <c:pt idx="5291">
                  <c:v>106.319744</c:v>
                </c:pt>
                <c:pt idx="5292">
                  <c:v>105.552235</c:v>
                </c:pt>
                <c:pt idx="5293">
                  <c:v>105.09486699999999</c:v>
                </c:pt>
                <c:pt idx="5294">
                  <c:v>104.734258</c:v>
                </c:pt>
                <c:pt idx="5295">
                  <c:v>104.31725299999999</c:v>
                </c:pt>
                <c:pt idx="5296">
                  <c:v>104.404504</c:v>
                </c:pt>
                <c:pt idx="5297">
                  <c:v>60.934648000000003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4.8462949999999996</c:v>
                </c:pt>
                <c:pt idx="5311">
                  <c:v>110.010775</c:v>
                </c:pt>
                <c:pt idx="5312">
                  <c:v>108.82916899999999</c:v>
                </c:pt>
                <c:pt idx="5313">
                  <c:v>108.20420300000001</c:v>
                </c:pt>
                <c:pt idx="5314">
                  <c:v>107.436689</c:v>
                </c:pt>
                <c:pt idx="5315">
                  <c:v>106.422629</c:v>
                </c:pt>
                <c:pt idx="5316">
                  <c:v>105.737894</c:v>
                </c:pt>
                <c:pt idx="5317">
                  <c:v>105.26991700000001</c:v>
                </c:pt>
                <c:pt idx="5318">
                  <c:v>104.852329</c:v>
                </c:pt>
                <c:pt idx="5319">
                  <c:v>104.386315</c:v>
                </c:pt>
                <c:pt idx="5320">
                  <c:v>104.378596</c:v>
                </c:pt>
                <c:pt idx="5321">
                  <c:v>55.719743000000001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5.0181279999999999</c:v>
                </c:pt>
                <c:pt idx="5335">
                  <c:v>109.87848099999999</c:v>
                </c:pt>
                <c:pt idx="5336">
                  <c:v>108.931191</c:v>
                </c:pt>
                <c:pt idx="5337">
                  <c:v>107.986891</c:v>
                </c:pt>
                <c:pt idx="5338">
                  <c:v>107.151747</c:v>
                </c:pt>
                <c:pt idx="5339">
                  <c:v>106.36228699999999</c:v>
                </c:pt>
                <c:pt idx="5340">
                  <c:v>105.438399</c:v>
                </c:pt>
                <c:pt idx="5341">
                  <c:v>104.921133</c:v>
                </c:pt>
                <c:pt idx="5342">
                  <c:v>104.44910400000001</c:v>
                </c:pt>
                <c:pt idx="5343">
                  <c:v>104.104569</c:v>
                </c:pt>
                <c:pt idx="5344">
                  <c:v>104.121155</c:v>
                </c:pt>
                <c:pt idx="5345">
                  <c:v>57.619787000000002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5.8141780000000001</c:v>
                </c:pt>
                <c:pt idx="5359">
                  <c:v>108.6108</c:v>
                </c:pt>
                <c:pt idx="5360">
                  <c:v>104.861648</c:v>
                </c:pt>
                <c:pt idx="5361">
                  <c:v>81.771051999999997</c:v>
                </c:pt>
                <c:pt idx="5362">
                  <c:v>97.796010999999993</c:v>
                </c:pt>
                <c:pt idx="5363">
                  <c:v>80.520347000000001</c:v>
                </c:pt>
                <c:pt idx="5364">
                  <c:v>88.766684999999995</c:v>
                </c:pt>
                <c:pt idx="5365">
                  <c:v>104.08755499999999</c:v>
                </c:pt>
                <c:pt idx="5366">
                  <c:v>63.169922</c:v>
                </c:pt>
                <c:pt idx="5367">
                  <c:v>98.165903</c:v>
                </c:pt>
                <c:pt idx="5368">
                  <c:v>31.485126999999999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-4.7158389999999999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-4.7876399999999997</c:v>
                </c:pt>
                <c:pt idx="5391">
                  <c:v>27.817142</c:v>
                </c:pt>
                <c:pt idx="5392">
                  <c:v>43.204746999999998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-4.6203139999999996</c:v>
                </c:pt>
                <c:pt idx="5408">
                  <c:v>64.687613999999996</c:v>
                </c:pt>
                <c:pt idx="5409">
                  <c:v>106.243792</c:v>
                </c:pt>
                <c:pt idx="5410">
                  <c:v>74.111574000000005</c:v>
                </c:pt>
                <c:pt idx="5411">
                  <c:v>93.362309999999994</c:v>
                </c:pt>
                <c:pt idx="5412">
                  <c:v>104.10383</c:v>
                </c:pt>
                <c:pt idx="5413">
                  <c:v>55.189034999999997</c:v>
                </c:pt>
                <c:pt idx="5414">
                  <c:v>61.319913</c:v>
                </c:pt>
                <c:pt idx="5415">
                  <c:v>61.021704</c:v>
                </c:pt>
                <c:pt idx="5416">
                  <c:v>-0.96788700000000005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9.6794809999999991</c:v>
                </c:pt>
                <c:pt idx="5431">
                  <c:v>108.089124</c:v>
                </c:pt>
                <c:pt idx="5432">
                  <c:v>107.006354</c:v>
                </c:pt>
                <c:pt idx="5433">
                  <c:v>106.524944</c:v>
                </c:pt>
                <c:pt idx="5434">
                  <c:v>105.595977</c:v>
                </c:pt>
                <c:pt idx="5435">
                  <c:v>104.64904799999999</c:v>
                </c:pt>
                <c:pt idx="5436">
                  <c:v>103.961049</c:v>
                </c:pt>
                <c:pt idx="5437">
                  <c:v>103.71467199999999</c:v>
                </c:pt>
                <c:pt idx="5438">
                  <c:v>103.64555</c:v>
                </c:pt>
                <c:pt idx="5439">
                  <c:v>25.717824</c:v>
                </c:pt>
                <c:pt idx="5440">
                  <c:v>47.551231999999999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-4.7331839999999996</c:v>
                </c:pt>
                <c:pt idx="5455">
                  <c:v>69.431443999999999</c:v>
                </c:pt>
                <c:pt idx="5456">
                  <c:v>106.70019000000001</c:v>
                </c:pt>
                <c:pt idx="5457">
                  <c:v>105.861547</c:v>
                </c:pt>
                <c:pt idx="5458">
                  <c:v>105.03948200000001</c:v>
                </c:pt>
                <c:pt idx="5459">
                  <c:v>104.437386</c:v>
                </c:pt>
                <c:pt idx="5460">
                  <c:v>103.871379</c:v>
                </c:pt>
                <c:pt idx="5461">
                  <c:v>103.55022200000001</c:v>
                </c:pt>
                <c:pt idx="5462">
                  <c:v>82.67304</c:v>
                </c:pt>
                <c:pt idx="5463">
                  <c:v>34.758862999999998</c:v>
                </c:pt>
                <c:pt idx="5464">
                  <c:v>-0.96863900000000003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6.1972259999999997</c:v>
                </c:pt>
                <c:pt idx="5480">
                  <c:v>107.642386</c:v>
                </c:pt>
                <c:pt idx="5481">
                  <c:v>107.416138</c:v>
                </c:pt>
                <c:pt idx="5482">
                  <c:v>106.593841</c:v>
                </c:pt>
                <c:pt idx="5483">
                  <c:v>105.544738</c:v>
                </c:pt>
                <c:pt idx="5484">
                  <c:v>55.180646000000003</c:v>
                </c:pt>
                <c:pt idx="5485">
                  <c:v>104.398577</c:v>
                </c:pt>
                <c:pt idx="5486">
                  <c:v>83.006338</c:v>
                </c:pt>
                <c:pt idx="5487">
                  <c:v>70.341975000000005</c:v>
                </c:pt>
                <c:pt idx="5488">
                  <c:v>-0.92471499999999995</c:v>
                </c:pt>
                <c:pt idx="5489">
                  <c:v>-4.6880490000000004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-4.8194999999999997</c:v>
                </c:pt>
                <c:pt idx="5503">
                  <c:v>107.815893</c:v>
                </c:pt>
                <c:pt idx="5504">
                  <c:v>107.116499</c:v>
                </c:pt>
                <c:pt idx="5505">
                  <c:v>106.26231300000001</c:v>
                </c:pt>
                <c:pt idx="5506">
                  <c:v>105.801314</c:v>
                </c:pt>
                <c:pt idx="5507">
                  <c:v>105.01121500000001</c:v>
                </c:pt>
                <c:pt idx="5508">
                  <c:v>104.49852199999999</c:v>
                </c:pt>
                <c:pt idx="5509">
                  <c:v>104.32673699999999</c:v>
                </c:pt>
                <c:pt idx="5510">
                  <c:v>95.653833000000006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-4.8197660000000004</c:v>
                </c:pt>
                <c:pt idx="5527">
                  <c:v>107.774683</c:v>
                </c:pt>
                <c:pt idx="5528">
                  <c:v>107.25978499999999</c:v>
                </c:pt>
                <c:pt idx="5529">
                  <c:v>106.53403299999999</c:v>
                </c:pt>
                <c:pt idx="5530">
                  <c:v>105.703654</c:v>
                </c:pt>
                <c:pt idx="5531">
                  <c:v>105.05533800000001</c:v>
                </c:pt>
                <c:pt idx="5532">
                  <c:v>104.653126</c:v>
                </c:pt>
                <c:pt idx="5533">
                  <c:v>104.420103</c:v>
                </c:pt>
                <c:pt idx="5534">
                  <c:v>104.41109</c:v>
                </c:pt>
                <c:pt idx="5535">
                  <c:v>104.201919</c:v>
                </c:pt>
                <c:pt idx="5536">
                  <c:v>79.411546000000001</c:v>
                </c:pt>
                <c:pt idx="5537">
                  <c:v>32.315787999999998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-4.5605739999999999</c:v>
                </c:pt>
                <c:pt idx="5552">
                  <c:v>6.5745180000000003</c:v>
                </c:pt>
                <c:pt idx="5553">
                  <c:v>106.559496</c:v>
                </c:pt>
                <c:pt idx="5554">
                  <c:v>105.99231399999999</c:v>
                </c:pt>
                <c:pt idx="5555">
                  <c:v>105.514954</c:v>
                </c:pt>
                <c:pt idx="5556">
                  <c:v>104.92106800000001</c:v>
                </c:pt>
                <c:pt idx="5557">
                  <c:v>105.025583</c:v>
                </c:pt>
                <c:pt idx="5558">
                  <c:v>82.572833000000003</c:v>
                </c:pt>
                <c:pt idx="5559">
                  <c:v>58.587502999999998</c:v>
                </c:pt>
                <c:pt idx="5560">
                  <c:v>28.209064000000001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-4.7666589999999998</c:v>
                </c:pt>
                <c:pt idx="5575">
                  <c:v>96.757059999999996</c:v>
                </c:pt>
                <c:pt idx="5576">
                  <c:v>107.816559</c:v>
                </c:pt>
                <c:pt idx="5577">
                  <c:v>107.226658</c:v>
                </c:pt>
                <c:pt idx="5578">
                  <c:v>106.66283900000001</c:v>
                </c:pt>
                <c:pt idx="5579">
                  <c:v>106.11526600000001</c:v>
                </c:pt>
                <c:pt idx="5580">
                  <c:v>105.599856</c:v>
                </c:pt>
                <c:pt idx="5581">
                  <c:v>105.368449</c:v>
                </c:pt>
                <c:pt idx="5582">
                  <c:v>93.894395000000003</c:v>
                </c:pt>
                <c:pt idx="5583">
                  <c:v>105.311286</c:v>
                </c:pt>
                <c:pt idx="5584">
                  <c:v>81.578990000000005</c:v>
                </c:pt>
                <c:pt idx="5585">
                  <c:v>-0.97081300000000004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3.209203</c:v>
                </c:pt>
                <c:pt idx="5599">
                  <c:v>109.31018</c:v>
                </c:pt>
                <c:pt idx="5600">
                  <c:v>108.92094</c:v>
                </c:pt>
                <c:pt idx="5601">
                  <c:v>107.927438</c:v>
                </c:pt>
                <c:pt idx="5602">
                  <c:v>107.14782099999999</c:v>
                </c:pt>
                <c:pt idx="5603">
                  <c:v>106.475819</c:v>
                </c:pt>
                <c:pt idx="5604">
                  <c:v>105.932867</c:v>
                </c:pt>
                <c:pt idx="5605">
                  <c:v>105.305611</c:v>
                </c:pt>
                <c:pt idx="5606">
                  <c:v>105.036491</c:v>
                </c:pt>
                <c:pt idx="5607">
                  <c:v>104.83130800000001</c:v>
                </c:pt>
                <c:pt idx="5608">
                  <c:v>105.154979</c:v>
                </c:pt>
                <c:pt idx="5609">
                  <c:v>44.143456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-1.2627679999999999</c:v>
                </c:pt>
                <c:pt idx="5623">
                  <c:v>110.759286</c:v>
                </c:pt>
                <c:pt idx="5624">
                  <c:v>109.617859</c:v>
                </c:pt>
                <c:pt idx="5625">
                  <c:v>108.481764</c:v>
                </c:pt>
                <c:pt idx="5626">
                  <c:v>107.859821</c:v>
                </c:pt>
                <c:pt idx="5627">
                  <c:v>106.928798</c:v>
                </c:pt>
                <c:pt idx="5628">
                  <c:v>106.243101</c:v>
                </c:pt>
                <c:pt idx="5629">
                  <c:v>105.898668</c:v>
                </c:pt>
                <c:pt idx="5630">
                  <c:v>105.893355</c:v>
                </c:pt>
                <c:pt idx="5631">
                  <c:v>105.89265899999999</c:v>
                </c:pt>
                <c:pt idx="5632">
                  <c:v>98.367368999999997</c:v>
                </c:pt>
                <c:pt idx="5633">
                  <c:v>35.358646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-3.7801369999999999</c:v>
                </c:pt>
                <c:pt idx="5647">
                  <c:v>91.118763999999999</c:v>
                </c:pt>
                <c:pt idx="5648">
                  <c:v>111.26552100000001</c:v>
                </c:pt>
                <c:pt idx="5649">
                  <c:v>110.192436</c:v>
                </c:pt>
                <c:pt idx="5650">
                  <c:v>109.35427</c:v>
                </c:pt>
                <c:pt idx="5651">
                  <c:v>108.678556</c:v>
                </c:pt>
                <c:pt idx="5652">
                  <c:v>107.990047</c:v>
                </c:pt>
                <c:pt idx="5653">
                  <c:v>107.345011</c:v>
                </c:pt>
                <c:pt idx="5654">
                  <c:v>106.973651</c:v>
                </c:pt>
                <c:pt idx="5655">
                  <c:v>106.964845</c:v>
                </c:pt>
                <c:pt idx="5656">
                  <c:v>89.055335999999997</c:v>
                </c:pt>
                <c:pt idx="5657">
                  <c:v>23.672944999999999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-4.2443819999999999</c:v>
                </c:pt>
                <c:pt idx="5671">
                  <c:v>101.337053</c:v>
                </c:pt>
                <c:pt idx="5672">
                  <c:v>110.597989</c:v>
                </c:pt>
                <c:pt idx="5673">
                  <c:v>109.40566699999999</c:v>
                </c:pt>
                <c:pt idx="5674">
                  <c:v>108.581137</c:v>
                </c:pt>
                <c:pt idx="5675">
                  <c:v>107.85649600000001</c:v>
                </c:pt>
                <c:pt idx="5676">
                  <c:v>107.36281200000001</c:v>
                </c:pt>
                <c:pt idx="5677">
                  <c:v>106.801106</c:v>
                </c:pt>
                <c:pt idx="5678">
                  <c:v>106.791392</c:v>
                </c:pt>
                <c:pt idx="5679">
                  <c:v>106.631732</c:v>
                </c:pt>
                <c:pt idx="5680">
                  <c:v>89.140495000000001</c:v>
                </c:pt>
                <c:pt idx="5681">
                  <c:v>22.988047999999999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-3.3383210000000001</c:v>
                </c:pt>
                <c:pt idx="5695">
                  <c:v>73.593878000000004</c:v>
                </c:pt>
                <c:pt idx="5696">
                  <c:v>112.066557</c:v>
                </c:pt>
                <c:pt idx="5697">
                  <c:v>111.25731399999999</c:v>
                </c:pt>
                <c:pt idx="5698">
                  <c:v>110.51657299999999</c:v>
                </c:pt>
                <c:pt idx="5699">
                  <c:v>109.68447</c:v>
                </c:pt>
                <c:pt idx="5700">
                  <c:v>108.896227</c:v>
                </c:pt>
                <c:pt idx="5701">
                  <c:v>108.19658200000001</c:v>
                </c:pt>
                <c:pt idx="5702">
                  <c:v>108.185699</c:v>
                </c:pt>
                <c:pt idx="5703">
                  <c:v>107.77149199999999</c:v>
                </c:pt>
                <c:pt idx="5704">
                  <c:v>86.677047999999999</c:v>
                </c:pt>
                <c:pt idx="5705">
                  <c:v>23.337412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-3.3454359999999999</c:v>
                </c:pt>
                <c:pt idx="5719">
                  <c:v>92.684828999999993</c:v>
                </c:pt>
                <c:pt idx="5720">
                  <c:v>111.146765</c:v>
                </c:pt>
                <c:pt idx="5721">
                  <c:v>110.80213999999999</c:v>
                </c:pt>
                <c:pt idx="5722">
                  <c:v>110.169883</c:v>
                </c:pt>
                <c:pt idx="5723">
                  <c:v>109.560844</c:v>
                </c:pt>
                <c:pt idx="5724">
                  <c:v>108.896263</c:v>
                </c:pt>
                <c:pt idx="5725">
                  <c:v>108.51397</c:v>
                </c:pt>
                <c:pt idx="5726">
                  <c:v>107.97969000000001</c:v>
                </c:pt>
                <c:pt idx="5727">
                  <c:v>107.96851700000001</c:v>
                </c:pt>
                <c:pt idx="5728">
                  <c:v>92.701060999999996</c:v>
                </c:pt>
                <c:pt idx="5729">
                  <c:v>26.538468999999999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-4.6954260000000003</c:v>
                </c:pt>
                <c:pt idx="5743">
                  <c:v>109.16154</c:v>
                </c:pt>
                <c:pt idx="5744">
                  <c:v>110.527079</c:v>
                </c:pt>
                <c:pt idx="5745">
                  <c:v>109.254327</c:v>
                </c:pt>
                <c:pt idx="5746">
                  <c:v>108.701639</c:v>
                </c:pt>
                <c:pt idx="5747">
                  <c:v>107.708853</c:v>
                </c:pt>
                <c:pt idx="5748">
                  <c:v>107.20796</c:v>
                </c:pt>
                <c:pt idx="5749">
                  <c:v>106.629763</c:v>
                </c:pt>
                <c:pt idx="5750">
                  <c:v>106.360713</c:v>
                </c:pt>
                <c:pt idx="5751">
                  <c:v>106.573385</c:v>
                </c:pt>
                <c:pt idx="5752">
                  <c:v>103.488495</c:v>
                </c:pt>
                <c:pt idx="5753">
                  <c:v>35.489700999999997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-0.14083899999999999</c:v>
                </c:pt>
                <c:pt idx="5767">
                  <c:v>111.087214</c:v>
                </c:pt>
                <c:pt idx="5768">
                  <c:v>109.95188400000001</c:v>
                </c:pt>
                <c:pt idx="5769">
                  <c:v>108.66246700000001</c:v>
                </c:pt>
                <c:pt idx="5770">
                  <c:v>107.789085</c:v>
                </c:pt>
                <c:pt idx="5771">
                  <c:v>107.06222200000001</c:v>
                </c:pt>
                <c:pt idx="5772">
                  <c:v>106.22816899999999</c:v>
                </c:pt>
                <c:pt idx="5773">
                  <c:v>105.650941</c:v>
                </c:pt>
                <c:pt idx="5774">
                  <c:v>105.457758</c:v>
                </c:pt>
                <c:pt idx="5775">
                  <c:v>105.584807</c:v>
                </c:pt>
                <c:pt idx="5776">
                  <c:v>105.42116300000001</c:v>
                </c:pt>
                <c:pt idx="5777">
                  <c:v>37.686031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-4.7308690000000002</c:v>
                </c:pt>
                <c:pt idx="5791">
                  <c:v>102.15488999999999</c:v>
                </c:pt>
                <c:pt idx="5792">
                  <c:v>108.99835299999999</c:v>
                </c:pt>
                <c:pt idx="5793">
                  <c:v>107.799488</c:v>
                </c:pt>
                <c:pt idx="5794">
                  <c:v>106.989493</c:v>
                </c:pt>
                <c:pt idx="5795">
                  <c:v>106.463414</c:v>
                </c:pt>
                <c:pt idx="5796">
                  <c:v>105.93283599999999</c:v>
                </c:pt>
                <c:pt idx="5797">
                  <c:v>105.625435</c:v>
                </c:pt>
                <c:pt idx="5798">
                  <c:v>105.347925</c:v>
                </c:pt>
                <c:pt idx="5799">
                  <c:v>98.654042000000004</c:v>
                </c:pt>
                <c:pt idx="5800">
                  <c:v>61.629103000000001</c:v>
                </c:pt>
                <c:pt idx="5801">
                  <c:v>-0.964171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-4.7842339999999997</c:v>
                </c:pt>
                <c:pt idx="5815">
                  <c:v>103.13503900000001</c:v>
                </c:pt>
                <c:pt idx="5816">
                  <c:v>108.340439</c:v>
                </c:pt>
                <c:pt idx="5817">
                  <c:v>107.548851</c:v>
                </c:pt>
                <c:pt idx="5818">
                  <c:v>107.09142</c:v>
                </c:pt>
                <c:pt idx="5819">
                  <c:v>106.75665499999999</c:v>
                </c:pt>
                <c:pt idx="5820">
                  <c:v>106.438053</c:v>
                </c:pt>
                <c:pt idx="5821">
                  <c:v>106.305678</c:v>
                </c:pt>
                <c:pt idx="5822">
                  <c:v>106.302982</c:v>
                </c:pt>
                <c:pt idx="5823">
                  <c:v>106.724068</c:v>
                </c:pt>
                <c:pt idx="5824">
                  <c:v>87.256248999999997</c:v>
                </c:pt>
                <c:pt idx="5825">
                  <c:v>-0.967256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-3.7443170000000001</c:v>
                </c:pt>
                <c:pt idx="5839">
                  <c:v>53.818207999999998</c:v>
                </c:pt>
                <c:pt idx="5840">
                  <c:v>109.701583</c:v>
                </c:pt>
                <c:pt idx="5841">
                  <c:v>108.91104300000001</c:v>
                </c:pt>
                <c:pt idx="5842">
                  <c:v>107.898422</c:v>
                </c:pt>
                <c:pt idx="5843">
                  <c:v>106.575914</c:v>
                </c:pt>
                <c:pt idx="5844">
                  <c:v>105.967314</c:v>
                </c:pt>
                <c:pt idx="5845">
                  <c:v>105.377346</c:v>
                </c:pt>
                <c:pt idx="5846">
                  <c:v>104.922248</c:v>
                </c:pt>
                <c:pt idx="5847">
                  <c:v>105.065556</c:v>
                </c:pt>
                <c:pt idx="5848">
                  <c:v>56.486106999999997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-4.7092749999999999</c:v>
                </c:pt>
                <c:pt idx="5863">
                  <c:v>94.989881999999994</c:v>
                </c:pt>
                <c:pt idx="5864">
                  <c:v>107.830861</c:v>
                </c:pt>
                <c:pt idx="5865">
                  <c:v>107.09135499999999</c:v>
                </c:pt>
                <c:pt idx="5866">
                  <c:v>107.02399699999999</c:v>
                </c:pt>
                <c:pt idx="5867">
                  <c:v>105.872562</c:v>
                </c:pt>
                <c:pt idx="5868">
                  <c:v>105.53548600000001</c:v>
                </c:pt>
                <c:pt idx="5869">
                  <c:v>79.173231000000001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-4.6056699999999999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-4.6824859999999999</c:v>
                </c:pt>
                <c:pt idx="5887">
                  <c:v>86.449709999999996</c:v>
                </c:pt>
                <c:pt idx="5888">
                  <c:v>108.54885</c:v>
                </c:pt>
                <c:pt idx="5889">
                  <c:v>107.21138500000001</c:v>
                </c:pt>
                <c:pt idx="5890">
                  <c:v>106.529003</c:v>
                </c:pt>
                <c:pt idx="5891">
                  <c:v>105.527227</c:v>
                </c:pt>
                <c:pt idx="5892">
                  <c:v>105.159189</c:v>
                </c:pt>
                <c:pt idx="5893">
                  <c:v>104.647267</c:v>
                </c:pt>
                <c:pt idx="5894">
                  <c:v>104.876975</c:v>
                </c:pt>
                <c:pt idx="5895">
                  <c:v>104.987239</c:v>
                </c:pt>
                <c:pt idx="5896">
                  <c:v>24.027538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-4.6402000000000001</c:v>
                </c:pt>
                <c:pt idx="5911">
                  <c:v>55.524794</c:v>
                </c:pt>
                <c:pt idx="5912">
                  <c:v>108.285926</c:v>
                </c:pt>
                <c:pt idx="5913">
                  <c:v>108.70483400000001</c:v>
                </c:pt>
                <c:pt idx="5914">
                  <c:v>108.309209</c:v>
                </c:pt>
                <c:pt idx="5915">
                  <c:v>107.09083099999999</c:v>
                </c:pt>
                <c:pt idx="5916">
                  <c:v>106.599569</c:v>
                </c:pt>
                <c:pt idx="5917">
                  <c:v>71.807398000000006</c:v>
                </c:pt>
                <c:pt idx="5918">
                  <c:v>106.41251800000001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-4.5247159999999997</c:v>
                </c:pt>
                <c:pt idx="5937">
                  <c:v>65.860726</c:v>
                </c:pt>
                <c:pt idx="5938">
                  <c:v>107.42967400000001</c:v>
                </c:pt>
                <c:pt idx="5939">
                  <c:v>27.667204000000002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-4.5760370000000004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-4.6967670000000004</c:v>
                </c:pt>
                <c:pt idx="5959">
                  <c:v>98.661619999999999</c:v>
                </c:pt>
                <c:pt idx="5960">
                  <c:v>108.902484</c:v>
                </c:pt>
                <c:pt idx="5961">
                  <c:v>108.10681</c:v>
                </c:pt>
                <c:pt idx="5962">
                  <c:v>107.82935000000001</c:v>
                </c:pt>
                <c:pt idx="5963">
                  <c:v>106.78089199999999</c:v>
                </c:pt>
                <c:pt idx="5964">
                  <c:v>106.28310399999999</c:v>
                </c:pt>
                <c:pt idx="5965">
                  <c:v>106.162469</c:v>
                </c:pt>
                <c:pt idx="5966">
                  <c:v>105.964009</c:v>
                </c:pt>
                <c:pt idx="5967">
                  <c:v>105.854527</c:v>
                </c:pt>
                <c:pt idx="5968">
                  <c:v>87.462539000000007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-4.7105969999999999</c:v>
                </c:pt>
                <c:pt idx="5983">
                  <c:v>98.534324999999995</c:v>
                </c:pt>
                <c:pt idx="5984">
                  <c:v>108.44804499999999</c:v>
                </c:pt>
                <c:pt idx="5985">
                  <c:v>107.72689099999999</c:v>
                </c:pt>
                <c:pt idx="5986">
                  <c:v>106.919055</c:v>
                </c:pt>
                <c:pt idx="5987">
                  <c:v>106.323847</c:v>
                </c:pt>
                <c:pt idx="5988">
                  <c:v>105.767895</c:v>
                </c:pt>
                <c:pt idx="5989">
                  <c:v>105.52909699999999</c:v>
                </c:pt>
                <c:pt idx="5990">
                  <c:v>104.93693</c:v>
                </c:pt>
                <c:pt idx="5991">
                  <c:v>104.729164</c:v>
                </c:pt>
                <c:pt idx="5992">
                  <c:v>92.224725000000007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-4.7100229999999996</c:v>
                </c:pt>
                <c:pt idx="6007">
                  <c:v>101.19710600000001</c:v>
                </c:pt>
                <c:pt idx="6008">
                  <c:v>108.664552</c:v>
                </c:pt>
                <c:pt idx="6009">
                  <c:v>108.136921</c:v>
                </c:pt>
                <c:pt idx="6010">
                  <c:v>107.07087199999999</c:v>
                </c:pt>
                <c:pt idx="6011">
                  <c:v>106.290783</c:v>
                </c:pt>
                <c:pt idx="6012">
                  <c:v>105.49344600000001</c:v>
                </c:pt>
                <c:pt idx="6013">
                  <c:v>104.93451899999999</c:v>
                </c:pt>
                <c:pt idx="6014">
                  <c:v>104.239683</c:v>
                </c:pt>
                <c:pt idx="6015">
                  <c:v>104.23938</c:v>
                </c:pt>
                <c:pt idx="6016">
                  <c:v>93.391532999999995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-4.6964189999999997</c:v>
                </c:pt>
                <c:pt idx="6031">
                  <c:v>85.967512999999997</c:v>
                </c:pt>
                <c:pt idx="6032">
                  <c:v>108.12872400000001</c:v>
                </c:pt>
                <c:pt idx="6033">
                  <c:v>107.444451</c:v>
                </c:pt>
                <c:pt idx="6034">
                  <c:v>106.645312</c:v>
                </c:pt>
                <c:pt idx="6035">
                  <c:v>105.57472</c:v>
                </c:pt>
                <c:pt idx="6036">
                  <c:v>104.543121</c:v>
                </c:pt>
                <c:pt idx="6037">
                  <c:v>103.83848</c:v>
                </c:pt>
                <c:pt idx="6038">
                  <c:v>103.641383</c:v>
                </c:pt>
                <c:pt idx="6039">
                  <c:v>103.624252</c:v>
                </c:pt>
                <c:pt idx="6040">
                  <c:v>82.222980000000007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-4.6325070000000004</c:v>
                </c:pt>
                <c:pt idx="6055">
                  <c:v>52.516534999999998</c:v>
                </c:pt>
                <c:pt idx="6056">
                  <c:v>107.80660399999999</c:v>
                </c:pt>
                <c:pt idx="6057">
                  <c:v>106.94429</c:v>
                </c:pt>
                <c:pt idx="6058">
                  <c:v>105.52982900000001</c:v>
                </c:pt>
                <c:pt idx="6059">
                  <c:v>104.62016300000001</c:v>
                </c:pt>
                <c:pt idx="6060">
                  <c:v>104.45636</c:v>
                </c:pt>
                <c:pt idx="6061">
                  <c:v>103.959444</c:v>
                </c:pt>
                <c:pt idx="6062">
                  <c:v>103.950046</c:v>
                </c:pt>
                <c:pt idx="6063">
                  <c:v>93.663681999999994</c:v>
                </c:pt>
                <c:pt idx="6064">
                  <c:v>45.049359000000003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-4.7303920000000002</c:v>
                </c:pt>
                <c:pt idx="6079">
                  <c:v>104.729634</c:v>
                </c:pt>
                <c:pt idx="6080">
                  <c:v>108.33334499999999</c:v>
                </c:pt>
                <c:pt idx="6081">
                  <c:v>107.477592</c:v>
                </c:pt>
                <c:pt idx="6082">
                  <c:v>106.147081</c:v>
                </c:pt>
                <c:pt idx="6083">
                  <c:v>105.241908</c:v>
                </c:pt>
                <c:pt idx="6084">
                  <c:v>84.857125999999994</c:v>
                </c:pt>
                <c:pt idx="6085">
                  <c:v>104.270416</c:v>
                </c:pt>
                <c:pt idx="6086">
                  <c:v>103.960363</c:v>
                </c:pt>
                <c:pt idx="6087">
                  <c:v>103.95848100000001</c:v>
                </c:pt>
                <c:pt idx="6088">
                  <c:v>85.013689999999997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-4.7203799999999996</c:v>
                </c:pt>
                <c:pt idx="6103">
                  <c:v>98.80095</c:v>
                </c:pt>
                <c:pt idx="6104">
                  <c:v>108.13878099999999</c:v>
                </c:pt>
                <c:pt idx="6105">
                  <c:v>107.436038</c:v>
                </c:pt>
                <c:pt idx="6106">
                  <c:v>106.256394</c:v>
                </c:pt>
                <c:pt idx="6107">
                  <c:v>105.345552</c:v>
                </c:pt>
                <c:pt idx="6108">
                  <c:v>104.64512499999999</c:v>
                </c:pt>
                <c:pt idx="6109">
                  <c:v>104.03157</c:v>
                </c:pt>
                <c:pt idx="6110">
                  <c:v>104.177779</c:v>
                </c:pt>
                <c:pt idx="6111">
                  <c:v>104.176374</c:v>
                </c:pt>
                <c:pt idx="6112">
                  <c:v>89.413987000000006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-4.7208290000000002</c:v>
                </c:pt>
                <c:pt idx="6127">
                  <c:v>99.217219</c:v>
                </c:pt>
                <c:pt idx="6128">
                  <c:v>107.846844</c:v>
                </c:pt>
                <c:pt idx="6129">
                  <c:v>107.00626099999999</c:v>
                </c:pt>
                <c:pt idx="6130">
                  <c:v>106.145841</c:v>
                </c:pt>
                <c:pt idx="6131">
                  <c:v>105.440242</c:v>
                </c:pt>
                <c:pt idx="6132">
                  <c:v>104.84160199999999</c:v>
                </c:pt>
                <c:pt idx="6133">
                  <c:v>104.420723</c:v>
                </c:pt>
                <c:pt idx="6134">
                  <c:v>104.590648</c:v>
                </c:pt>
                <c:pt idx="6135">
                  <c:v>104.585978</c:v>
                </c:pt>
                <c:pt idx="6136">
                  <c:v>89.780612000000005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-4.6307549999999997</c:v>
                </c:pt>
                <c:pt idx="6151">
                  <c:v>56.723027999999999</c:v>
                </c:pt>
                <c:pt idx="6152">
                  <c:v>108.212062</c:v>
                </c:pt>
                <c:pt idx="6153">
                  <c:v>107.441489</c:v>
                </c:pt>
                <c:pt idx="6154">
                  <c:v>106.431832</c:v>
                </c:pt>
                <c:pt idx="6155">
                  <c:v>105.92030699999999</c:v>
                </c:pt>
                <c:pt idx="6156">
                  <c:v>105.319395</c:v>
                </c:pt>
                <c:pt idx="6157">
                  <c:v>105.085413</c:v>
                </c:pt>
                <c:pt idx="6158">
                  <c:v>104.883326</c:v>
                </c:pt>
                <c:pt idx="6159">
                  <c:v>85.187554000000006</c:v>
                </c:pt>
                <c:pt idx="6160">
                  <c:v>43.073442999999997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-4.701918</c:v>
                </c:pt>
                <c:pt idx="6175">
                  <c:v>100.277068</c:v>
                </c:pt>
                <c:pt idx="6176">
                  <c:v>109.252082</c:v>
                </c:pt>
                <c:pt idx="6177">
                  <c:v>108.505821</c:v>
                </c:pt>
                <c:pt idx="6178">
                  <c:v>107.69012600000001</c:v>
                </c:pt>
                <c:pt idx="6179">
                  <c:v>106.877568</c:v>
                </c:pt>
                <c:pt idx="6180">
                  <c:v>105.967848</c:v>
                </c:pt>
                <c:pt idx="6181">
                  <c:v>105.25929499999999</c:v>
                </c:pt>
                <c:pt idx="6182">
                  <c:v>104.97013200000001</c:v>
                </c:pt>
                <c:pt idx="6183">
                  <c:v>105.167782</c:v>
                </c:pt>
                <c:pt idx="6184">
                  <c:v>78.699393999999998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-4.2492530000000004</c:v>
                </c:pt>
                <c:pt idx="6199">
                  <c:v>104.164447</c:v>
                </c:pt>
                <c:pt idx="6200">
                  <c:v>109.886905</c:v>
                </c:pt>
                <c:pt idx="6201">
                  <c:v>109.42127600000001</c:v>
                </c:pt>
                <c:pt idx="6202">
                  <c:v>108.59979</c:v>
                </c:pt>
                <c:pt idx="6203">
                  <c:v>107.605901</c:v>
                </c:pt>
                <c:pt idx="6204">
                  <c:v>106.716219</c:v>
                </c:pt>
                <c:pt idx="6205">
                  <c:v>106.42390899999999</c:v>
                </c:pt>
                <c:pt idx="6206">
                  <c:v>106.218869</c:v>
                </c:pt>
                <c:pt idx="6207">
                  <c:v>106.106038</c:v>
                </c:pt>
                <c:pt idx="6208">
                  <c:v>83.375009000000006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-4.2267419999999998</c:v>
                </c:pt>
                <c:pt idx="6223">
                  <c:v>94.750163000000001</c:v>
                </c:pt>
                <c:pt idx="6224">
                  <c:v>109.42032</c:v>
                </c:pt>
                <c:pt idx="6225">
                  <c:v>108.763012</c:v>
                </c:pt>
                <c:pt idx="6226">
                  <c:v>108.060734</c:v>
                </c:pt>
                <c:pt idx="6227">
                  <c:v>107.45317</c:v>
                </c:pt>
                <c:pt idx="6228">
                  <c:v>107.050428</c:v>
                </c:pt>
                <c:pt idx="6229">
                  <c:v>107.000794</c:v>
                </c:pt>
                <c:pt idx="6230">
                  <c:v>106.736895</c:v>
                </c:pt>
                <c:pt idx="6231">
                  <c:v>58.606892000000002</c:v>
                </c:pt>
                <c:pt idx="6232">
                  <c:v>29.154724000000002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-3.7938540000000001</c:v>
                </c:pt>
                <c:pt idx="6247">
                  <c:v>99.387529000000001</c:v>
                </c:pt>
                <c:pt idx="6248">
                  <c:v>110.373976</c:v>
                </c:pt>
                <c:pt idx="6249">
                  <c:v>109.98611</c:v>
                </c:pt>
                <c:pt idx="6250">
                  <c:v>109.085491</c:v>
                </c:pt>
                <c:pt idx="6251">
                  <c:v>108.778386</c:v>
                </c:pt>
                <c:pt idx="6252">
                  <c:v>108.379625</c:v>
                </c:pt>
                <c:pt idx="6253">
                  <c:v>108.179092</c:v>
                </c:pt>
                <c:pt idx="6254">
                  <c:v>107.95425899999999</c:v>
                </c:pt>
                <c:pt idx="6255">
                  <c:v>107.63547800000001</c:v>
                </c:pt>
                <c:pt idx="6256">
                  <c:v>64.198245999999997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-2.8779059999999999</c:v>
                </c:pt>
                <c:pt idx="6271">
                  <c:v>76.605547999999999</c:v>
                </c:pt>
                <c:pt idx="6272">
                  <c:v>110.9045</c:v>
                </c:pt>
                <c:pt idx="6273">
                  <c:v>110.771021</c:v>
                </c:pt>
                <c:pt idx="6274">
                  <c:v>110.08475300000001</c:v>
                </c:pt>
                <c:pt idx="6275">
                  <c:v>108.831681</c:v>
                </c:pt>
                <c:pt idx="6276">
                  <c:v>108.230611</c:v>
                </c:pt>
                <c:pt idx="6277">
                  <c:v>101.35624199999999</c:v>
                </c:pt>
                <c:pt idx="6278">
                  <c:v>48.867266000000001</c:v>
                </c:pt>
                <c:pt idx="6279">
                  <c:v>90.306886000000006</c:v>
                </c:pt>
                <c:pt idx="6280">
                  <c:v>56.076082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-2.4134540000000002</c:v>
                </c:pt>
                <c:pt idx="6295">
                  <c:v>48.329999000000001</c:v>
                </c:pt>
                <c:pt idx="6296">
                  <c:v>109.81835599999999</c:v>
                </c:pt>
                <c:pt idx="6297">
                  <c:v>108.87304399999999</c:v>
                </c:pt>
                <c:pt idx="6298">
                  <c:v>108.45315100000001</c:v>
                </c:pt>
                <c:pt idx="6299">
                  <c:v>108.03163600000001</c:v>
                </c:pt>
                <c:pt idx="6300">
                  <c:v>107.895295</c:v>
                </c:pt>
                <c:pt idx="6301">
                  <c:v>107.577099</c:v>
                </c:pt>
                <c:pt idx="6302">
                  <c:v>107.681594</c:v>
                </c:pt>
                <c:pt idx="6303">
                  <c:v>47.138488000000002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-3.7464390000000001</c:v>
                </c:pt>
                <c:pt idx="6319">
                  <c:v>45.957281999999999</c:v>
                </c:pt>
                <c:pt idx="6320">
                  <c:v>109.962236</c:v>
                </c:pt>
                <c:pt idx="6321">
                  <c:v>109.691418</c:v>
                </c:pt>
                <c:pt idx="6322">
                  <c:v>52.096212000000001</c:v>
                </c:pt>
                <c:pt idx="6323">
                  <c:v>106.244153</c:v>
                </c:pt>
                <c:pt idx="6324">
                  <c:v>87.242673999999994</c:v>
                </c:pt>
                <c:pt idx="6325">
                  <c:v>89.750900999999999</c:v>
                </c:pt>
                <c:pt idx="6326">
                  <c:v>107.6763</c:v>
                </c:pt>
                <c:pt idx="6327">
                  <c:v>-0.96308300000000002</c:v>
                </c:pt>
                <c:pt idx="6328">
                  <c:v>32.260451000000003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-2.8747129999999999</c:v>
                </c:pt>
                <c:pt idx="6343">
                  <c:v>79.448134999999994</c:v>
                </c:pt>
                <c:pt idx="6344">
                  <c:v>110.635085</c:v>
                </c:pt>
                <c:pt idx="6345">
                  <c:v>109.71057999999999</c:v>
                </c:pt>
                <c:pt idx="6346">
                  <c:v>109.247208</c:v>
                </c:pt>
                <c:pt idx="6347">
                  <c:v>108.529177</c:v>
                </c:pt>
                <c:pt idx="6348">
                  <c:v>108.133678</c:v>
                </c:pt>
                <c:pt idx="6349">
                  <c:v>71.259522000000004</c:v>
                </c:pt>
                <c:pt idx="6350">
                  <c:v>107.596253</c:v>
                </c:pt>
                <c:pt idx="6351">
                  <c:v>106.00876599999999</c:v>
                </c:pt>
                <c:pt idx="6352">
                  <c:v>44.148510000000002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-2.4094319999999998</c:v>
                </c:pt>
                <c:pt idx="6367">
                  <c:v>34.598449000000002</c:v>
                </c:pt>
                <c:pt idx="6368">
                  <c:v>110.818016</c:v>
                </c:pt>
                <c:pt idx="6369">
                  <c:v>109.85253899999999</c:v>
                </c:pt>
                <c:pt idx="6370">
                  <c:v>109.414252</c:v>
                </c:pt>
                <c:pt idx="6371">
                  <c:v>108.931152</c:v>
                </c:pt>
                <c:pt idx="6372">
                  <c:v>109.107103</c:v>
                </c:pt>
                <c:pt idx="6373">
                  <c:v>47.999899999999997</c:v>
                </c:pt>
                <c:pt idx="6374">
                  <c:v>43.122636</c:v>
                </c:pt>
                <c:pt idx="6375">
                  <c:v>41.874250000000004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-2.4046270000000001</c:v>
                </c:pt>
                <c:pt idx="6391">
                  <c:v>54.184863</c:v>
                </c:pt>
                <c:pt idx="6392">
                  <c:v>111.679689</c:v>
                </c:pt>
                <c:pt idx="6393">
                  <c:v>110.515276</c:v>
                </c:pt>
                <c:pt idx="6394">
                  <c:v>109.933718</c:v>
                </c:pt>
                <c:pt idx="6395">
                  <c:v>108.986902</c:v>
                </c:pt>
                <c:pt idx="6396">
                  <c:v>108.97329499999999</c:v>
                </c:pt>
                <c:pt idx="6397">
                  <c:v>107.891319</c:v>
                </c:pt>
                <c:pt idx="6398">
                  <c:v>107.62266200000001</c:v>
                </c:pt>
                <c:pt idx="6399">
                  <c:v>107.349222</c:v>
                </c:pt>
                <c:pt idx="6400">
                  <c:v>76.396073000000001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-2.8679169999999998</c:v>
                </c:pt>
                <c:pt idx="6415">
                  <c:v>78.662659000000005</c:v>
                </c:pt>
                <c:pt idx="6416">
                  <c:v>111.338674</c:v>
                </c:pt>
                <c:pt idx="6417">
                  <c:v>110.00989199999999</c:v>
                </c:pt>
                <c:pt idx="6418">
                  <c:v>109.52332699999999</c:v>
                </c:pt>
                <c:pt idx="6419">
                  <c:v>108.860955</c:v>
                </c:pt>
                <c:pt idx="6420">
                  <c:v>108.150588</c:v>
                </c:pt>
                <c:pt idx="6421">
                  <c:v>107.163383</c:v>
                </c:pt>
                <c:pt idx="6422">
                  <c:v>107.156065</c:v>
                </c:pt>
                <c:pt idx="6423">
                  <c:v>107.308329</c:v>
                </c:pt>
                <c:pt idx="6424">
                  <c:v>68.335594999999998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-4.530894</c:v>
                </c:pt>
                <c:pt idx="6441">
                  <c:v>53.584422000000004</c:v>
                </c:pt>
                <c:pt idx="6442">
                  <c:v>59.207335</c:v>
                </c:pt>
                <c:pt idx="6443">
                  <c:v>-0.92471499999999995</c:v>
                </c:pt>
                <c:pt idx="6444">
                  <c:v>-4.5649629999999997</c:v>
                </c:pt>
                <c:pt idx="6445">
                  <c:v>9.1590930000000004</c:v>
                </c:pt>
                <c:pt idx="6446">
                  <c:v>106.391564</c:v>
                </c:pt>
                <c:pt idx="6447">
                  <c:v>-0.92471499999999995</c:v>
                </c:pt>
                <c:pt idx="6448">
                  <c:v>-4.5756550000000002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-2.4075419999999998</c:v>
                </c:pt>
                <c:pt idx="6463">
                  <c:v>54.821572000000003</c:v>
                </c:pt>
                <c:pt idx="6464">
                  <c:v>111.216054</c:v>
                </c:pt>
                <c:pt idx="6465">
                  <c:v>110.332964</c:v>
                </c:pt>
                <c:pt idx="6466">
                  <c:v>109.873769</c:v>
                </c:pt>
                <c:pt idx="6467">
                  <c:v>109.15898799999999</c:v>
                </c:pt>
                <c:pt idx="6468">
                  <c:v>108.650535</c:v>
                </c:pt>
                <c:pt idx="6469">
                  <c:v>108.454354</c:v>
                </c:pt>
                <c:pt idx="6470">
                  <c:v>108.25755100000001</c:v>
                </c:pt>
                <c:pt idx="6471">
                  <c:v>108.28716300000001</c:v>
                </c:pt>
                <c:pt idx="6472">
                  <c:v>51.120697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-2.8741099999999999</c:v>
                </c:pt>
                <c:pt idx="6487">
                  <c:v>81.828289999999996</c:v>
                </c:pt>
                <c:pt idx="6488">
                  <c:v>111.338173</c:v>
                </c:pt>
                <c:pt idx="6489">
                  <c:v>110.817086</c:v>
                </c:pt>
                <c:pt idx="6490">
                  <c:v>109.95526700000001</c:v>
                </c:pt>
                <c:pt idx="6491">
                  <c:v>109.194908</c:v>
                </c:pt>
                <c:pt idx="6492">
                  <c:v>108.487497</c:v>
                </c:pt>
                <c:pt idx="6493">
                  <c:v>108.096367</c:v>
                </c:pt>
                <c:pt idx="6494">
                  <c:v>107.87340500000001</c:v>
                </c:pt>
                <c:pt idx="6495">
                  <c:v>36.748427999999997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34.473427000000001</c:v>
                </c:pt>
                <c:pt idx="6516">
                  <c:v>108.37972499999999</c:v>
                </c:pt>
                <c:pt idx="6517">
                  <c:v>107.675456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-1.112331</c:v>
                </c:pt>
                <c:pt idx="6535">
                  <c:v>44.474068000000003</c:v>
                </c:pt>
                <c:pt idx="6536">
                  <c:v>111.881214</c:v>
                </c:pt>
                <c:pt idx="6537">
                  <c:v>110.286934</c:v>
                </c:pt>
                <c:pt idx="6538">
                  <c:v>109.203954</c:v>
                </c:pt>
                <c:pt idx="6539">
                  <c:v>108.48544099999999</c:v>
                </c:pt>
                <c:pt idx="6540">
                  <c:v>108.37760299999999</c:v>
                </c:pt>
                <c:pt idx="6541">
                  <c:v>107.958079</c:v>
                </c:pt>
                <c:pt idx="6542">
                  <c:v>107.729345</c:v>
                </c:pt>
                <c:pt idx="6543">
                  <c:v>103.681676</c:v>
                </c:pt>
                <c:pt idx="6544">
                  <c:v>45.379978999999999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-2.7183709999999999</c:v>
                </c:pt>
                <c:pt idx="6560">
                  <c:v>10.544908</c:v>
                </c:pt>
                <c:pt idx="6561">
                  <c:v>93.188895000000002</c:v>
                </c:pt>
                <c:pt idx="6562">
                  <c:v>70.799357000000001</c:v>
                </c:pt>
                <c:pt idx="6563">
                  <c:v>109.870064</c:v>
                </c:pt>
                <c:pt idx="6564">
                  <c:v>84.665553000000003</c:v>
                </c:pt>
                <c:pt idx="6565">
                  <c:v>99.638098999999997</c:v>
                </c:pt>
                <c:pt idx="6566">
                  <c:v>46.148795999999997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-2.417726</c:v>
                </c:pt>
                <c:pt idx="6583">
                  <c:v>63.480212999999999</c:v>
                </c:pt>
                <c:pt idx="6584">
                  <c:v>111.375837</c:v>
                </c:pt>
                <c:pt idx="6585">
                  <c:v>110.190882</c:v>
                </c:pt>
                <c:pt idx="6586">
                  <c:v>109.5929</c:v>
                </c:pt>
                <c:pt idx="6587">
                  <c:v>109.016047</c:v>
                </c:pt>
                <c:pt idx="6588">
                  <c:v>108.590628</c:v>
                </c:pt>
                <c:pt idx="6589">
                  <c:v>108.044189</c:v>
                </c:pt>
                <c:pt idx="6590">
                  <c:v>107.894955</c:v>
                </c:pt>
                <c:pt idx="6591">
                  <c:v>105.521608</c:v>
                </c:pt>
                <c:pt idx="6592">
                  <c:v>27.438234000000001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69.927227000000002</c:v>
                </c:pt>
                <c:pt idx="6609">
                  <c:v>104.862758</c:v>
                </c:pt>
                <c:pt idx="6610">
                  <c:v>100.100105</c:v>
                </c:pt>
                <c:pt idx="6611">
                  <c:v>67.946886000000006</c:v>
                </c:pt>
                <c:pt idx="6612">
                  <c:v>53.116008999999998</c:v>
                </c:pt>
                <c:pt idx="6613">
                  <c:v>57.885353000000002</c:v>
                </c:pt>
                <c:pt idx="6614">
                  <c:v>34.212322999999998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-2.407905</c:v>
                </c:pt>
                <c:pt idx="6631">
                  <c:v>56.875731000000002</c:v>
                </c:pt>
                <c:pt idx="6632">
                  <c:v>111.843448</c:v>
                </c:pt>
                <c:pt idx="6633">
                  <c:v>110.725965</c:v>
                </c:pt>
                <c:pt idx="6634">
                  <c:v>110.389369</c:v>
                </c:pt>
                <c:pt idx="6635">
                  <c:v>109.923564</c:v>
                </c:pt>
                <c:pt idx="6636">
                  <c:v>109.18065199999999</c:v>
                </c:pt>
                <c:pt idx="6637">
                  <c:v>108.79287100000001</c:v>
                </c:pt>
                <c:pt idx="6638">
                  <c:v>108.58256900000001</c:v>
                </c:pt>
                <c:pt idx="6639">
                  <c:v>107.25597399999999</c:v>
                </c:pt>
                <c:pt idx="6640">
                  <c:v>43.709567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5.9791949999999998</c:v>
                </c:pt>
                <c:pt idx="6656">
                  <c:v>107.65516599999999</c:v>
                </c:pt>
                <c:pt idx="6657">
                  <c:v>110.218261</c:v>
                </c:pt>
                <c:pt idx="6658">
                  <c:v>109.74757200000001</c:v>
                </c:pt>
                <c:pt idx="6659">
                  <c:v>109.518027</c:v>
                </c:pt>
                <c:pt idx="6660">
                  <c:v>88.182969999999997</c:v>
                </c:pt>
                <c:pt idx="6661">
                  <c:v>108.250055</c:v>
                </c:pt>
                <c:pt idx="6662">
                  <c:v>108.06764699999999</c:v>
                </c:pt>
                <c:pt idx="6663">
                  <c:v>92.177750000000003</c:v>
                </c:pt>
                <c:pt idx="6664">
                  <c:v>29.428989999999999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4.279528</c:v>
                </c:pt>
                <c:pt idx="6680">
                  <c:v>111.608221</c:v>
                </c:pt>
                <c:pt idx="6681">
                  <c:v>110.23123</c:v>
                </c:pt>
                <c:pt idx="6682">
                  <c:v>109.677001</c:v>
                </c:pt>
                <c:pt idx="6683">
                  <c:v>108.788568</c:v>
                </c:pt>
                <c:pt idx="6684">
                  <c:v>108.040488</c:v>
                </c:pt>
                <c:pt idx="6685">
                  <c:v>107.60613600000001</c:v>
                </c:pt>
                <c:pt idx="6686">
                  <c:v>107.60490299999999</c:v>
                </c:pt>
                <c:pt idx="6687">
                  <c:v>100.450209</c:v>
                </c:pt>
                <c:pt idx="6688">
                  <c:v>29.062206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18.490766000000001</c:v>
                </c:pt>
                <c:pt idx="6704">
                  <c:v>111.824138</c:v>
                </c:pt>
                <c:pt idx="6705">
                  <c:v>110.590414</c:v>
                </c:pt>
                <c:pt idx="6706">
                  <c:v>110.20872199999999</c:v>
                </c:pt>
                <c:pt idx="6707">
                  <c:v>109.625265</c:v>
                </c:pt>
                <c:pt idx="6708">
                  <c:v>108.865022</c:v>
                </c:pt>
                <c:pt idx="6709">
                  <c:v>108.856565</c:v>
                </c:pt>
                <c:pt idx="6710">
                  <c:v>108.549949</c:v>
                </c:pt>
                <c:pt idx="6711">
                  <c:v>108.282995</c:v>
                </c:pt>
                <c:pt idx="6712">
                  <c:v>46.195231999999997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31.054953999999999</c:v>
                </c:pt>
                <c:pt idx="6728">
                  <c:v>112.319115</c:v>
                </c:pt>
                <c:pt idx="6729">
                  <c:v>111.331754</c:v>
                </c:pt>
                <c:pt idx="6730">
                  <c:v>110.85287700000001</c:v>
                </c:pt>
                <c:pt idx="6731">
                  <c:v>110.393629</c:v>
                </c:pt>
                <c:pt idx="6732">
                  <c:v>109.461629</c:v>
                </c:pt>
                <c:pt idx="6733">
                  <c:v>109.45305999999999</c:v>
                </c:pt>
                <c:pt idx="6734">
                  <c:v>109.333735</c:v>
                </c:pt>
                <c:pt idx="6735">
                  <c:v>108.919331</c:v>
                </c:pt>
                <c:pt idx="6736">
                  <c:v>48.244618000000003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-3.6164900000000002</c:v>
                </c:pt>
                <c:pt idx="6753">
                  <c:v>36.533410000000003</c:v>
                </c:pt>
                <c:pt idx="6754">
                  <c:v>88.930907000000005</c:v>
                </c:pt>
                <c:pt idx="6755">
                  <c:v>-0.92471499999999995</c:v>
                </c:pt>
                <c:pt idx="6756">
                  <c:v>-4.5330149999999998</c:v>
                </c:pt>
                <c:pt idx="6757">
                  <c:v>-2.514256</c:v>
                </c:pt>
                <c:pt idx="6758">
                  <c:v>72.981126000000003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-2.8586610000000001</c:v>
                </c:pt>
                <c:pt idx="6776">
                  <c:v>65.936059</c:v>
                </c:pt>
                <c:pt idx="6777">
                  <c:v>110.334127</c:v>
                </c:pt>
                <c:pt idx="6778">
                  <c:v>109.78760200000001</c:v>
                </c:pt>
                <c:pt idx="6779">
                  <c:v>108.932547</c:v>
                </c:pt>
                <c:pt idx="6780">
                  <c:v>108.276893</c:v>
                </c:pt>
                <c:pt idx="6781">
                  <c:v>108.268619</c:v>
                </c:pt>
                <c:pt idx="6782">
                  <c:v>108.12710800000001</c:v>
                </c:pt>
                <c:pt idx="6783">
                  <c:v>79.958023999999995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0.19787099999999999</c:v>
                </c:pt>
                <c:pt idx="6804">
                  <c:v>68.105406000000002</c:v>
                </c:pt>
                <c:pt idx="6805">
                  <c:v>102.58397100000001</c:v>
                </c:pt>
                <c:pt idx="6806">
                  <c:v>88.962959999999995</c:v>
                </c:pt>
                <c:pt idx="6807">
                  <c:v>89.765742000000003</c:v>
                </c:pt>
                <c:pt idx="6808">
                  <c:v>29.076253000000001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5.0557829999999999</c:v>
                </c:pt>
                <c:pt idx="6824">
                  <c:v>78.544269</c:v>
                </c:pt>
                <c:pt idx="6825">
                  <c:v>71.585199000000003</c:v>
                </c:pt>
                <c:pt idx="6826">
                  <c:v>110.61300799999999</c:v>
                </c:pt>
                <c:pt idx="6827">
                  <c:v>109.743353</c:v>
                </c:pt>
                <c:pt idx="6828">
                  <c:v>109.066183</c:v>
                </c:pt>
                <c:pt idx="6829">
                  <c:v>109.057951</c:v>
                </c:pt>
                <c:pt idx="6830">
                  <c:v>108.843394</c:v>
                </c:pt>
                <c:pt idx="6831">
                  <c:v>69.518805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-2.0710700000000002</c:v>
                </c:pt>
                <c:pt idx="6848">
                  <c:v>100.836598</c:v>
                </c:pt>
                <c:pt idx="6849">
                  <c:v>85.333434999999994</c:v>
                </c:pt>
                <c:pt idx="6850">
                  <c:v>110.34904299999999</c:v>
                </c:pt>
                <c:pt idx="6851">
                  <c:v>69.900485000000003</c:v>
                </c:pt>
                <c:pt idx="6852">
                  <c:v>-0.92471499999999995</c:v>
                </c:pt>
                <c:pt idx="6853">
                  <c:v>-4.6240509999999997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-2.7186910000000002</c:v>
                </c:pt>
                <c:pt idx="6874">
                  <c:v>38.139786999999998</c:v>
                </c:pt>
                <c:pt idx="6875">
                  <c:v>111.136371</c:v>
                </c:pt>
                <c:pt idx="6876">
                  <c:v>110.682548</c:v>
                </c:pt>
                <c:pt idx="6877">
                  <c:v>110.521866</c:v>
                </c:pt>
                <c:pt idx="6878">
                  <c:v>87.027612000000005</c:v>
                </c:pt>
                <c:pt idx="6879">
                  <c:v>67.774327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25.644048000000002</c:v>
                </c:pt>
                <c:pt idx="6896">
                  <c:v>113.272567</c:v>
                </c:pt>
                <c:pt idx="6897">
                  <c:v>112.628124</c:v>
                </c:pt>
                <c:pt idx="6898">
                  <c:v>111.88475800000001</c:v>
                </c:pt>
                <c:pt idx="6899">
                  <c:v>111.311916</c:v>
                </c:pt>
                <c:pt idx="6900">
                  <c:v>110.70592499999999</c:v>
                </c:pt>
                <c:pt idx="6901">
                  <c:v>110.435164</c:v>
                </c:pt>
                <c:pt idx="6902">
                  <c:v>110.43406</c:v>
                </c:pt>
                <c:pt idx="6903">
                  <c:v>97.739913999999999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28.279606999999999</c:v>
                </c:pt>
                <c:pt idx="6920">
                  <c:v>113.804468</c:v>
                </c:pt>
                <c:pt idx="6921">
                  <c:v>112.13264599999999</c:v>
                </c:pt>
                <c:pt idx="6922">
                  <c:v>111.263204</c:v>
                </c:pt>
                <c:pt idx="6923">
                  <c:v>111.20258</c:v>
                </c:pt>
                <c:pt idx="6924">
                  <c:v>110.48022</c:v>
                </c:pt>
                <c:pt idx="6925">
                  <c:v>110.472431</c:v>
                </c:pt>
                <c:pt idx="6926">
                  <c:v>110.284735</c:v>
                </c:pt>
                <c:pt idx="6927">
                  <c:v>105.58264699999999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30.910152</c:v>
                </c:pt>
                <c:pt idx="6944">
                  <c:v>113.08529299999999</c:v>
                </c:pt>
                <c:pt idx="6945">
                  <c:v>111.744139</c:v>
                </c:pt>
                <c:pt idx="6946">
                  <c:v>111.50438699999999</c:v>
                </c:pt>
                <c:pt idx="6947">
                  <c:v>110.96028699999999</c:v>
                </c:pt>
                <c:pt idx="6948">
                  <c:v>110.563282</c:v>
                </c:pt>
                <c:pt idx="6949">
                  <c:v>110.325886</c:v>
                </c:pt>
                <c:pt idx="6950">
                  <c:v>110.32472300000001</c:v>
                </c:pt>
                <c:pt idx="6951">
                  <c:v>107.137246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28.132577999999999</c:v>
                </c:pt>
                <c:pt idx="6968">
                  <c:v>112.99637199999999</c:v>
                </c:pt>
                <c:pt idx="6969">
                  <c:v>111.754696</c:v>
                </c:pt>
                <c:pt idx="6970">
                  <c:v>111.376761</c:v>
                </c:pt>
                <c:pt idx="6971">
                  <c:v>95.988789999999995</c:v>
                </c:pt>
                <c:pt idx="6972">
                  <c:v>55.432037999999999</c:v>
                </c:pt>
                <c:pt idx="6973">
                  <c:v>47.444473000000002</c:v>
                </c:pt>
                <c:pt idx="6974">
                  <c:v>70.958129</c:v>
                </c:pt>
                <c:pt idx="6975">
                  <c:v>46.409239999999997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5.7182079999999997</c:v>
                </c:pt>
                <c:pt idx="6992">
                  <c:v>112.022176</c:v>
                </c:pt>
                <c:pt idx="6993">
                  <c:v>111.030367</c:v>
                </c:pt>
                <c:pt idx="6994">
                  <c:v>110.40000999999999</c:v>
                </c:pt>
                <c:pt idx="6995">
                  <c:v>109.627217</c:v>
                </c:pt>
                <c:pt idx="6996">
                  <c:v>109.04810000000001</c:v>
                </c:pt>
                <c:pt idx="6997">
                  <c:v>109.040784</c:v>
                </c:pt>
                <c:pt idx="6998">
                  <c:v>109.037162</c:v>
                </c:pt>
                <c:pt idx="6999">
                  <c:v>83.953671999999997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5.6254379999999999</c:v>
                </c:pt>
                <c:pt idx="7016">
                  <c:v>111.794618</c:v>
                </c:pt>
                <c:pt idx="7017">
                  <c:v>110.76253800000001</c:v>
                </c:pt>
                <c:pt idx="7018">
                  <c:v>109.531132</c:v>
                </c:pt>
                <c:pt idx="7019">
                  <c:v>109.18244</c:v>
                </c:pt>
                <c:pt idx="7020">
                  <c:v>108.495261</c:v>
                </c:pt>
                <c:pt idx="7021">
                  <c:v>108.136359</c:v>
                </c:pt>
                <c:pt idx="7022">
                  <c:v>108.134835</c:v>
                </c:pt>
                <c:pt idx="7023">
                  <c:v>79.147062000000005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23.166589999999999</c:v>
                </c:pt>
                <c:pt idx="7040">
                  <c:v>112.222066</c:v>
                </c:pt>
                <c:pt idx="7041">
                  <c:v>111.11951500000001</c:v>
                </c:pt>
                <c:pt idx="7042">
                  <c:v>110.921395</c:v>
                </c:pt>
                <c:pt idx="7043">
                  <c:v>109.696369</c:v>
                </c:pt>
                <c:pt idx="7044">
                  <c:v>108.965014</c:v>
                </c:pt>
                <c:pt idx="7045">
                  <c:v>108.835009</c:v>
                </c:pt>
                <c:pt idx="7046">
                  <c:v>108.62424</c:v>
                </c:pt>
                <c:pt idx="7047">
                  <c:v>101.939396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12.079769000000001</c:v>
                </c:pt>
                <c:pt idx="7064">
                  <c:v>112.27773000000001</c:v>
                </c:pt>
                <c:pt idx="7065">
                  <c:v>111.443318</c:v>
                </c:pt>
                <c:pt idx="7066">
                  <c:v>110.163432</c:v>
                </c:pt>
                <c:pt idx="7067">
                  <c:v>109.762229</c:v>
                </c:pt>
                <c:pt idx="7068">
                  <c:v>108.76611800000001</c:v>
                </c:pt>
                <c:pt idx="7069">
                  <c:v>108.636189</c:v>
                </c:pt>
                <c:pt idx="7070">
                  <c:v>108.441085</c:v>
                </c:pt>
                <c:pt idx="7071">
                  <c:v>89.593187999999998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17.51661</c:v>
                </c:pt>
                <c:pt idx="7088">
                  <c:v>111.837215</c:v>
                </c:pt>
                <c:pt idx="7089">
                  <c:v>110.625356</c:v>
                </c:pt>
                <c:pt idx="7090">
                  <c:v>110.269403</c:v>
                </c:pt>
                <c:pt idx="7091">
                  <c:v>109.00309900000001</c:v>
                </c:pt>
                <c:pt idx="7092">
                  <c:v>108.159705</c:v>
                </c:pt>
                <c:pt idx="7093">
                  <c:v>107.73553699999999</c:v>
                </c:pt>
                <c:pt idx="7094">
                  <c:v>107.905106</c:v>
                </c:pt>
                <c:pt idx="7095">
                  <c:v>92.441558000000001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21.200838999999998</c:v>
                </c:pt>
                <c:pt idx="7112">
                  <c:v>111.555784</c:v>
                </c:pt>
                <c:pt idx="7113">
                  <c:v>110.10345700000001</c:v>
                </c:pt>
                <c:pt idx="7114">
                  <c:v>109.525941</c:v>
                </c:pt>
                <c:pt idx="7115">
                  <c:v>108.76318000000001</c:v>
                </c:pt>
                <c:pt idx="7116">
                  <c:v>108.281676</c:v>
                </c:pt>
                <c:pt idx="7117">
                  <c:v>107.931059</c:v>
                </c:pt>
                <c:pt idx="7118">
                  <c:v>107.752994</c:v>
                </c:pt>
                <c:pt idx="7119">
                  <c:v>96.967410999999998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-2.4062380000000001</c:v>
                </c:pt>
                <c:pt idx="7136">
                  <c:v>30.306479</c:v>
                </c:pt>
                <c:pt idx="7137">
                  <c:v>92.849264000000005</c:v>
                </c:pt>
                <c:pt idx="7138">
                  <c:v>69.410128</c:v>
                </c:pt>
                <c:pt idx="7139">
                  <c:v>-0.92471499999999995</c:v>
                </c:pt>
                <c:pt idx="7140">
                  <c:v>-4.6497780000000004</c:v>
                </c:pt>
                <c:pt idx="7141">
                  <c:v>67.248851999999999</c:v>
                </c:pt>
                <c:pt idx="7142">
                  <c:v>37.705956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19.327224999999999</c:v>
                </c:pt>
                <c:pt idx="7160">
                  <c:v>111.711181</c:v>
                </c:pt>
                <c:pt idx="7161">
                  <c:v>110.562939</c:v>
                </c:pt>
                <c:pt idx="7162">
                  <c:v>109.298175</c:v>
                </c:pt>
                <c:pt idx="7163">
                  <c:v>108.72049800000001</c:v>
                </c:pt>
                <c:pt idx="7164">
                  <c:v>107.767622</c:v>
                </c:pt>
                <c:pt idx="7165">
                  <c:v>107.32178500000001</c:v>
                </c:pt>
                <c:pt idx="7166">
                  <c:v>107.61657200000001</c:v>
                </c:pt>
                <c:pt idx="7167">
                  <c:v>97.811107000000007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9.676463</c:v>
                </c:pt>
                <c:pt idx="7184">
                  <c:v>111.875956</c:v>
                </c:pt>
                <c:pt idx="7185">
                  <c:v>110.307489</c:v>
                </c:pt>
                <c:pt idx="7186">
                  <c:v>109.271372</c:v>
                </c:pt>
                <c:pt idx="7187">
                  <c:v>108.608081</c:v>
                </c:pt>
                <c:pt idx="7188">
                  <c:v>107.763796</c:v>
                </c:pt>
                <c:pt idx="7189">
                  <c:v>107.69395</c:v>
                </c:pt>
                <c:pt idx="7190">
                  <c:v>107.432197</c:v>
                </c:pt>
                <c:pt idx="7191">
                  <c:v>80.962157000000005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19.973963000000001</c:v>
                </c:pt>
                <c:pt idx="7208">
                  <c:v>111.611487</c:v>
                </c:pt>
                <c:pt idx="7209">
                  <c:v>110.26701799999999</c:v>
                </c:pt>
                <c:pt idx="7210">
                  <c:v>109.257583</c:v>
                </c:pt>
                <c:pt idx="7211">
                  <c:v>108.594129</c:v>
                </c:pt>
                <c:pt idx="7212">
                  <c:v>107.751576</c:v>
                </c:pt>
                <c:pt idx="7213">
                  <c:v>107.741564</c:v>
                </c:pt>
                <c:pt idx="7214">
                  <c:v>107.622595</c:v>
                </c:pt>
                <c:pt idx="7215">
                  <c:v>95.637693999999996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4.3495730000000004</c:v>
                </c:pt>
                <c:pt idx="7233">
                  <c:v>99.569379999999995</c:v>
                </c:pt>
                <c:pt idx="7234">
                  <c:v>82.685162000000005</c:v>
                </c:pt>
                <c:pt idx="7235">
                  <c:v>71.607304999999997</c:v>
                </c:pt>
                <c:pt idx="7236">
                  <c:v>35.929684000000002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-3.1941700000000002</c:v>
                </c:pt>
                <c:pt idx="7257">
                  <c:v>47.571840000000002</c:v>
                </c:pt>
                <c:pt idx="7258">
                  <c:v>112.29656799999999</c:v>
                </c:pt>
                <c:pt idx="7259">
                  <c:v>111.88186</c:v>
                </c:pt>
                <c:pt idx="7260">
                  <c:v>111.433077</c:v>
                </c:pt>
                <c:pt idx="7261">
                  <c:v>111.15867900000001</c:v>
                </c:pt>
                <c:pt idx="7262">
                  <c:v>111.157022</c:v>
                </c:pt>
                <c:pt idx="7263">
                  <c:v>57.832146000000002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-2.7973219999999999</c:v>
                </c:pt>
                <c:pt idx="7281">
                  <c:v>83.716823000000005</c:v>
                </c:pt>
                <c:pt idx="7282">
                  <c:v>89.541638000000006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-2.9170539999999998</c:v>
                </c:pt>
                <c:pt idx="7304">
                  <c:v>112.504842</c:v>
                </c:pt>
                <c:pt idx="7305">
                  <c:v>113.042911</c:v>
                </c:pt>
                <c:pt idx="7306">
                  <c:v>112.090659</c:v>
                </c:pt>
                <c:pt idx="7307">
                  <c:v>111.555453</c:v>
                </c:pt>
                <c:pt idx="7308">
                  <c:v>111.113822</c:v>
                </c:pt>
                <c:pt idx="7309">
                  <c:v>110.713098</c:v>
                </c:pt>
                <c:pt idx="7310">
                  <c:v>110.587625</c:v>
                </c:pt>
                <c:pt idx="7311">
                  <c:v>89.770690999999999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13.434355999999999</c:v>
                </c:pt>
                <c:pt idx="7328">
                  <c:v>113.540959</c:v>
                </c:pt>
                <c:pt idx="7329">
                  <c:v>112.39153</c:v>
                </c:pt>
                <c:pt idx="7330">
                  <c:v>111.52346</c:v>
                </c:pt>
                <c:pt idx="7331">
                  <c:v>110.858542</c:v>
                </c:pt>
                <c:pt idx="7332">
                  <c:v>110.025654</c:v>
                </c:pt>
                <c:pt idx="7333">
                  <c:v>110.01695100000001</c:v>
                </c:pt>
                <c:pt idx="7334">
                  <c:v>109.882503</c:v>
                </c:pt>
                <c:pt idx="7335">
                  <c:v>88.304524000000001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2.9312230000000001</c:v>
                </c:pt>
                <c:pt idx="7352">
                  <c:v>113.806989</c:v>
                </c:pt>
                <c:pt idx="7353">
                  <c:v>112.400739</c:v>
                </c:pt>
                <c:pt idx="7354">
                  <c:v>111.51518299999999</c:v>
                </c:pt>
                <c:pt idx="7355">
                  <c:v>110.842248</c:v>
                </c:pt>
                <c:pt idx="7356">
                  <c:v>110.025142</c:v>
                </c:pt>
                <c:pt idx="7357">
                  <c:v>109.86836700000001</c:v>
                </c:pt>
                <c:pt idx="7358">
                  <c:v>109.38279300000001</c:v>
                </c:pt>
                <c:pt idx="7359">
                  <c:v>69.247944000000004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-1.9634929999999999</c:v>
                </c:pt>
                <c:pt idx="7376">
                  <c:v>30.571919000000001</c:v>
                </c:pt>
                <c:pt idx="7377">
                  <c:v>111.52740300000001</c:v>
                </c:pt>
                <c:pt idx="7378">
                  <c:v>110.68096</c:v>
                </c:pt>
                <c:pt idx="7379">
                  <c:v>110.326922</c:v>
                </c:pt>
                <c:pt idx="7380">
                  <c:v>109.855118</c:v>
                </c:pt>
                <c:pt idx="7381">
                  <c:v>109.966807</c:v>
                </c:pt>
                <c:pt idx="7382">
                  <c:v>60.615977999999998</c:v>
                </c:pt>
                <c:pt idx="7383">
                  <c:v>52.891778000000002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-2.9379590000000002</c:v>
                </c:pt>
                <c:pt idx="7400">
                  <c:v>106.51576300000001</c:v>
                </c:pt>
                <c:pt idx="7401">
                  <c:v>89.142331999999996</c:v>
                </c:pt>
                <c:pt idx="7402">
                  <c:v>112.496332</c:v>
                </c:pt>
                <c:pt idx="7403">
                  <c:v>112.030646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35.531568</c:v>
                </c:pt>
                <c:pt idx="7425">
                  <c:v>30.975306</c:v>
                </c:pt>
                <c:pt idx="7426">
                  <c:v>51.836660999999999</c:v>
                </c:pt>
                <c:pt idx="7427">
                  <c:v>96.363939000000002</c:v>
                </c:pt>
                <c:pt idx="7428">
                  <c:v>71.519266000000002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-2.7348849999999998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-2.500909</c:v>
                </c:pt>
                <c:pt idx="7448">
                  <c:v>113.653784</c:v>
                </c:pt>
                <c:pt idx="7449">
                  <c:v>113.306455</c:v>
                </c:pt>
                <c:pt idx="7450">
                  <c:v>113.279754</c:v>
                </c:pt>
                <c:pt idx="7451">
                  <c:v>112.617906</c:v>
                </c:pt>
                <c:pt idx="7452">
                  <c:v>112.12392699999999</c:v>
                </c:pt>
                <c:pt idx="7453">
                  <c:v>111.809757</c:v>
                </c:pt>
                <c:pt idx="7454">
                  <c:v>111.620636</c:v>
                </c:pt>
                <c:pt idx="7455">
                  <c:v>68.683025999999998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7.0143469999999999</c:v>
                </c:pt>
                <c:pt idx="7472">
                  <c:v>114.279436</c:v>
                </c:pt>
                <c:pt idx="7473">
                  <c:v>113.915052</c:v>
                </c:pt>
                <c:pt idx="7474">
                  <c:v>112.83177999999999</c:v>
                </c:pt>
                <c:pt idx="7475">
                  <c:v>112.42927899999999</c:v>
                </c:pt>
                <c:pt idx="7476">
                  <c:v>111.864786</c:v>
                </c:pt>
                <c:pt idx="7477">
                  <c:v>111.571602</c:v>
                </c:pt>
                <c:pt idx="7478">
                  <c:v>111.56161400000001</c:v>
                </c:pt>
                <c:pt idx="7479">
                  <c:v>80.879127999999994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12.046687</c:v>
                </c:pt>
                <c:pt idx="7496">
                  <c:v>114.41906400000001</c:v>
                </c:pt>
                <c:pt idx="7497">
                  <c:v>113.997547</c:v>
                </c:pt>
                <c:pt idx="7498">
                  <c:v>113.613716</c:v>
                </c:pt>
                <c:pt idx="7499">
                  <c:v>113.40155300000001</c:v>
                </c:pt>
                <c:pt idx="7500">
                  <c:v>99.673113999999998</c:v>
                </c:pt>
                <c:pt idx="7501">
                  <c:v>26.531151999999999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4.0652900000000001</c:v>
                </c:pt>
                <c:pt idx="7520">
                  <c:v>114.26860600000001</c:v>
                </c:pt>
                <c:pt idx="7521">
                  <c:v>74.917642000000001</c:v>
                </c:pt>
                <c:pt idx="7522">
                  <c:v>73.206132999999994</c:v>
                </c:pt>
                <c:pt idx="7523">
                  <c:v>43.414935999999997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-2.7356560000000001</c:v>
                </c:pt>
                <c:pt idx="7549">
                  <c:v>85.566247000000004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1.6937990000000001</c:v>
                </c:pt>
                <c:pt idx="7568">
                  <c:v>114.524692</c:v>
                </c:pt>
                <c:pt idx="7569">
                  <c:v>113.52225900000001</c:v>
                </c:pt>
                <c:pt idx="7570">
                  <c:v>112.71686800000001</c:v>
                </c:pt>
                <c:pt idx="7571">
                  <c:v>111.937331</c:v>
                </c:pt>
                <c:pt idx="7572">
                  <c:v>111.044479</c:v>
                </c:pt>
                <c:pt idx="7573">
                  <c:v>110.896897</c:v>
                </c:pt>
                <c:pt idx="7574">
                  <c:v>110.703624</c:v>
                </c:pt>
                <c:pt idx="7575">
                  <c:v>77.721588999999994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-2.7718739999999999</c:v>
                </c:pt>
                <c:pt idx="7594">
                  <c:v>58.324961999999999</c:v>
                </c:pt>
                <c:pt idx="7595">
                  <c:v>60.525094000000003</c:v>
                </c:pt>
                <c:pt idx="7596">
                  <c:v>72.338633000000002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-2.4554710000000002</c:v>
                </c:pt>
                <c:pt idx="7616">
                  <c:v>99.699292</c:v>
                </c:pt>
                <c:pt idx="7617">
                  <c:v>114.33584399999999</c:v>
                </c:pt>
                <c:pt idx="7618">
                  <c:v>113.326505</c:v>
                </c:pt>
                <c:pt idx="7619">
                  <c:v>112.541653</c:v>
                </c:pt>
                <c:pt idx="7620">
                  <c:v>111.63109300000001</c:v>
                </c:pt>
                <c:pt idx="7621">
                  <c:v>111.052938</c:v>
                </c:pt>
                <c:pt idx="7622">
                  <c:v>110.845812</c:v>
                </c:pt>
                <c:pt idx="7623">
                  <c:v>60.317886999999999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-2.3080289999999999</c:v>
                </c:pt>
                <c:pt idx="7641">
                  <c:v>94.386658999999995</c:v>
                </c:pt>
                <c:pt idx="7642">
                  <c:v>112.661541</c:v>
                </c:pt>
                <c:pt idx="7643">
                  <c:v>111.839401</c:v>
                </c:pt>
                <c:pt idx="7644">
                  <c:v>110.85458</c:v>
                </c:pt>
                <c:pt idx="7645">
                  <c:v>110.319193</c:v>
                </c:pt>
                <c:pt idx="7646">
                  <c:v>110.317588</c:v>
                </c:pt>
                <c:pt idx="7647">
                  <c:v>71.813147999999998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-2.4771519999999998</c:v>
                </c:pt>
                <c:pt idx="7664">
                  <c:v>106.45836</c:v>
                </c:pt>
                <c:pt idx="7665">
                  <c:v>113.179147</c:v>
                </c:pt>
                <c:pt idx="7666">
                  <c:v>112.282011</c:v>
                </c:pt>
                <c:pt idx="7667">
                  <c:v>111.54782400000001</c:v>
                </c:pt>
                <c:pt idx="7668">
                  <c:v>110.630043</c:v>
                </c:pt>
                <c:pt idx="7669">
                  <c:v>72.897597000000005</c:v>
                </c:pt>
                <c:pt idx="7670">
                  <c:v>84.653394000000006</c:v>
                </c:pt>
                <c:pt idx="7671">
                  <c:v>58.496232999999997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-2.4582839999999999</c:v>
                </c:pt>
                <c:pt idx="7688">
                  <c:v>83.975772000000006</c:v>
                </c:pt>
                <c:pt idx="7689">
                  <c:v>112.89687000000001</c:v>
                </c:pt>
                <c:pt idx="7690">
                  <c:v>112.00325599999999</c:v>
                </c:pt>
                <c:pt idx="7691">
                  <c:v>111.276355</c:v>
                </c:pt>
                <c:pt idx="7692">
                  <c:v>110.28577300000001</c:v>
                </c:pt>
                <c:pt idx="7693">
                  <c:v>110.161903</c:v>
                </c:pt>
                <c:pt idx="7694">
                  <c:v>103.996388</c:v>
                </c:pt>
                <c:pt idx="7695">
                  <c:v>48.665432000000003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-2.8837470000000001</c:v>
                </c:pt>
                <c:pt idx="7712">
                  <c:v>41.333399</c:v>
                </c:pt>
                <c:pt idx="7713">
                  <c:v>103.687415</c:v>
                </c:pt>
                <c:pt idx="7714">
                  <c:v>110.954965</c:v>
                </c:pt>
                <c:pt idx="7715">
                  <c:v>110.561803</c:v>
                </c:pt>
                <c:pt idx="7716">
                  <c:v>110.122424</c:v>
                </c:pt>
                <c:pt idx="7717">
                  <c:v>110.121788</c:v>
                </c:pt>
                <c:pt idx="7718">
                  <c:v>57.727679000000002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-1.969061</c:v>
                </c:pt>
                <c:pt idx="7736">
                  <c:v>41.847881999999998</c:v>
                </c:pt>
                <c:pt idx="7737">
                  <c:v>113.59690000000001</c:v>
                </c:pt>
                <c:pt idx="7738">
                  <c:v>-0.75407500000000005</c:v>
                </c:pt>
                <c:pt idx="7739">
                  <c:v>36.098948</c:v>
                </c:pt>
                <c:pt idx="7740">
                  <c:v>113.207599</c:v>
                </c:pt>
                <c:pt idx="7741">
                  <c:v>113.207121</c:v>
                </c:pt>
                <c:pt idx="7742">
                  <c:v>100.98607800000001</c:v>
                </c:pt>
                <c:pt idx="7743">
                  <c:v>46.937463999999999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-1.5444709999999999</c:v>
                </c:pt>
                <c:pt idx="7760">
                  <c:v>60.290357999999998</c:v>
                </c:pt>
                <c:pt idx="7761">
                  <c:v>105.15898799999999</c:v>
                </c:pt>
                <c:pt idx="7762">
                  <c:v>76.304257000000007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-2.3406760000000002</c:v>
                </c:pt>
                <c:pt idx="7766">
                  <c:v>92.458145000000002</c:v>
                </c:pt>
                <c:pt idx="7767">
                  <c:v>47.161448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-1.537309</c:v>
                </c:pt>
                <c:pt idx="7784">
                  <c:v>74.958984000000001</c:v>
                </c:pt>
                <c:pt idx="7785">
                  <c:v>114.173126</c:v>
                </c:pt>
                <c:pt idx="7786">
                  <c:v>114.247519</c:v>
                </c:pt>
                <c:pt idx="7787">
                  <c:v>114.012946</c:v>
                </c:pt>
                <c:pt idx="7788">
                  <c:v>113.43194099999999</c:v>
                </c:pt>
                <c:pt idx="7789">
                  <c:v>113.418734</c:v>
                </c:pt>
                <c:pt idx="7790">
                  <c:v>113.168858</c:v>
                </c:pt>
                <c:pt idx="7791">
                  <c:v>58.746763999999999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-1.8296589999999999</c:v>
                </c:pt>
                <c:pt idx="7810">
                  <c:v>-0.92471499999999995</c:v>
                </c:pt>
                <c:pt idx="7811">
                  <c:v>-3.190283</c:v>
                </c:pt>
                <c:pt idx="7812">
                  <c:v>15.403009000000001</c:v>
                </c:pt>
                <c:pt idx="7813">
                  <c:v>-0.96443199999999996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-1.9854099999999999</c:v>
                </c:pt>
                <c:pt idx="7832">
                  <c:v>70.003602999999998</c:v>
                </c:pt>
                <c:pt idx="7833">
                  <c:v>113.657697</c:v>
                </c:pt>
                <c:pt idx="7834">
                  <c:v>113.288473</c:v>
                </c:pt>
                <c:pt idx="7835">
                  <c:v>112.854803</c:v>
                </c:pt>
                <c:pt idx="7836">
                  <c:v>112.272132</c:v>
                </c:pt>
                <c:pt idx="7837">
                  <c:v>112.13912999999999</c:v>
                </c:pt>
                <c:pt idx="7838">
                  <c:v>90.736671000000001</c:v>
                </c:pt>
                <c:pt idx="7839">
                  <c:v>62.829600999999997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-1.992596</c:v>
                </c:pt>
                <c:pt idx="7856">
                  <c:v>65.498536999999999</c:v>
                </c:pt>
                <c:pt idx="7857">
                  <c:v>113.379581</c:v>
                </c:pt>
                <c:pt idx="7858">
                  <c:v>113.736529</c:v>
                </c:pt>
                <c:pt idx="7859">
                  <c:v>112.88036099999999</c:v>
                </c:pt>
                <c:pt idx="7860">
                  <c:v>111.98753600000001</c:v>
                </c:pt>
                <c:pt idx="7861">
                  <c:v>111.418549</c:v>
                </c:pt>
                <c:pt idx="7862">
                  <c:v>111.020832</c:v>
                </c:pt>
                <c:pt idx="7863">
                  <c:v>63.210138000000001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-2.4492430000000001</c:v>
                </c:pt>
                <c:pt idx="7880">
                  <c:v>100.916977</c:v>
                </c:pt>
                <c:pt idx="7881">
                  <c:v>113.46636100000001</c:v>
                </c:pt>
                <c:pt idx="7882">
                  <c:v>112.66160000000001</c:v>
                </c:pt>
                <c:pt idx="7883">
                  <c:v>111.808944</c:v>
                </c:pt>
                <c:pt idx="7884">
                  <c:v>110.892895</c:v>
                </c:pt>
                <c:pt idx="7885">
                  <c:v>110.651233</c:v>
                </c:pt>
                <c:pt idx="7886">
                  <c:v>110.21358499999999</c:v>
                </c:pt>
                <c:pt idx="7887">
                  <c:v>67.622332999999998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-1.9960640000000001</c:v>
                </c:pt>
                <c:pt idx="7904">
                  <c:v>79.328952000000001</c:v>
                </c:pt>
                <c:pt idx="7905">
                  <c:v>112.33872</c:v>
                </c:pt>
                <c:pt idx="7906">
                  <c:v>111.372668</c:v>
                </c:pt>
                <c:pt idx="7907">
                  <c:v>111.156144</c:v>
                </c:pt>
                <c:pt idx="7908">
                  <c:v>110.30814100000001</c:v>
                </c:pt>
                <c:pt idx="7909">
                  <c:v>109.96556099999999</c:v>
                </c:pt>
                <c:pt idx="7910">
                  <c:v>100.850455</c:v>
                </c:pt>
                <c:pt idx="7911">
                  <c:v>47.964706999999997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-3.6050909999999998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10.763843</c:v>
                </c:pt>
                <c:pt idx="7953">
                  <c:v>113.51090600000001</c:v>
                </c:pt>
                <c:pt idx="7954">
                  <c:v>112.920486</c:v>
                </c:pt>
                <c:pt idx="7955">
                  <c:v>112.20931400000001</c:v>
                </c:pt>
                <c:pt idx="7956">
                  <c:v>111.381854</c:v>
                </c:pt>
                <c:pt idx="7957">
                  <c:v>110.899542</c:v>
                </c:pt>
                <c:pt idx="7958">
                  <c:v>110.898321</c:v>
                </c:pt>
                <c:pt idx="7959">
                  <c:v>63.255901000000001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-2.006545</c:v>
                </c:pt>
                <c:pt idx="7976">
                  <c:v>80.063569999999999</c:v>
                </c:pt>
                <c:pt idx="7977">
                  <c:v>114.264239</c:v>
                </c:pt>
                <c:pt idx="7978">
                  <c:v>113.171318</c:v>
                </c:pt>
                <c:pt idx="7979">
                  <c:v>112.531733</c:v>
                </c:pt>
                <c:pt idx="7980">
                  <c:v>76.079943999999998</c:v>
                </c:pt>
                <c:pt idx="7981">
                  <c:v>88.094578999999996</c:v>
                </c:pt>
                <c:pt idx="7982">
                  <c:v>68.042126999999994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-2.2780369999999999</c:v>
                </c:pt>
                <c:pt idx="8001">
                  <c:v>85.015105000000005</c:v>
                </c:pt>
                <c:pt idx="8002">
                  <c:v>110.281892</c:v>
                </c:pt>
                <c:pt idx="8003">
                  <c:v>96.266622999999996</c:v>
                </c:pt>
                <c:pt idx="8004">
                  <c:v>73.668976999999998</c:v>
                </c:pt>
                <c:pt idx="8005">
                  <c:v>82.630037999999999</c:v>
                </c:pt>
                <c:pt idx="8006">
                  <c:v>43.030799999999999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-2.2680729999999998</c:v>
                </c:pt>
                <c:pt idx="8030">
                  <c:v>8.1033019999999993</c:v>
                </c:pt>
                <c:pt idx="8031">
                  <c:v>46.642834999999998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-1.9713130000000001</c:v>
                </c:pt>
                <c:pt idx="8048">
                  <c:v>65.744266999999994</c:v>
                </c:pt>
                <c:pt idx="8049">
                  <c:v>113.623755</c:v>
                </c:pt>
                <c:pt idx="8050">
                  <c:v>113.889383</c:v>
                </c:pt>
                <c:pt idx="8051">
                  <c:v>113.931274</c:v>
                </c:pt>
                <c:pt idx="8052">
                  <c:v>113.488885</c:v>
                </c:pt>
                <c:pt idx="8053">
                  <c:v>92.419663999999997</c:v>
                </c:pt>
                <c:pt idx="8054">
                  <c:v>70.536660999999995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-2.2612169999999998</c:v>
                </c:pt>
                <c:pt idx="8076">
                  <c:v>7.8035129999999997</c:v>
                </c:pt>
                <c:pt idx="8077">
                  <c:v>25.628889999999998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-2.9172530000000001</c:v>
                </c:pt>
                <c:pt idx="8121">
                  <c:v>112.305143</c:v>
                </c:pt>
                <c:pt idx="8122">
                  <c:v>113.939944</c:v>
                </c:pt>
                <c:pt idx="8123">
                  <c:v>113.650515</c:v>
                </c:pt>
                <c:pt idx="8124">
                  <c:v>113.42603200000001</c:v>
                </c:pt>
                <c:pt idx="8125">
                  <c:v>113.146271</c:v>
                </c:pt>
                <c:pt idx="8126">
                  <c:v>102.925026</c:v>
                </c:pt>
                <c:pt idx="8127">
                  <c:v>47.186556000000003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-2.454024</c:v>
                </c:pt>
                <c:pt idx="8145">
                  <c:v>101.865172</c:v>
                </c:pt>
                <c:pt idx="8146">
                  <c:v>113.817296</c:v>
                </c:pt>
                <c:pt idx="8147">
                  <c:v>113.89984200000001</c:v>
                </c:pt>
                <c:pt idx="8148">
                  <c:v>113.460415</c:v>
                </c:pt>
                <c:pt idx="8149">
                  <c:v>113.13469600000001</c:v>
                </c:pt>
                <c:pt idx="8150">
                  <c:v>97.988083000000003</c:v>
                </c:pt>
                <c:pt idx="8151">
                  <c:v>42.299196999999999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7.6876709999999999</c:v>
                </c:pt>
                <c:pt idx="8169">
                  <c:v>112.44072</c:v>
                </c:pt>
                <c:pt idx="8170">
                  <c:v>113.718273</c:v>
                </c:pt>
                <c:pt idx="8171">
                  <c:v>105.46366399999999</c:v>
                </c:pt>
                <c:pt idx="8172">
                  <c:v>112.994315</c:v>
                </c:pt>
                <c:pt idx="8173">
                  <c:v>112.009198</c:v>
                </c:pt>
                <c:pt idx="8174">
                  <c:v>112.493466</c:v>
                </c:pt>
                <c:pt idx="8175">
                  <c:v>63.465865000000001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32.374212</c:v>
                </c:pt>
                <c:pt idx="8193">
                  <c:v>113.988891</c:v>
                </c:pt>
                <c:pt idx="8194">
                  <c:v>113.630932</c:v>
                </c:pt>
                <c:pt idx="8195">
                  <c:v>113.705265</c:v>
                </c:pt>
                <c:pt idx="8196">
                  <c:v>113.366133</c:v>
                </c:pt>
                <c:pt idx="8197">
                  <c:v>113.122213</c:v>
                </c:pt>
                <c:pt idx="8198">
                  <c:v>112.98652800000001</c:v>
                </c:pt>
                <c:pt idx="8199">
                  <c:v>67.141683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29.616498</c:v>
                </c:pt>
                <c:pt idx="8217">
                  <c:v>114.874039</c:v>
                </c:pt>
                <c:pt idx="8218">
                  <c:v>113.68552099999999</c:v>
                </c:pt>
                <c:pt idx="8219">
                  <c:v>113.646378</c:v>
                </c:pt>
                <c:pt idx="8220">
                  <c:v>113.199939</c:v>
                </c:pt>
                <c:pt idx="8221">
                  <c:v>112.712799</c:v>
                </c:pt>
                <c:pt idx="8222">
                  <c:v>112.71146</c:v>
                </c:pt>
                <c:pt idx="8223">
                  <c:v>70.304141999999999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-1.9984999999999999</c:v>
                </c:pt>
                <c:pt idx="8241">
                  <c:v>64.007852</c:v>
                </c:pt>
                <c:pt idx="8242">
                  <c:v>114.35697399999999</c:v>
                </c:pt>
                <c:pt idx="8243">
                  <c:v>113.908627</c:v>
                </c:pt>
                <c:pt idx="8244">
                  <c:v>113.80838799999999</c:v>
                </c:pt>
                <c:pt idx="8245">
                  <c:v>113.342938</c:v>
                </c:pt>
                <c:pt idx="8246">
                  <c:v>113.368499</c:v>
                </c:pt>
                <c:pt idx="8247">
                  <c:v>54.397767999999999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20.009367999999998</c:v>
                </c:pt>
                <c:pt idx="8265">
                  <c:v>114.599813</c:v>
                </c:pt>
                <c:pt idx="8266">
                  <c:v>113.66632799999999</c:v>
                </c:pt>
                <c:pt idx="8267">
                  <c:v>113.619947</c:v>
                </c:pt>
                <c:pt idx="8268">
                  <c:v>113.089037</c:v>
                </c:pt>
                <c:pt idx="8269">
                  <c:v>109.860315</c:v>
                </c:pt>
                <c:pt idx="8270">
                  <c:v>69.837850000000003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12.99161</c:v>
                </c:pt>
                <c:pt idx="8289">
                  <c:v>113.808274</c:v>
                </c:pt>
                <c:pt idx="8290">
                  <c:v>113.57167699999999</c:v>
                </c:pt>
                <c:pt idx="8291">
                  <c:v>113.42484</c:v>
                </c:pt>
                <c:pt idx="8292">
                  <c:v>112.718506</c:v>
                </c:pt>
                <c:pt idx="8293">
                  <c:v>112.260722</c:v>
                </c:pt>
                <c:pt idx="8294">
                  <c:v>110.92050500000001</c:v>
                </c:pt>
                <c:pt idx="8295">
                  <c:v>54.020435999999997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6.6010010000000001</c:v>
                </c:pt>
                <c:pt idx="8313">
                  <c:v>113.53674100000001</c:v>
                </c:pt>
                <c:pt idx="8314">
                  <c:v>113.146258</c:v>
                </c:pt>
                <c:pt idx="8315">
                  <c:v>112.896935</c:v>
                </c:pt>
                <c:pt idx="8316">
                  <c:v>112.227975</c:v>
                </c:pt>
                <c:pt idx="8317">
                  <c:v>112.30906</c:v>
                </c:pt>
                <c:pt idx="8318">
                  <c:v>112.59096</c:v>
                </c:pt>
                <c:pt idx="8319">
                  <c:v>55.934077000000002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24.300483</c:v>
                </c:pt>
                <c:pt idx="8337">
                  <c:v>114.369522</c:v>
                </c:pt>
                <c:pt idx="8338">
                  <c:v>113.684641</c:v>
                </c:pt>
                <c:pt idx="8339">
                  <c:v>113.532871</c:v>
                </c:pt>
                <c:pt idx="8340">
                  <c:v>113.02368300000001</c:v>
                </c:pt>
                <c:pt idx="8341">
                  <c:v>112.956773</c:v>
                </c:pt>
                <c:pt idx="8342">
                  <c:v>85.16995</c:v>
                </c:pt>
                <c:pt idx="8343">
                  <c:v>33.702688000000002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-1.9938070000000001</c:v>
                </c:pt>
                <c:pt idx="8361">
                  <c:v>60.628143999999999</c:v>
                </c:pt>
                <c:pt idx="8362">
                  <c:v>103.07174000000001</c:v>
                </c:pt>
                <c:pt idx="8363">
                  <c:v>113.642359</c:v>
                </c:pt>
                <c:pt idx="8364">
                  <c:v>112.79837000000001</c:v>
                </c:pt>
                <c:pt idx="8365">
                  <c:v>91.167682999999997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16.656666999999999</c:v>
                </c:pt>
                <c:pt idx="8385">
                  <c:v>113.934009</c:v>
                </c:pt>
                <c:pt idx="8386">
                  <c:v>113.27107599999999</c:v>
                </c:pt>
                <c:pt idx="8387">
                  <c:v>112.326116</c:v>
                </c:pt>
                <c:pt idx="8388">
                  <c:v>111.33492</c:v>
                </c:pt>
                <c:pt idx="8389">
                  <c:v>111.14170900000001</c:v>
                </c:pt>
                <c:pt idx="8390">
                  <c:v>110.719627</c:v>
                </c:pt>
                <c:pt idx="8391">
                  <c:v>57.306897999999997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25.088934999999999</c:v>
                </c:pt>
                <c:pt idx="8409">
                  <c:v>113.853594</c:v>
                </c:pt>
                <c:pt idx="8410">
                  <c:v>113.374495</c:v>
                </c:pt>
                <c:pt idx="8411">
                  <c:v>112.885797</c:v>
                </c:pt>
                <c:pt idx="8412">
                  <c:v>112.522098</c:v>
                </c:pt>
                <c:pt idx="8413">
                  <c:v>87.482952999999995</c:v>
                </c:pt>
                <c:pt idx="8414">
                  <c:v>84.877292999999995</c:v>
                </c:pt>
                <c:pt idx="8415">
                  <c:v>48.547172000000003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0.12598400000000001</c:v>
                </c:pt>
                <c:pt idx="8433">
                  <c:v>57.470267</c:v>
                </c:pt>
                <c:pt idx="8434">
                  <c:v>111.86222600000001</c:v>
                </c:pt>
                <c:pt idx="8435">
                  <c:v>113.61712300000001</c:v>
                </c:pt>
                <c:pt idx="8436">
                  <c:v>113.046807</c:v>
                </c:pt>
                <c:pt idx="8437">
                  <c:v>112.956682</c:v>
                </c:pt>
                <c:pt idx="8438">
                  <c:v>106.61416699999999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-1.9811479999999999</c:v>
                </c:pt>
                <c:pt idx="8457">
                  <c:v>26.750606999999999</c:v>
                </c:pt>
                <c:pt idx="8458">
                  <c:v>113.91396899999999</c:v>
                </c:pt>
                <c:pt idx="8459">
                  <c:v>113.622618</c:v>
                </c:pt>
                <c:pt idx="8460">
                  <c:v>113.005118</c:v>
                </c:pt>
                <c:pt idx="8461">
                  <c:v>112.566579</c:v>
                </c:pt>
                <c:pt idx="8462">
                  <c:v>95.700598999999997</c:v>
                </c:pt>
                <c:pt idx="8463">
                  <c:v>42.510545999999998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-1.9742999999999999</c:v>
                </c:pt>
                <c:pt idx="8481">
                  <c:v>29.069959000000001</c:v>
                </c:pt>
                <c:pt idx="8482">
                  <c:v>75.727883000000006</c:v>
                </c:pt>
                <c:pt idx="8483">
                  <c:v>76.102329999999995</c:v>
                </c:pt>
                <c:pt idx="8484">
                  <c:v>68.829561999999996</c:v>
                </c:pt>
                <c:pt idx="8485">
                  <c:v>78.047642999999994</c:v>
                </c:pt>
                <c:pt idx="8486">
                  <c:v>27.317702000000001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-2.9163130000000002</c:v>
                </c:pt>
                <c:pt idx="8505">
                  <c:v>112.77597799999999</c:v>
                </c:pt>
                <c:pt idx="8506">
                  <c:v>113.797905</c:v>
                </c:pt>
                <c:pt idx="8507">
                  <c:v>113.060627</c:v>
                </c:pt>
                <c:pt idx="8508">
                  <c:v>80.117453999999995</c:v>
                </c:pt>
                <c:pt idx="8509">
                  <c:v>95.312258999999997</c:v>
                </c:pt>
                <c:pt idx="8510">
                  <c:v>83.531110999999996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12.151650999999999</c:v>
                </c:pt>
                <c:pt idx="8529">
                  <c:v>113.91215699999999</c:v>
                </c:pt>
                <c:pt idx="8530">
                  <c:v>114.188665</c:v>
                </c:pt>
                <c:pt idx="8531">
                  <c:v>110.721912</c:v>
                </c:pt>
                <c:pt idx="8532">
                  <c:v>87.361768999999995</c:v>
                </c:pt>
                <c:pt idx="8533">
                  <c:v>108.26776099999999</c:v>
                </c:pt>
                <c:pt idx="8534">
                  <c:v>62.522129</c:v>
                </c:pt>
                <c:pt idx="8535">
                  <c:v>-0.96715899999999999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26.449663999999999</c:v>
                </c:pt>
                <c:pt idx="8553">
                  <c:v>114.63135200000001</c:v>
                </c:pt>
                <c:pt idx="8554">
                  <c:v>114.149856</c:v>
                </c:pt>
                <c:pt idx="8555">
                  <c:v>114.018416</c:v>
                </c:pt>
                <c:pt idx="8556">
                  <c:v>114.62138400000001</c:v>
                </c:pt>
                <c:pt idx="8557">
                  <c:v>114.623679</c:v>
                </c:pt>
                <c:pt idx="8558">
                  <c:v>114.35795299999999</c:v>
                </c:pt>
                <c:pt idx="8559">
                  <c:v>69.100559000000004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19.152193</c:v>
                </c:pt>
                <c:pt idx="8577">
                  <c:v>113.76494</c:v>
                </c:pt>
                <c:pt idx="8578">
                  <c:v>114.77997999999999</c:v>
                </c:pt>
                <c:pt idx="8579">
                  <c:v>114.583491</c:v>
                </c:pt>
                <c:pt idx="8580">
                  <c:v>114.099368</c:v>
                </c:pt>
                <c:pt idx="8581">
                  <c:v>114.724817</c:v>
                </c:pt>
                <c:pt idx="8582">
                  <c:v>114.945796</c:v>
                </c:pt>
                <c:pt idx="8583">
                  <c:v>54.398978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16.951509999999999</c:v>
                </c:pt>
                <c:pt idx="8601">
                  <c:v>114.210742</c:v>
                </c:pt>
                <c:pt idx="8602">
                  <c:v>114.91110500000001</c:v>
                </c:pt>
                <c:pt idx="8603">
                  <c:v>114.487758</c:v>
                </c:pt>
                <c:pt idx="8604">
                  <c:v>113.88473</c:v>
                </c:pt>
                <c:pt idx="8605">
                  <c:v>114.39055999999999</c:v>
                </c:pt>
                <c:pt idx="8606">
                  <c:v>114.451685</c:v>
                </c:pt>
                <c:pt idx="8607">
                  <c:v>68.049978999999993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10.713815</c:v>
                </c:pt>
                <c:pt idx="8625">
                  <c:v>113.297493</c:v>
                </c:pt>
                <c:pt idx="8626">
                  <c:v>114.325513</c:v>
                </c:pt>
                <c:pt idx="8627">
                  <c:v>114.54888</c:v>
                </c:pt>
                <c:pt idx="8628">
                  <c:v>113.51921900000001</c:v>
                </c:pt>
                <c:pt idx="8629">
                  <c:v>113.895934</c:v>
                </c:pt>
                <c:pt idx="8630">
                  <c:v>95.986643000000001</c:v>
                </c:pt>
                <c:pt idx="8631">
                  <c:v>42.131526999999998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-1.545661</c:v>
                </c:pt>
                <c:pt idx="8649">
                  <c:v>15.630646</c:v>
                </c:pt>
                <c:pt idx="8650">
                  <c:v>99.735900000000001</c:v>
                </c:pt>
                <c:pt idx="8651">
                  <c:v>103.977889</c:v>
                </c:pt>
                <c:pt idx="8652">
                  <c:v>113.94367800000001</c:v>
                </c:pt>
                <c:pt idx="8653">
                  <c:v>109.167311</c:v>
                </c:pt>
                <c:pt idx="8654">
                  <c:v>83.916169999999994</c:v>
                </c:pt>
                <c:pt idx="8655">
                  <c:v>33.278357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22.611712000000001</c:v>
                </c:pt>
                <c:pt idx="8721">
                  <c:v>114.108086</c:v>
                </c:pt>
                <c:pt idx="8722">
                  <c:v>115.156245</c:v>
                </c:pt>
                <c:pt idx="8723">
                  <c:v>87.841424000000004</c:v>
                </c:pt>
                <c:pt idx="8724">
                  <c:v>54.626921000000003</c:v>
                </c:pt>
                <c:pt idx="8725">
                  <c:v>55.304833000000002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-1.4008590000000001</c:v>
                </c:pt>
                <c:pt idx="8746">
                  <c:v>-0.92471499999999995</c:v>
                </c:pt>
                <c:pt idx="8747">
                  <c:v>-1.836994</c:v>
                </c:pt>
                <c:pt idx="8748">
                  <c:v>5.8680120000000002</c:v>
                </c:pt>
                <c:pt idx="8749">
                  <c:v>60.351917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79008"/>
        <c:axId val="145585280"/>
      </c:scatterChart>
      <c:valAx>
        <c:axId val="14557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5585280"/>
        <c:crosses val="autoZero"/>
        <c:crossBetween val="midCat"/>
      </c:valAx>
      <c:valAx>
        <c:axId val="1455852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5579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0.90831099999999998</c:v>
                </c:pt>
                <c:pt idx="10">
                  <c:v>80.571899999999999</c:v>
                </c:pt>
                <c:pt idx="11">
                  <c:v>47.910207</c:v>
                </c:pt>
                <c:pt idx="12">
                  <c:v>112.39004</c:v>
                </c:pt>
                <c:pt idx="13">
                  <c:v>91.477740999999995</c:v>
                </c:pt>
                <c:pt idx="14">
                  <c:v>68.700676999999999</c:v>
                </c:pt>
                <c:pt idx="15">
                  <c:v>29.711341000000001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16.907167999999999</c:v>
                </c:pt>
                <c:pt idx="33">
                  <c:v>114.628828</c:v>
                </c:pt>
                <c:pt idx="34">
                  <c:v>113.834416</c:v>
                </c:pt>
                <c:pt idx="35">
                  <c:v>114.15085999999999</c:v>
                </c:pt>
                <c:pt idx="36">
                  <c:v>113.940213</c:v>
                </c:pt>
                <c:pt idx="37">
                  <c:v>113.932261</c:v>
                </c:pt>
                <c:pt idx="38">
                  <c:v>113.930907</c:v>
                </c:pt>
                <c:pt idx="39">
                  <c:v>74.366202000000001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20.695150999999999</c:v>
                </c:pt>
                <c:pt idx="57">
                  <c:v>113.915257</c:v>
                </c:pt>
                <c:pt idx="58">
                  <c:v>114.605362</c:v>
                </c:pt>
                <c:pt idx="59">
                  <c:v>113.892194</c:v>
                </c:pt>
                <c:pt idx="60">
                  <c:v>113.94143099999999</c:v>
                </c:pt>
                <c:pt idx="61">
                  <c:v>114.267346</c:v>
                </c:pt>
                <c:pt idx="62">
                  <c:v>114.073982</c:v>
                </c:pt>
                <c:pt idx="63">
                  <c:v>79.759302000000005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10.099765</c:v>
                </c:pt>
                <c:pt idx="81">
                  <c:v>113.692645</c:v>
                </c:pt>
                <c:pt idx="82">
                  <c:v>114.43924699999999</c:v>
                </c:pt>
                <c:pt idx="83">
                  <c:v>113.78928000000001</c:v>
                </c:pt>
                <c:pt idx="84">
                  <c:v>113.912796</c:v>
                </c:pt>
                <c:pt idx="85">
                  <c:v>114.232949</c:v>
                </c:pt>
                <c:pt idx="86">
                  <c:v>113.672242</c:v>
                </c:pt>
                <c:pt idx="87">
                  <c:v>67.045181999999997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-1.9989680000000001</c:v>
                </c:pt>
                <c:pt idx="105">
                  <c:v>47.556368999999997</c:v>
                </c:pt>
                <c:pt idx="106">
                  <c:v>78.279601</c:v>
                </c:pt>
                <c:pt idx="107">
                  <c:v>79.487994</c:v>
                </c:pt>
                <c:pt idx="108">
                  <c:v>30.525725999999999</c:v>
                </c:pt>
                <c:pt idx="109">
                  <c:v>-0.75407500000000005</c:v>
                </c:pt>
                <c:pt idx="110">
                  <c:v>-3.486558</c:v>
                </c:pt>
                <c:pt idx="111">
                  <c:v>50.281305000000003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22.509513999999999</c:v>
                </c:pt>
                <c:pt idx="129">
                  <c:v>114.85097</c:v>
                </c:pt>
                <c:pt idx="130">
                  <c:v>114.32486400000001</c:v>
                </c:pt>
                <c:pt idx="131">
                  <c:v>114.243639</c:v>
                </c:pt>
                <c:pt idx="132">
                  <c:v>114.041253</c:v>
                </c:pt>
                <c:pt idx="133">
                  <c:v>113.799589</c:v>
                </c:pt>
                <c:pt idx="134">
                  <c:v>113.966466</c:v>
                </c:pt>
                <c:pt idx="135">
                  <c:v>85.857581999999994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-1.5560510000000001</c:v>
                </c:pt>
                <c:pt idx="153">
                  <c:v>22.219888000000001</c:v>
                </c:pt>
                <c:pt idx="154">
                  <c:v>112.49856800000001</c:v>
                </c:pt>
                <c:pt idx="155">
                  <c:v>114.111949</c:v>
                </c:pt>
                <c:pt idx="156">
                  <c:v>114.507589</c:v>
                </c:pt>
                <c:pt idx="157">
                  <c:v>114.235738</c:v>
                </c:pt>
                <c:pt idx="158">
                  <c:v>114.23504699999999</c:v>
                </c:pt>
                <c:pt idx="159">
                  <c:v>87.704423000000006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28.121874999999999</c:v>
                </c:pt>
                <c:pt idx="177">
                  <c:v>114.551401</c:v>
                </c:pt>
                <c:pt idx="178">
                  <c:v>113.55841100000001</c:v>
                </c:pt>
                <c:pt idx="179">
                  <c:v>114.55239899999999</c:v>
                </c:pt>
                <c:pt idx="180">
                  <c:v>113.864744</c:v>
                </c:pt>
                <c:pt idx="181">
                  <c:v>114.286036</c:v>
                </c:pt>
                <c:pt idx="182">
                  <c:v>114.546531</c:v>
                </c:pt>
                <c:pt idx="183">
                  <c:v>89.906105999999994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25.757182</c:v>
                </c:pt>
                <c:pt idx="201">
                  <c:v>113.809151</c:v>
                </c:pt>
                <c:pt idx="202">
                  <c:v>114.34809799999999</c:v>
                </c:pt>
                <c:pt idx="203">
                  <c:v>114.373497</c:v>
                </c:pt>
                <c:pt idx="204">
                  <c:v>114.25166299999999</c:v>
                </c:pt>
                <c:pt idx="205">
                  <c:v>98.507694999999998</c:v>
                </c:pt>
                <c:pt idx="206">
                  <c:v>67.775771000000006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21.529098000000001</c:v>
                </c:pt>
                <c:pt idx="225">
                  <c:v>114.178847</c:v>
                </c:pt>
                <c:pt idx="226">
                  <c:v>114.103647</c:v>
                </c:pt>
                <c:pt idx="227">
                  <c:v>113.98650600000001</c:v>
                </c:pt>
                <c:pt idx="228">
                  <c:v>113.235332</c:v>
                </c:pt>
                <c:pt idx="229">
                  <c:v>113.22676800000001</c:v>
                </c:pt>
                <c:pt idx="230">
                  <c:v>112.904518</c:v>
                </c:pt>
                <c:pt idx="231">
                  <c:v>94.970966000000004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-2.452353</c:v>
                </c:pt>
                <c:pt idx="249">
                  <c:v>102.725945</c:v>
                </c:pt>
                <c:pt idx="250">
                  <c:v>95.479702000000003</c:v>
                </c:pt>
                <c:pt idx="251">
                  <c:v>114.079346</c:v>
                </c:pt>
                <c:pt idx="252">
                  <c:v>101.086628</c:v>
                </c:pt>
                <c:pt idx="253">
                  <c:v>113.642495</c:v>
                </c:pt>
                <c:pt idx="254">
                  <c:v>78.220517000000001</c:v>
                </c:pt>
                <c:pt idx="255">
                  <c:v>41.961607000000001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4.6791200000000002</c:v>
                </c:pt>
                <c:pt idx="273">
                  <c:v>113.862377</c:v>
                </c:pt>
                <c:pt idx="274">
                  <c:v>113.522999</c:v>
                </c:pt>
                <c:pt idx="275">
                  <c:v>113.19022</c:v>
                </c:pt>
                <c:pt idx="276">
                  <c:v>112.29655099999999</c:v>
                </c:pt>
                <c:pt idx="277">
                  <c:v>111.904009</c:v>
                </c:pt>
                <c:pt idx="278">
                  <c:v>111.82232</c:v>
                </c:pt>
                <c:pt idx="279">
                  <c:v>84.917351999999994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-2.4477509999999998</c:v>
                </c:pt>
                <c:pt idx="297">
                  <c:v>89.889790000000005</c:v>
                </c:pt>
                <c:pt idx="298">
                  <c:v>113.693984</c:v>
                </c:pt>
                <c:pt idx="299">
                  <c:v>113.483435</c:v>
                </c:pt>
                <c:pt idx="300">
                  <c:v>112.36134300000001</c:v>
                </c:pt>
                <c:pt idx="301">
                  <c:v>111.808376</c:v>
                </c:pt>
                <c:pt idx="302">
                  <c:v>111.47664899999999</c:v>
                </c:pt>
                <c:pt idx="303">
                  <c:v>81.049606999999995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-2.4892129999999999</c:v>
                </c:pt>
                <c:pt idx="321">
                  <c:v>103.81283500000001</c:v>
                </c:pt>
                <c:pt idx="322">
                  <c:v>113.47718500000001</c:v>
                </c:pt>
                <c:pt idx="323">
                  <c:v>112.765483</c:v>
                </c:pt>
                <c:pt idx="324">
                  <c:v>112.096023</c:v>
                </c:pt>
                <c:pt idx="325">
                  <c:v>107.142239</c:v>
                </c:pt>
                <c:pt idx="326">
                  <c:v>98.922218000000001</c:v>
                </c:pt>
                <c:pt idx="327">
                  <c:v>58.741107999999997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-2.4866350000000002</c:v>
                </c:pt>
                <c:pt idx="345">
                  <c:v>108.92432700000001</c:v>
                </c:pt>
                <c:pt idx="346">
                  <c:v>113.57442</c:v>
                </c:pt>
                <c:pt idx="347">
                  <c:v>112.87350000000001</c:v>
                </c:pt>
                <c:pt idx="348">
                  <c:v>111.981695</c:v>
                </c:pt>
                <c:pt idx="349">
                  <c:v>111.466346</c:v>
                </c:pt>
                <c:pt idx="350">
                  <c:v>111.26674199999999</c:v>
                </c:pt>
                <c:pt idx="351">
                  <c:v>83.287306000000001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9.4568930000000009</c:v>
                </c:pt>
                <c:pt idx="369">
                  <c:v>113.9449</c:v>
                </c:pt>
                <c:pt idx="370">
                  <c:v>113.30822499999999</c:v>
                </c:pt>
                <c:pt idx="371">
                  <c:v>112.737379</c:v>
                </c:pt>
                <c:pt idx="372">
                  <c:v>111.648394</c:v>
                </c:pt>
                <c:pt idx="373">
                  <c:v>111.107417</c:v>
                </c:pt>
                <c:pt idx="374">
                  <c:v>110.97425800000001</c:v>
                </c:pt>
                <c:pt idx="375">
                  <c:v>88.596626999999998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27.934358</c:v>
                </c:pt>
                <c:pt idx="393">
                  <c:v>113.96869</c:v>
                </c:pt>
                <c:pt idx="394">
                  <c:v>114.115161</c:v>
                </c:pt>
                <c:pt idx="395">
                  <c:v>114.02296200000001</c:v>
                </c:pt>
                <c:pt idx="396">
                  <c:v>114.15483399999999</c:v>
                </c:pt>
                <c:pt idx="397">
                  <c:v>113.956001</c:v>
                </c:pt>
                <c:pt idx="398">
                  <c:v>113.61632400000001</c:v>
                </c:pt>
                <c:pt idx="399">
                  <c:v>101.93856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16.728691999999999</c:v>
                </c:pt>
                <c:pt idx="417">
                  <c:v>114.590571</c:v>
                </c:pt>
                <c:pt idx="418">
                  <c:v>113.699853</c:v>
                </c:pt>
                <c:pt idx="419">
                  <c:v>114.28567</c:v>
                </c:pt>
                <c:pt idx="420">
                  <c:v>114.203048</c:v>
                </c:pt>
                <c:pt idx="421">
                  <c:v>113.774303</c:v>
                </c:pt>
                <c:pt idx="422">
                  <c:v>113.663752</c:v>
                </c:pt>
                <c:pt idx="423">
                  <c:v>89.629386999999994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17.464144000000001</c:v>
                </c:pt>
                <c:pt idx="441">
                  <c:v>102.346806</c:v>
                </c:pt>
                <c:pt idx="442">
                  <c:v>114.651036</c:v>
                </c:pt>
                <c:pt idx="443">
                  <c:v>81.417417999999998</c:v>
                </c:pt>
                <c:pt idx="444">
                  <c:v>86.955721999999994</c:v>
                </c:pt>
                <c:pt idx="445">
                  <c:v>113.517353</c:v>
                </c:pt>
                <c:pt idx="446">
                  <c:v>72.603639999999999</c:v>
                </c:pt>
                <c:pt idx="447">
                  <c:v>60.806313000000003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-2.4746610000000002</c:v>
                </c:pt>
                <c:pt idx="465">
                  <c:v>52.116990999999999</c:v>
                </c:pt>
                <c:pt idx="466">
                  <c:v>61.204051999999997</c:v>
                </c:pt>
                <c:pt idx="467">
                  <c:v>50.630955999999998</c:v>
                </c:pt>
                <c:pt idx="468">
                  <c:v>75.872793000000001</c:v>
                </c:pt>
                <c:pt idx="469">
                  <c:v>89.992031999999995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-2.4560780000000002</c:v>
                </c:pt>
                <c:pt idx="537">
                  <c:v>97.823409999999996</c:v>
                </c:pt>
                <c:pt idx="538">
                  <c:v>114.053804</c:v>
                </c:pt>
                <c:pt idx="539">
                  <c:v>114.50933499999999</c:v>
                </c:pt>
                <c:pt idx="540">
                  <c:v>114.231596</c:v>
                </c:pt>
                <c:pt idx="541">
                  <c:v>114.013508</c:v>
                </c:pt>
                <c:pt idx="542">
                  <c:v>90.913892000000004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-1.844014</c:v>
                </c:pt>
                <c:pt idx="564">
                  <c:v>56.483114999999998</c:v>
                </c:pt>
                <c:pt idx="565">
                  <c:v>70.560843000000006</c:v>
                </c:pt>
                <c:pt idx="566">
                  <c:v>81.001660999999999</c:v>
                </c:pt>
                <c:pt idx="567">
                  <c:v>48.895184999999998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-1.5385089999999999</c:v>
                </c:pt>
                <c:pt idx="585">
                  <c:v>66.703344000000001</c:v>
                </c:pt>
                <c:pt idx="586">
                  <c:v>114.16386199999999</c:v>
                </c:pt>
                <c:pt idx="587">
                  <c:v>114.006333</c:v>
                </c:pt>
                <c:pt idx="588">
                  <c:v>80.429575</c:v>
                </c:pt>
                <c:pt idx="589">
                  <c:v>108.821883</c:v>
                </c:pt>
                <c:pt idx="590">
                  <c:v>113.854833</c:v>
                </c:pt>
                <c:pt idx="591">
                  <c:v>82.669439999999994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17.626557999999999</c:v>
                </c:pt>
                <c:pt idx="610">
                  <c:v>82.472464000000002</c:v>
                </c:pt>
                <c:pt idx="611">
                  <c:v>88.994652000000002</c:v>
                </c:pt>
                <c:pt idx="612">
                  <c:v>113.757918</c:v>
                </c:pt>
                <c:pt idx="613">
                  <c:v>113.833783</c:v>
                </c:pt>
                <c:pt idx="614">
                  <c:v>113.83198400000001</c:v>
                </c:pt>
                <c:pt idx="615">
                  <c:v>108.599602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-2.4837940000000001</c:v>
                </c:pt>
                <c:pt idx="633">
                  <c:v>98.597806000000006</c:v>
                </c:pt>
                <c:pt idx="634">
                  <c:v>113.93241500000001</c:v>
                </c:pt>
                <c:pt idx="635">
                  <c:v>113.930497</c:v>
                </c:pt>
                <c:pt idx="636">
                  <c:v>98.682481999999993</c:v>
                </c:pt>
                <c:pt idx="637">
                  <c:v>93.905223000000007</c:v>
                </c:pt>
                <c:pt idx="638">
                  <c:v>67.920758000000006</c:v>
                </c:pt>
                <c:pt idx="639">
                  <c:v>44.575695000000003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-1.9786509999999999</c:v>
                </c:pt>
                <c:pt idx="657">
                  <c:v>13.482688</c:v>
                </c:pt>
                <c:pt idx="658">
                  <c:v>-0.96974199999999999</c:v>
                </c:pt>
                <c:pt idx="659">
                  <c:v>92.846063000000001</c:v>
                </c:pt>
                <c:pt idx="660">
                  <c:v>85.607885999999993</c:v>
                </c:pt>
                <c:pt idx="661">
                  <c:v>91.312404999999998</c:v>
                </c:pt>
                <c:pt idx="662">
                  <c:v>66.282793999999996</c:v>
                </c:pt>
                <c:pt idx="663">
                  <c:v>34.573514000000003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-1.8298000000000001</c:v>
                </c:pt>
                <c:pt idx="682">
                  <c:v>30.366724999999999</c:v>
                </c:pt>
                <c:pt idx="683">
                  <c:v>74.298095000000004</c:v>
                </c:pt>
                <c:pt idx="684">
                  <c:v>90.45299</c:v>
                </c:pt>
                <c:pt idx="685">
                  <c:v>60.123092999999997</c:v>
                </c:pt>
                <c:pt idx="686">
                  <c:v>45.701264000000002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-2.4466800000000002</c:v>
                </c:pt>
                <c:pt idx="705">
                  <c:v>32.161374000000002</c:v>
                </c:pt>
                <c:pt idx="706">
                  <c:v>47.302487999999997</c:v>
                </c:pt>
                <c:pt idx="707">
                  <c:v>113.626785</c:v>
                </c:pt>
                <c:pt idx="708">
                  <c:v>75.766087999999996</c:v>
                </c:pt>
                <c:pt idx="709">
                  <c:v>36.617668000000002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-2.4550839999999998</c:v>
                </c:pt>
                <c:pt idx="729">
                  <c:v>95.284889000000007</c:v>
                </c:pt>
                <c:pt idx="730">
                  <c:v>113.93747500000001</c:v>
                </c:pt>
                <c:pt idx="731">
                  <c:v>113.70217100000001</c:v>
                </c:pt>
                <c:pt idx="732">
                  <c:v>113.23123099999999</c:v>
                </c:pt>
                <c:pt idx="733">
                  <c:v>113.02500999999999</c:v>
                </c:pt>
                <c:pt idx="734">
                  <c:v>113.024305</c:v>
                </c:pt>
                <c:pt idx="735">
                  <c:v>99.009773999999993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35.818980000000003</c:v>
                </c:pt>
                <c:pt idx="753">
                  <c:v>114.376997</c:v>
                </c:pt>
                <c:pt idx="754">
                  <c:v>114.127208</c:v>
                </c:pt>
                <c:pt idx="755">
                  <c:v>113.90544800000001</c:v>
                </c:pt>
                <c:pt idx="756">
                  <c:v>113.80073400000001</c:v>
                </c:pt>
                <c:pt idx="757">
                  <c:v>113.327229</c:v>
                </c:pt>
                <c:pt idx="758">
                  <c:v>113.088138</c:v>
                </c:pt>
                <c:pt idx="759">
                  <c:v>112.841697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</c:v>
                </c:pt>
                <c:pt idx="777">
                  <c:v>49.964942999999998</c:v>
                </c:pt>
                <c:pt idx="778">
                  <c:v>113.67450100000001</c:v>
                </c:pt>
                <c:pt idx="779">
                  <c:v>110.629167</c:v>
                </c:pt>
                <c:pt idx="780">
                  <c:v>113.235793</c:v>
                </c:pt>
                <c:pt idx="781">
                  <c:v>112.8227</c:v>
                </c:pt>
                <c:pt idx="782">
                  <c:v>112.660577</c:v>
                </c:pt>
                <c:pt idx="783">
                  <c:v>71.913976000000005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36.853498999999999</c:v>
                </c:pt>
                <c:pt idx="801">
                  <c:v>114.20382499999999</c:v>
                </c:pt>
                <c:pt idx="802">
                  <c:v>113.63012000000001</c:v>
                </c:pt>
                <c:pt idx="803">
                  <c:v>113.33541200000001</c:v>
                </c:pt>
                <c:pt idx="804">
                  <c:v>112.890424</c:v>
                </c:pt>
                <c:pt idx="805">
                  <c:v>112.341166</c:v>
                </c:pt>
                <c:pt idx="806">
                  <c:v>112.00517000000001</c:v>
                </c:pt>
                <c:pt idx="807">
                  <c:v>112.577546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29.822331999999999</c:v>
                </c:pt>
                <c:pt idx="825">
                  <c:v>114.506632</c:v>
                </c:pt>
                <c:pt idx="826">
                  <c:v>113.79278600000001</c:v>
                </c:pt>
                <c:pt idx="827">
                  <c:v>113.299172</c:v>
                </c:pt>
                <c:pt idx="828">
                  <c:v>112.65949500000001</c:v>
                </c:pt>
                <c:pt idx="829">
                  <c:v>112.150261</c:v>
                </c:pt>
                <c:pt idx="830">
                  <c:v>112.411385</c:v>
                </c:pt>
                <c:pt idx="831">
                  <c:v>101.442245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37.430947000000003</c:v>
                </c:pt>
                <c:pt idx="849">
                  <c:v>114.889477</c:v>
                </c:pt>
                <c:pt idx="850">
                  <c:v>113.936052</c:v>
                </c:pt>
                <c:pt idx="851">
                  <c:v>113.492621</c:v>
                </c:pt>
                <c:pt idx="852">
                  <c:v>112.912402</c:v>
                </c:pt>
                <c:pt idx="853">
                  <c:v>112.30036699999999</c:v>
                </c:pt>
                <c:pt idx="854">
                  <c:v>112.393321</c:v>
                </c:pt>
                <c:pt idx="855">
                  <c:v>112.193147</c:v>
                </c:pt>
                <c:pt idx="856">
                  <c:v>49.082281999999999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6.3686429999999996</c:v>
                </c:pt>
                <c:pt idx="874">
                  <c:v>36.153072000000002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4.4197810000000004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-2.3141720000000001</c:v>
                </c:pt>
                <c:pt idx="897">
                  <c:v>102.77343</c:v>
                </c:pt>
                <c:pt idx="898">
                  <c:v>113.616525</c:v>
                </c:pt>
                <c:pt idx="899">
                  <c:v>113.23376</c:v>
                </c:pt>
                <c:pt idx="900">
                  <c:v>112.933114</c:v>
                </c:pt>
                <c:pt idx="901">
                  <c:v>112.505498</c:v>
                </c:pt>
                <c:pt idx="902">
                  <c:v>112.063552</c:v>
                </c:pt>
                <c:pt idx="903">
                  <c:v>88.276274999999998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-2.2862749999999998</c:v>
                </c:pt>
                <c:pt idx="950">
                  <c:v>32.851509</c:v>
                </c:pt>
                <c:pt idx="951">
                  <c:v>49.035319999999999</c:v>
                </c:pt>
                <c:pt idx="952">
                  <c:v>28.098565000000001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-1.5350649999999999</c:v>
                </c:pt>
                <c:pt idx="968">
                  <c:v>37.570252000000004</c:v>
                </c:pt>
                <c:pt idx="969">
                  <c:v>84.858322999999999</c:v>
                </c:pt>
                <c:pt idx="970">
                  <c:v>113.511718</c:v>
                </c:pt>
                <c:pt idx="971">
                  <c:v>109.62432200000001</c:v>
                </c:pt>
                <c:pt idx="972">
                  <c:v>112.40044</c:v>
                </c:pt>
                <c:pt idx="973">
                  <c:v>111.960219</c:v>
                </c:pt>
                <c:pt idx="974">
                  <c:v>88.751694999999998</c:v>
                </c:pt>
                <c:pt idx="975">
                  <c:v>69.380759999999995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-2.7125620000000001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-4.4911899999999996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14.608287000000001</c:v>
                </c:pt>
                <c:pt idx="1017">
                  <c:v>114.256957</c:v>
                </c:pt>
                <c:pt idx="1018">
                  <c:v>113.18541399999999</c:v>
                </c:pt>
                <c:pt idx="1019">
                  <c:v>112.48119</c:v>
                </c:pt>
                <c:pt idx="1020">
                  <c:v>111.86420099999999</c:v>
                </c:pt>
                <c:pt idx="1021">
                  <c:v>111.705838</c:v>
                </c:pt>
                <c:pt idx="1022">
                  <c:v>111.512129</c:v>
                </c:pt>
                <c:pt idx="1023">
                  <c:v>111.453417</c:v>
                </c:pt>
                <c:pt idx="1024">
                  <c:v>51.776324000000002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-1.849691</c:v>
                </c:pt>
                <c:pt idx="1041">
                  <c:v>8.1290580000000006</c:v>
                </c:pt>
                <c:pt idx="1042">
                  <c:v>-0.92471499999999995</c:v>
                </c:pt>
                <c:pt idx="1043">
                  <c:v>-3.6591269999999998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-4.5009940000000004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-2.2669969999999999</c:v>
                </c:pt>
                <c:pt idx="1089">
                  <c:v>51.267572999999999</c:v>
                </c:pt>
                <c:pt idx="1090">
                  <c:v>91.293510999999995</c:v>
                </c:pt>
                <c:pt idx="1091">
                  <c:v>111.273481</c:v>
                </c:pt>
                <c:pt idx="1092">
                  <c:v>40.322192999999999</c:v>
                </c:pt>
                <c:pt idx="1093">
                  <c:v>95.741474999999994</c:v>
                </c:pt>
                <c:pt idx="1094">
                  <c:v>33.184699999999999</c:v>
                </c:pt>
                <c:pt idx="1095">
                  <c:v>91.428244000000007</c:v>
                </c:pt>
                <c:pt idx="1096">
                  <c:v>35.253582000000002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-0.96841200000000005</c:v>
                </c:pt>
                <c:pt idx="1113">
                  <c:v>-2.2765770000000001</c:v>
                </c:pt>
                <c:pt idx="1114">
                  <c:v>63.906426000000003</c:v>
                </c:pt>
                <c:pt idx="1115">
                  <c:v>111.072045</c:v>
                </c:pt>
                <c:pt idx="1116">
                  <c:v>110.300006</c:v>
                </c:pt>
                <c:pt idx="1117">
                  <c:v>109.719696</c:v>
                </c:pt>
                <c:pt idx="1118">
                  <c:v>109.62463099999999</c:v>
                </c:pt>
                <c:pt idx="1119">
                  <c:v>92.824662000000004</c:v>
                </c:pt>
                <c:pt idx="1120">
                  <c:v>35.729470999999997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16.282025999999998</c:v>
                </c:pt>
                <c:pt idx="1137">
                  <c:v>112.624003</c:v>
                </c:pt>
                <c:pt idx="1138">
                  <c:v>112.02336699999999</c:v>
                </c:pt>
                <c:pt idx="1139">
                  <c:v>110.786503</c:v>
                </c:pt>
                <c:pt idx="1140">
                  <c:v>110.083709</c:v>
                </c:pt>
                <c:pt idx="1141">
                  <c:v>109.475953</c:v>
                </c:pt>
                <c:pt idx="1142">
                  <c:v>109.32564499999999</c:v>
                </c:pt>
                <c:pt idx="1143">
                  <c:v>109.256522</c:v>
                </c:pt>
                <c:pt idx="1144">
                  <c:v>56.376173000000001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-2.4459029999999999</c:v>
                </c:pt>
                <c:pt idx="1160">
                  <c:v>71.56429</c:v>
                </c:pt>
                <c:pt idx="1161">
                  <c:v>112.134649</c:v>
                </c:pt>
                <c:pt idx="1162">
                  <c:v>111.622333</c:v>
                </c:pt>
                <c:pt idx="1163">
                  <c:v>110.369501</c:v>
                </c:pt>
                <c:pt idx="1164">
                  <c:v>109.649697</c:v>
                </c:pt>
                <c:pt idx="1165">
                  <c:v>109.058932</c:v>
                </c:pt>
                <c:pt idx="1166">
                  <c:v>108.99214499999999</c:v>
                </c:pt>
                <c:pt idx="1167">
                  <c:v>108.49596</c:v>
                </c:pt>
                <c:pt idx="1168">
                  <c:v>65.134214999999998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-2.4166249999999998</c:v>
                </c:pt>
                <c:pt idx="1184">
                  <c:v>30.370436000000002</c:v>
                </c:pt>
                <c:pt idx="1185">
                  <c:v>57.678952000000002</c:v>
                </c:pt>
                <c:pt idx="1186">
                  <c:v>75.660021</c:v>
                </c:pt>
                <c:pt idx="1187">
                  <c:v>91.486586000000003</c:v>
                </c:pt>
                <c:pt idx="1188">
                  <c:v>36.857010000000002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-2.890298</c:v>
                </c:pt>
                <c:pt idx="1208">
                  <c:v>98.497898000000006</c:v>
                </c:pt>
                <c:pt idx="1209">
                  <c:v>113.34575700000001</c:v>
                </c:pt>
                <c:pt idx="1210">
                  <c:v>112.39781499999999</c:v>
                </c:pt>
                <c:pt idx="1211">
                  <c:v>111.82055099999999</c:v>
                </c:pt>
                <c:pt idx="1212">
                  <c:v>111.101552</c:v>
                </c:pt>
                <c:pt idx="1213">
                  <c:v>110.903098</c:v>
                </c:pt>
                <c:pt idx="1214">
                  <c:v>111.03013799999999</c:v>
                </c:pt>
                <c:pt idx="1215">
                  <c:v>111.161051</c:v>
                </c:pt>
                <c:pt idx="1216">
                  <c:v>63.321880999999998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-1.96757</c:v>
                </c:pt>
                <c:pt idx="1232">
                  <c:v>75.952770000000001</c:v>
                </c:pt>
                <c:pt idx="1233">
                  <c:v>113.975489</c:v>
                </c:pt>
                <c:pt idx="1234">
                  <c:v>112.938906</c:v>
                </c:pt>
                <c:pt idx="1235">
                  <c:v>113.04556100000001</c:v>
                </c:pt>
                <c:pt idx="1236">
                  <c:v>112.53802899999999</c:v>
                </c:pt>
                <c:pt idx="1237">
                  <c:v>112.312056</c:v>
                </c:pt>
                <c:pt idx="1238">
                  <c:v>112.311542</c:v>
                </c:pt>
                <c:pt idx="1239">
                  <c:v>112.306376</c:v>
                </c:pt>
                <c:pt idx="1240">
                  <c:v>63.826560000000001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-2.0420189999999998</c:v>
                </c:pt>
                <c:pt idx="1256">
                  <c:v>104.204561</c:v>
                </c:pt>
                <c:pt idx="1257">
                  <c:v>113.732838</c:v>
                </c:pt>
                <c:pt idx="1258">
                  <c:v>112.683933</c:v>
                </c:pt>
                <c:pt idx="1259">
                  <c:v>112.49354700000001</c:v>
                </c:pt>
                <c:pt idx="1260">
                  <c:v>111.497657</c:v>
                </c:pt>
                <c:pt idx="1261">
                  <c:v>111.05757800000001</c:v>
                </c:pt>
                <c:pt idx="1262">
                  <c:v>110.925405</c:v>
                </c:pt>
                <c:pt idx="1263">
                  <c:v>110.795528</c:v>
                </c:pt>
                <c:pt idx="1264">
                  <c:v>59.806313000000003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-2.0123180000000001</c:v>
                </c:pt>
                <c:pt idx="1280">
                  <c:v>95.186535000000006</c:v>
                </c:pt>
                <c:pt idx="1281">
                  <c:v>113.507251</c:v>
                </c:pt>
                <c:pt idx="1282">
                  <c:v>112.283998</c:v>
                </c:pt>
                <c:pt idx="1283">
                  <c:v>112.12464799999999</c:v>
                </c:pt>
                <c:pt idx="1284">
                  <c:v>110.938208</c:v>
                </c:pt>
                <c:pt idx="1285">
                  <c:v>110.30224</c:v>
                </c:pt>
                <c:pt idx="1286">
                  <c:v>110.294669</c:v>
                </c:pt>
                <c:pt idx="1287">
                  <c:v>109.897593</c:v>
                </c:pt>
                <c:pt idx="1288">
                  <c:v>52.104643000000003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-1.991744</c:v>
                </c:pt>
                <c:pt idx="1304">
                  <c:v>42.351061000000001</c:v>
                </c:pt>
                <c:pt idx="1305">
                  <c:v>103.906914</c:v>
                </c:pt>
                <c:pt idx="1306">
                  <c:v>112.188699</c:v>
                </c:pt>
                <c:pt idx="1307">
                  <c:v>89.953639999999993</c:v>
                </c:pt>
                <c:pt idx="1308">
                  <c:v>112.12882399999999</c:v>
                </c:pt>
                <c:pt idx="1309">
                  <c:v>108.97832</c:v>
                </c:pt>
                <c:pt idx="1310">
                  <c:v>111.856786</c:v>
                </c:pt>
                <c:pt idx="1311">
                  <c:v>75.331277</c:v>
                </c:pt>
                <c:pt idx="1312">
                  <c:v>25.596934999999998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-0.47575600000000001</c:v>
                </c:pt>
                <c:pt idx="1328">
                  <c:v>114.008081</c:v>
                </c:pt>
                <c:pt idx="1329">
                  <c:v>114.214821</c:v>
                </c:pt>
                <c:pt idx="1330">
                  <c:v>113.610963</c:v>
                </c:pt>
                <c:pt idx="1331">
                  <c:v>113.826565</c:v>
                </c:pt>
                <c:pt idx="1332">
                  <c:v>113.047776</c:v>
                </c:pt>
                <c:pt idx="1333">
                  <c:v>112.87039</c:v>
                </c:pt>
                <c:pt idx="1334">
                  <c:v>68.333167000000003</c:v>
                </c:pt>
                <c:pt idx="1335">
                  <c:v>30.627030999999999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-2.4870860000000001</c:v>
                </c:pt>
                <c:pt idx="1352">
                  <c:v>111.54085600000001</c:v>
                </c:pt>
                <c:pt idx="1353">
                  <c:v>114.00234</c:v>
                </c:pt>
                <c:pt idx="1354">
                  <c:v>113.783671</c:v>
                </c:pt>
                <c:pt idx="1355">
                  <c:v>113.599103</c:v>
                </c:pt>
                <c:pt idx="1356">
                  <c:v>113.197709</c:v>
                </c:pt>
                <c:pt idx="1357">
                  <c:v>112.948162</c:v>
                </c:pt>
                <c:pt idx="1358">
                  <c:v>112.94642399999999</c:v>
                </c:pt>
                <c:pt idx="1359">
                  <c:v>112.813936</c:v>
                </c:pt>
                <c:pt idx="1360">
                  <c:v>79.179443000000006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1.856689</c:v>
                </c:pt>
                <c:pt idx="1376">
                  <c:v>114.652862</c:v>
                </c:pt>
                <c:pt idx="1377">
                  <c:v>114.27170700000001</c:v>
                </c:pt>
                <c:pt idx="1378">
                  <c:v>113.560158</c:v>
                </c:pt>
                <c:pt idx="1379">
                  <c:v>113.728713</c:v>
                </c:pt>
                <c:pt idx="1380">
                  <c:v>112.74374299999999</c:v>
                </c:pt>
                <c:pt idx="1381">
                  <c:v>112.73656200000001</c:v>
                </c:pt>
                <c:pt idx="1382">
                  <c:v>112.54852</c:v>
                </c:pt>
                <c:pt idx="1383">
                  <c:v>112.06283500000001</c:v>
                </c:pt>
                <c:pt idx="1384">
                  <c:v>80.734617999999998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4.4972050000000001</c:v>
                </c:pt>
                <c:pt idx="1424">
                  <c:v>114.006772</c:v>
                </c:pt>
                <c:pt idx="1425">
                  <c:v>113.478387</c:v>
                </c:pt>
                <c:pt idx="1426">
                  <c:v>112.283663</c:v>
                </c:pt>
                <c:pt idx="1427">
                  <c:v>112.070368</c:v>
                </c:pt>
                <c:pt idx="1428">
                  <c:v>111.13142999999999</c:v>
                </c:pt>
                <c:pt idx="1429">
                  <c:v>75.348602</c:v>
                </c:pt>
                <c:pt idx="1430">
                  <c:v>110.766362</c:v>
                </c:pt>
                <c:pt idx="1431">
                  <c:v>98.928049000000001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-1.9916069999999999</c:v>
                </c:pt>
                <c:pt idx="1448">
                  <c:v>59.240668999999997</c:v>
                </c:pt>
                <c:pt idx="1449">
                  <c:v>113.023405</c:v>
                </c:pt>
                <c:pt idx="1450">
                  <c:v>112.262134</c:v>
                </c:pt>
                <c:pt idx="1451">
                  <c:v>112.03999399999999</c:v>
                </c:pt>
                <c:pt idx="1452">
                  <c:v>110.80297</c:v>
                </c:pt>
                <c:pt idx="1453">
                  <c:v>110.79408100000001</c:v>
                </c:pt>
                <c:pt idx="1454">
                  <c:v>110.59042599999999</c:v>
                </c:pt>
                <c:pt idx="1455">
                  <c:v>105.774339</c:v>
                </c:pt>
                <c:pt idx="1456">
                  <c:v>45.566842000000001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-2.927848</c:v>
                </c:pt>
                <c:pt idx="1472">
                  <c:v>112.46378</c:v>
                </c:pt>
                <c:pt idx="1473">
                  <c:v>112.569091</c:v>
                </c:pt>
                <c:pt idx="1474">
                  <c:v>111.691951</c:v>
                </c:pt>
                <c:pt idx="1475">
                  <c:v>111.47945199999999</c:v>
                </c:pt>
                <c:pt idx="1476">
                  <c:v>110.69139800000001</c:v>
                </c:pt>
                <c:pt idx="1477">
                  <c:v>110.310104</c:v>
                </c:pt>
                <c:pt idx="1478">
                  <c:v>110.17726500000001</c:v>
                </c:pt>
                <c:pt idx="1479">
                  <c:v>109.716294</c:v>
                </c:pt>
                <c:pt idx="1480">
                  <c:v>81.565130999999994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6.5845089999999997</c:v>
                </c:pt>
                <c:pt idx="1496">
                  <c:v>113.759258</c:v>
                </c:pt>
                <c:pt idx="1497">
                  <c:v>112.719624</c:v>
                </c:pt>
                <c:pt idx="1498">
                  <c:v>111.482124</c:v>
                </c:pt>
                <c:pt idx="1499">
                  <c:v>111.04648299999999</c:v>
                </c:pt>
                <c:pt idx="1500">
                  <c:v>110.232882</c:v>
                </c:pt>
                <c:pt idx="1501">
                  <c:v>109.686471</c:v>
                </c:pt>
                <c:pt idx="1502">
                  <c:v>109.684646</c:v>
                </c:pt>
                <c:pt idx="1503">
                  <c:v>103.545042</c:v>
                </c:pt>
                <c:pt idx="1504">
                  <c:v>47.330033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-2.931022</c:v>
                </c:pt>
                <c:pt idx="1520">
                  <c:v>108.06502</c:v>
                </c:pt>
                <c:pt idx="1521">
                  <c:v>111.67492799999999</c:v>
                </c:pt>
                <c:pt idx="1522">
                  <c:v>110.86364</c:v>
                </c:pt>
                <c:pt idx="1523">
                  <c:v>110.09296000000001</c:v>
                </c:pt>
                <c:pt idx="1524">
                  <c:v>109.94868200000001</c:v>
                </c:pt>
                <c:pt idx="1525">
                  <c:v>109.811064</c:v>
                </c:pt>
                <c:pt idx="1526">
                  <c:v>90.036004000000005</c:v>
                </c:pt>
                <c:pt idx="1527">
                  <c:v>27.596323999999999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-2.7666919999999999</c:v>
                </c:pt>
                <c:pt idx="1547">
                  <c:v>22.276834000000001</c:v>
                </c:pt>
                <c:pt idx="1548">
                  <c:v>31.980733000000001</c:v>
                </c:pt>
                <c:pt idx="1549">
                  <c:v>92.315906999999996</c:v>
                </c:pt>
                <c:pt idx="1550">
                  <c:v>44.068978000000001</c:v>
                </c:pt>
                <c:pt idx="1551">
                  <c:v>82.053070000000005</c:v>
                </c:pt>
                <c:pt idx="1552">
                  <c:v>32.212032000000001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-1.9825349999999999</c:v>
                </c:pt>
                <c:pt idx="1568">
                  <c:v>26.154729</c:v>
                </c:pt>
                <c:pt idx="1569">
                  <c:v>-0.96583399999999997</c:v>
                </c:pt>
                <c:pt idx="1570">
                  <c:v>34.009954999999998</c:v>
                </c:pt>
                <c:pt idx="1571">
                  <c:v>53.907407999999997</c:v>
                </c:pt>
                <c:pt idx="1572">
                  <c:v>53.003140000000002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4.4960120000000003</c:v>
                </c:pt>
                <c:pt idx="1594">
                  <c:v>114.10321</c:v>
                </c:pt>
                <c:pt idx="1595">
                  <c:v>78.073493999999997</c:v>
                </c:pt>
                <c:pt idx="1596">
                  <c:v>29.447495</c:v>
                </c:pt>
                <c:pt idx="1597">
                  <c:v>112.404071</c:v>
                </c:pt>
                <c:pt idx="1598">
                  <c:v>95.081332000000003</c:v>
                </c:pt>
                <c:pt idx="1599">
                  <c:v>73.106966999999997</c:v>
                </c:pt>
                <c:pt idx="1600">
                  <c:v>61.617601000000001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7.8140510000000001</c:v>
                </c:pt>
                <c:pt idx="1617">
                  <c:v>100.854443</c:v>
                </c:pt>
                <c:pt idx="1618">
                  <c:v>46.383805000000002</c:v>
                </c:pt>
                <c:pt idx="1619">
                  <c:v>85.274088000000006</c:v>
                </c:pt>
                <c:pt idx="1620">
                  <c:v>75.255358000000001</c:v>
                </c:pt>
                <c:pt idx="1621">
                  <c:v>113.339893</c:v>
                </c:pt>
                <c:pt idx="1622">
                  <c:v>113.208001</c:v>
                </c:pt>
                <c:pt idx="1623">
                  <c:v>108.07048500000001</c:v>
                </c:pt>
                <c:pt idx="1624">
                  <c:v>55.594670999999998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10.094378000000001</c:v>
                </c:pt>
                <c:pt idx="1640">
                  <c:v>114.803223</c:v>
                </c:pt>
                <c:pt idx="1641">
                  <c:v>113.779004</c:v>
                </c:pt>
                <c:pt idx="1642">
                  <c:v>114.007017</c:v>
                </c:pt>
                <c:pt idx="1643">
                  <c:v>113.567379</c:v>
                </c:pt>
                <c:pt idx="1644">
                  <c:v>113.01115</c:v>
                </c:pt>
                <c:pt idx="1645">
                  <c:v>112.63752599999999</c:v>
                </c:pt>
                <c:pt idx="1646">
                  <c:v>112.632154</c:v>
                </c:pt>
                <c:pt idx="1647">
                  <c:v>112.415429</c:v>
                </c:pt>
                <c:pt idx="1648">
                  <c:v>82.484137000000004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1.4748589999999999</c:v>
                </c:pt>
                <c:pt idx="1664">
                  <c:v>114.372069</c:v>
                </c:pt>
                <c:pt idx="1665">
                  <c:v>113.37199200000001</c:v>
                </c:pt>
                <c:pt idx="1666">
                  <c:v>113.58720599999999</c:v>
                </c:pt>
                <c:pt idx="1667">
                  <c:v>113.32191400000001</c:v>
                </c:pt>
                <c:pt idx="1668">
                  <c:v>113.112663</c:v>
                </c:pt>
                <c:pt idx="1669">
                  <c:v>112.420067</c:v>
                </c:pt>
                <c:pt idx="1670">
                  <c:v>97.890090999999998</c:v>
                </c:pt>
                <c:pt idx="1671">
                  <c:v>72.155758000000006</c:v>
                </c:pt>
                <c:pt idx="1672">
                  <c:v>29.133189999999999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7.552765</c:v>
                </c:pt>
                <c:pt idx="1712">
                  <c:v>110.050372</c:v>
                </c:pt>
                <c:pt idx="1713">
                  <c:v>113.501457</c:v>
                </c:pt>
                <c:pt idx="1714">
                  <c:v>113.503902</c:v>
                </c:pt>
                <c:pt idx="1715">
                  <c:v>113.255465</c:v>
                </c:pt>
                <c:pt idx="1716">
                  <c:v>77.826730999999995</c:v>
                </c:pt>
                <c:pt idx="1717">
                  <c:v>41.403871000000002</c:v>
                </c:pt>
                <c:pt idx="1718">
                  <c:v>-0.97017200000000003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19.973133000000001</c:v>
                </c:pt>
                <c:pt idx="1736">
                  <c:v>114.120664</c:v>
                </c:pt>
                <c:pt idx="1737">
                  <c:v>114.274806</c:v>
                </c:pt>
                <c:pt idx="1738">
                  <c:v>113.85484700000001</c:v>
                </c:pt>
                <c:pt idx="1739">
                  <c:v>113.416218</c:v>
                </c:pt>
                <c:pt idx="1740">
                  <c:v>112.817998</c:v>
                </c:pt>
                <c:pt idx="1741">
                  <c:v>112.429512</c:v>
                </c:pt>
                <c:pt idx="1742">
                  <c:v>112.282619</c:v>
                </c:pt>
                <c:pt idx="1743">
                  <c:v>112.160124</c:v>
                </c:pt>
                <c:pt idx="1744">
                  <c:v>92.554844000000003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-2.4839370000000001</c:v>
                </c:pt>
                <c:pt idx="1760">
                  <c:v>110.269773</c:v>
                </c:pt>
                <c:pt idx="1761">
                  <c:v>94.781884000000005</c:v>
                </c:pt>
                <c:pt idx="1762">
                  <c:v>113.040862</c:v>
                </c:pt>
                <c:pt idx="1763">
                  <c:v>72.760824</c:v>
                </c:pt>
                <c:pt idx="1764">
                  <c:v>65.687196999999998</c:v>
                </c:pt>
                <c:pt idx="1765">
                  <c:v>111.90620699999999</c:v>
                </c:pt>
                <c:pt idx="1766">
                  <c:v>40.812575000000002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22.964314000000002</c:v>
                </c:pt>
                <c:pt idx="1785">
                  <c:v>84.415638999999999</c:v>
                </c:pt>
                <c:pt idx="1786">
                  <c:v>111.860832</c:v>
                </c:pt>
                <c:pt idx="1787">
                  <c:v>111.354893</c:v>
                </c:pt>
                <c:pt idx="1788">
                  <c:v>110.747595</c:v>
                </c:pt>
                <c:pt idx="1789">
                  <c:v>110.58515300000001</c:v>
                </c:pt>
                <c:pt idx="1790">
                  <c:v>110.901799</c:v>
                </c:pt>
                <c:pt idx="1791">
                  <c:v>87.180402999999998</c:v>
                </c:pt>
                <c:pt idx="1792">
                  <c:v>57.319552000000002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17.484976</c:v>
                </c:pt>
                <c:pt idx="1808">
                  <c:v>114.405084</c:v>
                </c:pt>
                <c:pt idx="1809">
                  <c:v>113.922572</c:v>
                </c:pt>
                <c:pt idx="1810">
                  <c:v>113.99349100000001</c:v>
                </c:pt>
                <c:pt idx="1811">
                  <c:v>113.753226</c:v>
                </c:pt>
                <c:pt idx="1812">
                  <c:v>114.07155299999999</c:v>
                </c:pt>
                <c:pt idx="1813">
                  <c:v>113.620614</c:v>
                </c:pt>
                <c:pt idx="1814">
                  <c:v>113.61921700000001</c:v>
                </c:pt>
                <c:pt idx="1815">
                  <c:v>113.64617699999999</c:v>
                </c:pt>
                <c:pt idx="1816">
                  <c:v>86.522377000000006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16.992367999999999</c:v>
                </c:pt>
                <c:pt idx="1832">
                  <c:v>114.424398</c:v>
                </c:pt>
                <c:pt idx="1833">
                  <c:v>114.48124</c:v>
                </c:pt>
                <c:pt idx="1834">
                  <c:v>114.20065099999999</c:v>
                </c:pt>
                <c:pt idx="1835">
                  <c:v>113.78308699999999</c:v>
                </c:pt>
                <c:pt idx="1836">
                  <c:v>113.632874</c:v>
                </c:pt>
                <c:pt idx="1837">
                  <c:v>113.06966799999999</c:v>
                </c:pt>
                <c:pt idx="1838">
                  <c:v>88.333250000000007</c:v>
                </c:pt>
                <c:pt idx="1839">
                  <c:v>49.289447000000003</c:v>
                </c:pt>
                <c:pt idx="1840">
                  <c:v>62.941285000000001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-2.4763679999999999</c:v>
                </c:pt>
                <c:pt idx="1856">
                  <c:v>107.86291799999999</c:v>
                </c:pt>
                <c:pt idx="1857">
                  <c:v>114.26037700000001</c:v>
                </c:pt>
                <c:pt idx="1858">
                  <c:v>113.830569</c:v>
                </c:pt>
                <c:pt idx="1859">
                  <c:v>113.695131</c:v>
                </c:pt>
                <c:pt idx="1860">
                  <c:v>113.35059200000001</c:v>
                </c:pt>
                <c:pt idx="1861">
                  <c:v>113.143294</c:v>
                </c:pt>
                <c:pt idx="1862">
                  <c:v>113.141941</c:v>
                </c:pt>
                <c:pt idx="1863">
                  <c:v>111.500669</c:v>
                </c:pt>
                <c:pt idx="1864">
                  <c:v>60.081856000000002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33.591610000000003</c:v>
                </c:pt>
                <c:pt idx="1880">
                  <c:v>114.177347</c:v>
                </c:pt>
                <c:pt idx="1881">
                  <c:v>113.77621000000001</c:v>
                </c:pt>
                <c:pt idx="1882">
                  <c:v>113.504999</c:v>
                </c:pt>
                <c:pt idx="1883">
                  <c:v>113.230057</c:v>
                </c:pt>
                <c:pt idx="1884">
                  <c:v>112.93964099999999</c:v>
                </c:pt>
                <c:pt idx="1885">
                  <c:v>112.638763</c:v>
                </c:pt>
                <c:pt idx="1886">
                  <c:v>112.327145</c:v>
                </c:pt>
                <c:pt idx="1887">
                  <c:v>112.08329000000001</c:v>
                </c:pt>
                <c:pt idx="1888">
                  <c:v>103.380509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-1.9831209999999999</c:v>
                </c:pt>
                <c:pt idx="1904">
                  <c:v>19.549088000000001</c:v>
                </c:pt>
                <c:pt idx="1905">
                  <c:v>77.038342999999998</c:v>
                </c:pt>
                <c:pt idx="1906">
                  <c:v>85.113760999999997</c:v>
                </c:pt>
                <c:pt idx="1907">
                  <c:v>111.983148</c:v>
                </c:pt>
                <c:pt idx="1908">
                  <c:v>111.85854999999999</c:v>
                </c:pt>
                <c:pt idx="1909">
                  <c:v>111.170654</c:v>
                </c:pt>
                <c:pt idx="1910">
                  <c:v>111.38844400000001</c:v>
                </c:pt>
                <c:pt idx="1911">
                  <c:v>62.678812000000001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-2.490561</c:v>
                </c:pt>
                <c:pt idx="1928">
                  <c:v>72.285882000000001</c:v>
                </c:pt>
                <c:pt idx="1929">
                  <c:v>96.986107000000004</c:v>
                </c:pt>
                <c:pt idx="1930">
                  <c:v>98.335194000000001</c:v>
                </c:pt>
                <c:pt idx="1931">
                  <c:v>87.379857000000001</c:v>
                </c:pt>
                <c:pt idx="1932">
                  <c:v>110.893368</c:v>
                </c:pt>
                <c:pt idx="1933">
                  <c:v>79.717053000000007</c:v>
                </c:pt>
                <c:pt idx="1934">
                  <c:v>110.48109700000001</c:v>
                </c:pt>
                <c:pt idx="1935">
                  <c:v>83.391296999999994</c:v>
                </c:pt>
                <c:pt idx="1936">
                  <c:v>68.775825999999995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17.261551999999998</c:v>
                </c:pt>
                <c:pt idx="1952">
                  <c:v>113.30106600000001</c:v>
                </c:pt>
                <c:pt idx="1953">
                  <c:v>112.92716299999999</c:v>
                </c:pt>
                <c:pt idx="1954">
                  <c:v>111.912057</c:v>
                </c:pt>
                <c:pt idx="1955">
                  <c:v>111.52174599999999</c:v>
                </c:pt>
                <c:pt idx="1956">
                  <c:v>111.20560500000001</c:v>
                </c:pt>
                <c:pt idx="1957">
                  <c:v>110.90488000000001</c:v>
                </c:pt>
                <c:pt idx="1958">
                  <c:v>110.711119</c:v>
                </c:pt>
                <c:pt idx="1959">
                  <c:v>110.51291399999999</c:v>
                </c:pt>
                <c:pt idx="1960">
                  <c:v>89.545052999999996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19.221454999999999</c:v>
                </c:pt>
                <c:pt idx="1976">
                  <c:v>95.584523000000004</c:v>
                </c:pt>
                <c:pt idx="1977">
                  <c:v>113.223789</c:v>
                </c:pt>
                <c:pt idx="1978">
                  <c:v>112.140396</c:v>
                </c:pt>
                <c:pt idx="1979">
                  <c:v>111.561913</c:v>
                </c:pt>
                <c:pt idx="1980">
                  <c:v>110.95619000000001</c:v>
                </c:pt>
                <c:pt idx="1981">
                  <c:v>110.478335</c:v>
                </c:pt>
                <c:pt idx="1982">
                  <c:v>94.589957999999996</c:v>
                </c:pt>
                <c:pt idx="1983">
                  <c:v>109.72957100000001</c:v>
                </c:pt>
                <c:pt idx="1984">
                  <c:v>66.058514000000002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-2.2777020000000001</c:v>
                </c:pt>
                <c:pt idx="2000">
                  <c:v>58.471577000000003</c:v>
                </c:pt>
                <c:pt idx="2001">
                  <c:v>112.26648</c:v>
                </c:pt>
                <c:pt idx="2002">
                  <c:v>111.361267</c:v>
                </c:pt>
                <c:pt idx="2003">
                  <c:v>110.71803800000001</c:v>
                </c:pt>
                <c:pt idx="2004">
                  <c:v>109.95044900000001</c:v>
                </c:pt>
                <c:pt idx="2005">
                  <c:v>109.587626</c:v>
                </c:pt>
                <c:pt idx="2006">
                  <c:v>109.58694300000001</c:v>
                </c:pt>
                <c:pt idx="2007">
                  <c:v>109.726302</c:v>
                </c:pt>
                <c:pt idx="2008">
                  <c:v>68.500309999999999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9.3042210000000001</c:v>
                </c:pt>
                <c:pt idx="2024">
                  <c:v>113.469658</c:v>
                </c:pt>
                <c:pt idx="2025">
                  <c:v>113.170804</c:v>
                </c:pt>
                <c:pt idx="2026">
                  <c:v>112.310587</c:v>
                </c:pt>
                <c:pt idx="2027">
                  <c:v>111.84168200000001</c:v>
                </c:pt>
                <c:pt idx="2028">
                  <c:v>111.25864</c:v>
                </c:pt>
                <c:pt idx="2029">
                  <c:v>110.54749700000001</c:v>
                </c:pt>
                <c:pt idx="2030">
                  <c:v>110.40064</c:v>
                </c:pt>
                <c:pt idx="2031">
                  <c:v>110.278582</c:v>
                </c:pt>
                <c:pt idx="2032">
                  <c:v>75.830156000000002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-2.003876</c:v>
                </c:pt>
                <c:pt idx="2047">
                  <c:v>89.088766000000007</c:v>
                </c:pt>
                <c:pt idx="2048">
                  <c:v>113.277485</c:v>
                </c:pt>
                <c:pt idx="2049">
                  <c:v>112.06533</c:v>
                </c:pt>
                <c:pt idx="2050">
                  <c:v>111.26026899999999</c:v>
                </c:pt>
                <c:pt idx="2051">
                  <c:v>110.751261</c:v>
                </c:pt>
                <c:pt idx="2052">
                  <c:v>110.44201099999999</c:v>
                </c:pt>
                <c:pt idx="2053">
                  <c:v>110.086783</c:v>
                </c:pt>
                <c:pt idx="2054">
                  <c:v>109.949051</c:v>
                </c:pt>
                <c:pt idx="2055">
                  <c:v>109.892959</c:v>
                </c:pt>
                <c:pt idx="2056">
                  <c:v>103.170036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-1.9992449999999999</c:v>
                </c:pt>
                <c:pt idx="2071">
                  <c:v>86.605552000000003</c:v>
                </c:pt>
                <c:pt idx="2072">
                  <c:v>113.142697</c:v>
                </c:pt>
                <c:pt idx="2073">
                  <c:v>112.116885</c:v>
                </c:pt>
                <c:pt idx="2074">
                  <c:v>111.074215</c:v>
                </c:pt>
                <c:pt idx="2075">
                  <c:v>110.50609900000001</c:v>
                </c:pt>
                <c:pt idx="2076">
                  <c:v>109.80883</c:v>
                </c:pt>
                <c:pt idx="2077">
                  <c:v>109.38311899999999</c:v>
                </c:pt>
                <c:pt idx="2078">
                  <c:v>109.257701</c:v>
                </c:pt>
                <c:pt idx="2079">
                  <c:v>109.131657</c:v>
                </c:pt>
                <c:pt idx="2080">
                  <c:v>103.31120799999999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-2.4276089999999999</c:v>
                </c:pt>
                <c:pt idx="2095">
                  <c:v>83.532127000000003</c:v>
                </c:pt>
                <c:pt idx="2096">
                  <c:v>112.36850200000001</c:v>
                </c:pt>
                <c:pt idx="2097">
                  <c:v>111.26637700000001</c:v>
                </c:pt>
                <c:pt idx="2098">
                  <c:v>110.36434300000001</c:v>
                </c:pt>
                <c:pt idx="2099">
                  <c:v>109.70308900000001</c:v>
                </c:pt>
                <c:pt idx="2100">
                  <c:v>109.038206</c:v>
                </c:pt>
                <c:pt idx="2101">
                  <c:v>108.334165</c:v>
                </c:pt>
                <c:pt idx="2102">
                  <c:v>108.27084000000001</c:v>
                </c:pt>
                <c:pt idx="2103">
                  <c:v>108.19670600000001</c:v>
                </c:pt>
                <c:pt idx="2104">
                  <c:v>103.643935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-2.4179979999999999</c:v>
                </c:pt>
                <c:pt idx="2119">
                  <c:v>65.897251999999995</c:v>
                </c:pt>
                <c:pt idx="2120">
                  <c:v>111.29307300000001</c:v>
                </c:pt>
                <c:pt idx="2121">
                  <c:v>110.491175</c:v>
                </c:pt>
                <c:pt idx="2122">
                  <c:v>109.51626400000001</c:v>
                </c:pt>
                <c:pt idx="2123">
                  <c:v>109.053268</c:v>
                </c:pt>
                <c:pt idx="2124">
                  <c:v>108.566181</c:v>
                </c:pt>
                <c:pt idx="2125">
                  <c:v>108.29816599999999</c:v>
                </c:pt>
                <c:pt idx="2126">
                  <c:v>108.296915</c:v>
                </c:pt>
                <c:pt idx="2127">
                  <c:v>108.291882</c:v>
                </c:pt>
                <c:pt idx="2128">
                  <c:v>81.680930000000004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-2.7228479999999999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7.8464530000000003</c:v>
                </c:pt>
                <c:pt idx="2168">
                  <c:v>112.301618</c:v>
                </c:pt>
                <c:pt idx="2169">
                  <c:v>111.980884</c:v>
                </c:pt>
                <c:pt idx="2170">
                  <c:v>111.31214</c:v>
                </c:pt>
                <c:pt idx="2171">
                  <c:v>110.711793</c:v>
                </c:pt>
                <c:pt idx="2172">
                  <c:v>109.985331</c:v>
                </c:pt>
                <c:pt idx="2173">
                  <c:v>109.532961</c:v>
                </c:pt>
                <c:pt idx="2174">
                  <c:v>109.34281</c:v>
                </c:pt>
                <c:pt idx="2175">
                  <c:v>40.201112000000002</c:v>
                </c:pt>
                <c:pt idx="2176">
                  <c:v>41.755191000000003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-1.975276</c:v>
                </c:pt>
                <c:pt idx="2191">
                  <c:v>58.452455999999998</c:v>
                </c:pt>
                <c:pt idx="2192">
                  <c:v>113.303765</c:v>
                </c:pt>
                <c:pt idx="2193">
                  <c:v>112.35809999999999</c:v>
                </c:pt>
                <c:pt idx="2194">
                  <c:v>111.713553</c:v>
                </c:pt>
                <c:pt idx="2195">
                  <c:v>110.929643</c:v>
                </c:pt>
                <c:pt idx="2196">
                  <c:v>110.258492</c:v>
                </c:pt>
                <c:pt idx="2197">
                  <c:v>110.394548</c:v>
                </c:pt>
                <c:pt idx="2198">
                  <c:v>110.399672</c:v>
                </c:pt>
                <c:pt idx="2199">
                  <c:v>103.91278</c:v>
                </c:pt>
                <c:pt idx="2200">
                  <c:v>69.293312999999998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-1.9845029999999999</c:v>
                </c:pt>
                <c:pt idx="2215">
                  <c:v>76.824415000000002</c:v>
                </c:pt>
                <c:pt idx="2216">
                  <c:v>114.289748</c:v>
                </c:pt>
                <c:pt idx="2217">
                  <c:v>113.83986</c:v>
                </c:pt>
                <c:pt idx="2218">
                  <c:v>113.402118</c:v>
                </c:pt>
                <c:pt idx="2219">
                  <c:v>112.822188</c:v>
                </c:pt>
                <c:pt idx="2220">
                  <c:v>112.237377</c:v>
                </c:pt>
                <c:pt idx="2221">
                  <c:v>111.870164</c:v>
                </c:pt>
                <c:pt idx="2222">
                  <c:v>111.61038600000001</c:v>
                </c:pt>
                <c:pt idx="2223">
                  <c:v>111.34099999999999</c:v>
                </c:pt>
                <c:pt idx="2224">
                  <c:v>101.236232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-1.980116</c:v>
                </c:pt>
                <c:pt idx="2239">
                  <c:v>66.921462000000005</c:v>
                </c:pt>
                <c:pt idx="2240">
                  <c:v>113.490516</c:v>
                </c:pt>
                <c:pt idx="2241">
                  <c:v>112.64767000000001</c:v>
                </c:pt>
                <c:pt idx="2242">
                  <c:v>112.198238</c:v>
                </c:pt>
                <c:pt idx="2243">
                  <c:v>111.20075900000001</c:v>
                </c:pt>
                <c:pt idx="2244">
                  <c:v>110.456014</c:v>
                </c:pt>
                <c:pt idx="2245">
                  <c:v>109.647655</c:v>
                </c:pt>
                <c:pt idx="2246">
                  <c:v>109.27329</c:v>
                </c:pt>
                <c:pt idx="2247">
                  <c:v>108.921693</c:v>
                </c:pt>
                <c:pt idx="2248">
                  <c:v>86.273376999999996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-2.2784360000000001</c:v>
                </c:pt>
                <c:pt idx="2265">
                  <c:v>-0.92471499999999995</c:v>
                </c:pt>
                <c:pt idx="2266">
                  <c:v>-3.6084619999999998</c:v>
                </c:pt>
                <c:pt idx="2267">
                  <c:v>67.381207000000003</c:v>
                </c:pt>
                <c:pt idx="2268">
                  <c:v>34.634636999999998</c:v>
                </c:pt>
                <c:pt idx="2269">
                  <c:v>67.056066999999999</c:v>
                </c:pt>
                <c:pt idx="2270">
                  <c:v>43.536669000000003</c:v>
                </c:pt>
                <c:pt idx="2271">
                  <c:v>60.179673000000001</c:v>
                </c:pt>
                <c:pt idx="2272">
                  <c:v>66.993396000000004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-2.001903</c:v>
                </c:pt>
                <c:pt idx="2287">
                  <c:v>73.720471000000003</c:v>
                </c:pt>
                <c:pt idx="2288">
                  <c:v>114.269514</c:v>
                </c:pt>
                <c:pt idx="2289">
                  <c:v>114.006867</c:v>
                </c:pt>
                <c:pt idx="2290">
                  <c:v>113.739679</c:v>
                </c:pt>
                <c:pt idx="2291">
                  <c:v>113.837906</c:v>
                </c:pt>
                <c:pt idx="2292">
                  <c:v>100.07243099999999</c:v>
                </c:pt>
                <c:pt idx="2293">
                  <c:v>102.89319999999999</c:v>
                </c:pt>
                <c:pt idx="2294">
                  <c:v>113.288759</c:v>
                </c:pt>
                <c:pt idx="2295">
                  <c:v>90.779809</c:v>
                </c:pt>
                <c:pt idx="2296">
                  <c:v>71.195672999999999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0.140935</c:v>
                </c:pt>
                <c:pt idx="2312">
                  <c:v>114.231938</c:v>
                </c:pt>
                <c:pt idx="2313">
                  <c:v>113.58329999999999</c:v>
                </c:pt>
                <c:pt idx="2314">
                  <c:v>113.582071</c:v>
                </c:pt>
                <c:pt idx="2315">
                  <c:v>112.63447600000001</c:v>
                </c:pt>
                <c:pt idx="2316">
                  <c:v>112.11568699999999</c:v>
                </c:pt>
                <c:pt idx="2317">
                  <c:v>111.678679</c:v>
                </c:pt>
                <c:pt idx="2318">
                  <c:v>79.031561999999994</c:v>
                </c:pt>
                <c:pt idx="2319">
                  <c:v>57.072248000000002</c:v>
                </c:pt>
                <c:pt idx="2320">
                  <c:v>37.826999000000001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-2.4530750000000001</c:v>
                </c:pt>
                <c:pt idx="2335">
                  <c:v>88.567823000000004</c:v>
                </c:pt>
                <c:pt idx="2336">
                  <c:v>113.43612899999999</c:v>
                </c:pt>
                <c:pt idx="2337">
                  <c:v>112.522267</c:v>
                </c:pt>
                <c:pt idx="2338">
                  <c:v>111.784154</c:v>
                </c:pt>
                <c:pt idx="2339">
                  <c:v>111.215396</c:v>
                </c:pt>
                <c:pt idx="2340">
                  <c:v>110.646326</c:v>
                </c:pt>
                <c:pt idx="2341">
                  <c:v>110.151014</c:v>
                </c:pt>
                <c:pt idx="2342">
                  <c:v>98.898951999999994</c:v>
                </c:pt>
                <c:pt idx="2343">
                  <c:v>105.25504100000001</c:v>
                </c:pt>
                <c:pt idx="2344">
                  <c:v>69.246667000000002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-2.782686</c:v>
                </c:pt>
                <c:pt idx="2360">
                  <c:v>81.219271000000006</c:v>
                </c:pt>
                <c:pt idx="2361">
                  <c:v>112.78733800000001</c:v>
                </c:pt>
                <c:pt idx="2362">
                  <c:v>112.15244</c:v>
                </c:pt>
                <c:pt idx="2363">
                  <c:v>111.435468</c:v>
                </c:pt>
                <c:pt idx="2364">
                  <c:v>104.100058</c:v>
                </c:pt>
                <c:pt idx="2365">
                  <c:v>66.963521999999998</c:v>
                </c:pt>
                <c:pt idx="2366">
                  <c:v>31.543253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10.611523999999999</c:v>
                </c:pt>
                <c:pt idx="2385">
                  <c:v>104.517904</c:v>
                </c:pt>
                <c:pt idx="2386">
                  <c:v>111.423728</c:v>
                </c:pt>
                <c:pt idx="2387">
                  <c:v>110.675065</c:v>
                </c:pt>
                <c:pt idx="2388">
                  <c:v>53.509461999999999</c:v>
                </c:pt>
                <c:pt idx="2389">
                  <c:v>99.196605000000005</c:v>
                </c:pt>
                <c:pt idx="2390">
                  <c:v>104.591138</c:v>
                </c:pt>
                <c:pt idx="2391">
                  <c:v>88.064222999999998</c:v>
                </c:pt>
                <c:pt idx="2392">
                  <c:v>59.892529000000003</c:v>
                </c:pt>
                <c:pt idx="2393">
                  <c:v>24.731408999999999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-2.9152439999999999</c:v>
                </c:pt>
                <c:pt idx="2407">
                  <c:v>102.84208599999999</c:v>
                </c:pt>
                <c:pt idx="2408">
                  <c:v>111.43951</c:v>
                </c:pt>
                <c:pt idx="2409">
                  <c:v>110.649083</c:v>
                </c:pt>
                <c:pt idx="2410">
                  <c:v>109.669299</c:v>
                </c:pt>
                <c:pt idx="2411">
                  <c:v>109.086697</c:v>
                </c:pt>
                <c:pt idx="2412">
                  <c:v>108.658451</c:v>
                </c:pt>
                <c:pt idx="2413">
                  <c:v>107.67318899999999</c:v>
                </c:pt>
                <c:pt idx="2414">
                  <c:v>107.91191499999999</c:v>
                </c:pt>
                <c:pt idx="2415">
                  <c:v>107.75594599999999</c:v>
                </c:pt>
                <c:pt idx="2416">
                  <c:v>76.381843000000003</c:v>
                </c:pt>
                <c:pt idx="2417">
                  <c:v>25.796565999999999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-4.5204760000000004</c:v>
                </c:pt>
                <c:pt idx="2433">
                  <c:v>80.086844999999997</c:v>
                </c:pt>
                <c:pt idx="2434">
                  <c:v>107.985962</c:v>
                </c:pt>
                <c:pt idx="2435">
                  <c:v>109.077259</c:v>
                </c:pt>
                <c:pt idx="2436">
                  <c:v>108.593098</c:v>
                </c:pt>
                <c:pt idx="2437">
                  <c:v>108.30367</c:v>
                </c:pt>
                <c:pt idx="2438">
                  <c:v>108.422481</c:v>
                </c:pt>
                <c:pt idx="2439">
                  <c:v>108.57067499999999</c:v>
                </c:pt>
                <c:pt idx="2440">
                  <c:v>98.244568000000001</c:v>
                </c:pt>
                <c:pt idx="2441">
                  <c:v>28.075711999999999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-3.3600319999999999</c:v>
                </c:pt>
                <c:pt idx="2455">
                  <c:v>106.71082699999999</c:v>
                </c:pt>
                <c:pt idx="2456">
                  <c:v>112.49554999999999</c:v>
                </c:pt>
                <c:pt idx="2457">
                  <c:v>111.840461</c:v>
                </c:pt>
                <c:pt idx="2458">
                  <c:v>111.35759299999999</c:v>
                </c:pt>
                <c:pt idx="2459">
                  <c:v>110.824476</c:v>
                </c:pt>
                <c:pt idx="2460">
                  <c:v>110.458321</c:v>
                </c:pt>
                <c:pt idx="2461">
                  <c:v>109.42246900000001</c:v>
                </c:pt>
                <c:pt idx="2462">
                  <c:v>109.41292799999999</c:v>
                </c:pt>
                <c:pt idx="2463">
                  <c:v>109.27609699999999</c:v>
                </c:pt>
                <c:pt idx="2464">
                  <c:v>102.276544</c:v>
                </c:pt>
                <c:pt idx="2465">
                  <c:v>30.197870999999999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-2.9172989999999999</c:v>
                </c:pt>
                <c:pt idx="2479">
                  <c:v>102.04758099999999</c:v>
                </c:pt>
                <c:pt idx="2480">
                  <c:v>112.682615</c:v>
                </c:pt>
                <c:pt idx="2481">
                  <c:v>112.130872</c:v>
                </c:pt>
                <c:pt idx="2482">
                  <c:v>112.104641</c:v>
                </c:pt>
                <c:pt idx="2483">
                  <c:v>111.405061</c:v>
                </c:pt>
                <c:pt idx="2484">
                  <c:v>111.02964900000001</c:v>
                </c:pt>
                <c:pt idx="2485">
                  <c:v>111.028085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2.6240899999999998</c:v>
                </c:pt>
                <c:pt idx="2503">
                  <c:v>113.63157</c:v>
                </c:pt>
                <c:pt idx="2504">
                  <c:v>114.187701</c:v>
                </c:pt>
                <c:pt idx="2505">
                  <c:v>113.024282</c:v>
                </c:pt>
                <c:pt idx="2506">
                  <c:v>112.324758</c:v>
                </c:pt>
                <c:pt idx="2507">
                  <c:v>111.899929</c:v>
                </c:pt>
                <c:pt idx="2508">
                  <c:v>111.44955299999999</c:v>
                </c:pt>
                <c:pt idx="2509">
                  <c:v>83.417665</c:v>
                </c:pt>
                <c:pt idx="2510">
                  <c:v>110.745684</c:v>
                </c:pt>
                <c:pt idx="2511">
                  <c:v>75.346774999999994</c:v>
                </c:pt>
                <c:pt idx="2512">
                  <c:v>80.344171000000003</c:v>
                </c:pt>
                <c:pt idx="2513">
                  <c:v>25.470787000000001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-2.4455520000000002</c:v>
                </c:pt>
                <c:pt idx="2527">
                  <c:v>86.452436000000006</c:v>
                </c:pt>
                <c:pt idx="2528">
                  <c:v>112.95928499999999</c:v>
                </c:pt>
                <c:pt idx="2529">
                  <c:v>112.12950600000001</c:v>
                </c:pt>
                <c:pt idx="2530">
                  <c:v>111.342839</c:v>
                </c:pt>
                <c:pt idx="2531">
                  <c:v>110.80995299999999</c:v>
                </c:pt>
                <c:pt idx="2532">
                  <c:v>110.28717</c:v>
                </c:pt>
                <c:pt idx="2533">
                  <c:v>109.91744</c:v>
                </c:pt>
                <c:pt idx="2534">
                  <c:v>109.757937</c:v>
                </c:pt>
                <c:pt idx="2535">
                  <c:v>109.591544</c:v>
                </c:pt>
                <c:pt idx="2536">
                  <c:v>82.862532999999999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-3.3640599999999998</c:v>
                </c:pt>
                <c:pt idx="2551">
                  <c:v>111.040942</c:v>
                </c:pt>
                <c:pt idx="2552">
                  <c:v>112.246089</c:v>
                </c:pt>
                <c:pt idx="2553">
                  <c:v>111.103691</c:v>
                </c:pt>
                <c:pt idx="2554">
                  <c:v>110.218244</c:v>
                </c:pt>
                <c:pt idx="2555">
                  <c:v>109.598967</c:v>
                </c:pt>
                <c:pt idx="2556">
                  <c:v>109.205082</c:v>
                </c:pt>
                <c:pt idx="2557">
                  <c:v>108.66532100000001</c:v>
                </c:pt>
                <c:pt idx="2558">
                  <c:v>108.656976</c:v>
                </c:pt>
                <c:pt idx="2559">
                  <c:v>108.608844</c:v>
                </c:pt>
                <c:pt idx="2560">
                  <c:v>95.809177000000005</c:v>
                </c:pt>
                <c:pt idx="2561">
                  <c:v>24.678702999999999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-0.95084100000000005</c:v>
                </c:pt>
                <c:pt idx="2577">
                  <c:v>111.963465</c:v>
                </c:pt>
                <c:pt idx="2578">
                  <c:v>111.522711</c:v>
                </c:pt>
                <c:pt idx="2579">
                  <c:v>56.797186000000004</c:v>
                </c:pt>
                <c:pt idx="2580">
                  <c:v>87.546724999999995</c:v>
                </c:pt>
                <c:pt idx="2581">
                  <c:v>110.814646</c:v>
                </c:pt>
                <c:pt idx="2582">
                  <c:v>110.33980699999999</c:v>
                </c:pt>
                <c:pt idx="2583">
                  <c:v>110.104454</c:v>
                </c:pt>
                <c:pt idx="2584">
                  <c:v>83.817492000000001</c:v>
                </c:pt>
                <c:pt idx="2585">
                  <c:v>27.836047000000001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-0.67362599999999995</c:v>
                </c:pt>
                <c:pt idx="2599">
                  <c:v>113.78952200000001</c:v>
                </c:pt>
                <c:pt idx="2600">
                  <c:v>112.961696</c:v>
                </c:pt>
                <c:pt idx="2601">
                  <c:v>111.823858</c:v>
                </c:pt>
                <c:pt idx="2602">
                  <c:v>111.061446</c:v>
                </c:pt>
                <c:pt idx="2603">
                  <c:v>110.607894</c:v>
                </c:pt>
                <c:pt idx="2604">
                  <c:v>110.165757</c:v>
                </c:pt>
                <c:pt idx="2605">
                  <c:v>109.60950699999999</c:v>
                </c:pt>
                <c:pt idx="2606">
                  <c:v>109.293548</c:v>
                </c:pt>
                <c:pt idx="2607">
                  <c:v>109.436325</c:v>
                </c:pt>
                <c:pt idx="2608">
                  <c:v>86.502588000000003</c:v>
                </c:pt>
                <c:pt idx="2609">
                  <c:v>32.156596999999998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-3.3368410000000002</c:v>
                </c:pt>
                <c:pt idx="2623">
                  <c:v>79.303206000000003</c:v>
                </c:pt>
                <c:pt idx="2624">
                  <c:v>111.419321</c:v>
                </c:pt>
                <c:pt idx="2625">
                  <c:v>107.299307</c:v>
                </c:pt>
                <c:pt idx="2626">
                  <c:v>109.768444</c:v>
                </c:pt>
                <c:pt idx="2627">
                  <c:v>108.78153</c:v>
                </c:pt>
                <c:pt idx="2628">
                  <c:v>96.701244000000003</c:v>
                </c:pt>
                <c:pt idx="2629">
                  <c:v>107.32619099999999</c:v>
                </c:pt>
                <c:pt idx="2630">
                  <c:v>107.60173899999999</c:v>
                </c:pt>
                <c:pt idx="2631">
                  <c:v>45.859462000000001</c:v>
                </c:pt>
                <c:pt idx="2632">
                  <c:v>75.565073999999996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0.50376100000000001</c:v>
                </c:pt>
                <c:pt idx="2647">
                  <c:v>111.53121</c:v>
                </c:pt>
                <c:pt idx="2648">
                  <c:v>110.475713</c:v>
                </c:pt>
                <c:pt idx="2649">
                  <c:v>109.42412</c:v>
                </c:pt>
                <c:pt idx="2650">
                  <c:v>108.80792</c:v>
                </c:pt>
                <c:pt idx="2651">
                  <c:v>107.928461</c:v>
                </c:pt>
                <c:pt idx="2652">
                  <c:v>107.32497100000001</c:v>
                </c:pt>
                <c:pt idx="2653">
                  <c:v>106.99609</c:v>
                </c:pt>
                <c:pt idx="2654">
                  <c:v>106.75602499999999</c:v>
                </c:pt>
                <c:pt idx="2655">
                  <c:v>107.004239</c:v>
                </c:pt>
                <c:pt idx="2656">
                  <c:v>100.218722</c:v>
                </c:pt>
                <c:pt idx="2657">
                  <c:v>30.485651000000001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-3.8007369999999998</c:v>
                </c:pt>
                <c:pt idx="2671">
                  <c:v>106.17881800000001</c:v>
                </c:pt>
                <c:pt idx="2672">
                  <c:v>111.44214100000001</c:v>
                </c:pt>
                <c:pt idx="2673">
                  <c:v>110.44792200000001</c:v>
                </c:pt>
                <c:pt idx="2674">
                  <c:v>109.59317299999999</c:v>
                </c:pt>
                <c:pt idx="2675">
                  <c:v>109.01260499999999</c:v>
                </c:pt>
                <c:pt idx="2676">
                  <c:v>108.767591</c:v>
                </c:pt>
                <c:pt idx="2677">
                  <c:v>108.205769</c:v>
                </c:pt>
                <c:pt idx="2678">
                  <c:v>108.204183</c:v>
                </c:pt>
                <c:pt idx="2679">
                  <c:v>108.216649</c:v>
                </c:pt>
                <c:pt idx="2680">
                  <c:v>84.313597999999999</c:v>
                </c:pt>
                <c:pt idx="2681">
                  <c:v>-0.96651399999999998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3.3172929999999998</c:v>
                </c:pt>
                <c:pt idx="2695">
                  <c:v>113.601263</c:v>
                </c:pt>
                <c:pt idx="2696">
                  <c:v>112.806809</c:v>
                </c:pt>
                <c:pt idx="2697">
                  <c:v>111.90503200000001</c:v>
                </c:pt>
                <c:pt idx="2698">
                  <c:v>111.520172</c:v>
                </c:pt>
                <c:pt idx="2699">
                  <c:v>110.80809000000001</c:v>
                </c:pt>
                <c:pt idx="2700">
                  <c:v>110.493211</c:v>
                </c:pt>
                <c:pt idx="2701">
                  <c:v>110.478522</c:v>
                </c:pt>
                <c:pt idx="2702">
                  <c:v>110.673102</c:v>
                </c:pt>
                <c:pt idx="2703">
                  <c:v>108.648241</c:v>
                </c:pt>
                <c:pt idx="2704">
                  <c:v>63.488807000000001</c:v>
                </c:pt>
                <c:pt idx="2705">
                  <c:v>-0.95866399999999996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-2.9108689999999999</c:v>
                </c:pt>
                <c:pt idx="2719">
                  <c:v>-0.75407500000000005</c:v>
                </c:pt>
                <c:pt idx="2720">
                  <c:v>36.675285000000002</c:v>
                </c:pt>
                <c:pt idx="2721">
                  <c:v>113.798283</c:v>
                </c:pt>
                <c:pt idx="2722">
                  <c:v>113.00986399999999</c:v>
                </c:pt>
                <c:pt idx="2723">
                  <c:v>112.668306</c:v>
                </c:pt>
                <c:pt idx="2724">
                  <c:v>112.298239</c:v>
                </c:pt>
                <c:pt idx="2725">
                  <c:v>112.209991</c:v>
                </c:pt>
                <c:pt idx="2726">
                  <c:v>111.975443</c:v>
                </c:pt>
                <c:pt idx="2727">
                  <c:v>112.111769</c:v>
                </c:pt>
                <c:pt idx="2728">
                  <c:v>98.282443999999998</c:v>
                </c:pt>
                <c:pt idx="2729">
                  <c:v>31.800695999999999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8.3544940000000008</c:v>
                </c:pt>
                <c:pt idx="2743">
                  <c:v>114.2347</c:v>
                </c:pt>
                <c:pt idx="2744">
                  <c:v>113.79283100000001</c:v>
                </c:pt>
                <c:pt idx="2745">
                  <c:v>113.254214</c:v>
                </c:pt>
                <c:pt idx="2746">
                  <c:v>112.522992</c:v>
                </c:pt>
                <c:pt idx="2747">
                  <c:v>111.743966</c:v>
                </c:pt>
                <c:pt idx="2748">
                  <c:v>111.358481</c:v>
                </c:pt>
                <c:pt idx="2749">
                  <c:v>110.85356899999999</c:v>
                </c:pt>
                <c:pt idx="2750">
                  <c:v>110.84303800000001</c:v>
                </c:pt>
                <c:pt idx="2751">
                  <c:v>110.522273</c:v>
                </c:pt>
                <c:pt idx="2752">
                  <c:v>108.051744</c:v>
                </c:pt>
                <c:pt idx="2753">
                  <c:v>43.025033999999998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16.072573999999999</c:v>
                </c:pt>
                <c:pt idx="2767">
                  <c:v>113.47263599999999</c:v>
                </c:pt>
                <c:pt idx="2768">
                  <c:v>112.771643</c:v>
                </c:pt>
                <c:pt idx="2769">
                  <c:v>112.135031</c:v>
                </c:pt>
                <c:pt idx="2770">
                  <c:v>111.89520899999999</c:v>
                </c:pt>
                <c:pt idx="2771">
                  <c:v>111.127259</c:v>
                </c:pt>
                <c:pt idx="2772">
                  <c:v>110.811052</c:v>
                </c:pt>
                <c:pt idx="2773">
                  <c:v>110.49785199999999</c:v>
                </c:pt>
                <c:pt idx="2774">
                  <c:v>110.496118</c:v>
                </c:pt>
                <c:pt idx="2775">
                  <c:v>110.57855499999999</c:v>
                </c:pt>
                <c:pt idx="2776">
                  <c:v>110.712076</c:v>
                </c:pt>
                <c:pt idx="2777">
                  <c:v>48.936245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-2.902803</c:v>
                </c:pt>
                <c:pt idx="2791">
                  <c:v>104.292902</c:v>
                </c:pt>
                <c:pt idx="2792">
                  <c:v>113.181245</c:v>
                </c:pt>
                <c:pt idx="2793">
                  <c:v>112.26469899999999</c:v>
                </c:pt>
                <c:pt idx="2794">
                  <c:v>111.358093</c:v>
                </c:pt>
                <c:pt idx="2795">
                  <c:v>110.843467</c:v>
                </c:pt>
                <c:pt idx="2796">
                  <c:v>110.41653100000001</c:v>
                </c:pt>
                <c:pt idx="2797">
                  <c:v>109.867732</c:v>
                </c:pt>
                <c:pt idx="2798">
                  <c:v>109.601316</c:v>
                </c:pt>
                <c:pt idx="2799">
                  <c:v>109.819959</c:v>
                </c:pt>
                <c:pt idx="2800">
                  <c:v>86.011825999999999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5.0228039999999998</c:v>
                </c:pt>
                <c:pt idx="2815">
                  <c:v>113.200576</c:v>
                </c:pt>
                <c:pt idx="2816">
                  <c:v>111.946495</c:v>
                </c:pt>
                <c:pt idx="2817">
                  <c:v>110.75863099999999</c:v>
                </c:pt>
                <c:pt idx="2818">
                  <c:v>109.909171</c:v>
                </c:pt>
                <c:pt idx="2819">
                  <c:v>109.250007</c:v>
                </c:pt>
                <c:pt idx="2820">
                  <c:v>108.947514</c:v>
                </c:pt>
                <c:pt idx="2821">
                  <c:v>108.504082</c:v>
                </c:pt>
                <c:pt idx="2822">
                  <c:v>108.498592</c:v>
                </c:pt>
                <c:pt idx="2823">
                  <c:v>107.37581900000001</c:v>
                </c:pt>
                <c:pt idx="2824">
                  <c:v>70.800353999999999</c:v>
                </c:pt>
                <c:pt idx="2825">
                  <c:v>32.241709999999998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16.593205999999999</c:v>
                </c:pt>
                <c:pt idx="2839">
                  <c:v>111.84122000000001</c:v>
                </c:pt>
                <c:pt idx="2840">
                  <c:v>110.85354599999999</c:v>
                </c:pt>
                <c:pt idx="2841">
                  <c:v>109.84552600000001</c:v>
                </c:pt>
                <c:pt idx="2842">
                  <c:v>109.44832700000001</c:v>
                </c:pt>
                <c:pt idx="2843">
                  <c:v>108.777501</c:v>
                </c:pt>
                <c:pt idx="2844">
                  <c:v>108.38072099999999</c:v>
                </c:pt>
                <c:pt idx="2845">
                  <c:v>108.179146</c:v>
                </c:pt>
                <c:pt idx="2846">
                  <c:v>108.17746200000001</c:v>
                </c:pt>
                <c:pt idx="2847">
                  <c:v>108.072535</c:v>
                </c:pt>
                <c:pt idx="2848">
                  <c:v>102.693307</c:v>
                </c:pt>
                <c:pt idx="2849">
                  <c:v>40.350005000000003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4.151853</c:v>
                </c:pt>
                <c:pt idx="2863">
                  <c:v>111.30251199999999</c:v>
                </c:pt>
                <c:pt idx="2864">
                  <c:v>110.702082</c:v>
                </c:pt>
                <c:pt idx="2865">
                  <c:v>110.099367</c:v>
                </c:pt>
                <c:pt idx="2866">
                  <c:v>109.77264700000001</c:v>
                </c:pt>
                <c:pt idx="2867">
                  <c:v>108.98985399999999</c:v>
                </c:pt>
                <c:pt idx="2868">
                  <c:v>108.45694</c:v>
                </c:pt>
                <c:pt idx="2869">
                  <c:v>108.073457</c:v>
                </c:pt>
                <c:pt idx="2870">
                  <c:v>108.071799</c:v>
                </c:pt>
                <c:pt idx="2871">
                  <c:v>108.067723</c:v>
                </c:pt>
                <c:pt idx="2872">
                  <c:v>94.929489000000004</c:v>
                </c:pt>
                <c:pt idx="2873">
                  <c:v>32.664276999999998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12.012302999999999</c:v>
                </c:pt>
                <c:pt idx="2887">
                  <c:v>111.37693299999999</c:v>
                </c:pt>
                <c:pt idx="2888">
                  <c:v>110.66783</c:v>
                </c:pt>
                <c:pt idx="2889">
                  <c:v>110.004192</c:v>
                </c:pt>
                <c:pt idx="2890">
                  <c:v>109.437703</c:v>
                </c:pt>
                <c:pt idx="2891">
                  <c:v>108.552254</c:v>
                </c:pt>
                <c:pt idx="2892">
                  <c:v>108.16888400000001</c:v>
                </c:pt>
                <c:pt idx="2893">
                  <c:v>107.848176</c:v>
                </c:pt>
                <c:pt idx="2894">
                  <c:v>107.84524999999999</c:v>
                </c:pt>
                <c:pt idx="2895">
                  <c:v>107.84233399999999</c:v>
                </c:pt>
                <c:pt idx="2896">
                  <c:v>103.44821899999999</c:v>
                </c:pt>
                <c:pt idx="2897">
                  <c:v>38.764344000000001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7.1418480000000004</c:v>
                </c:pt>
                <c:pt idx="2911">
                  <c:v>111.841691</c:v>
                </c:pt>
                <c:pt idx="2912">
                  <c:v>110.853995</c:v>
                </c:pt>
                <c:pt idx="2913">
                  <c:v>109.84586400000001</c:v>
                </c:pt>
                <c:pt idx="2914">
                  <c:v>109.225058</c:v>
                </c:pt>
                <c:pt idx="2915">
                  <c:v>108.46290500000001</c:v>
                </c:pt>
                <c:pt idx="2916">
                  <c:v>108.043547</c:v>
                </c:pt>
                <c:pt idx="2917">
                  <c:v>107.63200399999999</c:v>
                </c:pt>
                <c:pt idx="2918">
                  <c:v>107.275374</c:v>
                </c:pt>
                <c:pt idx="2919">
                  <c:v>107.50655399999999</c:v>
                </c:pt>
                <c:pt idx="2920">
                  <c:v>98.478542000000004</c:v>
                </c:pt>
                <c:pt idx="2921">
                  <c:v>34.609848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14.453466000000001</c:v>
                </c:pt>
                <c:pt idx="2935">
                  <c:v>111.374431</c:v>
                </c:pt>
                <c:pt idx="2936">
                  <c:v>110.15263299999999</c:v>
                </c:pt>
                <c:pt idx="2937">
                  <c:v>109.338565</c:v>
                </c:pt>
                <c:pt idx="2938">
                  <c:v>108.619805</c:v>
                </c:pt>
                <c:pt idx="2939">
                  <c:v>108.11960500000001</c:v>
                </c:pt>
                <c:pt idx="2940">
                  <c:v>107.87509799999999</c:v>
                </c:pt>
                <c:pt idx="2941">
                  <c:v>107.449573</c:v>
                </c:pt>
                <c:pt idx="2942">
                  <c:v>107.25144899999999</c:v>
                </c:pt>
                <c:pt idx="2943">
                  <c:v>107.25619399999999</c:v>
                </c:pt>
                <c:pt idx="2944">
                  <c:v>105.44627300000001</c:v>
                </c:pt>
                <c:pt idx="2945">
                  <c:v>41.353994999999998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13.855615999999999</c:v>
                </c:pt>
                <c:pt idx="2959">
                  <c:v>112.031705</c:v>
                </c:pt>
                <c:pt idx="2960">
                  <c:v>110.974234</c:v>
                </c:pt>
                <c:pt idx="2961">
                  <c:v>110.194101</c:v>
                </c:pt>
                <c:pt idx="2962">
                  <c:v>109.225723</c:v>
                </c:pt>
                <c:pt idx="2963">
                  <c:v>108.258414</c:v>
                </c:pt>
                <c:pt idx="2964">
                  <c:v>107.929056</c:v>
                </c:pt>
                <c:pt idx="2965">
                  <c:v>107.488781</c:v>
                </c:pt>
                <c:pt idx="2966">
                  <c:v>107.485043</c:v>
                </c:pt>
                <c:pt idx="2967">
                  <c:v>97.387658999999999</c:v>
                </c:pt>
                <c:pt idx="2968">
                  <c:v>89.428286</c:v>
                </c:pt>
                <c:pt idx="2969">
                  <c:v>32.446688000000002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-0.37040099999999998</c:v>
                </c:pt>
                <c:pt idx="2983">
                  <c:v>111.576318</c:v>
                </c:pt>
                <c:pt idx="2984">
                  <c:v>110.30953700000001</c:v>
                </c:pt>
                <c:pt idx="2985">
                  <c:v>109.566964</c:v>
                </c:pt>
                <c:pt idx="2986">
                  <c:v>108.667806</c:v>
                </c:pt>
                <c:pt idx="2987">
                  <c:v>107.941671</c:v>
                </c:pt>
                <c:pt idx="2988">
                  <c:v>107.859651</c:v>
                </c:pt>
                <c:pt idx="2989">
                  <c:v>107.54416500000001</c:v>
                </c:pt>
                <c:pt idx="2990">
                  <c:v>107.22211799999999</c:v>
                </c:pt>
                <c:pt idx="2991">
                  <c:v>107.107679</c:v>
                </c:pt>
                <c:pt idx="2992">
                  <c:v>107.391268</c:v>
                </c:pt>
                <c:pt idx="2993">
                  <c:v>46.306977000000003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-3.3402180000000001</c:v>
                </c:pt>
                <c:pt idx="3007">
                  <c:v>92.97748</c:v>
                </c:pt>
                <c:pt idx="3008">
                  <c:v>109.936909</c:v>
                </c:pt>
                <c:pt idx="3009">
                  <c:v>108.823601</c:v>
                </c:pt>
                <c:pt idx="3010">
                  <c:v>108.116193</c:v>
                </c:pt>
                <c:pt idx="3011">
                  <c:v>107.54212200000001</c:v>
                </c:pt>
                <c:pt idx="3012">
                  <c:v>106.98593</c:v>
                </c:pt>
                <c:pt idx="3013">
                  <c:v>106.511133</c:v>
                </c:pt>
                <c:pt idx="3014">
                  <c:v>101.94869799999999</c:v>
                </c:pt>
                <c:pt idx="3015">
                  <c:v>56.058357999999998</c:v>
                </c:pt>
                <c:pt idx="3016">
                  <c:v>83.370276000000004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-4.5544180000000001</c:v>
                </c:pt>
                <c:pt idx="3032">
                  <c:v>35.570636999999998</c:v>
                </c:pt>
                <c:pt idx="3033">
                  <c:v>65.631152</c:v>
                </c:pt>
                <c:pt idx="3034">
                  <c:v>66.723319000000004</c:v>
                </c:pt>
                <c:pt idx="3035">
                  <c:v>107.652112</c:v>
                </c:pt>
                <c:pt idx="3036">
                  <c:v>79.020362000000006</c:v>
                </c:pt>
                <c:pt idx="3037">
                  <c:v>61.214526999999997</c:v>
                </c:pt>
                <c:pt idx="3038">
                  <c:v>-0.96564899999999998</c:v>
                </c:pt>
                <c:pt idx="3039">
                  <c:v>-0.92471499999999995</c:v>
                </c:pt>
                <c:pt idx="3040">
                  <c:v>-4.6167210000000001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-0.96740700000000002</c:v>
                </c:pt>
                <c:pt idx="3058">
                  <c:v>17.971844000000001</c:v>
                </c:pt>
                <c:pt idx="3059">
                  <c:v>65.786923999999999</c:v>
                </c:pt>
                <c:pt idx="3060">
                  <c:v>49.032831000000002</c:v>
                </c:pt>
                <c:pt idx="3061">
                  <c:v>75.661844000000002</c:v>
                </c:pt>
                <c:pt idx="3062">
                  <c:v>75.164642999999998</c:v>
                </c:pt>
                <c:pt idx="3063">
                  <c:v>63.357309000000001</c:v>
                </c:pt>
                <c:pt idx="3064">
                  <c:v>50.662255999999999</c:v>
                </c:pt>
                <c:pt idx="3065">
                  <c:v>26.803177000000002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13.044556999999999</c:v>
                </c:pt>
                <c:pt idx="3079">
                  <c:v>112.043586</c:v>
                </c:pt>
                <c:pt idx="3080">
                  <c:v>111.374172</c:v>
                </c:pt>
                <c:pt idx="3081">
                  <c:v>110.75762400000001</c:v>
                </c:pt>
                <c:pt idx="3082">
                  <c:v>110.56735399999999</c:v>
                </c:pt>
                <c:pt idx="3083">
                  <c:v>109.48575099999999</c:v>
                </c:pt>
                <c:pt idx="3084">
                  <c:v>108.982567</c:v>
                </c:pt>
                <c:pt idx="3085">
                  <c:v>108.982713</c:v>
                </c:pt>
                <c:pt idx="3086">
                  <c:v>109.118944</c:v>
                </c:pt>
                <c:pt idx="3087">
                  <c:v>109.116052</c:v>
                </c:pt>
                <c:pt idx="3088">
                  <c:v>103.432388</c:v>
                </c:pt>
                <c:pt idx="3089">
                  <c:v>41.650750000000002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-2.9104869999999998</c:v>
                </c:pt>
                <c:pt idx="3103">
                  <c:v>102.69257500000001</c:v>
                </c:pt>
                <c:pt idx="3104">
                  <c:v>112.550973</c:v>
                </c:pt>
                <c:pt idx="3105">
                  <c:v>111.677426</c:v>
                </c:pt>
                <c:pt idx="3106">
                  <c:v>110.971901</c:v>
                </c:pt>
                <c:pt idx="3107">
                  <c:v>110.578734</c:v>
                </c:pt>
                <c:pt idx="3108">
                  <c:v>110.05859100000001</c:v>
                </c:pt>
                <c:pt idx="3109">
                  <c:v>110.056515</c:v>
                </c:pt>
                <c:pt idx="3110">
                  <c:v>110.056321</c:v>
                </c:pt>
                <c:pt idx="3111">
                  <c:v>110.053146</c:v>
                </c:pt>
                <c:pt idx="3112">
                  <c:v>93.471202000000005</c:v>
                </c:pt>
                <c:pt idx="3113">
                  <c:v>35.772494000000002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-2.9307159999999999</c:v>
                </c:pt>
                <c:pt idx="3127">
                  <c:v>108.212628</c:v>
                </c:pt>
                <c:pt idx="3128">
                  <c:v>113.523062</c:v>
                </c:pt>
                <c:pt idx="3129">
                  <c:v>112.942143</c:v>
                </c:pt>
                <c:pt idx="3130">
                  <c:v>112.177286</c:v>
                </c:pt>
                <c:pt idx="3131">
                  <c:v>111.900525</c:v>
                </c:pt>
                <c:pt idx="3132">
                  <c:v>111.301875</c:v>
                </c:pt>
                <c:pt idx="3133">
                  <c:v>111.311103</c:v>
                </c:pt>
                <c:pt idx="3134">
                  <c:v>111.402524</c:v>
                </c:pt>
                <c:pt idx="3135">
                  <c:v>111.512426</c:v>
                </c:pt>
                <c:pt idx="3136">
                  <c:v>81.953888000000006</c:v>
                </c:pt>
                <c:pt idx="3137">
                  <c:v>-0.97065699999999999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15.540288</c:v>
                </c:pt>
                <c:pt idx="3151">
                  <c:v>113.744733</c:v>
                </c:pt>
                <c:pt idx="3152">
                  <c:v>112.973488</c:v>
                </c:pt>
                <c:pt idx="3153">
                  <c:v>112.67546900000001</c:v>
                </c:pt>
                <c:pt idx="3154">
                  <c:v>111.952578</c:v>
                </c:pt>
                <c:pt idx="3155">
                  <c:v>110.87951</c:v>
                </c:pt>
                <c:pt idx="3156">
                  <c:v>110.719769</c:v>
                </c:pt>
                <c:pt idx="3157">
                  <c:v>110.50404399999999</c:v>
                </c:pt>
                <c:pt idx="3158">
                  <c:v>109.668454</c:v>
                </c:pt>
                <c:pt idx="3159">
                  <c:v>109.65270099999999</c:v>
                </c:pt>
                <c:pt idx="3160">
                  <c:v>109.716831</c:v>
                </c:pt>
                <c:pt idx="3161">
                  <c:v>51.706195999999998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-3.347315</c:v>
                </c:pt>
                <c:pt idx="3175">
                  <c:v>75.591547000000006</c:v>
                </c:pt>
                <c:pt idx="3176">
                  <c:v>87.964268000000004</c:v>
                </c:pt>
                <c:pt idx="3177">
                  <c:v>111.20410800000001</c:v>
                </c:pt>
                <c:pt idx="3178">
                  <c:v>43.088853</c:v>
                </c:pt>
                <c:pt idx="3179">
                  <c:v>102.12163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-4.5770949999999999</c:v>
                </c:pt>
                <c:pt idx="3183">
                  <c:v>81.494878999999997</c:v>
                </c:pt>
                <c:pt idx="3184">
                  <c:v>59.639194000000003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-1.9393910000000001</c:v>
                </c:pt>
                <c:pt idx="3199">
                  <c:v>112.524243</c:v>
                </c:pt>
                <c:pt idx="3200">
                  <c:v>111.607236</c:v>
                </c:pt>
                <c:pt idx="3201">
                  <c:v>110.620193</c:v>
                </c:pt>
                <c:pt idx="3202">
                  <c:v>109.797329</c:v>
                </c:pt>
                <c:pt idx="3203">
                  <c:v>109.480183</c:v>
                </c:pt>
                <c:pt idx="3204">
                  <c:v>108.720387</c:v>
                </c:pt>
                <c:pt idx="3205">
                  <c:v>109.129165</c:v>
                </c:pt>
                <c:pt idx="3206">
                  <c:v>108.987438</c:v>
                </c:pt>
                <c:pt idx="3207">
                  <c:v>109.449842</c:v>
                </c:pt>
                <c:pt idx="3208">
                  <c:v>87.084570999999997</c:v>
                </c:pt>
                <c:pt idx="3209">
                  <c:v>30.147282000000001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22.183219000000001</c:v>
                </c:pt>
                <c:pt idx="3223">
                  <c:v>112.32238599999999</c:v>
                </c:pt>
                <c:pt idx="3224">
                  <c:v>111.371015</c:v>
                </c:pt>
                <c:pt idx="3225">
                  <c:v>110.662192</c:v>
                </c:pt>
                <c:pt idx="3226">
                  <c:v>109.847379</c:v>
                </c:pt>
                <c:pt idx="3227">
                  <c:v>109.191726</c:v>
                </c:pt>
                <c:pt idx="3228">
                  <c:v>108.75590099999999</c:v>
                </c:pt>
                <c:pt idx="3229">
                  <c:v>108.444579</c:v>
                </c:pt>
                <c:pt idx="3230">
                  <c:v>107.86529400000001</c:v>
                </c:pt>
                <c:pt idx="3231">
                  <c:v>107.907983</c:v>
                </c:pt>
                <c:pt idx="3232">
                  <c:v>108.156828</c:v>
                </c:pt>
                <c:pt idx="3233">
                  <c:v>60.838059000000001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-3.681648</c:v>
                </c:pt>
                <c:pt idx="3247">
                  <c:v>111.510255</c:v>
                </c:pt>
                <c:pt idx="3248">
                  <c:v>109.828665</c:v>
                </c:pt>
                <c:pt idx="3249">
                  <c:v>109.44726300000001</c:v>
                </c:pt>
                <c:pt idx="3250">
                  <c:v>108.37978699999999</c:v>
                </c:pt>
                <c:pt idx="3251">
                  <c:v>107.798889</c:v>
                </c:pt>
                <c:pt idx="3252">
                  <c:v>107.58828200000001</c:v>
                </c:pt>
                <c:pt idx="3253">
                  <c:v>107.588416</c:v>
                </c:pt>
                <c:pt idx="3254">
                  <c:v>106.85157</c:v>
                </c:pt>
                <c:pt idx="3255">
                  <c:v>106.41431799999999</c:v>
                </c:pt>
                <c:pt idx="3256">
                  <c:v>89.630264999999994</c:v>
                </c:pt>
                <c:pt idx="3257">
                  <c:v>34.841703000000003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-2.8584939999999999</c:v>
                </c:pt>
                <c:pt idx="3270">
                  <c:v>59.509270999999998</c:v>
                </c:pt>
                <c:pt idx="3271">
                  <c:v>110.237933</c:v>
                </c:pt>
                <c:pt idx="3272">
                  <c:v>108.830501</c:v>
                </c:pt>
                <c:pt idx="3273">
                  <c:v>108.16389599999999</c:v>
                </c:pt>
                <c:pt idx="3274">
                  <c:v>107.257645</c:v>
                </c:pt>
                <c:pt idx="3275">
                  <c:v>106.515624</c:v>
                </c:pt>
                <c:pt idx="3276">
                  <c:v>106.32838</c:v>
                </c:pt>
                <c:pt idx="3277">
                  <c:v>106.467862</c:v>
                </c:pt>
                <c:pt idx="3278">
                  <c:v>105.868065</c:v>
                </c:pt>
                <c:pt idx="3279">
                  <c:v>44.901173999999997</c:v>
                </c:pt>
                <c:pt idx="3280">
                  <c:v>67.592202999999998</c:v>
                </c:pt>
                <c:pt idx="3281">
                  <c:v>40.102184000000001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-3.7470829999999999</c:v>
                </c:pt>
                <c:pt idx="3294">
                  <c:v>70.760433000000006</c:v>
                </c:pt>
                <c:pt idx="3295">
                  <c:v>109.934192</c:v>
                </c:pt>
                <c:pt idx="3296">
                  <c:v>108.54097899999999</c:v>
                </c:pt>
                <c:pt idx="3297">
                  <c:v>107.53259300000001</c:v>
                </c:pt>
                <c:pt idx="3298">
                  <c:v>106.663962</c:v>
                </c:pt>
                <c:pt idx="3299">
                  <c:v>106.613743</c:v>
                </c:pt>
                <c:pt idx="3300">
                  <c:v>106.664329</c:v>
                </c:pt>
                <c:pt idx="3301">
                  <c:v>106.452478</c:v>
                </c:pt>
                <c:pt idx="3302">
                  <c:v>105.922983</c:v>
                </c:pt>
                <c:pt idx="3303">
                  <c:v>29.098177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-4.4891990000000002</c:v>
                </c:pt>
                <c:pt idx="3319">
                  <c:v>-2.137594</c:v>
                </c:pt>
                <c:pt idx="3320">
                  <c:v>92.331813999999994</c:v>
                </c:pt>
                <c:pt idx="3321">
                  <c:v>108.71420000000001</c:v>
                </c:pt>
                <c:pt idx="3322">
                  <c:v>107.42427600000001</c:v>
                </c:pt>
                <c:pt idx="3323">
                  <c:v>107.275167</c:v>
                </c:pt>
                <c:pt idx="3324">
                  <c:v>100.188305</c:v>
                </c:pt>
                <c:pt idx="3325">
                  <c:v>106.339572</c:v>
                </c:pt>
                <c:pt idx="3326">
                  <c:v>64.379968000000005</c:v>
                </c:pt>
                <c:pt idx="3327">
                  <c:v>89.194254000000001</c:v>
                </c:pt>
                <c:pt idx="3328">
                  <c:v>40.371412999999997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-3.5982699999999999</c:v>
                </c:pt>
                <c:pt idx="3343">
                  <c:v>29.894378</c:v>
                </c:pt>
                <c:pt idx="3344">
                  <c:v>109.386653</c:v>
                </c:pt>
                <c:pt idx="3345">
                  <c:v>108.665105</c:v>
                </c:pt>
                <c:pt idx="3346">
                  <c:v>107.66173999999999</c:v>
                </c:pt>
                <c:pt idx="3347">
                  <c:v>107.26055700000001</c:v>
                </c:pt>
                <c:pt idx="3348">
                  <c:v>106.666517</c:v>
                </c:pt>
                <c:pt idx="3349">
                  <c:v>106.202946</c:v>
                </c:pt>
                <c:pt idx="3350">
                  <c:v>105.63907500000001</c:v>
                </c:pt>
                <c:pt idx="3351">
                  <c:v>105.44027199999999</c:v>
                </c:pt>
                <c:pt idx="3352">
                  <c:v>106.128687</c:v>
                </c:pt>
                <c:pt idx="3353">
                  <c:v>56.167079000000001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-2.7198419999999999</c:v>
                </c:pt>
                <c:pt idx="3367">
                  <c:v>30.899125000000002</c:v>
                </c:pt>
                <c:pt idx="3368">
                  <c:v>81.942003999999997</c:v>
                </c:pt>
                <c:pt idx="3369">
                  <c:v>104.657926</c:v>
                </c:pt>
                <c:pt idx="3370">
                  <c:v>108.58001299999999</c:v>
                </c:pt>
                <c:pt idx="3371">
                  <c:v>107.893321</c:v>
                </c:pt>
                <c:pt idx="3372">
                  <c:v>107.44359799999999</c:v>
                </c:pt>
                <c:pt idx="3373">
                  <c:v>107.20629700000001</c:v>
                </c:pt>
                <c:pt idx="3374">
                  <c:v>106.67522099999999</c:v>
                </c:pt>
                <c:pt idx="3375">
                  <c:v>106.583579</c:v>
                </c:pt>
                <c:pt idx="3376">
                  <c:v>90.290778000000003</c:v>
                </c:pt>
                <c:pt idx="3377">
                  <c:v>30.057759000000001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19.749002000000001</c:v>
                </c:pt>
                <c:pt idx="3392">
                  <c:v>27.509017</c:v>
                </c:pt>
                <c:pt idx="3393">
                  <c:v>-0.92471499999999995</c:v>
                </c:pt>
                <c:pt idx="3394">
                  <c:v>6.6914499999999997</c:v>
                </c:pt>
                <c:pt idx="3395">
                  <c:v>108.22691500000001</c:v>
                </c:pt>
                <c:pt idx="3396">
                  <c:v>107.802386</c:v>
                </c:pt>
                <c:pt idx="3397">
                  <c:v>107.402432</c:v>
                </c:pt>
                <c:pt idx="3398">
                  <c:v>77.087654999999998</c:v>
                </c:pt>
                <c:pt idx="3399">
                  <c:v>108.39588999999999</c:v>
                </c:pt>
                <c:pt idx="3400">
                  <c:v>46.914886000000003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-4.114776</c:v>
                </c:pt>
                <c:pt idx="3415">
                  <c:v>-0.92471499999999995</c:v>
                </c:pt>
                <c:pt idx="3416">
                  <c:v>-3.1557379999999999</c:v>
                </c:pt>
                <c:pt idx="3417">
                  <c:v>36.657653000000003</c:v>
                </c:pt>
                <c:pt idx="3418">
                  <c:v>109.62487299999999</c:v>
                </c:pt>
                <c:pt idx="3419">
                  <c:v>108.727311</c:v>
                </c:pt>
                <c:pt idx="3420">
                  <c:v>108.46840899999999</c:v>
                </c:pt>
                <c:pt idx="3421">
                  <c:v>108.044132</c:v>
                </c:pt>
                <c:pt idx="3422">
                  <c:v>107.814612</c:v>
                </c:pt>
                <c:pt idx="3423">
                  <c:v>107.811875</c:v>
                </c:pt>
                <c:pt idx="3424">
                  <c:v>108.568073</c:v>
                </c:pt>
                <c:pt idx="3425">
                  <c:v>56.697732999999999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7.1625399999999999</c:v>
                </c:pt>
                <c:pt idx="3439">
                  <c:v>112.687906</c:v>
                </c:pt>
                <c:pt idx="3440">
                  <c:v>111.69283</c:v>
                </c:pt>
                <c:pt idx="3441">
                  <c:v>110.789207</c:v>
                </c:pt>
                <c:pt idx="3442">
                  <c:v>109.861763</c:v>
                </c:pt>
                <c:pt idx="3443">
                  <c:v>108.989328</c:v>
                </c:pt>
                <c:pt idx="3444">
                  <c:v>108.60248</c:v>
                </c:pt>
                <c:pt idx="3445">
                  <c:v>108.19786000000001</c:v>
                </c:pt>
                <c:pt idx="3446">
                  <c:v>107.879561</c:v>
                </c:pt>
                <c:pt idx="3447">
                  <c:v>108.05158</c:v>
                </c:pt>
                <c:pt idx="3448">
                  <c:v>99.213507000000007</c:v>
                </c:pt>
                <c:pt idx="3449">
                  <c:v>43.157116000000002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-1.973066</c:v>
                </c:pt>
                <c:pt idx="3462">
                  <c:v>48.951954999999998</c:v>
                </c:pt>
                <c:pt idx="3463">
                  <c:v>111.796279</c:v>
                </c:pt>
                <c:pt idx="3464">
                  <c:v>110.894493</c:v>
                </c:pt>
                <c:pt idx="3465">
                  <c:v>109.979135</c:v>
                </c:pt>
                <c:pt idx="3466">
                  <c:v>109.155463</c:v>
                </c:pt>
                <c:pt idx="3467">
                  <c:v>108.45961200000001</c:v>
                </c:pt>
                <c:pt idx="3468">
                  <c:v>107.98881</c:v>
                </c:pt>
                <c:pt idx="3469">
                  <c:v>107.72225899999999</c:v>
                </c:pt>
                <c:pt idx="3470">
                  <c:v>107.524254</c:v>
                </c:pt>
                <c:pt idx="3471">
                  <c:v>107.38805600000001</c:v>
                </c:pt>
                <c:pt idx="3472">
                  <c:v>107.94296300000001</c:v>
                </c:pt>
                <c:pt idx="3473">
                  <c:v>54.789681999999999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-2.425894</c:v>
                </c:pt>
                <c:pt idx="3486">
                  <c:v>70.925753</c:v>
                </c:pt>
                <c:pt idx="3487">
                  <c:v>111.769099</c:v>
                </c:pt>
                <c:pt idx="3488">
                  <c:v>110.87460299999999</c:v>
                </c:pt>
                <c:pt idx="3489">
                  <c:v>109.959537</c:v>
                </c:pt>
                <c:pt idx="3490">
                  <c:v>109.136026</c:v>
                </c:pt>
                <c:pt idx="3491">
                  <c:v>108.03938599999999</c:v>
                </c:pt>
                <c:pt idx="3492">
                  <c:v>107.53499100000001</c:v>
                </c:pt>
                <c:pt idx="3493">
                  <c:v>107.535218</c:v>
                </c:pt>
                <c:pt idx="3494">
                  <c:v>107.096022</c:v>
                </c:pt>
                <c:pt idx="3495">
                  <c:v>106.954318</c:v>
                </c:pt>
                <c:pt idx="3496">
                  <c:v>107.495216</c:v>
                </c:pt>
                <c:pt idx="3497">
                  <c:v>65.625867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-2.7058140000000002</c:v>
                </c:pt>
                <c:pt idx="3511">
                  <c:v>-1.300802</c:v>
                </c:pt>
                <c:pt idx="3512">
                  <c:v>51.740597000000001</c:v>
                </c:pt>
                <c:pt idx="3513">
                  <c:v>25.696045000000002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-3.670042</c:v>
                </c:pt>
                <c:pt idx="3535">
                  <c:v>111.079911</c:v>
                </c:pt>
                <c:pt idx="3536">
                  <c:v>111.60232999999999</c:v>
                </c:pt>
                <c:pt idx="3537">
                  <c:v>110.697563</c:v>
                </c:pt>
                <c:pt idx="3538">
                  <c:v>109.756856</c:v>
                </c:pt>
                <c:pt idx="3539">
                  <c:v>109.058882</c:v>
                </c:pt>
                <c:pt idx="3540">
                  <c:v>108.830445</c:v>
                </c:pt>
                <c:pt idx="3541">
                  <c:v>108.60832000000001</c:v>
                </c:pt>
                <c:pt idx="3542">
                  <c:v>108.09823900000001</c:v>
                </c:pt>
                <c:pt idx="3543">
                  <c:v>108.718993</c:v>
                </c:pt>
                <c:pt idx="3544">
                  <c:v>90.370654000000002</c:v>
                </c:pt>
                <c:pt idx="3545">
                  <c:v>35.793343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10.355566</c:v>
                </c:pt>
                <c:pt idx="3559">
                  <c:v>111.976759</c:v>
                </c:pt>
                <c:pt idx="3560">
                  <c:v>111.07956</c:v>
                </c:pt>
                <c:pt idx="3561">
                  <c:v>110.286513</c:v>
                </c:pt>
                <c:pt idx="3562">
                  <c:v>109.547393</c:v>
                </c:pt>
                <c:pt idx="3563">
                  <c:v>108.912401</c:v>
                </c:pt>
                <c:pt idx="3564">
                  <c:v>108.412629</c:v>
                </c:pt>
                <c:pt idx="3565">
                  <c:v>107.98976399999999</c:v>
                </c:pt>
                <c:pt idx="3566">
                  <c:v>107.72743199999999</c:v>
                </c:pt>
                <c:pt idx="3567">
                  <c:v>107.56631400000001</c:v>
                </c:pt>
                <c:pt idx="3568">
                  <c:v>105.036317</c:v>
                </c:pt>
                <c:pt idx="3569">
                  <c:v>46.991188000000001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49.055522000000003</c:v>
                </c:pt>
                <c:pt idx="3583">
                  <c:v>110.89354299999999</c:v>
                </c:pt>
                <c:pt idx="3584">
                  <c:v>110.303394</c:v>
                </c:pt>
                <c:pt idx="3585">
                  <c:v>109.56037999999999</c:v>
                </c:pt>
                <c:pt idx="3586">
                  <c:v>108.744123</c:v>
                </c:pt>
                <c:pt idx="3587">
                  <c:v>108.19170800000001</c:v>
                </c:pt>
                <c:pt idx="3588">
                  <c:v>107.884894</c:v>
                </c:pt>
                <c:pt idx="3589">
                  <c:v>107.48515500000001</c:v>
                </c:pt>
                <c:pt idx="3590">
                  <c:v>107.05091</c:v>
                </c:pt>
                <c:pt idx="3591">
                  <c:v>106.573998</c:v>
                </c:pt>
                <c:pt idx="3592">
                  <c:v>106.64373000000001</c:v>
                </c:pt>
                <c:pt idx="3593">
                  <c:v>58.424402999999998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-4.590236</c:v>
                </c:pt>
                <c:pt idx="3607">
                  <c:v>104.385237</c:v>
                </c:pt>
                <c:pt idx="3608">
                  <c:v>109.756052</c:v>
                </c:pt>
                <c:pt idx="3609">
                  <c:v>64.143845999999996</c:v>
                </c:pt>
                <c:pt idx="3610">
                  <c:v>107.211808</c:v>
                </c:pt>
                <c:pt idx="3611">
                  <c:v>57.282105999999999</c:v>
                </c:pt>
                <c:pt idx="3612">
                  <c:v>107.47323900000001</c:v>
                </c:pt>
                <c:pt idx="3613">
                  <c:v>107.267876</c:v>
                </c:pt>
                <c:pt idx="3614">
                  <c:v>75.650363999999996</c:v>
                </c:pt>
                <c:pt idx="3615">
                  <c:v>93.570761000000005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2.690436</c:v>
                </c:pt>
                <c:pt idx="3631">
                  <c:v>109.515767</c:v>
                </c:pt>
                <c:pt idx="3632">
                  <c:v>108.630201</c:v>
                </c:pt>
                <c:pt idx="3633">
                  <c:v>107.753204</c:v>
                </c:pt>
                <c:pt idx="3634">
                  <c:v>107.051717</c:v>
                </c:pt>
                <c:pt idx="3635">
                  <c:v>106.303602</c:v>
                </c:pt>
                <c:pt idx="3636">
                  <c:v>105.744112</c:v>
                </c:pt>
                <c:pt idx="3637">
                  <c:v>105.33838799999999</c:v>
                </c:pt>
                <c:pt idx="3638">
                  <c:v>105.25866000000001</c:v>
                </c:pt>
                <c:pt idx="3639">
                  <c:v>105.255003</c:v>
                </c:pt>
                <c:pt idx="3640">
                  <c:v>90.799841999999998</c:v>
                </c:pt>
                <c:pt idx="3641">
                  <c:v>38.391877000000001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-4.6421039999999998</c:v>
                </c:pt>
                <c:pt idx="3654">
                  <c:v>51.205900999999997</c:v>
                </c:pt>
                <c:pt idx="3655">
                  <c:v>109.480265</c:v>
                </c:pt>
                <c:pt idx="3656">
                  <c:v>108.54098399999999</c:v>
                </c:pt>
                <c:pt idx="3657">
                  <c:v>107.61039700000001</c:v>
                </c:pt>
                <c:pt idx="3658">
                  <c:v>106.904127</c:v>
                </c:pt>
                <c:pt idx="3659">
                  <c:v>106.437117</c:v>
                </c:pt>
                <c:pt idx="3660">
                  <c:v>105.911417</c:v>
                </c:pt>
                <c:pt idx="3661">
                  <c:v>105.723356</c:v>
                </c:pt>
                <c:pt idx="3662">
                  <c:v>100.388395</c:v>
                </c:pt>
                <c:pt idx="3663">
                  <c:v>79.071258999999998</c:v>
                </c:pt>
                <c:pt idx="3664">
                  <c:v>24.087437999999999</c:v>
                </c:pt>
                <c:pt idx="3665">
                  <c:v>37.643970000000003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6.4281899999999998</c:v>
                </c:pt>
                <c:pt idx="3680">
                  <c:v>75.021966000000006</c:v>
                </c:pt>
                <c:pt idx="3681">
                  <c:v>33.193508999999999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-4.5976470000000003</c:v>
                </c:pt>
                <c:pt idx="3685">
                  <c:v>21.345685</c:v>
                </c:pt>
                <c:pt idx="3686">
                  <c:v>28.174388</c:v>
                </c:pt>
                <c:pt idx="3687">
                  <c:v>73.335933999999995</c:v>
                </c:pt>
                <c:pt idx="3688">
                  <c:v>46.934759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-3.7489569999999999</c:v>
                </c:pt>
                <c:pt idx="3702">
                  <c:v>58.154116999999999</c:v>
                </c:pt>
                <c:pt idx="3703">
                  <c:v>110.255835</c:v>
                </c:pt>
                <c:pt idx="3704">
                  <c:v>109.25403900000001</c:v>
                </c:pt>
                <c:pt idx="3705">
                  <c:v>108.232153</c:v>
                </c:pt>
                <c:pt idx="3706">
                  <c:v>107.092268</c:v>
                </c:pt>
                <c:pt idx="3707">
                  <c:v>106.71115899999999</c:v>
                </c:pt>
                <c:pt idx="3708">
                  <c:v>106.463004</c:v>
                </c:pt>
                <c:pt idx="3709">
                  <c:v>106.03893600000001</c:v>
                </c:pt>
                <c:pt idx="3710">
                  <c:v>105.861003</c:v>
                </c:pt>
                <c:pt idx="3711">
                  <c:v>105.43207200000001</c:v>
                </c:pt>
                <c:pt idx="3712">
                  <c:v>95.741157000000001</c:v>
                </c:pt>
                <c:pt idx="3713">
                  <c:v>54.246017999999999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6.8084550000000004</c:v>
                </c:pt>
                <c:pt idx="3727">
                  <c:v>109.305947</c:v>
                </c:pt>
                <c:pt idx="3728">
                  <c:v>108.42878899999999</c:v>
                </c:pt>
                <c:pt idx="3729">
                  <c:v>107.55055900000001</c:v>
                </c:pt>
                <c:pt idx="3730">
                  <c:v>106.491658</c:v>
                </c:pt>
                <c:pt idx="3731">
                  <c:v>105.980284</c:v>
                </c:pt>
                <c:pt idx="3732">
                  <c:v>105.48494700000001</c:v>
                </c:pt>
                <c:pt idx="3733">
                  <c:v>104.92569899999999</c:v>
                </c:pt>
                <c:pt idx="3734">
                  <c:v>88.860983000000004</c:v>
                </c:pt>
                <c:pt idx="3735">
                  <c:v>94.699651000000003</c:v>
                </c:pt>
                <c:pt idx="3736">
                  <c:v>98.460386999999997</c:v>
                </c:pt>
                <c:pt idx="3737">
                  <c:v>33.203927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-4.6941410000000001</c:v>
                </c:pt>
                <c:pt idx="3750">
                  <c:v>75.714344999999994</c:v>
                </c:pt>
                <c:pt idx="3751">
                  <c:v>108.34734899999999</c:v>
                </c:pt>
                <c:pt idx="3752">
                  <c:v>107.828808</c:v>
                </c:pt>
                <c:pt idx="3753">
                  <c:v>106.958709</c:v>
                </c:pt>
                <c:pt idx="3754">
                  <c:v>106.25760699999999</c:v>
                </c:pt>
                <c:pt idx="3755">
                  <c:v>105.552947</c:v>
                </c:pt>
                <c:pt idx="3756">
                  <c:v>55.044859000000002</c:v>
                </c:pt>
                <c:pt idx="3757">
                  <c:v>48.688504000000002</c:v>
                </c:pt>
                <c:pt idx="3758">
                  <c:v>104.857191</c:v>
                </c:pt>
                <c:pt idx="3759">
                  <c:v>69.468153000000001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-4.6166150000000004</c:v>
                </c:pt>
                <c:pt idx="3775">
                  <c:v>83.324493000000004</c:v>
                </c:pt>
                <c:pt idx="3776">
                  <c:v>107.832278</c:v>
                </c:pt>
                <c:pt idx="3777">
                  <c:v>106.963053</c:v>
                </c:pt>
                <c:pt idx="3778">
                  <c:v>106.402835</c:v>
                </c:pt>
                <c:pt idx="3779">
                  <c:v>106.122288</c:v>
                </c:pt>
                <c:pt idx="3780">
                  <c:v>105.93508300000001</c:v>
                </c:pt>
                <c:pt idx="3781">
                  <c:v>105.66498</c:v>
                </c:pt>
                <c:pt idx="3782">
                  <c:v>105.663794</c:v>
                </c:pt>
                <c:pt idx="3783">
                  <c:v>101.320303</c:v>
                </c:pt>
                <c:pt idx="3784">
                  <c:v>69.498634999999993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-4.5397319999999999</c:v>
                </c:pt>
                <c:pt idx="3800">
                  <c:v>60.830109999999998</c:v>
                </c:pt>
                <c:pt idx="3801">
                  <c:v>48.049931000000001</c:v>
                </c:pt>
                <c:pt idx="3802">
                  <c:v>93.112843999999996</c:v>
                </c:pt>
                <c:pt idx="3803">
                  <c:v>107.09151199999999</c:v>
                </c:pt>
                <c:pt idx="3804">
                  <c:v>97.738669999999999</c:v>
                </c:pt>
                <c:pt idx="3805">
                  <c:v>106.14182599999999</c:v>
                </c:pt>
                <c:pt idx="3806">
                  <c:v>84.217826000000002</c:v>
                </c:pt>
                <c:pt idx="3807">
                  <c:v>94.274968000000001</c:v>
                </c:pt>
                <c:pt idx="3808">
                  <c:v>64.298550000000006</c:v>
                </c:pt>
                <c:pt idx="3809">
                  <c:v>26.639609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-4.6368799999999997</c:v>
                </c:pt>
                <c:pt idx="3822">
                  <c:v>54.582470999999998</c:v>
                </c:pt>
                <c:pt idx="3823">
                  <c:v>109.643224</c:v>
                </c:pt>
                <c:pt idx="3824">
                  <c:v>108.70805300000001</c:v>
                </c:pt>
                <c:pt idx="3825">
                  <c:v>107.799684</c:v>
                </c:pt>
                <c:pt idx="3826">
                  <c:v>106.70980900000001</c:v>
                </c:pt>
                <c:pt idx="3827">
                  <c:v>106.30679600000001</c:v>
                </c:pt>
                <c:pt idx="3828">
                  <c:v>105.820172</c:v>
                </c:pt>
                <c:pt idx="3829">
                  <c:v>105.461782</c:v>
                </c:pt>
                <c:pt idx="3830">
                  <c:v>105.21082800000001</c:v>
                </c:pt>
                <c:pt idx="3831">
                  <c:v>104.872944</c:v>
                </c:pt>
                <c:pt idx="3832">
                  <c:v>105.354738</c:v>
                </c:pt>
                <c:pt idx="3833">
                  <c:v>62.744750000000003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2.7229679999999998</c:v>
                </c:pt>
                <c:pt idx="3847">
                  <c:v>109.026006</c:v>
                </c:pt>
                <c:pt idx="3848">
                  <c:v>108.66261799999999</c:v>
                </c:pt>
                <c:pt idx="3849">
                  <c:v>107.923117</c:v>
                </c:pt>
                <c:pt idx="3850">
                  <c:v>106.98550400000001</c:v>
                </c:pt>
                <c:pt idx="3851">
                  <c:v>106.69626700000001</c:v>
                </c:pt>
                <c:pt idx="3852">
                  <c:v>106.404614</c:v>
                </c:pt>
                <c:pt idx="3853">
                  <c:v>105.995486</c:v>
                </c:pt>
                <c:pt idx="3854">
                  <c:v>105.833429</c:v>
                </c:pt>
                <c:pt idx="3855">
                  <c:v>105.59469799999999</c:v>
                </c:pt>
                <c:pt idx="3856">
                  <c:v>85.42277</c:v>
                </c:pt>
                <c:pt idx="3857">
                  <c:v>37.500754000000001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-4.6566910000000004</c:v>
                </c:pt>
                <c:pt idx="3870">
                  <c:v>78.145346000000004</c:v>
                </c:pt>
                <c:pt idx="3871">
                  <c:v>109.42043700000001</c:v>
                </c:pt>
                <c:pt idx="3872">
                  <c:v>108.66493199999999</c:v>
                </c:pt>
                <c:pt idx="3873">
                  <c:v>107.34389</c:v>
                </c:pt>
                <c:pt idx="3874">
                  <c:v>106.508002</c:v>
                </c:pt>
                <c:pt idx="3875">
                  <c:v>106.028992</c:v>
                </c:pt>
                <c:pt idx="3876">
                  <c:v>105.645534</c:v>
                </c:pt>
                <c:pt idx="3877">
                  <c:v>105.341285</c:v>
                </c:pt>
                <c:pt idx="3878">
                  <c:v>105.098798</c:v>
                </c:pt>
                <c:pt idx="3879">
                  <c:v>104.973677</c:v>
                </c:pt>
                <c:pt idx="3880">
                  <c:v>105.236952</c:v>
                </c:pt>
                <c:pt idx="3881">
                  <c:v>64.564784000000003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-4.6852729999999996</c:v>
                </c:pt>
                <c:pt idx="3894">
                  <c:v>72.375210999999993</c:v>
                </c:pt>
                <c:pt idx="3895">
                  <c:v>108.38173999999999</c:v>
                </c:pt>
                <c:pt idx="3896">
                  <c:v>107.97193</c:v>
                </c:pt>
                <c:pt idx="3897">
                  <c:v>107.156657</c:v>
                </c:pt>
                <c:pt idx="3898">
                  <c:v>106.10579</c:v>
                </c:pt>
                <c:pt idx="3899">
                  <c:v>105.652553</c:v>
                </c:pt>
                <c:pt idx="3900">
                  <c:v>105.106769</c:v>
                </c:pt>
                <c:pt idx="3901">
                  <c:v>104.786592</c:v>
                </c:pt>
                <c:pt idx="3902">
                  <c:v>104.782606</c:v>
                </c:pt>
                <c:pt idx="3903">
                  <c:v>105.011376</c:v>
                </c:pt>
                <c:pt idx="3904">
                  <c:v>93.471933000000007</c:v>
                </c:pt>
                <c:pt idx="3905">
                  <c:v>48.233640000000001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-4.6739600000000001</c:v>
                </c:pt>
                <c:pt idx="3918">
                  <c:v>69.012777999999997</c:v>
                </c:pt>
                <c:pt idx="3919">
                  <c:v>109.19730199999999</c:v>
                </c:pt>
                <c:pt idx="3920">
                  <c:v>108.121287</c:v>
                </c:pt>
                <c:pt idx="3921">
                  <c:v>107.079994</c:v>
                </c:pt>
                <c:pt idx="3922">
                  <c:v>105.85042</c:v>
                </c:pt>
                <c:pt idx="3923">
                  <c:v>105.404315</c:v>
                </c:pt>
                <c:pt idx="3924">
                  <c:v>105.102401</c:v>
                </c:pt>
                <c:pt idx="3925">
                  <c:v>104.545416</c:v>
                </c:pt>
                <c:pt idx="3926">
                  <c:v>104.34601600000001</c:v>
                </c:pt>
                <c:pt idx="3927">
                  <c:v>104.389886</c:v>
                </c:pt>
                <c:pt idx="3928">
                  <c:v>104.391069</c:v>
                </c:pt>
                <c:pt idx="3929">
                  <c:v>68.072044000000005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-4.6679560000000002</c:v>
                </c:pt>
                <c:pt idx="3942">
                  <c:v>56.214837000000003</c:v>
                </c:pt>
                <c:pt idx="3943">
                  <c:v>108.829463</c:v>
                </c:pt>
                <c:pt idx="3944">
                  <c:v>107.825245</c:v>
                </c:pt>
                <c:pt idx="3945">
                  <c:v>106.823686</c:v>
                </c:pt>
                <c:pt idx="3946">
                  <c:v>106.006445</c:v>
                </c:pt>
                <c:pt idx="3947">
                  <c:v>105.34336999999999</c:v>
                </c:pt>
                <c:pt idx="3948">
                  <c:v>104.562258</c:v>
                </c:pt>
                <c:pt idx="3949">
                  <c:v>104.090394</c:v>
                </c:pt>
                <c:pt idx="3950">
                  <c:v>103.82835900000001</c:v>
                </c:pt>
                <c:pt idx="3951">
                  <c:v>103.469858</c:v>
                </c:pt>
                <c:pt idx="3952">
                  <c:v>104.05352499999999</c:v>
                </c:pt>
                <c:pt idx="3953">
                  <c:v>59.888095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-4.6331249999999997</c:v>
                </c:pt>
                <c:pt idx="3967">
                  <c:v>84.365251000000001</c:v>
                </c:pt>
                <c:pt idx="3968">
                  <c:v>107.326464</c:v>
                </c:pt>
                <c:pt idx="3969">
                  <c:v>106.381792</c:v>
                </c:pt>
                <c:pt idx="3970">
                  <c:v>105.637361</c:v>
                </c:pt>
                <c:pt idx="3971">
                  <c:v>105.11126400000001</c:v>
                </c:pt>
                <c:pt idx="3972">
                  <c:v>104.611166</c:v>
                </c:pt>
                <c:pt idx="3973">
                  <c:v>104.15920300000001</c:v>
                </c:pt>
                <c:pt idx="3974">
                  <c:v>103.96562900000001</c:v>
                </c:pt>
                <c:pt idx="3975">
                  <c:v>103.822267</c:v>
                </c:pt>
                <c:pt idx="3976">
                  <c:v>78.153576000000001</c:v>
                </c:pt>
                <c:pt idx="3977">
                  <c:v>31.161643000000002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-4.6915570000000004</c:v>
                </c:pt>
                <c:pt idx="3990">
                  <c:v>47.882635999999998</c:v>
                </c:pt>
                <c:pt idx="3991">
                  <c:v>108.187629</c:v>
                </c:pt>
                <c:pt idx="3992">
                  <c:v>107.725595</c:v>
                </c:pt>
                <c:pt idx="3993">
                  <c:v>106.622607</c:v>
                </c:pt>
                <c:pt idx="3994">
                  <c:v>105.98028499999999</c:v>
                </c:pt>
                <c:pt idx="3995">
                  <c:v>105.442992</c:v>
                </c:pt>
                <c:pt idx="3996">
                  <c:v>105.00469699999999</c:v>
                </c:pt>
                <c:pt idx="3997">
                  <c:v>104.72571600000001</c:v>
                </c:pt>
                <c:pt idx="3998">
                  <c:v>104.72448300000001</c:v>
                </c:pt>
                <c:pt idx="3999">
                  <c:v>104.72674600000001</c:v>
                </c:pt>
                <c:pt idx="4000">
                  <c:v>105.235534</c:v>
                </c:pt>
                <c:pt idx="4001">
                  <c:v>61.994987000000002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7.3128310000000001</c:v>
                </c:pt>
                <c:pt idx="4015">
                  <c:v>109.863023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-1.1081829999999999</c:v>
                </c:pt>
                <c:pt idx="4038">
                  <c:v>41.070321</c:v>
                </c:pt>
                <c:pt idx="4039">
                  <c:v>109.87124300000001</c:v>
                </c:pt>
                <c:pt idx="4040">
                  <c:v>88.162210000000002</c:v>
                </c:pt>
                <c:pt idx="4041">
                  <c:v>106.015063</c:v>
                </c:pt>
                <c:pt idx="4042">
                  <c:v>110.162115</c:v>
                </c:pt>
                <c:pt idx="4043">
                  <c:v>109.73251999999999</c:v>
                </c:pt>
                <c:pt idx="4044">
                  <c:v>109.323466</c:v>
                </c:pt>
                <c:pt idx="4045">
                  <c:v>109.12394999999999</c:v>
                </c:pt>
                <c:pt idx="4046">
                  <c:v>109.12268899999999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1.3997660000000001</c:v>
                </c:pt>
                <c:pt idx="4063">
                  <c:v>111.712334</c:v>
                </c:pt>
                <c:pt idx="4064">
                  <c:v>111.432976</c:v>
                </c:pt>
                <c:pt idx="4065">
                  <c:v>110.63936699999999</c:v>
                </c:pt>
                <c:pt idx="4066">
                  <c:v>110.125032</c:v>
                </c:pt>
                <c:pt idx="4067">
                  <c:v>109.688276</c:v>
                </c:pt>
                <c:pt idx="4068">
                  <c:v>109.229524</c:v>
                </c:pt>
                <c:pt idx="4069">
                  <c:v>108.95764200000001</c:v>
                </c:pt>
                <c:pt idx="4070">
                  <c:v>109.068411</c:v>
                </c:pt>
                <c:pt idx="4071">
                  <c:v>109.195514</c:v>
                </c:pt>
                <c:pt idx="4072">
                  <c:v>93.612016999999994</c:v>
                </c:pt>
                <c:pt idx="4073">
                  <c:v>44.687984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-2.859823</c:v>
                </c:pt>
                <c:pt idx="4086">
                  <c:v>69.451460999999995</c:v>
                </c:pt>
                <c:pt idx="4087">
                  <c:v>112.204525</c:v>
                </c:pt>
                <c:pt idx="4088">
                  <c:v>111.515356</c:v>
                </c:pt>
                <c:pt idx="4089">
                  <c:v>110.77323</c:v>
                </c:pt>
                <c:pt idx="4090">
                  <c:v>110.13241499999999</c:v>
                </c:pt>
                <c:pt idx="4091">
                  <c:v>109.57655200000001</c:v>
                </c:pt>
                <c:pt idx="4092">
                  <c:v>108.748346</c:v>
                </c:pt>
                <c:pt idx="4093">
                  <c:v>108.234531</c:v>
                </c:pt>
                <c:pt idx="4094">
                  <c:v>107.84114099999999</c:v>
                </c:pt>
                <c:pt idx="4095">
                  <c:v>107.348929</c:v>
                </c:pt>
                <c:pt idx="4096">
                  <c:v>100.673744</c:v>
                </c:pt>
                <c:pt idx="4097">
                  <c:v>78.279677000000007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7.774648</c:v>
                </c:pt>
                <c:pt idx="4111">
                  <c:v>110.755534</c:v>
                </c:pt>
                <c:pt idx="4112">
                  <c:v>109.928776</c:v>
                </c:pt>
                <c:pt idx="4113">
                  <c:v>109.270678</c:v>
                </c:pt>
                <c:pt idx="4114">
                  <c:v>108.01583599999999</c:v>
                </c:pt>
                <c:pt idx="4115">
                  <c:v>107.98856600000001</c:v>
                </c:pt>
                <c:pt idx="4116">
                  <c:v>106.98948799999999</c:v>
                </c:pt>
                <c:pt idx="4117">
                  <c:v>106.57685600000001</c:v>
                </c:pt>
                <c:pt idx="4118">
                  <c:v>106.571664</c:v>
                </c:pt>
                <c:pt idx="4119">
                  <c:v>105.98993299999999</c:v>
                </c:pt>
                <c:pt idx="4120">
                  <c:v>104.120688</c:v>
                </c:pt>
                <c:pt idx="4121">
                  <c:v>47.551259000000002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-4.6623840000000003</c:v>
                </c:pt>
                <c:pt idx="4134">
                  <c:v>72.755415999999997</c:v>
                </c:pt>
                <c:pt idx="4135">
                  <c:v>109.71656900000001</c:v>
                </c:pt>
                <c:pt idx="4136">
                  <c:v>108.908326</c:v>
                </c:pt>
                <c:pt idx="4137">
                  <c:v>108.088993</c:v>
                </c:pt>
                <c:pt idx="4138">
                  <c:v>107.08601299999999</c:v>
                </c:pt>
                <c:pt idx="4139">
                  <c:v>107.126998</c:v>
                </c:pt>
                <c:pt idx="4140">
                  <c:v>106.138553</c:v>
                </c:pt>
                <c:pt idx="4141">
                  <c:v>105.758917</c:v>
                </c:pt>
                <c:pt idx="4142">
                  <c:v>105.753804</c:v>
                </c:pt>
                <c:pt idx="4143">
                  <c:v>105.70426</c:v>
                </c:pt>
                <c:pt idx="4144">
                  <c:v>105.705578</c:v>
                </c:pt>
                <c:pt idx="4145">
                  <c:v>60.460627000000002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-4.5289960000000002</c:v>
                </c:pt>
                <c:pt idx="4159">
                  <c:v>43.044744999999999</c:v>
                </c:pt>
                <c:pt idx="4160">
                  <c:v>45.126736999999999</c:v>
                </c:pt>
                <c:pt idx="4161">
                  <c:v>78.366933000000003</c:v>
                </c:pt>
                <c:pt idx="4162">
                  <c:v>89.585222000000002</c:v>
                </c:pt>
                <c:pt idx="4163">
                  <c:v>72.031028000000006</c:v>
                </c:pt>
                <c:pt idx="4164">
                  <c:v>23.978978000000001</c:v>
                </c:pt>
                <c:pt idx="4165">
                  <c:v>100.047918</c:v>
                </c:pt>
                <c:pt idx="4166">
                  <c:v>70.690460000000002</c:v>
                </c:pt>
                <c:pt idx="4167">
                  <c:v>56.110719000000003</c:v>
                </c:pt>
                <c:pt idx="4168">
                  <c:v>64.176871000000006</c:v>
                </c:pt>
                <c:pt idx="4169">
                  <c:v>27.640314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-3.747798</c:v>
                </c:pt>
                <c:pt idx="4182">
                  <c:v>67.737080000000006</c:v>
                </c:pt>
                <c:pt idx="4183">
                  <c:v>111.12948799999999</c:v>
                </c:pt>
                <c:pt idx="4184">
                  <c:v>110.184282</c:v>
                </c:pt>
                <c:pt idx="4185">
                  <c:v>109.22186600000001</c:v>
                </c:pt>
                <c:pt idx="4186">
                  <c:v>108.467546</c:v>
                </c:pt>
                <c:pt idx="4187">
                  <c:v>107.94601299999999</c:v>
                </c:pt>
                <c:pt idx="4188">
                  <c:v>107.414294</c:v>
                </c:pt>
                <c:pt idx="4189">
                  <c:v>107.268322</c:v>
                </c:pt>
                <c:pt idx="4190">
                  <c:v>107.533796</c:v>
                </c:pt>
                <c:pt idx="4191">
                  <c:v>107.807579</c:v>
                </c:pt>
                <c:pt idx="4192">
                  <c:v>108.54233000000001</c:v>
                </c:pt>
                <c:pt idx="4193">
                  <c:v>66.096439000000004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57.053994000000003</c:v>
                </c:pt>
                <c:pt idx="4207">
                  <c:v>112.33822600000001</c:v>
                </c:pt>
                <c:pt idx="4208">
                  <c:v>111.649332</c:v>
                </c:pt>
                <c:pt idx="4209">
                  <c:v>110.903829</c:v>
                </c:pt>
                <c:pt idx="4210">
                  <c:v>109.943011</c:v>
                </c:pt>
                <c:pt idx="4211">
                  <c:v>109.901095</c:v>
                </c:pt>
                <c:pt idx="4212">
                  <c:v>108.987219</c:v>
                </c:pt>
                <c:pt idx="4213">
                  <c:v>108.50978499999999</c:v>
                </c:pt>
                <c:pt idx="4214">
                  <c:v>108.070742</c:v>
                </c:pt>
                <c:pt idx="4215">
                  <c:v>107.545914</c:v>
                </c:pt>
                <c:pt idx="4216">
                  <c:v>107.472962</c:v>
                </c:pt>
                <c:pt idx="4217">
                  <c:v>75.329589999999996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-3.3096950000000001</c:v>
                </c:pt>
                <c:pt idx="4230">
                  <c:v>72.003602000000001</c:v>
                </c:pt>
                <c:pt idx="4231">
                  <c:v>111.07190799999999</c:v>
                </c:pt>
                <c:pt idx="4232">
                  <c:v>110.07625299999999</c:v>
                </c:pt>
                <c:pt idx="4233">
                  <c:v>109.06442199999999</c:v>
                </c:pt>
                <c:pt idx="4234">
                  <c:v>107.89209</c:v>
                </c:pt>
                <c:pt idx="4235">
                  <c:v>107.833072</c:v>
                </c:pt>
                <c:pt idx="4236">
                  <c:v>106.82796399999999</c:v>
                </c:pt>
                <c:pt idx="4237">
                  <c:v>106.38455500000001</c:v>
                </c:pt>
                <c:pt idx="4238">
                  <c:v>105.752933</c:v>
                </c:pt>
                <c:pt idx="4239">
                  <c:v>105.18120999999999</c:v>
                </c:pt>
                <c:pt idx="4240">
                  <c:v>105.134486</c:v>
                </c:pt>
                <c:pt idx="4241">
                  <c:v>79.367042999999995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9.4316890000000004</c:v>
                </c:pt>
                <c:pt idx="4255">
                  <c:v>109.584823</c:v>
                </c:pt>
                <c:pt idx="4256">
                  <c:v>108.539717</c:v>
                </c:pt>
                <c:pt idx="4257">
                  <c:v>107.46997</c:v>
                </c:pt>
                <c:pt idx="4258">
                  <c:v>106.68905100000001</c:v>
                </c:pt>
                <c:pt idx="4259">
                  <c:v>106.237008</c:v>
                </c:pt>
                <c:pt idx="4260">
                  <c:v>105.76534100000001</c:v>
                </c:pt>
                <c:pt idx="4261">
                  <c:v>105.44986400000001</c:v>
                </c:pt>
                <c:pt idx="4262">
                  <c:v>105.32348399999999</c:v>
                </c:pt>
                <c:pt idx="4263">
                  <c:v>105.20088200000001</c:v>
                </c:pt>
                <c:pt idx="4264">
                  <c:v>100.437994</c:v>
                </c:pt>
                <c:pt idx="4265">
                  <c:v>49.847858000000002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-4.5707529999999998</c:v>
                </c:pt>
                <c:pt idx="4279">
                  <c:v>77.012949000000006</c:v>
                </c:pt>
                <c:pt idx="4280">
                  <c:v>104.17964600000001</c:v>
                </c:pt>
                <c:pt idx="4281">
                  <c:v>107.839078</c:v>
                </c:pt>
                <c:pt idx="4282">
                  <c:v>107.061408</c:v>
                </c:pt>
                <c:pt idx="4283">
                  <c:v>106.540102</c:v>
                </c:pt>
                <c:pt idx="4284">
                  <c:v>105.54482</c:v>
                </c:pt>
                <c:pt idx="4285">
                  <c:v>106.005672</c:v>
                </c:pt>
                <c:pt idx="4286">
                  <c:v>25.426462000000001</c:v>
                </c:pt>
                <c:pt idx="4287">
                  <c:v>47.058723999999998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-4.6495620000000004</c:v>
                </c:pt>
                <c:pt idx="4303">
                  <c:v>94.781885000000003</c:v>
                </c:pt>
                <c:pt idx="4304">
                  <c:v>108.34495099999999</c:v>
                </c:pt>
                <c:pt idx="4305">
                  <c:v>107.661613</c:v>
                </c:pt>
                <c:pt idx="4306">
                  <c:v>107.09039</c:v>
                </c:pt>
                <c:pt idx="4307">
                  <c:v>106.622292</c:v>
                </c:pt>
                <c:pt idx="4308">
                  <c:v>106.196578</c:v>
                </c:pt>
                <c:pt idx="4309">
                  <c:v>105.84293099999999</c:v>
                </c:pt>
                <c:pt idx="4310">
                  <c:v>105.70873899999999</c:v>
                </c:pt>
                <c:pt idx="4311">
                  <c:v>105.40577500000001</c:v>
                </c:pt>
                <c:pt idx="4312">
                  <c:v>105.572405</c:v>
                </c:pt>
                <c:pt idx="4313">
                  <c:v>65.263142000000002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9.0348780000000009</c:v>
                </c:pt>
                <c:pt idx="4327">
                  <c:v>109.571945</c:v>
                </c:pt>
                <c:pt idx="4328">
                  <c:v>108.762816</c:v>
                </c:pt>
                <c:pt idx="4329">
                  <c:v>107.948808</c:v>
                </c:pt>
                <c:pt idx="4330">
                  <c:v>107.38524099999999</c:v>
                </c:pt>
                <c:pt idx="4331">
                  <c:v>107.043808</c:v>
                </c:pt>
                <c:pt idx="4332">
                  <c:v>106.78046399999999</c:v>
                </c:pt>
                <c:pt idx="4333">
                  <c:v>106.393103</c:v>
                </c:pt>
                <c:pt idx="4334">
                  <c:v>106.18768</c:v>
                </c:pt>
                <c:pt idx="4335">
                  <c:v>106.039145</c:v>
                </c:pt>
                <c:pt idx="4336">
                  <c:v>105.89731</c:v>
                </c:pt>
                <c:pt idx="4337">
                  <c:v>60.636406000000001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-1.5606990000000001</c:v>
                </c:pt>
                <c:pt idx="4351">
                  <c:v>109.65436200000001</c:v>
                </c:pt>
                <c:pt idx="4352">
                  <c:v>109.045253</c:v>
                </c:pt>
                <c:pt idx="4353">
                  <c:v>108.320874</c:v>
                </c:pt>
                <c:pt idx="4354">
                  <c:v>107.601799</c:v>
                </c:pt>
                <c:pt idx="4355">
                  <c:v>106.936752</c:v>
                </c:pt>
                <c:pt idx="4356">
                  <c:v>106.26173300000001</c:v>
                </c:pt>
                <c:pt idx="4357">
                  <c:v>105.84356200000001</c:v>
                </c:pt>
                <c:pt idx="4358">
                  <c:v>105.716272</c:v>
                </c:pt>
                <c:pt idx="4359">
                  <c:v>105.597471</c:v>
                </c:pt>
                <c:pt idx="4360">
                  <c:v>99.568623000000002</c:v>
                </c:pt>
                <c:pt idx="4361">
                  <c:v>49.861482000000002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10.056759</c:v>
                </c:pt>
                <c:pt idx="4375">
                  <c:v>110.31069599999999</c:v>
                </c:pt>
                <c:pt idx="4376">
                  <c:v>109.361126</c:v>
                </c:pt>
                <c:pt idx="4377">
                  <c:v>108.41150500000001</c:v>
                </c:pt>
                <c:pt idx="4378">
                  <c:v>107.329438</c:v>
                </c:pt>
                <c:pt idx="4379">
                  <c:v>107.406434</c:v>
                </c:pt>
                <c:pt idx="4380">
                  <c:v>106.496301</c:v>
                </c:pt>
                <c:pt idx="4381">
                  <c:v>106.074112</c:v>
                </c:pt>
                <c:pt idx="4382">
                  <c:v>105.775346</c:v>
                </c:pt>
                <c:pt idx="4383">
                  <c:v>105.66674399999999</c:v>
                </c:pt>
                <c:pt idx="4384">
                  <c:v>97.832729</c:v>
                </c:pt>
                <c:pt idx="4385">
                  <c:v>39.377938999999998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-4.5726750000000003</c:v>
                </c:pt>
                <c:pt idx="4399">
                  <c:v>94.778806000000003</c:v>
                </c:pt>
                <c:pt idx="4400">
                  <c:v>109.37054500000001</c:v>
                </c:pt>
                <c:pt idx="4401">
                  <c:v>108.422146</c:v>
                </c:pt>
                <c:pt idx="4402">
                  <c:v>107.21782899999999</c:v>
                </c:pt>
                <c:pt idx="4403">
                  <c:v>106.95425400000001</c:v>
                </c:pt>
                <c:pt idx="4404">
                  <c:v>106.003885</c:v>
                </c:pt>
                <c:pt idx="4405">
                  <c:v>105.476733</c:v>
                </c:pt>
                <c:pt idx="4406">
                  <c:v>105.083296</c:v>
                </c:pt>
                <c:pt idx="4407">
                  <c:v>104.496639</c:v>
                </c:pt>
                <c:pt idx="4408">
                  <c:v>85.091493999999997</c:v>
                </c:pt>
                <c:pt idx="4409">
                  <c:v>37.756241000000003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-4.6274670000000002</c:v>
                </c:pt>
                <c:pt idx="4423">
                  <c:v>85.244103999999993</c:v>
                </c:pt>
                <c:pt idx="4424">
                  <c:v>57.752457999999997</c:v>
                </c:pt>
                <c:pt idx="4425">
                  <c:v>107.725616</c:v>
                </c:pt>
                <c:pt idx="4426">
                  <c:v>98.910229000000001</c:v>
                </c:pt>
                <c:pt idx="4427">
                  <c:v>86.197970999999995</c:v>
                </c:pt>
                <c:pt idx="4428">
                  <c:v>103.602087</c:v>
                </c:pt>
                <c:pt idx="4429">
                  <c:v>104.67800800000001</c:v>
                </c:pt>
                <c:pt idx="4430">
                  <c:v>104.718507</c:v>
                </c:pt>
                <c:pt idx="4431">
                  <c:v>104.797222</c:v>
                </c:pt>
                <c:pt idx="4432">
                  <c:v>105.01206999999999</c:v>
                </c:pt>
                <c:pt idx="4433">
                  <c:v>66.266396999999998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-4.6707599999999996</c:v>
                </c:pt>
                <c:pt idx="4446">
                  <c:v>64.670198999999997</c:v>
                </c:pt>
                <c:pt idx="4447">
                  <c:v>108.722016</c:v>
                </c:pt>
                <c:pt idx="4448">
                  <c:v>108.135085</c:v>
                </c:pt>
                <c:pt idx="4449">
                  <c:v>107.20690399999999</c:v>
                </c:pt>
                <c:pt idx="4450">
                  <c:v>106.07604000000001</c:v>
                </c:pt>
                <c:pt idx="4451">
                  <c:v>105.85703100000001</c:v>
                </c:pt>
                <c:pt idx="4452">
                  <c:v>105.203469</c:v>
                </c:pt>
                <c:pt idx="4453">
                  <c:v>104.698757</c:v>
                </c:pt>
                <c:pt idx="4454">
                  <c:v>104.292665</c:v>
                </c:pt>
                <c:pt idx="4455">
                  <c:v>103.694862</c:v>
                </c:pt>
                <c:pt idx="4456">
                  <c:v>103.792377</c:v>
                </c:pt>
                <c:pt idx="4457">
                  <c:v>72.217157999999998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-4.658893</c:v>
                </c:pt>
                <c:pt idx="4470">
                  <c:v>47.708376999999999</c:v>
                </c:pt>
                <c:pt idx="4471">
                  <c:v>108.620835</c:v>
                </c:pt>
                <c:pt idx="4472">
                  <c:v>107.80600099999999</c:v>
                </c:pt>
                <c:pt idx="4473">
                  <c:v>106.918755</c:v>
                </c:pt>
                <c:pt idx="4474">
                  <c:v>106.01266</c:v>
                </c:pt>
                <c:pt idx="4475">
                  <c:v>105.479247</c:v>
                </c:pt>
                <c:pt idx="4476">
                  <c:v>105.064609</c:v>
                </c:pt>
                <c:pt idx="4477">
                  <c:v>104.546843</c:v>
                </c:pt>
                <c:pt idx="4478">
                  <c:v>104.31627899999999</c:v>
                </c:pt>
                <c:pt idx="4479">
                  <c:v>104.25944</c:v>
                </c:pt>
                <c:pt idx="4480">
                  <c:v>104.067483</c:v>
                </c:pt>
                <c:pt idx="4481">
                  <c:v>65.503362999999993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-2.271703</c:v>
                </c:pt>
                <c:pt idx="4495">
                  <c:v>108.13055199999999</c:v>
                </c:pt>
                <c:pt idx="4496">
                  <c:v>107.219137</c:v>
                </c:pt>
                <c:pt idx="4497">
                  <c:v>106.344498</c:v>
                </c:pt>
                <c:pt idx="4498">
                  <c:v>105.60021500000001</c:v>
                </c:pt>
                <c:pt idx="4499">
                  <c:v>105.006109</c:v>
                </c:pt>
                <c:pt idx="4500">
                  <c:v>104.40166600000001</c:v>
                </c:pt>
                <c:pt idx="4501">
                  <c:v>103.97274</c:v>
                </c:pt>
                <c:pt idx="4502">
                  <c:v>103.79073</c:v>
                </c:pt>
                <c:pt idx="4503">
                  <c:v>96.089706000000007</c:v>
                </c:pt>
                <c:pt idx="4504">
                  <c:v>57.538701000000003</c:v>
                </c:pt>
                <c:pt idx="4505">
                  <c:v>-0.96249099999999999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-0.97122299999999995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-4.6482380000000001</c:v>
                </c:pt>
                <c:pt idx="4525">
                  <c:v>11.853776</c:v>
                </c:pt>
                <c:pt idx="4526">
                  <c:v>60.844042000000002</c:v>
                </c:pt>
                <c:pt idx="4527">
                  <c:v>105.224755</c:v>
                </c:pt>
                <c:pt idx="4528">
                  <c:v>-0.92471499999999995</c:v>
                </c:pt>
                <c:pt idx="4529">
                  <c:v>-4.7119900000000001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-4.6324389999999998</c:v>
                </c:pt>
                <c:pt idx="4545">
                  <c:v>24.113783999999999</c:v>
                </c:pt>
                <c:pt idx="4546">
                  <c:v>65.483490000000003</c:v>
                </c:pt>
                <c:pt idx="4547">
                  <c:v>103.355841</c:v>
                </c:pt>
                <c:pt idx="4548">
                  <c:v>105.055229</c:v>
                </c:pt>
                <c:pt idx="4549">
                  <c:v>58.628062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-4.7270770000000004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-4.5518239999999999</c:v>
                </c:pt>
                <c:pt idx="4567">
                  <c:v>3.178722</c:v>
                </c:pt>
                <c:pt idx="4568">
                  <c:v>106.826612</c:v>
                </c:pt>
                <c:pt idx="4569">
                  <c:v>105.98996200000001</c:v>
                </c:pt>
                <c:pt idx="4570">
                  <c:v>104.919929</c:v>
                </c:pt>
                <c:pt idx="4571">
                  <c:v>104.959334</c:v>
                </c:pt>
                <c:pt idx="4572">
                  <c:v>104.054897</c:v>
                </c:pt>
                <c:pt idx="4573">
                  <c:v>103.72612700000001</c:v>
                </c:pt>
                <c:pt idx="4574">
                  <c:v>103.511134</c:v>
                </c:pt>
                <c:pt idx="4575">
                  <c:v>87.043266000000003</c:v>
                </c:pt>
                <c:pt idx="4576">
                  <c:v>69.664137999999994</c:v>
                </c:pt>
                <c:pt idx="4577">
                  <c:v>21.874068000000001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-4.6170239999999998</c:v>
                </c:pt>
                <c:pt idx="4591">
                  <c:v>54.103637999999997</c:v>
                </c:pt>
                <c:pt idx="4592">
                  <c:v>105.65425</c:v>
                </c:pt>
                <c:pt idx="4593">
                  <c:v>106.05536600000001</c:v>
                </c:pt>
                <c:pt idx="4594">
                  <c:v>105.35181</c:v>
                </c:pt>
                <c:pt idx="4595">
                  <c:v>104.68458800000001</c:v>
                </c:pt>
                <c:pt idx="4596">
                  <c:v>104.060884</c:v>
                </c:pt>
                <c:pt idx="4597">
                  <c:v>103.547152</c:v>
                </c:pt>
                <c:pt idx="4598">
                  <c:v>103.41920500000001</c:v>
                </c:pt>
                <c:pt idx="4599">
                  <c:v>103.308632</c:v>
                </c:pt>
                <c:pt idx="4600">
                  <c:v>88.216641999999993</c:v>
                </c:pt>
                <c:pt idx="4601">
                  <c:v>39.189852999999999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-4.696294</c:v>
                </c:pt>
                <c:pt idx="4614">
                  <c:v>54.100158999999998</c:v>
                </c:pt>
                <c:pt idx="4615">
                  <c:v>107.31322400000001</c:v>
                </c:pt>
                <c:pt idx="4616">
                  <c:v>106.708804</c:v>
                </c:pt>
                <c:pt idx="4617">
                  <c:v>105.90001599999999</c:v>
                </c:pt>
                <c:pt idx="4618">
                  <c:v>104.76960200000001</c:v>
                </c:pt>
                <c:pt idx="4619">
                  <c:v>104.421024</c:v>
                </c:pt>
                <c:pt idx="4620">
                  <c:v>104.032906</c:v>
                </c:pt>
                <c:pt idx="4621">
                  <c:v>76.433200999999997</c:v>
                </c:pt>
                <c:pt idx="4622">
                  <c:v>103.89266600000001</c:v>
                </c:pt>
                <c:pt idx="4623">
                  <c:v>78.124718000000001</c:v>
                </c:pt>
                <c:pt idx="4624">
                  <c:v>78.416887000000003</c:v>
                </c:pt>
                <c:pt idx="4625">
                  <c:v>44.462010999999997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2.5077029999999998</c:v>
                </c:pt>
                <c:pt idx="4639">
                  <c:v>105.293797</c:v>
                </c:pt>
                <c:pt idx="4640">
                  <c:v>107.86959299999999</c:v>
                </c:pt>
                <c:pt idx="4641">
                  <c:v>107.129413</c:v>
                </c:pt>
                <c:pt idx="4642">
                  <c:v>106.043031</c:v>
                </c:pt>
                <c:pt idx="4643">
                  <c:v>106.06182699999999</c:v>
                </c:pt>
                <c:pt idx="4644">
                  <c:v>96.247055000000003</c:v>
                </c:pt>
                <c:pt idx="4645">
                  <c:v>77.792008999999993</c:v>
                </c:pt>
                <c:pt idx="4646">
                  <c:v>104.467687</c:v>
                </c:pt>
                <c:pt idx="4647">
                  <c:v>94.348856999999995</c:v>
                </c:pt>
                <c:pt idx="4648">
                  <c:v>46.766582</c:v>
                </c:pt>
                <c:pt idx="4649">
                  <c:v>31.581892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17.464769</c:v>
                </c:pt>
                <c:pt idx="4663">
                  <c:v>109.46235900000001</c:v>
                </c:pt>
                <c:pt idx="4664">
                  <c:v>108.54449700000001</c:v>
                </c:pt>
                <c:pt idx="4665">
                  <c:v>107.596126</c:v>
                </c:pt>
                <c:pt idx="4666">
                  <c:v>106.474372</c:v>
                </c:pt>
                <c:pt idx="4667">
                  <c:v>106.39174300000001</c:v>
                </c:pt>
                <c:pt idx="4668">
                  <c:v>105.413405</c:v>
                </c:pt>
                <c:pt idx="4669">
                  <c:v>105.033176</c:v>
                </c:pt>
                <c:pt idx="4670">
                  <c:v>104.45842399999999</c:v>
                </c:pt>
                <c:pt idx="4671">
                  <c:v>104.435749</c:v>
                </c:pt>
                <c:pt idx="4672">
                  <c:v>104.43791400000001</c:v>
                </c:pt>
                <c:pt idx="4673">
                  <c:v>70.364548999999997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13.636512</c:v>
                </c:pt>
                <c:pt idx="4687">
                  <c:v>109.533366</c:v>
                </c:pt>
                <c:pt idx="4688">
                  <c:v>108.753922</c:v>
                </c:pt>
                <c:pt idx="4689">
                  <c:v>107.93715899999999</c:v>
                </c:pt>
                <c:pt idx="4690">
                  <c:v>106.788899</c:v>
                </c:pt>
                <c:pt idx="4691">
                  <c:v>106.498617</c:v>
                </c:pt>
                <c:pt idx="4692">
                  <c:v>105.261138</c:v>
                </c:pt>
                <c:pt idx="4693">
                  <c:v>104.931082</c:v>
                </c:pt>
                <c:pt idx="4694">
                  <c:v>104.72292400000001</c:v>
                </c:pt>
                <c:pt idx="4695">
                  <c:v>104.551351</c:v>
                </c:pt>
                <c:pt idx="4696">
                  <c:v>104.404337</c:v>
                </c:pt>
                <c:pt idx="4697">
                  <c:v>60.906256999999997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-3.440118</c:v>
                </c:pt>
                <c:pt idx="4711">
                  <c:v>109.190254</c:v>
                </c:pt>
                <c:pt idx="4712">
                  <c:v>108.576915</c:v>
                </c:pt>
                <c:pt idx="4713">
                  <c:v>107.98797500000001</c:v>
                </c:pt>
                <c:pt idx="4714">
                  <c:v>107.34910499999999</c:v>
                </c:pt>
                <c:pt idx="4715">
                  <c:v>106.679631</c:v>
                </c:pt>
                <c:pt idx="4716">
                  <c:v>106.08002500000001</c:v>
                </c:pt>
                <c:pt idx="4717">
                  <c:v>105.695352</c:v>
                </c:pt>
                <c:pt idx="4718">
                  <c:v>105.69090799999999</c:v>
                </c:pt>
                <c:pt idx="4719">
                  <c:v>105.48045999999999</c:v>
                </c:pt>
                <c:pt idx="4720">
                  <c:v>97.977711999999997</c:v>
                </c:pt>
                <c:pt idx="4721">
                  <c:v>46.302990999999999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19.670459000000001</c:v>
                </c:pt>
                <c:pt idx="4735">
                  <c:v>109.29253199999999</c:v>
                </c:pt>
                <c:pt idx="4736">
                  <c:v>108.416241</c:v>
                </c:pt>
                <c:pt idx="4737">
                  <c:v>107.539207</c:v>
                </c:pt>
                <c:pt idx="4738">
                  <c:v>106.98052300000001</c:v>
                </c:pt>
                <c:pt idx="4739">
                  <c:v>106.711224</c:v>
                </c:pt>
                <c:pt idx="4740">
                  <c:v>106.55370000000001</c:v>
                </c:pt>
                <c:pt idx="4741">
                  <c:v>106.27890600000001</c:v>
                </c:pt>
                <c:pt idx="4742">
                  <c:v>106.275199</c:v>
                </c:pt>
                <c:pt idx="4743">
                  <c:v>106.12254</c:v>
                </c:pt>
                <c:pt idx="4744">
                  <c:v>98.635915999999995</c:v>
                </c:pt>
                <c:pt idx="4745">
                  <c:v>30.720859000000001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-4.7383899999999999</c:v>
                </c:pt>
                <c:pt idx="4759">
                  <c:v>93.268113</c:v>
                </c:pt>
                <c:pt idx="4760">
                  <c:v>108.93016799999999</c:v>
                </c:pt>
                <c:pt idx="4761">
                  <c:v>108.255527</c:v>
                </c:pt>
                <c:pt idx="4762">
                  <c:v>107.283981</c:v>
                </c:pt>
                <c:pt idx="4763">
                  <c:v>107.20056200000001</c:v>
                </c:pt>
                <c:pt idx="4764">
                  <c:v>106.21024199999999</c:v>
                </c:pt>
                <c:pt idx="4765">
                  <c:v>105.916179</c:v>
                </c:pt>
                <c:pt idx="4766">
                  <c:v>105.513766</c:v>
                </c:pt>
                <c:pt idx="4767">
                  <c:v>105.113766</c:v>
                </c:pt>
                <c:pt idx="4768">
                  <c:v>83.495587</c:v>
                </c:pt>
                <c:pt idx="4769">
                  <c:v>35.527889000000002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-4.7299759999999997</c:v>
                </c:pt>
                <c:pt idx="4783">
                  <c:v>87.836815000000001</c:v>
                </c:pt>
                <c:pt idx="4784">
                  <c:v>108.743397</c:v>
                </c:pt>
                <c:pt idx="4785">
                  <c:v>107.93965300000001</c:v>
                </c:pt>
                <c:pt idx="4786">
                  <c:v>106.833724</c:v>
                </c:pt>
                <c:pt idx="4787">
                  <c:v>106.743174</c:v>
                </c:pt>
                <c:pt idx="4788">
                  <c:v>105.762326</c:v>
                </c:pt>
                <c:pt idx="4789">
                  <c:v>105.269824</c:v>
                </c:pt>
                <c:pt idx="4790">
                  <c:v>104.894685</c:v>
                </c:pt>
                <c:pt idx="4791">
                  <c:v>104.61821500000001</c:v>
                </c:pt>
                <c:pt idx="4792">
                  <c:v>81.935220000000001</c:v>
                </c:pt>
                <c:pt idx="4793">
                  <c:v>32.560786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16.886191</c:v>
                </c:pt>
                <c:pt idx="4807">
                  <c:v>109.109289</c:v>
                </c:pt>
                <c:pt idx="4808">
                  <c:v>108.23566</c:v>
                </c:pt>
                <c:pt idx="4809">
                  <c:v>107.360927</c:v>
                </c:pt>
                <c:pt idx="4810">
                  <c:v>106.615212</c:v>
                </c:pt>
                <c:pt idx="4811">
                  <c:v>106.014921</c:v>
                </c:pt>
                <c:pt idx="4812">
                  <c:v>105.554878</c:v>
                </c:pt>
                <c:pt idx="4813">
                  <c:v>105.282833</c:v>
                </c:pt>
                <c:pt idx="4814">
                  <c:v>104.695734</c:v>
                </c:pt>
                <c:pt idx="4815">
                  <c:v>104.32686200000001</c:v>
                </c:pt>
                <c:pt idx="4816">
                  <c:v>104.62566700000001</c:v>
                </c:pt>
                <c:pt idx="4817">
                  <c:v>73.205145000000002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3.5061209999999998</c:v>
                </c:pt>
                <c:pt idx="4831">
                  <c:v>108.736204</c:v>
                </c:pt>
                <c:pt idx="4832">
                  <c:v>107.942403</c:v>
                </c:pt>
                <c:pt idx="4833">
                  <c:v>107.146931</c:v>
                </c:pt>
                <c:pt idx="4834">
                  <c:v>106.47406599999999</c:v>
                </c:pt>
                <c:pt idx="4835">
                  <c:v>105.930629</c:v>
                </c:pt>
                <c:pt idx="4836">
                  <c:v>105.452682</c:v>
                </c:pt>
                <c:pt idx="4837">
                  <c:v>104.98482199999999</c:v>
                </c:pt>
                <c:pt idx="4838">
                  <c:v>104.777406</c:v>
                </c:pt>
                <c:pt idx="4839">
                  <c:v>104.896265</c:v>
                </c:pt>
                <c:pt idx="4840">
                  <c:v>104.575706</c:v>
                </c:pt>
                <c:pt idx="4841">
                  <c:v>58.227910999999999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1.9524870000000001</c:v>
                </c:pt>
                <c:pt idx="4855">
                  <c:v>108.857467</c:v>
                </c:pt>
                <c:pt idx="4856">
                  <c:v>108.165126</c:v>
                </c:pt>
                <c:pt idx="4857">
                  <c:v>107.089867</c:v>
                </c:pt>
                <c:pt idx="4858">
                  <c:v>105.846317</c:v>
                </c:pt>
                <c:pt idx="4859">
                  <c:v>105.76575800000001</c:v>
                </c:pt>
                <c:pt idx="4860">
                  <c:v>104.75284000000001</c:v>
                </c:pt>
                <c:pt idx="4861">
                  <c:v>104.308778</c:v>
                </c:pt>
                <c:pt idx="4862">
                  <c:v>104.012765</c:v>
                </c:pt>
                <c:pt idx="4863">
                  <c:v>103.74033799999999</c:v>
                </c:pt>
                <c:pt idx="4864">
                  <c:v>104.002698</c:v>
                </c:pt>
                <c:pt idx="4865">
                  <c:v>52.946114999999999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16.032079</c:v>
                </c:pt>
                <c:pt idx="4879">
                  <c:v>108.30270299999999</c:v>
                </c:pt>
                <c:pt idx="4880">
                  <c:v>107.417198</c:v>
                </c:pt>
                <c:pt idx="4881">
                  <c:v>106.55154899999999</c:v>
                </c:pt>
                <c:pt idx="4882">
                  <c:v>105.92184899999999</c:v>
                </c:pt>
                <c:pt idx="4883">
                  <c:v>105.188976</c:v>
                </c:pt>
                <c:pt idx="4884">
                  <c:v>104.58194</c:v>
                </c:pt>
                <c:pt idx="4885">
                  <c:v>104.129715</c:v>
                </c:pt>
                <c:pt idx="4886">
                  <c:v>103.670361</c:v>
                </c:pt>
                <c:pt idx="4887">
                  <c:v>103.48854</c:v>
                </c:pt>
                <c:pt idx="4888">
                  <c:v>103.378309</c:v>
                </c:pt>
                <c:pt idx="4889">
                  <c:v>73.312254999999993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6.103777</c:v>
                </c:pt>
                <c:pt idx="4903">
                  <c:v>108.19216400000001</c:v>
                </c:pt>
                <c:pt idx="4904">
                  <c:v>107.19282699999999</c:v>
                </c:pt>
                <c:pt idx="4905">
                  <c:v>106.347269</c:v>
                </c:pt>
                <c:pt idx="4906">
                  <c:v>105.314054</c:v>
                </c:pt>
                <c:pt idx="4907">
                  <c:v>104.62302699999999</c:v>
                </c:pt>
                <c:pt idx="4908">
                  <c:v>103.778195</c:v>
                </c:pt>
                <c:pt idx="4909">
                  <c:v>103.30888899999999</c:v>
                </c:pt>
                <c:pt idx="4910">
                  <c:v>102.96930999999999</c:v>
                </c:pt>
                <c:pt idx="4911">
                  <c:v>102.95917900000001</c:v>
                </c:pt>
                <c:pt idx="4912">
                  <c:v>102.97332299999999</c:v>
                </c:pt>
                <c:pt idx="4913">
                  <c:v>59.451560999999998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14.634574000000001</c:v>
                </c:pt>
                <c:pt idx="4927">
                  <c:v>107.77993499999999</c:v>
                </c:pt>
                <c:pt idx="4928">
                  <c:v>106.780936</c:v>
                </c:pt>
                <c:pt idx="4929">
                  <c:v>105.84601499999999</c:v>
                </c:pt>
                <c:pt idx="4930">
                  <c:v>104.656308</c:v>
                </c:pt>
                <c:pt idx="4931">
                  <c:v>104.51343900000001</c:v>
                </c:pt>
                <c:pt idx="4932">
                  <c:v>103.537143</c:v>
                </c:pt>
                <c:pt idx="4933">
                  <c:v>103.057175</c:v>
                </c:pt>
                <c:pt idx="4934">
                  <c:v>102.74802200000001</c:v>
                </c:pt>
                <c:pt idx="4935">
                  <c:v>102.315611</c:v>
                </c:pt>
                <c:pt idx="4936">
                  <c:v>102.356658</c:v>
                </c:pt>
                <c:pt idx="4937">
                  <c:v>73.301958999999997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-4.7392300000000001</c:v>
                </c:pt>
                <c:pt idx="4951">
                  <c:v>27.519679</c:v>
                </c:pt>
                <c:pt idx="4952">
                  <c:v>87.087483000000006</c:v>
                </c:pt>
                <c:pt idx="4953">
                  <c:v>83.241477000000003</c:v>
                </c:pt>
                <c:pt idx="4954">
                  <c:v>100.52156100000001</c:v>
                </c:pt>
                <c:pt idx="4955">
                  <c:v>95.449166000000005</c:v>
                </c:pt>
                <c:pt idx="4956">
                  <c:v>103.56238</c:v>
                </c:pt>
                <c:pt idx="4957">
                  <c:v>84.558902000000003</c:v>
                </c:pt>
                <c:pt idx="4958">
                  <c:v>94.986564000000001</c:v>
                </c:pt>
                <c:pt idx="4959">
                  <c:v>35.819541999999998</c:v>
                </c:pt>
                <c:pt idx="4960">
                  <c:v>35.434759999999997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1.116403</c:v>
                </c:pt>
                <c:pt idx="4975">
                  <c:v>107.89488299999999</c:v>
                </c:pt>
                <c:pt idx="4976">
                  <c:v>103.197704</c:v>
                </c:pt>
                <c:pt idx="4977">
                  <c:v>106.163077</c:v>
                </c:pt>
                <c:pt idx="4978">
                  <c:v>105.108903</c:v>
                </c:pt>
                <c:pt idx="4979">
                  <c:v>62.022525999999999</c:v>
                </c:pt>
                <c:pt idx="4980">
                  <c:v>104.363255</c:v>
                </c:pt>
                <c:pt idx="4981">
                  <c:v>104.031762</c:v>
                </c:pt>
                <c:pt idx="4982">
                  <c:v>104.09490599999999</c:v>
                </c:pt>
                <c:pt idx="4983">
                  <c:v>104.19708199999999</c:v>
                </c:pt>
                <c:pt idx="4984">
                  <c:v>64.867564000000002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-4.5992170000000003</c:v>
                </c:pt>
                <c:pt idx="5003">
                  <c:v>9.6458300000000001</c:v>
                </c:pt>
                <c:pt idx="5004">
                  <c:v>33.973678999999997</c:v>
                </c:pt>
                <c:pt idx="5005">
                  <c:v>100.823848</c:v>
                </c:pt>
                <c:pt idx="5006">
                  <c:v>84.614847999999995</c:v>
                </c:pt>
                <c:pt idx="5007">
                  <c:v>56.026041999999997</c:v>
                </c:pt>
                <c:pt idx="5008">
                  <c:v>46.806179999999998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-4.6201439999999998</c:v>
                </c:pt>
                <c:pt idx="5024">
                  <c:v>60.022731</c:v>
                </c:pt>
                <c:pt idx="5025">
                  <c:v>107.115515</c:v>
                </c:pt>
                <c:pt idx="5026">
                  <c:v>106.47936900000001</c:v>
                </c:pt>
                <c:pt idx="5027">
                  <c:v>106.004822</c:v>
                </c:pt>
                <c:pt idx="5028">
                  <c:v>105.536601</c:v>
                </c:pt>
                <c:pt idx="5029">
                  <c:v>105.36683600000001</c:v>
                </c:pt>
                <c:pt idx="5030">
                  <c:v>105.49332099999999</c:v>
                </c:pt>
                <c:pt idx="5031">
                  <c:v>105.619275</c:v>
                </c:pt>
                <c:pt idx="5032">
                  <c:v>103.694204</c:v>
                </c:pt>
                <c:pt idx="5033">
                  <c:v>59.504730000000002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12.399368000000001</c:v>
                </c:pt>
                <c:pt idx="5047">
                  <c:v>110.128829</c:v>
                </c:pt>
                <c:pt idx="5048">
                  <c:v>108.95849</c:v>
                </c:pt>
                <c:pt idx="5049">
                  <c:v>108.06305</c:v>
                </c:pt>
                <c:pt idx="5050">
                  <c:v>106.837557</c:v>
                </c:pt>
                <c:pt idx="5051">
                  <c:v>106.503174</c:v>
                </c:pt>
                <c:pt idx="5052">
                  <c:v>105.827985</c:v>
                </c:pt>
                <c:pt idx="5053">
                  <c:v>105.55374999999999</c:v>
                </c:pt>
                <c:pt idx="5054">
                  <c:v>105.677796</c:v>
                </c:pt>
                <c:pt idx="5055">
                  <c:v>105.80099199999999</c:v>
                </c:pt>
                <c:pt idx="5056">
                  <c:v>106.24356400000001</c:v>
                </c:pt>
                <c:pt idx="5057">
                  <c:v>63.436508000000003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-4.7382119999999999</c:v>
                </c:pt>
                <c:pt idx="5071">
                  <c:v>105.890747</c:v>
                </c:pt>
                <c:pt idx="5072">
                  <c:v>109.237595</c:v>
                </c:pt>
                <c:pt idx="5073">
                  <c:v>108.65583100000001</c:v>
                </c:pt>
                <c:pt idx="5074">
                  <c:v>107.801401</c:v>
                </c:pt>
                <c:pt idx="5075">
                  <c:v>107.231337</c:v>
                </c:pt>
                <c:pt idx="5076">
                  <c:v>106.655821</c:v>
                </c:pt>
                <c:pt idx="5077">
                  <c:v>106.179249</c:v>
                </c:pt>
                <c:pt idx="5078">
                  <c:v>105.662081</c:v>
                </c:pt>
                <c:pt idx="5079">
                  <c:v>105.58000699999999</c:v>
                </c:pt>
                <c:pt idx="5080">
                  <c:v>98.919397000000004</c:v>
                </c:pt>
                <c:pt idx="5081">
                  <c:v>47.733154999999996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-4.61172</c:v>
                </c:pt>
                <c:pt idx="5096">
                  <c:v>45.739972000000002</c:v>
                </c:pt>
                <c:pt idx="5097">
                  <c:v>64.025976</c:v>
                </c:pt>
                <c:pt idx="5098">
                  <c:v>94.658607000000003</c:v>
                </c:pt>
                <c:pt idx="5099">
                  <c:v>105.505326</c:v>
                </c:pt>
                <c:pt idx="5100">
                  <c:v>105.14191099999999</c:v>
                </c:pt>
                <c:pt idx="5101">
                  <c:v>104.457421</c:v>
                </c:pt>
                <c:pt idx="5102">
                  <c:v>104.453709</c:v>
                </c:pt>
                <c:pt idx="5103">
                  <c:v>97.401797999999999</c:v>
                </c:pt>
                <c:pt idx="5104">
                  <c:v>68.023441000000005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6.9958159999999996</c:v>
                </c:pt>
                <c:pt idx="5120">
                  <c:v>-0.92471499999999995</c:v>
                </c:pt>
                <c:pt idx="5121">
                  <c:v>-4.6085060000000002</c:v>
                </c:pt>
                <c:pt idx="5122">
                  <c:v>-4.6422869999999996</c:v>
                </c:pt>
                <c:pt idx="5123">
                  <c:v>103.565664</c:v>
                </c:pt>
                <c:pt idx="5124">
                  <c:v>104.936274</c:v>
                </c:pt>
                <c:pt idx="5125">
                  <c:v>105.070607</c:v>
                </c:pt>
                <c:pt idx="5126">
                  <c:v>105.55211199999999</c:v>
                </c:pt>
                <c:pt idx="5127">
                  <c:v>35.230127000000003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-4.5841909999999997</c:v>
                </c:pt>
                <c:pt idx="5144">
                  <c:v>76.303214999999994</c:v>
                </c:pt>
                <c:pt idx="5145">
                  <c:v>107.137682</c:v>
                </c:pt>
                <c:pt idx="5146">
                  <c:v>106.188924</c:v>
                </c:pt>
                <c:pt idx="5147">
                  <c:v>106.267432</c:v>
                </c:pt>
                <c:pt idx="5148">
                  <c:v>67.854279000000005</c:v>
                </c:pt>
                <c:pt idx="5149">
                  <c:v>34.098067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-1.9188350000000001</c:v>
                </c:pt>
                <c:pt idx="5168">
                  <c:v>108.83281700000001</c:v>
                </c:pt>
                <c:pt idx="5169">
                  <c:v>108.30841599999999</c:v>
                </c:pt>
                <c:pt idx="5170">
                  <c:v>71.205017999999995</c:v>
                </c:pt>
                <c:pt idx="5171">
                  <c:v>86.759721999999996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22.642918000000002</c:v>
                </c:pt>
                <c:pt idx="5175">
                  <c:v>35.108564999999999</c:v>
                </c:pt>
                <c:pt idx="5176">
                  <c:v>26.938763999999999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-4.7156450000000003</c:v>
                </c:pt>
                <c:pt idx="5191">
                  <c:v>59.004994000000003</c:v>
                </c:pt>
                <c:pt idx="5192">
                  <c:v>74.267810999999995</c:v>
                </c:pt>
                <c:pt idx="5193">
                  <c:v>107.653155</c:v>
                </c:pt>
                <c:pt idx="5194">
                  <c:v>106.688125</c:v>
                </c:pt>
                <c:pt idx="5195">
                  <c:v>71.693248999999994</c:v>
                </c:pt>
                <c:pt idx="5196">
                  <c:v>80.442610000000002</c:v>
                </c:pt>
                <c:pt idx="5197">
                  <c:v>57.97869</c:v>
                </c:pt>
                <c:pt idx="5198">
                  <c:v>93.846261999999996</c:v>
                </c:pt>
                <c:pt idx="5199">
                  <c:v>93.783186000000001</c:v>
                </c:pt>
                <c:pt idx="5200">
                  <c:v>53.935302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-4.7543790000000001</c:v>
                </c:pt>
                <c:pt idx="5215">
                  <c:v>106.404951</c:v>
                </c:pt>
                <c:pt idx="5216">
                  <c:v>108.776055</c:v>
                </c:pt>
                <c:pt idx="5217">
                  <c:v>107.75644200000001</c:v>
                </c:pt>
                <c:pt idx="5218">
                  <c:v>107.08766900000001</c:v>
                </c:pt>
                <c:pt idx="5219">
                  <c:v>106.755742</c:v>
                </c:pt>
                <c:pt idx="5220">
                  <c:v>106.79786</c:v>
                </c:pt>
                <c:pt idx="5221">
                  <c:v>106.268663</c:v>
                </c:pt>
                <c:pt idx="5222">
                  <c:v>106.111267</c:v>
                </c:pt>
                <c:pt idx="5223">
                  <c:v>105.966939</c:v>
                </c:pt>
                <c:pt idx="5224">
                  <c:v>90.742307999999994</c:v>
                </c:pt>
                <c:pt idx="5225">
                  <c:v>39.064526000000001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1.8879090000000001</c:v>
                </c:pt>
                <c:pt idx="5239">
                  <c:v>109.310732</c:v>
                </c:pt>
                <c:pt idx="5240">
                  <c:v>108.48519400000001</c:v>
                </c:pt>
                <c:pt idx="5241">
                  <c:v>107.691751</c:v>
                </c:pt>
                <c:pt idx="5242">
                  <c:v>106.63866400000001</c:v>
                </c:pt>
                <c:pt idx="5243">
                  <c:v>106.44796100000001</c:v>
                </c:pt>
                <c:pt idx="5244">
                  <c:v>105.889905</c:v>
                </c:pt>
                <c:pt idx="5245">
                  <c:v>105.43888</c:v>
                </c:pt>
                <c:pt idx="5246">
                  <c:v>105.18474000000001</c:v>
                </c:pt>
                <c:pt idx="5247">
                  <c:v>105.02856300000001</c:v>
                </c:pt>
                <c:pt idx="5248">
                  <c:v>105.50350899999999</c:v>
                </c:pt>
                <c:pt idx="5249">
                  <c:v>56.771165000000003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5.2624700000000004</c:v>
                </c:pt>
                <c:pt idx="5263">
                  <c:v>109.26311200000001</c:v>
                </c:pt>
                <c:pt idx="5264">
                  <c:v>108.314567</c:v>
                </c:pt>
                <c:pt idx="5265">
                  <c:v>107.37223899999999</c:v>
                </c:pt>
                <c:pt idx="5266">
                  <c:v>106.628328</c:v>
                </c:pt>
                <c:pt idx="5267">
                  <c:v>105.915021</c:v>
                </c:pt>
                <c:pt idx="5268">
                  <c:v>105.50449399999999</c:v>
                </c:pt>
                <c:pt idx="5269">
                  <c:v>104.959164</c:v>
                </c:pt>
                <c:pt idx="5270">
                  <c:v>104.693325</c:v>
                </c:pt>
                <c:pt idx="5271">
                  <c:v>104.51815499999999</c:v>
                </c:pt>
                <c:pt idx="5272">
                  <c:v>104.499855</c:v>
                </c:pt>
                <c:pt idx="5273">
                  <c:v>57.769426000000003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7.8495990000000004</c:v>
                </c:pt>
                <c:pt idx="5287">
                  <c:v>109.457278</c:v>
                </c:pt>
                <c:pt idx="5288">
                  <c:v>108.56440000000001</c:v>
                </c:pt>
                <c:pt idx="5289">
                  <c:v>107.678061</c:v>
                </c:pt>
                <c:pt idx="5290">
                  <c:v>106.941249</c:v>
                </c:pt>
                <c:pt idx="5291">
                  <c:v>106.319744</c:v>
                </c:pt>
                <c:pt idx="5292">
                  <c:v>105.552235</c:v>
                </c:pt>
                <c:pt idx="5293">
                  <c:v>105.09486699999999</c:v>
                </c:pt>
                <c:pt idx="5294">
                  <c:v>104.734258</c:v>
                </c:pt>
                <c:pt idx="5295">
                  <c:v>104.31725299999999</c:v>
                </c:pt>
                <c:pt idx="5296">
                  <c:v>104.404504</c:v>
                </c:pt>
                <c:pt idx="5297">
                  <c:v>60.934648000000003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4.8462949999999996</c:v>
                </c:pt>
                <c:pt idx="5311">
                  <c:v>110.010775</c:v>
                </c:pt>
                <c:pt idx="5312">
                  <c:v>108.82916899999999</c:v>
                </c:pt>
                <c:pt idx="5313">
                  <c:v>108.20420300000001</c:v>
                </c:pt>
                <c:pt idx="5314">
                  <c:v>107.436689</c:v>
                </c:pt>
                <c:pt idx="5315">
                  <c:v>106.422629</c:v>
                </c:pt>
                <c:pt idx="5316">
                  <c:v>105.737894</c:v>
                </c:pt>
                <c:pt idx="5317">
                  <c:v>105.26991700000001</c:v>
                </c:pt>
                <c:pt idx="5318">
                  <c:v>104.852329</c:v>
                </c:pt>
                <c:pt idx="5319">
                  <c:v>104.386315</c:v>
                </c:pt>
                <c:pt idx="5320">
                  <c:v>104.378596</c:v>
                </c:pt>
                <c:pt idx="5321">
                  <c:v>55.719743000000001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5.0181279999999999</c:v>
                </c:pt>
                <c:pt idx="5335">
                  <c:v>109.87848099999999</c:v>
                </c:pt>
                <c:pt idx="5336">
                  <c:v>108.931191</c:v>
                </c:pt>
                <c:pt idx="5337">
                  <c:v>107.986891</c:v>
                </c:pt>
                <c:pt idx="5338">
                  <c:v>107.151747</c:v>
                </c:pt>
                <c:pt idx="5339">
                  <c:v>106.36228699999999</c:v>
                </c:pt>
                <c:pt idx="5340">
                  <c:v>105.438399</c:v>
                </c:pt>
                <c:pt idx="5341">
                  <c:v>104.921133</c:v>
                </c:pt>
                <c:pt idx="5342">
                  <c:v>104.44910400000001</c:v>
                </c:pt>
                <c:pt idx="5343">
                  <c:v>104.104569</c:v>
                </c:pt>
                <c:pt idx="5344">
                  <c:v>104.121155</c:v>
                </c:pt>
                <c:pt idx="5345">
                  <c:v>57.619787000000002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5.8141780000000001</c:v>
                </c:pt>
                <c:pt idx="5359">
                  <c:v>108.6108</c:v>
                </c:pt>
                <c:pt idx="5360">
                  <c:v>104.861648</c:v>
                </c:pt>
                <c:pt idx="5361">
                  <c:v>81.771051999999997</c:v>
                </c:pt>
                <c:pt idx="5362">
                  <c:v>97.796010999999993</c:v>
                </c:pt>
                <c:pt idx="5363">
                  <c:v>80.520347000000001</c:v>
                </c:pt>
                <c:pt idx="5364">
                  <c:v>88.766684999999995</c:v>
                </c:pt>
                <c:pt idx="5365">
                  <c:v>104.08755499999999</c:v>
                </c:pt>
                <c:pt idx="5366">
                  <c:v>63.169922</c:v>
                </c:pt>
                <c:pt idx="5367">
                  <c:v>98.165903</c:v>
                </c:pt>
                <c:pt idx="5368">
                  <c:v>31.485126999999999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-4.7158389999999999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-4.7876399999999997</c:v>
                </c:pt>
                <c:pt idx="5391">
                  <c:v>27.817142</c:v>
                </c:pt>
                <c:pt idx="5392">
                  <c:v>43.204746999999998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-4.6203139999999996</c:v>
                </c:pt>
                <c:pt idx="5408">
                  <c:v>64.687613999999996</c:v>
                </c:pt>
                <c:pt idx="5409">
                  <c:v>106.243792</c:v>
                </c:pt>
                <c:pt idx="5410">
                  <c:v>74.111574000000005</c:v>
                </c:pt>
                <c:pt idx="5411">
                  <c:v>93.362309999999994</c:v>
                </c:pt>
                <c:pt idx="5412">
                  <c:v>104.10383</c:v>
                </c:pt>
                <c:pt idx="5413">
                  <c:v>55.189034999999997</c:v>
                </c:pt>
                <c:pt idx="5414">
                  <c:v>61.319913</c:v>
                </c:pt>
                <c:pt idx="5415">
                  <c:v>61.021704</c:v>
                </c:pt>
                <c:pt idx="5416">
                  <c:v>-0.96788700000000005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9.6794809999999991</c:v>
                </c:pt>
                <c:pt idx="5431">
                  <c:v>108.089124</c:v>
                </c:pt>
                <c:pt idx="5432">
                  <c:v>107.006354</c:v>
                </c:pt>
                <c:pt idx="5433">
                  <c:v>106.524944</c:v>
                </c:pt>
                <c:pt idx="5434">
                  <c:v>105.595977</c:v>
                </c:pt>
                <c:pt idx="5435">
                  <c:v>104.64904799999999</c:v>
                </c:pt>
                <c:pt idx="5436">
                  <c:v>103.961049</c:v>
                </c:pt>
                <c:pt idx="5437">
                  <c:v>103.71467199999999</c:v>
                </c:pt>
                <c:pt idx="5438">
                  <c:v>103.64555</c:v>
                </c:pt>
                <c:pt idx="5439">
                  <c:v>25.717824</c:v>
                </c:pt>
                <c:pt idx="5440">
                  <c:v>47.551231999999999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-4.7331839999999996</c:v>
                </c:pt>
                <c:pt idx="5455">
                  <c:v>69.431443999999999</c:v>
                </c:pt>
                <c:pt idx="5456">
                  <c:v>106.70019000000001</c:v>
                </c:pt>
                <c:pt idx="5457">
                  <c:v>105.861547</c:v>
                </c:pt>
                <c:pt idx="5458">
                  <c:v>105.03948200000001</c:v>
                </c:pt>
                <c:pt idx="5459">
                  <c:v>104.437386</c:v>
                </c:pt>
                <c:pt idx="5460">
                  <c:v>103.871379</c:v>
                </c:pt>
                <c:pt idx="5461">
                  <c:v>103.55022200000001</c:v>
                </c:pt>
                <c:pt idx="5462">
                  <c:v>82.67304</c:v>
                </c:pt>
                <c:pt idx="5463">
                  <c:v>34.758862999999998</c:v>
                </c:pt>
                <c:pt idx="5464">
                  <c:v>-0.96863900000000003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6.1972259999999997</c:v>
                </c:pt>
                <c:pt idx="5480">
                  <c:v>107.642386</c:v>
                </c:pt>
                <c:pt idx="5481">
                  <c:v>107.416138</c:v>
                </c:pt>
                <c:pt idx="5482">
                  <c:v>106.593841</c:v>
                </c:pt>
                <c:pt idx="5483">
                  <c:v>105.544738</c:v>
                </c:pt>
                <c:pt idx="5484">
                  <c:v>55.180646000000003</c:v>
                </c:pt>
                <c:pt idx="5485">
                  <c:v>104.398577</c:v>
                </c:pt>
                <c:pt idx="5486">
                  <c:v>83.006338</c:v>
                </c:pt>
                <c:pt idx="5487">
                  <c:v>70.341975000000005</c:v>
                </c:pt>
                <c:pt idx="5488">
                  <c:v>-0.92471499999999995</c:v>
                </c:pt>
                <c:pt idx="5489">
                  <c:v>-4.6880490000000004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-4.8194999999999997</c:v>
                </c:pt>
                <c:pt idx="5503">
                  <c:v>107.815893</c:v>
                </c:pt>
                <c:pt idx="5504">
                  <c:v>107.116499</c:v>
                </c:pt>
                <c:pt idx="5505">
                  <c:v>106.26231300000001</c:v>
                </c:pt>
                <c:pt idx="5506">
                  <c:v>105.801314</c:v>
                </c:pt>
                <c:pt idx="5507">
                  <c:v>105.01121500000001</c:v>
                </c:pt>
                <c:pt idx="5508">
                  <c:v>104.49852199999999</c:v>
                </c:pt>
                <c:pt idx="5509">
                  <c:v>104.32673699999999</c:v>
                </c:pt>
                <c:pt idx="5510">
                  <c:v>95.653833000000006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-4.8197660000000004</c:v>
                </c:pt>
                <c:pt idx="5527">
                  <c:v>107.774683</c:v>
                </c:pt>
                <c:pt idx="5528">
                  <c:v>107.25978499999999</c:v>
                </c:pt>
                <c:pt idx="5529">
                  <c:v>106.53403299999999</c:v>
                </c:pt>
                <c:pt idx="5530">
                  <c:v>105.703654</c:v>
                </c:pt>
                <c:pt idx="5531">
                  <c:v>105.05533800000001</c:v>
                </c:pt>
                <c:pt idx="5532">
                  <c:v>104.653126</c:v>
                </c:pt>
                <c:pt idx="5533">
                  <c:v>104.420103</c:v>
                </c:pt>
                <c:pt idx="5534">
                  <c:v>104.41109</c:v>
                </c:pt>
                <c:pt idx="5535">
                  <c:v>104.201919</c:v>
                </c:pt>
                <c:pt idx="5536">
                  <c:v>79.411546000000001</c:v>
                </c:pt>
                <c:pt idx="5537">
                  <c:v>32.315787999999998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-4.5605739999999999</c:v>
                </c:pt>
                <c:pt idx="5552">
                  <c:v>6.5745180000000003</c:v>
                </c:pt>
                <c:pt idx="5553">
                  <c:v>106.559496</c:v>
                </c:pt>
                <c:pt idx="5554">
                  <c:v>105.99231399999999</c:v>
                </c:pt>
                <c:pt idx="5555">
                  <c:v>105.514954</c:v>
                </c:pt>
                <c:pt idx="5556">
                  <c:v>104.92106800000001</c:v>
                </c:pt>
                <c:pt idx="5557">
                  <c:v>105.025583</c:v>
                </c:pt>
                <c:pt idx="5558">
                  <c:v>82.572833000000003</c:v>
                </c:pt>
                <c:pt idx="5559">
                  <c:v>58.587502999999998</c:v>
                </c:pt>
                <c:pt idx="5560">
                  <c:v>28.209064000000001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-4.7666589999999998</c:v>
                </c:pt>
                <c:pt idx="5575">
                  <c:v>96.757059999999996</c:v>
                </c:pt>
                <c:pt idx="5576">
                  <c:v>107.816559</c:v>
                </c:pt>
                <c:pt idx="5577">
                  <c:v>107.226658</c:v>
                </c:pt>
                <c:pt idx="5578">
                  <c:v>106.66283900000001</c:v>
                </c:pt>
                <c:pt idx="5579">
                  <c:v>106.11526600000001</c:v>
                </c:pt>
                <c:pt idx="5580">
                  <c:v>105.599856</c:v>
                </c:pt>
                <c:pt idx="5581">
                  <c:v>105.368449</c:v>
                </c:pt>
                <c:pt idx="5582">
                  <c:v>93.894395000000003</c:v>
                </c:pt>
                <c:pt idx="5583">
                  <c:v>105.311286</c:v>
                </c:pt>
                <c:pt idx="5584">
                  <c:v>81.578990000000005</c:v>
                </c:pt>
                <c:pt idx="5585">
                  <c:v>-0.97081300000000004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3.209203</c:v>
                </c:pt>
                <c:pt idx="5599">
                  <c:v>109.31018</c:v>
                </c:pt>
                <c:pt idx="5600">
                  <c:v>108.92094</c:v>
                </c:pt>
                <c:pt idx="5601">
                  <c:v>107.927438</c:v>
                </c:pt>
                <c:pt idx="5602">
                  <c:v>107.14782099999999</c:v>
                </c:pt>
                <c:pt idx="5603">
                  <c:v>106.475819</c:v>
                </c:pt>
                <c:pt idx="5604">
                  <c:v>105.932867</c:v>
                </c:pt>
                <c:pt idx="5605">
                  <c:v>105.305611</c:v>
                </c:pt>
                <c:pt idx="5606">
                  <c:v>105.036491</c:v>
                </c:pt>
                <c:pt idx="5607">
                  <c:v>104.83130800000001</c:v>
                </c:pt>
                <c:pt idx="5608">
                  <c:v>105.154979</c:v>
                </c:pt>
                <c:pt idx="5609">
                  <c:v>44.143456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-1.2627679999999999</c:v>
                </c:pt>
                <c:pt idx="5623">
                  <c:v>110.759286</c:v>
                </c:pt>
                <c:pt idx="5624">
                  <c:v>109.617859</c:v>
                </c:pt>
                <c:pt idx="5625">
                  <c:v>108.481764</c:v>
                </c:pt>
                <c:pt idx="5626">
                  <c:v>107.859821</c:v>
                </c:pt>
                <c:pt idx="5627">
                  <c:v>106.928798</c:v>
                </c:pt>
                <c:pt idx="5628">
                  <c:v>106.243101</c:v>
                </c:pt>
                <c:pt idx="5629">
                  <c:v>105.898668</c:v>
                </c:pt>
                <c:pt idx="5630">
                  <c:v>105.893355</c:v>
                </c:pt>
                <c:pt idx="5631">
                  <c:v>105.89265899999999</c:v>
                </c:pt>
                <c:pt idx="5632">
                  <c:v>98.367368999999997</c:v>
                </c:pt>
                <c:pt idx="5633">
                  <c:v>35.358646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-3.7801369999999999</c:v>
                </c:pt>
                <c:pt idx="5647">
                  <c:v>91.118763999999999</c:v>
                </c:pt>
                <c:pt idx="5648">
                  <c:v>111.26552100000001</c:v>
                </c:pt>
                <c:pt idx="5649">
                  <c:v>110.192436</c:v>
                </c:pt>
                <c:pt idx="5650">
                  <c:v>109.35427</c:v>
                </c:pt>
                <c:pt idx="5651">
                  <c:v>108.678556</c:v>
                </c:pt>
                <c:pt idx="5652">
                  <c:v>107.990047</c:v>
                </c:pt>
                <c:pt idx="5653">
                  <c:v>107.345011</c:v>
                </c:pt>
                <c:pt idx="5654">
                  <c:v>106.973651</c:v>
                </c:pt>
                <c:pt idx="5655">
                  <c:v>106.964845</c:v>
                </c:pt>
                <c:pt idx="5656">
                  <c:v>89.055335999999997</c:v>
                </c:pt>
                <c:pt idx="5657">
                  <c:v>23.672944999999999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-4.2443819999999999</c:v>
                </c:pt>
                <c:pt idx="5671">
                  <c:v>101.337053</c:v>
                </c:pt>
                <c:pt idx="5672">
                  <c:v>110.597989</c:v>
                </c:pt>
                <c:pt idx="5673">
                  <c:v>109.40566699999999</c:v>
                </c:pt>
                <c:pt idx="5674">
                  <c:v>108.581137</c:v>
                </c:pt>
                <c:pt idx="5675">
                  <c:v>107.85649600000001</c:v>
                </c:pt>
                <c:pt idx="5676">
                  <c:v>107.36281200000001</c:v>
                </c:pt>
                <c:pt idx="5677">
                  <c:v>106.801106</c:v>
                </c:pt>
                <c:pt idx="5678">
                  <c:v>106.791392</c:v>
                </c:pt>
                <c:pt idx="5679">
                  <c:v>106.631732</c:v>
                </c:pt>
                <c:pt idx="5680">
                  <c:v>89.140495000000001</c:v>
                </c:pt>
                <c:pt idx="5681">
                  <c:v>22.988047999999999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-3.3383210000000001</c:v>
                </c:pt>
                <c:pt idx="5695">
                  <c:v>73.593878000000004</c:v>
                </c:pt>
                <c:pt idx="5696">
                  <c:v>112.066557</c:v>
                </c:pt>
                <c:pt idx="5697">
                  <c:v>111.25731399999999</c:v>
                </c:pt>
                <c:pt idx="5698">
                  <c:v>110.51657299999999</c:v>
                </c:pt>
                <c:pt idx="5699">
                  <c:v>109.68447</c:v>
                </c:pt>
                <c:pt idx="5700">
                  <c:v>108.896227</c:v>
                </c:pt>
                <c:pt idx="5701">
                  <c:v>108.19658200000001</c:v>
                </c:pt>
                <c:pt idx="5702">
                  <c:v>108.185699</c:v>
                </c:pt>
                <c:pt idx="5703">
                  <c:v>107.77149199999999</c:v>
                </c:pt>
                <c:pt idx="5704">
                  <c:v>86.677047999999999</c:v>
                </c:pt>
                <c:pt idx="5705">
                  <c:v>23.337412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-3.3454359999999999</c:v>
                </c:pt>
                <c:pt idx="5719">
                  <c:v>92.684828999999993</c:v>
                </c:pt>
                <c:pt idx="5720">
                  <c:v>111.146765</c:v>
                </c:pt>
                <c:pt idx="5721">
                  <c:v>110.80213999999999</c:v>
                </c:pt>
                <c:pt idx="5722">
                  <c:v>110.169883</c:v>
                </c:pt>
                <c:pt idx="5723">
                  <c:v>109.560844</c:v>
                </c:pt>
                <c:pt idx="5724">
                  <c:v>108.896263</c:v>
                </c:pt>
                <c:pt idx="5725">
                  <c:v>108.51397</c:v>
                </c:pt>
                <c:pt idx="5726">
                  <c:v>107.97969000000001</c:v>
                </c:pt>
                <c:pt idx="5727">
                  <c:v>107.96851700000001</c:v>
                </c:pt>
                <c:pt idx="5728">
                  <c:v>92.701060999999996</c:v>
                </c:pt>
                <c:pt idx="5729">
                  <c:v>26.538468999999999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-4.6954260000000003</c:v>
                </c:pt>
                <c:pt idx="5743">
                  <c:v>109.16154</c:v>
                </c:pt>
                <c:pt idx="5744">
                  <c:v>110.527079</c:v>
                </c:pt>
                <c:pt idx="5745">
                  <c:v>109.254327</c:v>
                </c:pt>
                <c:pt idx="5746">
                  <c:v>108.701639</c:v>
                </c:pt>
                <c:pt idx="5747">
                  <c:v>107.708853</c:v>
                </c:pt>
                <c:pt idx="5748">
                  <c:v>107.20796</c:v>
                </c:pt>
                <c:pt idx="5749">
                  <c:v>106.629763</c:v>
                </c:pt>
                <c:pt idx="5750">
                  <c:v>106.360713</c:v>
                </c:pt>
                <c:pt idx="5751">
                  <c:v>106.573385</c:v>
                </c:pt>
                <c:pt idx="5752">
                  <c:v>103.488495</c:v>
                </c:pt>
                <c:pt idx="5753">
                  <c:v>35.489700999999997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-0.14083899999999999</c:v>
                </c:pt>
                <c:pt idx="5767">
                  <c:v>111.087214</c:v>
                </c:pt>
                <c:pt idx="5768">
                  <c:v>109.95188400000001</c:v>
                </c:pt>
                <c:pt idx="5769">
                  <c:v>108.66246700000001</c:v>
                </c:pt>
                <c:pt idx="5770">
                  <c:v>107.789085</c:v>
                </c:pt>
                <c:pt idx="5771">
                  <c:v>107.06222200000001</c:v>
                </c:pt>
                <c:pt idx="5772">
                  <c:v>106.22816899999999</c:v>
                </c:pt>
                <c:pt idx="5773">
                  <c:v>105.650941</c:v>
                </c:pt>
                <c:pt idx="5774">
                  <c:v>105.457758</c:v>
                </c:pt>
                <c:pt idx="5775">
                  <c:v>105.584807</c:v>
                </c:pt>
                <c:pt idx="5776">
                  <c:v>105.42116300000001</c:v>
                </c:pt>
                <c:pt idx="5777">
                  <c:v>37.686031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-4.7308690000000002</c:v>
                </c:pt>
                <c:pt idx="5791">
                  <c:v>102.15488999999999</c:v>
                </c:pt>
                <c:pt idx="5792">
                  <c:v>108.99835299999999</c:v>
                </c:pt>
                <c:pt idx="5793">
                  <c:v>107.799488</c:v>
                </c:pt>
                <c:pt idx="5794">
                  <c:v>106.989493</c:v>
                </c:pt>
                <c:pt idx="5795">
                  <c:v>106.463414</c:v>
                </c:pt>
                <c:pt idx="5796">
                  <c:v>105.93283599999999</c:v>
                </c:pt>
                <c:pt idx="5797">
                  <c:v>105.625435</c:v>
                </c:pt>
                <c:pt idx="5798">
                  <c:v>105.347925</c:v>
                </c:pt>
                <c:pt idx="5799">
                  <c:v>98.654042000000004</c:v>
                </c:pt>
                <c:pt idx="5800">
                  <c:v>61.629103000000001</c:v>
                </c:pt>
                <c:pt idx="5801">
                  <c:v>-0.964171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-4.7842339999999997</c:v>
                </c:pt>
                <c:pt idx="5815">
                  <c:v>103.13503900000001</c:v>
                </c:pt>
                <c:pt idx="5816">
                  <c:v>108.340439</c:v>
                </c:pt>
                <c:pt idx="5817">
                  <c:v>107.548851</c:v>
                </c:pt>
                <c:pt idx="5818">
                  <c:v>107.09142</c:v>
                </c:pt>
                <c:pt idx="5819">
                  <c:v>106.75665499999999</c:v>
                </c:pt>
                <c:pt idx="5820">
                  <c:v>106.438053</c:v>
                </c:pt>
                <c:pt idx="5821">
                  <c:v>106.305678</c:v>
                </c:pt>
                <c:pt idx="5822">
                  <c:v>106.302982</c:v>
                </c:pt>
                <c:pt idx="5823">
                  <c:v>106.724068</c:v>
                </c:pt>
                <c:pt idx="5824">
                  <c:v>87.256248999999997</c:v>
                </c:pt>
                <c:pt idx="5825">
                  <c:v>-0.967256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-3.7443170000000001</c:v>
                </c:pt>
                <c:pt idx="5839">
                  <c:v>53.818207999999998</c:v>
                </c:pt>
                <c:pt idx="5840">
                  <c:v>109.701583</c:v>
                </c:pt>
                <c:pt idx="5841">
                  <c:v>108.91104300000001</c:v>
                </c:pt>
                <c:pt idx="5842">
                  <c:v>107.898422</c:v>
                </c:pt>
                <c:pt idx="5843">
                  <c:v>106.575914</c:v>
                </c:pt>
                <c:pt idx="5844">
                  <c:v>105.967314</c:v>
                </c:pt>
                <c:pt idx="5845">
                  <c:v>105.377346</c:v>
                </c:pt>
                <c:pt idx="5846">
                  <c:v>104.922248</c:v>
                </c:pt>
                <c:pt idx="5847">
                  <c:v>105.065556</c:v>
                </c:pt>
                <c:pt idx="5848">
                  <c:v>56.486106999999997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-4.7092749999999999</c:v>
                </c:pt>
                <c:pt idx="5863">
                  <c:v>94.989881999999994</c:v>
                </c:pt>
                <c:pt idx="5864">
                  <c:v>107.830861</c:v>
                </c:pt>
                <c:pt idx="5865">
                  <c:v>107.09135499999999</c:v>
                </c:pt>
                <c:pt idx="5866">
                  <c:v>107.02399699999999</c:v>
                </c:pt>
                <c:pt idx="5867">
                  <c:v>105.872562</c:v>
                </c:pt>
                <c:pt idx="5868">
                  <c:v>105.53548600000001</c:v>
                </c:pt>
                <c:pt idx="5869">
                  <c:v>79.173231000000001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-4.6056699999999999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-4.6824859999999999</c:v>
                </c:pt>
                <c:pt idx="5887">
                  <c:v>86.449709999999996</c:v>
                </c:pt>
                <c:pt idx="5888">
                  <c:v>108.54885</c:v>
                </c:pt>
                <c:pt idx="5889">
                  <c:v>107.21138500000001</c:v>
                </c:pt>
                <c:pt idx="5890">
                  <c:v>106.529003</c:v>
                </c:pt>
                <c:pt idx="5891">
                  <c:v>105.527227</c:v>
                </c:pt>
                <c:pt idx="5892">
                  <c:v>105.159189</c:v>
                </c:pt>
                <c:pt idx="5893">
                  <c:v>104.647267</c:v>
                </c:pt>
                <c:pt idx="5894">
                  <c:v>104.876975</c:v>
                </c:pt>
                <c:pt idx="5895">
                  <c:v>104.987239</c:v>
                </c:pt>
                <c:pt idx="5896">
                  <c:v>24.027538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-4.6402000000000001</c:v>
                </c:pt>
                <c:pt idx="5911">
                  <c:v>55.524794</c:v>
                </c:pt>
                <c:pt idx="5912">
                  <c:v>108.285926</c:v>
                </c:pt>
                <c:pt idx="5913">
                  <c:v>108.70483400000001</c:v>
                </c:pt>
                <c:pt idx="5914">
                  <c:v>108.309209</c:v>
                </c:pt>
                <c:pt idx="5915">
                  <c:v>107.09083099999999</c:v>
                </c:pt>
                <c:pt idx="5916">
                  <c:v>106.599569</c:v>
                </c:pt>
                <c:pt idx="5917">
                  <c:v>71.807398000000006</c:v>
                </c:pt>
                <c:pt idx="5918">
                  <c:v>106.41251800000001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-4.5247159999999997</c:v>
                </c:pt>
                <c:pt idx="5937">
                  <c:v>65.860726</c:v>
                </c:pt>
                <c:pt idx="5938">
                  <c:v>107.42967400000001</c:v>
                </c:pt>
                <c:pt idx="5939">
                  <c:v>27.667204000000002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-4.5760370000000004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-4.6967670000000004</c:v>
                </c:pt>
                <c:pt idx="5959">
                  <c:v>98.661619999999999</c:v>
                </c:pt>
                <c:pt idx="5960">
                  <c:v>108.902484</c:v>
                </c:pt>
                <c:pt idx="5961">
                  <c:v>108.10681</c:v>
                </c:pt>
                <c:pt idx="5962">
                  <c:v>107.82935000000001</c:v>
                </c:pt>
                <c:pt idx="5963">
                  <c:v>106.78089199999999</c:v>
                </c:pt>
                <c:pt idx="5964">
                  <c:v>106.28310399999999</c:v>
                </c:pt>
                <c:pt idx="5965">
                  <c:v>106.162469</c:v>
                </c:pt>
                <c:pt idx="5966">
                  <c:v>105.964009</c:v>
                </c:pt>
                <c:pt idx="5967">
                  <c:v>105.854527</c:v>
                </c:pt>
                <c:pt idx="5968">
                  <c:v>87.462539000000007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-4.7105969999999999</c:v>
                </c:pt>
                <c:pt idx="5983">
                  <c:v>98.534324999999995</c:v>
                </c:pt>
                <c:pt idx="5984">
                  <c:v>108.44804499999999</c:v>
                </c:pt>
                <c:pt idx="5985">
                  <c:v>107.72689099999999</c:v>
                </c:pt>
                <c:pt idx="5986">
                  <c:v>106.919055</c:v>
                </c:pt>
                <c:pt idx="5987">
                  <c:v>106.323847</c:v>
                </c:pt>
                <c:pt idx="5988">
                  <c:v>105.767895</c:v>
                </c:pt>
                <c:pt idx="5989">
                  <c:v>105.52909699999999</c:v>
                </c:pt>
                <c:pt idx="5990">
                  <c:v>104.93693</c:v>
                </c:pt>
                <c:pt idx="5991">
                  <c:v>104.729164</c:v>
                </c:pt>
                <c:pt idx="5992">
                  <c:v>92.224725000000007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-4.7100229999999996</c:v>
                </c:pt>
                <c:pt idx="6007">
                  <c:v>101.19710600000001</c:v>
                </c:pt>
                <c:pt idx="6008">
                  <c:v>108.664552</c:v>
                </c:pt>
                <c:pt idx="6009">
                  <c:v>108.136921</c:v>
                </c:pt>
                <c:pt idx="6010">
                  <c:v>107.07087199999999</c:v>
                </c:pt>
                <c:pt idx="6011">
                  <c:v>106.290783</c:v>
                </c:pt>
                <c:pt idx="6012">
                  <c:v>105.49344600000001</c:v>
                </c:pt>
                <c:pt idx="6013">
                  <c:v>104.93451899999999</c:v>
                </c:pt>
                <c:pt idx="6014">
                  <c:v>104.239683</c:v>
                </c:pt>
                <c:pt idx="6015">
                  <c:v>104.23938</c:v>
                </c:pt>
                <c:pt idx="6016">
                  <c:v>93.391532999999995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-4.6964189999999997</c:v>
                </c:pt>
                <c:pt idx="6031">
                  <c:v>85.967512999999997</c:v>
                </c:pt>
                <c:pt idx="6032">
                  <c:v>108.12872400000001</c:v>
                </c:pt>
                <c:pt idx="6033">
                  <c:v>107.444451</c:v>
                </c:pt>
                <c:pt idx="6034">
                  <c:v>106.645312</c:v>
                </c:pt>
                <c:pt idx="6035">
                  <c:v>105.57472</c:v>
                </c:pt>
                <c:pt idx="6036">
                  <c:v>104.543121</c:v>
                </c:pt>
                <c:pt idx="6037">
                  <c:v>103.83848</c:v>
                </c:pt>
                <c:pt idx="6038">
                  <c:v>103.641383</c:v>
                </c:pt>
                <c:pt idx="6039">
                  <c:v>103.624252</c:v>
                </c:pt>
                <c:pt idx="6040">
                  <c:v>82.222980000000007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-4.6325070000000004</c:v>
                </c:pt>
                <c:pt idx="6055">
                  <c:v>52.516534999999998</c:v>
                </c:pt>
                <c:pt idx="6056">
                  <c:v>107.80660399999999</c:v>
                </c:pt>
                <c:pt idx="6057">
                  <c:v>106.94429</c:v>
                </c:pt>
                <c:pt idx="6058">
                  <c:v>105.52982900000001</c:v>
                </c:pt>
                <c:pt idx="6059">
                  <c:v>104.62016300000001</c:v>
                </c:pt>
                <c:pt idx="6060">
                  <c:v>104.45636</c:v>
                </c:pt>
                <c:pt idx="6061">
                  <c:v>103.959444</c:v>
                </c:pt>
                <c:pt idx="6062">
                  <c:v>103.950046</c:v>
                </c:pt>
                <c:pt idx="6063">
                  <c:v>93.663681999999994</c:v>
                </c:pt>
                <c:pt idx="6064">
                  <c:v>45.049359000000003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-4.7303920000000002</c:v>
                </c:pt>
                <c:pt idx="6079">
                  <c:v>104.729634</c:v>
                </c:pt>
                <c:pt idx="6080">
                  <c:v>108.33334499999999</c:v>
                </c:pt>
                <c:pt idx="6081">
                  <c:v>107.477592</c:v>
                </c:pt>
                <c:pt idx="6082">
                  <c:v>106.147081</c:v>
                </c:pt>
                <c:pt idx="6083">
                  <c:v>105.241908</c:v>
                </c:pt>
                <c:pt idx="6084">
                  <c:v>84.857125999999994</c:v>
                </c:pt>
                <c:pt idx="6085">
                  <c:v>104.270416</c:v>
                </c:pt>
                <c:pt idx="6086">
                  <c:v>103.960363</c:v>
                </c:pt>
                <c:pt idx="6087">
                  <c:v>103.95848100000001</c:v>
                </c:pt>
                <c:pt idx="6088">
                  <c:v>85.013689999999997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-4.7203799999999996</c:v>
                </c:pt>
                <c:pt idx="6103">
                  <c:v>98.80095</c:v>
                </c:pt>
                <c:pt idx="6104">
                  <c:v>108.13878099999999</c:v>
                </c:pt>
                <c:pt idx="6105">
                  <c:v>107.436038</c:v>
                </c:pt>
                <c:pt idx="6106">
                  <c:v>106.256394</c:v>
                </c:pt>
                <c:pt idx="6107">
                  <c:v>105.345552</c:v>
                </c:pt>
                <c:pt idx="6108">
                  <c:v>104.64512499999999</c:v>
                </c:pt>
                <c:pt idx="6109">
                  <c:v>104.03157</c:v>
                </c:pt>
                <c:pt idx="6110">
                  <c:v>104.177779</c:v>
                </c:pt>
                <c:pt idx="6111">
                  <c:v>104.176374</c:v>
                </c:pt>
                <c:pt idx="6112">
                  <c:v>89.413987000000006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-4.7208290000000002</c:v>
                </c:pt>
                <c:pt idx="6127">
                  <c:v>99.217219</c:v>
                </c:pt>
                <c:pt idx="6128">
                  <c:v>107.846844</c:v>
                </c:pt>
                <c:pt idx="6129">
                  <c:v>107.00626099999999</c:v>
                </c:pt>
                <c:pt idx="6130">
                  <c:v>106.145841</c:v>
                </c:pt>
                <c:pt idx="6131">
                  <c:v>105.440242</c:v>
                </c:pt>
                <c:pt idx="6132">
                  <c:v>104.84160199999999</c:v>
                </c:pt>
                <c:pt idx="6133">
                  <c:v>104.420723</c:v>
                </c:pt>
                <c:pt idx="6134">
                  <c:v>104.590648</c:v>
                </c:pt>
                <c:pt idx="6135">
                  <c:v>104.585978</c:v>
                </c:pt>
                <c:pt idx="6136">
                  <c:v>89.780612000000005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-4.6307549999999997</c:v>
                </c:pt>
                <c:pt idx="6151">
                  <c:v>56.723027999999999</c:v>
                </c:pt>
                <c:pt idx="6152">
                  <c:v>108.212062</c:v>
                </c:pt>
                <c:pt idx="6153">
                  <c:v>107.441489</c:v>
                </c:pt>
                <c:pt idx="6154">
                  <c:v>106.431832</c:v>
                </c:pt>
                <c:pt idx="6155">
                  <c:v>105.92030699999999</c:v>
                </c:pt>
                <c:pt idx="6156">
                  <c:v>105.319395</c:v>
                </c:pt>
                <c:pt idx="6157">
                  <c:v>105.085413</c:v>
                </c:pt>
                <c:pt idx="6158">
                  <c:v>104.883326</c:v>
                </c:pt>
                <c:pt idx="6159">
                  <c:v>85.187554000000006</c:v>
                </c:pt>
                <c:pt idx="6160">
                  <c:v>43.073442999999997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-4.701918</c:v>
                </c:pt>
                <c:pt idx="6175">
                  <c:v>100.277068</c:v>
                </c:pt>
                <c:pt idx="6176">
                  <c:v>109.252082</c:v>
                </c:pt>
                <c:pt idx="6177">
                  <c:v>108.505821</c:v>
                </c:pt>
                <c:pt idx="6178">
                  <c:v>107.69012600000001</c:v>
                </c:pt>
                <c:pt idx="6179">
                  <c:v>106.877568</c:v>
                </c:pt>
                <c:pt idx="6180">
                  <c:v>105.967848</c:v>
                </c:pt>
                <c:pt idx="6181">
                  <c:v>105.25929499999999</c:v>
                </c:pt>
                <c:pt idx="6182">
                  <c:v>104.97013200000001</c:v>
                </c:pt>
                <c:pt idx="6183">
                  <c:v>105.167782</c:v>
                </c:pt>
                <c:pt idx="6184">
                  <c:v>78.699393999999998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-4.2492530000000004</c:v>
                </c:pt>
                <c:pt idx="6199">
                  <c:v>104.164447</c:v>
                </c:pt>
                <c:pt idx="6200">
                  <c:v>109.886905</c:v>
                </c:pt>
                <c:pt idx="6201">
                  <c:v>109.42127600000001</c:v>
                </c:pt>
                <c:pt idx="6202">
                  <c:v>108.59979</c:v>
                </c:pt>
                <c:pt idx="6203">
                  <c:v>107.605901</c:v>
                </c:pt>
                <c:pt idx="6204">
                  <c:v>106.716219</c:v>
                </c:pt>
                <c:pt idx="6205">
                  <c:v>106.42390899999999</c:v>
                </c:pt>
                <c:pt idx="6206">
                  <c:v>106.218869</c:v>
                </c:pt>
                <c:pt idx="6207">
                  <c:v>106.106038</c:v>
                </c:pt>
                <c:pt idx="6208">
                  <c:v>83.375009000000006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-4.2267419999999998</c:v>
                </c:pt>
                <c:pt idx="6223">
                  <c:v>94.750163000000001</c:v>
                </c:pt>
                <c:pt idx="6224">
                  <c:v>109.42032</c:v>
                </c:pt>
                <c:pt idx="6225">
                  <c:v>108.763012</c:v>
                </c:pt>
                <c:pt idx="6226">
                  <c:v>108.060734</c:v>
                </c:pt>
                <c:pt idx="6227">
                  <c:v>107.45317</c:v>
                </c:pt>
                <c:pt idx="6228">
                  <c:v>107.050428</c:v>
                </c:pt>
                <c:pt idx="6229">
                  <c:v>107.000794</c:v>
                </c:pt>
                <c:pt idx="6230">
                  <c:v>106.736895</c:v>
                </c:pt>
                <c:pt idx="6231">
                  <c:v>58.606892000000002</c:v>
                </c:pt>
                <c:pt idx="6232">
                  <c:v>29.154724000000002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-3.7938540000000001</c:v>
                </c:pt>
                <c:pt idx="6247">
                  <c:v>99.387529000000001</c:v>
                </c:pt>
                <c:pt idx="6248">
                  <c:v>110.373976</c:v>
                </c:pt>
                <c:pt idx="6249">
                  <c:v>109.98611</c:v>
                </c:pt>
                <c:pt idx="6250">
                  <c:v>109.085491</c:v>
                </c:pt>
                <c:pt idx="6251">
                  <c:v>108.778386</c:v>
                </c:pt>
                <c:pt idx="6252">
                  <c:v>108.379625</c:v>
                </c:pt>
                <c:pt idx="6253">
                  <c:v>108.179092</c:v>
                </c:pt>
                <c:pt idx="6254">
                  <c:v>107.95425899999999</c:v>
                </c:pt>
                <c:pt idx="6255">
                  <c:v>107.63547800000001</c:v>
                </c:pt>
                <c:pt idx="6256">
                  <c:v>64.198245999999997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-2.8779059999999999</c:v>
                </c:pt>
                <c:pt idx="6271">
                  <c:v>76.605547999999999</c:v>
                </c:pt>
                <c:pt idx="6272">
                  <c:v>110.9045</c:v>
                </c:pt>
                <c:pt idx="6273">
                  <c:v>110.771021</c:v>
                </c:pt>
                <c:pt idx="6274">
                  <c:v>110.08475300000001</c:v>
                </c:pt>
                <c:pt idx="6275">
                  <c:v>108.831681</c:v>
                </c:pt>
                <c:pt idx="6276">
                  <c:v>108.230611</c:v>
                </c:pt>
                <c:pt idx="6277">
                  <c:v>101.35624199999999</c:v>
                </c:pt>
                <c:pt idx="6278">
                  <c:v>48.867266000000001</c:v>
                </c:pt>
                <c:pt idx="6279">
                  <c:v>90.306886000000006</c:v>
                </c:pt>
                <c:pt idx="6280">
                  <c:v>56.076082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-2.4134540000000002</c:v>
                </c:pt>
                <c:pt idx="6295">
                  <c:v>48.329999000000001</c:v>
                </c:pt>
                <c:pt idx="6296">
                  <c:v>109.81835599999999</c:v>
                </c:pt>
                <c:pt idx="6297">
                  <c:v>108.87304399999999</c:v>
                </c:pt>
                <c:pt idx="6298">
                  <c:v>108.45315100000001</c:v>
                </c:pt>
                <c:pt idx="6299">
                  <c:v>108.03163600000001</c:v>
                </c:pt>
                <c:pt idx="6300">
                  <c:v>107.895295</c:v>
                </c:pt>
                <c:pt idx="6301">
                  <c:v>107.577099</c:v>
                </c:pt>
                <c:pt idx="6302">
                  <c:v>107.681594</c:v>
                </c:pt>
                <c:pt idx="6303">
                  <c:v>47.138488000000002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-3.7464390000000001</c:v>
                </c:pt>
                <c:pt idx="6319">
                  <c:v>45.957281999999999</c:v>
                </c:pt>
                <c:pt idx="6320">
                  <c:v>109.962236</c:v>
                </c:pt>
                <c:pt idx="6321">
                  <c:v>109.691418</c:v>
                </c:pt>
                <c:pt idx="6322">
                  <c:v>52.096212000000001</c:v>
                </c:pt>
                <c:pt idx="6323">
                  <c:v>106.244153</c:v>
                </c:pt>
                <c:pt idx="6324">
                  <c:v>87.242673999999994</c:v>
                </c:pt>
                <c:pt idx="6325">
                  <c:v>89.750900999999999</c:v>
                </c:pt>
                <c:pt idx="6326">
                  <c:v>107.6763</c:v>
                </c:pt>
                <c:pt idx="6327">
                  <c:v>-0.96308300000000002</c:v>
                </c:pt>
                <c:pt idx="6328">
                  <c:v>32.260451000000003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-2.8747129999999999</c:v>
                </c:pt>
                <c:pt idx="6343">
                  <c:v>79.448134999999994</c:v>
                </c:pt>
                <c:pt idx="6344">
                  <c:v>110.635085</c:v>
                </c:pt>
                <c:pt idx="6345">
                  <c:v>109.71057999999999</c:v>
                </c:pt>
                <c:pt idx="6346">
                  <c:v>109.247208</c:v>
                </c:pt>
                <c:pt idx="6347">
                  <c:v>108.529177</c:v>
                </c:pt>
                <c:pt idx="6348">
                  <c:v>108.133678</c:v>
                </c:pt>
                <c:pt idx="6349">
                  <c:v>71.259522000000004</c:v>
                </c:pt>
                <c:pt idx="6350">
                  <c:v>107.596253</c:v>
                </c:pt>
                <c:pt idx="6351">
                  <c:v>106.00876599999999</c:v>
                </c:pt>
                <c:pt idx="6352">
                  <c:v>44.148510000000002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-2.4094319999999998</c:v>
                </c:pt>
                <c:pt idx="6367">
                  <c:v>34.598449000000002</c:v>
                </c:pt>
                <c:pt idx="6368">
                  <c:v>110.818016</c:v>
                </c:pt>
                <c:pt idx="6369">
                  <c:v>109.85253899999999</c:v>
                </c:pt>
                <c:pt idx="6370">
                  <c:v>109.414252</c:v>
                </c:pt>
                <c:pt idx="6371">
                  <c:v>108.931152</c:v>
                </c:pt>
                <c:pt idx="6372">
                  <c:v>109.107103</c:v>
                </c:pt>
                <c:pt idx="6373">
                  <c:v>47.999899999999997</c:v>
                </c:pt>
                <c:pt idx="6374">
                  <c:v>43.122636</c:v>
                </c:pt>
                <c:pt idx="6375">
                  <c:v>41.874250000000004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-2.4046270000000001</c:v>
                </c:pt>
                <c:pt idx="6391">
                  <c:v>54.184863</c:v>
                </c:pt>
                <c:pt idx="6392">
                  <c:v>111.679689</c:v>
                </c:pt>
                <c:pt idx="6393">
                  <c:v>110.515276</c:v>
                </c:pt>
                <c:pt idx="6394">
                  <c:v>109.933718</c:v>
                </c:pt>
                <c:pt idx="6395">
                  <c:v>108.986902</c:v>
                </c:pt>
                <c:pt idx="6396">
                  <c:v>108.97329499999999</c:v>
                </c:pt>
                <c:pt idx="6397">
                  <c:v>107.891319</c:v>
                </c:pt>
                <c:pt idx="6398">
                  <c:v>107.62266200000001</c:v>
                </c:pt>
                <c:pt idx="6399">
                  <c:v>107.349222</c:v>
                </c:pt>
                <c:pt idx="6400">
                  <c:v>76.396073000000001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-2.8679169999999998</c:v>
                </c:pt>
                <c:pt idx="6415">
                  <c:v>78.662659000000005</c:v>
                </c:pt>
                <c:pt idx="6416">
                  <c:v>111.338674</c:v>
                </c:pt>
                <c:pt idx="6417">
                  <c:v>110.00989199999999</c:v>
                </c:pt>
                <c:pt idx="6418">
                  <c:v>109.52332699999999</c:v>
                </c:pt>
                <c:pt idx="6419">
                  <c:v>108.860955</c:v>
                </c:pt>
                <c:pt idx="6420">
                  <c:v>108.150588</c:v>
                </c:pt>
                <c:pt idx="6421">
                  <c:v>107.163383</c:v>
                </c:pt>
                <c:pt idx="6422">
                  <c:v>107.156065</c:v>
                </c:pt>
                <c:pt idx="6423">
                  <c:v>107.308329</c:v>
                </c:pt>
                <c:pt idx="6424">
                  <c:v>68.335594999999998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-4.530894</c:v>
                </c:pt>
                <c:pt idx="6441">
                  <c:v>53.584422000000004</c:v>
                </c:pt>
                <c:pt idx="6442">
                  <c:v>59.207335</c:v>
                </c:pt>
                <c:pt idx="6443">
                  <c:v>-0.92471499999999995</c:v>
                </c:pt>
                <c:pt idx="6444">
                  <c:v>-4.5649629999999997</c:v>
                </c:pt>
                <c:pt idx="6445">
                  <c:v>9.1590930000000004</c:v>
                </c:pt>
                <c:pt idx="6446">
                  <c:v>106.391564</c:v>
                </c:pt>
                <c:pt idx="6447">
                  <c:v>-0.92471499999999995</c:v>
                </c:pt>
                <c:pt idx="6448">
                  <c:v>-4.5756550000000002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-2.4075419999999998</c:v>
                </c:pt>
                <c:pt idx="6463">
                  <c:v>54.821572000000003</c:v>
                </c:pt>
                <c:pt idx="6464">
                  <c:v>111.216054</c:v>
                </c:pt>
                <c:pt idx="6465">
                  <c:v>110.332964</c:v>
                </c:pt>
                <c:pt idx="6466">
                  <c:v>109.873769</c:v>
                </c:pt>
                <c:pt idx="6467">
                  <c:v>109.15898799999999</c:v>
                </c:pt>
                <c:pt idx="6468">
                  <c:v>108.650535</c:v>
                </c:pt>
                <c:pt idx="6469">
                  <c:v>108.454354</c:v>
                </c:pt>
                <c:pt idx="6470">
                  <c:v>108.25755100000001</c:v>
                </c:pt>
                <c:pt idx="6471">
                  <c:v>108.28716300000001</c:v>
                </c:pt>
                <c:pt idx="6472">
                  <c:v>51.120697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-2.8741099999999999</c:v>
                </c:pt>
                <c:pt idx="6487">
                  <c:v>81.828289999999996</c:v>
                </c:pt>
                <c:pt idx="6488">
                  <c:v>111.338173</c:v>
                </c:pt>
                <c:pt idx="6489">
                  <c:v>110.817086</c:v>
                </c:pt>
                <c:pt idx="6490">
                  <c:v>109.95526700000001</c:v>
                </c:pt>
                <c:pt idx="6491">
                  <c:v>109.194908</c:v>
                </c:pt>
                <c:pt idx="6492">
                  <c:v>108.487497</c:v>
                </c:pt>
                <c:pt idx="6493">
                  <c:v>108.096367</c:v>
                </c:pt>
                <c:pt idx="6494">
                  <c:v>107.87340500000001</c:v>
                </c:pt>
                <c:pt idx="6495">
                  <c:v>36.748427999999997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34.473427000000001</c:v>
                </c:pt>
                <c:pt idx="6516">
                  <c:v>108.37972499999999</c:v>
                </c:pt>
                <c:pt idx="6517">
                  <c:v>107.675456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-1.112331</c:v>
                </c:pt>
                <c:pt idx="6535">
                  <c:v>44.474068000000003</c:v>
                </c:pt>
                <c:pt idx="6536">
                  <c:v>111.881214</c:v>
                </c:pt>
                <c:pt idx="6537">
                  <c:v>110.286934</c:v>
                </c:pt>
                <c:pt idx="6538">
                  <c:v>109.203954</c:v>
                </c:pt>
                <c:pt idx="6539">
                  <c:v>108.48544099999999</c:v>
                </c:pt>
                <c:pt idx="6540">
                  <c:v>108.37760299999999</c:v>
                </c:pt>
                <c:pt idx="6541">
                  <c:v>107.958079</c:v>
                </c:pt>
                <c:pt idx="6542">
                  <c:v>107.729345</c:v>
                </c:pt>
                <c:pt idx="6543">
                  <c:v>103.681676</c:v>
                </c:pt>
                <c:pt idx="6544">
                  <c:v>45.379978999999999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-2.7183709999999999</c:v>
                </c:pt>
                <c:pt idx="6560">
                  <c:v>10.544908</c:v>
                </c:pt>
                <c:pt idx="6561">
                  <c:v>93.188895000000002</c:v>
                </c:pt>
                <c:pt idx="6562">
                  <c:v>70.799357000000001</c:v>
                </c:pt>
                <c:pt idx="6563">
                  <c:v>109.870064</c:v>
                </c:pt>
                <c:pt idx="6564">
                  <c:v>84.665553000000003</c:v>
                </c:pt>
                <c:pt idx="6565">
                  <c:v>99.638098999999997</c:v>
                </c:pt>
                <c:pt idx="6566">
                  <c:v>46.148795999999997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-2.417726</c:v>
                </c:pt>
                <c:pt idx="6583">
                  <c:v>63.480212999999999</c:v>
                </c:pt>
                <c:pt idx="6584">
                  <c:v>111.375837</c:v>
                </c:pt>
                <c:pt idx="6585">
                  <c:v>110.190882</c:v>
                </c:pt>
                <c:pt idx="6586">
                  <c:v>109.5929</c:v>
                </c:pt>
                <c:pt idx="6587">
                  <c:v>109.016047</c:v>
                </c:pt>
                <c:pt idx="6588">
                  <c:v>108.590628</c:v>
                </c:pt>
                <c:pt idx="6589">
                  <c:v>108.044189</c:v>
                </c:pt>
                <c:pt idx="6590">
                  <c:v>107.894955</c:v>
                </c:pt>
                <c:pt idx="6591">
                  <c:v>105.521608</c:v>
                </c:pt>
                <c:pt idx="6592">
                  <c:v>27.438234000000001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69.927227000000002</c:v>
                </c:pt>
                <c:pt idx="6609">
                  <c:v>104.862758</c:v>
                </c:pt>
                <c:pt idx="6610">
                  <c:v>100.100105</c:v>
                </c:pt>
                <c:pt idx="6611">
                  <c:v>67.946886000000006</c:v>
                </c:pt>
                <c:pt idx="6612">
                  <c:v>53.116008999999998</c:v>
                </c:pt>
                <c:pt idx="6613">
                  <c:v>57.885353000000002</c:v>
                </c:pt>
                <c:pt idx="6614">
                  <c:v>34.212322999999998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-2.407905</c:v>
                </c:pt>
                <c:pt idx="6631">
                  <c:v>56.875731000000002</c:v>
                </c:pt>
                <c:pt idx="6632">
                  <c:v>111.843448</c:v>
                </c:pt>
                <c:pt idx="6633">
                  <c:v>110.725965</c:v>
                </c:pt>
                <c:pt idx="6634">
                  <c:v>110.389369</c:v>
                </c:pt>
                <c:pt idx="6635">
                  <c:v>109.923564</c:v>
                </c:pt>
                <c:pt idx="6636">
                  <c:v>109.18065199999999</c:v>
                </c:pt>
                <c:pt idx="6637">
                  <c:v>108.79287100000001</c:v>
                </c:pt>
                <c:pt idx="6638">
                  <c:v>108.58256900000001</c:v>
                </c:pt>
                <c:pt idx="6639">
                  <c:v>107.25597399999999</c:v>
                </c:pt>
                <c:pt idx="6640">
                  <c:v>43.709567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5.9791949999999998</c:v>
                </c:pt>
                <c:pt idx="6656">
                  <c:v>107.65516599999999</c:v>
                </c:pt>
                <c:pt idx="6657">
                  <c:v>110.218261</c:v>
                </c:pt>
                <c:pt idx="6658">
                  <c:v>109.74757200000001</c:v>
                </c:pt>
                <c:pt idx="6659">
                  <c:v>109.518027</c:v>
                </c:pt>
                <c:pt idx="6660">
                  <c:v>88.182969999999997</c:v>
                </c:pt>
                <c:pt idx="6661">
                  <c:v>108.250055</c:v>
                </c:pt>
                <c:pt idx="6662">
                  <c:v>108.06764699999999</c:v>
                </c:pt>
                <c:pt idx="6663">
                  <c:v>92.177750000000003</c:v>
                </c:pt>
                <c:pt idx="6664">
                  <c:v>29.428989999999999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4.279528</c:v>
                </c:pt>
                <c:pt idx="6680">
                  <c:v>111.608221</c:v>
                </c:pt>
                <c:pt idx="6681">
                  <c:v>110.23123</c:v>
                </c:pt>
                <c:pt idx="6682">
                  <c:v>109.677001</c:v>
                </c:pt>
                <c:pt idx="6683">
                  <c:v>108.788568</c:v>
                </c:pt>
                <c:pt idx="6684">
                  <c:v>108.040488</c:v>
                </c:pt>
                <c:pt idx="6685">
                  <c:v>107.60613600000001</c:v>
                </c:pt>
                <c:pt idx="6686">
                  <c:v>107.60490299999999</c:v>
                </c:pt>
                <c:pt idx="6687">
                  <c:v>100.450209</c:v>
                </c:pt>
                <c:pt idx="6688">
                  <c:v>29.062206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18.490766000000001</c:v>
                </c:pt>
                <c:pt idx="6704">
                  <c:v>111.824138</c:v>
                </c:pt>
                <c:pt idx="6705">
                  <c:v>110.590414</c:v>
                </c:pt>
                <c:pt idx="6706">
                  <c:v>110.20872199999999</c:v>
                </c:pt>
                <c:pt idx="6707">
                  <c:v>109.625265</c:v>
                </c:pt>
                <c:pt idx="6708">
                  <c:v>108.865022</c:v>
                </c:pt>
                <c:pt idx="6709">
                  <c:v>108.856565</c:v>
                </c:pt>
                <c:pt idx="6710">
                  <c:v>108.549949</c:v>
                </c:pt>
                <c:pt idx="6711">
                  <c:v>108.282995</c:v>
                </c:pt>
                <c:pt idx="6712">
                  <c:v>46.195231999999997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31.054953999999999</c:v>
                </c:pt>
                <c:pt idx="6728">
                  <c:v>112.319115</c:v>
                </c:pt>
                <c:pt idx="6729">
                  <c:v>111.331754</c:v>
                </c:pt>
                <c:pt idx="6730">
                  <c:v>110.85287700000001</c:v>
                </c:pt>
                <c:pt idx="6731">
                  <c:v>110.393629</c:v>
                </c:pt>
                <c:pt idx="6732">
                  <c:v>109.461629</c:v>
                </c:pt>
                <c:pt idx="6733">
                  <c:v>109.45305999999999</c:v>
                </c:pt>
                <c:pt idx="6734">
                  <c:v>109.333735</c:v>
                </c:pt>
                <c:pt idx="6735">
                  <c:v>108.919331</c:v>
                </c:pt>
                <c:pt idx="6736">
                  <c:v>48.244618000000003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-3.6164900000000002</c:v>
                </c:pt>
                <c:pt idx="6753">
                  <c:v>36.533410000000003</c:v>
                </c:pt>
                <c:pt idx="6754">
                  <c:v>88.930907000000005</c:v>
                </c:pt>
                <c:pt idx="6755">
                  <c:v>-0.92471499999999995</c:v>
                </c:pt>
                <c:pt idx="6756">
                  <c:v>-4.5330149999999998</c:v>
                </c:pt>
                <c:pt idx="6757">
                  <c:v>-2.514256</c:v>
                </c:pt>
                <c:pt idx="6758">
                  <c:v>72.981126000000003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-2.8586610000000001</c:v>
                </c:pt>
                <c:pt idx="6776">
                  <c:v>65.936059</c:v>
                </c:pt>
                <c:pt idx="6777">
                  <c:v>110.334127</c:v>
                </c:pt>
                <c:pt idx="6778">
                  <c:v>109.78760200000001</c:v>
                </c:pt>
                <c:pt idx="6779">
                  <c:v>108.932547</c:v>
                </c:pt>
                <c:pt idx="6780">
                  <c:v>108.276893</c:v>
                </c:pt>
                <c:pt idx="6781">
                  <c:v>108.268619</c:v>
                </c:pt>
                <c:pt idx="6782">
                  <c:v>108.12710800000001</c:v>
                </c:pt>
                <c:pt idx="6783">
                  <c:v>79.958023999999995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0.19787099999999999</c:v>
                </c:pt>
                <c:pt idx="6804">
                  <c:v>68.105406000000002</c:v>
                </c:pt>
                <c:pt idx="6805">
                  <c:v>102.58397100000001</c:v>
                </c:pt>
                <c:pt idx="6806">
                  <c:v>88.962959999999995</c:v>
                </c:pt>
                <c:pt idx="6807">
                  <c:v>89.765742000000003</c:v>
                </c:pt>
                <c:pt idx="6808">
                  <c:v>29.076253000000001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5.0557829999999999</c:v>
                </c:pt>
                <c:pt idx="6824">
                  <c:v>78.544269</c:v>
                </c:pt>
                <c:pt idx="6825">
                  <c:v>71.585199000000003</c:v>
                </c:pt>
                <c:pt idx="6826">
                  <c:v>110.61300799999999</c:v>
                </c:pt>
                <c:pt idx="6827">
                  <c:v>109.743353</c:v>
                </c:pt>
                <c:pt idx="6828">
                  <c:v>109.066183</c:v>
                </c:pt>
                <c:pt idx="6829">
                  <c:v>109.057951</c:v>
                </c:pt>
                <c:pt idx="6830">
                  <c:v>108.843394</c:v>
                </c:pt>
                <c:pt idx="6831">
                  <c:v>69.518805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-2.0710700000000002</c:v>
                </c:pt>
                <c:pt idx="6848">
                  <c:v>100.836598</c:v>
                </c:pt>
                <c:pt idx="6849">
                  <c:v>85.333434999999994</c:v>
                </c:pt>
                <c:pt idx="6850">
                  <c:v>110.34904299999999</c:v>
                </c:pt>
                <c:pt idx="6851">
                  <c:v>69.900485000000003</c:v>
                </c:pt>
                <c:pt idx="6852">
                  <c:v>-0.92471499999999995</c:v>
                </c:pt>
                <c:pt idx="6853">
                  <c:v>-4.6240509999999997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-2.7186910000000002</c:v>
                </c:pt>
                <c:pt idx="6874">
                  <c:v>38.139786999999998</c:v>
                </c:pt>
                <c:pt idx="6875">
                  <c:v>111.136371</c:v>
                </c:pt>
                <c:pt idx="6876">
                  <c:v>110.682548</c:v>
                </c:pt>
                <c:pt idx="6877">
                  <c:v>110.521866</c:v>
                </c:pt>
                <c:pt idx="6878">
                  <c:v>87.027612000000005</c:v>
                </c:pt>
                <c:pt idx="6879">
                  <c:v>67.774327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25.644048000000002</c:v>
                </c:pt>
                <c:pt idx="6896">
                  <c:v>113.272567</c:v>
                </c:pt>
                <c:pt idx="6897">
                  <c:v>112.628124</c:v>
                </c:pt>
                <c:pt idx="6898">
                  <c:v>111.88475800000001</c:v>
                </c:pt>
                <c:pt idx="6899">
                  <c:v>111.311916</c:v>
                </c:pt>
                <c:pt idx="6900">
                  <c:v>110.70592499999999</c:v>
                </c:pt>
                <c:pt idx="6901">
                  <c:v>110.435164</c:v>
                </c:pt>
                <c:pt idx="6902">
                  <c:v>110.43406</c:v>
                </c:pt>
                <c:pt idx="6903">
                  <c:v>97.739913999999999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28.279606999999999</c:v>
                </c:pt>
                <c:pt idx="6920">
                  <c:v>113.804468</c:v>
                </c:pt>
                <c:pt idx="6921">
                  <c:v>112.13264599999999</c:v>
                </c:pt>
                <c:pt idx="6922">
                  <c:v>111.263204</c:v>
                </c:pt>
                <c:pt idx="6923">
                  <c:v>111.20258</c:v>
                </c:pt>
                <c:pt idx="6924">
                  <c:v>110.48022</c:v>
                </c:pt>
                <c:pt idx="6925">
                  <c:v>110.472431</c:v>
                </c:pt>
                <c:pt idx="6926">
                  <c:v>110.284735</c:v>
                </c:pt>
                <c:pt idx="6927">
                  <c:v>105.58264699999999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30.910152</c:v>
                </c:pt>
                <c:pt idx="6944">
                  <c:v>113.08529299999999</c:v>
                </c:pt>
                <c:pt idx="6945">
                  <c:v>111.744139</c:v>
                </c:pt>
                <c:pt idx="6946">
                  <c:v>111.50438699999999</c:v>
                </c:pt>
                <c:pt idx="6947">
                  <c:v>110.96028699999999</c:v>
                </c:pt>
                <c:pt idx="6948">
                  <c:v>110.563282</c:v>
                </c:pt>
                <c:pt idx="6949">
                  <c:v>110.325886</c:v>
                </c:pt>
                <c:pt idx="6950">
                  <c:v>110.32472300000001</c:v>
                </c:pt>
                <c:pt idx="6951">
                  <c:v>107.137246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28.132577999999999</c:v>
                </c:pt>
                <c:pt idx="6968">
                  <c:v>112.99637199999999</c:v>
                </c:pt>
                <c:pt idx="6969">
                  <c:v>111.754696</c:v>
                </c:pt>
                <c:pt idx="6970">
                  <c:v>111.376761</c:v>
                </c:pt>
                <c:pt idx="6971">
                  <c:v>95.988789999999995</c:v>
                </c:pt>
                <c:pt idx="6972">
                  <c:v>55.432037999999999</c:v>
                </c:pt>
                <c:pt idx="6973">
                  <c:v>47.444473000000002</c:v>
                </c:pt>
                <c:pt idx="6974">
                  <c:v>70.958129</c:v>
                </c:pt>
                <c:pt idx="6975">
                  <c:v>46.409239999999997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5.7182079999999997</c:v>
                </c:pt>
                <c:pt idx="6992">
                  <c:v>112.022176</c:v>
                </c:pt>
                <c:pt idx="6993">
                  <c:v>111.030367</c:v>
                </c:pt>
                <c:pt idx="6994">
                  <c:v>110.40000999999999</c:v>
                </c:pt>
                <c:pt idx="6995">
                  <c:v>109.627217</c:v>
                </c:pt>
                <c:pt idx="6996">
                  <c:v>109.04810000000001</c:v>
                </c:pt>
                <c:pt idx="6997">
                  <c:v>109.040784</c:v>
                </c:pt>
                <c:pt idx="6998">
                  <c:v>109.037162</c:v>
                </c:pt>
                <c:pt idx="6999">
                  <c:v>83.953671999999997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5.6254379999999999</c:v>
                </c:pt>
                <c:pt idx="7016">
                  <c:v>111.794618</c:v>
                </c:pt>
                <c:pt idx="7017">
                  <c:v>110.76253800000001</c:v>
                </c:pt>
                <c:pt idx="7018">
                  <c:v>109.531132</c:v>
                </c:pt>
                <c:pt idx="7019">
                  <c:v>109.18244</c:v>
                </c:pt>
                <c:pt idx="7020">
                  <c:v>108.495261</c:v>
                </c:pt>
                <c:pt idx="7021">
                  <c:v>108.136359</c:v>
                </c:pt>
                <c:pt idx="7022">
                  <c:v>108.134835</c:v>
                </c:pt>
                <c:pt idx="7023">
                  <c:v>79.147062000000005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23.166589999999999</c:v>
                </c:pt>
                <c:pt idx="7040">
                  <c:v>112.222066</c:v>
                </c:pt>
                <c:pt idx="7041">
                  <c:v>111.11951500000001</c:v>
                </c:pt>
                <c:pt idx="7042">
                  <c:v>110.921395</c:v>
                </c:pt>
                <c:pt idx="7043">
                  <c:v>109.696369</c:v>
                </c:pt>
                <c:pt idx="7044">
                  <c:v>108.965014</c:v>
                </c:pt>
                <c:pt idx="7045">
                  <c:v>108.835009</c:v>
                </c:pt>
                <c:pt idx="7046">
                  <c:v>108.62424</c:v>
                </c:pt>
                <c:pt idx="7047">
                  <c:v>101.939396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12.079769000000001</c:v>
                </c:pt>
                <c:pt idx="7064">
                  <c:v>112.27773000000001</c:v>
                </c:pt>
                <c:pt idx="7065">
                  <c:v>111.443318</c:v>
                </c:pt>
                <c:pt idx="7066">
                  <c:v>110.163432</c:v>
                </c:pt>
                <c:pt idx="7067">
                  <c:v>109.762229</c:v>
                </c:pt>
                <c:pt idx="7068">
                  <c:v>108.76611800000001</c:v>
                </c:pt>
                <c:pt idx="7069">
                  <c:v>108.636189</c:v>
                </c:pt>
                <c:pt idx="7070">
                  <c:v>108.441085</c:v>
                </c:pt>
                <c:pt idx="7071">
                  <c:v>89.593187999999998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17.51661</c:v>
                </c:pt>
                <c:pt idx="7088">
                  <c:v>111.837215</c:v>
                </c:pt>
                <c:pt idx="7089">
                  <c:v>110.625356</c:v>
                </c:pt>
                <c:pt idx="7090">
                  <c:v>110.269403</c:v>
                </c:pt>
                <c:pt idx="7091">
                  <c:v>109.00309900000001</c:v>
                </c:pt>
                <c:pt idx="7092">
                  <c:v>108.159705</c:v>
                </c:pt>
                <c:pt idx="7093">
                  <c:v>107.73553699999999</c:v>
                </c:pt>
                <c:pt idx="7094">
                  <c:v>107.905106</c:v>
                </c:pt>
                <c:pt idx="7095">
                  <c:v>92.441558000000001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21.200838999999998</c:v>
                </c:pt>
                <c:pt idx="7112">
                  <c:v>111.555784</c:v>
                </c:pt>
                <c:pt idx="7113">
                  <c:v>110.10345700000001</c:v>
                </c:pt>
                <c:pt idx="7114">
                  <c:v>109.525941</c:v>
                </c:pt>
                <c:pt idx="7115">
                  <c:v>108.76318000000001</c:v>
                </c:pt>
                <c:pt idx="7116">
                  <c:v>108.281676</c:v>
                </c:pt>
                <c:pt idx="7117">
                  <c:v>107.931059</c:v>
                </c:pt>
                <c:pt idx="7118">
                  <c:v>107.752994</c:v>
                </c:pt>
                <c:pt idx="7119">
                  <c:v>96.967410999999998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-2.4062380000000001</c:v>
                </c:pt>
                <c:pt idx="7136">
                  <c:v>30.306479</c:v>
                </c:pt>
                <c:pt idx="7137">
                  <c:v>92.849264000000005</c:v>
                </c:pt>
                <c:pt idx="7138">
                  <c:v>69.410128</c:v>
                </c:pt>
                <c:pt idx="7139">
                  <c:v>-0.92471499999999995</c:v>
                </c:pt>
                <c:pt idx="7140">
                  <c:v>-4.6497780000000004</c:v>
                </c:pt>
                <c:pt idx="7141">
                  <c:v>67.248851999999999</c:v>
                </c:pt>
                <c:pt idx="7142">
                  <c:v>37.705956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19.327224999999999</c:v>
                </c:pt>
                <c:pt idx="7160">
                  <c:v>111.711181</c:v>
                </c:pt>
                <c:pt idx="7161">
                  <c:v>110.562939</c:v>
                </c:pt>
                <c:pt idx="7162">
                  <c:v>109.298175</c:v>
                </c:pt>
                <c:pt idx="7163">
                  <c:v>108.72049800000001</c:v>
                </c:pt>
                <c:pt idx="7164">
                  <c:v>107.767622</c:v>
                </c:pt>
                <c:pt idx="7165">
                  <c:v>107.32178500000001</c:v>
                </c:pt>
                <c:pt idx="7166">
                  <c:v>107.61657200000001</c:v>
                </c:pt>
                <c:pt idx="7167">
                  <c:v>97.811107000000007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9.676463</c:v>
                </c:pt>
                <c:pt idx="7184">
                  <c:v>111.875956</c:v>
                </c:pt>
                <c:pt idx="7185">
                  <c:v>110.307489</c:v>
                </c:pt>
                <c:pt idx="7186">
                  <c:v>109.271372</c:v>
                </c:pt>
                <c:pt idx="7187">
                  <c:v>108.608081</c:v>
                </c:pt>
                <c:pt idx="7188">
                  <c:v>107.763796</c:v>
                </c:pt>
                <c:pt idx="7189">
                  <c:v>107.69395</c:v>
                </c:pt>
                <c:pt idx="7190">
                  <c:v>107.432197</c:v>
                </c:pt>
                <c:pt idx="7191">
                  <c:v>80.962157000000005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19.973963000000001</c:v>
                </c:pt>
                <c:pt idx="7208">
                  <c:v>111.611487</c:v>
                </c:pt>
                <c:pt idx="7209">
                  <c:v>110.26701799999999</c:v>
                </c:pt>
                <c:pt idx="7210">
                  <c:v>109.257583</c:v>
                </c:pt>
                <c:pt idx="7211">
                  <c:v>108.594129</c:v>
                </c:pt>
                <c:pt idx="7212">
                  <c:v>107.751576</c:v>
                </c:pt>
                <c:pt idx="7213">
                  <c:v>107.741564</c:v>
                </c:pt>
                <c:pt idx="7214">
                  <c:v>107.622595</c:v>
                </c:pt>
                <c:pt idx="7215">
                  <c:v>95.637693999999996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4.3495730000000004</c:v>
                </c:pt>
                <c:pt idx="7233">
                  <c:v>99.569379999999995</c:v>
                </c:pt>
                <c:pt idx="7234">
                  <c:v>82.685162000000005</c:v>
                </c:pt>
                <c:pt idx="7235">
                  <c:v>71.607304999999997</c:v>
                </c:pt>
                <c:pt idx="7236">
                  <c:v>35.929684000000002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-3.1941700000000002</c:v>
                </c:pt>
                <c:pt idx="7257">
                  <c:v>47.571840000000002</c:v>
                </c:pt>
                <c:pt idx="7258">
                  <c:v>112.29656799999999</c:v>
                </c:pt>
                <c:pt idx="7259">
                  <c:v>111.88186</c:v>
                </c:pt>
                <c:pt idx="7260">
                  <c:v>111.433077</c:v>
                </c:pt>
                <c:pt idx="7261">
                  <c:v>111.15867900000001</c:v>
                </c:pt>
                <c:pt idx="7262">
                  <c:v>111.157022</c:v>
                </c:pt>
                <c:pt idx="7263">
                  <c:v>57.832146000000002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-2.7973219999999999</c:v>
                </c:pt>
                <c:pt idx="7281">
                  <c:v>83.716823000000005</c:v>
                </c:pt>
                <c:pt idx="7282">
                  <c:v>89.541638000000006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-2.9170539999999998</c:v>
                </c:pt>
                <c:pt idx="7304">
                  <c:v>112.504842</c:v>
                </c:pt>
                <c:pt idx="7305">
                  <c:v>113.042911</c:v>
                </c:pt>
                <c:pt idx="7306">
                  <c:v>112.090659</c:v>
                </c:pt>
                <c:pt idx="7307">
                  <c:v>111.555453</c:v>
                </c:pt>
                <c:pt idx="7308">
                  <c:v>111.113822</c:v>
                </c:pt>
                <c:pt idx="7309">
                  <c:v>110.713098</c:v>
                </c:pt>
                <c:pt idx="7310">
                  <c:v>110.587625</c:v>
                </c:pt>
                <c:pt idx="7311">
                  <c:v>89.770690999999999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13.434355999999999</c:v>
                </c:pt>
                <c:pt idx="7328">
                  <c:v>113.540959</c:v>
                </c:pt>
                <c:pt idx="7329">
                  <c:v>112.39153</c:v>
                </c:pt>
                <c:pt idx="7330">
                  <c:v>111.52346</c:v>
                </c:pt>
                <c:pt idx="7331">
                  <c:v>110.858542</c:v>
                </c:pt>
                <c:pt idx="7332">
                  <c:v>110.025654</c:v>
                </c:pt>
                <c:pt idx="7333">
                  <c:v>110.01695100000001</c:v>
                </c:pt>
                <c:pt idx="7334">
                  <c:v>109.882503</c:v>
                </c:pt>
                <c:pt idx="7335">
                  <c:v>88.304524000000001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2.9312230000000001</c:v>
                </c:pt>
                <c:pt idx="7352">
                  <c:v>113.806989</c:v>
                </c:pt>
                <c:pt idx="7353">
                  <c:v>112.400739</c:v>
                </c:pt>
                <c:pt idx="7354">
                  <c:v>111.51518299999999</c:v>
                </c:pt>
                <c:pt idx="7355">
                  <c:v>110.842248</c:v>
                </c:pt>
                <c:pt idx="7356">
                  <c:v>110.025142</c:v>
                </c:pt>
                <c:pt idx="7357">
                  <c:v>109.86836700000001</c:v>
                </c:pt>
                <c:pt idx="7358">
                  <c:v>109.38279300000001</c:v>
                </c:pt>
                <c:pt idx="7359">
                  <c:v>69.247944000000004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-1.9634929999999999</c:v>
                </c:pt>
                <c:pt idx="7376">
                  <c:v>30.571919000000001</c:v>
                </c:pt>
                <c:pt idx="7377">
                  <c:v>111.52740300000001</c:v>
                </c:pt>
                <c:pt idx="7378">
                  <c:v>110.68096</c:v>
                </c:pt>
                <c:pt idx="7379">
                  <c:v>110.326922</c:v>
                </c:pt>
                <c:pt idx="7380">
                  <c:v>109.855118</c:v>
                </c:pt>
                <c:pt idx="7381">
                  <c:v>109.966807</c:v>
                </c:pt>
                <c:pt idx="7382">
                  <c:v>60.615977999999998</c:v>
                </c:pt>
                <c:pt idx="7383">
                  <c:v>52.891778000000002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-2.9379590000000002</c:v>
                </c:pt>
                <c:pt idx="7400">
                  <c:v>106.51576300000001</c:v>
                </c:pt>
                <c:pt idx="7401">
                  <c:v>89.142331999999996</c:v>
                </c:pt>
                <c:pt idx="7402">
                  <c:v>112.496332</c:v>
                </c:pt>
                <c:pt idx="7403">
                  <c:v>112.030646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35.531568</c:v>
                </c:pt>
                <c:pt idx="7425">
                  <c:v>30.975306</c:v>
                </c:pt>
                <c:pt idx="7426">
                  <c:v>51.836660999999999</c:v>
                </c:pt>
                <c:pt idx="7427">
                  <c:v>96.363939000000002</c:v>
                </c:pt>
                <c:pt idx="7428">
                  <c:v>71.519266000000002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-2.7348849999999998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-2.500909</c:v>
                </c:pt>
                <c:pt idx="7448">
                  <c:v>113.653784</c:v>
                </c:pt>
                <c:pt idx="7449">
                  <c:v>113.306455</c:v>
                </c:pt>
                <c:pt idx="7450">
                  <c:v>113.279754</c:v>
                </c:pt>
                <c:pt idx="7451">
                  <c:v>112.617906</c:v>
                </c:pt>
                <c:pt idx="7452">
                  <c:v>112.12392699999999</c:v>
                </c:pt>
                <c:pt idx="7453">
                  <c:v>111.809757</c:v>
                </c:pt>
                <c:pt idx="7454">
                  <c:v>111.620636</c:v>
                </c:pt>
                <c:pt idx="7455">
                  <c:v>68.683025999999998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7.0143469999999999</c:v>
                </c:pt>
                <c:pt idx="7472">
                  <c:v>114.279436</c:v>
                </c:pt>
                <c:pt idx="7473">
                  <c:v>113.915052</c:v>
                </c:pt>
                <c:pt idx="7474">
                  <c:v>112.83177999999999</c:v>
                </c:pt>
                <c:pt idx="7475">
                  <c:v>112.42927899999999</c:v>
                </c:pt>
                <c:pt idx="7476">
                  <c:v>111.864786</c:v>
                </c:pt>
                <c:pt idx="7477">
                  <c:v>111.571602</c:v>
                </c:pt>
                <c:pt idx="7478">
                  <c:v>111.56161400000001</c:v>
                </c:pt>
                <c:pt idx="7479">
                  <c:v>80.879127999999994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12.046687</c:v>
                </c:pt>
                <c:pt idx="7496">
                  <c:v>114.41906400000001</c:v>
                </c:pt>
                <c:pt idx="7497">
                  <c:v>113.997547</c:v>
                </c:pt>
                <c:pt idx="7498">
                  <c:v>113.613716</c:v>
                </c:pt>
                <c:pt idx="7499">
                  <c:v>113.40155300000001</c:v>
                </c:pt>
                <c:pt idx="7500">
                  <c:v>99.673113999999998</c:v>
                </c:pt>
                <c:pt idx="7501">
                  <c:v>26.531151999999999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4.0652900000000001</c:v>
                </c:pt>
                <c:pt idx="7520">
                  <c:v>114.26860600000001</c:v>
                </c:pt>
                <c:pt idx="7521">
                  <c:v>74.917642000000001</c:v>
                </c:pt>
                <c:pt idx="7522">
                  <c:v>73.206132999999994</c:v>
                </c:pt>
                <c:pt idx="7523">
                  <c:v>43.414935999999997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-2.7356560000000001</c:v>
                </c:pt>
                <c:pt idx="7549">
                  <c:v>85.566247000000004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1.6937990000000001</c:v>
                </c:pt>
                <c:pt idx="7568">
                  <c:v>114.524692</c:v>
                </c:pt>
                <c:pt idx="7569">
                  <c:v>113.52225900000001</c:v>
                </c:pt>
                <c:pt idx="7570">
                  <c:v>112.71686800000001</c:v>
                </c:pt>
                <c:pt idx="7571">
                  <c:v>111.937331</c:v>
                </c:pt>
                <c:pt idx="7572">
                  <c:v>111.044479</c:v>
                </c:pt>
                <c:pt idx="7573">
                  <c:v>110.896897</c:v>
                </c:pt>
                <c:pt idx="7574">
                  <c:v>110.703624</c:v>
                </c:pt>
                <c:pt idx="7575">
                  <c:v>77.721588999999994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-2.7718739999999999</c:v>
                </c:pt>
                <c:pt idx="7594">
                  <c:v>58.324961999999999</c:v>
                </c:pt>
                <c:pt idx="7595">
                  <c:v>60.525094000000003</c:v>
                </c:pt>
                <c:pt idx="7596">
                  <c:v>72.338633000000002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-2.4554710000000002</c:v>
                </c:pt>
                <c:pt idx="7616">
                  <c:v>99.699292</c:v>
                </c:pt>
                <c:pt idx="7617">
                  <c:v>114.33584399999999</c:v>
                </c:pt>
                <c:pt idx="7618">
                  <c:v>113.326505</c:v>
                </c:pt>
                <c:pt idx="7619">
                  <c:v>112.541653</c:v>
                </c:pt>
                <c:pt idx="7620">
                  <c:v>111.63109300000001</c:v>
                </c:pt>
                <c:pt idx="7621">
                  <c:v>111.052938</c:v>
                </c:pt>
                <c:pt idx="7622">
                  <c:v>110.845812</c:v>
                </c:pt>
                <c:pt idx="7623">
                  <c:v>60.317886999999999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-2.3080289999999999</c:v>
                </c:pt>
                <c:pt idx="7641">
                  <c:v>94.386658999999995</c:v>
                </c:pt>
                <c:pt idx="7642">
                  <c:v>112.661541</c:v>
                </c:pt>
                <c:pt idx="7643">
                  <c:v>111.839401</c:v>
                </c:pt>
                <c:pt idx="7644">
                  <c:v>110.85458</c:v>
                </c:pt>
                <c:pt idx="7645">
                  <c:v>110.319193</c:v>
                </c:pt>
                <c:pt idx="7646">
                  <c:v>110.317588</c:v>
                </c:pt>
                <c:pt idx="7647">
                  <c:v>71.813147999999998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-2.4771519999999998</c:v>
                </c:pt>
                <c:pt idx="7664">
                  <c:v>106.45836</c:v>
                </c:pt>
                <c:pt idx="7665">
                  <c:v>113.179147</c:v>
                </c:pt>
                <c:pt idx="7666">
                  <c:v>112.282011</c:v>
                </c:pt>
                <c:pt idx="7667">
                  <c:v>111.54782400000001</c:v>
                </c:pt>
                <c:pt idx="7668">
                  <c:v>110.630043</c:v>
                </c:pt>
                <c:pt idx="7669">
                  <c:v>72.897597000000005</c:v>
                </c:pt>
                <c:pt idx="7670">
                  <c:v>84.653394000000006</c:v>
                </c:pt>
                <c:pt idx="7671">
                  <c:v>58.496232999999997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-2.4582839999999999</c:v>
                </c:pt>
                <c:pt idx="7688">
                  <c:v>83.975772000000006</c:v>
                </c:pt>
                <c:pt idx="7689">
                  <c:v>112.89687000000001</c:v>
                </c:pt>
                <c:pt idx="7690">
                  <c:v>112.00325599999999</c:v>
                </c:pt>
                <c:pt idx="7691">
                  <c:v>111.276355</c:v>
                </c:pt>
                <c:pt idx="7692">
                  <c:v>110.28577300000001</c:v>
                </c:pt>
                <c:pt idx="7693">
                  <c:v>110.161903</c:v>
                </c:pt>
                <c:pt idx="7694">
                  <c:v>103.996388</c:v>
                </c:pt>
                <c:pt idx="7695">
                  <c:v>48.665432000000003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-2.8837470000000001</c:v>
                </c:pt>
                <c:pt idx="7712">
                  <c:v>41.333399</c:v>
                </c:pt>
                <c:pt idx="7713">
                  <c:v>103.687415</c:v>
                </c:pt>
                <c:pt idx="7714">
                  <c:v>110.954965</c:v>
                </c:pt>
                <c:pt idx="7715">
                  <c:v>110.561803</c:v>
                </c:pt>
                <c:pt idx="7716">
                  <c:v>110.122424</c:v>
                </c:pt>
                <c:pt idx="7717">
                  <c:v>110.121788</c:v>
                </c:pt>
                <c:pt idx="7718">
                  <c:v>57.727679000000002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-1.969061</c:v>
                </c:pt>
                <c:pt idx="7736">
                  <c:v>41.847881999999998</c:v>
                </c:pt>
                <c:pt idx="7737">
                  <c:v>113.59690000000001</c:v>
                </c:pt>
                <c:pt idx="7738">
                  <c:v>-0.75407500000000005</c:v>
                </c:pt>
                <c:pt idx="7739">
                  <c:v>36.098948</c:v>
                </c:pt>
                <c:pt idx="7740">
                  <c:v>113.207599</c:v>
                </c:pt>
                <c:pt idx="7741">
                  <c:v>113.207121</c:v>
                </c:pt>
                <c:pt idx="7742">
                  <c:v>100.98607800000001</c:v>
                </c:pt>
                <c:pt idx="7743">
                  <c:v>46.937463999999999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-1.5444709999999999</c:v>
                </c:pt>
                <c:pt idx="7760">
                  <c:v>60.290357999999998</c:v>
                </c:pt>
                <c:pt idx="7761">
                  <c:v>105.15898799999999</c:v>
                </c:pt>
                <c:pt idx="7762">
                  <c:v>76.304257000000007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-2.3406760000000002</c:v>
                </c:pt>
                <c:pt idx="7766">
                  <c:v>92.458145000000002</c:v>
                </c:pt>
                <c:pt idx="7767">
                  <c:v>47.161448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-1.537309</c:v>
                </c:pt>
                <c:pt idx="7784">
                  <c:v>74.958984000000001</c:v>
                </c:pt>
                <c:pt idx="7785">
                  <c:v>114.173126</c:v>
                </c:pt>
                <c:pt idx="7786">
                  <c:v>114.247519</c:v>
                </c:pt>
                <c:pt idx="7787">
                  <c:v>114.012946</c:v>
                </c:pt>
                <c:pt idx="7788">
                  <c:v>113.43194099999999</c:v>
                </c:pt>
                <c:pt idx="7789">
                  <c:v>113.418734</c:v>
                </c:pt>
                <c:pt idx="7790">
                  <c:v>113.168858</c:v>
                </c:pt>
                <c:pt idx="7791">
                  <c:v>58.746763999999999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-1.8296589999999999</c:v>
                </c:pt>
                <c:pt idx="7810">
                  <c:v>-0.92471499999999995</c:v>
                </c:pt>
                <c:pt idx="7811">
                  <c:v>-3.190283</c:v>
                </c:pt>
                <c:pt idx="7812">
                  <c:v>15.403009000000001</c:v>
                </c:pt>
                <c:pt idx="7813">
                  <c:v>-0.96443199999999996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-1.9854099999999999</c:v>
                </c:pt>
                <c:pt idx="7832">
                  <c:v>70.003602999999998</c:v>
                </c:pt>
                <c:pt idx="7833">
                  <c:v>113.657697</c:v>
                </c:pt>
                <c:pt idx="7834">
                  <c:v>113.288473</c:v>
                </c:pt>
                <c:pt idx="7835">
                  <c:v>112.854803</c:v>
                </c:pt>
                <c:pt idx="7836">
                  <c:v>112.272132</c:v>
                </c:pt>
                <c:pt idx="7837">
                  <c:v>112.13912999999999</c:v>
                </c:pt>
                <c:pt idx="7838">
                  <c:v>90.736671000000001</c:v>
                </c:pt>
                <c:pt idx="7839">
                  <c:v>62.829600999999997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-1.992596</c:v>
                </c:pt>
                <c:pt idx="7856">
                  <c:v>65.498536999999999</c:v>
                </c:pt>
                <c:pt idx="7857">
                  <c:v>113.379581</c:v>
                </c:pt>
                <c:pt idx="7858">
                  <c:v>113.736529</c:v>
                </c:pt>
                <c:pt idx="7859">
                  <c:v>112.88036099999999</c:v>
                </c:pt>
                <c:pt idx="7860">
                  <c:v>111.98753600000001</c:v>
                </c:pt>
                <c:pt idx="7861">
                  <c:v>111.418549</c:v>
                </c:pt>
                <c:pt idx="7862">
                  <c:v>111.020832</c:v>
                </c:pt>
                <c:pt idx="7863">
                  <c:v>63.210138000000001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-2.4492430000000001</c:v>
                </c:pt>
                <c:pt idx="7880">
                  <c:v>100.916977</c:v>
                </c:pt>
                <c:pt idx="7881">
                  <c:v>113.46636100000001</c:v>
                </c:pt>
                <c:pt idx="7882">
                  <c:v>112.66160000000001</c:v>
                </c:pt>
                <c:pt idx="7883">
                  <c:v>111.808944</c:v>
                </c:pt>
                <c:pt idx="7884">
                  <c:v>110.892895</c:v>
                </c:pt>
                <c:pt idx="7885">
                  <c:v>110.651233</c:v>
                </c:pt>
                <c:pt idx="7886">
                  <c:v>110.21358499999999</c:v>
                </c:pt>
                <c:pt idx="7887">
                  <c:v>67.622332999999998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-1.9960640000000001</c:v>
                </c:pt>
                <c:pt idx="7904">
                  <c:v>79.328952000000001</c:v>
                </c:pt>
                <c:pt idx="7905">
                  <c:v>112.33872</c:v>
                </c:pt>
                <c:pt idx="7906">
                  <c:v>111.372668</c:v>
                </c:pt>
                <c:pt idx="7907">
                  <c:v>111.156144</c:v>
                </c:pt>
                <c:pt idx="7908">
                  <c:v>110.30814100000001</c:v>
                </c:pt>
                <c:pt idx="7909">
                  <c:v>109.96556099999999</c:v>
                </c:pt>
                <c:pt idx="7910">
                  <c:v>100.850455</c:v>
                </c:pt>
                <c:pt idx="7911">
                  <c:v>47.964706999999997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-3.6050909999999998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10.763843</c:v>
                </c:pt>
                <c:pt idx="7953">
                  <c:v>113.51090600000001</c:v>
                </c:pt>
                <c:pt idx="7954">
                  <c:v>112.920486</c:v>
                </c:pt>
                <c:pt idx="7955">
                  <c:v>112.20931400000001</c:v>
                </c:pt>
                <c:pt idx="7956">
                  <c:v>111.381854</c:v>
                </c:pt>
                <c:pt idx="7957">
                  <c:v>110.899542</c:v>
                </c:pt>
                <c:pt idx="7958">
                  <c:v>110.898321</c:v>
                </c:pt>
                <c:pt idx="7959">
                  <c:v>63.255901000000001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-2.006545</c:v>
                </c:pt>
                <c:pt idx="7976">
                  <c:v>80.063569999999999</c:v>
                </c:pt>
                <c:pt idx="7977">
                  <c:v>114.264239</c:v>
                </c:pt>
                <c:pt idx="7978">
                  <c:v>113.171318</c:v>
                </c:pt>
                <c:pt idx="7979">
                  <c:v>112.531733</c:v>
                </c:pt>
                <c:pt idx="7980">
                  <c:v>76.079943999999998</c:v>
                </c:pt>
                <c:pt idx="7981">
                  <c:v>88.094578999999996</c:v>
                </c:pt>
                <c:pt idx="7982">
                  <c:v>68.042126999999994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-2.2780369999999999</c:v>
                </c:pt>
                <c:pt idx="8001">
                  <c:v>85.015105000000005</c:v>
                </c:pt>
                <c:pt idx="8002">
                  <c:v>110.281892</c:v>
                </c:pt>
                <c:pt idx="8003">
                  <c:v>96.266622999999996</c:v>
                </c:pt>
                <c:pt idx="8004">
                  <c:v>73.668976999999998</c:v>
                </c:pt>
                <c:pt idx="8005">
                  <c:v>82.630037999999999</c:v>
                </c:pt>
                <c:pt idx="8006">
                  <c:v>43.030799999999999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-2.2680729999999998</c:v>
                </c:pt>
                <c:pt idx="8030">
                  <c:v>8.1033019999999993</c:v>
                </c:pt>
                <c:pt idx="8031">
                  <c:v>46.642834999999998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-1.9713130000000001</c:v>
                </c:pt>
                <c:pt idx="8048">
                  <c:v>65.744266999999994</c:v>
                </c:pt>
                <c:pt idx="8049">
                  <c:v>113.623755</c:v>
                </c:pt>
                <c:pt idx="8050">
                  <c:v>113.889383</c:v>
                </c:pt>
                <c:pt idx="8051">
                  <c:v>113.931274</c:v>
                </c:pt>
                <c:pt idx="8052">
                  <c:v>113.488885</c:v>
                </c:pt>
                <c:pt idx="8053">
                  <c:v>92.419663999999997</c:v>
                </c:pt>
                <c:pt idx="8054">
                  <c:v>70.536660999999995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-2.2612169999999998</c:v>
                </c:pt>
                <c:pt idx="8076">
                  <c:v>7.8035129999999997</c:v>
                </c:pt>
                <c:pt idx="8077">
                  <c:v>25.628889999999998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-2.9172530000000001</c:v>
                </c:pt>
                <c:pt idx="8121">
                  <c:v>112.305143</c:v>
                </c:pt>
                <c:pt idx="8122">
                  <c:v>113.939944</c:v>
                </c:pt>
                <c:pt idx="8123">
                  <c:v>113.650515</c:v>
                </c:pt>
                <c:pt idx="8124">
                  <c:v>113.42603200000001</c:v>
                </c:pt>
                <c:pt idx="8125">
                  <c:v>113.146271</c:v>
                </c:pt>
                <c:pt idx="8126">
                  <c:v>102.925026</c:v>
                </c:pt>
                <c:pt idx="8127">
                  <c:v>47.186556000000003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-2.454024</c:v>
                </c:pt>
                <c:pt idx="8145">
                  <c:v>101.865172</c:v>
                </c:pt>
                <c:pt idx="8146">
                  <c:v>113.817296</c:v>
                </c:pt>
                <c:pt idx="8147">
                  <c:v>113.89984200000001</c:v>
                </c:pt>
                <c:pt idx="8148">
                  <c:v>113.460415</c:v>
                </c:pt>
                <c:pt idx="8149">
                  <c:v>113.13469600000001</c:v>
                </c:pt>
                <c:pt idx="8150">
                  <c:v>97.988083000000003</c:v>
                </c:pt>
                <c:pt idx="8151">
                  <c:v>42.299196999999999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7.6876709999999999</c:v>
                </c:pt>
                <c:pt idx="8169">
                  <c:v>112.44072</c:v>
                </c:pt>
                <c:pt idx="8170">
                  <c:v>113.718273</c:v>
                </c:pt>
                <c:pt idx="8171">
                  <c:v>105.46366399999999</c:v>
                </c:pt>
                <c:pt idx="8172">
                  <c:v>112.994315</c:v>
                </c:pt>
                <c:pt idx="8173">
                  <c:v>112.009198</c:v>
                </c:pt>
                <c:pt idx="8174">
                  <c:v>112.493466</c:v>
                </c:pt>
                <c:pt idx="8175">
                  <c:v>63.465865000000001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32.374212</c:v>
                </c:pt>
                <c:pt idx="8193">
                  <c:v>113.988891</c:v>
                </c:pt>
                <c:pt idx="8194">
                  <c:v>113.630932</c:v>
                </c:pt>
                <c:pt idx="8195">
                  <c:v>113.705265</c:v>
                </c:pt>
                <c:pt idx="8196">
                  <c:v>113.366133</c:v>
                </c:pt>
                <c:pt idx="8197">
                  <c:v>113.122213</c:v>
                </c:pt>
                <c:pt idx="8198">
                  <c:v>112.98652800000001</c:v>
                </c:pt>
                <c:pt idx="8199">
                  <c:v>67.141683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29.616498</c:v>
                </c:pt>
                <c:pt idx="8217">
                  <c:v>114.874039</c:v>
                </c:pt>
                <c:pt idx="8218">
                  <c:v>113.68552099999999</c:v>
                </c:pt>
                <c:pt idx="8219">
                  <c:v>113.646378</c:v>
                </c:pt>
                <c:pt idx="8220">
                  <c:v>113.199939</c:v>
                </c:pt>
                <c:pt idx="8221">
                  <c:v>112.712799</c:v>
                </c:pt>
                <c:pt idx="8222">
                  <c:v>112.71146</c:v>
                </c:pt>
                <c:pt idx="8223">
                  <c:v>70.304141999999999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-1.9984999999999999</c:v>
                </c:pt>
                <c:pt idx="8241">
                  <c:v>64.007852</c:v>
                </c:pt>
                <c:pt idx="8242">
                  <c:v>114.35697399999999</c:v>
                </c:pt>
                <c:pt idx="8243">
                  <c:v>113.908627</c:v>
                </c:pt>
                <c:pt idx="8244">
                  <c:v>113.80838799999999</c:v>
                </c:pt>
                <c:pt idx="8245">
                  <c:v>113.342938</c:v>
                </c:pt>
                <c:pt idx="8246">
                  <c:v>113.368499</c:v>
                </c:pt>
                <c:pt idx="8247">
                  <c:v>54.397767999999999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20.009367999999998</c:v>
                </c:pt>
                <c:pt idx="8265">
                  <c:v>114.599813</c:v>
                </c:pt>
                <c:pt idx="8266">
                  <c:v>113.66632799999999</c:v>
                </c:pt>
                <c:pt idx="8267">
                  <c:v>113.619947</c:v>
                </c:pt>
                <c:pt idx="8268">
                  <c:v>113.089037</c:v>
                </c:pt>
                <c:pt idx="8269">
                  <c:v>109.860315</c:v>
                </c:pt>
                <c:pt idx="8270">
                  <c:v>69.837850000000003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12.99161</c:v>
                </c:pt>
                <c:pt idx="8289">
                  <c:v>113.808274</c:v>
                </c:pt>
                <c:pt idx="8290">
                  <c:v>113.57167699999999</c:v>
                </c:pt>
                <c:pt idx="8291">
                  <c:v>113.42484</c:v>
                </c:pt>
                <c:pt idx="8292">
                  <c:v>112.718506</c:v>
                </c:pt>
                <c:pt idx="8293">
                  <c:v>112.260722</c:v>
                </c:pt>
                <c:pt idx="8294">
                  <c:v>110.92050500000001</c:v>
                </c:pt>
                <c:pt idx="8295">
                  <c:v>54.020435999999997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6.6010010000000001</c:v>
                </c:pt>
                <c:pt idx="8313">
                  <c:v>113.53674100000001</c:v>
                </c:pt>
                <c:pt idx="8314">
                  <c:v>113.146258</c:v>
                </c:pt>
                <c:pt idx="8315">
                  <c:v>112.896935</c:v>
                </c:pt>
                <c:pt idx="8316">
                  <c:v>112.227975</c:v>
                </c:pt>
                <c:pt idx="8317">
                  <c:v>112.30906</c:v>
                </c:pt>
                <c:pt idx="8318">
                  <c:v>112.59096</c:v>
                </c:pt>
                <c:pt idx="8319">
                  <c:v>55.934077000000002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24.300483</c:v>
                </c:pt>
                <c:pt idx="8337">
                  <c:v>114.369522</c:v>
                </c:pt>
                <c:pt idx="8338">
                  <c:v>113.684641</c:v>
                </c:pt>
                <c:pt idx="8339">
                  <c:v>113.532871</c:v>
                </c:pt>
                <c:pt idx="8340">
                  <c:v>113.02368300000001</c:v>
                </c:pt>
                <c:pt idx="8341">
                  <c:v>112.956773</c:v>
                </c:pt>
                <c:pt idx="8342">
                  <c:v>85.16995</c:v>
                </c:pt>
                <c:pt idx="8343">
                  <c:v>33.702688000000002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-1.9938070000000001</c:v>
                </c:pt>
                <c:pt idx="8361">
                  <c:v>60.628143999999999</c:v>
                </c:pt>
                <c:pt idx="8362">
                  <c:v>103.07174000000001</c:v>
                </c:pt>
                <c:pt idx="8363">
                  <c:v>113.642359</c:v>
                </c:pt>
                <c:pt idx="8364">
                  <c:v>112.79837000000001</c:v>
                </c:pt>
                <c:pt idx="8365">
                  <c:v>91.167682999999997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16.656666999999999</c:v>
                </c:pt>
                <c:pt idx="8385">
                  <c:v>113.934009</c:v>
                </c:pt>
                <c:pt idx="8386">
                  <c:v>113.27107599999999</c:v>
                </c:pt>
                <c:pt idx="8387">
                  <c:v>112.326116</c:v>
                </c:pt>
                <c:pt idx="8388">
                  <c:v>111.33492</c:v>
                </c:pt>
                <c:pt idx="8389">
                  <c:v>111.14170900000001</c:v>
                </c:pt>
                <c:pt idx="8390">
                  <c:v>110.719627</c:v>
                </c:pt>
                <c:pt idx="8391">
                  <c:v>57.306897999999997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25.088934999999999</c:v>
                </c:pt>
                <c:pt idx="8409">
                  <c:v>113.853594</c:v>
                </c:pt>
                <c:pt idx="8410">
                  <c:v>113.374495</c:v>
                </c:pt>
                <c:pt idx="8411">
                  <c:v>112.885797</c:v>
                </c:pt>
                <c:pt idx="8412">
                  <c:v>112.522098</c:v>
                </c:pt>
                <c:pt idx="8413">
                  <c:v>87.482952999999995</c:v>
                </c:pt>
                <c:pt idx="8414">
                  <c:v>84.877292999999995</c:v>
                </c:pt>
                <c:pt idx="8415">
                  <c:v>48.547172000000003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0.12598400000000001</c:v>
                </c:pt>
                <c:pt idx="8433">
                  <c:v>57.470267</c:v>
                </c:pt>
                <c:pt idx="8434">
                  <c:v>111.86222600000001</c:v>
                </c:pt>
                <c:pt idx="8435">
                  <c:v>113.61712300000001</c:v>
                </c:pt>
                <c:pt idx="8436">
                  <c:v>113.046807</c:v>
                </c:pt>
                <c:pt idx="8437">
                  <c:v>112.956682</c:v>
                </c:pt>
                <c:pt idx="8438">
                  <c:v>106.61416699999999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-1.9811479999999999</c:v>
                </c:pt>
                <c:pt idx="8457">
                  <c:v>26.750606999999999</c:v>
                </c:pt>
                <c:pt idx="8458">
                  <c:v>113.91396899999999</c:v>
                </c:pt>
                <c:pt idx="8459">
                  <c:v>113.622618</c:v>
                </c:pt>
                <c:pt idx="8460">
                  <c:v>113.005118</c:v>
                </c:pt>
                <c:pt idx="8461">
                  <c:v>112.566579</c:v>
                </c:pt>
                <c:pt idx="8462">
                  <c:v>95.700598999999997</c:v>
                </c:pt>
                <c:pt idx="8463">
                  <c:v>42.510545999999998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-1.9742999999999999</c:v>
                </c:pt>
                <c:pt idx="8481">
                  <c:v>29.069959000000001</c:v>
                </c:pt>
                <c:pt idx="8482">
                  <c:v>75.727883000000006</c:v>
                </c:pt>
                <c:pt idx="8483">
                  <c:v>76.102329999999995</c:v>
                </c:pt>
                <c:pt idx="8484">
                  <c:v>68.829561999999996</c:v>
                </c:pt>
                <c:pt idx="8485">
                  <c:v>78.047642999999994</c:v>
                </c:pt>
                <c:pt idx="8486">
                  <c:v>27.317702000000001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-2.9163130000000002</c:v>
                </c:pt>
                <c:pt idx="8505">
                  <c:v>112.77597799999999</c:v>
                </c:pt>
                <c:pt idx="8506">
                  <c:v>113.797905</c:v>
                </c:pt>
                <c:pt idx="8507">
                  <c:v>113.060627</c:v>
                </c:pt>
                <c:pt idx="8508">
                  <c:v>80.117453999999995</c:v>
                </c:pt>
                <c:pt idx="8509">
                  <c:v>95.312258999999997</c:v>
                </c:pt>
                <c:pt idx="8510">
                  <c:v>83.531110999999996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12.151650999999999</c:v>
                </c:pt>
                <c:pt idx="8529">
                  <c:v>113.91215699999999</c:v>
                </c:pt>
                <c:pt idx="8530">
                  <c:v>114.188665</c:v>
                </c:pt>
                <c:pt idx="8531">
                  <c:v>110.721912</c:v>
                </c:pt>
                <c:pt idx="8532">
                  <c:v>87.361768999999995</c:v>
                </c:pt>
                <c:pt idx="8533">
                  <c:v>108.26776099999999</c:v>
                </c:pt>
                <c:pt idx="8534">
                  <c:v>62.522129</c:v>
                </c:pt>
                <c:pt idx="8535">
                  <c:v>-0.96715899999999999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26.449663999999999</c:v>
                </c:pt>
                <c:pt idx="8553">
                  <c:v>114.63135200000001</c:v>
                </c:pt>
                <c:pt idx="8554">
                  <c:v>114.149856</c:v>
                </c:pt>
                <c:pt idx="8555">
                  <c:v>114.018416</c:v>
                </c:pt>
                <c:pt idx="8556">
                  <c:v>114.62138400000001</c:v>
                </c:pt>
                <c:pt idx="8557">
                  <c:v>114.623679</c:v>
                </c:pt>
                <c:pt idx="8558">
                  <c:v>114.35795299999999</c:v>
                </c:pt>
                <c:pt idx="8559">
                  <c:v>69.100559000000004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19.152193</c:v>
                </c:pt>
                <c:pt idx="8577">
                  <c:v>113.76494</c:v>
                </c:pt>
                <c:pt idx="8578">
                  <c:v>114.77997999999999</c:v>
                </c:pt>
                <c:pt idx="8579">
                  <c:v>114.583491</c:v>
                </c:pt>
                <c:pt idx="8580">
                  <c:v>114.099368</c:v>
                </c:pt>
                <c:pt idx="8581">
                  <c:v>114.724817</c:v>
                </c:pt>
                <c:pt idx="8582">
                  <c:v>114.945796</c:v>
                </c:pt>
                <c:pt idx="8583">
                  <c:v>54.398978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16.951509999999999</c:v>
                </c:pt>
                <c:pt idx="8601">
                  <c:v>114.210742</c:v>
                </c:pt>
                <c:pt idx="8602">
                  <c:v>114.91110500000001</c:v>
                </c:pt>
                <c:pt idx="8603">
                  <c:v>114.487758</c:v>
                </c:pt>
                <c:pt idx="8604">
                  <c:v>113.88473</c:v>
                </c:pt>
                <c:pt idx="8605">
                  <c:v>114.39055999999999</c:v>
                </c:pt>
                <c:pt idx="8606">
                  <c:v>114.451685</c:v>
                </c:pt>
                <c:pt idx="8607">
                  <c:v>68.049978999999993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10.713815</c:v>
                </c:pt>
                <c:pt idx="8625">
                  <c:v>113.297493</c:v>
                </c:pt>
                <c:pt idx="8626">
                  <c:v>114.325513</c:v>
                </c:pt>
                <c:pt idx="8627">
                  <c:v>114.54888</c:v>
                </c:pt>
                <c:pt idx="8628">
                  <c:v>113.51921900000001</c:v>
                </c:pt>
                <c:pt idx="8629">
                  <c:v>113.895934</c:v>
                </c:pt>
                <c:pt idx="8630">
                  <c:v>95.986643000000001</c:v>
                </c:pt>
                <c:pt idx="8631">
                  <c:v>42.131526999999998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-1.545661</c:v>
                </c:pt>
                <c:pt idx="8649">
                  <c:v>15.630646</c:v>
                </c:pt>
                <c:pt idx="8650">
                  <c:v>99.735900000000001</c:v>
                </c:pt>
                <c:pt idx="8651">
                  <c:v>103.977889</c:v>
                </c:pt>
                <c:pt idx="8652">
                  <c:v>113.94367800000001</c:v>
                </c:pt>
                <c:pt idx="8653">
                  <c:v>109.167311</c:v>
                </c:pt>
                <c:pt idx="8654">
                  <c:v>83.916169999999994</c:v>
                </c:pt>
                <c:pt idx="8655">
                  <c:v>33.278357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22.611712000000001</c:v>
                </c:pt>
                <c:pt idx="8721">
                  <c:v>114.108086</c:v>
                </c:pt>
                <c:pt idx="8722">
                  <c:v>115.156245</c:v>
                </c:pt>
                <c:pt idx="8723">
                  <c:v>87.841424000000004</c:v>
                </c:pt>
                <c:pt idx="8724">
                  <c:v>54.626921000000003</c:v>
                </c:pt>
                <c:pt idx="8725">
                  <c:v>55.304833000000002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-1.4008590000000001</c:v>
                </c:pt>
                <c:pt idx="8746">
                  <c:v>-0.92471499999999995</c:v>
                </c:pt>
                <c:pt idx="8747">
                  <c:v>-1.836994</c:v>
                </c:pt>
                <c:pt idx="8748">
                  <c:v>5.8680120000000002</c:v>
                </c:pt>
                <c:pt idx="8749">
                  <c:v>60.351917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'Stainless AISI316'!$O$3:$O$4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'Stainless AISI316'!$P$3:$P$4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15872"/>
        <c:axId val="153699456"/>
      </c:scatterChart>
      <c:valAx>
        <c:axId val="14561587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3699456"/>
        <c:crossesAt val="-60"/>
        <c:crossBetween val="midCat"/>
        <c:majorUnit val="20"/>
      </c:valAx>
      <c:valAx>
        <c:axId val="15369945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561587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1.2993599999999998</c:v>
                </c:pt>
                <c:pt idx="10">
                  <c:v>81.695499999999996</c:v>
                </c:pt>
                <c:pt idx="11">
                  <c:v>46.985900000000001</c:v>
                </c:pt>
                <c:pt idx="12">
                  <c:v>111.31399999999999</c:v>
                </c:pt>
                <c:pt idx="13">
                  <c:v>89.932699999999997</c:v>
                </c:pt>
                <c:pt idx="14">
                  <c:v>66.154300000000006</c:v>
                </c:pt>
                <c:pt idx="15">
                  <c:v>28.7928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17.986699999999999</c:v>
                </c:pt>
                <c:pt idx="33">
                  <c:v>114.324</c:v>
                </c:pt>
                <c:pt idx="34">
                  <c:v>113.589</c:v>
                </c:pt>
                <c:pt idx="35">
                  <c:v>113.86</c:v>
                </c:pt>
                <c:pt idx="36">
                  <c:v>113.752</c:v>
                </c:pt>
                <c:pt idx="37">
                  <c:v>113.425</c:v>
                </c:pt>
                <c:pt idx="38">
                  <c:v>113.363</c:v>
                </c:pt>
                <c:pt idx="39">
                  <c:v>71.873100000000008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21.841799999999999</c:v>
                </c:pt>
                <c:pt idx="57">
                  <c:v>113.625</c:v>
                </c:pt>
                <c:pt idx="58">
                  <c:v>114.336</c:v>
                </c:pt>
                <c:pt idx="59">
                  <c:v>113.58</c:v>
                </c:pt>
                <c:pt idx="60">
                  <c:v>113.727</c:v>
                </c:pt>
                <c:pt idx="61">
                  <c:v>113.749</c:v>
                </c:pt>
                <c:pt idx="62">
                  <c:v>113.55200000000001</c:v>
                </c:pt>
                <c:pt idx="63">
                  <c:v>77.154800000000009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10.9869</c:v>
                </c:pt>
                <c:pt idx="81">
                  <c:v>113.437</c:v>
                </c:pt>
                <c:pt idx="82">
                  <c:v>114.178</c:v>
                </c:pt>
                <c:pt idx="83">
                  <c:v>114.755</c:v>
                </c:pt>
                <c:pt idx="84">
                  <c:v>113.71299999999999</c:v>
                </c:pt>
                <c:pt idx="85">
                  <c:v>113.71599999999999</c:v>
                </c:pt>
                <c:pt idx="86">
                  <c:v>113.762</c:v>
                </c:pt>
                <c:pt idx="87">
                  <c:v>64.136399999999995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-2.0015700000000001</c:v>
                </c:pt>
                <c:pt idx="105">
                  <c:v>49.028199999999998</c:v>
                </c:pt>
                <c:pt idx="106">
                  <c:v>79.392499999999998</c:v>
                </c:pt>
                <c:pt idx="107">
                  <c:v>79.744500000000002</c:v>
                </c:pt>
                <c:pt idx="108">
                  <c:v>29.853200000000001</c:v>
                </c:pt>
                <c:pt idx="109">
                  <c:v>-0.75407500000000005</c:v>
                </c:pt>
                <c:pt idx="110">
                  <c:v>-3.48108</c:v>
                </c:pt>
                <c:pt idx="111">
                  <c:v>47.0505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23.4757</c:v>
                </c:pt>
                <c:pt idx="129">
                  <c:v>114.535</c:v>
                </c:pt>
                <c:pt idx="130">
                  <c:v>114.053</c:v>
                </c:pt>
                <c:pt idx="131">
                  <c:v>113.91800000000001</c:v>
                </c:pt>
                <c:pt idx="132">
                  <c:v>113.79600000000001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83.257499999999993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-1.5583900000000002</c:v>
                </c:pt>
                <c:pt idx="153">
                  <c:v>23.302700000000002</c:v>
                </c:pt>
                <c:pt idx="154">
                  <c:v>113.155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113.705</c:v>
                </c:pt>
                <c:pt idx="158">
                  <c:v>113.642</c:v>
                </c:pt>
                <c:pt idx="159">
                  <c:v>84.688999999999993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29.1648</c:v>
                </c:pt>
                <c:pt idx="177">
                  <c:v>114.19799999999999</c:v>
                </c:pt>
                <c:pt idx="178">
                  <c:v>115.205</c:v>
                </c:pt>
                <c:pt idx="179">
                  <c:v>114.227</c:v>
                </c:pt>
                <c:pt idx="180">
                  <c:v>113.626</c:v>
                </c:pt>
                <c:pt idx="181">
                  <c:v>114.108</c:v>
                </c:pt>
                <c:pt idx="182">
                  <c:v>113.968</c:v>
                </c:pt>
                <c:pt idx="183">
                  <c:v>87.013499999999993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26.6629</c:v>
                </c:pt>
                <c:pt idx="201">
                  <c:v>113.55</c:v>
                </c:pt>
                <c:pt idx="202">
                  <c:v>114.08799999999999</c:v>
                </c:pt>
                <c:pt idx="203">
                  <c:v>114.06699999999999</c:v>
                </c:pt>
                <c:pt idx="204">
                  <c:v>113.694</c:v>
                </c:pt>
                <c:pt idx="205">
                  <c:v>97.120100000000008</c:v>
                </c:pt>
                <c:pt idx="206">
                  <c:v>65.343699999999998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22.672499999999999</c:v>
                </c:pt>
                <c:pt idx="225">
                  <c:v>113.82</c:v>
                </c:pt>
                <c:pt idx="226">
                  <c:v>113.8</c:v>
                </c:pt>
                <c:pt idx="227">
                  <c:v>113.542</c:v>
                </c:pt>
                <c:pt idx="228">
                  <c:v>113.074</c:v>
                </c:pt>
                <c:pt idx="229">
                  <c:v>112.60599999999999</c:v>
                </c:pt>
                <c:pt idx="230">
                  <c:v>112.387</c:v>
                </c:pt>
                <c:pt idx="231">
                  <c:v>91.767600000000002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-2.4553099999999999</c:v>
                </c:pt>
                <c:pt idx="249">
                  <c:v>103.04300000000001</c:v>
                </c:pt>
                <c:pt idx="250">
                  <c:v>96.585800000000006</c:v>
                </c:pt>
                <c:pt idx="251">
                  <c:v>113.633</c:v>
                </c:pt>
                <c:pt idx="252">
                  <c:v>99.784700000000001</c:v>
                </c:pt>
                <c:pt idx="253">
                  <c:v>112.069</c:v>
                </c:pt>
                <c:pt idx="254">
                  <c:v>76.161500000000004</c:v>
                </c:pt>
                <c:pt idx="255">
                  <c:v>39.9968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5.4859399999999994</c:v>
                </c:pt>
                <c:pt idx="273">
                  <c:v>113.529</c:v>
                </c:pt>
                <c:pt idx="274">
                  <c:v>113.282</c:v>
                </c:pt>
                <c:pt idx="275">
                  <c:v>112.684</c:v>
                </c:pt>
                <c:pt idx="276">
                  <c:v>111.86199999999999</c:v>
                </c:pt>
                <c:pt idx="277">
                  <c:v>111.485</c:v>
                </c:pt>
                <c:pt idx="278">
                  <c:v>111.432</c:v>
                </c:pt>
                <c:pt idx="279">
                  <c:v>82.06819999999999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-2.4518400000000002</c:v>
                </c:pt>
                <c:pt idx="297">
                  <c:v>91.403100000000009</c:v>
                </c:pt>
                <c:pt idx="298">
                  <c:v>113.411</c:v>
                </c:pt>
                <c:pt idx="299">
                  <c:v>112.80800000000001</c:v>
                </c:pt>
                <c:pt idx="300">
                  <c:v>111.871</c:v>
                </c:pt>
                <c:pt idx="301">
                  <c:v>111.351</c:v>
                </c:pt>
                <c:pt idx="302">
                  <c:v>110.962</c:v>
                </c:pt>
                <c:pt idx="303">
                  <c:v>78.24130000000001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-2.91032</c:v>
                </c:pt>
                <c:pt idx="321">
                  <c:v>105.70399999999999</c:v>
                </c:pt>
                <c:pt idx="322">
                  <c:v>113.232</c:v>
                </c:pt>
                <c:pt idx="323">
                  <c:v>112.286</c:v>
                </c:pt>
                <c:pt idx="324">
                  <c:v>110.58799999999999</c:v>
                </c:pt>
                <c:pt idx="325">
                  <c:v>105.69199999999999</c:v>
                </c:pt>
                <c:pt idx="326">
                  <c:v>96.441100000000006</c:v>
                </c:pt>
                <c:pt idx="327">
                  <c:v>56.5642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-2.48834</c:v>
                </c:pt>
                <c:pt idx="345">
                  <c:v>110.04900000000001</c:v>
                </c:pt>
                <c:pt idx="346">
                  <c:v>113.271</c:v>
                </c:pt>
                <c:pt idx="347">
                  <c:v>112.39700000000001</c:v>
                </c:pt>
                <c:pt idx="348">
                  <c:v>111.557</c:v>
                </c:pt>
                <c:pt idx="349">
                  <c:v>111.05</c:v>
                </c:pt>
                <c:pt idx="350">
                  <c:v>110.81100000000001</c:v>
                </c:pt>
                <c:pt idx="351">
                  <c:v>80.411500000000004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10.254899999999999</c:v>
                </c:pt>
                <c:pt idx="369">
                  <c:v>113.601</c:v>
                </c:pt>
                <c:pt idx="370">
                  <c:v>113.06399999999999</c:v>
                </c:pt>
                <c:pt idx="371">
                  <c:v>112.08799999999999</c:v>
                </c:pt>
                <c:pt idx="372">
                  <c:v>111.22499999999999</c:v>
                </c:pt>
                <c:pt idx="373">
                  <c:v>110.669</c:v>
                </c:pt>
                <c:pt idx="374">
                  <c:v>110.548</c:v>
                </c:pt>
                <c:pt idx="375">
                  <c:v>85.6387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28.992999999999999</c:v>
                </c:pt>
                <c:pt idx="393">
                  <c:v>113.65</c:v>
                </c:pt>
                <c:pt idx="394">
                  <c:v>113.79300000000001</c:v>
                </c:pt>
                <c:pt idx="395">
                  <c:v>114.354</c:v>
                </c:pt>
                <c:pt idx="396">
                  <c:v>113.621</c:v>
                </c:pt>
                <c:pt idx="397">
                  <c:v>113.374</c:v>
                </c:pt>
                <c:pt idx="398">
                  <c:v>113.792</c:v>
                </c:pt>
                <c:pt idx="399">
                  <c:v>98.668300000000002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17.798200000000001</c:v>
                </c:pt>
                <c:pt idx="417">
                  <c:v>114.24</c:v>
                </c:pt>
                <c:pt idx="418">
                  <c:v>114.69</c:v>
                </c:pt>
                <c:pt idx="419">
                  <c:v>113.75</c:v>
                </c:pt>
                <c:pt idx="420">
                  <c:v>113.691</c:v>
                </c:pt>
                <c:pt idx="421">
                  <c:v>113.273</c:v>
                </c:pt>
                <c:pt idx="422">
                  <c:v>113.169</c:v>
                </c:pt>
                <c:pt idx="423">
                  <c:v>86.560299999999998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18.513999999999999</c:v>
                </c:pt>
                <c:pt idx="441">
                  <c:v>103.958</c:v>
                </c:pt>
                <c:pt idx="442">
                  <c:v>114.002</c:v>
                </c:pt>
                <c:pt idx="443">
                  <c:v>81.450399999999988</c:v>
                </c:pt>
                <c:pt idx="444">
                  <c:v>85.909399999999991</c:v>
                </c:pt>
                <c:pt idx="445">
                  <c:v>113.01600000000001</c:v>
                </c:pt>
                <c:pt idx="446">
                  <c:v>70.188199999999995</c:v>
                </c:pt>
                <c:pt idx="447">
                  <c:v>58.737099999999998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-2.8961799999999998</c:v>
                </c:pt>
                <c:pt idx="465">
                  <c:v>53.027800000000006</c:v>
                </c:pt>
                <c:pt idx="466">
                  <c:v>62.1541</c:v>
                </c:pt>
                <c:pt idx="467">
                  <c:v>50.355800000000002</c:v>
                </c:pt>
                <c:pt idx="468">
                  <c:v>75.078100000000006</c:v>
                </c:pt>
                <c:pt idx="469">
                  <c:v>88.407399999999996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-2.4581599999999999</c:v>
                </c:pt>
                <c:pt idx="537">
                  <c:v>99.2864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114.009</c:v>
                </c:pt>
                <c:pt idx="542">
                  <c:v>88.364399999999989</c:v>
                </c:pt>
                <c:pt idx="543">
                  <c:v>-0.96047099999999996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-1.84398</c:v>
                </c:pt>
                <c:pt idx="564">
                  <c:v>55.6203</c:v>
                </c:pt>
                <c:pt idx="565">
                  <c:v>68.929899999999989</c:v>
                </c:pt>
                <c:pt idx="566">
                  <c:v>78.577799999999996</c:v>
                </c:pt>
                <c:pt idx="567">
                  <c:v>48.2759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-1.5398000000000001</c:v>
                </c:pt>
                <c:pt idx="585">
                  <c:v>66.976900000000001</c:v>
                </c:pt>
                <c:pt idx="586">
                  <c:v>113.643</c:v>
                </c:pt>
                <c:pt idx="587">
                  <c:v>114.22</c:v>
                </c:pt>
                <c:pt idx="588">
                  <c:v>79.1738</c:v>
                </c:pt>
                <c:pt idx="589">
                  <c:v>106.98</c:v>
                </c:pt>
                <c:pt idx="590">
                  <c:v>113.331</c:v>
                </c:pt>
                <c:pt idx="591">
                  <c:v>82.386399999999995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18.5275</c:v>
                </c:pt>
                <c:pt idx="610">
                  <c:v>83.504600000000011</c:v>
                </c:pt>
                <c:pt idx="611">
                  <c:v>88.931200000000004</c:v>
                </c:pt>
                <c:pt idx="612">
                  <c:v>113.56100000000001</c:v>
                </c:pt>
                <c:pt idx="613">
                  <c:v>113.89100000000001</c:v>
                </c:pt>
                <c:pt idx="614">
                  <c:v>113.81699999999999</c:v>
                </c:pt>
                <c:pt idx="615">
                  <c:v>108.056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-2.48691</c:v>
                </c:pt>
                <c:pt idx="633">
                  <c:v>100.84</c:v>
                </c:pt>
                <c:pt idx="634">
                  <c:v>113.69499999999999</c:v>
                </c:pt>
                <c:pt idx="635">
                  <c:v>113.66200000000001</c:v>
                </c:pt>
                <c:pt idx="636">
                  <c:v>98.044300000000007</c:v>
                </c:pt>
                <c:pt idx="637">
                  <c:v>92.37060000000001</c:v>
                </c:pt>
                <c:pt idx="638">
                  <c:v>66.451800000000006</c:v>
                </c:pt>
                <c:pt idx="639">
                  <c:v>43.8371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-1.98044</c:v>
                </c:pt>
                <c:pt idx="657">
                  <c:v>14.383700000000001</c:v>
                </c:pt>
                <c:pt idx="658">
                  <c:v>-0.969808</c:v>
                </c:pt>
                <c:pt idx="659">
                  <c:v>92.802899999999994</c:v>
                </c:pt>
                <c:pt idx="660">
                  <c:v>84.049600000000012</c:v>
                </c:pt>
                <c:pt idx="661">
                  <c:v>89.851100000000002</c:v>
                </c:pt>
                <c:pt idx="662">
                  <c:v>65.350800000000007</c:v>
                </c:pt>
                <c:pt idx="663">
                  <c:v>34.580100000000002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-1.8313499999999998</c:v>
                </c:pt>
                <c:pt idx="682">
                  <c:v>31.428900000000002</c:v>
                </c:pt>
                <c:pt idx="683">
                  <c:v>75.38669999999999</c:v>
                </c:pt>
                <c:pt idx="684">
                  <c:v>88.954399999999993</c:v>
                </c:pt>
                <c:pt idx="685">
                  <c:v>59.438800000000001</c:v>
                </c:pt>
                <c:pt idx="686">
                  <c:v>44.963099999999997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-2.4454499999999997</c:v>
                </c:pt>
                <c:pt idx="705">
                  <c:v>33.2104</c:v>
                </c:pt>
                <c:pt idx="706">
                  <c:v>48.141599999999997</c:v>
                </c:pt>
                <c:pt idx="707">
                  <c:v>113.21</c:v>
                </c:pt>
                <c:pt idx="708">
                  <c:v>75.895899999999997</c:v>
                </c:pt>
                <c:pt idx="709">
                  <c:v>35.976800000000004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-2.45295</c:v>
                </c:pt>
                <c:pt idx="729">
                  <c:v>97.492899999999992</c:v>
                </c:pt>
                <c:pt idx="730">
                  <c:v>113.434</c:v>
                </c:pt>
                <c:pt idx="731">
                  <c:v>113.21899999999999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96.579100000000011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35.235099999999996</c:v>
                </c:pt>
                <c:pt idx="753">
                  <c:v>113.84</c:v>
                </c:pt>
                <c:pt idx="754">
                  <c:v>113.849</c:v>
                </c:pt>
                <c:pt idx="755">
                  <c:v>113.67</c:v>
                </c:pt>
                <c:pt idx="756">
                  <c:v>113.256</c:v>
                </c:pt>
                <c:pt idx="757">
                  <c:v>112.765</c:v>
                </c:pt>
                <c:pt idx="758">
                  <c:v>112.506</c:v>
                </c:pt>
                <c:pt idx="759">
                  <c:v>112.41800000000001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-1.97912</c:v>
                </c:pt>
                <c:pt idx="777">
                  <c:v>51.508400000000002</c:v>
                </c:pt>
                <c:pt idx="778">
                  <c:v>114.31100000000001</c:v>
                </c:pt>
                <c:pt idx="779">
                  <c:v>111.67100000000001</c:v>
                </c:pt>
                <c:pt idx="780">
                  <c:v>113.002</c:v>
                </c:pt>
                <c:pt idx="781">
                  <c:v>112.66</c:v>
                </c:pt>
                <c:pt idx="782">
                  <c:v>112.637</c:v>
                </c:pt>
                <c:pt idx="783">
                  <c:v>70.276499999999999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37.194099999999999</c:v>
                </c:pt>
                <c:pt idx="801">
                  <c:v>114.73699999999999</c:v>
                </c:pt>
                <c:pt idx="802">
                  <c:v>114.282</c:v>
                </c:pt>
                <c:pt idx="803">
                  <c:v>113.812</c:v>
                </c:pt>
                <c:pt idx="804">
                  <c:v>112.661</c:v>
                </c:pt>
                <c:pt idx="805">
                  <c:v>112.184</c:v>
                </c:pt>
                <c:pt idx="806">
                  <c:v>111.96599999999999</c:v>
                </c:pt>
                <c:pt idx="807">
                  <c:v>111.736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29.1798</c:v>
                </c:pt>
                <c:pt idx="825">
                  <c:v>113.931</c:v>
                </c:pt>
                <c:pt idx="826">
                  <c:v>113.496</c:v>
                </c:pt>
                <c:pt idx="827">
                  <c:v>113.108</c:v>
                </c:pt>
                <c:pt idx="828">
                  <c:v>112.435</c:v>
                </c:pt>
                <c:pt idx="829">
                  <c:v>112.004</c:v>
                </c:pt>
                <c:pt idx="830">
                  <c:v>111.884</c:v>
                </c:pt>
                <c:pt idx="831">
                  <c:v>99.208500000000001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</c:v>
                </c:pt>
                <c:pt idx="849">
                  <c:v>114.15300000000001</c:v>
                </c:pt>
                <c:pt idx="850">
                  <c:v>113.709</c:v>
                </c:pt>
                <c:pt idx="851">
                  <c:v>113.30800000000001</c:v>
                </c:pt>
                <c:pt idx="852">
                  <c:v>112.631</c:v>
                </c:pt>
                <c:pt idx="853">
                  <c:v>112.133</c:v>
                </c:pt>
                <c:pt idx="854">
                  <c:v>111.873</c:v>
                </c:pt>
                <c:pt idx="855">
                  <c:v>111.654</c:v>
                </c:pt>
                <c:pt idx="856">
                  <c:v>48.957099999999997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7.1441999999999997</c:v>
                </c:pt>
                <c:pt idx="874">
                  <c:v>36.997800000000005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3.6913499999999999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-2.3130300000000004</c:v>
                </c:pt>
                <c:pt idx="897">
                  <c:v>102.08</c:v>
                </c:pt>
                <c:pt idx="898">
                  <c:v>113.34699999999999</c:v>
                </c:pt>
                <c:pt idx="899">
                  <c:v>113.003</c:v>
                </c:pt>
                <c:pt idx="900">
                  <c:v>112.426</c:v>
                </c:pt>
                <c:pt idx="901">
                  <c:v>111.98099999999999</c:v>
                </c:pt>
                <c:pt idx="902">
                  <c:v>112.16200000000001</c:v>
                </c:pt>
                <c:pt idx="903">
                  <c:v>86.272199999999998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-2.28396</c:v>
                </c:pt>
                <c:pt idx="950">
                  <c:v>31.5246</c:v>
                </c:pt>
                <c:pt idx="951">
                  <c:v>47.499499999999998</c:v>
                </c:pt>
                <c:pt idx="952">
                  <c:v>28.189700000000002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-1.53576</c:v>
                </c:pt>
                <c:pt idx="968">
                  <c:v>37.502900000000004</c:v>
                </c:pt>
                <c:pt idx="969">
                  <c:v>86.06519999999999</c:v>
                </c:pt>
                <c:pt idx="970">
                  <c:v>112.837</c:v>
                </c:pt>
                <c:pt idx="971">
                  <c:v>109.779</c:v>
                </c:pt>
                <c:pt idx="972">
                  <c:v>111.89100000000001</c:v>
                </c:pt>
                <c:pt idx="973">
                  <c:v>111.65</c:v>
                </c:pt>
                <c:pt idx="974">
                  <c:v>87.118700000000004</c:v>
                </c:pt>
                <c:pt idx="975">
                  <c:v>67.659800000000004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-2.7134699999999996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-4.4886800000000004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14.4147</c:v>
                </c:pt>
                <c:pt idx="1017">
                  <c:v>113.54</c:v>
                </c:pt>
                <c:pt idx="1018">
                  <c:v>112.985</c:v>
                </c:pt>
                <c:pt idx="1019">
                  <c:v>112.312</c:v>
                </c:pt>
                <c:pt idx="1020">
                  <c:v>111.633</c:v>
                </c:pt>
                <c:pt idx="1021">
                  <c:v>111.23</c:v>
                </c:pt>
                <c:pt idx="1022">
                  <c:v>111.026</c:v>
                </c:pt>
                <c:pt idx="1023">
                  <c:v>111.191</c:v>
                </c:pt>
                <c:pt idx="1024">
                  <c:v>51.3371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-1.8494200000000001</c:v>
                </c:pt>
                <c:pt idx="1041">
                  <c:v>8.7209799999999991</c:v>
                </c:pt>
                <c:pt idx="1042">
                  <c:v>-0.92471500000000006</c:v>
                </c:pt>
                <c:pt idx="1043">
                  <c:v>-3.6604000000000001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-4.4991400000000006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-2.2666399999999998</c:v>
                </c:pt>
                <c:pt idx="1089">
                  <c:v>53.103699999999996</c:v>
                </c:pt>
                <c:pt idx="1090">
                  <c:v>92.765799999999999</c:v>
                </c:pt>
                <c:pt idx="1091">
                  <c:v>111.123</c:v>
                </c:pt>
                <c:pt idx="1092">
                  <c:v>40.356900000000003</c:v>
                </c:pt>
                <c:pt idx="1093">
                  <c:v>95.1203</c:v>
                </c:pt>
                <c:pt idx="1094">
                  <c:v>32.614400000000003</c:v>
                </c:pt>
                <c:pt idx="1095">
                  <c:v>90.014099999999999</c:v>
                </c:pt>
                <c:pt idx="1096">
                  <c:v>34.8551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-0.96793600000000002</c:v>
                </c:pt>
                <c:pt idx="1113">
                  <c:v>-2.27799</c:v>
                </c:pt>
                <c:pt idx="1114">
                  <c:v>65.716200000000001</c:v>
                </c:pt>
                <c:pt idx="1115">
                  <c:v>110.925</c:v>
                </c:pt>
                <c:pt idx="1116">
                  <c:v>110.16200000000001</c:v>
                </c:pt>
                <c:pt idx="1117">
                  <c:v>109.65300000000001</c:v>
                </c:pt>
                <c:pt idx="1118">
                  <c:v>109.443</c:v>
                </c:pt>
                <c:pt idx="1119">
                  <c:v>91.293600000000012</c:v>
                </c:pt>
                <c:pt idx="1120">
                  <c:v>35.4024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16.403200000000002</c:v>
                </c:pt>
                <c:pt idx="1137">
                  <c:v>112.127</c:v>
                </c:pt>
                <c:pt idx="1138">
                  <c:v>111.384</c:v>
                </c:pt>
                <c:pt idx="1139">
                  <c:v>110.66</c:v>
                </c:pt>
                <c:pt idx="1140">
                  <c:v>109.952</c:v>
                </c:pt>
                <c:pt idx="1141">
                  <c:v>109.42700000000001</c:v>
                </c:pt>
                <c:pt idx="1142">
                  <c:v>109.157</c:v>
                </c:pt>
                <c:pt idx="1143">
                  <c:v>108.902</c:v>
                </c:pt>
                <c:pt idx="1144">
                  <c:v>56.009399999999999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-2.44903</c:v>
                </c:pt>
                <c:pt idx="1160">
                  <c:v>72.352000000000004</c:v>
                </c:pt>
                <c:pt idx="1161">
                  <c:v>111.819</c:v>
                </c:pt>
                <c:pt idx="1162">
                  <c:v>110.989</c:v>
                </c:pt>
                <c:pt idx="1163">
                  <c:v>110.259</c:v>
                </c:pt>
                <c:pt idx="1164">
                  <c:v>109.526</c:v>
                </c:pt>
                <c:pt idx="1165">
                  <c:v>109.02500000000001</c:v>
                </c:pt>
                <c:pt idx="1166">
                  <c:v>108.759</c:v>
                </c:pt>
                <c:pt idx="1167">
                  <c:v>107.79900000000001</c:v>
                </c:pt>
                <c:pt idx="1168">
                  <c:v>64.762799999999999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-2.4188700000000001</c:v>
                </c:pt>
                <c:pt idx="1184">
                  <c:v>30.851500000000001</c:v>
                </c:pt>
                <c:pt idx="1185">
                  <c:v>58.977899999999998</c:v>
                </c:pt>
                <c:pt idx="1186">
                  <c:v>76.986500000000007</c:v>
                </c:pt>
                <c:pt idx="1187">
                  <c:v>92.528100000000009</c:v>
                </c:pt>
                <c:pt idx="1188">
                  <c:v>37.027099999999997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-2.89392</c:v>
                </c:pt>
                <c:pt idx="1208">
                  <c:v>99.132100000000008</c:v>
                </c:pt>
                <c:pt idx="1209">
                  <c:v>112.754</c:v>
                </c:pt>
                <c:pt idx="1210">
                  <c:v>112.099</c:v>
                </c:pt>
                <c:pt idx="1211">
                  <c:v>111.404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</c:v>
                </c:pt>
                <c:pt idx="1216">
                  <c:v>62.732699999999994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-1.96875</c:v>
                </c:pt>
                <c:pt idx="1232">
                  <c:v>76.396699999999996</c:v>
                </c:pt>
                <c:pt idx="1233">
                  <c:v>113.815</c:v>
                </c:pt>
                <c:pt idx="1234">
                  <c:v>112.747</c:v>
                </c:pt>
                <c:pt idx="1235">
                  <c:v>112.389</c:v>
                </c:pt>
                <c:pt idx="1236">
                  <c:v>112.02800000000001</c:v>
                </c:pt>
                <c:pt idx="1237">
                  <c:v>111.82599999999999</c:v>
                </c:pt>
                <c:pt idx="1238">
                  <c:v>111.746</c:v>
                </c:pt>
                <c:pt idx="1239">
                  <c:v>111.70099999999999</c:v>
                </c:pt>
                <c:pt idx="1240">
                  <c:v>63.819199999999995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-2.45682</c:v>
                </c:pt>
                <c:pt idx="1256">
                  <c:v>105.777</c:v>
                </c:pt>
                <c:pt idx="1257">
                  <c:v>113.35599999999999</c:v>
                </c:pt>
                <c:pt idx="1258">
                  <c:v>112.545</c:v>
                </c:pt>
                <c:pt idx="1259">
                  <c:v>111.771</c:v>
                </c:pt>
                <c:pt idx="1260">
                  <c:v>111.08799999999999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59.416699999999999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-2.0154300000000003</c:v>
                </c:pt>
                <c:pt idx="1280">
                  <c:v>95.325800000000001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111.40900000000001</c:v>
                </c:pt>
                <c:pt idx="1284">
                  <c:v>110.709</c:v>
                </c:pt>
                <c:pt idx="1285">
                  <c:v>110.19499999999999</c:v>
                </c:pt>
                <c:pt idx="1286">
                  <c:v>109.852</c:v>
                </c:pt>
                <c:pt idx="1287">
                  <c:v>109.747</c:v>
                </c:pt>
                <c:pt idx="1288">
                  <c:v>51.815899999999999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-1.9942299999999999</c:v>
                </c:pt>
                <c:pt idx="1304">
                  <c:v>42.857699999999994</c:v>
                </c:pt>
                <c:pt idx="1305">
                  <c:v>105.36</c:v>
                </c:pt>
                <c:pt idx="1306">
                  <c:v>112.819</c:v>
                </c:pt>
                <c:pt idx="1307">
                  <c:v>90.625</c:v>
                </c:pt>
                <c:pt idx="1308">
                  <c:v>111.544</c:v>
                </c:pt>
                <c:pt idx="1309">
                  <c:v>106.85599999999999</c:v>
                </c:pt>
                <c:pt idx="1310">
                  <c:v>111.389</c:v>
                </c:pt>
                <c:pt idx="1311">
                  <c:v>73.748199999999997</c:v>
                </c:pt>
                <c:pt idx="1312">
                  <c:v>25.581499999999998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0.233982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113.062</c:v>
                </c:pt>
                <c:pt idx="1332">
                  <c:v>112.541</c:v>
                </c:pt>
                <c:pt idx="1333">
                  <c:v>111.291</c:v>
                </c:pt>
                <c:pt idx="1334">
                  <c:v>67.197000000000003</c:v>
                </c:pt>
                <c:pt idx="1335">
                  <c:v>30.0914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-2.4904499999999996</c:v>
                </c:pt>
                <c:pt idx="1352">
                  <c:v>111.836</c:v>
                </c:pt>
                <c:pt idx="1353">
                  <c:v>114.212</c:v>
                </c:pt>
                <c:pt idx="1354">
                  <c:v>113.908</c:v>
                </c:pt>
                <c:pt idx="1355">
                  <c:v>113.08799999999999</c:v>
                </c:pt>
                <c:pt idx="1356">
                  <c:v>112.696</c:v>
                </c:pt>
                <c:pt idx="1357">
                  <c:v>112.447</c:v>
                </c:pt>
                <c:pt idx="1358">
                  <c:v>112.354</c:v>
                </c:pt>
                <c:pt idx="1359">
                  <c:v>112.28</c:v>
                </c:pt>
                <c:pt idx="1360">
                  <c:v>78.605399999999989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2.5179200000000002</c:v>
                </c:pt>
                <c:pt idx="1376">
                  <c:v>114.28400000000001</c:v>
                </c:pt>
                <c:pt idx="1377">
                  <c:v>113.84</c:v>
                </c:pt>
                <c:pt idx="1378">
                  <c:v>113.396</c:v>
                </c:pt>
                <c:pt idx="1379">
                  <c:v>113.093</c:v>
                </c:pt>
                <c:pt idx="1380">
                  <c:v>112.545</c:v>
                </c:pt>
                <c:pt idx="1381">
                  <c:v>112.166</c:v>
                </c:pt>
                <c:pt idx="1382">
                  <c:v>112.03</c:v>
                </c:pt>
                <c:pt idx="1383">
                  <c:v>111.904</c:v>
                </c:pt>
                <c:pt idx="1384">
                  <c:v>80.222999999999999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5.2629099999999998</c:v>
                </c:pt>
                <c:pt idx="1424">
                  <c:v>113.535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111.426</c:v>
                </c:pt>
                <c:pt idx="1428">
                  <c:v>110.7</c:v>
                </c:pt>
                <c:pt idx="1429">
                  <c:v>74.170600000000007</c:v>
                </c:pt>
                <c:pt idx="1430">
                  <c:v>110.297</c:v>
                </c:pt>
                <c:pt idx="1431">
                  <c:v>98.162100000000009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-1.9942299999999999</c:v>
                </c:pt>
                <c:pt idx="1448">
                  <c:v>59.920199999999994</c:v>
                </c:pt>
                <c:pt idx="1449">
                  <c:v>112.825</c:v>
                </c:pt>
                <c:pt idx="1450">
                  <c:v>111.929</c:v>
                </c:pt>
                <c:pt idx="1451">
                  <c:v>111.32599999999999</c:v>
                </c:pt>
                <c:pt idx="1452">
                  <c:v>110.667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105.06699999999999</c:v>
                </c:pt>
                <c:pt idx="1456">
                  <c:v>44.098699999999994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-2.9269400000000001</c:v>
                </c:pt>
                <c:pt idx="1472">
                  <c:v>112.122</c:v>
                </c:pt>
                <c:pt idx="1473">
                  <c:v>112.221</c:v>
                </c:pt>
                <c:pt idx="1474">
                  <c:v>111.419</c:v>
                </c:pt>
                <c:pt idx="1475">
                  <c:v>110.851</c:v>
                </c:pt>
                <c:pt idx="1476">
                  <c:v>110.26900000000001</c:v>
                </c:pt>
                <c:pt idx="1477">
                  <c:v>109.907</c:v>
                </c:pt>
                <c:pt idx="1478">
                  <c:v>109.741</c:v>
                </c:pt>
                <c:pt idx="1479">
                  <c:v>109.62</c:v>
                </c:pt>
                <c:pt idx="1480">
                  <c:v>79.037600000000012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6.7077299999999997</c:v>
                </c:pt>
                <c:pt idx="1496">
                  <c:v>113.23399999999999</c:v>
                </c:pt>
                <c:pt idx="1497">
                  <c:v>112.295</c:v>
                </c:pt>
                <c:pt idx="1498">
                  <c:v>111.349</c:v>
                </c:pt>
                <c:pt idx="1499">
                  <c:v>110.544</c:v>
                </c:pt>
                <c:pt idx="1500">
                  <c:v>109.749</c:v>
                </c:pt>
                <c:pt idx="1501">
                  <c:v>109.33799999999999</c:v>
                </c:pt>
                <c:pt idx="1502">
                  <c:v>109.34</c:v>
                </c:pt>
                <c:pt idx="1503">
                  <c:v>102.735</c:v>
                </c:pt>
                <c:pt idx="1504">
                  <c:v>45.743600000000001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-3.3555900000000003</c:v>
                </c:pt>
                <c:pt idx="1520">
                  <c:v>107.917</c:v>
                </c:pt>
                <c:pt idx="1521">
                  <c:v>111.098</c:v>
                </c:pt>
                <c:pt idx="1522">
                  <c:v>110.31699999999999</c:v>
                </c:pt>
                <c:pt idx="1523">
                  <c:v>109.93</c:v>
                </c:pt>
                <c:pt idx="1524">
                  <c:v>109.53100000000001</c:v>
                </c:pt>
                <c:pt idx="1525">
                  <c:v>109.384</c:v>
                </c:pt>
                <c:pt idx="1526">
                  <c:v>88.041300000000007</c:v>
                </c:pt>
                <c:pt idx="1527">
                  <c:v>27.3522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-2.7685500000000003</c:v>
                </c:pt>
                <c:pt idx="1547">
                  <c:v>22.4724</c:v>
                </c:pt>
                <c:pt idx="1548">
                  <c:v>31.258700000000001</c:v>
                </c:pt>
                <c:pt idx="1549">
                  <c:v>91.11630000000001</c:v>
                </c:pt>
                <c:pt idx="1550">
                  <c:v>43.471400000000003</c:v>
                </c:pt>
                <c:pt idx="1551">
                  <c:v>81.37530000000001</c:v>
                </c:pt>
                <c:pt idx="1552">
                  <c:v>31.0427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-1.9835999999999998</c:v>
                </c:pt>
                <c:pt idx="1568">
                  <c:v>26.6799</c:v>
                </c:pt>
                <c:pt idx="1569">
                  <c:v>-0.96628200000000009</c:v>
                </c:pt>
                <c:pt idx="1570">
                  <c:v>34.684100000000001</c:v>
                </c:pt>
                <c:pt idx="1571">
                  <c:v>54.159199999999998</c:v>
                </c:pt>
                <c:pt idx="1572">
                  <c:v>52.636499999999998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4.8671000000000006</c:v>
                </c:pt>
                <c:pt idx="1594">
                  <c:v>113.44499999999999</c:v>
                </c:pt>
                <c:pt idx="1595">
                  <c:v>78.233800000000002</c:v>
                </c:pt>
                <c:pt idx="1596">
                  <c:v>29.583400000000001</c:v>
                </c:pt>
                <c:pt idx="1597">
                  <c:v>111.941</c:v>
                </c:pt>
                <c:pt idx="1598">
                  <c:v>93.105500000000006</c:v>
                </c:pt>
                <c:pt idx="1599">
                  <c:v>72.007899999999992</c:v>
                </c:pt>
                <c:pt idx="1600">
                  <c:v>59.848399999999998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8.1022099999999995</c:v>
                </c:pt>
                <c:pt idx="1617">
                  <c:v>101.746</c:v>
                </c:pt>
                <c:pt idx="1618">
                  <c:v>46.921999999999997</c:v>
                </c:pt>
                <c:pt idx="1619">
                  <c:v>85.677600000000012</c:v>
                </c:pt>
                <c:pt idx="1620">
                  <c:v>74.053300000000007</c:v>
                </c:pt>
                <c:pt idx="1621">
                  <c:v>112.765</c:v>
                </c:pt>
                <c:pt idx="1622">
                  <c:v>112.735</c:v>
                </c:pt>
                <c:pt idx="1623">
                  <c:v>106.339</c:v>
                </c:pt>
                <c:pt idx="1624">
                  <c:v>53.736499999999999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10.6746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112.312</c:v>
                </c:pt>
                <c:pt idx="1646">
                  <c:v>112.021</c:v>
                </c:pt>
                <c:pt idx="1647">
                  <c:v>111.88200000000001</c:v>
                </c:pt>
                <c:pt idx="1648">
                  <c:v>80.045600000000007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1.89988</c:v>
                </c:pt>
                <c:pt idx="1664">
                  <c:v>113.861</c:v>
                </c:pt>
                <c:pt idx="1665">
                  <c:v>113.79900000000001</c:v>
                </c:pt>
                <c:pt idx="1666">
                  <c:v>113.01</c:v>
                </c:pt>
                <c:pt idx="1667">
                  <c:v>112.82299999999999</c:v>
                </c:pt>
                <c:pt idx="1668">
                  <c:v>112.572</c:v>
                </c:pt>
                <c:pt idx="1669">
                  <c:v>112.712</c:v>
                </c:pt>
                <c:pt idx="1670">
                  <c:v>96.354300000000009</c:v>
                </c:pt>
                <c:pt idx="1671">
                  <c:v>71.274799999999999</c:v>
                </c:pt>
                <c:pt idx="1672">
                  <c:v>28.476299999999998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8.0006599999999999</c:v>
                </c:pt>
                <c:pt idx="1712">
                  <c:v>112.229</c:v>
                </c:pt>
                <c:pt idx="1713">
                  <c:v>113.23099999999999</c:v>
                </c:pt>
                <c:pt idx="1714">
                  <c:v>112.855</c:v>
                </c:pt>
                <c:pt idx="1715">
                  <c:v>113.03400000000001</c:v>
                </c:pt>
                <c:pt idx="1716">
                  <c:v>77.138899999999992</c:v>
                </c:pt>
                <c:pt idx="1717">
                  <c:v>40.6755</c:v>
                </c:pt>
                <c:pt idx="1718">
                  <c:v>-0.96923999999999999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20.552900000000001</c:v>
                </c:pt>
                <c:pt idx="1736">
                  <c:v>113.524</c:v>
                </c:pt>
                <c:pt idx="1737">
                  <c:v>113.611</c:v>
                </c:pt>
                <c:pt idx="1738">
                  <c:v>113.816</c:v>
                </c:pt>
                <c:pt idx="1739">
                  <c:v>112.907</c:v>
                </c:pt>
                <c:pt idx="1740">
                  <c:v>112.358</c:v>
                </c:pt>
                <c:pt idx="1741">
                  <c:v>111.97499999999999</c:v>
                </c:pt>
                <c:pt idx="1742">
                  <c:v>111.842</c:v>
                </c:pt>
                <c:pt idx="1743">
                  <c:v>111.73</c:v>
                </c:pt>
                <c:pt idx="1744">
                  <c:v>89.900399999999991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-2.4848499999999998</c:v>
                </c:pt>
                <c:pt idx="1760">
                  <c:v>110.426</c:v>
                </c:pt>
                <c:pt idx="1761">
                  <c:v>95.981800000000007</c:v>
                </c:pt>
                <c:pt idx="1762">
                  <c:v>113.89400000000001</c:v>
                </c:pt>
                <c:pt idx="1763">
                  <c:v>72.926400000000001</c:v>
                </c:pt>
                <c:pt idx="1764">
                  <c:v>65.311099999999996</c:v>
                </c:pt>
                <c:pt idx="1765">
                  <c:v>111.623</c:v>
                </c:pt>
                <c:pt idx="1766">
                  <c:v>40.503399999999999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23.817499999999999</c:v>
                </c:pt>
                <c:pt idx="1785">
                  <c:v>85.326499999999996</c:v>
                </c:pt>
                <c:pt idx="1786">
                  <c:v>111.77200000000001</c:v>
                </c:pt>
                <c:pt idx="1787">
                  <c:v>110.937</c:v>
                </c:pt>
                <c:pt idx="1788">
                  <c:v>110.26300000000001</c:v>
                </c:pt>
                <c:pt idx="1789">
                  <c:v>110.102</c:v>
                </c:pt>
                <c:pt idx="1790">
                  <c:v>110.413</c:v>
                </c:pt>
                <c:pt idx="1791">
                  <c:v>85.844899999999996</c:v>
                </c:pt>
                <c:pt idx="1792">
                  <c:v>55.636300000000006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18.183400000000002</c:v>
                </c:pt>
                <c:pt idx="1808">
                  <c:v>113.863</c:v>
                </c:pt>
                <c:pt idx="1809">
                  <c:v>114.351</c:v>
                </c:pt>
                <c:pt idx="1810">
                  <c:v>113.599</c:v>
                </c:pt>
                <c:pt idx="1811">
                  <c:v>113.324</c:v>
                </c:pt>
                <c:pt idx="1812">
                  <c:v>113.25700000000001</c:v>
                </c:pt>
                <c:pt idx="1813">
                  <c:v>113.136</c:v>
                </c:pt>
                <c:pt idx="1814">
                  <c:v>113.134</c:v>
                </c:pt>
                <c:pt idx="1815">
                  <c:v>113.151</c:v>
                </c:pt>
                <c:pt idx="1816">
                  <c:v>84.143199999999993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17.608400000000003</c:v>
                </c:pt>
                <c:pt idx="1832">
                  <c:v>113.762</c:v>
                </c:pt>
                <c:pt idx="1833">
                  <c:v>113.753</c:v>
                </c:pt>
                <c:pt idx="1834">
                  <c:v>113.631</c:v>
                </c:pt>
                <c:pt idx="1835">
                  <c:v>113.90900000000001</c:v>
                </c:pt>
                <c:pt idx="1836">
                  <c:v>113.10599999999999</c:v>
                </c:pt>
                <c:pt idx="1837">
                  <c:v>112.908</c:v>
                </c:pt>
                <c:pt idx="1838">
                  <c:v>86.45</c:v>
                </c:pt>
                <c:pt idx="1839">
                  <c:v>48.8142</c:v>
                </c:pt>
                <c:pt idx="1840">
                  <c:v>60.729399999999998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-2.4782199999999999</c:v>
                </c:pt>
                <c:pt idx="1856">
                  <c:v>108.974</c:v>
                </c:pt>
                <c:pt idx="1857">
                  <c:v>114.18</c:v>
                </c:pt>
                <c:pt idx="1858">
                  <c:v>113.32899999999999</c:v>
                </c:pt>
                <c:pt idx="1859">
                  <c:v>113.182</c:v>
                </c:pt>
                <c:pt idx="1860">
                  <c:v>112.842</c:v>
                </c:pt>
                <c:pt idx="1861">
                  <c:v>112.629</c:v>
                </c:pt>
                <c:pt idx="1862">
                  <c:v>112.563</c:v>
                </c:pt>
                <c:pt idx="1863">
                  <c:v>109.464</c:v>
                </c:pt>
                <c:pt idx="1864">
                  <c:v>58.739199999999997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33.992699999999999</c:v>
                </c:pt>
                <c:pt idx="1880">
                  <c:v>113.64</c:v>
                </c:pt>
                <c:pt idx="1881">
                  <c:v>113.77</c:v>
                </c:pt>
                <c:pt idx="1882">
                  <c:v>112.97199999999999</c:v>
                </c:pt>
                <c:pt idx="1883">
                  <c:v>112.699</c:v>
                </c:pt>
                <c:pt idx="1884">
                  <c:v>112.40900000000001</c:v>
                </c:pt>
                <c:pt idx="1885">
                  <c:v>112.116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101.005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-1.9839599999999999</c:v>
                </c:pt>
                <c:pt idx="1904">
                  <c:v>20.424299999999999</c:v>
                </c:pt>
                <c:pt idx="1905">
                  <c:v>77.046600000000012</c:v>
                </c:pt>
                <c:pt idx="1906">
                  <c:v>85.080399999999997</c:v>
                </c:pt>
                <c:pt idx="1907">
                  <c:v>111.867</c:v>
                </c:pt>
                <c:pt idx="1908">
                  <c:v>111.39100000000001</c:v>
                </c:pt>
                <c:pt idx="1909">
                  <c:v>111.06699999999999</c:v>
                </c:pt>
                <c:pt idx="1910">
                  <c:v>110.928</c:v>
                </c:pt>
                <c:pt idx="1911">
                  <c:v>61.862900000000003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-2.9098099999999998</c:v>
                </c:pt>
                <c:pt idx="1928">
                  <c:v>73.546199999999999</c:v>
                </c:pt>
                <c:pt idx="1929">
                  <c:v>97.453800000000001</c:v>
                </c:pt>
                <c:pt idx="1930">
                  <c:v>98.18310000000001</c:v>
                </c:pt>
                <c:pt idx="1931">
                  <c:v>87.385300000000001</c:v>
                </c:pt>
                <c:pt idx="1932">
                  <c:v>110.456</c:v>
                </c:pt>
                <c:pt idx="1933">
                  <c:v>79.042100000000005</c:v>
                </c:pt>
                <c:pt idx="1934">
                  <c:v>109.98099999999999</c:v>
                </c:pt>
                <c:pt idx="1935">
                  <c:v>82.343399999999988</c:v>
                </c:pt>
                <c:pt idx="1936">
                  <c:v>67.108899999999991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17.862200000000001</c:v>
                </c:pt>
                <c:pt idx="1952">
                  <c:v>113.20399999999999</c:v>
                </c:pt>
                <c:pt idx="1953">
                  <c:v>112.26600000000001</c:v>
                </c:pt>
                <c:pt idx="1954">
                  <c:v>111.565</c:v>
                </c:pt>
                <c:pt idx="1955">
                  <c:v>111.14400000000001</c:v>
                </c:pt>
                <c:pt idx="1956">
                  <c:v>110.69799999999999</c:v>
                </c:pt>
                <c:pt idx="1957">
                  <c:v>110.41</c:v>
                </c:pt>
                <c:pt idx="1958">
                  <c:v>110.21899999999999</c:v>
                </c:pt>
                <c:pt idx="1959">
                  <c:v>110.027</c:v>
                </c:pt>
                <c:pt idx="1960">
                  <c:v>87.363199999999992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19.782400000000003</c:v>
                </c:pt>
                <c:pt idx="1976">
                  <c:v>96.495199999999997</c:v>
                </c:pt>
                <c:pt idx="1977">
                  <c:v>112.758</c:v>
                </c:pt>
                <c:pt idx="1978">
                  <c:v>111.887</c:v>
                </c:pt>
                <c:pt idx="1979">
                  <c:v>111.215</c:v>
                </c:pt>
                <c:pt idx="1980">
                  <c:v>110.486</c:v>
                </c:pt>
                <c:pt idx="1981">
                  <c:v>109.973</c:v>
                </c:pt>
                <c:pt idx="1982">
                  <c:v>93.182400000000001</c:v>
                </c:pt>
                <c:pt idx="1983">
                  <c:v>108.233</c:v>
                </c:pt>
                <c:pt idx="1984">
                  <c:v>65.177099999999996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-2.27868</c:v>
                </c:pt>
                <c:pt idx="2000">
                  <c:v>59.4679</c:v>
                </c:pt>
                <c:pt idx="2001">
                  <c:v>111.622</c:v>
                </c:pt>
                <c:pt idx="2002">
                  <c:v>111.02</c:v>
                </c:pt>
                <c:pt idx="2003">
                  <c:v>110.24</c:v>
                </c:pt>
                <c:pt idx="2004">
                  <c:v>109.48699999999999</c:v>
                </c:pt>
                <c:pt idx="2005">
                  <c:v>109.139</c:v>
                </c:pt>
                <c:pt idx="2006">
                  <c:v>109.194</c:v>
                </c:pt>
                <c:pt idx="2007">
                  <c:v>109.232</c:v>
                </c:pt>
                <c:pt idx="2008">
                  <c:v>67.609499999999997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9.7009100000000004</c:v>
                </c:pt>
                <c:pt idx="2024">
                  <c:v>113.863</c:v>
                </c:pt>
                <c:pt idx="2025">
                  <c:v>112.685</c:v>
                </c:pt>
                <c:pt idx="2026">
                  <c:v>111.94499999999999</c:v>
                </c:pt>
                <c:pt idx="2027">
                  <c:v>111.42</c:v>
                </c:pt>
                <c:pt idx="2028">
                  <c:v>110.812</c:v>
                </c:pt>
                <c:pt idx="2029">
                  <c:v>110.43899999999999</c:v>
                </c:pt>
                <c:pt idx="2030">
                  <c:v>110.312</c:v>
                </c:pt>
                <c:pt idx="2031">
                  <c:v>110.19199999999999</c:v>
                </c:pt>
                <c:pt idx="2032">
                  <c:v>74.991900000000001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-2.0050699999999999</c:v>
                </c:pt>
                <c:pt idx="2047">
                  <c:v>89.503399999999999</c:v>
                </c:pt>
                <c:pt idx="2048">
                  <c:v>113.11</c:v>
                </c:pt>
                <c:pt idx="2049">
                  <c:v>111.874</c:v>
                </c:pt>
                <c:pt idx="2050">
                  <c:v>111.09399999999999</c:v>
                </c:pt>
                <c:pt idx="2051">
                  <c:v>110.538</c:v>
                </c:pt>
                <c:pt idx="2052">
                  <c:v>110.02800000000001</c:v>
                </c:pt>
                <c:pt idx="2053">
                  <c:v>109.67400000000001</c:v>
                </c:pt>
                <c:pt idx="2054">
                  <c:v>109.544</c:v>
                </c:pt>
                <c:pt idx="2055">
                  <c:v>109.38</c:v>
                </c:pt>
                <c:pt idx="2056">
                  <c:v>101.943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-2.00041</c:v>
                </c:pt>
                <c:pt idx="2071">
                  <c:v>86.965800000000002</c:v>
                </c:pt>
                <c:pt idx="2072">
                  <c:v>112.879</c:v>
                </c:pt>
                <c:pt idx="2073">
                  <c:v>111.679</c:v>
                </c:pt>
                <c:pt idx="2074">
                  <c:v>110.807</c:v>
                </c:pt>
                <c:pt idx="2075">
                  <c:v>110.158</c:v>
                </c:pt>
                <c:pt idx="2076">
                  <c:v>109.48</c:v>
                </c:pt>
                <c:pt idx="2077">
                  <c:v>109.071</c:v>
                </c:pt>
                <c:pt idx="2078">
                  <c:v>108.941</c:v>
                </c:pt>
                <c:pt idx="2079">
                  <c:v>108.81699999999999</c:v>
                </c:pt>
                <c:pt idx="2080">
                  <c:v>102.06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-2.42794</c:v>
                </c:pt>
                <c:pt idx="2095">
                  <c:v>83.592300000000009</c:v>
                </c:pt>
                <c:pt idx="2096">
                  <c:v>111.93</c:v>
                </c:pt>
                <c:pt idx="2097">
                  <c:v>110.875</c:v>
                </c:pt>
                <c:pt idx="2098">
                  <c:v>110.021</c:v>
                </c:pt>
                <c:pt idx="2099">
                  <c:v>109.348</c:v>
                </c:pt>
                <c:pt idx="2100">
                  <c:v>108.67100000000001</c:v>
                </c:pt>
                <c:pt idx="2101">
                  <c:v>108.301</c:v>
                </c:pt>
                <c:pt idx="2102">
                  <c:v>108.256</c:v>
                </c:pt>
                <c:pt idx="2103">
                  <c:v>108.205</c:v>
                </c:pt>
                <c:pt idx="2104">
                  <c:v>102.542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-2.4188800000000001</c:v>
                </c:pt>
                <c:pt idx="2119">
                  <c:v>66.600300000000004</c:v>
                </c:pt>
                <c:pt idx="2120">
                  <c:v>111.11799999999999</c:v>
                </c:pt>
                <c:pt idx="2121">
                  <c:v>109.93300000000001</c:v>
                </c:pt>
                <c:pt idx="2122">
                  <c:v>109.10899999999999</c:v>
                </c:pt>
                <c:pt idx="2123">
                  <c:v>108.649</c:v>
                </c:pt>
                <c:pt idx="2124">
                  <c:v>108.164</c:v>
                </c:pt>
                <c:pt idx="2125">
                  <c:v>107.89400000000001</c:v>
                </c:pt>
                <c:pt idx="2126">
                  <c:v>107.839</c:v>
                </c:pt>
                <c:pt idx="2127">
                  <c:v>107.78400000000001</c:v>
                </c:pt>
                <c:pt idx="2128">
                  <c:v>80.587600000000009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8.2443399999999993</c:v>
                </c:pt>
                <c:pt idx="2168">
                  <c:v>111.765</c:v>
                </c:pt>
                <c:pt idx="2169">
                  <c:v>111.361</c:v>
                </c:pt>
                <c:pt idx="2170">
                  <c:v>110.809</c:v>
                </c:pt>
                <c:pt idx="2171">
                  <c:v>110.23099999999999</c:v>
                </c:pt>
                <c:pt idx="2172">
                  <c:v>109.858</c:v>
                </c:pt>
                <c:pt idx="2173">
                  <c:v>109.22799999999999</c:v>
                </c:pt>
                <c:pt idx="2174">
                  <c:v>109.005</c:v>
                </c:pt>
                <c:pt idx="2175">
                  <c:v>39.881500000000003</c:v>
                </c:pt>
                <c:pt idx="2176">
                  <c:v>41.189599999999999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-1.9758599999999999</c:v>
                </c:pt>
                <c:pt idx="2191">
                  <c:v>59.126199999999997</c:v>
                </c:pt>
                <c:pt idx="2192">
                  <c:v>112.74</c:v>
                </c:pt>
                <c:pt idx="2193">
                  <c:v>111.877</c:v>
                </c:pt>
                <c:pt idx="2194">
                  <c:v>111.199</c:v>
                </c:pt>
                <c:pt idx="2195">
                  <c:v>110.535</c:v>
                </c:pt>
                <c:pt idx="2196">
                  <c:v>109.959</c:v>
                </c:pt>
                <c:pt idx="2197">
                  <c:v>109.7</c:v>
                </c:pt>
                <c:pt idx="2198">
                  <c:v>110.021</c:v>
                </c:pt>
                <c:pt idx="2199">
                  <c:v>102.932</c:v>
                </c:pt>
                <c:pt idx="2200">
                  <c:v>68.395600000000002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-1.98532</c:v>
                </c:pt>
                <c:pt idx="2215">
                  <c:v>77.253799999999998</c:v>
                </c:pt>
                <c:pt idx="2216">
                  <c:v>114.13500000000001</c:v>
                </c:pt>
                <c:pt idx="2217">
                  <c:v>113.80500000000001</c:v>
                </c:pt>
                <c:pt idx="2218">
                  <c:v>112.834</c:v>
                </c:pt>
                <c:pt idx="2219">
                  <c:v>112.28</c:v>
                </c:pt>
                <c:pt idx="2220">
                  <c:v>111.80200000000001</c:v>
                </c:pt>
                <c:pt idx="2221">
                  <c:v>111.35899999999999</c:v>
                </c:pt>
                <c:pt idx="2222">
                  <c:v>111.092</c:v>
                </c:pt>
                <c:pt idx="2223">
                  <c:v>110.828</c:v>
                </c:pt>
                <c:pt idx="2224">
                  <c:v>99.9636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-1.98085</c:v>
                </c:pt>
                <c:pt idx="2239">
                  <c:v>67.610699999999994</c:v>
                </c:pt>
                <c:pt idx="2240">
                  <c:v>113.276</c:v>
                </c:pt>
                <c:pt idx="2241">
                  <c:v>112.31399999999999</c:v>
                </c:pt>
                <c:pt idx="2242">
                  <c:v>111.517</c:v>
                </c:pt>
                <c:pt idx="2243">
                  <c:v>110.819</c:v>
                </c:pt>
                <c:pt idx="2244">
                  <c:v>110.151</c:v>
                </c:pt>
                <c:pt idx="2245">
                  <c:v>109.565</c:v>
                </c:pt>
                <c:pt idx="2246">
                  <c:v>109.22199999999999</c:v>
                </c:pt>
                <c:pt idx="2247">
                  <c:v>108.905</c:v>
                </c:pt>
                <c:pt idx="2248">
                  <c:v>85.388499999999993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-2.2793699999999997</c:v>
                </c:pt>
                <c:pt idx="2265">
                  <c:v>-0.92471500000000006</c:v>
                </c:pt>
                <c:pt idx="2266">
                  <c:v>-3.6079699999999999</c:v>
                </c:pt>
                <c:pt idx="2267">
                  <c:v>67.430800000000005</c:v>
                </c:pt>
                <c:pt idx="2268">
                  <c:v>34.829300000000003</c:v>
                </c:pt>
                <c:pt idx="2269">
                  <c:v>66.760800000000003</c:v>
                </c:pt>
                <c:pt idx="2270">
                  <c:v>43.185900000000004</c:v>
                </c:pt>
                <c:pt idx="2271">
                  <c:v>59.722999999999999</c:v>
                </c:pt>
                <c:pt idx="2272">
                  <c:v>66.117800000000003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-2.0023399999999998</c:v>
                </c:pt>
                <c:pt idx="2287">
                  <c:v>74.2042</c:v>
                </c:pt>
                <c:pt idx="2288">
                  <c:v>113.52200000000001</c:v>
                </c:pt>
                <c:pt idx="2289">
                  <c:v>113.494</c:v>
                </c:pt>
                <c:pt idx="2290">
                  <c:v>113.79900000000001</c:v>
                </c:pt>
                <c:pt idx="2291">
                  <c:v>113.209</c:v>
                </c:pt>
                <c:pt idx="2292">
                  <c:v>100.122</c:v>
                </c:pt>
                <c:pt idx="2293">
                  <c:v>101.928</c:v>
                </c:pt>
                <c:pt idx="2294">
                  <c:v>112.697</c:v>
                </c:pt>
                <c:pt idx="2295">
                  <c:v>89.957599999999999</c:v>
                </c:pt>
                <c:pt idx="2296">
                  <c:v>69.776600000000002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0.50045299999999993</c:v>
                </c:pt>
                <c:pt idx="2312">
                  <c:v>113.739</c:v>
                </c:pt>
                <c:pt idx="2313">
                  <c:v>113.325</c:v>
                </c:pt>
                <c:pt idx="2314">
                  <c:v>112.89</c:v>
                </c:pt>
                <c:pt idx="2315">
                  <c:v>112.416</c:v>
                </c:pt>
                <c:pt idx="2316">
                  <c:v>111.913</c:v>
                </c:pt>
                <c:pt idx="2317">
                  <c:v>111.565</c:v>
                </c:pt>
                <c:pt idx="2318">
                  <c:v>78.302899999999994</c:v>
                </c:pt>
                <c:pt idx="2319">
                  <c:v>56.606199999999994</c:v>
                </c:pt>
                <c:pt idx="2320">
                  <c:v>37.197300000000006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-2.4552700000000001</c:v>
                </c:pt>
                <c:pt idx="2335">
                  <c:v>88.996300000000005</c:v>
                </c:pt>
                <c:pt idx="2336">
                  <c:v>113.17400000000001</c:v>
                </c:pt>
                <c:pt idx="2337">
                  <c:v>112.303</c:v>
                </c:pt>
                <c:pt idx="2338">
                  <c:v>111.592</c:v>
                </c:pt>
                <c:pt idx="2339">
                  <c:v>111.045</c:v>
                </c:pt>
                <c:pt idx="2340">
                  <c:v>110.43899999999999</c:v>
                </c:pt>
                <c:pt idx="2341">
                  <c:v>110.059</c:v>
                </c:pt>
                <c:pt idx="2342">
                  <c:v>97.967399999999998</c:v>
                </c:pt>
                <c:pt idx="2343">
                  <c:v>104.422</c:v>
                </c:pt>
                <c:pt idx="2344">
                  <c:v>68.486999999999995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-2.7812100000000002</c:v>
                </c:pt>
                <c:pt idx="2360">
                  <c:v>81.718000000000004</c:v>
                </c:pt>
                <c:pt idx="2361">
                  <c:v>112.217</c:v>
                </c:pt>
                <c:pt idx="2362">
                  <c:v>112.432</c:v>
                </c:pt>
                <c:pt idx="2363">
                  <c:v>111.006</c:v>
                </c:pt>
                <c:pt idx="2364">
                  <c:v>104.377</c:v>
                </c:pt>
                <c:pt idx="2365">
                  <c:v>66.565100000000001</c:v>
                </c:pt>
                <c:pt idx="2366">
                  <c:v>31.189599999999999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10.863700000000001</c:v>
                </c:pt>
                <c:pt idx="2385">
                  <c:v>104.20699999999999</c:v>
                </c:pt>
                <c:pt idx="2386">
                  <c:v>110.956</c:v>
                </c:pt>
                <c:pt idx="2387">
                  <c:v>110.253</c:v>
                </c:pt>
                <c:pt idx="2388">
                  <c:v>53.630099999999999</c:v>
                </c:pt>
                <c:pt idx="2389">
                  <c:v>98.772600000000011</c:v>
                </c:pt>
                <c:pt idx="2390">
                  <c:v>103.68</c:v>
                </c:pt>
                <c:pt idx="2391">
                  <c:v>87.443300000000008</c:v>
                </c:pt>
                <c:pt idx="2392">
                  <c:v>60.572900000000004</c:v>
                </c:pt>
                <c:pt idx="2393">
                  <c:v>26.2407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-2.9137399999999998</c:v>
                </c:pt>
                <c:pt idx="2407">
                  <c:v>102.014</c:v>
                </c:pt>
                <c:pt idx="2408">
                  <c:v>111.40600000000001</c:v>
                </c:pt>
                <c:pt idx="2409">
                  <c:v>110.173</c:v>
                </c:pt>
                <c:pt idx="2410">
                  <c:v>109.214</c:v>
                </c:pt>
                <c:pt idx="2411">
                  <c:v>108.661</c:v>
                </c:pt>
                <c:pt idx="2412">
                  <c:v>108.087</c:v>
                </c:pt>
                <c:pt idx="2413">
                  <c:v>107.72</c:v>
                </c:pt>
                <c:pt idx="2414">
                  <c:v>107.578</c:v>
                </c:pt>
                <c:pt idx="2415">
                  <c:v>107.39400000000001</c:v>
                </c:pt>
                <c:pt idx="2416">
                  <c:v>77.179100000000005</c:v>
                </c:pt>
                <c:pt idx="2417">
                  <c:v>27.272099999999998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-4.5212299999999992</c:v>
                </c:pt>
                <c:pt idx="2433">
                  <c:v>80.065300000000008</c:v>
                </c:pt>
                <c:pt idx="2434">
                  <c:v>107.462</c:v>
                </c:pt>
                <c:pt idx="2435">
                  <c:v>108.643</c:v>
                </c:pt>
                <c:pt idx="2436">
                  <c:v>108.185</c:v>
                </c:pt>
                <c:pt idx="2437">
                  <c:v>108.003</c:v>
                </c:pt>
                <c:pt idx="2438">
                  <c:v>108.119</c:v>
                </c:pt>
                <c:pt idx="2439">
                  <c:v>108.254</c:v>
                </c:pt>
                <c:pt idx="2440">
                  <c:v>99.154899999999998</c:v>
                </c:pt>
                <c:pt idx="2441">
                  <c:v>29.904599999999999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-3.3578800000000002</c:v>
                </c:pt>
                <c:pt idx="2455">
                  <c:v>105.922</c:v>
                </c:pt>
                <c:pt idx="2456">
                  <c:v>112.05200000000001</c:v>
                </c:pt>
                <c:pt idx="2457">
                  <c:v>111.426</c:v>
                </c:pt>
                <c:pt idx="2458">
                  <c:v>110.84699999999999</c:v>
                </c:pt>
                <c:pt idx="2459">
                  <c:v>110.33</c:v>
                </c:pt>
                <c:pt idx="2460">
                  <c:v>109.849</c:v>
                </c:pt>
                <c:pt idx="2461">
                  <c:v>109.41</c:v>
                </c:pt>
                <c:pt idx="2462">
                  <c:v>109.136</c:v>
                </c:pt>
                <c:pt idx="2463">
                  <c:v>108.857</c:v>
                </c:pt>
                <c:pt idx="2464">
                  <c:v>102.83799999999999</c:v>
                </c:pt>
                <c:pt idx="2465">
                  <c:v>32.107399999999998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-2.9156399999999998</c:v>
                </c:pt>
                <c:pt idx="2479">
                  <c:v>102.10599999999999</c:v>
                </c:pt>
                <c:pt idx="2480">
                  <c:v>112.315</c:v>
                </c:pt>
                <c:pt idx="2481">
                  <c:v>111.773</c:v>
                </c:pt>
                <c:pt idx="2482">
                  <c:v>111.423</c:v>
                </c:pt>
                <c:pt idx="2483">
                  <c:v>111.11199999999999</c:v>
                </c:pt>
                <c:pt idx="2484">
                  <c:v>110.78100000000001</c:v>
                </c:pt>
                <c:pt idx="2485">
                  <c:v>110.58799999999999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2.3276699999999999</c:v>
                </c:pt>
                <c:pt idx="2503">
                  <c:v>114.164</c:v>
                </c:pt>
                <c:pt idx="2504">
                  <c:v>113.256</c:v>
                </c:pt>
                <c:pt idx="2505">
                  <c:v>112.47799999999999</c:v>
                </c:pt>
                <c:pt idx="2506">
                  <c:v>111.81</c:v>
                </c:pt>
                <c:pt idx="2507">
                  <c:v>111.396</c:v>
                </c:pt>
                <c:pt idx="2508">
                  <c:v>110.967</c:v>
                </c:pt>
                <c:pt idx="2509">
                  <c:v>83.379199999999997</c:v>
                </c:pt>
                <c:pt idx="2510">
                  <c:v>110.306</c:v>
                </c:pt>
                <c:pt idx="2511">
                  <c:v>74.95389999999999</c:v>
                </c:pt>
                <c:pt idx="2512">
                  <c:v>80.901899999999998</c:v>
                </c:pt>
                <c:pt idx="2513">
                  <c:v>26.580400000000001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-2.4435199999999999</c:v>
                </c:pt>
                <c:pt idx="2527">
                  <c:v>86.410800000000009</c:v>
                </c:pt>
                <c:pt idx="2528">
                  <c:v>112.758</c:v>
                </c:pt>
                <c:pt idx="2529">
                  <c:v>111.61799999999999</c:v>
                </c:pt>
                <c:pt idx="2530">
                  <c:v>110.839</c:v>
                </c:pt>
                <c:pt idx="2531">
                  <c:v>110.32299999999999</c:v>
                </c:pt>
                <c:pt idx="2532">
                  <c:v>109.822</c:v>
                </c:pt>
                <c:pt idx="2533">
                  <c:v>109.459</c:v>
                </c:pt>
                <c:pt idx="2534">
                  <c:v>109.306</c:v>
                </c:pt>
                <c:pt idx="2535">
                  <c:v>109.15300000000001</c:v>
                </c:pt>
                <c:pt idx="2536">
                  <c:v>83.623899999999992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-3.3625700000000003</c:v>
                </c:pt>
                <c:pt idx="2551">
                  <c:v>110.246</c:v>
                </c:pt>
                <c:pt idx="2552">
                  <c:v>111.851</c:v>
                </c:pt>
                <c:pt idx="2553">
                  <c:v>110.884</c:v>
                </c:pt>
                <c:pt idx="2554">
                  <c:v>110.069</c:v>
                </c:pt>
                <c:pt idx="2555">
                  <c:v>109.456</c:v>
                </c:pt>
                <c:pt idx="2556">
                  <c:v>108.90900000000001</c:v>
                </c:pt>
                <c:pt idx="2557">
                  <c:v>108.496</c:v>
                </c:pt>
                <c:pt idx="2558">
                  <c:v>108.352</c:v>
                </c:pt>
                <c:pt idx="2559">
                  <c:v>108.202</c:v>
                </c:pt>
                <c:pt idx="2560">
                  <c:v>96.37</c:v>
                </c:pt>
                <c:pt idx="2561">
                  <c:v>26.354299999999999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-0.84657799999999994</c:v>
                </c:pt>
                <c:pt idx="2577">
                  <c:v>111.47499999999999</c:v>
                </c:pt>
                <c:pt idx="2578">
                  <c:v>111.131</c:v>
                </c:pt>
                <c:pt idx="2579">
                  <c:v>56.982500000000002</c:v>
                </c:pt>
                <c:pt idx="2580">
                  <c:v>87.785800000000009</c:v>
                </c:pt>
                <c:pt idx="2581">
                  <c:v>109.723</c:v>
                </c:pt>
                <c:pt idx="2582">
                  <c:v>109.923</c:v>
                </c:pt>
                <c:pt idx="2583">
                  <c:v>109.795</c:v>
                </c:pt>
                <c:pt idx="2584">
                  <c:v>84.367199999999997</c:v>
                </c:pt>
                <c:pt idx="2585">
                  <c:v>29.3156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-0.890177</c:v>
                </c:pt>
                <c:pt idx="2599">
                  <c:v>113.259</c:v>
                </c:pt>
                <c:pt idx="2600">
                  <c:v>112.488</c:v>
                </c:pt>
                <c:pt idx="2601">
                  <c:v>111.399</c:v>
                </c:pt>
                <c:pt idx="2602">
                  <c:v>110.655</c:v>
                </c:pt>
                <c:pt idx="2603">
                  <c:v>110.226</c:v>
                </c:pt>
                <c:pt idx="2604">
                  <c:v>109.782</c:v>
                </c:pt>
                <c:pt idx="2605">
                  <c:v>109.43</c:v>
                </c:pt>
                <c:pt idx="2606">
                  <c:v>109.242</c:v>
                </c:pt>
                <c:pt idx="2607">
                  <c:v>109.05200000000001</c:v>
                </c:pt>
                <c:pt idx="2608">
                  <c:v>87.324399999999997</c:v>
                </c:pt>
                <c:pt idx="2609">
                  <c:v>33.878800000000005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-3.3362500000000002</c:v>
                </c:pt>
                <c:pt idx="2623">
                  <c:v>79.677000000000007</c:v>
                </c:pt>
                <c:pt idx="2624">
                  <c:v>111.19199999999999</c:v>
                </c:pt>
                <c:pt idx="2625">
                  <c:v>107.20399999999999</c:v>
                </c:pt>
                <c:pt idx="2626">
                  <c:v>109.383</c:v>
                </c:pt>
                <c:pt idx="2627">
                  <c:v>108.67100000000001</c:v>
                </c:pt>
                <c:pt idx="2628">
                  <c:v>97.011099999999999</c:v>
                </c:pt>
                <c:pt idx="2629">
                  <c:v>107.158</c:v>
                </c:pt>
                <c:pt idx="2630">
                  <c:v>107.35299999999999</c:v>
                </c:pt>
                <c:pt idx="2631">
                  <c:v>45.931199999999997</c:v>
                </c:pt>
                <c:pt idx="2632">
                  <c:v>76.194800000000001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0.27714699999999998</c:v>
                </c:pt>
                <c:pt idx="2647">
                  <c:v>111.34399999999999</c:v>
                </c:pt>
                <c:pt idx="2648">
                  <c:v>110.34</c:v>
                </c:pt>
                <c:pt idx="2649">
                  <c:v>109.268</c:v>
                </c:pt>
                <c:pt idx="2650">
                  <c:v>108.459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106.91500000000001</c:v>
                </c:pt>
                <c:pt idx="2654">
                  <c:v>106.788</c:v>
                </c:pt>
                <c:pt idx="2655">
                  <c:v>106.63</c:v>
                </c:pt>
                <c:pt idx="2656">
                  <c:v>101.00700000000001</c:v>
                </c:pt>
                <c:pt idx="2657">
                  <c:v>32.388799999999996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-3.7993399999999999</c:v>
                </c:pt>
                <c:pt idx="2671">
                  <c:v>105.71299999999999</c:v>
                </c:pt>
                <c:pt idx="2672">
                  <c:v>111.02200000000001</c:v>
                </c:pt>
                <c:pt idx="2673">
                  <c:v>110.05500000000001</c:v>
                </c:pt>
                <c:pt idx="2674">
                  <c:v>109.227</c:v>
                </c:pt>
                <c:pt idx="2675">
                  <c:v>108.666</c:v>
                </c:pt>
                <c:pt idx="2676">
                  <c:v>108.066</c:v>
                </c:pt>
                <c:pt idx="2677">
                  <c:v>107.79600000000001</c:v>
                </c:pt>
                <c:pt idx="2678">
                  <c:v>107.845</c:v>
                </c:pt>
                <c:pt idx="2679">
                  <c:v>107.91</c:v>
                </c:pt>
                <c:pt idx="2680">
                  <c:v>85.256199999999993</c:v>
                </c:pt>
                <c:pt idx="2681">
                  <c:v>-0.96830499999999997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2.9515199999999999</c:v>
                </c:pt>
                <c:pt idx="2695">
                  <c:v>113.758</c:v>
                </c:pt>
                <c:pt idx="2696">
                  <c:v>112.373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110.42400000000001</c:v>
                </c:pt>
                <c:pt idx="2700">
                  <c:v>110.13</c:v>
                </c:pt>
                <c:pt idx="2701">
                  <c:v>110.03700000000001</c:v>
                </c:pt>
                <c:pt idx="2702">
                  <c:v>110.223</c:v>
                </c:pt>
                <c:pt idx="2703">
                  <c:v>107.336</c:v>
                </c:pt>
                <c:pt idx="2704">
                  <c:v>64.274900000000002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-2.9096899999999999</c:v>
                </c:pt>
                <c:pt idx="2719">
                  <c:v>-0.75407500000000005</c:v>
                </c:pt>
                <c:pt idx="2720">
                  <c:v>36.137599999999999</c:v>
                </c:pt>
                <c:pt idx="2721">
                  <c:v>113.074</c:v>
                </c:pt>
                <c:pt idx="2722">
                  <c:v>112.568</c:v>
                </c:pt>
                <c:pt idx="2723">
                  <c:v>112.199</c:v>
                </c:pt>
                <c:pt idx="2724">
                  <c:v>111.848</c:v>
                </c:pt>
                <c:pt idx="2725">
                  <c:v>111.611</c:v>
                </c:pt>
                <c:pt idx="2726">
                  <c:v>111.502</c:v>
                </c:pt>
                <c:pt idx="2727">
                  <c:v>111.386</c:v>
                </c:pt>
                <c:pt idx="2728">
                  <c:v>99.060399999999987</c:v>
                </c:pt>
                <c:pt idx="2729">
                  <c:v>33.803199999999997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7.9844099999999996</c:v>
                </c:pt>
                <c:pt idx="2743">
                  <c:v>113.505</c:v>
                </c:pt>
                <c:pt idx="2744">
                  <c:v>113.85899999999999</c:v>
                </c:pt>
                <c:pt idx="2745">
                  <c:v>112.691</c:v>
                </c:pt>
                <c:pt idx="2746">
                  <c:v>111.949</c:v>
                </c:pt>
                <c:pt idx="2747">
                  <c:v>111.486</c:v>
                </c:pt>
                <c:pt idx="2748">
                  <c:v>110.992</c:v>
                </c:pt>
                <c:pt idx="2749">
                  <c:v>110.569</c:v>
                </c:pt>
                <c:pt idx="2750">
                  <c:v>110.34</c:v>
                </c:pt>
                <c:pt idx="2751">
                  <c:v>110.039</c:v>
                </c:pt>
                <c:pt idx="2752">
                  <c:v>108.88500000000001</c:v>
                </c:pt>
                <c:pt idx="2753">
                  <c:v>45.363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15.717000000000001</c:v>
                </c:pt>
                <c:pt idx="2767">
                  <c:v>112.919</c:v>
                </c:pt>
                <c:pt idx="2768">
                  <c:v>112.255</c:v>
                </c:pt>
                <c:pt idx="2769">
                  <c:v>111.61199999999999</c:v>
                </c:pt>
                <c:pt idx="2770">
                  <c:v>111.126</c:v>
                </c:pt>
                <c:pt idx="2771">
                  <c:v>110.724</c:v>
                </c:pt>
                <c:pt idx="2772">
                  <c:v>110.313</c:v>
                </c:pt>
                <c:pt idx="2773">
                  <c:v>110.10899999999999</c:v>
                </c:pt>
                <c:pt idx="2774">
                  <c:v>110.113</c:v>
                </c:pt>
                <c:pt idx="2775">
                  <c:v>110.09099999999999</c:v>
                </c:pt>
                <c:pt idx="2776">
                  <c:v>110.444</c:v>
                </c:pt>
                <c:pt idx="2777">
                  <c:v>51.5991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-2.8990399999999998</c:v>
                </c:pt>
                <c:pt idx="2791">
                  <c:v>103.886</c:v>
                </c:pt>
                <c:pt idx="2792">
                  <c:v>112.654</c:v>
                </c:pt>
                <c:pt idx="2793">
                  <c:v>111.599</c:v>
                </c:pt>
                <c:pt idx="2794">
                  <c:v>110.911</c:v>
                </c:pt>
                <c:pt idx="2795">
                  <c:v>110.447</c:v>
                </c:pt>
                <c:pt idx="2796">
                  <c:v>109.99</c:v>
                </c:pt>
                <c:pt idx="2797">
                  <c:v>109.672</c:v>
                </c:pt>
                <c:pt idx="2798">
                  <c:v>109.54900000000001</c:v>
                </c:pt>
                <c:pt idx="2799">
                  <c:v>109.36499999999999</c:v>
                </c:pt>
                <c:pt idx="2800">
                  <c:v>86.807699999999997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4.3931400000000007</c:v>
                </c:pt>
                <c:pt idx="2815">
                  <c:v>112.63</c:v>
                </c:pt>
                <c:pt idx="2816">
                  <c:v>111.468</c:v>
                </c:pt>
                <c:pt idx="2817">
                  <c:v>110.324</c:v>
                </c:pt>
                <c:pt idx="2818">
                  <c:v>109.505</c:v>
                </c:pt>
                <c:pt idx="2819">
                  <c:v>109.051</c:v>
                </c:pt>
                <c:pt idx="2820">
                  <c:v>108.6</c:v>
                </c:pt>
                <c:pt idx="2821">
                  <c:v>108.313</c:v>
                </c:pt>
                <c:pt idx="2822">
                  <c:v>108.252</c:v>
                </c:pt>
                <c:pt idx="2823">
                  <c:v>106.96599999999999</c:v>
                </c:pt>
                <c:pt idx="2824">
                  <c:v>71.782600000000002</c:v>
                </c:pt>
                <c:pt idx="2825">
                  <c:v>33.612699999999997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15.844899999999999</c:v>
                </c:pt>
                <c:pt idx="2839">
                  <c:v>111.35299999999999</c:v>
                </c:pt>
                <c:pt idx="2840">
                  <c:v>110.395</c:v>
                </c:pt>
                <c:pt idx="2841">
                  <c:v>109.43300000000001</c:v>
                </c:pt>
                <c:pt idx="2842">
                  <c:v>108.74299999999999</c:v>
                </c:pt>
                <c:pt idx="2843">
                  <c:v>108.34399999999999</c:v>
                </c:pt>
                <c:pt idx="2844">
                  <c:v>107.96</c:v>
                </c:pt>
                <c:pt idx="2845">
                  <c:v>107.75700000000001</c:v>
                </c:pt>
                <c:pt idx="2846">
                  <c:v>107.756</c:v>
                </c:pt>
                <c:pt idx="2847">
                  <c:v>107.76900000000001</c:v>
                </c:pt>
                <c:pt idx="2848">
                  <c:v>103.83199999999999</c:v>
                </c:pt>
                <c:pt idx="2849">
                  <c:v>42.029800000000002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3.4386999999999999</c:v>
                </c:pt>
                <c:pt idx="2863">
                  <c:v>110.75</c:v>
                </c:pt>
                <c:pt idx="2864">
                  <c:v>110.205</c:v>
                </c:pt>
                <c:pt idx="2865">
                  <c:v>109.63800000000001</c:v>
                </c:pt>
                <c:pt idx="2866">
                  <c:v>109.05500000000001</c:v>
                </c:pt>
                <c:pt idx="2867">
                  <c:v>108.55200000000001</c:v>
                </c:pt>
                <c:pt idx="2868">
                  <c:v>108.03</c:v>
                </c:pt>
                <c:pt idx="2869">
                  <c:v>107.75700000000001</c:v>
                </c:pt>
                <c:pt idx="2870">
                  <c:v>107.758</c:v>
                </c:pt>
                <c:pt idx="2871">
                  <c:v>107.741</c:v>
                </c:pt>
                <c:pt idx="2872">
                  <c:v>96.261800000000008</c:v>
                </c:pt>
                <c:pt idx="2873">
                  <c:v>33.960999999999999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11.157500000000001</c:v>
                </c:pt>
                <c:pt idx="2887">
                  <c:v>110.874</c:v>
                </c:pt>
                <c:pt idx="2888">
                  <c:v>110.221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108.131</c:v>
                </c:pt>
                <c:pt idx="2892">
                  <c:v>107.76</c:v>
                </c:pt>
                <c:pt idx="2893">
                  <c:v>107.438</c:v>
                </c:pt>
                <c:pt idx="2894">
                  <c:v>107.42</c:v>
                </c:pt>
                <c:pt idx="2895">
                  <c:v>107.41200000000001</c:v>
                </c:pt>
                <c:pt idx="2896">
                  <c:v>104.587</c:v>
                </c:pt>
                <c:pt idx="2897">
                  <c:v>40.412699999999994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6.4451599999999996</c:v>
                </c:pt>
                <c:pt idx="2911">
                  <c:v>111.349</c:v>
                </c:pt>
                <c:pt idx="2912">
                  <c:v>110.396</c:v>
                </c:pt>
                <c:pt idx="2913">
                  <c:v>109.431</c:v>
                </c:pt>
                <c:pt idx="2914">
                  <c:v>108.66200000000001</c:v>
                </c:pt>
                <c:pt idx="2915">
                  <c:v>108.16500000000001</c:v>
                </c:pt>
                <c:pt idx="2916">
                  <c:v>107.758</c:v>
                </c:pt>
                <c:pt idx="2917">
                  <c:v>107.373</c:v>
                </c:pt>
                <c:pt idx="2918">
                  <c:v>107.166</c:v>
                </c:pt>
                <c:pt idx="2919">
                  <c:v>107.164</c:v>
                </c:pt>
                <c:pt idx="2920">
                  <c:v>99.623199999999997</c:v>
                </c:pt>
                <c:pt idx="2921">
                  <c:v>36.013800000000003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13.664200000000001</c:v>
                </c:pt>
                <c:pt idx="2935">
                  <c:v>110.886</c:v>
                </c:pt>
                <c:pt idx="2936">
                  <c:v>109.71299999999999</c:v>
                </c:pt>
                <c:pt idx="2937">
                  <c:v>108.94</c:v>
                </c:pt>
                <c:pt idx="2938">
                  <c:v>108.23699999999999</c:v>
                </c:pt>
                <c:pt idx="2939">
                  <c:v>107.755</c:v>
                </c:pt>
                <c:pt idx="2940">
                  <c:v>107.455</c:v>
                </c:pt>
                <c:pt idx="2941">
                  <c:v>107.13800000000001</c:v>
                </c:pt>
                <c:pt idx="2942">
                  <c:v>106.931</c:v>
                </c:pt>
                <c:pt idx="2943">
                  <c:v>106.92400000000001</c:v>
                </c:pt>
                <c:pt idx="2944">
                  <c:v>106.169</c:v>
                </c:pt>
                <c:pt idx="2945">
                  <c:v>43.062899999999999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13.130600000000001</c:v>
                </c:pt>
                <c:pt idx="2959">
                  <c:v>111.47</c:v>
                </c:pt>
                <c:pt idx="2960">
                  <c:v>110.73</c:v>
                </c:pt>
                <c:pt idx="2961">
                  <c:v>109.753</c:v>
                </c:pt>
                <c:pt idx="2962">
                  <c:v>108.663</c:v>
                </c:pt>
                <c:pt idx="2963">
                  <c:v>107.866</c:v>
                </c:pt>
                <c:pt idx="2964">
                  <c:v>107.44</c:v>
                </c:pt>
                <c:pt idx="2965">
                  <c:v>107.139</c:v>
                </c:pt>
                <c:pt idx="2966">
                  <c:v>107.029</c:v>
                </c:pt>
                <c:pt idx="2967">
                  <c:v>98.001899999999992</c:v>
                </c:pt>
                <c:pt idx="2968">
                  <c:v>90.700199999999995</c:v>
                </c:pt>
                <c:pt idx="2969">
                  <c:v>33.835099999999997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-0.44482100000000002</c:v>
                </c:pt>
                <c:pt idx="2983">
                  <c:v>111.12</c:v>
                </c:pt>
                <c:pt idx="2984">
                  <c:v>109.911</c:v>
                </c:pt>
                <c:pt idx="2985">
                  <c:v>109.203</c:v>
                </c:pt>
                <c:pt idx="2986">
                  <c:v>108.337</c:v>
                </c:pt>
                <c:pt idx="2987">
                  <c:v>107.773</c:v>
                </c:pt>
                <c:pt idx="2988">
                  <c:v>107.468</c:v>
                </c:pt>
                <c:pt idx="2989">
                  <c:v>107.27200000000001</c:v>
                </c:pt>
                <c:pt idx="2990">
                  <c:v>107.16200000000001</c:v>
                </c:pt>
                <c:pt idx="2991">
                  <c:v>107.06399999999999</c:v>
                </c:pt>
                <c:pt idx="2992">
                  <c:v>107.465</c:v>
                </c:pt>
                <c:pt idx="2993">
                  <c:v>48.196599999999997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-3.3362600000000002</c:v>
                </c:pt>
                <c:pt idx="3007">
                  <c:v>92.207899999999995</c:v>
                </c:pt>
                <c:pt idx="3008">
                  <c:v>109.508</c:v>
                </c:pt>
                <c:pt idx="3009">
                  <c:v>108.44499999999999</c:v>
                </c:pt>
                <c:pt idx="3010">
                  <c:v>107.77</c:v>
                </c:pt>
                <c:pt idx="3011">
                  <c:v>107.277</c:v>
                </c:pt>
                <c:pt idx="3012">
                  <c:v>106.886</c:v>
                </c:pt>
                <c:pt idx="3013">
                  <c:v>106.506</c:v>
                </c:pt>
                <c:pt idx="3014">
                  <c:v>101.91500000000001</c:v>
                </c:pt>
                <c:pt idx="3015">
                  <c:v>56.467699999999994</c:v>
                </c:pt>
                <c:pt idx="3016">
                  <c:v>84.893100000000004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-4.5541299999999998</c:v>
                </c:pt>
                <c:pt idx="3032">
                  <c:v>35.558500000000002</c:v>
                </c:pt>
                <c:pt idx="3033">
                  <c:v>65.442800000000005</c:v>
                </c:pt>
                <c:pt idx="3034">
                  <c:v>66.464600000000004</c:v>
                </c:pt>
                <c:pt idx="3035">
                  <c:v>107.21599999999999</c:v>
                </c:pt>
                <c:pt idx="3036">
                  <c:v>79.670199999999994</c:v>
                </c:pt>
                <c:pt idx="3037">
                  <c:v>61.609000000000002</c:v>
                </c:pt>
                <c:pt idx="3038">
                  <c:v>-0.96528700000000001</c:v>
                </c:pt>
                <c:pt idx="3039">
                  <c:v>-0.92471500000000006</c:v>
                </c:pt>
                <c:pt idx="3040">
                  <c:v>-4.6181200000000002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-0.96730399999999994</c:v>
                </c:pt>
                <c:pt idx="3058">
                  <c:v>17.638000000000002</c:v>
                </c:pt>
                <c:pt idx="3059">
                  <c:v>66.038300000000007</c:v>
                </c:pt>
                <c:pt idx="3060">
                  <c:v>49.617899999999999</c:v>
                </c:pt>
                <c:pt idx="3061">
                  <c:v>76.06410000000001</c:v>
                </c:pt>
                <c:pt idx="3062">
                  <c:v>75.485600000000005</c:v>
                </c:pt>
                <c:pt idx="3063">
                  <c:v>63.867899999999999</c:v>
                </c:pt>
                <c:pt idx="3064">
                  <c:v>51.978099999999998</c:v>
                </c:pt>
                <c:pt idx="3065">
                  <c:v>28.050999999999998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12.302100000000001</c:v>
                </c:pt>
                <c:pt idx="3079">
                  <c:v>111.545</c:v>
                </c:pt>
                <c:pt idx="3080">
                  <c:v>110.901</c:v>
                </c:pt>
                <c:pt idx="3081">
                  <c:v>110.31</c:v>
                </c:pt>
                <c:pt idx="3082">
                  <c:v>109.82299999999999</c:v>
                </c:pt>
                <c:pt idx="3083">
                  <c:v>109.038</c:v>
                </c:pt>
                <c:pt idx="3084">
                  <c:v>108.438</c:v>
                </c:pt>
                <c:pt idx="3085">
                  <c:v>108.523</c:v>
                </c:pt>
                <c:pt idx="3086">
                  <c:v>108.705</c:v>
                </c:pt>
                <c:pt idx="3087">
                  <c:v>108.69199999999999</c:v>
                </c:pt>
                <c:pt idx="3088">
                  <c:v>104.399</c:v>
                </c:pt>
                <c:pt idx="3089">
                  <c:v>43.416800000000002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-2.90605</c:v>
                </c:pt>
                <c:pt idx="3103">
                  <c:v>101.578</c:v>
                </c:pt>
                <c:pt idx="3104">
                  <c:v>112.048</c:v>
                </c:pt>
                <c:pt idx="3105">
                  <c:v>111.214</c:v>
                </c:pt>
                <c:pt idx="3106">
                  <c:v>110.51600000000001</c:v>
                </c:pt>
                <c:pt idx="3107">
                  <c:v>110.137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109.621</c:v>
                </c:pt>
                <c:pt idx="3111">
                  <c:v>109.709</c:v>
                </c:pt>
                <c:pt idx="3112">
                  <c:v>94.783199999999994</c:v>
                </c:pt>
                <c:pt idx="3113">
                  <c:v>37.225300000000004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-2.9263499999999998</c:v>
                </c:pt>
                <c:pt idx="3127">
                  <c:v>106.313</c:v>
                </c:pt>
                <c:pt idx="3128">
                  <c:v>112.875</c:v>
                </c:pt>
                <c:pt idx="3129">
                  <c:v>112.367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110.968</c:v>
                </c:pt>
                <c:pt idx="3133">
                  <c:v>110.932</c:v>
                </c:pt>
                <c:pt idx="3134">
                  <c:v>110.994</c:v>
                </c:pt>
                <c:pt idx="3135">
                  <c:v>111.06</c:v>
                </c:pt>
                <c:pt idx="3136">
                  <c:v>83.323399999999992</c:v>
                </c:pt>
                <c:pt idx="3137">
                  <c:v>25.7727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14.766299999999999</c:v>
                </c:pt>
                <c:pt idx="3151">
                  <c:v>113.846</c:v>
                </c:pt>
                <c:pt idx="3152">
                  <c:v>112.47199999999999</c:v>
                </c:pt>
                <c:pt idx="3153">
                  <c:v>112.062</c:v>
                </c:pt>
                <c:pt idx="3154">
                  <c:v>111.505</c:v>
                </c:pt>
                <c:pt idx="3155">
                  <c:v>110.729</c:v>
                </c:pt>
                <c:pt idx="3156">
                  <c:v>110.506</c:v>
                </c:pt>
                <c:pt idx="3157">
                  <c:v>110.05</c:v>
                </c:pt>
                <c:pt idx="3158">
                  <c:v>109.544</c:v>
                </c:pt>
                <c:pt idx="3159">
                  <c:v>109.551</c:v>
                </c:pt>
                <c:pt idx="3160">
                  <c:v>109.742</c:v>
                </c:pt>
                <c:pt idx="3161">
                  <c:v>53.7119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-3.3437299999999999</c:v>
                </c:pt>
                <c:pt idx="3175">
                  <c:v>74.812600000000003</c:v>
                </c:pt>
                <c:pt idx="3176">
                  <c:v>87.901600000000002</c:v>
                </c:pt>
                <c:pt idx="3177">
                  <c:v>110.59399999999999</c:v>
                </c:pt>
                <c:pt idx="3178">
                  <c:v>43.044599999999996</c:v>
                </c:pt>
                <c:pt idx="3179">
                  <c:v>102.15900000000001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-4.5768599999999999</c:v>
                </c:pt>
                <c:pt idx="3183">
                  <c:v>81.215699999999998</c:v>
                </c:pt>
                <c:pt idx="3184">
                  <c:v>60.639099999999999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-2.5083200000000003</c:v>
                </c:pt>
                <c:pt idx="3199">
                  <c:v>112.01300000000001</c:v>
                </c:pt>
                <c:pt idx="3200">
                  <c:v>111.187</c:v>
                </c:pt>
                <c:pt idx="3201">
                  <c:v>110.22199999999999</c:v>
                </c:pt>
                <c:pt idx="3202">
                  <c:v>109.42400000000001</c:v>
                </c:pt>
                <c:pt idx="3203">
                  <c:v>109.122</c:v>
                </c:pt>
                <c:pt idx="3204">
                  <c:v>108.736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108.71299999999999</c:v>
                </c:pt>
                <c:pt idx="3208">
                  <c:v>88.226500000000001</c:v>
                </c:pt>
                <c:pt idx="3209">
                  <c:v>31.466999999999999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21.288799999999998</c:v>
                </c:pt>
                <c:pt idx="3223">
                  <c:v>111.825</c:v>
                </c:pt>
                <c:pt idx="3224">
                  <c:v>110.911</c:v>
                </c:pt>
                <c:pt idx="3225">
                  <c:v>110.244</c:v>
                </c:pt>
                <c:pt idx="3226">
                  <c:v>109.732</c:v>
                </c:pt>
                <c:pt idx="3227">
                  <c:v>109.05500000000001</c:v>
                </c:pt>
                <c:pt idx="3228">
                  <c:v>108.672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107.872</c:v>
                </c:pt>
                <c:pt idx="3232">
                  <c:v>108.16200000000001</c:v>
                </c:pt>
                <c:pt idx="3233">
                  <c:v>63.222799999999999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-3.6766399999999999</c:v>
                </c:pt>
                <c:pt idx="3247">
                  <c:v>110.574</c:v>
                </c:pt>
                <c:pt idx="3248">
                  <c:v>109.60299999999999</c:v>
                </c:pt>
                <c:pt idx="3249">
                  <c:v>108.92100000000001</c:v>
                </c:pt>
                <c:pt idx="3250">
                  <c:v>108.354</c:v>
                </c:pt>
                <c:pt idx="3251">
                  <c:v>107.56399999999999</c:v>
                </c:pt>
                <c:pt idx="3252">
                  <c:v>107.34699999999999</c:v>
                </c:pt>
                <c:pt idx="3253">
                  <c:v>107.374</c:v>
                </c:pt>
                <c:pt idx="3254">
                  <c:v>106.77200000000001</c:v>
                </c:pt>
                <c:pt idx="3255">
                  <c:v>106.383</c:v>
                </c:pt>
                <c:pt idx="3256">
                  <c:v>91.225300000000004</c:v>
                </c:pt>
                <c:pt idx="3257">
                  <c:v>36.150599999999997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-2.8551299999999999</c:v>
                </c:pt>
                <c:pt idx="3270">
                  <c:v>58.090300000000006</c:v>
                </c:pt>
                <c:pt idx="3271">
                  <c:v>109.727</c:v>
                </c:pt>
                <c:pt idx="3272">
                  <c:v>108.62</c:v>
                </c:pt>
                <c:pt idx="3273">
                  <c:v>108.07899999999999</c:v>
                </c:pt>
                <c:pt idx="3274">
                  <c:v>107.258</c:v>
                </c:pt>
                <c:pt idx="3275">
                  <c:v>106.39100000000001</c:v>
                </c:pt>
                <c:pt idx="3276">
                  <c:v>106.121</c:v>
                </c:pt>
                <c:pt idx="3277">
                  <c:v>106.22199999999999</c:v>
                </c:pt>
                <c:pt idx="3278">
                  <c:v>105.804</c:v>
                </c:pt>
                <c:pt idx="3279">
                  <c:v>45.145600000000002</c:v>
                </c:pt>
                <c:pt idx="3280">
                  <c:v>68.680199999999999</c:v>
                </c:pt>
                <c:pt idx="3281">
                  <c:v>41.603099999999998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-3.3103600000000002</c:v>
                </c:pt>
                <c:pt idx="3294">
                  <c:v>69.278199999999998</c:v>
                </c:pt>
                <c:pt idx="3295">
                  <c:v>109.432</c:v>
                </c:pt>
                <c:pt idx="3296">
                  <c:v>108.373</c:v>
                </c:pt>
                <c:pt idx="3297">
                  <c:v>107.29900000000001</c:v>
                </c:pt>
                <c:pt idx="3298">
                  <c:v>106.693</c:v>
                </c:pt>
                <c:pt idx="3299">
                  <c:v>106.602</c:v>
                </c:pt>
                <c:pt idx="3300">
                  <c:v>106.578</c:v>
                </c:pt>
                <c:pt idx="3301">
                  <c:v>106.20699999999999</c:v>
                </c:pt>
                <c:pt idx="3302">
                  <c:v>105.33</c:v>
                </c:pt>
                <c:pt idx="3303">
                  <c:v>29.3384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-4.4873100000000008</c:v>
                </c:pt>
                <c:pt idx="3319">
                  <c:v>-2.3789600000000002</c:v>
                </c:pt>
                <c:pt idx="3320">
                  <c:v>92.172899999999998</c:v>
                </c:pt>
                <c:pt idx="3321">
                  <c:v>108.19799999999999</c:v>
                </c:pt>
                <c:pt idx="3322">
                  <c:v>106.95399999999999</c:v>
                </c:pt>
                <c:pt idx="3323">
                  <c:v>107.17400000000001</c:v>
                </c:pt>
                <c:pt idx="3324">
                  <c:v>100.83799999999999</c:v>
                </c:pt>
                <c:pt idx="3325">
                  <c:v>106.30500000000001</c:v>
                </c:pt>
                <c:pt idx="3326">
                  <c:v>64.531599999999997</c:v>
                </c:pt>
                <c:pt idx="3327">
                  <c:v>89.557400000000001</c:v>
                </c:pt>
                <c:pt idx="3328">
                  <c:v>41.106900000000003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-3.1619800000000002</c:v>
                </c:pt>
                <c:pt idx="3343">
                  <c:v>29.668200000000002</c:v>
                </c:pt>
                <c:pt idx="3344">
                  <c:v>109.566</c:v>
                </c:pt>
                <c:pt idx="3345">
                  <c:v>108.251</c:v>
                </c:pt>
                <c:pt idx="3346">
                  <c:v>107.654</c:v>
                </c:pt>
                <c:pt idx="3347">
                  <c:v>107.15300000000001</c:v>
                </c:pt>
                <c:pt idx="3348">
                  <c:v>106.485</c:v>
                </c:pt>
                <c:pt idx="3349">
                  <c:v>106.00700000000001</c:v>
                </c:pt>
                <c:pt idx="3350">
                  <c:v>105.57599999999999</c:v>
                </c:pt>
                <c:pt idx="3351">
                  <c:v>105.279</c:v>
                </c:pt>
                <c:pt idx="3352">
                  <c:v>105.762</c:v>
                </c:pt>
                <c:pt idx="3353">
                  <c:v>58.530300000000004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-2.7183999999999999</c:v>
                </c:pt>
                <c:pt idx="3367">
                  <c:v>30.6936</c:v>
                </c:pt>
                <c:pt idx="3368">
                  <c:v>81.513300000000001</c:v>
                </c:pt>
                <c:pt idx="3369">
                  <c:v>103.791</c:v>
                </c:pt>
                <c:pt idx="3370">
                  <c:v>108.23399999999999</c:v>
                </c:pt>
                <c:pt idx="3371">
                  <c:v>107.586</c:v>
                </c:pt>
                <c:pt idx="3372">
                  <c:v>107.15600000000001</c:v>
                </c:pt>
                <c:pt idx="3373">
                  <c:v>106.977</c:v>
                </c:pt>
                <c:pt idx="3374">
                  <c:v>106.789</c:v>
                </c:pt>
                <c:pt idx="3375">
                  <c:v>106.574</c:v>
                </c:pt>
                <c:pt idx="3376">
                  <c:v>91.531999999999996</c:v>
                </c:pt>
                <c:pt idx="3377">
                  <c:v>31.3186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19.330200000000001</c:v>
                </c:pt>
                <c:pt idx="3392">
                  <c:v>27.2287</c:v>
                </c:pt>
                <c:pt idx="3393">
                  <c:v>-0.92471500000000006</c:v>
                </c:pt>
                <c:pt idx="3394">
                  <c:v>6.3151999999999999</c:v>
                </c:pt>
                <c:pt idx="3395">
                  <c:v>108.059</c:v>
                </c:pt>
                <c:pt idx="3396">
                  <c:v>107.494</c:v>
                </c:pt>
                <c:pt idx="3397">
                  <c:v>107.121</c:v>
                </c:pt>
                <c:pt idx="3398">
                  <c:v>76.813100000000006</c:v>
                </c:pt>
                <c:pt idx="3399">
                  <c:v>107.999</c:v>
                </c:pt>
                <c:pt idx="3400">
                  <c:v>47.655000000000001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-4.11029</c:v>
                </c:pt>
                <c:pt idx="3415">
                  <c:v>-0.92471500000000006</c:v>
                </c:pt>
                <c:pt idx="3416">
                  <c:v>-3.15509</c:v>
                </c:pt>
                <c:pt idx="3417">
                  <c:v>36.633699999999997</c:v>
                </c:pt>
                <c:pt idx="3418">
                  <c:v>109.697</c:v>
                </c:pt>
                <c:pt idx="3419">
                  <c:v>108.35</c:v>
                </c:pt>
                <c:pt idx="3420">
                  <c:v>107.96599999999999</c:v>
                </c:pt>
                <c:pt idx="3421">
                  <c:v>107.661</c:v>
                </c:pt>
                <c:pt idx="3422">
                  <c:v>107.419</c:v>
                </c:pt>
                <c:pt idx="3423">
                  <c:v>107.41</c:v>
                </c:pt>
                <c:pt idx="3424">
                  <c:v>108.316</c:v>
                </c:pt>
                <c:pt idx="3425">
                  <c:v>58.908699999999996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6.3854700000000006</c:v>
                </c:pt>
                <c:pt idx="3439">
                  <c:v>112.098</c:v>
                </c:pt>
                <c:pt idx="3440">
                  <c:v>111.21</c:v>
                </c:pt>
                <c:pt idx="3441">
                  <c:v>110.32599999999999</c:v>
                </c:pt>
                <c:pt idx="3442">
                  <c:v>109.42700000000001</c:v>
                </c:pt>
                <c:pt idx="3443">
                  <c:v>108.66</c:v>
                </c:pt>
                <c:pt idx="3444">
                  <c:v>108.14</c:v>
                </c:pt>
                <c:pt idx="3445">
                  <c:v>107.753</c:v>
                </c:pt>
                <c:pt idx="3446">
                  <c:v>107.726</c:v>
                </c:pt>
                <c:pt idx="3447">
                  <c:v>107.76300000000001</c:v>
                </c:pt>
                <c:pt idx="3448">
                  <c:v>100.294</c:v>
                </c:pt>
                <c:pt idx="3449">
                  <c:v>44.593499999999999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-1.1135999999999999</c:v>
                </c:pt>
                <c:pt idx="3462">
                  <c:v>47.563199999999995</c:v>
                </c:pt>
                <c:pt idx="3463">
                  <c:v>111.262</c:v>
                </c:pt>
                <c:pt idx="3464">
                  <c:v>110.41200000000001</c:v>
                </c:pt>
                <c:pt idx="3465">
                  <c:v>109.521</c:v>
                </c:pt>
                <c:pt idx="3466">
                  <c:v>108.742</c:v>
                </c:pt>
                <c:pt idx="3467">
                  <c:v>108.166</c:v>
                </c:pt>
                <c:pt idx="3468">
                  <c:v>107.67400000000001</c:v>
                </c:pt>
                <c:pt idx="3469">
                  <c:v>107.337</c:v>
                </c:pt>
                <c:pt idx="3470">
                  <c:v>107.11499999999999</c:v>
                </c:pt>
                <c:pt idx="3471">
                  <c:v>107.036</c:v>
                </c:pt>
                <c:pt idx="3472">
                  <c:v>107.53700000000001</c:v>
                </c:pt>
                <c:pt idx="3473">
                  <c:v>56.588300000000004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-2.4234200000000001</c:v>
                </c:pt>
                <c:pt idx="3486">
                  <c:v>69.021100000000004</c:v>
                </c:pt>
                <c:pt idx="3487">
                  <c:v>111.283</c:v>
                </c:pt>
                <c:pt idx="3488">
                  <c:v>110.417</c:v>
                </c:pt>
                <c:pt idx="3489">
                  <c:v>109.535</c:v>
                </c:pt>
                <c:pt idx="3490">
                  <c:v>108.72799999999999</c:v>
                </c:pt>
                <c:pt idx="3491">
                  <c:v>107.866</c:v>
                </c:pt>
                <c:pt idx="3492">
                  <c:v>107.267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106.73699999999999</c:v>
                </c:pt>
                <c:pt idx="3496">
                  <c:v>107.15300000000001</c:v>
                </c:pt>
                <c:pt idx="3497">
                  <c:v>67.717600000000004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-2.27312</c:v>
                </c:pt>
                <c:pt idx="3511">
                  <c:v>-1.5745100000000001</c:v>
                </c:pt>
                <c:pt idx="3512">
                  <c:v>51.665800000000004</c:v>
                </c:pt>
                <c:pt idx="3513">
                  <c:v>25.7469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-3.6657899999999999</c:v>
                </c:pt>
                <c:pt idx="3535">
                  <c:v>110</c:v>
                </c:pt>
                <c:pt idx="3536">
                  <c:v>111.092</c:v>
                </c:pt>
                <c:pt idx="3537">
                  <c:v>110.238</c:v>
                </c:pt>
                <c:pt idx="3538">
                  <c:v>109.31699999999999</c:v>
                </c:pt>
                <c:pt idx="3539">
                  <c:v>108.633</c:v>
                </c:pt>
                <c:pt idx="3540">
                  <c:v>108.325</c:v>
                </c:pt>
                <c:pt idx="3541">
                  <c:v>108.119</c:v>
                </c:pt>
                <c:pt idx="3542">
                  <c:v>107.946</c:v>
                </c:pt>
                <c:pt idx="3543">
                  <c:v>108.23</c:v>
                </c:pt>
                <c:pt idx="3544">
                  <c:v>91.588300000000004</c:v>
                </c:pt>
                <c:pt idx="3545">
                  <c:v>37.051600000000001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9.8385899999999999</c:v>
                </c:pt>
                <c:pt idx="3559">
                  <c:v>111.43600000000001</c:v>
                </c:pt>
                <c:pt idx="3560">
                  <c:v>110.605</c:v>
                </c:pt>
                <c:pt idx="3561">
                  <c:v>109.861</c:v>
                </c:pt>
                <c:pt idx="3562">
                  <c:v>109.131</c:v>
                </c:pt>
                <c:pt idx="3563">
                  <c:v>108.563</c:v>
                </c:pt>
                <c:pt idx="3564">
                  <c:v>108.137</c:v>
                </c:pt>
                <c:pt idx="3565">
                  <c:v>107.869</c:v>
                </c:pt>
                <c:pt idx="3566">
                  <c:v>107.66800000000001</c:v>
                </c:pt>
                <c:pt idx="3567">
                  <c:v>107.56100000000001</c:v>
                </c:pt>
                <c:pt idx="3568">
                  <c:v>106.496</c:v>
                </c:pt>
                <c:pt idx="3569">
                  <c:v>48.358899999999998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-2.4144699999999997</c:v>
                </c:pt>
                <c:pt idx="3582">
                  <c:v>47.298400000000001</c:v>
                </c:pt>
                <c:pt idx="3583">
                  <c:v>110.377</c:v>
                </c:pt>
                <c:pt idx="3584">
                  <c:v>109.825</c:v>
                </c:pt>
                <c:pt idx="3585">
                  <c:v>109.111</c:v>
                </c:pt>
                <c:pt idx="3586">
                  <c:v>108.333</c:v>
                </c:pt>
                <c:pt idx="3587">
                  <c:v>107.883</c:v>
                </c:pt>
                <c:pt idx="3588">
                  <c:v>107.586</c:v>
                </c:pt>
                <c:pt idx="3589">
                  <c:v>107.248</c:v>
                </c:pt>
                <c:pt idx="3590">
                  <c:v>106.98399999999999</c:v>
                </c:pt>
                <c:pt idx="3591">
                  <c:v>106.586</c:v>
                </c:pt>
                <c:pt idx="3592">
                  <c:v>106.68300000000001</c:v>
                </c:pt>
                <c:pt idx="3593">
                  <c:v>60.226399999999998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-4.5851800000000003</c:v>
                </c:pt>
                <c:pt idx="3607">
                  <c:v>103.685</c:v>
                </c:pt>
                <c:pt idx="3608">
                  <c:v>109.29600000000001</c:v>
                </c:pt>
                <c:pt idx="3609">
                  <c:v>64.09</c:v>
                </c:pt>
                <c:pt idx="3610">
                  <c:v>106.724</c:v>
                </c:pt>
                <c:pt idx="3611">
                  <c:v>57.507100000000001</c:v>
                </c:pt>
                <c:pt idx="3612">
                  <c:v>107.045</c:v>
                </c:pt>
                <c:pt idx="3613">
                  <c:v>106.867</c:v>
                </c:pt>
                <c:pt idx="3614">
                  <c:v>76.151899999999998</c:v>
                </c:pt>
                <c:pt idx="3615">
                  <c:v>94.066100000000006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1.92075</c:v>
                </c:pt>
                <c:pt idx="3631">
                  <c:v>109.071</c:v>
                </c:pt>
                <c:pt idx="3632">
                  <c:v>108.233</c:v>
                </c:pt>
                <c:pt idx="3633">
                  <c:v>107.36499999999999</c:v>
                </c:pt>
                <c:pt idx="3634">
                  <c:v>106.68600000000001</c:v>
                </c:pt>
                <c:pt idx="3635">
                  <c:v>106.20699999999999</c:v>
                </c:pt>
                <c:pt idx="3636">
                  <c:v>105.672</c:v>
                </c:pt>
                <c:pt idx="3637">
                  <c:v>105.291</c:v>
                </c:pt>
                <c:pt idx="3638">
                  <c:v>105.02800000000001</c:v>
                </c:pt>
                <c:pt idx="3639">
                  <c:v>104.747</c:v>
                </c:pt>
                <c:pt idx="3640">
                  <c:v>92.623999999999995</c:v>
                </c:pt>
                <c:pt idx="3641">
                  <c:v>39.7941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-4.6398000000000001</c:v>
                </c:pt>
                <c:pt idx="3654">
                  <c:v>49.732399999999998</c:v>
                </c:pt>
                <c:pt idx="3655">
                  <c:v>109.047</c:v>
                </c:pt>
                <c:pt idx="3656">
                  <c:v>108.146</c:v>
                </c:pt>
                <c:pt idx="3657">
                  <c:v>107.21599999999999</c:v>
                </c:pt>
                <c:pt idx="3658">
                  <c:v>106.533</c:v>
                </c:pt>
                <c:pt idx="3659">
                  <c:v>106.098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101.452</c:v>
                </c:pt>
                <c:pt idx="3663">
                  <c:v>79.659700000000001</c:v>
                </c:pt>
                <c:pt idx="3664">
                  <c:v>24.6145</c:v>
                </c:pt>
                <c:pt idx="3665">
                  <c:v>38.834499999999998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-4.51633</c:v>
                </c:pt>
                <c:pt idx="3679">
                  <c:v>6.0120399999999998</c:v>
                </c:pt>
                <c:pt idx="3680">
                  <c:v>74.851600000000005</c:v>
                </c:pt>
                <c:pt idx="3681">
                  <c:v>33.185400000000001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</c:v>
                </c:pt>
                <c:pt idx="3685">
                  <c:v>21.631900000000002</c:v>
                </c:pt>
                <c:pt idx="3686">
                  <c:v>28.425099999999997</c:v>
                </c:pt>
                <c:pt idx="3687">
                  <c:v>73.9709</c:v>
                </c:pt>
                <c:pt idx="3688">
                  <c:v>48.104999999999997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-3.7465300000000004</c:v>
                </c:pt>
                <c:pt idx="3702">
                  <c:v>56.530900000000003</c:v>
                </c:pt>
                <c:pt idx="3703">
                  <c:v>109.839</c:v>
                </c:pt>
                <c:pt idx="3704">
                  <c:v>108.85899999999999</c:v>
                </c:pt>
                <c:pt idx="3705">
                  <c:v>107.876</c:v>
                </c:pt>
                <c:pt idx="3706">
                  <c:v>107.098</c:v>
                </c:pt>
                <c:pt idx="3707">
                  <c:v>106.59</c:v>
                </c:pt>
                <c:pt idx="3708">
                  <c:v>106.06100000000001</c:v>
                </c:pt>
                <c:pt idx="3709">
                  <c:v>105.717</c:v>
                </c:pt>
                <c:pt idx="3710">
                  <c:v>105.605</c:v>
                </c:pt>
                <c:pt idx="3711">
                  <c:v>105.468</c:v>
                </c:pt>
                <c:pt idx="3712">
                  <c:v>97.585399999999993</c:v>
                </c:pt>
                <c:pt idx="3713">
                  <c:v>56.129100000000001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6.0057299999999998</c:v>
                </c:pt>
                <c:pt idx="3727">
                  <c:v>108.871</c:v>
                </c:pt>
                <c:pt idx="3728">
                  <c:v>108.07</c:v>
                </c:pt>
                <c:pt idx="3729">
                  <c:v>107.227</c:v>
                </c:pt>
                <c:pt idx="3730">
                  <c:v>106.464</c:v>
                </c:pt>
                <c:pt idx="3731">
                  <c:v>105.91</c:v>
                </c:pt>
                <c:pt idx="3732">
                  <c:v>105.33199999999999</c:v>
                </c:pt>
                <c:pt idx="3733">
                  <c:v>104.911</c:v>
                </c:pt>
                <c:pt idx="3734">
                  <c:v>89.361699999999999</c:v>
                </c:pt>
                <c:pt idx="3735">
                  <c:v>95.527899999999988</c:v>
                </c:pt>
                <c:pt idx="3736">
                  <c:v>100.21299999999999</c:v>
                </c:pt>
                <c:pt idx="3737">
                  <c:v>34.216099999999997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-4.6907800000000002</c:v>
                </c:pt>
                <c:pt idx="3750">
                  <c:v>73.948399999999992</c:v>
                </c:pt>
                <c:pt idx="3751">
                  <c:v>108.29300000000001</c:v>
                </c:pt>
                <c:pt idx="3752">
                  <c:v>107.444</c:v>
                </c:pt>
                <c:pt idx="3753">
                  <c:v>106.596</c:v>
                </c:pt>
                <c:pt idx="3754">
                  <c:v>106.488</c:v>
                </c:pt>
                <c:pt idx="3755">
                  <c:v>105.521</c:v>
                </c:pt>
                <c:pt idx="3756">
                  <c:v>55.589199999999998</c:v>
                </c:pt>
                <c:pt idx="3757">
                  <c:v>49.066800000000001</c:v>
                </c:pt>
                <c:pt idx="3758">
                  <c:v>105.23</c:v>
                </c:pt>
                <c:pt idx="3759">
                  <c:v>70.254899999999992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-4.6122100000000001</c:v>
                </c:pt>
                <c:pt idx="3775">
                  <c:v>82.379100000000008</c:v>
                </c:pt>
                <c:pt idx="3776">
                  <c:v>107.42400000000001</c:v>
                </c:pt>
                <c:pt idx="3777">
                  <c:v>106.599</c:v>
                </c:pt>
                <c:pt idx="3778">
                  <c:v>106.05</c:v>
                </c:pt>
                <c:pt idx="3779">
                  <c:v>105.77200000000001</c:v>
                </c:pt>
                <c:pt idx="3780">
                  <c:v>105.505</c:v>
                </c:pt>
                <c:pt idx="3781">
                  <c:v>105.351</c:v>
                </c:pt>
                <c:pt idx="3782">
                  <c:v>105.28</c:v>
                </c:pt>
                <c:pt idx="3783">
                  <c:v>101.73</c:v>
                </c:pt>
                <c:pt idx="3784">
                  <c:v>71.057899999999989</c:v>
                </c:pt>
                <c:pt idx="3785">
                  <c:v>23.202400000000001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-4.5383399999999998</c:v>
                </c:pt>
                <c:pt idx="3800">
                  <c:v>60.471599999999995</c:v>
                </c:pt>
                <c:pt idx="3801">
                  <c:v>47.945800000000006</c:v>
                </c:pt>
                <c:pt idx="3802">
                  <c:v>92.513600000000011</c:v>
                </c:pt>
                <c:pt idx="3803">
                  <c:v>106.983</c:v>
                </c:pt>
                <c:pt idx="3804">
                  <c:v>98.298299999999998</c:v>
                </c:pt>
                <c:pt idx="3805">
                  <c:v>106.06100000000001</c:v>
                </c:pt>
                <c:pt idx="3806">
                  <c:v>84.692399999999992</c:v>
                </c:pt>
                <c:pt idx="3807">
                  <c:v>94.971100000000007</c:v>
                </c:pt>
                <c:pt idx="3808">
                  <c:v>65.55810000000001</c:v>
                </c:pt>
                <c:pt idx="3809">
                  <c:v>27.684200000000001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-4.6346699999999998</c:v>
                </c:pt>
                <c:pt idx="3822">
                  <c:v>53.086500000000001</c:v>
                </c:pt>
                <c:pt idx="3823">
                  <c:v>109.248</c:v>
                </c:pt>
                <c:pt idx="3824">
                  <c:v>108.333</c:v>
                </c:pt>
                <c:pt idx="3825">
                  <c:v>107.437</c:v>
                </c:pt>
                <c:pt idx="3826">
                  <c:v>106.753</c:v>
                </c:pt>
                <c:pt idx="3827">
                  <c:v>106.31399999999999</c:v>
                </c:pt>
                <c:pt idx="3828">
                  <c:v>105.84699999999999</c:v>
                </c:pt>
                <c:pt idx="3829">
                  <c:v>105.488</c:v>
                </c:pt>
                <c:pt idx="3830">
                  <c:v>105.211</c:v>
                </c:pt>
                <c:pt idx="3831">
                  <c:v>104.96</c:v>
                </c:pt>
                <c:pt idx="3832">
                  <c:v>105.001</c:v>
                </c:pt>
                <c:pt idx="3833">
                  <c:v>64.949300000000008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2.0081600000000002</c:v>
                </c:pt>
                <c:pt idx="3847">
                  <c:v>108.94</c:v>
                </c:pt>
                <c:pt idx="3848">
                  <c:v>108.244</c:v>
                </c:pt>
                <c:pt idx="3849">
                  <c:v>107.518</c:v>
                </c:pt>
                <c:pt idx="3850">
                  <c:v>106.958</c:v>
                </c:pt>
                <c:pt idx="3851">
                  <c:v>106.59399999999999</c:v>
                </c:pt>
                <c:pt idx="3852">
                  <c:v>106.209</c:v>
                </c:pt>
                <c:pt idx="3853">
                  <c:v>105.947</c:v>
                </c:pt>
                <c:pt idx="3854">
                  <c:v>105.79900000000001</c:v>
                </c:pt>
                <c:pt idx="3855">
                  <c:v>105.66800000000001</c:v>
                </c:pt>
                <c:pt idx="3856">
                  <c:v>87.186999999999998</c:v>
                </c:pt>
                <c:pt idx="3857">
                  <c:v>38.682099999999998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-4.6530500000000004</c:v>
                </c:pt>
                <c:pt idx="3870">
                  <c:v>76.081100000000006</c:v>
                </c:pt>
                <c:pt idx="3871">
                  <c:v>109.33199999999999</c:v>
                </c:pt>
                <c:pt idx="3872">
                  <c:v>108.176</c:v>
                </c:pt>
                <c:pt idx="3873">
                  <c:v>106.968</c:v>
                </c:pt>
                <c:pt idx="3874">
                  <c:v>106.158</c:v>
                </c:pt>
                <c:pt idx="3875">
                  <c:v>105.68</c:v>
                </c:pt>
                <c:pt idx="3876">
                  <c:v>105.227</c:v>
                </c:pt>
                <c:pt idx="3877">
                  <c:v>104.929</c:v>
                </c:pt>
                <c:pt idx="3878">
                  <c:v>104.794</c:v>
                </c:pt>
                <c:pt idx="3879">
                  <c:v>104.682</c:v>
                </c:pt>
                <c:pt idx="3880">
                  <c:v>104.845</c:v>
                </c:pt>
                <c:pt idx="3881">
                  <c:v>66.580100000000002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-4.6821200000000003</c:v>
                </c:pt>
                <c:pt idx="3894">
                  <c:v>70.613699999999994</c:v>
                </c:pt>
                <c:pt idx="3895">
                  <c:v>108.334</c:v>
                </c:pt>
                <c:pt idx="3896">
                  <c:v>107.56699999999999</c:v>
                </c:pt>
                <c:pt idx="3897">
                  <c:v>106.801</c:v>
                </c:pt>
                <c:pt idx="3898">
                  <c:v>106.143</c:v>
                </c:pt>
                <c:pt idx="3899">
                  <c:v>105.621</c:v>
                </c:pt>
                <c:pt idx="3900">
                  <c:v>105.08799999999999</c:v>
                </c:pt>
                <c:pt idx="3901">
                  <c:v>104.74299999999999</c:v>
                </c:pt>
                <c:pt idx="3902">
                  <c:v>104.63</c:v>
                </c:pt>
                <c:pt idx="3903">
                  <c:v>104.49</c:v>
                </c:pt>
                <c:pt idx="3904">
                  <c:v>94.905899999999988</c:v>
                </c:pt>
                <c:pt idx="3905">
                  <c:v>50.148400000000002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-4.6707600000000005</c:v>
                </c:pt>
                <c:pt idx="3918">
                  <c:v>67.20089999999999</c:v>
                </c:pt>
                <c:pt idx="3919">
                  <c:v>108.792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105.893</c:v>
                </c:pt>
                <c:pt idx="3923">
                  <c:v>105.321</c:v>
                </c:pt>
                <c:pt idx="3924">
                  <c:v>104.712</c:v>
                </c:pt>
                <c:pt idx="3925">
                  <c:v>104.291</c:v>
                </c:pt>
                <c:pt idx="3926">
                  <c:v>104.078</c:v>
                </c:pt>
                <c:pt idx="3927">
                  <c:v>103.90600000000001</c:v>
                </c:pt>
                <c:pt idx="3928">
                  <c:v>104.03400000000001</c:v>
                </c:pt>
                <c:pt idx="3929">
                  <c:v>70.004199999999997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-4.6656000000000004</c:v>
                </c:pt>
                <c:pt idx="3942">
                  <c:v>54.662199999999999</c:v>
                </c:pt>
                <c:pt idx="3943">
                  <c:v>108.43300000000001</c:v>
                </c:pt>
                <c:pt idx="3944">
                  <c:v>107.46599999999999</c:v>
                </c:pt>
                <c:pt idx="3945">
                  <c:v>106.488</c:v>
                </c:pt>
                <c:pt idx="3946">
                  <c:v>105.696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103.84099999999999</c:v>
                </c:pt>
                <c:pt idx="3951">
                  <c:v>103.557</c:v>
                </c:pt>
                <c:pt idx="3952">
                  <c:v>103.782</c:v>
                </c:pt>
                <c:pt idx="3953">
                  <c:v>61.973800000000004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-4.6287000000000003</c:v>
                </c:pt>
                <c:pt idx="3967">
                  <c:v>82.852100000000007</c:v>
                </c:pt>
                <c:pt idx="3968">
                  <c:v>106.94199999999999</c:v>
                </c:pt>
                <c:pt idx="3969">
                  <c:v>106.033</c:v>
                </c:pt>
                <c:pt idx="3970">
                  <c:v>105.312</c:v>
                </c:pt>
                <c:pt idx="3971">
                  <c:v>104.809</c:v>
                </c:pt>
                <c:pt idx="3972">
                  <c:v>104.294</c:v>
                </c:pt>
                <c:pt idx="3973">
                  <c:v>103.91800000000001</c:v>
                </c:pt>
                <c:pt idx="3974">
                  <c:v>103.70099999999999</c:v>
                </c:pt>
                <c:pt idx="3975">
                  <c:v>103.771</c:v>
                </c:pt>
                <c:pt idx="3976">
                  <c:v>79.523399999999995</c:v>
                </c:pt>
                <c:pt idx="3977">
                  <c:v>32.228700000000003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-4.6893700000000003</c:v>
                </c:pt>
                <c:pt idx="3990">
                  <c:v>46.283699999999996</c:v>
                </c:pt>
                <c:pt idx="3991">
                  <c:v>107.791</c:v>
                </c:pt>
                <c:pt idx="3992">
                  <c:v>107.071</c:v>
                </c:pt>
                <c:pt idx="3993">
                  <c:v>106.348</c:v>
                </c:pt>
                <c:pt idx="3994">
                  <c:v>105.717</c:v>
                </c:pt>
                <c:pt idx="3995">
                  <c:v>105.19799999999999</c:v>
                </c:pt>
                <c:pt idx="3996">
                  <c:v>104.67400000000001</c:v>
                </c:pt>
                <c:pt idx="3997">
                  <c:v>104.40300000000001</c:v>
                </c:pt>
                <c:pt idx="3998">
                  <c:v>104.381</c:v>
                </c:pt>
                <c:pt idx="3999">
                  <c:v>104.42</c:v>
                </c:pt>
                <c:pt idx="4000">
                  <c:v>104.759</c:v>
                </c:pt>
                <c:pt idx="4001">
                  <c:v>64.064400000000006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6.4961700000000002</c:v>
                </c:pt>
                <c:pt idx="4015">
                  <c:v>109.492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-1.1071900000000001</c:v>
                </c:pt>
                <c:pt idx="4038">
                  <c:v>39.590400000000002</c:v>
                </c:pt>
                <c:pt idx="4039">
                  <c:v>108.536</c:v>
                </c:pt>
                <c:pt idx="4040">
                  <c:v>87.398699999999991</c:v>
                </c:pt>
                <c:pt idx="4041">
                  <c:v>105.09399999999999</c:v>
                </c:pt>
                <c:pt idx="4042">
                  <c:v>109.735</c:v>
                </c:pt>
                <c:pt idx="4043">
                  <c:v>109.319</c:v>
                </c:pt>
                <c:pt idx="4044">
                  <c:v>108.959</c:v>
                </c:pt>
                <c:pt idx="4045">
                  <c:v>108.788</c:v>
                </c:pt>
                <c:pt idx="4046">
                  <c:v>108.661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0.59408700000000003</c:v>
                </c:pt>
                <c:pt idx="4063">
                  <c:v>111.488</c:v>
                </c:pt>
                <c:pt idx="4064">
                  <c:v>110.71599999999999</c:v>
                </c:pt>
                <c:pt idx="4065">
                  <c:v>110.203</c:v>
                </c:pt>
                <c:pt idx="4066">
                  <c:v>109.702</c:v>
                </c:pt>
                <c:pt idx="4067">
                  <c:v>109.22499999999999</c:v>
                </c:pt>
                <c:pt idx="4068">
                  <c:v>108.77800000000001</c:v>
                </c:pt>
                <c:pt idx="4069">
                  <c:v>108.624</c:v>
                </c:pt>
                <c:pt idx="4070">
                  <c:v>108.762</c:v>
                </c:pt>
                <c:pt idx="4071">
                  <c:v>108.849</c:v>
                </c:pt>
                <c:pt idx="4072">
                  <c:v>95.265500000000003</c:v>
                </c:pt>
                <c:pt idx="4073">
                  <c:v>46.188199999999995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-2.4289899999999998</c:v>
                </c:pt>
                <c:pt idx="4086">
                  <c:v>67.384500000000003</c:v>
                </c:pt>
                <c:pt idx="4087">
                  <c:v>111.678</c:v>
                </c:pt>
                <c:pt idx="4088">
                  <c:v>111.003</c:v>
                </c:pt>
                <c:pt idx="4089">
                  <c:v>110.28100000000001</c:v>
                </c:pt>
                <c:pt idx="4090">
                  <c:v>109.66500000000001</c:v>
                </c:pt>
                <c:pt idx="4091">
                  <c:v>109.154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107.76900000000001</c:v>
                </c:pt>
                <c:pt idx="4095">
                  <c:v>107.378</c:v>
                </c:pt>
                <c:pt idx="4096">
                  <c:v>102.533</c:v>
                </c:pt>
                <c:pt idx="4097">
                  <c:v>80.734899999999996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6.8566099999999999</c:v>
                </c:pt>
                <c:pt idx="4111">
                  <c:v>110.316</c:v>
                </c:pt>
                <c:pt idx="4112">
                  <c:v>109.536</c:v>
                </c:pt>
                <c:pt idx="4113">
                  <c:v>108.748</c:v>
                </c:pt>
                <c:pt idx="4114">
                  <c:v>108.047</c:v>
                </c:pt>
                <c:pt idx="4115">
                  <c:v>107.483</c:v>
                </c:pt>
                <c:pt idx="4116">
                  <c:v>106.875</c:v>
                </c:pt>
                <c:pt idx="4117">
                  <c:v>106.48</c:v>
                </c:pt>
                <c:pt idx="4118">
                  <c:v>106.30500000000001</c:v>
                </c:pt>
                <c:pt idx="4119">
                  <c:v>106.123</c:v>
                </c:pt>
                <c:pt idx="4120">
                  <c:v>105.72799999999999</c:v>
                </c:pt>
                <c:pt idx="4121">
                  <c:v>49.238399999999999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-4.65916</c:v>
                </c:pt>
                <c:pt idx="4134">
                  <c:v>70.871600000000001</c:v>
                </c:pt>
                <c:pt idx="4135">
                  <c:v>109.32</c:v>
                </c:pt>
                <c:pt idx="4136">
                  <c:v>108.56100000000001</c:v>
                </c:pt>
                <c:pt idx="4137">
                  <c:v>107.729</c:v>
                </c:pt>
                <c:pt idx="4138">
                  <c:v>107.07299999999999</c:v>
                </c:pt>
                <c:pt idx="4139">
                  <c:v>106.581</c:v>
                </c:pt>
                <c:pt idx="4140">
                  <c:v>106.07</c:v>
                </c:pt>
                <c:pt idx="4141">
                  <c:v>105.685</c:v>
                </c:pt>
                <c:pt idx="4142">
                  <c:v>105.51300000000001</c:v>
                </c:pt>
                <c:pt idx="4143">
                  <c:v>105.325</c:v>
                </c:pt>
                <c:pt idx="4144">
                  <c:v>105.413</c:v>
                </c:pt>
                <c:pt idx="4145">
                  <c:v>62.534300000000002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-4.5262700000000002</c:v>
                </c:pt>
                <c:pt idx="4159">
                  <c:v>42.445</c:v>
                </c:pt>
                <c:pt idx="4160">
                  <c:v>45.077599999999997</c:v>
                </c:pt>
                <c:pt idx="4161">
                  <c:v>78.211699999999993</c:v>
                </c:pt>
                <c:pt idx="4162">
                  <c:v>89.265299999999996</c:v>
                </c:pt>
                <c:pt idx="4163">
                  <c:v>71.866900000000001</c:v>
                </c:pt>
                <c:pt idx="4164">
                  <c:v>24.1661</c:v>
                </c:pt>
                <c:pt idx="4165">
                  <c:v>100.351</c:v>
                </c:pt>
                <c:pt idx="4166">
                  <c:v>71.205100000000002</c:v>
                </c:pt>
                <c:pt idx="4167">
                  <c:v>56.8429</c:v>
                </c:pt>
                <c:pt idx="4168">
                  <c:v>65.620500000000007</c:v>
                </c:pt>
                <c:pt idx="4169">
                  <c:v>28.784500000000001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-3.3116599999999998</c:v>
                </c:pt>
                <c:pt idx="4182">
                  <c:v>65.541899999999998</c:v>
                </c:pt>
                <c:pt idx="4183">
                  <c:v>110.62</c:v>
                </c:pt>
                <c:pt idx="4184">
                  <c:v>109.712</c:v>
                </c:pt>
                <c:pt idx="4185">
                  <c:v>108.79300000000001</c:v>
                </c:pt>
                <c:pt idx="4186">
                  <c:v>108.057</c:v>
                </c:pt>
                <c:pt idx="4187">
                  <c:v>107.556</c:v>
                </c:pt>
                <c:pt idx="4188">
                  <c:v>107.035</c:v>
                </c:pt>
                <c:pt idx="4189">
                  <c:v>106.895</c:v>
                </c:pt>
                <c:pt idx="4190">
                  <c:v>107.157</c:v>
                </c:pt>
                <c:pt idx="4191">
                  <c:v>107.396</c:v>
                </c:pt>
                <c:pt idx="4192">
                  <c:v>107.82899999999999</c:v>
                </c:pt>
                <c:pt idx="4193">
                  <c:v>68.453299999999999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-2.4145799999999999</c:v>
                </c:pt>
                <c:pt idx="4206">
                  <c:v>55.505900000000004</c:v>
                </c:pt>
                <c:pt idx="4207">
                  <c:v>111.863</c:v>
                </c:pt>
                <c:pt idx="4208">
                  <c:v>111.224</c:v>
                </c:pt>
                <c:pt idx="4209">
                  <c:v>110.468</c:v>
                </c:pt>
                <c:pt idx="4210">
                  <c:v>109.858</c:v>
                </c:pt>
                <c:pt idx="4211">
                  <c:v>109.32899999999999</c:v>
                </c:pt>
                <c:pt idx="4212">
                  <c:v>108.82299999999999</c:v>
                </c:pt>
                <c:pt idx="4213">
                  <c:v>108.35599999999999</c:v>
                </c:pt>
                <c:pt idx="4214">
                  <c:v>107.946</c:v>
                </c:pt>
                <c:pt idx="4215">
                  <c:v>107.548</c:v>
                </c:pt>
                <c:pt idx="4216">
                  <c:v>107.483</c:v>
                </c:pt>
                <c:pt idx="4217">
                  <c:v>77.48060000000001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-3.30633</c:v>
                </c:pt>
                <c:pt idx="4230">
                  <c:v>69.726399999999998</c:v>
                </c:pt>
                <c:pt idx="4231">
                  <c:v>110.59</c:v>
                </c:pt>
                <c:pt idx="4232">
                  <c:v>109.65900000000001</c:v>
                </c:pt>
                <c:pt idx="4233">
                  <c:v>108.657</c:v>
                </c:pt>
                <c:pt idx="4234">
                  <c:v>107.85899999999999</c:v>
                </c:pt>
                <c:pt idx="4235">
                  <c:v>107.26900000000001</c:v>
                </c:pt>
                <c:pt idx="4236">
                  <c:v>106.68600000000001</c:v>
                </c:pt>
                <c:pt idx="4237">
                  <c:v>106.16200000000001</c:v>
                </c:pt>
                <c:pt idx="4238">
                  <c:v>105.70399999999999</c:v>
                </c:pt>
                <c:pt idx="4239">
                  <c:v>105.274</c:v>
                </c:pt>
                <c:pt idx="4240">
                  <c:v>105.21599999999999</c:v>
                </c:pt>
                <c:pt idx="4241">
                  <c:v>81.639200000000002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8.5873099999999987</c:v>
                </c:pt>
                <c:pt idx="4255">
                  <c:v>109.142</c:v>
                </c:pt>
                <c:pt idx="4256">
                  <c:v>108.133</c:v>
                </c:pt>
                <c:pt idx="4257">
                  <c:v>107.089</c:v>
                </c:pt>
                <c:pt idx="4258">
                  <c:v>106.325</c:v>
                </c:pt>
                <c:pt idx="4259">
                  <c:v>105.877</c:v>
                </c:pt>
                <c:pt idx="4260">
                  <c:v>105.41200000000001</c:v>
                </c:pt>
                <c:pt idx="4261">
                  <c:v>105.111</c:v>
                </c:pt>
                <c:pt idx="4262">
                  <c:v>104.976</c:v>
                </c:pt>
                <c:pt idx="4263">
                  <c:v>104.85899999999999</c:v>
                </c:pt>
                <c:pt idx="4264">
                  <c:v>101.506</c:v>
                </c:pt>
                <c:pt idx="4265">
                  <c:v>52.013199999999998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-4.5676399999999999</c:v>
                </c:pt>
                <c:pt idx="4279">
                  <c:v>76.016499999999994</c:v>
                </c:pt>
                <c:pt idx="4280">
                  <c:v>103.857</c:v>
                </c:pt>
                <c:pt idx="4281">
                  <c:v>107.44</c:v>
                </c:pt>
                <c:pt idx="4282">
                  <c:v>106.68600000000001</c:v>
                </c:pt>
                <c:pt idx="4283">
                  <c:v>106.178</c:v>
                </c:pt>
                <c:pt idx="4284">
                  <c:v>105.645</c:v>
                </c:pt>
                <c:pt idx="4285">
                  <c:v>105.35299999999999</c:v>
                </c:pt>
                <c:pt idx="4286">
                  <c:v>25.620999999999999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-4.6436999999999999</c:v>
                </c:pt>
                <c:pt idx="4303">
                  <c:v>93.855500000000006</c:v>
                </c:pt>
                <c:pt idx="4304">
                  <c:v>107.92</c:v>
                </c:pt>
                <c:pt idx="4305">
                  <c:v>107.268</c:v>
                </c:pt>
                <c:pt idx="4306">
                  <c:v>106.714</c:v>
                </c:pt>
                <c:pt idx="4307">
                  <c:v>106.27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105.086</c:v>
                </c:pt>
                <c:pt idx="4312">
                  <c:v>105.267</c:v>
                </c:pt>
                <c:pt idx="4313">
                  <c:v>67.326100000000011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8.17258</c:v>
                </c:pt>
                <c:pt idx="4327">
                  <c:v>109.101</c:v>
                </c:pt>
                <c:pt idx="4328">
                  <c:v>108.345</c:v>
                </c:pt>
                <c:pt idx="4329">
                  <c:v>107.554</c:v>
                </c:pt>
                <c:pt idx="4330">
                  <c:v>107</c:v>
                </c:pt>
                <c:pt idx="4331">
                  <c:v>106.67100000000001</c:v>
                </c:pt>
                <c:pt idx="4332">
                  <c:v>106.325</c:v>
                </c:pt>
                <c:pt idx="4333">
                  <c:v>106.05800000000001</c:v>
                </c:pt>
                <c:pt idx="4334">
                  <c:v>105.852</c:v>
                </c:pt>
                <c:pt idx="4335">
                  <c:v>105.664</c:v>
                </c:pt>
                <c:pt idx="4336">
                  <c:v>106.033</c:v>
                </c:pt>
                <c:pt idx="4337">
                  <c:v>62.588999999999999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-2.1922800000000002</c:v>
                </c:pt>
                <c:pt idx="4351">
                  <c:v>109.755</c:v>
                </c:pt>
                <c:pt idx="4352">
                  <c:v>108.636</c:v>
                </c:pt>
                <c:pt idx="4353">
                  <c:v>107.908</c:v>
                </c:pt>
                <c:pt idx="4354">
                  <c:v>107.206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105.494</c:v>
                </c:pt>
                <c:pt idx="4358">
                  <c:v>105.358</c:v>
                </c:pt>
                <c:pt idx="4359">
                  <c:v>105.249</c:v>
                </c:pt>
                <c:pt idx="4360">
                  <c:v>101.42700000000001</c:v>
                </c:pt>
                <c:pt idx="4361">
                  <c:v>51.548900000000003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9.2191900000000011</c:v>
                </c:pt>
                <c:pt idx="4375">
                  <c:v>109.845</c:v>
                </c:pt>
                <c:pt idx="4376">
                  <c:v>108.962</c:v>
                </c:pt>
                <c:pt idx="4377">
                  <c:v>108.01600000000001</c:v>
                </c:pt>
                <c:pt idx="4378">
                  <c:v>107.322</c:v>
                </c:pt>
                <c:pt idx="4379">
                  <c:v>106.887</c:v>
                </c:pt>
                <c:pt idx="4380">
                  <c:v>106.417</c:v>
                </c:pt>
                <c:pt idx="4381">
                  <c:v>105.99299999999999</c:v>
                </c:pt>
                <c:pt idx="4382">
                  <c:v>105.616</c:v>
                </c:pt>
                <c:pt idx="4383">
                  <c:v>105.239</c:v>
                </c:pt>
                <c:pt idx="4384">
                  <c:v>99.321699999999993</c:v>
                </c:pt>
                <c:pt idx="4385">
                  <c:v>40.709900000000005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-4.56799</c:v>
                </c:pt>
                <c:pt idx="4399">
                  <c:v>93.4405</c:v>
                </c:pt>
                <c:pt idx="4400">
                  <c:v>108.932</c:v>
                </c:pt>
                <c:pt idx="4401">
                  <c:v>108.03100000000001</c:v>
                </c:pt>
                <c:pt idx="4402">
                  <c:v>107.203</c:v>
                </c:pt>
                <c:pt idx="4403">
                  <c:v>106.485</c:v>
                </c:pt>
                <c:pt idx="4404">
                  <c:v>105.741</c:v>
                </c:pt>
                <c:pt idx="4405">
                  <c:v>105.276</c:v>
                </c:pt>
                <c:pt idx="4406">
                  <c:v>104.90300000000001</c:v>
                </c:pt>
                <c:pt idx="4407">
                  <c:v>104.592</c:v>
                </c:pt>
                <c:pt idx="4408">
                  <c:v>86.929400000000001</c:v>
                </c:pt>
                <c:pt idx="4409">
                  <c:v>38.972499999999997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-4.6227099999999997</c:v>
                </c:pt>
                <c:pt idx="4423">
                  <c:v>84.242000000000004</c:v>
                </c:pt>
                <c:pt idx="4424">
                  <c:v>57.654000000000003</c:v>
                </c:pt>
                <c:pt idx="4425">
                  <c:v>107.404</c:v>
                </c:pt>
                <c:pt idx="4426">
                  <c:v>98.5916</c:v>
                </c:pt>
                <c:pt idx="4427">
                  <c:v>85.873000000000005</c:v>
                </c:pt>
                <c:pt idx="4428">
                  <c:v>104.212</c:v>
                </c:pt>
                <c:pt idx="4429">
                  <c:v>104.408</c:v>
                </c:pt>
                <c:pt idx="4430">
                  <c:v>104.392</c:v>
                </c:pt>
                <c:pt idx="4431">
                  <c:v>104.43300000000001</c:v>
                </c:pt>
                <c:pt idx="4432">
                  <c:v>104.66500000000001</c:v>
                </c:pt>
                <c:pt idx="4433">
                  <c:v>68.475700000000003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-4.6681499999999998</c:v>
                </c:pt>
                <c:pt idx="4446">
                  <c:v>63.168300000000002</c:v>
                </c:pt>
                <c:pt idx="4447">
                  <c:v>108.64100000000001</c:v>
                </c:pt>
                <c:pt idx="4448">
                  <c:v>107.74299999999999</c:v>
                </c:pt>
                <c:pt idx="4449">
                  <c:v>106.889</c:v>
                </c:pt>
                <c:pt idx="4450">
                  <c:v>106.117</c:v>
                </c:pt>
                <c:pt idx="4451">
                  <c:v>105.541</c:v>
                </c:pt>
                <c:pt idx="4452">
                  <c:v>104.95099999999999</c:v>
                </c:pt>
                <c:pt idx="4453">
                  <c:v>104.49299999999999</c:v>
                </c:pt>
                <c:pt idx="4454">
                  <c:v>104.122</c:v>
                </c:pt>
                <c:pt idx="4455">
                  <c:v>103.81</c:v>
                </c:pt>
                <c:pt idx="4456">
                  <c:v>103.89700000000001</c:v>
                </c:pt>
                <c:pt idx="4457">
                  <c:v>74.442999999999998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-4.6570499999999999</c:v>
                </c:pt>
                <c:pt idx="4470">
                  <c:v>46.214199999999998</c:v>
                </c:pt>
                <c:pt idx="4471">
                  <c:v>108.259</c:v>
                </c:pt>
                <c:pt idx="4472">
                  <c:v>107.375</c:v>
                </c:pt>
                <c:pt idx="4473">
                  <c:v>106.479</c:v>
                </c:pt>
                <c:pt idx="4474">
                  <c:v>105.73399999999999</c:v>
                </c:pt>
                <c:pt idx="4475">
                  <c:v>105.217</c:v>
                </c:pt>
                <c:pt idx="4476">
                  <c:v>104.67100000000001</c:v>
                </c:pt>
                <c:pt idx="4477">
                  <c:v>104.27800000000001</c:v>
                </c:pt>
                <c:pt idx="4478">
                  <c:v>104.00700000000001</c:v>
                </c:pt>
                <c:pt idx="4479">
                  <c:v>103.762</c:v>
                </c:pt>
                <c:pt idx="4480">
                  <c:v>103.863</c:v>
                </c:pt>
                <c:pt idx="4481">
                  <c:v>67.5197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-2.8827500000000001</c:v>
                </c:pt>
                <c:pt idx="4495">
                  <c:v>107.961</c:v>
                </c:pt>
                <c:pt idx="4496">
                  <c:v>106.864</c:v>
                </c:pt>
                <c:pt idx="4497">
                  <c:v>105.99299999999999</c:v>
                </c:pt>
                <c:pt idx="4498">
                  <c:v>105.26600000000001</c:v>
                </c:pt>
                <c:pt idx="4499">
                  <c:v>104.708</c:v>
                </c:pt>
                <c:pt idx="4500">
                  <c:v>104.134</c:v>
                </c:pt>
                <c:pt idx="4501">
                  <c:v>103.74</c:v>
                </c:pt>
                <c:pt idx="4502">
                  <c:v>103.52800000000001</c:v>
                </c:pt>
                <c:pt idx="4503">
                  <c:v>97.071799999999996</c:v>
                </c:pt>
                <c:pt idx="4504">
                  <c:v>59.153100000000002</c:v>
                </c:pt>
                <c:pt idx="4505">
                  <c:v>-0.96312900000000001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-0.97126000000000001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-4.6484799999999993</c:v>
                </c:pt>
                <c:pt idx="4525">
                  <c:v>12.1113</c:v>
                </c:pt>
                <c:pt idx="4526">
                  <c:v>61.370100000000001</c:v>
                </c:pt>
                <c:pt idx="4527">
                  <c:v>105.321</c:v>
                </c:pt>
                <c:pt idx="4528">
                  <c:v>-0.92471500000000006</c:v>
                </c:pt>
                <c:pt idx="4529">
                  <c:v>-4.7157299999999998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-4.6316800000000002</c:v>
                </c:pt>
                <c:pt idx="4545">
                  <c:v>23.976500000000001</c:v>
                </c:pt>
                <c:pt idx="4546">
                  <c:v>65.265500000000003</c:v>
                </c:pt>
                <c:pt idx="4547">
                  <c:v>102.815</c:v>
                </c:pt>
                <c:pt idx="4548">
                  <c:v>105.05800000000001</c:v>
                </c:pt>
                <c:pt idx="4549">
                  <c:v>59.149099999999997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-4.7313299999999998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-4.5502700000000003</c:v>
                </c:pt>
                <c:pt idx="4567">
                  <c:v>2.7446999999999999</c:v>
                </c:pt>
                <c:pt idx="4568">
                  <c:v>106.798</c:v>
                </c:pt>
                <c:pt idx="4569">
                  <c:v>105.65600000000001</c:v>
                </c:pt>
                <c:pt idx="4570">
                  <c:v>104.973</c:v>
                </c:pt>
                <c:pt idx="4571">
                  <c:v>104.53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103.54900000000001</c:v>
                </c:pt>
                <c:pt idx="4575">
                  <c:v>87.929400000000001</c:v>
                </c:pt>
                <c:pt idx="4576">
                  <c:v>71.364800000000002</c:v>
                </c:pt>
                <c:pt idx="4577">
                  <c:v>22.665200000000002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-4.6138000000000003</c:v>
                </c:pt>
                <c:pt idx="4591">
                  <c:v>53.216300000000004</c:v>
                </c:pt>
                <c:pt idx="4592">
                  <c:v>105.279</c:v>
                </c:pt>
                <c:pt idx="4593">
                  <c:v>105.744</c:v>
                </c:pt>
                <c:pt idx="4594">
                  <c:v>105.057</c:v>
                </c:pt>
                <c:pt idx="4595">
                  <c:v>104.42</c:v>
                </c:pt>
                <c:pt idx="4596">
                  <c:v>103.76300000000001</c:v>
                </c:pt>
                <c:pt idx="4597">
                  <c:v>103.35899999999999</c:v>
                </c:pt>
                <c:pt idx="4598">
                  <c:v>103.205</c:v>
                </c:pt>
                <c:pt idx="4599">
                  <c:v>103.084</c:v>
                </c:pt>
                <c:pt idx="4600">
                  <c:v>89.2744</c:v>
                </c:pt>
                <c:pt idx="4601">
                  <c:v>40.561099999999996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-4.6939599999999997</c:v>
                </c:pt>
                <c:pt idx="4614">
                  <c:v>52.770499999999998</c:v>
                </c:pt>
                <c:pt idx="4615">
                  <c:v>107.303</c:v>
                </c:pt>
                <c:pt idx="4616">
                  <c:v>106.413</c:v>
                </c:pt>
                <c:pt idx="4617">
                  <c:v>105.518</c:v>
                </c:pt>
                <c:pt idx="4618">
                  <c:v>104.863</c:v>
                </c:pt>
                <c:pt idx="4619">
                  <c:v>104.459</c:v>
                </c:pt>
                <c:pt idx="4620">
                  <c:v>104.027</c:v>
                </c:pt>
                <c:pt idx="4621">
                  <c:v>76.823800000000006</c:v>
                </c:pt>
                <c:pt idx="4622">
                  <c:v>103.575</c:v>
                </c:pt>
                <c:pt idx="4623">
                  <c:v>78.646899999999988</c:v>
                </c:pt>
                <c:pt idx="4624">
                  <c:v>80.004999999999995</c:v>
                </c:pt>
                <c:pt idx="4625">
                  <c:v>46.155099999999997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1.84019</c:v>
                </c:pt>
                <c:pt idx="4639">
                  <c:v>104.705</c:v>
                </c:pt>
                <c:pt idx="4640">
                  <c:v>107.47199999999999</c:v>
                </c:pt>
                <c:pt idx="4641">
                  <c:v>106.76</c:v>
                </c:pt>
                <c:pt idx="4642">
                  <c:v>106.065</c:v>
                </c:pt>
                <c:pt idx="4643">
                  <c:v>105.816</c:v>
                </c:pt>
                <c:pt idx="4644">
                  <c:v>96.839100000000002</c:v>
                </c:pt>
                <c:pt idx="4645">
                  <c:v>78.271500000000003</c:v>
                </c:pt>
                <c:pt idx="4646">
                  <c:v>104.413</c:v>
                </c:pt>
                <c:pt idx="4647">
                  <c:v>95.318699999999993</c:v>
                </c:pt>
                <c:pt idx="4648">
                  <c:v>48.009300000000003</c:v>
                </c:pt>
                <c:pt idx="4649">
                  <c:v>32.681400000000004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16.507400000000001</c:v>
                </c:pt>
                <c:pt idx="4663">
                  <c:v>109.07299999999999</c:v>
                </c:pt>
                <c:pt idx="4664">
                  <c:v>108.175</c:v>
                </c:pt>
                <c:pt idx="4665">
                  <c:v>107.258</c:v>
                </c:pt>
                <c:pt idx="4666">
                  <c:v>106.497</c:v>
                </c:pt>
                <c:pt idx="4667">
                  <c:v>105.934</c:v>
                </c:pt>
                <c:pt idx="4668">
                  <c:v>105.351</c:v>
                </c:pt>
                <c:pt idx="4669">
                  <c:v>104.854</c:v>
                </c:pt>
                <c:pt idx="4670">
                  <c:v>104.431</c:v>
                </c:pt>
                <c:pt idx="4671">
                  <c:v>104.038</c:v>
                </c:pt>
                <c:pt idx="4672">
                  <c:v>104.14700000000001</c:v>
                </c:pt>
                <c:pt idx="4673">
                  <c:v>72.397600000000011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12.7425</c:v>
                </c:pt>
                <c:pt idx="4687">
                  <c:v>109.139</c:v>
                </c:pt>
                <c:pt idx="4688">
                  <c:v>108.377</c:v>
                </c:pt>
                <c:pt idx="4689">
                  <c:v>107.59</c:v>
                </c:pt>
                <c:pt idx="4690">
                  <c:v>106.767</c:v>
                </c:pt>
                <c:pt idx="4691">
                  <c:v>105.99299999999999</c:v>
                </c:pt>
                <c:pt idx="4692">
                  <c:v>105.2</c:v>
                </c:pt>
                <c:pt idx="4693">
                  <c:v>104.746</c:v>
                </c:pt>
                <c:pt idx="4694">
                  <c:v>104.498</c:v>
                </c:pt>
                <c:pt idx="4695">
                  <c:v>104.309</c:v>
                </c:pt>
                <c:pt idx="4696">
                  <c:v>104.61</c:v>
                </c:pt>
                <c:pt idx="4697">
                  <c:v>62.7973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-4.7867600000000001</c:v>
                </c:pt>
                <c:pt idx="4711">
                  <c:v>108.797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107.023</c:v>
                </c:pt>
                <c:pt idx="4715">
                  <c:v>106.378</c:v>
                </c:pt>
                <c:pt idx="4716">
                  <c:v>105.718</c:v>
                </c:pt>
                <c:pt idx="4717">
                  <c:v>105.37</c:v>
                </c:pt>
                <c:pt idx="4718">
                  <c:v>105.277</c:v>
                </c:pt>
                <c:pt idx="4719">
                  <c:v>105.205</c:v>
                </c:pt>
                <c:pt idx="4720">
                  <c:v>99.113500000000002</c:v>
                </c:pt>
                <c:pt idx="4721">
                  <c:v>48.031699999999994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18.681000000000001</c:v>
                </c:pt>
                <c:pt idx="4735">
                  <c:v>108.91</c:v>
                </c:pt>
                <c:pt idx="4736">
                  <c:v>108.059</c:v>
                </c:pt>
                <c:pt idx="4737">
                  <c:v>107.196</c:v>
                </c:pt>
                <c:pt idx="4738">
                  <c:v>106.65</c:v>
                </c:pt>
                <c:pt idx="4739">
                  <c:v>106.38200000000001</c:v>
                </c:pt>
                <c:pt idx="4740">
                  <c:v>106.111</c:v>
                </c:pt>
                <c:pt idx="4741">
                  <c:v>105.96</c:v>
                </c:pt>
                <c:pt idx="4742">
                  <c:v>105.876</c:v>
                </c:pt>
                <c:pt idx="4743">
                  <c:v>105.791</c:v>
                </c:pt>
                <c:pt idx="4744">
                  <c:v>100.124</c:v>
                </c:pt>
                <c:pt idx="4745">
                  <c:v>31.834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-4.73332</c:v>
                </c:pt>
                <c:pt idx="4759">
                  <c:v>91.958399999999997</c:v>
                </c:pt>
                <c:pt idx="4760">
                  <c:v>108.575</c:v>
                </c:pt>
                <c:pt idx="4761">
                  <c:v>107.928</c:v>
                </c:pt>
                <c:pt idx="4762">
                  <c:v>107.226</c:v>
                </c:pt>
                <c:pt idx="4763">
                  <c:v>106.712</c:v>
                </c:pt>
                <c:pt idx="4764">
                  <c:v>106.126</c:v>
                </c:pt>
                <c:pt idx="4765">
                  <c:v>105.611</c:v>
                </c:pt>
                <c:pt idx="4766">
                  <c:v>105.19199999999999</c:v>
                </c:pt>
                <c:pt idx="4767">
                  <c:v>104.773</c:v>
                </c:pt>
                <c:pt idx="4768">
                  <c:v>85.103999999999999</c:v>
                </c:pt>
                <c:pt idx="4769">
                  <c:v>36.754800000000003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-4.7270200000000004</c:v>
                </c:pt>
                <c:pt idx="4783">
                  <c:v>86.892600000000002</c:v>
                </c:pt>
                <c:pt idx="4784">
                  <c:v>108.33</c:v>
                </c:pt>
                <c:pt idx="4785">
                  <c:v>107.58499999999999</c:v>
                </c:pt>
                <c:pt idx="4786">
                  <c:v>106.887</c:v>
                </c:pt>
                <c:pt idx="4787">
                  <c:v>106.288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83.127499999999998</c:v>
                </c:pt>
                <c:pt idx="4793">
                  <c:v>33.677800000000005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15.8466</c:v>
                </c:pt>
                <c:pt idx="4807">
                  <c:v>108.652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106.264</c:v>
                </c:pt>
                <c:pt idx="4811">
                  <c:v>105.679</c:v>
                </c:pt>
                <c:pt idx="4812">
                  <c:v>105.095</c:v>
                </c:pt>
                <c:pt idx="4813">
                  <c:v>104.678</c:v>
                </c:pt>
                <c:pt idx="4814">
                  <c:v>104.39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75.326800000000006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2.81853</c:v>
                </c:pt>
                <c:pt idx="4831">
                  <c:v>108.29600000000001</c:v>
                </c:pt>
                <c:pt idx="4832">
                  <c:v>107.538</c:v>
                </c:pt>
                <c:pt idx="4833">
                  <c:v>106.768</c:v>
                </c:pt>
                <c:pt idx="4834">
                  <c:v>106.11</c:v>
                </c:pt>
                <c:pt idx="4835">
                  <c:v>105.583</c:v>
                </c:pt>
                <c:pt idx="4836">
                  <c:v>105.051</c:v>
                </c:pt>
                <c:pt idx="4837">
                  <c:v>104.703</c:v>
                </c:pt>
                <c:pt idx="4838">
                  <c:v>104.49</c:v>
                </c:pt>
                <c:pt idx="4839">
                  <c:v>104.292</c:v>
                </c:pt>
                <c:pt idx="4840">
                  <c:v>104.17700000000001</c:v>
                </c:pt>
                <c:pt idx="4841">
                  <c:v>60.5124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1.2798900000000002</c:v>
                </c:pt>
                <c:pt idx="4855">
                  <c:v>108.788</c:v>
                </c:pt>
                <c:pt idx="4856">
                  <c:v>107.761</c:v>
                </c:pt>
                <c:pt idx="4857">
                  <c:v>106.72499999999999</c:v>
                </c:pt>
                <c:pt idx="4858">
                  <c:v>105.88800000000001</c:v>
                </c:pt>
                <c:pt idx="4859">
                  <c:v>105.322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104.021</c:v>
                </c:pt>
                <c:pt idx="4863">
                  <c:v>103.742</c:v>
                </c:pt>
                <c:pt idx="4864">
                  <c:v>104.286</c:v>
                </c:pt>
                <c:pt idx="4865">
                  <c:v>54.955100000000002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15.234500000000001</c:v>
                </c:pt>
                <c:pt idx="4879">
                  <c:v>107.88500000000001</c:v>
                </c:pt>
                <c:pt idx="4880">
                  <c:v>107.06399999999999</c:v>
                </c:pt>
                <c:pt idx="4881">
                  <c:v>106.24</c:v>
                </c:pt>
                <c:pt idx="4882">
                  <c:v>105.511</c:v>
                </c:pt>
                <c:pt idx="4883">
                  <c:v>104.941</c:v>
                </c:pt>
                <c:pt idx="4884">
                  <c:v>104.348</c:v>
                </c:pt>
                <c:pt idx="4885">
                  <c:v>103.923</c:v>
                </c:pt>
                <c:pt idx="4886">
                  <c:v>103.652</c:v>
                </c:pt>
                <c:pt idx="4887">
                  <c:v>103.387</c:v>
                </c:pt>
                <c:pt idx="4888">
                  <c:v>103.452</c:v>
                </c:pt>
                <c:pt idx="4889">
                  <c:v>75.839399999999998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5.4038500000000003</c:v>
                </c:pt>
                <c:pt idx="4903">
                  <c:v>107.839</c:v>
                </c:pt>
                <c:pt idx="4904">
                  <c:v>106.883</c:v>
                </c:pt>
                <c:pt idx="4905">
                  <c:v>105.908</c:v>
                </c:pt>
                <c:pt idx="4906">
                  <c:v>105.062</c:v>
                </c:pt>
                <c:pt idx="4907">
                  <c:v>104.358</c:v>
                </c:pt>
                <c:pt idx="4908">
                  <c:v>103.643</c:v>
                </c:pt>
                <c:pt idx="4909">
                  <c:v>103.176</c:v>
                </c:pt>
                <c:pt idx="4910">
                  <c:v>102.967</c:v>
                </c:pt>
                <c:pt idx="4911">
                  <c:v>102.753</c:v>
                </c:pt>
                <c:pt idx="4912">
                  <c:v>103.004</c:v>
                </c:pt>
                <c:pt idx="4913">
                  <c:v>61.830199999999998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13.9206</c:v>
                </c:pt>
                <c:pt idx="4927">
                  <c:v>107.43600000000001</c:v>
                </c:pt>
                <c:pt idx="4928">
                  <c:v>106.502</c:v>
                </c:pt>
                <c:pt idx="4929">
                  <c:v>105.53</c:v>
                </c:pt>
                <c:pt idx="4930">
                  <c:v>104.746</c:v>
                </c:pt>
                <c:pt idx="4931">
                  <c:v>104.172</c:v>
                </c:pt>
                <c:pt idx="4932">
                  <c:v>103.589</c:v>
                </c:pt>
                <c:pt idx="4933">
                  <c:v>103.122</c:v>
                </c:pt>
                <c:pt idx="4934">
                  <c:v>102.783</c:v>
                </c:pt>
                <c:pt idx="4935">
                  <c:v>102.447</c:v>
                </c:pt>
                <c:pt idx="4936">
                  <c:v>102.523</c:v>
                </c:pt>
                <c:pt idx="4937">
                  <c:v>75.837800000000001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-4.7372800000000002</c:v>
                </c:pt>
                <c:pt idx="4951">
                  <c:v>27.286200000000001</c:v>
                </c:pt>
                <c:pt idx="4952">
                  <c:v>86.710599999999999</c:v>
                </c:pt>
                <c:pt idx="4953">
                  <c:v>82.936700000000002</c:v>
                </c:pt>
                <c:pt idx="4954">
                  <c:v>100.27</c:v>
                </c:pt>
                <c:pt idx="4955">
                  <c:v>95.043199999999999</c:v>
                </c:pt>
                <c:pt idx="4956">
                  <c:v>103.569</c:v>
                </c:pt>
                <c:pt idx="4957">
                  <c:v>85.046899999999994</c:v>
                </c:pt>
                <c:pt idx="4958">
                  <c:v>94.984700000000004</c:v>
                </c:pt>
                <c:pt idx="4959">
                  <c:v>35.9955</c:v>
                </c:pt>
                <c:pt idx="4960">
                  <c:v>36.032499999999999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0.502946</c:v>
                </c:pt>
                <c:pt idx="4975">
                  <c:v>107.49</c:v>
                </c:pt>
                <c:pt idx="4976">
                  <c:v>103.03100000000001</c:v>
                </c:pt>
                <c:pt idx="4977">
                  <c:v>105.83</c:v>
                </c:pt>
                <c:pt idx="4978">
                  <c:v>105.13</c:v>
                </c:pt>
                <c:pt idx="4979">
                  <c:v>61.929400000000001</c:v>
                </c:pt>
                <c:pt idx="4980">
                  <c:v>104.09</c:v>
                </c:pt>
                <c:pt idx="4981">
                  <c:v>103.813</c:v>
                </c:pt>
                <c:pt idx="4982">
                  <c:v>103.74</c:v>
                </c:pt>
                <c:pt idx="4983">
                  <c:v>104.17700000000001</c:v>
                </c:pt>
                <c:pt idx="4984">
                  <c:v>66.039100000000005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-4.5984799999999995</c:v>
                </c:pt>
                <c:pt idx="5003">
                  <c:v>9.5503999999999998</c:v>
                </c:pt>
                <c:pt idx="5004">
                  <c:v>34.328900000000004</c:v>
                </c:pt>
                <c:pt idx="5005">
                  <c:v>101.268</c:v>
                </c:pt>
                <c:pt idx="5006">
                  <c:v>84.674800000000005</c:v>
                </c:pt>
                <c:pt idx="5007">
                  <c:v>56.442699999999995</c:v>
                </c:pt>
                <c:pt idx="5008">
                  <c:v>47.7624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-4.6193599999999995</c:v>
                </c:pt>
                <c:pt idx="5024">
                  <c:v>59.894300000000001</c:v>
                </c:pt>
                <c:pt idx="5025">
                  <c:v>106.76</c:v>
                </c:pt>
                <c:pt idx="5026">
                  <c:v>106.145</c:v>
                </c:pt>
                <c:pt idx="5027">
                  <c:v>105.694</c:v>
                </c:pt>
                <c:pt idx="5028">
                  <c:v>105.24299999999999</c:v>
                </c:pt>
                <c:pt idx="5029">
                  <c:v>105.072</c:v>
                </c:pt>
                <c:pt idx="5030">
                  <c:v>105.184</c:v>
                </c:pt>
                <c:pt idx="5031">
                  <c:v>105.31699999999999</c:v>
                </c:pt>
                <c:pt idx="5032">
                  <c:v>104.55200000000001</c:v>
                </c:pt>
                <c:pt idx="5033">
                  <c:v>61.813300000000005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11.652200000000001</c:v>
                </c:pt>
                <c:pt idx="5047">
                  <c:v>109.61</c:v>
                </c:pt>
                <c:pt idx="5048">
                  <c:v>108.661</c:v>
                </c:pt>
                <c:pt idx="5049">
                  <c:v>107.67</c:v>
                </c:pt>
                <c:pt idx="5050">
                  <c:v>106.857</c:v>
                </c:pt>
                <c:pt idx="5051">
                  <c:v>106.181</c:v>
                </c:pt>
                <c:pt idx="5052">
                  <c:v>105.523</c:v>
                </c:pt>
                <c:pt idx="5053">
                  <c:v>105.247</c:v>
                </c:pt>
                <c:pt idx="5054">
                  <c:v>105.366</c:v>
                </c:pt>
                <c:pt idx="5055">
                  <c:v>105.47199999999999</c:v>
                </c:pt>
                <c:pt idx="5056">
                  <c:v>105.824</c:v>
                </c:pt>
                <c:pt idx="5057">
                  <c:v>65.930800000000005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-4.7337199999999999</c:v>
                </c:pt>
                <c:pt idx="5071">
                  <c:v>105.265</c:v>
                </c:pt>
                <c:pt idx="5072">
                  <c:v>109.05200000000001</c:v>
                </c:pt>
                <c:pt idx="5073">
                  <c:v>108.208</c:v>
                </c:pt>
                <c:pt idx="5074">
                  <c:v>107.476</c:v>
                </c:pt>
                <c:pt idx="5075">
                  <c:v>106.911</c:v>
                </c:pt>
                <c:pt idx="5076">
                  <c:v>106.325</c:v>
                </c:pt>
                <c:pt idx="5077">
                  <c:v>105.876</c:v>
                </c:pt>
                <c:pt idx="5078">
                  <c:v>105.599</c:v>
                </c:pt>
                <c:pt idx="5079">
                  <c:v>105.343</c:v>
                </c:pt>
                <c:pt idx="5080">
                  <c:v>100.48399999999999</c:v>
                </c:pt>
                <c:pt idx="5081">
                  <c:v>49.7318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-4.6112900000000003</c:v>
                </c:pt>
                <c:pt idx="5096">
                  <c:v>45.918800000000005</c:v>
                </c:pt>
                <c:pt idx="5097">
                  <c:v>63.921300000000002</c:v>
                </c:pt>
                <c:pt idx="5098">
                  <c:v>94.218699999999998</c:v>
                </c:pt>
                <c:pt idx="5099">
                  <c:v>105.211</c:v>
                </c:pt>
                <c:pt idx="5100">
                  <c:v>104.55800000000001</c:v>
                </c:pt>
                <c:pt idx="5101">
                  <c:v>104.19</c:v>
                </c:pt>
                <c:pt idx="5102">
                  <c:v>104.10299999999999</c:v>
                </c:pt>
                <c:pt idx="5103">
                  <c:v>97.413899999999998</c:v>
                </c:pt>
                <c:pt idx="5104">
                  <c:v>69.381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6.84694</c:v>
                </c:pt>
                <c:pt idx="5120">
                  <c:v>-0.92471500000000006</c:v>
                </c:pt>
                <c:pt idx="5121">
                  <c:v>-4.6080699999999997</c:v>
                </c:pt>
                <c:pt idx="5122">
                  <c:v>-4.6416899999999996</c:v>
                </c:pt>
                <c:pt idx="5123">
                  <c:v>102.97</c:v>
                </c:pt>
                <c:pt idx="5124">
                  <c:v>104.884</c:v>
                </c:pt>
                <c:pt idx="5125">
                  <c:v>104.88500000000001</c:v>
                </c:pt>
                <c:pt idx="5126">
                  <c:v>105.792</c:v>
                </c:pt>
                <c:pt idx="5127">
                  <c:v>35.497599999999998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-4.5838400000000004</c:v>
                </c:pt>
                <c:pt idx="5144">
                  <c:v>76.387500000000003</c:v>
                </c:pt>
                <c:pt idx="5145">
                  <c:v>106.72199999999999</c:v>
                </c:pt>
                <c:pt idx="5146">
                  <c:v>106.21599999999999</c:v>
                </c:pt>
                <c:pt idx="5147">
                  <c:v>105.809</c:v>
                </c:pt>
                <c:pt idx="5148">
                  <c:v>68.254199999999997</c:v>
                </c:pt>
                <c:pt idx="5149">
                  <c:v>34.372800000000005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-1.98892</c:v>
                </c:pt>
                <c:pt idx="5168">
                  <c:v>108.752</c:v>
                </c:pt>
                <c:pt idx="5169">
                  <c:v>108.197</c:v>
                </c:pt>
                <c:pt idx="5170">
                  <c:v>70.959800000000001</c:v>
                </c:pt>
                <c:pt idx="5171">
                  <c:v>86.402000000000001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22.3721</c:v>
                </c:pt>
                <c:pt idx="5175">
                  <c:v>35.362199999999994</c:v>
                </c:pt>
                <c:pt idx="5176">
                  <c:v>27.443999999999999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-4.7124700000000006</c:v>
                </c:pt>
                <c:pt idx="5191">
                  <c:v>58.814699999999995</c:v>
                </c:pt>
                <c:pt idx="5192">
                  <c:v>74.3429</c:v>
                </c:pt>
                <c:pt idx="5193">
                  <c:v>107.214</c:v>
                </c:pt>
                <c:pt idx="5194">
                  <c:v>106.664</c:v>
                </c:pt>
                <c:pt idx="5195">
                  <c:v>71.814600000000013</c:v>
                </c:pt>
                <c:pt idx="5196">
                  <c:v>80.8489</c:v>
                </c:pt>
                <c:pt idx="5197">
                  <c:v>58.398099999999999</c:v>
                </c:pt>
                <c:pt idx="5198">
                  <c:v>93.820300000000003</c:v>
                </c:pt>
                <c:pt idx="5199">
                  <c:v>94.079899999999995</c:v>
                </c:pt>
                <c:pt idx="5200">
                  <c:v>54.973800000000004</c:v>
                </c:pt>
                <c:pt idx="5201">
                  <c:v>-0.96192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-4.7492900000000002</c:v>
                </c:pt>
                <c:pt idx="5215">
                  <c:v>105.666</c:v>
                </c:pt>
                <c:pt idx="5216">
                  <c:v>108.43</c:v>
                </c:pt>
                <c:pt idx="5217">
                  <c:v>107.44799999999999</c:v>
                </c:pt>
                <c:pt idx="5218">
                  <c:v>106.79300000000001</c:v>
                </c:pt>
                <c:pt idx="5219">
                  <c:v>106.45699999999999</c:v>
                </c:pt>
                <c:pt idx="5220">
                  <c:v>106.161</c:v>
                </c:pt>
                <c:pt idx="5221">
                  <c:v>105.914</c:v>
                </c:pt>
                <c:pt idx="5222">
                  <c:v>105.759</c:v>
                </c:pt>
                <c:pt idx="5223">
                  <c:v>105.60899999999999</c:v>
                </c:pt>
                <c:pt idx="5224">
                  <c:v>92.105399999999989</c:v>
                </c:pt>
                <c:pt idx="5225">
                  <c:v>40.7258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1.3316700000000001</c:v>
                </c:pt>
                <c:pt idx="5239">
                  <c:v>108.90600000000001</c:v>
                </c:pt>
                <c:pt idx="5240">
                  <c:v>108.13500000000001</c:v>
                </c:pt>
                <c:pt idx="5241">
                  <c:v>107.351</c:v>
                </c:pt>
                <c:pt idx="5242">
                  <c:v>106.70699999999999</c:v>
                </c:pt>
                <c:pt idx="5243">
                  <c:v>106.211</c:v>
                </c:pt>
                <c:pt idx="5244">
                  <c:v>105.666</c:v>
                </c:pt>
                <c:pt idx="5245">
                  <c:v>105.348</c:v>
                </c:pt>
                <c:pt idx="5246">
                  <c:v>105.22799999999999</c:v>
                </c:pt>
                <c:pt idx="5247">
                  <c:v>105.114</c:v>
                </c:pt>
                <c:pt idx="5248">
                  <c:v>105.233</c:v>
                </c:pt>
                <c:pt idx="5249">
                  <c:v>59.076099999999997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4.6410400000000003</c:v>
                </c:pt>
                <c:pt idx="5263">
                  <c:v>108.822</c:v>
                </c:pt>
                <c:pt idx="5264">
                  <c:v>107.932</c:v>
                </c:pt>
                <c:pt idx="5265">
                  <c:v>107.027</c:v>
                </c:pt>
                <c:pt idx="5266">
                  <c:v>106.309</c:v>
                </c:pt>
                <c:pt idx="5267">
                  <c:v>105.806</c:v>
                </c:pt>
                <c:pt idx="5268">
                  <c:v>105.306</c:v>
                </c:pt>
                <c:pt idx="5269">
                  <c:v>104.977</c:v>
                </c:pt>
                <c:pt idx="5270">
                  <c:v>104.64100000000001</c:v>
                </c:pt>
                <c:pt idx="5271">
                  <c:v>104.377</c:v>
                </c:pt>
                <c:pt idx="5272">
                  <c:v>104.539</c:v>
                </c:pt>
                <c:pt idx="5273">
                  <c:v>59.933500000000002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7.1844799999999998</c:v>
                </c:pt>
                <c:pt idx="5287">
                  <c:v>109.087</c:v>
                </c:pt>
                <c:pt idx="5288">
                  <c:v>108.232</c:v>
                </c:pt>
                <c:pt idx="5289">
                  <c:v>107.376</c:v>
                </c:pt>
                <c:pt idx="5290">
                  <c:v>106.673</c:v>
                </c:pt>
                <c:pt idx="5291">
                  <c:v>106.10899999999999</c:v>
                </c:pt>
                <c:pt idx="5292">
                  <c:v>105.517</c:v>
                </c:pt>
                <c:pt idx="5293">
                  <c:v>105.13</c:v>
                </c:pt>
                <c:pt idx="5294">
                  <c:v>104.74299999999999</c:v>
                </c:pt>
                <c:pt idx="5295">
                  <c:v>104.42700000000001</c:v>
                </c:pt>
                <c:pt idx="5296">
                  <c:v>104.53100000000001</c:v>
                </c:pt>
                <c:pt idx="5297">
                  <c:v>63.374699999999997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4.1574799999999996</c:v>
                </c:pt>
                <c:pt idx="5311">
                  <c:v>109.492</c:v>
                </c:pt>
                <c:pt idx="5312">
                  <c:v>108.65600000000001</c:v>
                </c:pt>
                <c:pt idx="5313">
                  <c:v>107.801</c:v>
                </c:pt>
                <c:pt idx="5314">
                  <c:v>107.033</c:v>
                </c:pt>
                <c:pt idx="5315">
                  <c:v>106.4</c:v>
                </c:pt>
                <c:pt idx="5316">
                  <c:v>105.761</c:v>
                </c:pt>
                <c:pt idx="5317">
                  <c:v>105.313</c:v>
                </c:pt>
                <c:pt idx="5318">
                  <c:v>104.85</c:v>
                </c:pt>
                <c:pt idx="5319">
                  <c:v>104.44199999999999</c:v>
                </c:pt>
                <c:pt idx="5320">
                  <c:v>104.46</c:v>
                </c:pt>
                <c:pt idx="5321">
                  <c:v>58.053400000000003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4.3805899999999998</c:v>
                </c:pt>
                <c:pt idx="5335">
                  <c:v>109.43300000000001</c:v>
                </c:pt>
                <c:pt idx="5336">
                  <c:v>108.539</c:v>
                </c:pt>
                <c:pt idx="5337">
                  <c:v>107.63200000000001</c:v>
                </c:pt>
                <c:pt idx="5338">
                  <c:v>106.824</c:v>
                </c:pt>
                <c:pt idx="5339">
                  <c:v>106.124</c:v>
                </c:pt>
                <c:pt idx="5340">
                  <c:v>105.39</c:v>
                </c:pt>
                <c:pt idx="5341">
                  <c:v>104.88500000000001</c:v>
                </c:pt>
                <c:pt idx="5342">
                  <c:v>104.553</c:v>
                </c:pt>
                <c:pt idx="5343">
                  <c:v>104.217</c:v>
                </c:pt>
                <c:pt idx="5344">
                  <c:v>104.249</c:v>
                </c:pt>
                <c:pt idx="5345">
                  <c:v>59.9679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5.12174</c:v>
                </c:pt>
                <c:pt idx="5359">
                  <c:v>108.84399999999999</c:v>
                </c:pt>
                <c:pt idx="5360">
                  <c:v>104.66800000000001</c:v>
                </c:pt>
                <c:pt idx="5361">
                  <c:v>81.548699999999997</c:v>
                </c:pt>
                <c:pt idx="5362">
                  <c:v>97.459399999999988</c:v>
                </c:pt>
                <c:pt idx="5363">
                  <c:v>80.610500000000002</c:v>
                </c:pt>
                <c:pt idx="5364">
                  <c:v>89.263100000000009</c:v>
                </c:pt>
                <c:pt idx="5365">
                  <c:v>104.157</c:v>
                </c:pt>
                <c:pt idx="5366">
                  <c:v>63.020900000000005</c:v>
                </c:pt>
                <c:pt idx="5367">
                  <c:v>98.520600000000002</c:v>
                </c:pt>
                <c:pt idx="5368">
                  <c:v>32.058700000000002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-4.78505</c:v>
                </c:pt>
                <c:pt idx="5391">
                  <c:v>27.696000000000002</c:v>
                </c:pt>
                <c:pt idx="5392">
                  <c:v>43.8748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-4.6195699999999995</c:v>
                </c:pt>
                <c:pt idx="5408">
                  <c:v>64.723600000000005</c:v>
                </c:pt>
                <c:pt idx="5409">
                  <c:v>106.01600000000001</c:v>
                </c:pt>
                <c:pt idx="5410">
                  <c:v>73.768500000000003</c:v>
                </c:pt>
                <c:pt idx="5411">
                  <c:v>93.359800000000007</c:v>
                </c:pt>
                <c:pt idx="5412">
                  <c:v>103.965</c:v>
                </c:pt>
                <c:pt idx="5413">
                  <c:v>55.404300000000006</c:v>
                </c:pt>
                <c:pt idx="5414">
                  <c:v>61.204300000000003</c:v>
                </c:pt>
                <c:pt idx="5415">
                  <c:v>60.844000000000001</c:v>
                </c:pt>
                <c:pt idx="5416">
                  <c:v>-0.96795399999999998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8.9380600000000001</c:v>
                </c:pt>
                <c:pt idx="5431">
                  <c:v>107.739</c:v>
                </c:pt>
                <c:pt idx="5432">
                  <c:v>106.846</c:v>
                </c:pt>
                <c:pt idx="5433">
                  <c:v>106.005</c:v>
                </c:pt>
                <c:pt idx="5434">
                  <c:v>105.276</c:v>
                </c:pt>
                <c:pt idx="5435">
                  <c:v>104.639</c:v>
                </c:pt>
                <c:pt idx="5436">
                  <c:v>103.99</c:v>
                </c:pt>
                <c:pt idx="5437">
                  <c:v>103.76600000000001</c:v>
                </c:pt>
                <c:pt idx="5438">
                  <c:v>103.752</c:v>
                </c:pt>
                <c:pt idx="5439">
                  <c:v>25.704099999999997</c:v>
                </c:pt>
                <c:pt idx="5440">
                  <c:v>48.142000000000003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-4.7306299999999997</c:v>
                </c:pt>
                <c:pt idx="5455">
                  <c:v>68.977199999999996</c:v>
                </c:pt>
                <c:pt idx="5456">
                  <c:v>106.556</c:v>
                </c:pt>
                <c:pt idx="5457">
                  <c:v>105.56699999999999</c:v>
                </c:pt>
                <c:pt idx="5458">
                  <c:v>104.78</c:v>
                </c:pt>
                <c:pt idx="5459">
                  <c:v>104.259</c:v>
                </c:pt>
                <c:pt idx="5460">
                  <c:v>103.69</c:v>
                </c:pt>
                <c:pt idx="5461">
                  <c:v>103.456</c:v>
                </c:pt>
                <c:pt idx="5462">
                  <c:v>82.472100000000012</c:v>
                </c:pt>
                <c:pt idx="5463">
                  <c:v>34.771699999999996</c:v>
                </c:pt>
                <c:pt idx="5464">
                  <c:v>-0.96845300000000001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6.0521499999999993</c:v>
                </c:pt>
                <c:pt idx="5480">
                  <c:v>107.55500000000001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105.51900000000001</c:v>
                </c:pt>
                <c:pt idx="5484">
                  <c:v>55.621400000000001</c:v>
                </c:pt>
                <c:pt idx="5485">
                  <c:v>104.352</c:v>
                </c:pt>
                <c:pt idx="5486">
                  <c:v>82.794899999999998</c:v>
                </c:pt>
                <c:pt idx="5487">
                  <c:v>70.098500000000001</c:v>
                </c:pt>
                <c:pt idx="5488">
                  <c:v>-0.92471500000000006</c:v>
                </c:pt>
                <c:pt idx="5489">
                  <c:v>-4.6919499999999994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-4.8168100000000003</c:v>
                </c:pt>
                <c:pt idx="5503">
                  <c:v>107.437</c:v>
                </c:pt>
                <c:pt idx="5504">
                  <c:v>107.078</c:v>
                </c:pt>
                <c:pt idx="5505">
                  <c:v>106.255</c:v>
                </c:pt>
                <c:pt idx="5506">
                  <c:v>105.568</c:v>
                </c:pt>
                <c:pt idx="5507">
                  <c:v>105.06399999999999</c:v>
                </c:pt>
                <c:pt idx="5508">
                  <c:v>104.551</c:v>
                </c:pt>
                <c:pt idx="5509">
                  <c:v>104.29600000000001</c:v>
                </c:pt>
                <c:pt idx="5510">
                  <c:v>95.371899999999997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-4.8169799999999992</c:v>
                </c:pt>
                <c:pt idx="5527">
                  <c:v>107.116</c:v>
                </c:pt>
                <c:pt idx="5528">
                  <c:v>106.97199999999999</c:v>
                </c:pt>
                <c:pt idx="5529">
                  <c:v>106.071</c:v>
                </c:pt>
                <c:pt idx="5530">
                  <c:v>105.386</c:v>
                </c:pt>
                <c:pt idx="5531">
                  <c:v>105.01</c:v>
                </c:pt>
                <c:pt idx="5532">
                  <c:v>104.633</c:v>
                </c:pt>
                <c:pt idx="5533">
                  <c:v>104.29600000000001</c:v>
                </c:pt>
                <c:pt idx="5534">
                  <c:v>104.117</c:v>
                </c:pt>
                <c:pt idx="5535">
                  <c:v>103.89</c:v>
                </c:pt>
                <c:pt idx="5536">
                  <c:v>79.953100000000006</c:v>
                </c:pt>
                <c:pt idx="5537">
                  <c:v>34.290099999999995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-4.5604700000000005</c:v>
                </c:pt>
                <c:pt idx="5552">
                  <c:v>6.6460900000000001</c:v>
                </c:pt>
                <c:pt idx="5553">
                  <c:v>106.331</c:v>
                </c:pt>
                <c:pt idx="5554">
                  <c:v>105.658</c:v>
                </c:pt>
                <c:pt idx="5555">
                  <c:v>105.301</c:v>
                </c:pt>
                <c:pt idx="5556">
                  <c:v>105.18600000000001</c:v>
                </c:pt>
                <c:pt idx="5557">
                  <c:v>104.95</c:v>
                </c:pt>
                <c:pt idx="5558">
                  <c:v>82.225700000000003</c:v>
                </c:pt>
                <c:pt idx="5559">
                  <c:v>58.2742</c:v>
                </c:pt>
                <c:pt idx="5560">
                  <c:v>28.613400000000002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-4.7644399999999996</c:v>
                </c:pt>
                <c:pt idx="5575">
                  <c:v>96.963200000000001</c:v>
                </c:pt>
                <c:pt idx="5576">
                  <c:v>107.55800000000001</c:v>
                </c:pt>
                <c:pt idx="5577">
                  <c:v>106.774</c:v>
                </c:pt>
                <c:pt idx="5578">
                  <c:v>106.227</c:v>
                </c:pt>
                <c:pt idx="5579">
                  <c:v>105.90300000000001</c:v>
                </c:pt>
                <c:pt idx="5580">
                  <c:v>105.509</c:v>
                </c:pt>
                <c:pt idx="5581">
                  <c:v>105.291</c:v>
                </c:pt>
                <c:pt idx="5582">
                  <c:v>93.421300000000002</c:v>
                </c:pt>
                <c:pt idx="5583">
                  <c:v>104.90600000000001</c:v>
                </c:pt>
                <c:pt idx="5584">
                  <c:v>82.576399999999992</c:v>
                </c:pt>
                <c:pt idx="5585">
                  <c:v>22.9894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2.9479799999999998</c:v>
                </c:pt>
                <c:pt idx="5599">
                  <c:v>109.232</c:v>
                </c:pt>
                <c:pt idx="5600">
                  <c:v>108.444</c:v>
                </c:pt>
                <c:pt idx="5601">
                  <c:v>107.59399999999999</c:v>
                </c:pt>
                <c:pt idx="5602">
                  <c:v>106.83199999999999</c:v>
                </c:pt>
                <c:pt idx="5603">
                  <c:v>106.18</c:v>
                </c:pt>
                <c:pt idx="5604">
                  <c:v>105.515</c:v>
                </c:pt>
                <c:pt idx="5605">
                  <c:v>105.05800000000001</c:v>
                </c:pt>
                <c:pt idx="5606">
                  <c:v>104.80200000000001</c:v>
                </c:pt>
                <c:pt idx="5607">
                  <c:v>104.529</c:v>
                </c:pt>
                <c:pt idx="5608">
                  <c:v>105.021</c:v>
                </c:pt>
                <c:pt idx="5609">
                  <c:v>46.486400000000003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-1.49841</c:v>
                </c:pt>
                <c:pt idx="5623">
                  <c:v>110.32599999999999</c:v>
                </c:pt>
                <c:pt idx="5624">
                  <c:v>109.208</c:v>
                </c:pt>
                <c:pt idx="5625">
                  <c:v>108.10299999999999</c:v>
                </c:pt>
                <c:pt idx="5626">
                  <c:v>107.197</c:v>
                </c:pt>
                <c:pt idx="5627">
                  <c:v>106.565</c:v>
                </c:pt>
                <c:pt idx="5628">
                  <c:v>105.919</c:v>
                </c:pt>
                <c:pt idx="5629">
                  <c:v>105.562</c:v>
                </c:pt>
                <c:pt idx="5630">
                  <c:v>105.56699999999999</c:v>
                </c:pt>
                <c:pt idx="5631">
                  <c:v>105.55200000000001</c:v>
                </c:pt>
                <c:pt idx="5632">
                  <c:v>99.267099999999999</c:v>
                </c:pt>
                <c:pt idx="5633">
                  <c:v>37.439099999999996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-3.7794499999999998</c:v>
                </c:pt>
                <c:pt idx="5647">
                  <c:v>91.346199999999996</c:v>
                </c:pt>
                <c:pt idx="5648">
                  <c:v>110.72199999999999</c:v>
                </c:pt>
                <c:pt idx="5649">
                  <c:v>109.80500000000001</c:v>
                </c:pt>
                <c:pt idx="5650">
                  <c:v>108.996</c:v>
                </c:pt>
                <c:pt idx="5651">
                  <c:v>108.364</c:v>
                </c:pt>
                <c:pt idx="5652">
                  <c:v>107.68600000000001</c:v>
                </c:pt>
                <c:pt idx="5653">
                  <c:v>107.20399999999999</c:v>
                </c:pt>
                <c:pt idx="5654">
                  <c:v>106.95</c:v>
                </c:pt>
                <c:pt idx="5655">
                  <c:v>106.67400000000001</c:v>
                </c:pt>
                <c:pt idx="5656">
                  <c:v>89.892699999999991</c:v>
                </c:pt>
                <c:pt idx="5657">
                  <c:v>25.246299999999998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-4.2418900000000006</c:v>
                </c:pt>
                <c:pt idx="5671">
                  <c:v>101.116</c:v>
                </c:pt>
                <c:pt idx="5672">
                  <c:v>110.045</c:v>
                </c:pt>
                <c:pt idx="5673">
                  <c:v>109.045</c:v>
                </c:pt>
                <c:pt idx="5674">
                  <c:v>108.248</c:v>
                </c:pt>
                <c:pt idx="5675">
                  <c:v>107.69</c:v>
                </c:pt>
                <c:pt idx="5676">
                  <c:v>107.111</c:v>
                </c:pt>
                <c:pt idx="5677">
                  <c:v>106.756</c:v>
                </c:pt>
                <c:pt idx="5678">
                  <c:v>106.473</c:v>
                </c:pt>
                <c:pt idx="5679">
                  <c:v>106.271</c:v>
                </c:pt>
                <c:pt idx="5680">
                  <c:v>89.527000000000001</c:v>
                </c:pt>
                <c:pt idx="5681">
                  <c:v>24.4419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-3.3374699999999997</c:v>
                </c:pt>
                <c:pt idx="5695">
                  <c:v>73.883300000000006</c:v>
                </c:pt>
                <c:pt idx="5696">
                  <c:v>111.464</c:v>
                </c:pt>
                <c:pt idx="5697">
                  <c:v>110.84399999999999</c:v>
                </c:pt>
                <c:pt idx="5698">
                  <c:v>110.119</c:v>
                </c:pt>
                <c:pt idx="5699">
                  <c:v>109.328</c:v>
                </c:pt>
                <c:pt idx="5700">
                  <c:v>108.587</c:v>
                </c:pt>
                <c:pt idx="5701">
                  <c:v>108.032</c:v>
                </c:pt>
                <c:pt idx="5702">
                  <c:v>107.75</c:v>
                </c:pt>
                <c:pt idx="5703">
                  <c:v>107.486</c:v>
                </c:pt>
                <c:pt idx="5704">
                  <c:v>87.617100000000008</c:v>
                </c:pt>
                <c:pt idx="5705">
                  <c:v>25.0623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-3.34422</c:v>
                </c:pt>
                <c:pt idx="5719">
                  <c:v>92.772899999999993</c:v>
                </c:pt>
                <c:pt idx="5720">
                  <c:v>111.11</c:v>
                </c:pt>
                <c:pt idx="5721">
                  <c:v>110.327</c:v>
                </c:pt>
                <c:pt idx="5722">
                  <c:v>109.715</c:v>
                </c:pt>
                <c:pt idx="5723">
                  <c:v>109.22499999999999</c:v>
                </c:pt>
                <c:pt idx="5724">
                  <c:v>108.828</c:v>
                </c:pt>
                <c:pt idx="5725">
                  <c:v>108.376</c:v>
                </c:pt>
                <c:pt idx="5726">
                  <c:v>107.971</c:v>
                </c:pt>
                <c:pt idx="5727">
                  <c:v>107.542</c:v>
                </c:pt>
                <c:pt idx="5728">
                  <c:v>93.551299999999998</c:v>
                </c:pt>
                <c:pt idx="5729">
                  <c:v>27.9925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-4.2612200000000007</c:v>
                </c:pt>
                <c:pt idx="5743">
                  <c:v>108.28700000000001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108.22</c:v>
                </c:pt>
                <c:pt idx="5747">
                  <c:v>107.56399999999999</c:v>
                </c:pt>
                <c:pt idx="5748">
                  <c:v>106.94499999999999</c:v>
                </c:pt>
                <c:pt idx="5749">
                  <c:v>106.58</c:v>
                </c:pt>
                <c:pt idx="5750">
                  <c:v>106.398</c:v>
                </c:pt>
                <c:pt idx="5751">
                  <c:v>106.227</c:v>
                </c:pt>
                <c:pt idx="5752">
                  <c:v>104.227</c:v>
                </c:pt>
                <c:pt idx="5753">
                  <c:v>37.405699999999996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-0.42375499999999999</c:v>
                </c:pt>
                <c:pt idx="5767">
                  <c:v>110.52500000000001</c:v>
                </c:pt>
                <c:pt idx="5768">
                  <c:v>109.441</c:v>
                </c:pt>
                <c:pt idx="5769">
                  <c:v>108.324</c:v>
                </c:pt>
                <c:pt idx="5770">
                  <c:v>107.45399999999999</c:v>
                </c:pt>
                <c:pt idx="5771">
                  <c:v>106.82</c:v>
                </c:pt>
                <c:pt idx="5772">
                  <c:v>106.15300000000001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105.324</c:v>
                </c:pt>
                <c:pt idx="5776">
                  <c:v>105.69799999999999</c:v>
                </c:pt>
                <c:pt idx="5777">
                  <c:v>39.725199999999994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-4.7284499999999996</c:v>
                </c:pt>
                <c:pt idx="5791">
                  <c:v>101.745</c:v>
                </c:pt>
                <c:pt idx="5792">
                  <c:v>108.551</c:v>
                </c:pt>
                <c:pt idx="5793">
                  <c:v>107.482</c:v>
                </c:pt>
                <c:pt idx="5794">
                  <c:v>106.69199999999999</c:v>
                </c:pt>
                <c:pt idx="5795">
                  <c:v>106.179</c:v>
                </c:pt>
                <c:pt idx="5796">
                  <c:v>105.667</c:v>
                </c:pt>
                <c:pt idx="5797">
                  <c:v>105.35899999999999</c:v>
                </c:pt>
                <c:pt idx="5798">
                  <c:v>105.627</c:v>
                </c:pt>
                <c:pt idx="5799">
                  <c:v>98.239399999999989</c:v>
                </c:pt>
                <c:pt idx="5800">
                  <c:v>62.424900000000001</c:v>
                </c:pt>
                <c:pt idx="5801">
                  <c:v>-0.96611500000000006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-4.7815300000000001</c:v>
                </c:pt>
                <c:pt idx="5815">
                  <c:v>102.89400000000001</c:v>
                </c:pt>
                <c:pt idx="5816">
                  <c:v>107.84</c:v>
                </c:pt>
                <c:pt idx="5817">
                  <c:v>107.235</c:v>
                </c:pt>
                <c:pt idx="5818">
                  <c:v>106.788</c:v>
                </c:pt>
                <c:pt idx="5819">
                  <c:v>106.473</c:v>
                </c:pt>
                <c:pt idx="5820">
                  <c:v>106.17700000000001</c:v>
                </c:pt>
                <c:pt idx="5821">
                  <c:v>106.026</c:v>
                </c:pt>
                <c:pt idx="5822">
                  <c:v>106.078</c:v>
                </c:pt>
                <c:pt idx="5823">
                  <c:v>106.452</c:v>
                </c:pt>
                <c:pt idx="5824">
                  <c:v>88.176899999999989</c:v>
                </c:pt>
                <c:pt idx="5825">
                  <c:v>-0.96944699999999995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-3.7433200000000002</c:v>
                </c:pt>
                <c:pt idx="5839">
                  <c:v>54.334600000000002</c:v>
                </c:pt>
                <c:pt idx="5840">
                  <c:v>109.21</c:v>
                </c:pt>
                <c:pt idx="5841">
                  <c:v>108.348</c:v>
                </c:pt>
                <c:pt idx="5842">
                  <c:v>107.44199999999999</c:v>
                </c:pt>
                <c:pt idx="5843">
                  <c:v>106.497</c:v>
                </c:pt>
                <c:pt idx="5844">
                  <c:v>105.931</c:v>
                </c:pt>
                <c:pt idx="5845">
                  <c:v>105.43</c:v>
                </c:pt>
                <c:pt idx="5846">
                  <c:v>105.01900000000001</c:v>
                </c:pt>
                <c:pt idx="5847">
                  <c:v>105.113</c:v>
                </c:pt>
                <c:pt idx="5848">
                  <c:v>57.2607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-4.7086699999999997</c:v>
                </c:pt>
                <c:pt idx="5863">
                  <c:v>95.192800000000005</c:v>
                </c:pt>
                <c:pt idx="5864">
                  <c:v>107.785</c:v>
                </c:pt>
                <c:pt idx="5865">
                  <c:v>107.003</c:v>
                </c:pt>
                <c:pt idx="5866">
                  <c:v>106.48399999999999</c:v>
                </c:pt>
                <c:pt idx="5867">
                  <c:v>105.81399999999999</c:v>
                </c:pt>
                <c:pt idx="5868">
                  <c:v>105.209</c:v>
                </c:pt>
                <c:pt idx="5869">
                  <c:v>78.866500000000002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-4.6057799999999993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-4.6811999999999996</c:v>
                </c:pt>
                <c:pt idx="5887">
                  <c:v>85.91510000000001</c:v>
                </c:pt>
                <c:pt idx="5888">
                  <c:v>108.268</c:v>
                </c:pt>
                <c:pt idx="5889">
                  <c:v>107.10299999999999</c:v>
                </c:pt>
                <c:pt idx="5890">
                  <c:v>106.13</c:v>
                </c:pt>
                <c:pt idx="5891">
                  <c:v>105.53</c:v>
                </c:pt>
                <c:pt idx="5892">
                  <c:v>105.137</c:v>
                </c:pt>
                <c:pt idx="5893">
                  <c:v>104.745</c:v>
                </c:pt>
                <c:pt idx="5894">
                  <c:v>104.633</c:v>
                </c:pt>
                <c:pt idx="5895">
                  <c:v>105.13800000000001</c:v>
                </c:pt>
                <c:pt idx="5896">
                  <c:v>24.433299999999999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-4.6389899999999997</c:v>
                </c:pt>
                <c:pt idx="5911">
                  <c:v>55.946199999999997</c:v>
                </c:pt>
                <c:pt idx="5912">
                  <c:v>108.846</c:v>
                </c:pt>
                <c:pt idx="5913">
                  <c:v>108.562</c:v>
                </c:pt>
                <c:pt idx="5914">
                  <c:v>107.77500000000001</c:v>
                </c:pt>
                <c:pt idx="5915">
                  <c:v>106.97199999999999</c:v>
                </c:pt>
                <c:pt idx="5916">
                  <c:v>106.40600000000001</c:v>
                </c:pt>
                <c:pt idx="5917">
                  <c:v>71.027100000000004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-4.5251999999999999</c:v>
                </c:pt>
                <c:pt idx="5937">
                  <c:v>65.768699999999995</c:v>
                </c:pt>
                <c:pt idx="5938">
                  <c:v>107.008</c:v>
                </c:pt>
                <c:pt idx="5939">
                  <c:v>27.822500000000002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-4.5736099999999995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-4.6983300000000003</c:v>
                </c:pt>
                <c:pt idx="5959">
                  <c:v>99.090399999999988</c:v>
                </c:pt>
                <c:pt idx="5960">
                  <c:v>108.85</c:v>
                </c:pt>
                <c:pt idx="5961">
                  <c:v>107.971</c:v>
                </c:pt>
                <c:pt idx="5962">
                  <c:v>107.39</c:v>
                </c:pt>
                <c:pt idx="5963">
                  <c:v>106.70399999999999</c:v>
                </c:pt>
                <c:pt idx="5964">
                  <c:v>106.2</c:v>
                </c:pt>
                <c:pt idx="5965">
                  <c:v>106.194</c:v>
                </c:pt>
                <c:pt idx="5966">
                  <c:v>105.994</c:v>
                </c:pt>
                <c:pt idx="5967">
                  <c:v>105.898</c:v>
                </c:pt>
                <c:pt idx="5968">
                  <c:v>86.597200000000001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-4.7111299999999998</c:v>
                </c:pt>
                <c:pt idx="5983">
                  <c:v>98.55080000000001</c:v>
                </c:pt>
                <c:pt idx="5984">
                  <c:v>108.351</c:v>
                </c:pt>
                <c:pt idx="5985">
                  <c:v>107.35299999999999</c:v>
                </c:pt>
                <c:pt idx="5986">
                  <c:v>106.57</c:v>
                </c:pt>
                <c:pt idx="5987">
                  <c:v>106.005</c:v>
                </c:pt>
                <c:pt idx="5988">
                  <c:v>105.52800000000001</c:v>
                </c:pt>
                <c:pt idx="5989">
                  <c:v>105.22199999999999</c:v>
                </c:pt>
                <c:pt idx="5990">
                  <c:v>105.026</c:v>
                </c:pt>
                <c:pt idx="5991">
                  <c:v>104.815</c:v>
                </c:pt>
                <c:pt idx="5992">
                  <c:v>91.353100000000012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-4.7110500000000002</c:v>
                </c:pt>
                <c:pt idx="6007">
                  <c:v>101.501</c:v>
                </c:pt>
                <c:pt idx="6008">
                  <c:v>108.554</c:v>
                </c:pt>
                <c:pt idx="6009">
                  <c:v>107.669</c:v>
                </c:pt>
                <c:pt idx="6010">
                  <c:v>106.792</c:v>
                </c:pt>
                <c:pt idx="6011">
                  <c:v>106.026</c:v>
                </c:pt>
                <c:pt idx="6012">
                  <c:v>105.318</c:v>
                </c:pt>
                <c:pt idx="6013">
                  <c:v>104.66500000000001</c:v>
                </c:pt>
                <c:pt idx="6014">
                  <c:v>104.36</c:v>
                </c:pt>
                <c:pt idx="6015">
                  <c:v>104.339</c:v>
                </c:pt>
                <c:pt idx="6016">
                  <c:v>92.436700000000002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-4.6978999999999997</c:v>
                </c:pt>
                <c:pt idx="6031">
                  <c:v>86.563199999999995</c:v>
                </c:pt>
                <c:pt idx="6032">
                  <c:v>108.06699999999999</c:v>
                </c:pt>
                <c:pt idx="6033">
                  <c:v>107.081</c:v>
                </c:pt>
                <c:pt idx="6034">
                  <c:v>106.32</c:v>
                </c:pt>
                <c:pt idx="6035">
                  <c:v>105.541</c:v>
                </c:pt>
                <c:pt idx="6036">
                  <c:v>104.563</c:v>
                </c:pt>
                <c:pt idx="6037">
                  <c:v>103.949</c:v>
                </c:pt>
                <c:pt idx="6038">
                  <c:v>103.752</c:v>
                </c:pt>
                <c:pt idx="6039">
                  <c:v>103.74299999999999</c:v>
                </c:pt>
                <c:pt idx="6040">
                  <c:v>81.441299999999998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-4.6332299999999993</c:v>
                </c:pt>
                <c:pt idx="6055">
                  <c:v>53.681100000000001</c:v>
                </c:pt>
                <c:pt idx="6056">
                  <c:v>107.733</c:v>
                </c:pt>
                <c:pt idx="6057">
                  <c:v>106.703</c:v>
                </c:pt>
                <c:pt idx="6058">
                  <c:v>105.541</c:v>
                </c:pt>
                <c:pt idx="6059">
                  <c:v>104.657</c:v>
                </c:pt>
                <c:pt idx="6060">
                  <c:v>104.43899999999999</c:v>
                </c:pt>
                <c:pt idx="6061">
                  <c:v>104.024</c:v>
                </c:pt>
                <c:pt idx="6062">
                  <c:v>103.622</c:v>
                </c:pt>
                <c:pt idx="6063">
                  <c:v>92.958199999999991</c:v>
                </c:pt>
                <c:pt idx="6064">
                  <c:v>44.595399999999998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105.16</c:v>
                </c:pt>
                <c:pt idx="6080">
                  <c:v>108.262</c:v>
                </c:pt>
                <c:pt idx="6081">
                  <c:v>107.178</c:v>
                </c:pt>
                <c:pt idx="6082">
                  <c:v>105.898</c:v>
                </c:pt>
                <c:pt idx="6083">
                  <c:v>105.002</c:v>
                </c:pt>
                <c:pt idx="6084">
                  <c:v>84.843699999999998</c:v>
                </c:pt>
                <c:pt idx="6085">
                  <c:v>104.01600000000001</c:v>
                </c:pt>
                <c:pt idx="6086">
                  <c:v>103.744</c:v>
                </c:pt>
                <c:pt idx="6087">
                  <c:v>103.616</c:v>
                </c:pt>
                <c:pt idx="6088">
                  <c:v>84.071399999999997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-4.7207700000000008</c:v>
                </c:pt>
                <c:pt idx="6103">
                  <c:v>98.949399999999997</c:v>
                </c:pt>
                <c:pt idx="6104">
                  <c:v>108.131</c:v>
                </c:pt>
                <c:pt idx="6105">
                  <c:v>106.97</c:v>
                </c:pt>
                <c:pt idx="6106">
                  <c:v>105.997</c:v>
                </c:pt>
                <c:pt idx="6107">
                  <c:v>105.123</c:v>
                </c:pt>
                <c:pt idx="6108">
                  <c:v>104.465</c:v>
                </c:pt>
                <c:pt idx="6109">
                  <c:v>104.15600000000001</c:v>
                </c:pt>
                <c:pt idx="6110">
                  <c:v>103.908</c:v>
                </c:pt>
                <c:pt idx="6111">
                  <c:v>103.904</c:v>
                </c:pt>
                <c:pt idx="6112">
                  <c:v>88.422899999999998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-4.7223000000000006</c:v>
                </c:pt>
                <c:pt idx="6127">
                  <c:v>99.479399999999998</c:v>
                </c:pt>
                <c:pt idx="6128">
                  <c:v>107.751</c:v>
                </c:pt>
                <c:pt idx="6129">
                  <c:v>106.566</c:v>
                </c:pt>
                <c:pt idx="6130">
                  <c:v>105.88500000000001</c:v>
                </c:pt>
                <c:pt idx="6131">
                  <c:v>105.20099999999999</c:v>
                </c:pt>
                <c:pt idx="6132">
                  <c:v>104.633</c:v>
                </c:pt>
                <c:pt idx="6133">
                  <c:v>104.43600000000001</c:v>
                </c:pt>
                <c:pt idx="6134">
                  <c:v>104.31399999999999</c:v>
                </c:pt>
                <c:pt idx="6135">
                  <c:v>104.256</c:v>
                </c:pt>
                <c:pt idx="6136">
                  <c:v>88.957999999999998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-4.6316600000000001</c:v>
                </c:pt>
                <c:pt idx="6151">
                  <c:v>58.0002</c:v>
                </c:pt>
                <c:pt idx="6152">
                  <c:v>108.137</c:v>
                </c:pt>
                <c:pt idx="6153">
                  <c:v>107.102</c:v>
                </c:pt>
                <c:pt idx="6154">
                  <c:v>106.117</c:v>
                </c:pt>
                <c:pt idx="6155">
                  <c:v>105.608</c:v>
                </c:pt>
                <c:pt idx="6156">
                  <c:v>105.24299999999999</c:v>
                </c:pt>
                <c:pt idx="6157">
                  <c:v>104.843</c:v>
                </c:pt>
                <c:pt idx="6158">
                  <c:v>104.619</c:v>
                </c:pt>
                <c:pt idx="6159">
                  <c:v>84.230999999999995</c:v>
                </c:pt>
                <c:pt idx="6160">
                  <c:v>42.784800000000004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-4.7038700000000002</c:v>
                </c:pt>
                <c:pt idx="6175">
                  <c:v>100.63500000000001</c:v>
                </c:pt>
                <c:pt idx="6176">
                  <c:v>109.139</c:v>
                </c:pt>
                <c:pt idx="6177">
                  <c:v>108.173</c:v>
                </c:pt>
                <c:pt idx="6178">
                  <c:v>107.376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104.995</c:v>
                </c:pt>
                <c:pt idx="6182">
                  <c:v>104.70399999999999</c:v>
                </c:pt>
                <c:pt idx="6183">
                  <c:v>104.872</c:v>
                </c:pt>
                <c:pt idx="6184">
                  <c:v>77.363100000000003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-4.2506300000000001</c:v>
                </c:pt>
                <c:pt idx="6199">
                  <c:v>104.5</c:v>
                </c:pt>
                <c:pt idx="6200">
                  <c:v>109.768</c:v>
                </c:pt>
                <c:pt idx="6201">
                  <c:v>109.033</c:v>
                </c:pt>
                <c:pt idx="6202">
                  <c:v>108.08199999999999</c:v>
                </c:pt>
                <c:pt idx="6203">
                  <c:v>107.083</c:v>
                </c:pt>
                <c:pt idx="6204">
                  <c:v>106.389</c:v>
                </c:pt>
                <c:pt idx="6205">
                  <c:v>106.086</c:v>
                </c:pt>
                <c:pt idx="6206">
                  <c:v>105.878</c:v>
                </c:pt>
                <c:pt idx="6207">
                  <c:v>105.776</c:v>
                </c:pt>
                <c:pt idx="6208">
                  <c:v>81.902299999999997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-4.2288500000000004</c:v>
                </c:pt>
                <c:pt idx="6223">
                  <c:v>95.136200000000002</c:v>
                </c:pt>
                <c:pt idx="6224">
                  <c:v>109.343</c:v>
                </c:pt>
                <c:pt idx="6225">
                  <c:v>108.46899999999999</c:v>
                </c:pt>
                <c:pt idx="6226">
                  <c:v>107.77500000000001</c:v>
                </c:pt>
                <c:pt idx="6227">
                  <c:v>107.169</c:v>
                </c:pt>
                <c:pt idx="6228">
                  <c:v>106.675</c:v>
                </c:pt>
                <c:pt idx="6229">
                  <c:v>106.46</c:v>
                </c:pt>
                <c:pt idx="6230">
                  <c:v>106.35299999999999</c:v>
                </c:pt>
                <c:pt idx="6231">
                  <c:v>58.155500000000004</c:v>
                </c:pt>
                <c:pt idx="6232">
                  <c:v>28.7453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-3.7953299999999999</c:v>
                </c:pt>
                <c:pt idx="6247">
                  <c:v>99.527000000000001</c:v>
                </c:pt>
                <c:pt idx="6248">
                  <c:v>110.212</c:v>
                </c:pt>
                <c:pt idx="6249">
                  <c:v>109.426</c:v>
                </c:pt>
                <c:pt idx="6250">
                  <c:v>108.76600000000001</c:v>
                </c:pt>
                <c:pt idx="6251">
                  <c:v>108.355</c:v>
                </c:pt>
                <c:pt idx="6252">
                  <c:v>107.98399999999999</c:v>
                </c:pt>
                <c:pt idx="6253">
                  <c:v>107.79300000000001</c:v>
                </c:pt>
                <c:pt idx="6254">
                  <c:v>107.578</c:v>
                </c:pt>
                <c:pt idx="6255">
                  <c:v>107.224</c:v>
                </c:pt>
                <c:pt idx="6256">
                  <c:v>63.363999999999997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-2.8790800000000001</c:v>
                </c:pt>
                <c:pt idx="6271">
                  <c:v>77.553399999999996</c:v>
                </c:pt>
                <c:pt idx="6272">
                  <c:v>110.702</c:v>
                </c:pt>
                <c:pt idx="6273">
                  <c:v>110.32299999999999</c:v>
                </c:pt>
                <c:pt idx="6274">
                  <c:v>109.672</c:v>
                </c:pt>
                <c:pt idx="6275">
                  <c:v>108.485</c:v>
                </c:pt>
                <c:pt idx="6276">
                  <c:v>107.857</c:v>
                </c:pt>
                <c:pt idx="6277">
                  <c:v>100.07299999999999</c:v>
                </c:pt>
                <c:pt idx="6278">
                  <c:v>48.0306</c:v>
                </c:pt>
                <c:pt idx="6279">
                  <c:v>89.706100000000006</c:v>
                </c:pt>
                <c:pt idx="6280">
                  <c:v>55.356300000000005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-2.41432</c:v>
                </c:pt>
                <c:pt idx="6295">
                  <c:v>49.494999999999997</c:v>
                </c:pt>
                <c:pt idx="6296">
                  <c:v>109.741</c:v>
                </c:pt>
                <c:pt idx="6297">
                  <c:v>108.75</c:v>
                </c:pt>
                <c:pt idx="6298">
                  <c:v>108.14</c:v>
                </c:pt>
                <c:pt idx="6299">
                  <c:v>107.76600000000001</c:v>
                </c:pt>
                <c:pt idx="6300">
                  <c:v>107.47499999999999</c:v>
                </c:pt>
                <c:pt idx="6301">
                  <c:v>107.252</c:v>
                </c:pt>
                <c:pt idx="6302">
                  <c:v>107.489</c:v>
                </c:pt>
                <c:pt idx="6303">
                  <c:v>46.497999999999998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-3.74891</c:v>
                </c:pt>
                <c:pt idx="6319">
                  <c:v>47.232500000000002</c:v>
                </c:pt>
                <c:pt idx="6320">
                  <c:v>109.80800000000001</c:v>
                </c:pt>
                <c:pt idx="6321">
                  <c:v>109.313</c:v>
                </c:pt>
                <c:pt idx="6322">
                  <c:v>52.079500000000003</c:v>
                </c:pt>
                <c:pt idx="6323">
                  <c:v>105.63500000000001</c:v>
                </c:pt>
                <c:pt idx="6324">
                  <c:v>86.611199999999997</c:v>
                </c:pt>
                <c:pt idx="6325">
                  <c:v>88.919300000000007</c:v>
                </c:pt>
                <c:pt idx="6326">
                  <c:v>105.61199999999999</c:v>
                </c:pt>
                <c:pt idx="6327">
                  <c:v>-0.96213400000000004</c:v>
                </c:pt>
                <c:pt idx="6328">
                  <c:v>31.362200000000001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-2.87738</c:v>
                </c:pt>
                <c:pt idx="6343">
                  <c:v>81.072399999999988</c:v>
                </c:pt>
                <c:pt idx="6344">
                  <c:v>110.349</c:v>
                </c:pt>
                <c:pt idx="6345">
                  <c:v>109.43300000000001</c:v>
                </c:pt>
                <c:pt idx="6346">
                  <c:v>108.83799999999999</c:v>
                </c:pt>
                <c:pt idx="6347">
                  <c:v>108.146</c:v>
                </c:pt>
                <c:pt idx="6348">
                  <c:v>107.755</c:v>
                </c:pt>
                <c:pt idx="6349">
                  <c:v>70.695300000000003</c:v>
                </c:pt>
                <c:pt idx="6350">
                  <c:v>107.211</c:v>
                </c:pt>
                <c:pt idx="6351">
                  <c:v>104.095</c:v>
                </c:pt>
                <c:pt idx="6352">
                  <c:v>43.024099999999997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-2.4109499999999997</c:v>
                </c:pt>
                <c:pt idx="6367">
                  <c:v>35.664000000000001</c:v>
                </c:pt>
                <c:pt idx="6368">
                  <c:v>110.529</c:v>
                </c:pt>
                <c:pt idx="6369">
                  <c:v>109.77800000000001</c:v>
                </c:pt>
                <c:pt idx="6370">
                  <c:v>109.042</c:v>
                </c:pt>
                <c:pt idx="6371">
                  <c:v>108.54900000000001</c:v>
                </c:pt>
                <c:pt idx="6372">
                  <c:v>108.748</c:v>
                </c:pt>
                <c:pt idx="6373">
                  <c:v>47.776000000000003</c:v>
                </c:pt>
                <c:pt idx="6374">
                  <c:v>42.481900000000003</c:v>
                </c:pt>
                <c:pt idx="6375">
                  <c:v>41.275400000000005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-2.4060199999999998</c:v>
                </c:pt>
                <c:pt idx="6391">
                  <c:v>55.0535</c:v>
                </c:pt>
                <c:pt idx="6392">
                  <c:v>111.09099999999999</c:v>
                </c:pt>
                <c:pt idx="6393">
                  <c:v>110.339</c:v>
                </c:pt>
                <c:pt idx="6394">
                  <c:v>109.547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107.887</c:v>
                </c:pt>
                <c:pt idx="6398">
                  <c:v>107.479</c:v>
                </c:pt>
                <c:pt idx="6399">
                  <c:v>107.364</c:v>
                </c:pt>
                <c:pt idx="6400">
                  <c:v>74.635000000000005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-2.8701500000000002</c:v>
                </c:pt>
                <c:pt idx="6415">
                  <c:v>79.929199999999994</c:v>
                </c:pt>
                <c:pt idx="6416">
                  <c:v>110.825</c:v>
                </c:pt>
                <c:pt idx="6417">
                  <c:v>109.84099999999999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107.78</c:v>
                </c:pt>
                <c:pt idx="6421">
                  <c:v>107.16800000000001</c:v>
                </c:pt>
                <c:pt idx="6422">
                  <c:v>106.863</c:v>
                </c:pt>
                <c:pt idx="6423">
                  <c:v>106.982</c:v>
                </c:pt>
                <c:pt idx="6424">
                  <c:v>66.6995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-4.5323400000000005</c:v>
                </c:pt>
                <c:pt idx="6441">
                  <c:v>54.253300000000003</c:v>
                </c:pt>
                <c:pt idx="6442">
                  <c:v>59.6571</c:v>
                </c:pt>
                <c:pt idx="6443">
                  <c:v>-0.92471500000000006</c:v>
                </c:pt>
                <c:pt idx="6444">
                  <c:v>-4.5641099999999994</c:v>
                </c:pt>
                <c:pt idx="6445">
                  <c:v>8.9464500000000005</c:v>
                </c:pt>
                <c:pt idx="6446">
                  <c:v>105.02</c:v>
                </c:pt>
                <c:pt idx="6447">
                  <c:v>-0.92471500000000006</c:v>
                </c:pt>
                <c:pt idx="6448">
                  <c:v>-4.5733699999999997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</c:v>
                </c:pt>
                <c:pt idx="6463">
                  <c:v>55.961300000000001</c:v>
                </c:pt>
                <c:pt idx="6464">
                  <c:v>110.702</c:v>
                </c:pt>
                <c:pt idx="6465">
                  <c:v>109.943</c:v>
                </c:pt>
                <c:pt idx="6466">
                  <c:v>109.321</c:v>
                </c:pt>
                <c:pt idx="6467">
                  <c:v>108.73</c:v>
                </c:pt>
                <c:pt idx="6468">
                  <c:v>108.239</c:v>
                </c:pt>
                <c:pt idx="6469">
                  <c:v>108.05</c:v>
                </c:pt>
                <c:pt idx="6470">
                  <c:v>107.876</c:v>
                </c:pt>
                <c:pt idx="6471">
                  <c:v>108.023</c:v>
                </c:pt>
                <c:pt idx="6472">
                  <c:v>50.126400000000004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-2.8760500000000002</c:v>
                </c:pt>
                <c:pt idx="6487">
                  <c:v>83.116</c:v>
                </c:pt>
                <c:pt idx="6488">
                  <c:v>110.82599999999999</c:v>
                </c:pt>
                <c:pt idx="6489">
                  <c:v>110.03700000000001</c:v>
                </c:pt>
                <c:pt idx="6490">
                  <c:v>109.40600000000001</c:v>
                </c:pt>
                <c:pt idx="6491">
                  <c:v>108.85</c:v>
                </c:pt>
                <c:pt idx="6492">
                  <c:v>108.182</c:v>
                </c:pt>
                <c:pt idx="6493">
                  <c:v>107.776</c:v>
                </c:pt>
                <c:pt idx="6494">
                  <c:v>107.574</c:v>
                </c:pt>
                <c:pt idx="6495">
                  <c:v>36.203400000000002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34.158699999999996</c:v>
                </c:pt>
                <c:pt idx="6516">
                  <c:v>108.599</c:v>
                </c:pt>
                <c:pt idx="6517">
                  <c:v>107.688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-1.9688099999999999</c:v>
                </c:pt>
                <c:pt idx="6535">
                  <c:v>45.181599999999996</c:v>
                </c:pt>
                <c:pt idx="6536">
                  <c:v>111.27500000000001</c:v>
                </c:pt>
                <c:pt idx="6537">
                  <c:v>110.175</c:v>
                </c:pt>
                <c:pt idx="6538">
                  <c:v>109.07299999999999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107.32299999999999</c:v>
                </c:pt>
                <c:pt idx="6543">
                  <c:v>102.29900000000001</c:v>
                </c:pt>
                <c:pt idx="6544">
                  <c:v>44.191199999999995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-2.71868</c:v>
                </c:pt>
                <c:pt idx="6560">
                  <c:v>10.870799999999999</c:v>
                </c:pt>
                <c:pt idx="6561">
                  <c:v>93.859200000000001</c:v>
                </c:pt>
                <c:pt idx="6562">
                  <c:v>71.386300000000006</c:v>
                </c:pt>
                <c:pt idx="6563">
                  <c:v>109.526</c:v>
                </c:pt>
                <c:pt idx="6564">
                  <c:v>84.321799999999996</c:v>
                </c:pt>
                <c:pt idx="6565">
                  <c:v>98.851100000000002</c:v>
                </c:pt>
                <c:pt idx="6566">
                  <c:v>45.475199999999994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-2.4195100000000003</c:v>
                </c:pt>
                <c:pt idx="6583">
                  <c:v>64.810400000000001</c:v>
                </c:pt>
                <c:pt idx="6584">
                  <c:v>111.005</c:v>
                </c:pt>
                <c:pt idx="6585">
                  <c:v>110.051</c:v>
                </c:pt>
                <c:pt idx="6586">
                  <c:v>109.22</c:v>
                </c:pt>
                <c:pt idx="6587">
                  <c:v>108.69499999999999</c:v>
                </c:pt>
                <c:pt idx="6588">
                  <c:v>108.09399999999999</c:v>
                </c:pt>
                <c:pt idx="6589">
                  <c:v>107.708</c:v>
                </c:pt>
                <c:pt idx="6590">
                  <c:v>107.54900000000001</c:v>
                </c:pt>
                <c:pt idx="6591">
                  <c:v>104.46599999999999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-4.0889699999999998</c:v>
                </c:pt>
                <c:pt idx="6608">
                  <c:v>71.328500000000005</c:v>
                </c:pt>
                <c:pt idx="6609">
                  <c:v>105.679</c:v>
                </c:pt>
                <c:pt idx="6610">
                  <c:v>100.39</c:v>
                </c:pt>
                <c:pt idx="6611">
                  <c:v>68.03</c:v>
                </c:pt>
                <c:pt idx="6612">
                  <c:v>53.030300000000004</c:v>
                </c:pt>
                <c:pt idx="6613">
                  <c:v>57.227699999999999</c:v>
                </c:pt>
                <c:pt idx="6614">
                  <c:v>33.752400000000002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-2.4094199999999999</c:v>
                </c:pt>
                <c:pt idx="6631">
                  <c:v>57.881099999999996</c:v>
                </c:pt>
                <c:pt idx="6632">
                  <c:v>111.387</c:v>
                </c:pt>
                <c:pt idx="6633">
                  <c:v>110.554</c:v>
                </c:pt>
                <c:pt idx="6634">
                  <c:v>109.877</c:v>
                </c:pt>
                <c:pt idx="6635">
                  <c:v>109.34099999999999</c:v>
                </c:pt>
                <c:pt idx="6636">
                  <c:v>108.839</c:v>
                </c:pt>
                <c:pt idx="6637">
                  <c:v>108.46299999999999</c:v>
                </c:pt>
                <c:pt idx="6638">
                  <c:v>108.264</c:v>
                </c:pt>
                <c:pt idx="6639">
                  <c:v>105.883</c:v>
                </c:pt>
                <c:pt idx="6640">
                  <c:v>42.525700000000001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6.3993599999999997</c:v>
                </c:pt>
                <c:pt idx="6656">
                  <c:v>109.054</c:v>
                </c:pt>
                <c:pt idx="6657">
                  <c:v>110.095</c:v>
                </c:pt>
                <c:pt idx="6658">
                  <c:v>109.367</c:v>
                </c:pt>
                <c:pt idx="6659">
                  <c:v>109.133</c:v>
                </c:pt>
                <c:pt idx="6660">
                  <c:v>87.80510000000001</c:v>
                </c:pt>
                <c:pt idx="6661">
                  <c:v>108.22199999999999</c:v>
                </c:pt>
                <c:pt idx="6662">
                  <c:v>107.976</c:v>
                </c:pt>
                <c:pt idx="6663">
                  <c:v>91.098600000000005</c:v>
                </c:pt>
                <c:pt idx="6664">
                  <c:v>28.54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4.5599699999999999</c:v>
                </c:pt>
                <c:pt idx="6680">
                  <c:v>111.005</c:v>
                </c:pt>
                <c:pt idx="6681">
                  <c:v>110.054</c:v>
                </c:pt>
                <c:pt idx="6682">
                  <c:v>109.161</c:v>
                </c:pt>
                <c:pt idx="6683">
                  <c:v>108.44799999999999</c:v>
                </c:pt>
                <c:pt idx="6684">
                  <c:v>107.724</c:v>
                </c:pt>
                <c:pt idx="6685">
                  <c:v>107.297</c:v>
                </c:pt>
                <c:pt idx="6686">
                  <c:v>107.236</c:v>
                </c:pt>
                <c:pt idx="6687">
                  <c:v>98.604699999999994</c:v>
                </c:pt>
                <c:pt idx="6688">
                  <c:v>28.220400000000001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19.086500000000001</c:v>
                </c:pt>
                <c:pt idx="6704">
                  <c:v>111.431</c:v>
                </c:pt>
                <c:pt idx="6705">
                  <c:v>110.40300000000001</c:v>
                </c:pt>
                <c:pt idx="6706">
                  <c:v>109.721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108.444</c:v>
                </c:pt>
                <c:pt idx="6710">
                  <c:v>108.145</c:v>
                </c:pt>
                <c:pt idx="6711">
                  <c:v>108.01300000000001</c:v>
                </c:pt>
                <c:pt idx="6712">
                  <c:v>45.028800000000004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31.068999999999999</c:v>
                </c:pt>
                <c:pt idx="6728">
                  <c:v>111.839</c:v>
                </c:pt>
                <c:pt idx="6729">
                  <c:v>111.11</c:v>
                </c:pt>
                <c:pt idx="6730">
                  <c:v>110.45399999999999</c:v>
                </c:pt>
                <c:pt idx="6731">
                  <c:v>109.962</c:v>
                </c:pt>
                <c:pt idx="6732">
                  <c:v>109.402</c:v>
                </c:pt>
                <c:pt idx="6733">
                  <c:v>109.044</c:v>
                </c:pt>
                <c:pt idx="6734">
                  <c:v>108.923</c:v>
                </c:pt>
                <c:pt idx="6735">
                  <c:v>108.977</c:v>
                </c:pt>
                <c:pt idx="6736">
                  <c:v>46.521099999999997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-3.6184099999999999</c:v>
                </c:pt>
                <c:pt idx="6753">
                  <c:v>37.852899999999998</c:v>
                </c:pt>
                <c:pt idx="6754">
                  <c:v>89.6126</c:v>
                </c:pt>
                <c:pt idx="6755">
                  <c:v>-0.92471500000000006</c:v>
                </c:pt>
                <c:pt idx="6756">
                  <c:v>-4.5320600000000004</c:v>
                </c:pt>
                <c:pt idx="6757">
                  <c:v>-4.5476200000000002</c:v>
                </c:pt>
                <c:pt idx="6758">
                  <c:v>71.631899999999987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-2.8590300000000002</c:v>
                </c:pt>
                <c:pt idx="6776">
                  <c:v>67.365200000000002</c:v>
                </c:pt>
                <c:pt idx="6777">
                  <c:v>110.029</c:v>
                </c:pt>
                <c:pt idx="6778">
                  <c:v>109.276</c:v>
                </c:pt>
                <c:pt idx="6779">
                  <c:v>108.78</c:v>
                </c:pt>
                <c:pt idx="6780">
                  <c:v>108.23</c:v>
                </c:pt>
                <c:pt idx="6781">
                  <c:v>107.893</c:v>
                </c:pt>
                <c:pt idx="6782">
                  <c:v>107.755</c:v>
                </c:pt>
                <c:pt idx="6783">
                  <c:v>79.514099999999999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0.25184699999999999</c:v>
                </c:pt>
                <c:pt idx="6804">
                  <c:v>67.692899999999995</c:v>
                </c:pt>
                <c:pt idx="6805">
                  <c:v>101.07</c:v>
                </c:pt>
                <c:pt idx="6806">
                  <c:v>87.498100000000008</c:v>
                </c:pt>
                <c:pt idx="6807">
                  <c:v>89.11330000000001</c:v>
                </c:pt>
                <c:pt idx="6808">
                  <c:v>27.9373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5.1582499999999998</c:v>
                </c:pt>
                <c:pt idx="6824">
                  <c:v>79.586600000000004</c:v>
                </c:pt>
                <c:pt idx="6825">
                  <c:v>72.699100000000001</c:v>
                </c:pt>
                <c:pt idx="6826">
                  <c:v>110.06</c:v>
                </c:pt>
                <c:pt idx="6827">
                  <c:v>109.551</c:v>
                </c:pt>
                <c:pt idx="6828">
                  <c:v>109.017</c:v>
                </c:pt>
                <c:pt idx="6829">
                  <c:v>108.66800000000001</c:v>
                </c:pt>
                <c:pt idx="6830">
                  <c:v>108.46299999999999</c:v>
                </c:pt>
                <c:pt idx="6831">
                  <c:v>69.152600000000007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-1.94861</c:v>
                </c:pt>
                <c:pt idx="6848">
                  <c:v>102.44499999999999</c:v>
                </c:pt>
                <c:pt idx="6849">
                  <c:v>86.5792</c:v>
                </c:pt>
                <c:pt idx="6850">
                  <c:v>109.62</c:v>
                </c:pt>
                <c:pt idx="6851">
                  <c:v>70.070300000000003</c:v>
                </c:pt>
                <c:pt idx="6852">
                  <c:v>-0.92471500000000006</c:v>
                </c:pt>
                <c:pt idx="6853">
                  <c:v>-4.6216899999999992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-3.1527399999999997</c:v>
                </c:pt>
                <c:pt idx="6874">
                  <c:v>38.81</c:v>
                </c:pt>
                <c:pt idx="6875">
                  <c:v>110.58799999999999</c:v>
                </c:pt>
                <c:pt idx="6876">
                  <c:v>110.28700000000001</c:v>
                </c:pt>
                <c:pt idx="6877">
                  <c:v>110.126</c:v>
                </c:pt>
                <c:pt idx="6878">
                  <c:v>85.192499999999995</c:v>
                </c:pt>
                <c:pt idx="6879">
                  <c:v>67.103399999999993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25.509</c:v>
                </c:pt>
                <c:pt idx="6896">
                  <c:v>112.783</c:v>
                </c:pt>
                <c:pt idx="6897">
                  <c:v>112.01900000000001</c:v>
                </c:pt>
                <c:pt idx="6898">
                  <c:v>111.39700000000001</c:v>
                </c:pt>
                <c:pt idx="6899">
                  <c:v>110.843</c:v>
                </c:pt>
                <c:pt idx="6900">
                  <c:v>110.262</c:v>
                </c:pt>
                <c:pt idx="6901">
                  <c:v>109.998</c:v>
                </c:pt>
                <c:pt idx="6902">
                  <c:v>110.035</c:v>
                </c:pt>
                <c:pt idx="6903">
                  <c:v>96.911899999999989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28.103999999999999</c:v>
                </c:pt>
                <c:pt idx="6920">
                  <c:v>112.992</c:v>
                </c:pt>
                <c:pt idx="6921">
                  <c:v>111.925</c:v>
                </c:pt>
                <c:pt idx="6922">
                  <c:v>111.261</c:v>
                </c:pt>
                <c:pt idx="6923">
                  <c:v>110.82899999999999</c:v>
                </c:pt>
                <c:pt idx="6924">
                  <c:v>110.36199999999999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104.762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30.983000000000001</c:v>
                </c:pt>
                <c:pt idx="6944">
                  <c:v>112.706</c:v>
                </c:pt>
                <c:pt idx="6945">
                  <c:v>111.64</c:v>
                </c:pt>
                <c:pt idx="6946">
                  <c:v>110.926</c:v>
                </c:pt>
                <c:pt idx="6947">
                  <c:v>110.55800000000001</c:v>
                </c:pt>
                <c:pt idx="6948">
                  <c:v>110.161</c:v>
                </c:pt>
                <c:pt idx="6949">
                  <c:v>109.931</c:v>
                </c:pt>
                <c:pt idx="6950">
                  <c:v>109.863</c:v>
                </c:pt>
                <c:pt idx="6951">
                  <c:v>106.28700000000001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27.952099999999998</c:v>
                </c:pt>
                <c:pt idx="6968">
                  <c:v>112.672</c:v>
                </c:pt>
                <c:pt idx="6969">
                  <c:v>111.626</c:v>
                </c:pt>
                <c:pt idx="6970">
                  <c:v>110.824</c:v>
                </c:pt>
                <c:pt idx="6971">
                  <c:v>95.993300000000005</c:v>
                </c:pt>
                <c:pt idx="6972">
                  <c:v>54.9343</c:v>
                </c:pt>
                <c:pt idx="6973">
                  <c:v>46.723800000000004</c:v>
                </c:pt>
                <c:pt idx="6974">
                  <c:v>69.718899999999991</c:v>
                </c:pt>
                <c:pt idx="6975">
                  <c:v>46.063600000000001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5.8682100000000004</c:v>
                </c:pt>
                <c:pt idx="6992">
                  <c:v>111.71899999999999</c:v>
                </c:pt>
                <c:pt idx="6993">
                  <c:v>110.693</c:v>
                </c:pt>
                <c:pt idx="6994">
                  <c:v>109.908</c:v>
                </c:pt>
                <c:pt idx="6995">
                  <c:v>109.437</c:v>
                </c:pt>
                <c:pt idx="6996">
                  <c:v>108.97</c:v>
                </c:pt>
                <c:pt idx="6997">
                  <c:v>108.672</c:v>
                </c:pt>
                <c:pt idx="6998">
                  <c:v>108.544</c:v>
                </c:pt>
                <c:pt idx="6999">
                  <c:v>83.470399999999998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5.6857499999999996</c:v>
                </c:pt>
                <c:pt idx="7016">
                  <c:v>111.474</c:v>
                </c:pt>
                <c:pt idx="7017">
                  <c:v>110.336</c:v>
                </c:pt>
                <c:pt idx="7018">
                  <c:v>109.413</c:v>
                </c:pt>
                <c:pt idx="7019">
                  <c:v>108.78</c:v>
                </c:pt>
                <c:pt idx="7020">
                  <c:v>108.105</c:v>
                </c:pt>
                <c:pt idx="7021">
                  <c:v>107.756</c:v>
                </c:pt>
                <c:pt idx="7022">
                  <c:v>107.666</c:v>
                </c:pt>
                <c:pt idx="7023">
                  <c:v>78.584600000000009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23.197599999999998</c:v>
                </c:pt>
                <c:pt idx="7040">
                  <c:v>111.925</c:v>
                </c:pt>
                <c:pt idx="7041">
                  <c:v>111.04</c:v>
                </c:pt>
                <c:pt idx="7042">
                  <c:v>110.232</c:v>
                </c:pt>
                <c:pt idx="7043">
                  <c:v>109.56100000000001</c:v>
                </c:pt>
                <c:pt idx="7044">
                  <c:v>108.878</c:v>
                </c:pt>
                <c:pt idx="7045">
                  <c:v>108.43600000000001</c:v>
                </c:pt>
                <c:pt idx="7046">
                  <c:v>108.232</c:v>
                </c:pt>
                <c:pt idx="7047">
                  <c:v>101.161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12.262</c:v>
                </c:pt>
                <c:pt idx="7064">
                  <c:v>111.931</c:v>
                </c:pt>
                <c:pt idx="7065">
                  <c:v>110.89700000000001</c:v>
                </c:pt>
                <c:pt idx="7066">
                  <c:v>110.02</c:v>
                </c:pt>
                <c:pt idx="7067">
                  <c:v>109.354</c:v>
                </c:pt>
                <c:pt idx="7068">
                  <c:v>108.67700000000001</c:v>
                </c:pt>
                <c:pt idx="7069">
                  <c:v>108.254</c:v>
                </c:pt>
                <c:pt idx="7070">
                  <c:v>108.062</c:v>
                </c:pt>
                <c:pt idx="7071">
                  <c:v>89.056899999999999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17.729700000000001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109.584</c:v>
                </c:pt>
                <c:pt idx="7091">
                  <c:v>108.89</c:v>
                </c:pt>
                <c:pt idx="7092">
                  <c:v>108.157</c:v>
                </c:pt>
                <c:pt idx="7093">
                  <c:v>107.738</c:v>
                </c:pt>
                <c:pt idx="7094">
                  <c:v>107.58799999999999</c:v>
                </c:pt>
                <c:pt idx="7095">
                  <c:v>91.907800000000009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21.266999999999999</c:v>
                </c:pt>
                <c:pt idx="7112">
                  <c:v>111.289</c:v>
                </c:pt>
                <c:pt idx="7113">
                  <c:v>110.015</c:v>
                </c:pt>
                <c:pt idx="7114">
                  <c:v>109.039</c:v>
                </c:pt>
                <c:pt idx="7115">
                  <c:v>108.46</c:v>
                </c:pt>
                <c:pt idx="7116">
                  <c:v>107.889</c:v>
                </c:pt>
                <c:pt idx="7117">
                  <c:v>107.554</c:v>
                </c:pt>
                <c:pt idx="7118">
                  <c:v>107.449</c:v>
                </c:pt>
                <c:pt idx="7119">
                  <c:v>96.296800000000005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-2.4065500000000002</c:v>
                </c:pt>
                <c:pt idx="7136">
                  <c:v>31.693200000000001</c:v>
                </c:pt>
                <c:pt idx="7137">
                  <c:v>94.045699999999997</c:v>
                </c:pt>
                <c:pt idx="7138">
                  <c:v>70.215100000000007</c:v>
                </c:pt>
                <c:pt idx="7139">
                  <c:v>-0.92471500000000006</c:v>
                </c:pt>
                <c:pt idx="7140">
                  <c:v>-4.6469899999999997</c:v>
                </c:pt>
                <c:pt idx="7141">
                  <c:v>66.040800000000004</c:v>
                </c:pt>
                <c:pt idx="7142">
                  <c:v>36.926699999999997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19.4482</c:v>
                </c:pt>
                <c:pt idx="7160">
                  <c:v>111.40900000000001</c:v>
                </c:pt>
                <c:pt idx="7161">
                  <c:v>110.306</c:v>
                </c:pt>
                <c:pt idx="7162">
                  <c:v>109.34099999999999</c:v>
                </c:pt>
                <c:pt idx="7163">
                  <c:v>108.56399999999999</c:v>
                </c:pt>
                <c:pt idx="7164">
                  <c:v>107.777</c:v>
                </c:pt>
                <c:pt idx="7165">
                  <c:v>107.339</c:v>
                </c:pt>
                <c:pt idx="7166">
                  <c:v>107.273</c:v>
                </c:pt>
                <c:pt idx="7167">
                  <c:v>97.111899999999991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9.4965799999999998</c:v>
                </c:pt>
                <c:pt idx="7184">
                  <c:v>111.315</c:v>
                </c:pt>
                <c:pt idx="7185">
                  <c:v>110.164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107.29900000000001</c:v>
                </c:pt>
                <c:pt idx="7190">
                  <c:v>107.16800000000001</c:v>
                </c:pt>
                <c:pt idx="7191">
                  <c:v>80.658500000000004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19.670999999999999</c:v>
                </c:pt>
                <c:pt idx="7208">
                  <c:v>111.209</c:v>
                </c:pt>
                <c:pt idx="7209">
                  <c:v>110.139</c:v>
                </c:pt>
                <c:pt idx="7210">
                  <c:v>109.2</c:v>
                </c:pt>
                <c:pt idx="7211">
                  <c:v>108.47499999999999</c:v>
                </c:pt>
                <c:pt idx="7212">
                  <c:v>107.74299999999999</c:v>
                </c:pt>
                <c:pt idx="7213">
                  <c:v>107.318</c:v>
                </c:pt>
                <c:pt idx="7214">
                  <c:v>107.256</c:v>
                </c:pt>
                <c:pt idx="7215">
                  <c:v>95.157699999999991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5.1423500000000004</c:v>
                </c:pt>
                <c:pt idx="7233">
                  <c:v>100.816</c:v>
                </c:pt>
                <c:pt idx="7234">
                  <c:v>83.688699999999997</c:v>
                </c:pt>
                <c:pt idx="7235">
                  <c:v>71.650300000000001</c:v>
                </c:pt>
                <c:pt idx="7236">
                  <c:v>35.642000000000003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-3.19821</c:v>
                </c:pt>
                <c:pt idx="7257">
                  <c:v>49.003099999999996</c:v>
                </c:pt>
                <c:pt idx="7258">
                  <c:v>111.792</c:v>
                </c:pt>
                <c:pt idx="7259">
                  <c:v>111.42400000000001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110.854</c:v>
                </c:pt>
                <c:pt idx="7263">
                  <c:v>57.530699999999996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-1.8651500000000001</c:v>
                </c:pt>
                <c:pt idx="7281">
                  <c:v>85.161000000000001</c:v>
                </c:pt>
                <c:pt idx="7282">
                  <c:v>89.994100000000003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-2.9150100000000001</c:v>
                </c:pt>
                <c:pt idx="7304">
                  <c:v>111.66200000000001</c:v>
                </c:pt>
                <c:pt idx="7305">
                  <c:v>112.84399999999999</c:v>
                </c:pt>
                <c:pt idx="7306">
                  <c:v>111.93300000000001</c:v>
                </c:pt>
                <c:pt idx="7307">
                  <c:v>111.318</c:v>
                </c:pt>
                <c:pt idx="7308">
                  <c:v>110.68600000000001</c:v>
                </c:pt>
                <c:pt idx="7309">
                  <c:v>110.297</c:v>
                </c:pt>
                <c:pt idx="7310">
                  <c:v>110.13200000000001</c:v>
                </c:pt>
                <c:pt idx="7311">
                  <c:v>89.369199999999992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13.2219</c:v>
                </c:pt>
                <c:pt idx="7328">
                  <c:v>113.05200000000001</c:v>
                </c:pt>
                <c:pt idx="7329">
                  <c:v>112.15</c:v>
                </c:pt>
                <c:pt idx="7330">
                  <c:v>111.378</c:v>
                </c:pt>
                <c:pt idx="7331">
                  <c:v>110.65300000000001</c:v>
                </c:pt>
                <c:pt idx="7332">
                  <c:v>109.93899999999999</c:v>
                </c:pt>
                <c:pt idx="7333">
                  <c:v>109.53400000000001</c:v>
                </c:pt>
                <c:pt idx="7334">
                  <c:v>109.44</c:v>
                </c:pt>
                <c:pt idx="7335">
                  <c:v>87.931600000000003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2.3666199999999997</c:v>
                </c:pt>
                <c:pt idx="7352">
                  <c:v>113.17</c:v>
                </c:pt>
                <c:pt idx="7353">
                  <c:v>112.197</c:v>
                </c:pt>
                <c:pt idx="7354">
                  <c:v>111.384</c:v>
                </c:pt>
                <c:pt idx="7355">
                  <c:v>110.66</c:v>
                </c:pt>
                <c:pt idx="7356">
                  <c:v>109.94499999999999</c:v>
                </c:pt>
                <c:pt idx="7357">
                  <c:v>109.405</c:v>
                </c:pt>
                <c:pt idx="7358">
                  <c:v>109.047</c:v>
                </c:pt>
                <c:pt idx="7359">
                  <c:v>68.926699999999997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-1.9631700000000001</c:v>
                </c:pt>
                <c:pt idx="7376">
                  <c:v>31.952900000000003</c:v>
                </c:pt>
                <c:pt idx="7377">
                  <c:v>111.321</c:v>
                </c:pt>
                <c:pt idx="7378">
                  <c:v>110.544</c:v>
                </c:pt>
                <c:pt idx="7379">
                  <c:v>110.175</c:v>
                </c:pt>
                <c:pt idx="7380">
                  <c:v>109.78700000000001</c:v>
                </c:pt>
                <c:pt idx="7381">
                  <c:v>109.50700000000001</c:v>
                </c:pt>
                <c:pt idx="7382">
                  <c:v>58.983499999999999</c:v>
                </c:pt>
                <c:pt idx="7383">
                  <c:v>52.878599999999999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-2.9360900000000001</c:v>
                </c:pt>
                <c:pt idx="7400">
                  <c:v>109.259</c:v>
                </c:pt>
                <c:pt idx="7401">
                  <c:v>89.926400000000001</c:v>
                </c:pt>
                <c:pt idx="7402">
                  <c:v>111.883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36.464599999999997</c:v>
                </c:pt>
                <c:pt idx="7425">
                  <c:v>31.709299999999999</c:v>
                </c:pt>
                <c:pt idx="7426">
                  <c:v>51.4985</c:v>
                </c:pt>
                <c:pt idx="7427">
                  <c:v>96.128299999999996</c:v>
                </c:pt>
                <c:pt idx="7428">
                  <c:v>70.827100000000002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-2.7335599999999998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-2.4977399999999998</c:v>
                </c:pt>
                <c:pt idx="7448">
                  <c:v>112.80500000000001</c:v>
                </c:pt>
                <c:pt idx="7449">
                  <c:v>113.762</c:v>
                </c:pt>
                <c:pt idx="7450">
                  <c:v>112.667</c:v>
                </c:pt>
                <c:pt idx="7451">
                  <c:v>112.16200000000001</c:v>
                </c:pt>
                <c:pt idx="7452">
                  <c:v>111.70399999999999</c:v>
                </c:pt>
                <c:pt idx="7453">
                  <c:v>111.384</c:v>
                </c:pt>
                <c:pt idx="7454">
                  <c:v>111.193</c:v>
                </c:pt>
                <c:pt idx="7455">
                  <c:v>68.262199999999993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6.8401499999999995</c:v>
                </c:pt>
                <c:pt idx="7472">
                  <c:v>113.753</c:v>
                </c:pt>
                <c:pt idx="7473">
                  <c:v>113.857</c:v>
                </c:pt>
                <c:pt idx="7474">
                  <c:v>112.61499999999999</c:v>
                </c:pt>
                <c:pt idx="7475">
                  <c:v>111.967</c:v>
                </c:pt>
                <c:pt idx="7476">
                  <c:v>111.41500000000001</c:v>
                </c:pt>
                <c:pt idx="7477">
                  <c:v>111.13200000000001</c:v>
                </c:pt>
                <c:pt idx="7478">
                  <c:v>111.35</c:v>
                </c:pt>
                <c:pt idx="7479">
                  <c:v>80.455199999999991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11.8971</c:v>
                </c:pt>
                <c:pt idx="7496">
                  <c:v>114.30200000000001</c:v>
                </c:pt>
                <c:pt idx="7497">
                  <c:v>113.73399999999999</c:v>
                </c:pt>
                <c:pt idx="7498">
                  <c:v>113.393</c:v>
                </c:pt>
                <c:pt idx="7499">
                  <c:v>113.092</c:v>
                </c:pt>
                <c:pt idx="7500">
                  <c:v>98.513300000000001</c:v>
                </c:pt>
                <c:pt idx="7501">
                  <c:v>25.541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3.9540100000000002</c:v>
                </c:pt>
                <c:pt idx="7520">
                  <c:v>113.648</c:v>
                </c:pt>
                <c:pt idx="7521">
                  <c:v>76.066100000000006</c:v>
                </c:pt>
                <c:pt idx="7522">
                  <c:v>74.189600000000013</c:v>
                </c:pt>
                <c:pt idx="7523">
                  <c:v>43.130800000000001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-2.7334699999999996</c:v>
                </c:pt>
                <c:pt idx="7549">
                  <c:v>85.033000000000001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1.58152</c:v>
                </c:pt>
                <c:pt idx="7568">
                  <c:v>113.92700000000001</c:v>
                </c:pt>
                <c:pt idx="7569">
                  <c:v>113.90900000000001</c:v>
                </c:pt>
                <c:pt idx="7570">
                  <c:v>112.49299999999999</c:v>
                </c:pt>
                <c:pt idx="7571">
                  <c:v>111.675</c:v>
                </c:pt>
                <c:pt idx="7572">
                  <c:v>110.922</c:v>
                </c:pt>
                <c:pt idx="7573">
                  <c:v>110.44199999999999</c:v>
                </c:pt>
                <c:pt idx="7574">
                  <c:v>110.242</c:v>
                </c:pt>
                <c:pt idx="7575">
                  <c:v>77.311800000000005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-2.7739600000000002</c:v>
                </c:pt>
                <c:pt idx="7594">
                  <c:v>59.743000000000002</c:v>
                </c:pt>
                <c:pt idx="7595">
                  <c:v>60.7194</c:v>
                </c:pt>
                <c:pt idx="7596">
                  <c:v>71.652199999999993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-2.45411</c:v>
                </c:pt>
                <c:pt idx="7616">
                  <c:v>101.444</c:v>
                </c:pt>
                <c:pt idx="7617">
                  <c:v>113.67</c:v>
                </c:pt>
                <c:pt idx="7618">
                  <c:v>113.03700000000001</c:v>
                </c:pt>
                <c:pt idx="7619">
                  <c:v>112.087</c:v>
                </c:pt>
                <c:pt idx="7620">
                  <c:v>111.215</c:v>
                </c:pt>
                <c:pt idx="7621">
                  <c:v>110.61199999999999</c:v>
                </c:pt>
                <c:pt idx="7622">
                  <c:v>110.416</c:v>
                </c:pt>
                <c:pt idx="7623">
                  <c:v>60.084300000000006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-2.3106900000000001</c:v>
                </c:pt>
                <c:pt idx="7641">
                  <c:v>94.319299999999998</c:v>
                </c:pt>
                <c:pt idx="7642">
                  <c:v>112.38200000000001</c:v>
                </c:pt>
                <c:pt idx="7643">
                  <c:v>111.422</c:v>
                </c:pt>
                <c:pt idx="7644">
                  <c:v>110.46299999999999</c:v>
                </c:pt>
                <c:pt idx="7645">
                  <c:v>109.935</c:v>
                </c:pt>
                <c:pt idx="7646">
                  <c:v>109.86</c:v>
                </c:pt>
                <c:pt idx="7647">
                  <c:v>71.443300000000008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-2.4756100000000001</c:v>
                </c:pt>
                <c:pt idx="7664">
                  <c:v>107.19199999999999</c:v>
                </c:pt>
                <c:pt idx="7665">
                  <c:v>113.175</c:v>
                </c:pt>
                <c:pt idx="7666">
                  <c:v>112.06399999999999</c:v>
                </c:pt>
                <c:pt idx="7667">
                  <c:v>111.319</c:v>
                </c:pt>
                <c:pt idx="7668">
                  <c:v>110.532</c:v>
                </c:pt>
                <c:pt idx="7669">
                  <c:v>71.675399999999996</c:v>
                </c:pt>
                <c:pt idx="7670">
                  <c:v>82.772199999999998</c:v>
                </c:pt>
                <c:pt idx="7671">
                  <c:v>58.272800000000004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-2.4571900000000002</c:v>
                </c:pt>
                <c:pt idx="7688">
                  <c:v>85.569399999999987</c:v>
                </c:pt>
                <c:pt idx="7689">
                  <c:v>112.654</c:v>
                </c:pt>
                <c:pt idx="7690">
                  <c:v>111.848</c:v>
                </c:pt>
                <c:pt idx="7691">
                  <c:v>111.01900000000001</c:v>
                </c:pt>
                <c:pt idx="7692">
                  <c:v>110.18300000000001</c:v>
                </c:pt>
                <c:pt idx="7693">
                  <c:v>109.68600000000001</c:v>
                </c:pt>
                <c:pt idx="7694">
                  <c:v>101.81399999999999</c:v>
                </c:pt>
                <c:pt idx="7695">
                  <c:v>48.685099999999998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-2.8827399999999996</c:v>
                </c:pt>
                <c:pt idx="7712">
                  <c:v>42.698599999999999</c:v>
                </c:pt>
                <c:pt idx="7713">
                  <c:v>104.557</c:v>
                </c:pt>
                <c:pt idx="7714">
                  <c:v>110.617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109.746</c:v>
                </c:pt>
                <c:pt idx="7718">
                  <c:v>56.427399999999999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-1.9683499999999998</c:v>
                </c:pt>
                <c:pt idx="7736">
                  <c:v>43.719199999999994</c:v>
                </c:pt>
                <c:pt idx="7737">
                  <c:v>113.74299999999999</c:v>
                </c:pt>
                <c:pt idx="7738">
                  <c:v>-0.75407500000000005</c:v>
                </c:pt>
                <c:pt idx="7739">
                  <c:v>36.498699999999999</c:v>
                </c:pt>
                <c:pt idx="7740">
                  <c:v>112.63200000000001</c:v>
                </c:pt>
                <c:pt idx="7741">
                  <c:v>112.64700000000001</c:v>
                </c:pt>
                <c:pt idx="7742">
                  <c:v>98.536500000000004</c:v>
                </c:pt>
                <c:pt idx="7743">
                  <c:v>46.536099999999998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</c:v>
                </c:pt>
                <c:pt idx="7760">
                  <c:v>62.029199999999996</c:v>
                </c:pt>
                <c:pt idx="7761">
                  <c:v>106.48699999999999</c:v>
                </c:pt>
                <c:pt idx="7762">
                  <c:v>76.731899999999996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-2.3367399999999998</c:v>
                </c:pt>
                <c:pt idx="7766">
                  <c:v>89.866199999999992</c:v>
                </c:pt>
                <c:pt idx="7767">
                  <c:v>45.921800000000005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-1.53718</c:v>
                </c:pt>
                <c:pt idx="7784">
                  <c:v>74.737300000000005</c:v>
                </c:pt>
                <c:pt idx="7785">
                  <c:v>113.86</c:v>
                </c:pt>
                <c:pt idx="7786">
                  <c:v>113.999</c:v>
                </c:pt>
                <c:pt idx="7787">
                  <c:v>113.745</c:v>
                </c:pt>
                <c:pt idx="7788">
                  <c:v>113.265</c:v>
                </c:pt>
                <c:pt idx="7789">
                  <c:v>112.846</c:v>
                </c:pt>
                <c:pt idx="7790">
                  <c:v>112.83799999999999</c:v>
                </c:pt>
                <c:pt idx="7791">
                  <c:v>58.457999999999998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-1.8309300000000002</c:v>
                </c:pt>
                <c:pt idx="7810">
                  <c:v>-0.92471500000000006</c:v>
                </c:pt>
                <c:pt idx="7811">
                  <c:v>-3.1897600000000002</c:v>
                </c:pt>
                <c:pt idx="7812">
                  <c:v>15.202299999999999</c:v>
                </c:pt>
                <c:pt idx="7813">
                  <c:v>-0.9636269999999999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-1.9882599999999999</c:v>
                </c:pt>
                <c:pt idx="7832">
                  <c:v>72.531300000000002</c:v>
                </c:pt>
                <c:pt idx="7833">
                  <c:v>113.369</c:v>
                </c:pt>
                <c:pt idx="7834">
                  <c:v>113.059</c:v>
                </c:pt>
                <c:pt idx="7835">
                  <c:v>112.599</c:v>
                </c:pt>
                <c:pt idx="7836">
                  <c:v>112.114</c:v>
                </c:pt>
                <c:pt idx="7837">
                  <c:v>111.80800000000001</c:v>
                </c:pt>
                <c:pt idx="7838">
                  <c:v>88.436300000000003</c:v>
                </c:pt>
                <c:pt idx="7839">
                  <c:v>60.336800000000004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-1.9958800000000001</c:v>
                </c:pt>
                <c:pt idx="7856">
                  <c:v>67.661100000000005</c:v>
                </c:pt>
                <c:pt idx="7857">
                  <c:v>114.18300000000001</c:v>
                </c:pt>
                <c:pt idx="7858">
                  <c:v>113.256</c:v>
                </c:pt>
                <c:pt idx="7859">
                  <c:v>112.401</c:v>
                </c:pt>
                <c:pt idx="7860">
                  <c:v>111.538</c:v>
                </c:pt>
                <c:pt idx="7861">
                  <c:v>110.991</c:v>
                </c:pt>
                <c:pt idx="7862">
                  <c:v>110.646</c:v>
                </c:pt>
                <c:pt idx="7863">
                  <c:v>61.018099999999997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-2.4529399999999999</c:v>
                </c:pt>
                <c:pt idx="7880">
                  <c:v>101.145</c:v>
                </c:pt>
                <c:pt idx="7881">
                  <c:v>113.849</c:v>
                </c:pt>
                <c:pt idx="7882">
                  <c:v>112.47199999999999</c:v>
                </c:pt>
                <c:pt idx="7883">
                  <c:v>111.61799999999999</c:v>
                </c:pt>
                <c:pt idx="7884">
                  <c:v>110.80200000000001</c:v>
                </c:pt>
                <c:pt idx="7885">
                  <c:v>110.258</c:v>
                </c:pt>
                <c:pt idx="7886">
                  <c:v>109.986</c:v>
                </c:pt>
                <c:pt idx="7887">
                  <c:v>65.251599999999996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-2.41818</c:v>
                </c:pt>
                <c:pt idx="7904">
                  <c:v>82.446399999999997</c:v>
                </c:pt>
                <c:pt idx="7905">
                  <c:v>112.077</c:v>
                </c:pt>
                <c:pt idx="7906">
                  <c:v>111.185</c:v>
                </c:pt>
                <c:pt idx="7907">
                  <c:v>110.551</c:v>
                </c:pt>
                <c:pt idx="7908">
                  <c:v>109.9</c:v>
                </c:pt>
                <c:pt idx="7909">
                  <c:v>109.57299999999999</c:v>
                </c:pt>
                <c:pt idx="7910">
                  <c:v>98.2333</c:v>
                </c:pt>
                <c:pt idx="7911">
                  <c:v>46.064699999999995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11.673399999999999</c:v>
                </c:pt>
                <c:pt idx="7953">
                  <c:v>113.843</c:v>
                </c:pt>
                <c:pt idx="7954">
                  <c:v>112.712</c:v>
                </c:pt>
                <c:pt idx="7955">
                  <c:v>111.76</c:v>
                </c:pt>
                <c:pt idx="7956">
                  <c:v>110.965</c:v>
                </c:pt>
                <c:pt idx="7957">
                  <c:v>110.499</c:v>
                </c:pt>
                <c:pt idx="7958">
                  <c:v>110.431</c:v>
                </c:pt>
                <c:pt idx="7959">
                  <c:v>60.977199999999996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-2.0104600000000001</c:v>
                </c:pt>
                <c:pt idx="7976">
                  <c:v>82.390199999999993</c:v>
                </c:pt>
                <c:pt idx="7977">
                  <c:v>113.41</c:v>
                </c:pt>
                <c:pt idx="7978">
                  <c:v>112.992</c:v>
                </c:pt>
                <c:pt idx="7979">
                  <c:v>112.298</c:v>
                </c:pt>
                <c:pt idx="7980">
                  <c:v>75.14739999999999</c:v>
                </c:pt>
                <c:pt idx="7981">
                  <c:v>86.715299999999999</c:v>
                </c:pt>
                <c:pt idx="7982">
                  <c:v>66.207700000000003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-2.2805300000000002</c:v>
                </c:pt>
                <c:pt idx="8001">
                  <c:v>84.97</c:v>
                </c:pt>
                <c:pt idx="8002">
                  <c:v>111.486</c:v>
                </c:pt>
                <c:pt idx="8003">
                  <c:v>96.155699999999996</c:v>
                </c:pt>
                <c:pt idx="8004">
                  <c:v>72.801600000000008</c:v>
                </c:pt>
                <c:pt idx="8005">
                  <c:v>81.402600000000007</c:v>
                </c:pt>
                <c:pt idx="8006">
                  <c:v>41.697199999999995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-2.2663600000000002</c:v>
                </c:pt>
                <c:pt idx="8030">
                  <c:v>6.7040200000000008</c:v>
                </c:pt>
                <c:pt idx="8031">
                  <c:v>45.160400000000003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-1.9739899999999999</c:v>
                </c:pt>
                <c:pt idx="8048">
                  <c:v>68.060600000000008</c:v>
                </c:pt>
                <c:pt idx="8049">
                  <c:v>115.041</c:v>
                </c:pt>
                <c:pt idx="8050">
                  <c:v>113.619</c:v>
                </c:pt>
                <c:pt idx="8051">
                  <c:v>113.42400000000001</c:v>
                </c:pt>
                <c:pt idx="8052">
                  <c:v>113.032</c:v>
                </c:pt>
                <c:pt idx="8053">
                  <c:v>90.589799999999997</c:v>
                </c:pt>
                <c:pt idx="8054">
                  <c:v>68.665899999999993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-2.2614399999999999</c:v>
                </c:pt>
                <c:pt idx="8076">
                  <c:v>7.1933400000000001</c:v>
                </c:pt>
                <c:pt idx="8077">
                  <c:v>-0.97084999999999999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-2.9206300000000001</c:v>
                </c:pt>
                <c:pt idx="8121">
                  <c:v>112.803</c:v>
                </c:pt>
                <c:pt idx="8122">
                  <c:v>113.61199999999999</c:v>
                </c:pt>
                <c:pt idx="8123">
                  <c:v>113.806</c:v>
                </c:pt>
                <c:pt idx="8124">
                  <c:v>112.943</c:v>
                </c:pt>
                <c:pt idx="8125">
                  <c:v>112.669</c:v>
                </c:pt>
                <c:pt idx="8126">
                  <c:v>100.18600000000001</c:v>
                </c:pt>
                <c:pt idx="8127">
                  <c:v>45.572800000000001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-2.4563800000000002</c:v>
                </c:pt>
                <c:pt idx="8145">
                  <c:v>102.05800000000001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113.003</c:v>
                </c:pt>
                <c:pt idx="8149">
                  <c:v>112.61</c:v>
                </c:pt>
                <c:pt idx="8150">
                  <c:v>95.308499999999995</c:v>
                </c:pt>
                <c:pt idx="8151">
                  <c:v>40.836100000000002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8.5359699999999989</c:v>
                </c:pt>
                <c:pt idx="8169">
                  <c:v>113.19</c:v>
                </c:pt>
                <c:pt idx="8170">
                  <c:v>114.241</c:v>
                </c:pt>
                <c:pt idx="8171">
                  <c:v>105.194</c:v>
                </c:pt>
                <c:pt idx="8172">
                  <c:v>112.515</c:v>
                </c:pt>
                <c:pt idx="8173">
                  <c:v>111.944</c:v>
                </c:pt>
                <c:pt idx="8174">
                  <c:v>112.49299999999999</c:v>
                </c:pt>
                <c:pt idx="8175">
                  <c:v>61.293599999999998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33.3127</c:v>
                </c:pt>
                <c:pt idx="8193">
                  <c:v>114.21</c:v>
                </c:pt>
                <c:pt idx="8194">
                  <c:v>113.29900000000001</c:v>
                </c:pt>
                <c:pt idx="8195">
                  <c:v>113.196</c:v>
                </c:pt>
                <c:pt idx="8196">
                  <c:v>112.876</c:v>
                </c:pt>
                <c:pt idx="8197">
                  <c:v>112.6</c:v>
                </c:pt>
                <c:pt idx="8198">
                  <c:v>112.449</c:v>
                </c:pt>
                <c:pt idx="8199">
                  <c:v>64.760900000000007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30.904900000000001</c:v>
                </c:pt>
                <c:pt idx="8217">
                  <c:v>114.185</c:v>
                </c:pt>
                <c:pt idx="8218">
                  <c:v>114.27</c:v>
                </c:pt>
                <c:pt idx="8219">
                  <c:v>113.77500000000001</c:v>
                </c:pt>
                <c:pt idx="8220">
                  <c:v>112.676</c:v>
                </c:pt>
                <c:pt idx="8221">
                  <c:v>112.223</c:v>
                </c:pt>
                <c:pt idx="8222">
                  <c:v>112.16200000000001</c:v>
                </c:pt>
                <c:pt idx="8223">
                  <c:v>67.504899999999992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-2.0009399999999999</c:v>
                </c:pt>
                <c:pt idx="8241">
                  <c:v>65.378900000000002</c:v>
                </c:pt>
                <c:pt idx="8242">
                  <c:v>114.57899999999999</c:v>
                </c:pt>
                <c:pt idx="8243">
                  <c:v>114.23399999999999</c:v>
                </c:pt>
                <c:pt idx="8244">
                  <c:v>113.297</c:v>
                </c:pt>
                <c:pt idx="8245">
                  <c:v>112.84399999999999</c:v>
                </c:pt>
                <c:pt idx="8246">
                  <c:v>113.089</c:v>
                </c:pt>
                <c:pt idx="8247">
                  <c:v>52.095300000000002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21.050999999999998</c:v>
                </c:pt>
                <c:pt idx="8265">
                  <c:v>114.129</c:v>
                </c:pt>
                <c:pt idx="8266">
                  <c:v>114.297</c:v>
                </c:pt>
                <c:pt idx="8267">
                  <c:v>113.782</c:v>
                </c:pt>
                <c:pt idx="8268">
                  <c:v>112.97799999999999</c:v>
                </c:pt>
                <c:pt idx="8269">
                  <c:v>108.348</c:v>
                </c:pt>
                <c:pt idx="8270">
                  <c:v>68.008800000000008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13.867599999999999</c:v>
                </c:pt>
                <c:pt idx="8289">
                  <c:v>113.47</c:v>
                </c:pt>
                <c:pt idx="8290">
                  <c:v>113.34</c:v>
                </c:pt>
                <c:pt idx="8291">
                  <c:v>112.878</c:v>
                </c:pt>
                <c:pt idx="8292">
                  <c:v>112.203</c:v>
                </c:pt>
                <c:pt idx="8293">
                  <c:v>111.783</c:v>
                </c:pt>
                <c:pt idx="8294">
                  <c:v>108.211</c:v>
                </c:pt>
                <c:pt idx="8295">
                  <c:v>51.883400000000002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7.4225699999999994</c:v>
                </c:pt>
                <c:pt idx="8313">
                  <c:v>113.878</c:v>
                </c:pt>
                <c:pt idx="8314">
                  <c:v>112.916</c:v>
                </c:pt>
                <c:pt idx="8315">
                  <c:v>112.5</c:v>
                </c:pt>
                <c:pt idx="8316">
                  <c:v>112.071</c:v>
                </c:pt>
                <c:pt idx="8317">
                  <c:v>111.873</c:v>
                </c:pt>
                <c:pt idx="8318">
                  <c:v>111.78400000000001</c:v>
                </c:pt>
                <c:pt idx="8319">
                  <c:v>53.556599999999996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25.193000000000001</c:v>
                </c:pt>
                <c:pt idx="8337">
                  <c:v>114.02500000000001</c:v>
                </c:pt>
                <c:pt idx="8338">
                  <c:v>114.3</c:v>
                </c:pt>
                <c:pt idx="8339">
                  <c:v>113.901</c:v>
                </c:pt>
                <c:pt idx="8340">
                  <c:v>112.85299999999999</c:v>
                </c:pt>
                <c:pt idx="8341">
                  <c:v>112.482</c:v>
                </c:pt>
                <c:pt idx="8342">
                  <c:v>82.958699999999993</c:v>
                </c:pt>
                <c:pt idx="8343">
                  <c:v>32.475000000000001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-1.9958900000000002</c:v>
                </c:pt>
                <c:pt idx="8361">
                  <c:v>61.168699999999994</c:v>
                </c:pt>
                <c:pt idx="8362">
                  <c:v>104.23399999999999</c:v>
                </c:pt>
                <c:pt idx="8363">
                  <c:v>113.07</c:v>
                </c:pt>
                <c:pt idx="8364">
                  <c:v>112.271</c:v>
                </c:pt>
                <c:pt idx="8365">
                  <c:v>89.635000000000005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17.616099999999999</c:v>
                </c:pt>
                <c:pt idx="8385">
                  <c:v>113.621</c:v>
                </c:pt>
                <c:pt idx="8386">
                  <c:v>113.042</c:v>
                </c:pt>
                <c:pt idx="8387">
                  <c:v>112.081</c:v>
                </c:pt>
                <c:pt idx="8388">
                  <c:v>111.224</c:v>
                </c:pt>
                <c:pt idx="8389">
                  <c:v>110.729</c:v>
                </c:pt>
                <c:pt idx="8390">
                  <c:v>110.268</c:v>
                </c:pt>
                <c:pt idx="8391">
                  <c:v>55.017199999999995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26.433299999999999</c:v>
                </c:pt>
                <c:pt idx="8409">
                  <c:v>113.554</c:v>
                </c:pt>
                <c:pt idx="8410">
                  <c:v>113.15</c:v>
                </c:pt>
                <c:pt idx="8411">
                  <c:v>112.387</c:v>
                </c:pt>
                <c:pt idx="8412">
                  <c:v>111.03700000000001</c:v>
                </c:pt>
                <c:pt idx="8413">
                  <c:v>86.176400000000001</c:v>
                </c:pt>
                <c:pt idx="8414">
                  <c:v>82.635000000000005</c:v>
                </c:pt>
                <c:pt idx="8415">
                  <c:v>46.741099999999996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0.90060000000000007</c:v>
                </c:pt>
                <c:pt idx="8433">
                  <c:v>58.636800000000001</c:v>
                </c:pt>
                <c:pt idx="8434">
                  <c:v>112.89100000000001</c:v>
                </c:pt>
                <c:pt idx="8435">
                  <c:v>113.36199999999999</c:v>
                </c:pt>
                <c:pt idx="8436">
                  <c:v>112.88800000000001</c:v>
                </c:pt>
                <c:pt idx="8437">
                  <c:v>112.483</c:v>
                </c:pt>
                <c:pt idx="8438">
                  <c:v>103.989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-1.9833800000000001</c:v>
                </c:pt>
                <c:pt idx="8457">
                  <c:v>27.945599999999999</c:v>
                </c:pt>
                <c:pt idx="8458">
                  <c:v>114.56100000000001</c:v>
                </c:pt>
                <c:pt idx="8459">
                  <c:v>113.26900000000001</c:v>
                </c:pt>
                <c:pt idx="8460">
                  <c:v>112.486</c:v>
                </c:pt>
                <c:pt idx="8461">
                  <c:v>112.06100000000001</c:v>
                </c:pt>
                <c:pt idx="8462">
                  <c:v>93.2744</c:v>
                </c:pt>
                <c:pt idx="8463">
                  <c:v>41.075099999999999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-1.9760899999999999</c:v>
                </c:pt>
                <c:pt idx="8481">
                  <c:v>30.1524</c:v>
                </c:pt>
                <c:pt idx="8482">
                  <c:v>75.897300000000001</c:v>
                </c:pt>
                <c:pt idx="8483">
                  <c:v>75.80080000000001</c:v>
                </c:pt>
                <c:pt idx="8484">
                  <c:v>68.017499999999998</c:v>
                </c:pt>
                <c:pt idx="8485">
                  <c:v>76.524100000000004</c:v>
                </c:pt>
                <c:pt idx="8486">
                  <c:v>26.6813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-2.9187699999999999</c:v>
                </c:pt>
                <c:pt idx="8505">
                  <c:v>113.49299999999999</c:v>
                </c:pt>
                <c:pt idx="8506">
                  <c:v>113.441</c:v>
                </c:pt>
                <c:pt idx="8507">
                  <c:v>113.04300000000001</c:v>
                </c:pt>
                <c:pt idx="8508">
                  <c:v>78.765199999999993</c:v>
                </c:pt>
                <c:pt idx="8509">
                  <c:v>93.744</c:v>
                </c:pt>
                <c:pt idx="8510">
                  <c:v>81.265000000000001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13.268799999999999</c:v>
                </c:pt>
                <c:pt idx="8529">
                  <c:v>114.217</c:v>
                </c:pt>
                <c:pt idx="8530">
                  <c:v>113.693</c:v>
                </c:pt>
                <c:pt idx="8531">
                  <c:v>110.041</c:v>
                </c:pt>
                <c:pt idx="8532">
                  <c:v>86.041899999999998</c:v>
                </c:pt>
                <c:pt idx="8533">
                  <c:v>106.64100000000001</c:v>
                </c:pt>
                <c:pt idx="8534">
                  <c:v>60.749000000000002</c:v>
                </c:pt>
                <c:pt idx="8535">
                  <c:v>-0.96516600000000008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27.383299999999998</c:v>
                </c:pt>
                <c:pt idx="8553">
                  <c:v>114.25</c:v>
                </c:pt>
                <c:pt idx="8554">
                  <c:v>113.78400000000001</c:v>
                </c:pt>
                <c:pt idx="8555">
                  <c:v>114.742</c:v>
                </c:pt>
                <c:pt idx="8556">
                  <c:v>114.08199999999999</c:v>
                </c:pt>
                <c:pt idx="8557">
                  <c:v>114.592</c:v>
                </c:pt>
                <c:pt idx="8558">
                  <c:v>113.77800000000001</c:v>
                </c:pt>
                <c:pt idx="8559">
                  <c:v>66.835999999999999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20.2559</c:v>
                </c:pt>
                <c:pt idx="8577">
                  <c:v>113.458</c:v>
                </c:pt>
                <c:pt idx="8578">
                  <c:v>114.461</c:v>
                </c:pt>
                <c:pt idx="8579">
                  <c:v>114.015</c:v>
                </c:pt>
                <c:pt idx="8580">
                  <c:v>113.55</c:v>
                </c:pt>
                <c:pt idx="8581">
                  <c:v>114.17400000000001</c:v>
                </c:pt>
                <c:pt idx="8582">
                  <c:v>114.46299999999999</c:v>
                </c:pt>
                <c:pt idx="8583">
                  <c:v>51.331900000000005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17.928099999999997</c:v>
                </c:pt>
                <c:pt idx="8601">
                  <c:v>113.803</c:v>
                </c:pt>
                <c:pt idx="8602">
                  <c:v>114.99</c:v>
                </c:pt>
                <c:pt idx="8603">
                  <c:v>113.995</c:v>
                </c:pt>
                <c:pt idx="8604">
                  <c:v>114.669</c:v>
                </c:pt>
                <c:pt idx="8605">
                  <c:v>113.902</c:v>
                </c:pt>
                <c:pt idx="8606">
                  <c:v>113.79900000000001</c:v>
                </c:pt>
                <c:pt idx="8607">
                  <c:v>64.727400000000003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11.5421</c:v>
                </c:pt>
                <c:pt idx="8625">
                  <c:v>115.045</c:v>
                </c:pt>
                <c:pt idx="8626">
                  <c:v>113.946</c:v>
                </c:pt>
                <c:pt idx="8627">
                  <c:v>114.03100000000001</c:v>
                </c:pt>
                <c:pt idx="8628">
                  <c:v>114.22499999999999</c:v>
                </c:pt>
                <c:pt idx="8629">
                  <c:v>113.39100000000001</c:v>
                </c:pt>
                <c:pt idx="8630">
                  <c:v>93.57</c:v>
                </c:pt>
                <c:pt idx="8631">
                  <c:v>40.719699999999996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-1.5475399999999999</c:v>
                </c:pt>
                <c:pt idx="8649">
                  <c:v>16.356999999999999</c:v>
                </c:pt>
                <c:pt idx="8650">
                  <c:v>100.503</c:v>
                </c:pt>
                <c:pt idx="8651">
                  <c:v>103.861</c:v>
                </c:pt>
                <c:pt idx="8652">
                  <c:v>113.797</c:v>
                </c:pt>
                <c:pt idx="8653">
                  <c:v>107.634</c:v>
                </c:pt>
                <c:pt idx="8654">
                  <c:v>81.714100000000002</c:v>
                </c:pt>
                <c:pt idx="8655">
                  <c:v>32.4026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23.456099999999999</c:v>
                </c:pt>
                <c:pt idx="8721">
                  <c:v>113.699</c:v>
                </c:pt>
                <c:pt idx="8722">
                  <c:v>114.991</c:v>
                </c:pt>
                <c:pt idx="8723">
                  <c:v>87.724999999999994</c:v>
                </c:pt>
                <c:pt idx="8724">
                  <c:v>54.488199999999999</c:v>
                </c:pt>
                <c:pt idx="8725">
                  <c:v>54.717100000000002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-1.40171</c:v>
                </c:pt>
                <c:pt idx="8746">
                  <c:v>-0.92471500000000006</c:v>
                </c:pt>
                <c:pt idx="8747">
                  <c:v>-1.8367899999999999</c:v>
                </c:pt>
                <c:pt idx="8748">
                  <c:v>5.6193599999999995</c:v>
                </c:pt>
                <c:pt idx="8749">
                  <c:v>59.7532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0.933952</c:v>
                </c:pt>
                <c:pt idx="10">
                  <c:v>80.607482000000005</c:v>
                </c:pt>
                <c:pt idx="11">
                  <c:v>47.926012999999998</c:v>
                </c:pt>
                <c:pt idx="12">
                  <c:v>112.44090199999999</c:v>
                </c:pt>
                <c:pt idx="13">
                  <c:v>91.518811999999997</c:v>
                </c:pt>
                <c:pt idx="14">
                  <c:v>68.730838000000006</c:v>
                </c:pt>
                <c:pt idx="15">
                  <c:v>29.723704000000001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16.942491</c:v>
                </c:pt>
                <c:pt idx="33">
                  <c:v>114.632254</c:v>
                </c:pt>
                <c:pt idx="34">
                  <c:v>113.836494</c:v>
                </c:pt>
                <c:pt idx="35">
                  <c:v>114.153047</c:v>
                </c:pt>
                <c:pt idx="36">
                  <c:v>113.942359</c:v>
                </c:pt>
                <c:pt idx="37">
                  <c:v>113.932395</c:v>
                </c:pt>
                <c:pt idx="38">
                  <c:v>113.93104200000001</c:v>
                </c:pt>
                <c:pt idx="39">
                  <c:v>74.396704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20.734105</c:v>
                </c:pt>
                <c:pt idx="57">
                  <c:v>113.91860800000001</c:v>
                </c:pt>
                <c:pt idx="58">
                  <c:v>114.60745300000001</c:v>
                </c:pt>
                <c:pt idx="59">
                  <c:v>113.894336</c:v>
                </c:pt>
                <c:pt idx="60">
                  <c:v>113.943545</c:v>
                </c:pt>
                <c:pt idx="61">
                  <c:v>114.26747899999999</c:v>
                </c:pt>
                <c:pt idx="62">
                  <c:v>114.074116</c:v>
                </c:pt>
                <c:pt idx="63">
                  <c:v>79.794574999999995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10.129063</c:v>
                </c:pt>
                <c:pt idx="81">
                  <c:v>113.696065</c:v>
                </c:pt>
                <c:pt idx="82">
                  <c:v>114.44133600000001</c:v>
                </c:pt>
                <c:pt idx="83">
                  <c:v>113.791422</c:v>
                </c:pt>
                <c:pt idx="84">
                  <c:v>113.91475</c:v>
                </c:pt>
                <c:pt idx="85">
                  <c:v>114.23308400000001</c:v>
                </c:pt>
                <c:pt idx="86">
                  <c:v>113.548783</c:v>
                </c:pt>
                <c:pt idx="87">
                  <c:v>67.074696000000003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-1.9990239999999999</c:v>
                </c:pt>
                <c:pt idx="105">
                  <c:v>47.599077000000001</c:v>
                </c:pt>
                <c:pt idx="106">
                  <c:v>78.310916000000006</c:v>
                </c:pt>
                <c:pt idx="107">
                  <c:v>79.534028000000006</c:v>
                </c:pt>
                <c:pt idx="108">
                  <c:v>30.543400999999999</c:v>
                </c:pt>
                <c:pt idx="109">
                  <c:v>-0.75407500000000005</c:v>
                </c:pt>
                <c:pt idx="110">
                  <c:v>-3.4866890000000001</c:v>
                </c:pt>
                <c:pt idx="111">
                  <c:v>50.346069999999997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22.556605999999999</c:v>
                </c:pt>
                <c:pt idx="129">
                  <c:v>114.854843</c:v>
                </c:pt>
                <c:pt idx="130">
                  <c:v>114.327056</c:v>
                </c:pt>
                <c:pt idx="131">
                  <c:v>114.245813</c:v>
                </c:pt>
                <c:pt idx="132">
                  <c:v>114.043322</c:v>
                </c:pt>
                <c:pt idx="133">
                  <c:v>114.161221</c:v>
                </c:pt>
                <c:pt idx="134">
                  <c:v>113.93707999999999</c:v>
                </c:pt>
                <c:pt idx="135">
                  <c:v>85.892189000000002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-1.556098</c:v>
                </c:pt>
                <c:pt idx="153">
                  <c:v>22.252776000000001</c:v>
                </c:pt>
                <c:pt idx="154">
                  <c:v>112.552128</c:v>
                </c:pt>
                <c:pt idx="155">
                  <c:v>114.115532</c:v>
                </c:pt>
                <c:pt idx="156">
                  <c:v>114.51129</c:v>
                </c:pt>
                <c:pt idx="157">
                  <c:v>114.23943199999999</c:v>
                </c:pt>
                <c:pt idx="158">
                  <c:v>114.23872799999999</c:v>
                </c:pt>
                <c:pt idx="159">
                  <c:v>87.745035000000001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28.164023</c:v>
                </c:pt>
                <c:pt idx="177">
                  <c:v>114.552772</c:v>
                </c:pt>
                <c:pt idx="178">
                  <c:v>113.560463</c:v>
                </c:pt>
                <c:pt idx="179">
                  <c:v>114.55456700000001</c:v>
                </c:pt>
                <c:pt idx="180">
                  <c:v>113.86685300000001</c:v>
                </c:pt>
                <c:pt idx="181">
                  <c:v>114.65782900000001</c:v>
                </c:pt>
                <c:pt idx="182">
                  <c:v>114.51643300000001</c:v>
                </c:pt>
                <c:pt idx="183">
                  <c:v>89.943600000000004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25.705013000000001</c:v>
                </c:pt>
                <c:pt idx="201">
                  <c:v>113.812499</c:v>
                </c:pt>
                <c:pt idx="202">
                  <c:v>114.350184</c:v>
                </c:pt>
                <c:pt idx="203">
                  <c:v>114.375479</c:v>
                </c:pt>
                <c:pt idx="204">
                  <c:v>114.252647</c:v>
                </c:pt>
                <c:pt idx="205">
                  <c:v>98.553895999999995</c:v>
                </c:pt>
                <c:pt idx="206">
                  <c:v>67.805723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21.568769</c:v>
                </c:pt>
                <c:pt idx="225">
                  <c:v>114.181665</c:v>
                </c:pt>
                <c:pt idx="226">
                  <c:v>114.10637699999999</c:v>
                </c:pt>
                <c:pt idx="227">
                  <c:v>113.99071499999999</c:v>
                </c:pt>
                <c:pt idx="228">
                  <c:v>113.21444099999999</c:v>
                </c:pt>
                <c:pt idx="229">
                  <c:v>113.205804</c:v>
                </c:pt>
                <c:pt idx="230">
                  <c:v>112.90528399999999</c:v>
                </c:pt>
                <c:pt idx="231">
                  <c:v>95.015444000000002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-2.4524300000000001</c:v>
                </c:pt>
                <c:pt idx="249">
                  <c:v>102.752866</c:v>
                </c:pt>
                <c:pt idx="250">
                  <c:v>95.520223999999999</c:v>
                </c:pt>
                <c:pt idx="251">
                  <c:v>114.083564</c:v>
                </c:pt>
                <c:pt idx="252">
                  <c:v>101.13223600000001</c:v>
                </c:pt>
                <c:pt idx="253">
                  <c:v>113.69504000000001</c:v>
                </c:pt>
                <c:pt idx="254">
                  <c:v>78.253162000000003</c:v>
                </c:pt>
                <c:pt idx="255">
                  <c:v>41.978811999999998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4.7059769999999999</c:v>
                </c:pt>
                <c:pt idx="273">
                  <c:v>113.862842</c:v>
                </c:pt>
                <c:pt idx="274">
                  <c:v>113.5252</c:v>
                </c:pt>
                <c:pt idx="275">
                  <c:v>113.193855</c:v>
                </c:pt>
                <c:pt idx="276">
                  <c:v>112.300162</c:v>
                </c:pt>
                <c:pt idx="277">
                  <c:v>111.907639</c:v>
                </c:pt>
                <c:pt idx="278">
                  <c:v>111.82226199999999</c:v>
                </c:pt>
                <c:pt idx="279">
                  <c:v>84.95205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-2.447816</c:v>
                </c:pt>
                <c:pt idx="297">
                  <c:v>89.963195999999996</c:v>
                </c:pt>
                <c:pt idx="298">
                  <c:v>113.69601</c:v>
                </c:pt>
                <c:pt idx="299">
                  <c:v>113.48474</c:v>
                </c:pt>
                <c:pt idx="300">
                  <c:v>112.360812</c:v>
                </c:pt>
                <c:pt idx="301">
                  <c:v>111.807841</c:v>
                </c:pt>
                <c:pt idx="302">
                  <c:v>111.476114</c:v>
                </c:pt>
                <c:pt idx="303">
                  <c:v>81.086791000000005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-2.4893100000000001</c:v>
                </c:pt>
                <c:pt idx="321">
                  <c:v>103.89201799999999</c:v>
                </c:pt>
                <c:pt idx="322">
                  <c:v>113.47935699999999</c:v>
                </c:pt>
                <c:pt idx="323">
                  <c:v>112.768929</c:v>
                </c:pt>
                <c:pt idx="324">
                  <c:v>112.14806</c:v>
                </c:pt>
                <c:pt idx="325">
                  <c:v>107.193477</c:v>
                </c:pt>
                <c:pt idx="326">
                  <c:v>98.968902</c:v>
                </c:pt>
                <c:pt idx="327">
                  <c:v>58.767440000000001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-2.4867279999999998</c:v>
                </c:pt>
                <c:pt idx="345">
                  <c:v>108.948792</c:v>
                </c:pt>
                <c:pt idx="346">
                  <c:v>113.576487</c:v>
                </c:pt>
                <c:pt idx="347">
                  <c:v>112.87488</c:v>
                </c:pt>
                <c:pt idx="348">
                  <c:v>111.983071</c:v>
                </c:pt>
                <c:pt idx="349">
                  <c:v>111.46771200000001</c:v>
                </c:pt>
                <c:pt idx="350">
                  <c:v>111.268102</c:v>
                </c:pt>
                <c:pt idx="351">
                  <c:v>83.321754999999996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9.9116680000000006</c:v>
                </c:pt>
                <c:pt idx="369">
                  <c:v>113.94209600000001</c:v>
                </c:pt>
                <c:pt idx="370">
                  <c:v>113.310256</c:v>
                </c:pt>
                <c:pt idx="371">
                  <c:v>112.738648</c:v>
                </c:pt>
                <c:pt idx="372">
                  <c:v>111.64885200000001</c:v>
                </c:pt>
                <c:pt idx="373">
                  <c:v>111.107871</c:v>
                </c:pt>
                <c:pt idx="374">
                  <c:v>110.974712</c:v>
                </c:pt>
                <c:pt idx="375">
                  <c:v>88.633060999999998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27.974605</c:v>
                </c:pt>
                <c:pt idx="393">
                  <c:v>113.974536</c:v>
                </c:pt>
                <c:pt idx="394">
                  <c:v>114.117773</c:v>
                </c:pt>
                <c:pt idx="395">
                  <c:v>114.026552</c:v>
                </c:pt>
                <c:pt idx="396">
                  <c:v>114.158509</c:v>
                </c:pt>
                <c:pt idx="397">
                  <c:v>113.955901</c:v>
                </c:pt>
                <c:pt idx="398">
                  <c:v>113.616781</c:v>
                </c:pt>
                <c:pt idx="399">
                  <c:v>101.98610600000001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16.763680999999998</c:v>
                </c:pt>
                <c:pt idx="417">
                  <c:v>114.592223</c:v>
                </c:pt>
                <c:pt idx="418">
                  <c:v>113.702242</c:v>
                </c:pt>
                <c:pt idx="419">
                  <c:v>114.289297</c:v>
                </c:pt>
                <c:pt idx="420">
                  <c:v>114.206738</c:v>
                </c:pt>
                <c:pt idx="421">
                  <c:v>113.77797700000001</c:v>
                </c:pt>
                <c:pt idx="422">
                  <c:v>113.667461</c:v>
                </c:pt>
                <c:pt idx="423">
                  <c:v>89.666781999999998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17.501868999999999</c:v>
                </c:pt>
                <c:pt idx="441">
                  <c:v>102.391949</c:v>
                </c:pt>
                <c:pt idx="442">
                  <c:v>114.641718</c:v>
                </c:pt>
                <c:pt idx="443">
                  <c:v>81.456131999999997</c:v>
                </c:pt>
                <c:pt idx="444">
                  <c:v>86.995013</c:v>
                </c:pt>
                <c:pt idx="445">
                  <c:v>113.517484</c:v>
                </c:pt>
                <c:pt idx="446">
                  <c:v>72.636239000000003</c:v>
                </c:pt>
                <c:pt idx="447">
                  <c:v>60.832729999999998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-2.4747319999999999</c:v>
                </c:pt>
                <c:pt idx="465">
                  <c:v>52.163122999999999</c:v>
                </c:pt>
                <c:pt idx="466">
                  <c:v>61.230156000000001</c:v>
                </c:pt>
                <c:pt idx="467">
                  <c:v>50.665802999999997</c:v>
                </c:pt>
                <c:pt idx="468">
                  <c:v>75.911996000000002</c:v>
                </c:pt>
                <c:pt idx="469">
                  <c:v>90.043034000000006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-2.4561679999999999</c:v>
                </c:pt>
                <c:pt idx="537">
                  <c:v>97.904469000000006</c:v>
                </c:pt>
                <c:pt idx="538">
                  <c:v>114.053483</c:v>
                </c:pt>
                <c:pt idx="539">
                  <c:v>114.509002</c:v>
                </c:pt>
                <c:pt idx="540">
                  <c:v>114.23285799999999</c:v>
                </c:pt>
                <c:pt idx="541">
                  <c:v>113.59939900000001</c:v>
                </c:pt>
                <c:pt idx="542">
                  <c:v>90.946258999999998</c:v>
                </c:pt>
                <c:pt idx="543">
                  <c:v>-0.96081099999999997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-1.8440430000000001</c:v>
                </c:pt>
                <c:pt idx="564">
                  <c:v>56.534573000000002</c:v>
                </c:pt>
                <c:pt idx="565">
                  <c:v>70.588440000000006</c:v>
                </c:pt>
                <c:pt idx="566">
                  <c:v>80.650806000000003</c:v>
                </c:pt>
                <c:pt idx="567">
                  <c:v>48.914898999999998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-1.538584</c:v>
                </c:pt>
                <c:pt idx="585">
                  <c:v>66.392917999999995</c:v>
                </c:pt>
                <c:pt idx="586">
                  <c:v>114.163858</c:v>
                </c:pt>
                <c:pt idx="587">
                  <c:v>114.00555300000001</c:v>
                </c:pt>
                <c:pt idx="588">
                  <c:v>80.469893999999996</c:v>
                </c:pt>
                <c:pt idx="589">
                  <c:v>108.878134</c:v>
                </c:pt>
                <c:pt idx="590">
                  <c:v>113.855024</c:v>
                </c:pt>
                <c:pt idx="591">
                  <c:v>82.706913999999998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17.663502999999999</c:v>
                </c:pt>
                <c:pt idx="610">
                  <c:v>82.508623999999998</c:v>
                </c:pt>
                <c:pt idx="611">
                  <c:v>89.033806999999996</c:v>
                </c:pt>
                <c:pt idx="612">
                  <c:v>113.759985</c:v>
                </c:pt>
                <c:pt idx="613">
                  <c:v>113.832216</c:v>
                </c:pt>
                <c:pt idx="614">
                  <c:v>113.830439</c:v>
                </c:pt>
                <c:pt idx="615">
                  <c:v>108.76249900000001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-2.4838909999999998</c:v>
                </c:pt>
                <c:pt idx="633">
                  <c:v>98.667658000000003</c:v>
                </c:pt>
                <c:pt idx="634">
                  <c:v>113.934673</c:v>
                </c:pt>
                <c:pt idx="635">
                  <c:v>113.93279699999999</c:v>
                </c:pt>
                <c:pt idx="636">
                  <c:v>98.725903000000002</c:v>
                </c:pt>
                <c:pt idx="637">
                  <c:v>93.947090000000003</c:v>
                </c:pt>
                <c:pt idx="638">
                  <c:v>67.950880999999995</c:v>
                </c:pt>
                <c:pt idx="639">
                  <c:v>44.590637000000001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-1.978699</c:v>
                </c:pt>
                <c:pt idx="657">
                  <c:v>13.510059999999999</c:v>
                </c:pt>
                <c:pt idx="658">
                  <c:v>-0.96976200000000001</c:v>
                </c:pt>
                <c:pt idx="659">
                  <c:v>92.886505</c:v>
                </c:pt>
                <c:pt idx="660">
                  <c:v>85.645915000000002</c:v>
                </c:pt>
                <c:pt idx="661">
                  <c:v>91.352834000000001</c:v>
                </c:pt>
                <c:pt idx="662">
                  <c:v>66.315526000000006</c:v>
                </c:pt>
                <c:pt idx="663">
                  <c:v>34.591354000000003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-1.8299270000000001</c:v>
                </c:pt>
                <c:pt idx="682">
                  <c:v>30.413330999999999</c:v>
                </c:pt>
                <c:pt idx="683">
                  <c:v>74.331872000000004</c:v>
                </c:pt>
                <c:pt idx="684">
                  <c:v>90.503474999999995</c:v>
                </c:pt>
                <c:pt idx="685">
                  <c:v>60.156286999999999</c:v>
                </c:pt>
                <c:pt idx="686">
                  <c:v>45.725476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-2.446742</c:v>
                </c:pt>
                <c:pt idx="705">
                  <c:v>32.196278999999997</c:v>
                </c:pt>
                <c:pt idx="706">
                  <c:v>47.324036</c:v>
                </c:pt>
                <c:pt idx="707">
                  <c:v>113.616731</c:v>
                </c:pt>
                <c:pt idx="708">
                  <c:v>75.802115999999998</c:v>
                </c:pt>
                <c:pt idx="709">
                  <c:v>36.632379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-2.455187</c:v>
                </c:pt>
                <c:pt idx="729">
                  <c:v>95.367373000000001</c:v>
                </c:pt>
                <c:pt idx="730">
                  <c:v>113.937748</c:v>
                </c:pt>
                <c:pt idx="731">
                  <c:v>113.702445</c:v>
                </c:pt>
                <c:pt idx="732">
                  <c:v>113.231486</c:v>
                </c:pt>
                <c:pt idx="733">
                  <c:v>113.025279</c:v>
                </c:pt>
                <c:pt idx="734">
                  <c:v>113.02457200000001</c:v>
                </c:pt>
                <c:pt idx="735">
                  <c:v>99.066163000000003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35.808653999999997</c:v>
                </c:pt>
                <c:pt idx="753">
                  <c:v>114.37728799999999</c:v>
                </c:pt>
                <c:pt idx="754">
                  <c:v>114.12908400000001</c:v>
                </c:pt>
                <c:pt idx="755">
                  <c:v>113.907854</c:v>
                </c:pt>
                <c:pt idx="756">
                  <c:v>113.804491</c:v>
                </c:pt>
                <c:pt idx="757">
                  <c:v>113.33098200000001</c:v>
                </c:pt>
                <c:pt idx="758">
                  <c:v>113.087565</c:v>
                </c:pt>
                <c:pt idx="759">
                  <c:v>112.84153499999999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-1.979851</c:v>
                </c:pt>
                <c:pt idx="777">
                  <c:v>50.011806</c:v>
                </c:pt>
                <c:pt idx="778">
                  <c:v>113.676879</c:v>
                </c:pt>
                <c:pt idx="779">
                  <c:v>110.681231</c:v>
                </c:pt>
                <c:pt idx="780">
                  <c:v>113.23805900000001</c:v>
                </c:pt>
                <c:pt idx="781">
                  <c:v>112.824816</c:v>
                </c:pt>
                <c:pt idx="782">
                  <c:v>112.660827</c:v>
                </c:pt>
                <c:pt idx="783">
                  <c:v>71.943331000000001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37.339213999999998</c:v>
                </c:pt>
                <c:pt idx="801">
                  <c:v>114.193884</c:v>
                </c:pt>
                <c:pt idx="802">
                  <c:v>113.634039</c:v>
                </c:pt>
                <c:pt idx="803">
                  <c:v>113.33853000000001</c:v>
                </c:pt>
                <c:pt idx="804">
                  <c:v>112.889622</c:v>
                </c:pt>
                <c:pt idx="805">
                  <c:v>112.340962</c:v>
                </c:pt>
                <c:pt idx="806">
                  <c:v>112.005369</c:v>
                </c:pt>
                <c:pt idx="807">
                  <c:v>112.57162099999999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29.869633</c:v>
                </c:pt>
                <c:pt idx="825">
                  <c:v>114.509514</c:v>
                </c:pt>
                <c:pt idx="826">
                  <c:v>113.794426</c:v>
                </c:pt>
                <c:pt idx="827">
                  <c:v>113.301416</c:v>
                </c:pt>
                <c:pt idx="828">
                  <c:v>112.66167900000001</c:v>
                </c:pt>
                <c:pt idx="829">
                  <c:v>112.152351</c:v>
                </c:pt>
                <c:pt idx="830">
                  <c:v>111.90001700000001</c:v>
                </c:pt>
                <c:pt idx="831">
                  <c:v>101.48891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37.403218000000003</c:v>
                </c:pt>
                <c:pt idx="849">
                  <c:v>114.88966600000001</c:v>
                </c:pt>
                <c:pt idx="850">
                  <c:v>113.938588</c:v>
                </c:pt>
                <c:pt idx="851">
                  <c:v>113.494934</c:v>
                </c:pt>
                <c:pt idx="852">
                  <c:v>112.914692</c:v>
                </c:pt>
                <c:pt idx="853">
                  <c:v>112.302565</c:v>
                </c:pt>
                <c:pt idx="854">
                  <c:v>112.39195599999999</c:v>
                </c:pt>
                <c:pt idx="855">
                  <c:v>112.192874</c:v>
                </c:pt>
                <c:pt idx="856">
                  <c:v>49.099370999999998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6.3968629999999997</c:v>
                </c:pt>
                <c:pt idx="874">
                  <c:v>36.168599999999998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4.4510589999999999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-2.3142670000000001</c:v>
                </c:pt>
                <c:pt idx="897">
                  <c:v>102.877872</c:v>
                </c:pt>
                <c:pt idx="898">
                  <c:v>113.614824</c:v>
                </c:pt>
                <c:pt idx="899">
                  <c:v>113.235919</c:v>
                </c:pt>
                <c:pt idx="900">
                  <c:v>112.936398</c:v>
                </c:pt>
                <c:pt idx="901">
                  <c:v>112.508781</c:v>
                </c:pt>
                <c:pt idx="902">
                  <c:v>112.05252400000001</c:v>
                </c:pt>
                <c:pt idx="903">
                  <c:v>88.317659000000006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-2.286321</c:v>
                </c:pt>
                <c:pt idx="950">
                  <c:v>32.890315000000001</c:v>
                </c:pt>
                <c:pt idx="951">
                  <c:v>49.069797000000001</c:v>
                </c:pt>
                <c:pt idx="952">
                  <c:v>28.121943000000002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-1.535091</c:v>
                </c:pt>
                <c:pt idx="968">
                  <c:v>37.608423000000002</c:v>
                </c:pt>
                <c:pt idx="969">
                  <c:v>84.895722000000006</c:v>
                </c:pt>
                <c:pt idx="970">
                  <c:v>113.508726</c:v>
                </c:pt>
                <c:pt idx="971">
                  <c:v>109.681485</c:v>
                </c:pt>
                <c:pt idx="972">
                  <c:v>112.400154</c:v>
                </c:pt>
                <c:pt idx="973">
                  <c:v>111.959828</c:v>
                </c:pt>
                <c:pt idx="974">
                  <c:v>88.792372999999998</c:v>
                </c:pt>
                <c:pt idx="975">
                  <c:v>69.411815000000004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-2.7125949999999999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-4.4912359999999998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14.646789</c:v>
                </c:pt>
                <c:pt idx="1017">
                  <c:v>114.257199</c:v>
                </c:pt>
                <c:pt idx="1018">
                  <c:v>113.18795299999999</c:v>
                </c:pt>
                <c:pt idx="1019">
                  <c:v>112.479145</c:v>
                </c:pt>
                <c:pt idx="1020">
                  <c:v>111.86646</c:v>
                </c:pt>
                <c:pt idx="1021">
                  <c:v>111.706611</c:v>
                </c:pt>
                <c:pt idx="1022">
                  <c:v>111.51289800000001</c:v>
                </c:pt>
                <c:pt idx="1023">
                  <c:v>111.44771900000001</c:v>
                </c:pt>
                <c:pt idx="1024">
                  <c:v>51.798585000000003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-1.8497440000000001</c:v>
                </c:pt>
                <c:pt idx="1041">
                  <c:v>8.1583900000000007</c:v>
                </c:pt>
                <c:pt idx="1042">
                  <c:v>-0.92471499999999995</c:v>
                </c:pt>
                <c:pt idx="1043">
                  <c:v>-3.6591999999999998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-4.5010219999999999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-2.2670330000000001</c:v>
                </c:pt>
                <c:pt idx="1089">
                  <c:v>51.316124000000002</c:v>
                </c:pt>
                <c:pt idx="1090">
                  <c:v>91.334131999999997</c:v>
                </c:pt>
                <c:pt idx="1091">
                  <c:v>111.275659</c:v>
                </c:pt>
                <c:pt idx="1092">
                  <c:v>40.339350000000003</c:v>
                </c:pt>
                <c:pt idx="1093">
                  <c:v>95.785060999999999</c:v>
                </c:pt>
                <c:pt idx="1094">
                  <c:v>33.196899999999999</c:v>
                </c:pt>
                <c:pt idx="1095">
                  <c:v>91.471314000000007</c:v>
                </c:pt>
                <c:pt idx="1096">
                  <c:v>35.269261999999998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-0.96843000000000001</c:v>
                </c:pt>
                <c:pt idx="1113">
                  <c:v>-2.2766130000000002</c:v>
                </c:pt>
                <c:pt idx="1114">
                  <c:v>63.959363000000003</c:v>
                </c:pt>
                <c:pt idx="1115">
                  <c:v>111.074192</c:v>
                </c:pt>
                <c:pt idx="1116">
                  <c:v>110.30214100000001</c:v>
                </c:pt>
                <c:pt idx="1117">
                  <c:v>109.721858</c:v>
                </c:pt>
                <c:pt idx="1118">
                  <c:v>109.335832</c:v>
                </c:pt>
                <c:pt idx="1119">
                  <c:v>92.967207999999999</c:v>
                </c:pt>
                <c:pt idx="1120">
                  <c:v>35.745317999999997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16.325903</c:v>
                </c:pt>
                <c:pt idx="1137">
                  <c:v>112.626426</c:v>
                </c:pt>
                <c:pt idx="1138">
                  <c:v>112.023259</c:v>
                </c:pt>
                <c:pt idx="1139">
                  <c:v>110.788743</c:v>
                </c:pt>
                <c:pt idx="1140">
                  <c:v>110.085982</c:v>
                </c:pt>
                <c:pt idx="1141">
                  <c:v>109.47815199999999</c:v>
                </c:pt>
                <c:pt idx="1142">
                  <c:v>109.034593</c:v>
                </c:pt>
                <c:pt idx="1143">
                  <c:v>109.256906</c:v>
                </c:pt>
                <c:pt idx="1144">
                  <c:v>56.402866000000003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-2.4459740000000001</c:v>
                </c:pt>
                <c:pt idx="1160">
                  <c:v>71.663724999999999</c:v>
                </c:pt>
                <c:pt idx="1161">
                  <c:v>112.13471199999999</c:v>
                </c:pt>
                <c:pt idx="1162">
                  <c:v>111.622226</c:v>
                </c:pt>
                <c:pt idx="1163">
                  <c:v>110.37171600000001</c:v>
                </c:pt>
                <c:pt idx="1164">
                  <c:v>109.65194</c:v>
                </c:pt>
                <c:pt idx="1165">
                  <c:v>109.061134</c:v>
                </c:pt>
                <c:pt idx="1166">
                  <c:v>108.993156</c:v>
                </c:pt>
                <c:pt idx="1167">
                  <c:v>108.49082300000001</c:v>
                </c:pt>
                <c:pt idx="1168">
                  <c:v>65.161816000000002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-2.4166729999999998</c:v>
                </c:pt>
                <c:pt idx="1184">
                  <c:v>30.409714000000001</c:v>
                </c:pt>
                <c:pt idx="1185">
                  <c:v>57.702066000000002</c:v>
                </c:pt>
                <c:pt idx="1186">
                  <c:v>75.691860000000005</c:v>
                </c:pt>
                <c:pt idx="1187">
                  <c:v>91.526488000000001</c:v>
                </c:pt>
                <c:pt idx="1188">
                  <c:v>36.872771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-2.890374</c:v>
                </c:pt>
                <c:pt idx="1208">
                  <c:v>98.509377000000001</c:v>
                </c:pt>
                <c:pt idx="1209">
                  <c:v>113.346357</c:v>
                </c:pt>
                <c:pt idx="1210">
                  <c:v>112.337525</c:v>
                </c:pt>
                <c:pt idx="1211">
                  <c:v>111.82057500000001</c:v>
                </c:pt>
                <c:pt idx="1212">
                  <c:v>111.101578</c:v>
                </c:pt>
                <c:pt idx="1213">
                  <c:v>110.90323600000001</c:v>
                </c:pt>
                <c:pt idx="1214">
                  <c:v>111.030298</c:v>
                </c:pt>
                <c:pt idx="1215">
                  <c:v>111.16121699999999</c:v>
                </c:pt>
                <c:pt idx="1216">
                  <c:v>63.351819999999996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-1.967605</c:v>
                </c:pt>
                <c:pt idx="1232">
                  <c:v>76.000992999999994</c:v>
                </c:pt>
                <c:pt idx="1233">
                  <c:v>113.975585</c:v>
                </c:pt>
                <c:pt idx="1234">
                  <c:v>112.940946</c:v>
                </c:pt>
                <c:pt idx="1235">
                  <c:v>113.12835</c:v>
                </c:pt>
                <c:pt idx="1236">
                  <c:v>112.541572</c:v>
                </c:pt>
                <c:pt idx="1237">
                  <c:v>112.31565000000001</c:v>
                </c:pt>
                <c:pt idx="1238">
                  <c:v>112.315135</c:v>
                </c:pt>
                <c:pt idx="1239">
                  <c:v>112.309968</c:v>
                </c:pt>
                <c:pt idx="1240">
                  <c:v>63.882528000000001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-2.0420919999999998</c:v>
                </c:pt>
                <c:pt idx="1256">
                  <c:v>104.228504</c:v>
                </c:pt>
                <c:pt idx="1257">
                  <c:v>113.73477099999999</c:v>
                </c:pt>
                <c:pt idx="1258">
                  <c:v>112.68814500000001</c:v>
                </c:pt>
                <c:pt idx="1259">
                  <c:v>112.491823</c:v>
                </c:pt>
                <c:pt idx="1260">
                  <c:v>111.501149</c:v>
                </c:pt>
                <c:pt idx="1261">
                  <c:v>111.061069</c:v>
                </c:pt>
                <c:pt idx="1262">
                  <c:v>110.928889</c:v>
                </c:pt>
                <c:pt idx="1263">
                  <c:v>110.79902</c:v>
                </c:pt>
                <c:pt idx="1264">
                  <c:v>59.835258000000003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-2.012391</c:v>
                </c:pt>
                <c:pt idx="1280">
                  <c:v>95.241040999999996</c:v>
                </c:pt>
                <c:pt idx="1281">
                  <c:v>113.50759600000001</c:v>
                </c:pt>
                <c:pt idx="1282">
                  <c:v>112.288223</c:v>
                </c:pt>
                <c:pt idx="1283">
                  <c:v>112.12268899999999</c:v>
                </c:pt>
                <c:pt idx="1284">
                  <c:v>110.940585</c:v>
                </c:pt>
                <c:pt idx="1285">
                  <c:v>110.304946</c:v>
                </c:pt>
                <c:pt idx="1286">
                  <c:v>110.297386</c:v>
                </c:pt>
                <c:pt idx="1287">
                  <c:v>109.897976</c:v>
                </c:pt>
                <c:pt idx="1288">
                  <c:v>52.128616000000001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-1.991803</c:v>
                </c:pt>
                <c:pt idx="1304">
                  <c:v>42.401344000000002</c:v>
                </c:pt>
                <c:pt idx="1305">
                  <c:v>103.961843</c:v>
                </c:pt>
                <c:pt idx="1306">
                  <c:v>112.25275000000001</c:v>
                </c:pt>
                <c:pt idx="1307">
                  <c:v>89.999564000000007</c:v>
                </c:pt>
                <c:pt idx="1308">
                  <c:v>112.126271</c:v>
                </c:pt>
                <c:pt idx="1309">
                  <c:v>109.03872</c:v>
                </c:pt>
                <c:pt idx="1310">
                  <c:v>111.856814</c:v>
                </c:pt>
                <c:pt idx="1311">
                  <c:v>75.374162999999996</c:v>
                </c:pt>
                <c:pt idx="1312">
                  <c:v>25.608056000000001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-0.44862400000000002</c:v>
                </c:pt>
                <c:pt idx="1328">
                  <c:v>114.009388</c:v>
                </c:pt>
                <c:pt idx="1329">
                  <c:v>114.214769</c:v>
                </c:pt>
                <c:pt idx="1330">
                  <c:v>113.613029</c:v>
                </c:pt>
                <c:pt idx="1331">
                  <c:v>113.824315</c:v>
                </c:pt>
                <c:pt idx="1332">
                  <c:v>113.05154</c:v>
                </c:pt>
                <c:pt idx="1333">
                  <c:v>112.92121</c:v>
                </c:pt>
                <c:pt idx="1334">
                  <c:v>68.416317000000006</c:v>
                </c:pt>
                <c:pt idx="1335">
                  <c:v>30.641895999999999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-2.4872040000000002</c:v>
                </c:pt>
                <c:pt idx="1352">
                  <c:v>111.57641099999999</c:v>
                </c:pt>
                <c:pt idx="1353">
                  <c:v>113.575171</c:v>
                </c:pt>
                <c:pt idx="1354">
                  <c:v>113.783275</c:v>
                </c:pt>
                <c:pt idx="1355">
                  <c:v>113.59939300000001</c:v>
                </c:pt>
                <c:pt idx="1356">
                  <c:v>113.19799500000001</c:v>
                </c:pt>
                <c:pt idx="1357">
                  <c:v>112.94845100000001</c:v>
                </c:pt>
                <c:pt idx="1358">
                  <c:v>112.94671200000001</c:v>
                </c:pt>
                <c:pt idx="1359">
                  <c:v>112.813845</c:v>
                </c:pt>
                <c:pt idx="1360">
                  <c:v>79.214297000000002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1.8840429999999999</c:v>
                </c:pt>
                <c:pt idx="1376">
                  <c:v>114.652928</c:v>
                </c:pt>
                <c:pt idx="1377">
                  <c:v>114.271899</c:v>
                </c:pt>
                <c:pt idx="1378">
                  <c:v>113.56442699999999</c:v>
                </c:pt>
                <c:pt idx="1379">
                  <c:v>113.727833</c:v>
                </c:pt>
                <c:pt idx="1380">
                  <c:v>112.74640100000001</c:v>
                </c:pt>
                <c:pt idx="1381">
                  <c:v>112.73923000000001</c:v>
                </c:pt>
                <c:pt idx="1382">
                  <c:v>112.548998</c:v>
                </c:pt>
                <c:pt idx="1383">
                  <c:v>112.06316700000001</c:v>
                </c:pt>
                <c:pt idx="1384">
                  <c:v>80.771922000000004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4.5291259999999998</c:v>
                </c:pt>
                <c:pt idx="1424">
                  <c:v>114.008206</c:v>
                </c:pt>
                <c:pt idx="1425">
                  <c:v>113.48067399999999</c:v>
                </c:pt>
                <c:pt idx="1426">
                  <c:v>112.287845</c:v>
                </c:pt>
                <c:pt idx="1427">
                  <c:v>112.06647599999999</c:v>
                </c:pt>
                <c:pt idx="1428">
                  <c:v>111.130805</c:v>
                </c:pt>
                <c:pt idx="1429">
                  <c:v>75.385098999999997</c:v>
                </c:pt>
                <c:pt idx="1430">
                  <c:v>110.76684299999999</c:v>
                </c:pt>
                <c:pt idx="1431">
                  <c:v>98.977198000000001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-1.9916609999999999</c:v>
                </c:pt>
                <c:pt idx="1448">
                  <c:v>59.296931999999998</c:v>
                </c:pt>
                <c:pt idx="1449">
                  <c:v>113.025572</c:v>
                </c:pt>
                <c:pt idx="1450">
                  <c:v>112.266109</c:v>
                </c:pt>
                <c:pt idx="1451">
                  <c:v>112.037931</c:v>
                </c:pt>
                <c:pt idx="1452">
                  <c:v>110.807362</c:v>
                </c:pt>
                <c:pt idx="1453">
                  <c:v>110.798497</c:v>
                </c:pt>
                <c:pt idx="1454">
                  <c:v>110.59097800000001</c:v>
                </c:pt>
                <c:pt idx="1455">
                  <c:v>105.823471</c:v>
                </c:pt>
                <c:pt idx="1456">
                  <c:v>45.586320999999998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-2.929278</c:v>
                </c:pt>
                <c:pt idx="1472">
                  <c:v>112.702714</c:v>
                </c:pt>
                <c:pt idx="1473">
                  <c:v>112.566214</c:v>
                </c:pt>
                <c:pt idx="1474">
                  <c:v>111.69333</c:v>
                </c:pt>
                <c:pt idx="1475">
                  <c:v>111.476968</c:v>
                </c:pt>
                <c:pt idx="1476">
                  <c:v>110.692069</c:v>
                </c:pt>
                <c:pt idx="1477">
                  <c:v>110.31074</c:v>
                </c:pt>
                <c:pt idx="1478">
                  <c:v>110.17792900000001</c:v>
                </c:pt>
                <c:pt idx="1479">
                  <c:v>109.71665299999999</c:v>
                </c:pt>
                <c:pt idx="1480">
                  <c:v>81.603999000000002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6.6139859999999997</c:v>
                </c:pt>
                <c:pt idx="1496">
                  <c:v>113.760453</c:v>
                </c:pt>
                <c:pt idx="1497">
                  <c:v>112.720603</c:v>
                </c:pt>
                <c:pt idx="1498">
                  <c:v>111.486046</c:v>
                </c:pt>
                <c:pt idx="1499">
                  <c:v>111.129198</c:v>
                </c:pt>
                <c:pt idx="1500">
                  <c:v>110.151173</c:v>
                </c:pt>
                <c:pt idx="1501">
                  <c:v>109.72322200000001</c:v>
                </c:pt>
                <c:pt idx="1502">
                  <c:v>109.721643</c:v>
                </c:pt>
                <c:pt idx="1503">
                  <c:v>103.59644900000001</c:v>
                </c:pt>
                <c:pt idx="1504">
                  <c:v>47.350279999999998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-3.3548580000000001</c:v>
                </c:pt>
                <c:pt idx="1520">
                  <c:v>108.093216</c:v>
                </c:pt>
                <c:pt idx="1521">
                  <c:v>111.676126</c:v>
                </c:pt>
                <c:pt idx="1522">
                  <c:v>110.864154</c:v>
                </c:pt>
                <c:pt idx="1523">
                  <c:v>110.09566100000001</c:v>
                </c:pt>
                <c:pt idx="1524">
                  <c:v>109.94851800000001</c:v>
                </c:pt>
                <c:pt idx="1525">
                  <c:v>109.81097</c:v>
                </c:pt>
                <c:pt idx="1526">
                  <c:v>90.081231000000002</c:v>
                </c:pt>
                <c:pt idx="1527">
                  <c:v>27.613613000000001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-2.7667700000000002</c:v>
                </c:pt>
                <c:pt idx="1547">
                  <c:v>22.314454999999999</c:v>
                </c:pt>
                <c:pt idx="1548">
                  <c:v>31.92784</c:v>
                </c:pt>
                <c:pt idx="1549">
                  <c:v>92.419946999999993</c:v>
                </c:pt>
                <c:pt idx="1550">
                  <c:v>44.091715999999998</c:v>
                </c:pt>
                <c:pt idx="1551">
                  <c:v>82.105666999999997</c:v>
                </c:pt>
                <c:pt idx="1552">
                  <c:v>32.268742000000003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-1.9827429999999999</c:v>
                </c:pt>
                <c:pt idx="1568">
                  <c:v>26.213823000000001</c:v>
                </c:pt>
                <c:pt idx="1569">
                  <c:v>-0.96585299999999996</c:v>
                </c:pt>
                <c:pt idx="1570">
                  <c:v>34.028894999999999</c:v>
                </c:pt>
                <c:pt idx="1571">
                  <c:v>53.937916000000001</c:v>
                </c:pt>
                <c:pt idx="1572">
                  <c:v>53.031951999999997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4.5286359999999997</c:v>
                </c:pt>
                <c:pt idx="1594">
                  <c:v>114.105957</c:v>
                </c:pt>
                <c:pt idx="1595">
                  <c:v>78.111547000000002</c:v>
                </c:pt>
                <c:pt idx="1596">
                  <c:v>29.460514</c:v>
                </c:pt>
                <c:pt idx="1597">
                  <c:v>112.40460899999999</c:v>
                </c:pt>
                <c:pt idx="1598">
                  <c:v>95.129215000000002</c:v>
                </c:pt>
                <c:pt idx="1599">
                  <c:v>73.145283000000006</c:v>
                </c:pt>
                <c:pt idx="1600">
                  <c:v>61.651910999999998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7.8509310000000001</c:v>
                </c:pt>
                <c:pt idx="1617">
                  <c:v>100.905225</c:v>
                </c:pt>
                <c:pt idx="1618">
                  <c:v>46.404077000000001</c:v>
                </c:pt>
                <c:pt idx="1619">
                  <c:v>85.317725999999993</c:v>
                </c:pt>
                <c:pt idx="1620">
                  <c:v>75.292457999999996</c:v>
                </c:pt>
                <c:pt idx="1621">
                  <c:v>113.339978</c:v>
                </c:pt>
                <c:pt idx="1622">
                  <c:v>113.208085</c:v>
                </c:pt>
                <c:pt idx="1623">
                  <c:v>108.126464</c:v>
                </c:pt>
                <c:pt idx="1624">
                  <c:v>55.621848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10.130008</c:v>
                </c:pt>
                <c:pt idx="1640">
                  <c:v>114.803759</c:v>
                </c:pt>
                <c:pt idx="1641">
                  <c:v>113.781154</c:v>
                </c:pt>
                <c:pt idx="1642">
                  <c:v>114.009568</c:v>
                </c:pt>
                <c:pt idx="1643">
                  <c:v>113.566688</c:v>
                </c:pt>
                <c:pt idx="1644">
                  <c:v>113.01044899999999</c:v>
                </c:pt>
                <c:pt idx="1645">
                  <c:v>112.63683899999999</c:v>
                </c:pt>
                <c:pt idx="1646">
                  <c:v>112.631461</c:v>
                </c:pt>
                <c:pt idx="1647">
                  <c:v>112.415256</c:v>
                </c:pt>
                <c:pt idx="1648">
                  <c:v>82.524681000000001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1.5027820000000001</c:v>
                </c:pt>
                <c:pt idx="1664">
                  <c:v>114.37468</c:v>
                </c:pt>
                <c:pt idx="1665">
                  <c:v>113.376205</c:v>
                </c:pt>
                <c:pt idx="1666">
                  <c:v>113.589825</c:v>
                </c:pt>
                <c:pt idx="1667">
                  <c:v>113.32657</c:v>
                </c:pt>
                <c:pt idx="1668">
                  <c:v>113.117332</c:v>
                </c:pt>
                <c:pt idx="1669">
                  <c:v>112.41534900000001</c:v>
                </c:pt>
                <c:pt idx="1670">
                  <c:v>97.935840999999996</c:v>
                </c:pt>
                <c:pt idx="1671">
                  <c:v>72.186634999999995</c:v>
                </c:pt>
                <c:pt idx="1672">
                  <c:v>29.144808999999999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7.584784</c:v>
                </c:pt>
                <c:pt idx="1712">
                  <c:v>110.105333</c:v>
                </c:pt>
                <c:pt idx="1713">
                  <c:v>113.503821</c:v>
                </c:pt>
                <c:pt idx="1714">
                  <c:v>113.504503</c:v>
                </c:pt>
                <c:pt idx="1715">
                  <c:v>113.23547499999999</c:v>
                </c:pt>
                <c:pt idx="1716">
                  <c:v>77.858829</c:v>
                </c:pt>
                <c:pt idx="1717">
                  <c:v>41.420411999999999</c:v>
                </c:pt>
                <c:pt idx="1718">
                  <c:v>-0.97017699999999996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20.095597000000001</c:v>
                </c:pt>
                <c:pt idx="1736">
                  <c:v>114.12025300000001</c:v>
                </c:pt>
                <c:pt idx="1737">
                  <c:v>114.27473999999999</c:v>
                </c:pt>
                <c:pt idx="1738">
                  <c:v>113.855424</c:v>
                </c:pt>
                <c:pt idx="1739">
                  <c:v>113.416798</c:v>
                </c:pt>
                <c:pt idx="1740">
                  <c:v>112.81923999999999</c:v>
                </c:pt>
                <c:pt idx="1741">
                  <c:v>112.42954899999999</c:v>
                </c:pt>
                <c:pt idx="1742">
                  <c:v>112.282663</c:v>
                </c:pt>
                <c:pt idx="1743">
                  <c:v>112.160166</c:v>
                </c:pt>
                <c:pt idx="1744">
                  <c:v>92.603708999999995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-2.4840270000000002</c:v>
                </c:pt>
                <c:pt idx="1760">
                  <c:v>110.297017</c:v>
                </c:pt>
                <c:pt idx="1761">
                  <c:v>94.449158999999995</c:v>
                </c:pt>
                <c:pt idx="1762">
                  <c:v>113.09517200000001</c:v>
                </c:pt>
                <c:pt idx="1763">
                  <c:v>72.871492000000003</c:v>
                </c:pt>
                <c:pt idx="1764">
                  <c:v>65.711320999999998</c:v>
                </c:pt>
                <c:pt idx="1765">
                  <c:v>111.909941</c:v>
                </c:pt>
                <c:pt idx="1766">
                  <c:v>40.829721999999997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23.008302</c:v>
                </c:pt>
                <c:pt idx="1785">
                  <c:v>84.453185000000005</c:v>
                </c:pt>
                <c:pt idx="1786">
                  <c:v>111.864092</c:v>
                </c:pt>
                <c:pt idx="1787">
                  <c:v>111.356131</c:v>
                </c:pt>
                <c:pt idx="1788">
                  <c:v>110.74814000000001</c:v>
                </c:pt>
                <c:pt idx="1789">
                  <c:v>110.58568200000001</c:v>
                </c:pt>
                <c:pt idx="1790">
                  <c:v>110.902334</c:v>
                </c:pt>
                <c:pt idx="1791">
                  <c:v>87.234774999999999</c:v>
                </c:pt>
                <c:pt idx="1792">
                  <c:v>57.353802999999999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17.961345999999999</c:v>
                </c:pt>
                <c:pt idx="1808">
                  <c:v>114.405024</c:v>
                </c:pt>
                <c:pt idx="1809">
                  <c:v>113.92252000000001</c:v>
                </c:pt>
                <c:pt idx="1810">
                  <c:v>113.994691</c:v>
                </c:pt>
                <c:pt idx="1811">
                  <c:v>113.748679</c:v>
                </c:pt>
                <c:pt idx="1812">
                  <c:v>114.068513</c:v>
                </c:pt>
                <c:pt idx="1813">
                  <c:v>113.620651</c:v>
                </c:pt>
                <c:pt idx="1814">
                  <c:v>113.619252</c:v>
                </c:pt>
                <c:pt idx="1815">
                  <c:v>113.64283</c:v>
                </c:pt>
                <c:pt idx="1816">
                  <c:v>86.572434000000001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17.038381999999999</c:v>
                </c:pt>
                <c:pt idx="1832">
                  <c:v>114.021479</c:v>
                </c:pt>
                <c:pt idx="1833">
                  <c:v>114.467517</c:v>
                </c:pt>
                <c:pt idx="1834">
                  <c:v>114.146169</c:v>
                </c:pt>
                <c:pt idx="1835">
                  <c:v>113.752092</c:v>
                </c:pt>
                <c:pt idx="1836">
                  <c:v>113.633431</c:v>
                </c:pt>
                <c:pt idx="1837">
                  <c:v>113.074702</c:v>
                </c:pt>
                <c:pt idx="1838">
                  <c:v>88.374639999999999</c:v>
                </c:pt>
                <c:pt idx="1839">
                  <c:v>49.309547999999999</c:v>
                </c:pt>
                <c:pt idx="1840">
                  <c:v>62.970382000000001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-2.4764629999999999</c:v>
                </c:pt>
                <c:pt idx="1856">
                  <c:v>107.948154</c:v>
                </c:pt>
                <c:pt idx="1857">
                  <c:v>114.26085399999999</c:v>
                </c:pt>
                <c:pt idx="1858">
                  <c:v>113.831051</c:v>
                </c:pt>
                <c:pt idx="1859">
                  <c:v>113.695294</c:v>
                </c:pt>
                <c:pt idx="1860">
                  <c:v>113.35075399999999</c:v>
                </c:pt>
                <c:pt idx="1861">
                  <c:v>113.14345400000001</c:v>
                </c:pt>
                <c:pt idx="1862">
                  <c:v>113.142101</c:v>
                </c:pt>
                <c:pt idx="1863">
                  <c:v>111.558545</c:v>
                </c:pt>
                <c:pt idx="1864">
                  <c:v>60.110391999999997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33.643520000000002</c:v>
                </c:pt>
                <c:pt idx="1880">
                  <c:v>114.177509</c:v>
                </c:pt>
                <c:pt idx="1881">
                  <c:v>113.64255300000001</c:v>
                </c:pt>
                <c:pt idx="1882">
                  <c:v>113.47431</c:v>
                </c:pt>
                <c:pt idx="1883">
                  <c:v>113.199539</c:v>
                </c:pt>
                <c:pt idx="1884">
                  <c:v>112.909246</c:v>
                </c:pt>
                <c:pt idx="1885">
                  <c:v>112.608503</c:v>
                </c:pt>
                <c:pt idx="1886">
                  <c:v>112.297023</c:v>
                </c:pt>
                <c:pt idx="1887">
                  <c:v>112.052922</c:v>
                </c:pt>
                <c:pt idx="1888">
                  <c:v>103.430474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-1.9831639999999999</c:v>
                </c:pt>
                <c:pt idx="1904">
                  <c:v>19.584591</c:v>
                </c:pt>
                <c:pt idx="1905">
                  <c:v>77.073041000000003</c:v>
                </c:pt>
                <c:pt idx="1906">
                  <c:v>85.148758000000001</c:v>
                </c:pt>
                <c:pt idx="1907">
                  <c:v>111.97788199999999</c:v>
                </c:pt>
                <c:pt idx="1908">
                  <c:v>111.858701</c:v>
                </c:pt>
                <c:pt idx="1909">
                  <c:v>111.175628</c:v>
                </c:pt>
                <c:pt idx="1910">
                  <c:v>111.389</c:v>
                </c:pt>
                <c:pt idx="1911">
                  <c:v>62.705060000000003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-2.4906540000000001</c:v>
                </c:pt>
                <c:pt idx="1928">
                  <c:v>72.342239000000006</c:v>
                </c:pt>
                <c:pt idx="1929">
                  <c:v>97.029593000000006</c:v>
                </c:pt>
                <c:pt idx="1930">
                  <c:v>98.379965999999996</c:v>
                </c:pt>
                <c:pt idx="1931">
                  <c:v>87.422657000000001</c:v>
                </c:pt>
                <c:pt idx="1932">
                  <c:v>110.923168</c:v>
                </c:pt>
                <c:pt idx="1933">
                  <c:v>79.754110999999995</c:v>
                </c:pt>
                <c:pt idx="1934">
                  <c:v>110.481599</c:v>
                </c:pt>
                <c:pt idx="1935">
                  <c:v>83.431775000000002</c:v>
                </c:pt>
                <c:pt idx="1936">
                  <c:v>68.809183000000004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17.363696000000001</c:v>
                </c:pt>
                <c:pt idx="1952">
                  <c:v>113.48520499999999</c:v>
                </c:pt>
                <c:pt idx="1953">
                  <c:v>112.92752400000001</c:v>
                </c:pt>
                <c:pt idx="1954">
                  <c:v>111.912679</c:v>
                </c:pt>
                <c:pt idx="1955">
                  <c:v>111.52235899999999</c:v>
                </c:pt>
                <c:pt idx="1956">
                  <c:v>111.20607200000001</c:v>
                </c:pt>
                <c:pt idx="1957">
                  <c:v>110.90533499999999</c:v>
                </c:pt>
                <c:pt idx="1958">
                  <c:v>110.711572</c:v>
                </c:pt>
                <c:pt idx="1959">
                  <c:v>110.513375</c:v>
                </c:pt>
                <c:pt idx="1960">
                  <c:v>89.588147000000006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19.261102000000001</c:v>
                </c:pt>
                <c:pt idx="1976">
                  <c:v>95.630869000000004</c:v>
                </c:pt>
                <c:pt idx="1977">
                  <c:v>113.227572</c:v>
                </c:pt>
                <c:pt idx="1978">
                  <c:v>112.14052700000001</c:v>
                </c:pt>
                <c:pt idx="1979">
                  <c:v>111.561824</c:v>
                </c:pt>
                <c:pt idx="1980">
                  <c:v>110.95438799999999</c:v>
                </c:pt>
                <c:pt idx="1981">
                  <c:v>110.478053</c:v>
                </c:pt>
                <c:pt idx="1982">
                  <c:v>94.634359000000003</c:v>
                </c:pt>
                <c:pt idx="1983">
                  <c:v>109.749684</c:v>
                </c:pt>
                <c:pt idx="1984">
                  <c:v>66.088530000000006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-2.2777440000000002</c:v>
                </c:pt>
                <c:pt idx="2000">
                  <c:v>58.525803000000003</c:v>
                </c:pt>
                <c:pt idx="2001">
                  <c:v>112.26632499999999</c:v>
                </c:pt>
                <c:pt idx="2002">
                  <c:v>111.361864</c:v>
                </c:pt>
                <c:pt idx="2003">
                  <c:v>110.718211</c:v>
                </c:pt>
                <c:pt idx="2004">
                  <c:v>109.95087700000001</c:v>
                </c:pt>
                <c:pt idx="2005">
                  <c:v>109.58804600000001</c:v>
                </c:pt>
                <c:pt idx="2006">
                  <c:v>109.58736500000001</c:v>
                </c:pt>
                <c:pt idx="2007">
                  <c:v>109.72672300000001</c:v>
                </c:pt>
                <c:pt idx="2008">
                  <c:v>68.545340999999993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9.3349779999999996</c:v>
                </c:pt>
                <c:pt idx="2024">
                  <c:v>113.47392600000001</c:v>
                </c:pt>
                <c:pt idx="2025">
                  <c:v>113.172348</c:v>
                </c:pt>
                <c:pt idx="2026">
                  <c:v>112.311851</c:v>
                </c:pt>
                <c:pt idx="2027">
                  <c:v>111.841144</c:v>
                </c:pt>
                <c:pt idx="2028">
                  <c:v>111.25810300000001</c:v>
                </c:pt>
                <c:pt idx="2029">
                  <c:v>110.551074</c:v>
                </c:pt>
                <c:pt idx="2030">
                  <c:v>110.38146500000001</c:v>
                </c:pt>
                <c:pt idx="2031">
                  <c:v>110.28108</c:v>
                </c:pt>
                <c:pt idx="2032">
                  <c:v>75.865065000000001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-2.0039289999999998</c:v>
                </c:pt>
                <c:pt idx="2047">
                  <c:v>89.805667999999997</c:v>
                </c:pt>
                <c:pt idx="2048">
                  <c:v>113.280384</c:v>
                </c:pt>
                <c:pt idx="2049">
                  <c:v>112.068642</c:v>
                </c:pt>
                <c:pt idx="2050">
                  <c:v>111.260234</c:v>
                </c:pt>
                <c:pt idx="2051">
                  <c:v>110.75208600000001</c:v>
                </c:pt>
                <c:pt idx="2052">
                  <c:v>110.442173</c:v>
                </c:pt>
                <c:pt idx="2053">
                  <c:v>110.08693700000001</c:v>
                </c:pt>
                <c:pt idx="2054">
                  <c:v>109.949206</c:v>
                </c:pt>
                <c:pt idx="2055">
                  <c:v>109.82277499999999</c:v>
                </c:pt>
                <c:pt idx="2056">
                  <c:v>103.218059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-1.999293</c:v>
                </c:pt>
                <c:pt idx="2071">
                  <c:v>86.680018000000004</c:v>
                </c:pt>
                <c:pt idx="2072">
                  <c:v>113.143844</c:v>
                </c:pt>
                <c:pt idx="2073">
                  <c:v>112.114673</c:v>
                </c:pt>
                <c:pt idx="2074">
                  <c:v>111.07543699999999</c:v>
                </c:pt>
                <c:pt idx="2075">
                  <c:v>110.508602</c:v>
                </c:pt>
                <c:pt idx="2076">
                  <c:v>109.811334</c:v>
                </c:pt>
                <c:pt idx="2077">
                  <c:v>109.385615</c:v>
                </c:pt>
                <c:pt idx="2078">
                  <c:v>109.260195</c:v>
                </c:pt>
                <c:pt idx="2079">
                  <c:v>109.134146</c:v>
                </c:pt>
                <c:pt idx="2080">
                  <c:v>103.36165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-2.4276620000000002</c:v>
                </c:pt>
                <c:pt idx="2095">
                  <c:v>83.598290000000006</c:v>
                </c:pt>
                <c:pt idx="2096">
                  <c:v>112.137384</c:v>
                </c:pt>
                <c:pt idx="2097">
                  <c:v>111.339873</c:v>
                </c:pt>
                <c:pt idx="2098">
                  <c:v>110.438068</c:v>
                </c:pt>
                <c:pt idx="2099">
                  <c:v>109.558181</c:v>
                </c:pt>
                <c:pt idx="2100">
                  <c:v>109.096339</c:v>
                </c:pt>
                <c:pt idx="2101">
                  <c:v>108.33716200000001</c:v>
                </c:pt>
                <c:pt idx="2102">
                  <c:v>108.27279</c:v>
                </c:pt>
                <c:pt idx="2103">
                  <c:v>108.19874799999999</c:v>
                </c:pt>
                <c:pt idx="2104">
                  <c:v>103.691607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-2.4180350000000002</c:v>
                </c:pt>
                <c:pt idx="2119">
                  <c:v>65.946196999999998</c:v>
                </c:pt>
                <c:pt idx="2120">
                  <c:v>111.29487399999999</c:v>
                </c:pt>
                <c:pt idx="2121">
                  <c:v>110.496471</c:v>
                </c:pt>
                <c:pt idx="2122">
                  <c:v>109.516316</c:v>
                </c:pt>
                <c:pt idx="2123">
                  <c:v>109.05332300000001</c:v>
                </c:pt>
                <c:pt idx="2124">
                  <c:v>108.566233</c:v>
                </c:pt>
                <c:pt idx="2125">
                  <c:v>108.298215</c:v>
                </c:pt>
                <c:pt idx="2126">
                  <c:v>108.296965</c:v>
                </c:pt>
                <c:pt idx="2127">
                  <c:v>108.291932</c:v>
                </c:pt>
                <c:pt idx="2128">
                  <c:v>81.718877000000006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-2.7227000000000001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7.8877309999999996</c:v>
                </c:pt>
                <c:pt idx="2168">
                  <c:v>112.302131</c:v>
                </c:pt>
                <c:pt idx="2169">
                  <c:v>111.98129900000001</c:v>
                </c:pt>
                <c:pt idx="2170">
                  <c:v>111.311268</c:v>
                </c:pt>
                <c:pt idx="2171">
                  <c:v>110.710937</c:v>
                </c:pt>
                <c:pt idx="2172">
                  <c:v>109.97175300000001</c:v>
                </c:pt>
                <c:pt idx="2173">
                  <c:v>109.51943</c:v>
                </c:pt>
                <c:pt idx="2174">
                  <c:v>109.5149</c:v>
                </c:pt>
                <c:pt idx="2175">
                  <c:v>40.218519999999998</c:v>
                </c:pt>
                <c:pt idx="2176">
                  <c:v>41.773125999999998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-1.975306</c:v>
                </c:pt>
                <c:pt idx="2191">
                  <c:v>58.514781999999997</c:v>
                </c:pt>
                <c:pt idx="2192">
                  <c:v>113.30555099999999</c:v>
                </c:pt>
                <c:pt idx="2193">
                  <c:v>112.359843</c:v>
                </c:pt>
                <c:pt idx="2194">
                  <c:v>111.713617</c:v>
                </c:pt>
                <c:pt idx="2195">
                  <c:v>110.92915600000001</c:v>
                </c:pt>
                <c:pt idx="2196">
                  <c:v>110.258976</c:v>
                </c:pt>
                <c:pt idx="2197">
                  <c:v>110.39404500000001</c:v>
                </c:pt>
                <c:pt idx="2198">
                  <c:v>110.399141</c:v>
                </c:pt>
                <c:pt idx="2199">
                  <c:v>103.968509</c:v>
                </c:pt>
                <c:pt idx="2200">
                  <c:v>69.335891000000004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-1.9845440000000001</c:v>
                </c:pt>
                <c:pt idx="2215">
                  <c:v>76.894399000000007</c:v>
                </c:pt>
                <c:pt idx="2216">
                  <c:v>114.291433</c:v>
                </c:pt>
                <c:pt idx="2217">
                  <c:v>113.839782</c:v>
                </c:pt>
                <c:pt idx="2218">
                  <c:v>113.40203</c:v>
                </c:pt>
                <c:pt idx="2219">
                  <c:v>112.821347</c:v>
                </c:pt>
                <c:pt idx="2220">
                  <c:v>112.236531</c:v>
                </c:pt>
                <c:pt idx="2221">
                  <c:v>111.869317</c:v>
                </c:pt>
                <c:pt idx="2222">
                  <c:v>111.609542</c:v>
                </c:pt>
                <c:pt idx="2223">
                  <c:v>111.340157</c:v>
                </c:pt>
                <c:pt idx="2224">
                  <c:v>101.28527800000001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-1.980151</c:v>
                </c:pt>
                <c:pt idx="2239">
                  <c:v>66.969871999999995</c:v>
                </c:pt>
                <c:pt idx="2240">
                  <c:v>113.49479100000001</c:v>
                </c:pt>
                <c:pt idx="2241">
                  <c:v>112.650813</c:v>
                </c:pt>
                <c:pt idx="2242">
                  <c:v>112.198536</c:v>
                </c:pt>
                <c:pt idx="2243">
                  <c:v>111.200485</c:v>
                </c:pt>
                <c:pt idx="2244">
                  <c:v>110.455528</c:v>
                </c:pt>
                <c:pt idx="2245">
                  <c:v>109.651465</c:v>
                </c:pt>
                <c:pt idx="2246">
                  <c:v>109.27560099999999</c:v>
                </c:pt>
                <c:pt idx="2247">
                  <c:v>108.92438300000001</c:v>
                </c:pt>
                <c:pt idx="2248">
                  <c:v>86.313186000000002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-2.2784659999999999</c:v>
                </c:pt>
                <c:pt idx="2265">
                  <c:v>-0.92471499999999995</c:v>
                </c:pt>
                <c:pt idx="2266">
                  <c:v>-3.608498</c:v>
                </c:pt>
                <c:pt idx="2267">
                  <c:v>67.425169999999994</c:v>
                </c:pt>
                <c:pt idx="2268">
                  <c:v>34.649185000000003</c:v>
                </c:pt>
                <c:pt idx="2269">
                  <c:v>67.184092000000007</c:v>
                </c:pt>
                <c:pt idx="2270">
                  <c:v>43.555976999999999</c:v>
                </c:pt>
                <c:pt idx="2271">
                  <c:v>60.215102000000002</c:v>
                </c:pt>
                <c:pt idx="2272">
                  <c:v>67.034777000000005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-2.0019589999999998</c:v>
                </c:pt>
                <c:pt idx="2287">
                  <c:v>73.790346</c:v>
                </c:pt>
                <c:pt idx="2288">
                  <c:v>114.276292</c:v>
                </c:pt>
                <c:pt idx="2289">
                  <c:v>114.011109</c:v>
                </c:pt>
                <c:pt idx="2290">
                  <c:v>113.739842</c:v>
                </c:pt>
                <c:pt idx="2291">
                  <c:v>113.838598</c:v>
                </c:pt>
                <c:pt idx="2292">
                  <c:v>100.131794</c:v>
                </c:pt>
                <c:pt idx="2293">
                  <c:v>102.95502399999999</c:v>
                </c:pt>
                <c:pt idx="2294">
                  <c:v>113.288346</c:v>
                </c:pt>
                <c:pt idx="2295">
                  <c:v>90.835376999999994</c:v>
                </c:pt>
                <c:pt idx="2296">
                  <c:v>71.236746999999994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0.12590799999999999</c:v>
                </c:pt>
                <c:pt idx="2312">
                  <c:v>114.227467</c:v>
                </c:pt>
                <c:pt idx="2313">
                  <c:v>113.58569799999999</c:v>
                </c:pt>
                <c:pt idx="2314">
                  <c:v>113.578361</c:v>
                </c:pt>
                <c:pt idx="2315">
                  <c:v>112.635498</c:v>
                </c:pt>
                <c:pt idx="2316">
                  <c:v>112.11725199999999</c:v>
                </c:pt>
                <c:pt idx="2317">
                  <c:v>111.68231</c:v>
                </c:pt>
                <c:pt idx="2318">
                  <c:v>79.068222000000006</c:v>
                </c:pt>
                <c:pt idx="2319">
                  <c:v>57.098509</c:v>
                </c:pt>
                <c:pt idx="2320">
                  <c:v>37.841822999999998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-2.4531510000000001</c:v>
                </c:pt>
                <c:pt idx="2335">
                  <c:v>88.618763999999999</c:v>
                </c:pt>
                <c:pt idx="2336">
                  <c:v>113.43715400000001</c:v>
                </c:pt>
                <c:pt idx="2337">
                  <c:v>112.52494799999999</c:v>
                </c:pt>
                <c:pt idx="2338">
                  <c:v>111.784183</c:v>
                </c:pt>
                <c:pt idx="2339">
                  <c:v>111.222354</c:v>
                </c:pt>
                <c:pt idx="2340">
                  <c:v>110.64622900000001</c:v>
                </c:pt>
                <c:pt idx="2341">
                  <c:v>110.154957</c:v>
                </c:pt>
                <c:pt idx="2342">
                  <c:v>98.942235999999994</c:v>
                </c:pt>
                <c:pt idx="2343">
                  <c:v>105.30618</c:v>
                </c:pt>
                <c:pt idx="2344">
                  <c:v>69.275745000000001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-2.7827809999999999</c:v>
                </c:pt>
                <c:pt idx="2360">
                  <c:v>81.286435999999995</c:v>
                </c:pt>
                <c:pt idx="2361">
                  <c:v>112.786767</c:v>
                </c:pt>
                <c:pt idx="2362">
                  <c:v>112.145979</c:v>
                </c:pt>
                <c:pt idx="2363">
                  <c:v>111.434579</c:v>
                </c:pt>
                <c:pt idx="2364">
                  <c:v>104.153437</c:v>
                </c:pt>
                <c:pt idx="2365">
                  <c:v>66.996780999999999</c:v>
                </c:pt>
                <c:pt idx="2366">
                  <c:v>31.557774999999999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10.64925</c:v>
                </c:pt>
                <c:pt idx="2385">
                  <c:v>104.569242</c:v>
                </c:pt>
                <c:pt idx="2386">
                  <c:v>111.423304</c:v>
                </c:pt>
                <c:pt idx="2387">
                  <c:v>110.680665</c:v>
                </c:pt>
                <c:pt idx="2388">
                  <c:v>53.535074000000002</c:v>
                </c:pt>
                <c:pt idx="2389">
                  <c:v>99.243257999999997</c:v>
                </c:pt>
                <c:pt idx="2390">
                  <c:v>104.639439</c:v>
                </c:pt>
                <c:pt idx="2391">
                  <c:v>88.104231999999996</c:v>
                </c:pt>
                <c:pt idx="2392">
                  <c:v>59.914976000000003</c:v>
                </c:pt>
                <c:pt idx="2393">
                  <c:v>24.740326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-2.9153199999999999</c:v>
                </c:pt>
                <c:pt idx="2407">
                  <c:v>102.847427</c:v>
                </c:pt>
                <c:pt idx="2408">
                  <c:v>111.440631</c:v>
                </c:pt>
                <c:pt idx="2409">
                  <c:v>110.647632</c:v>
                </c:pt>
                <c:pt idx="2410">
                  <c:v>109.667862</c:v>
                </c:pt>
                <c:pt idx="2411">
                  <c:v>109.08526999999999</c:v>
                </c:pt>
                <c:pt idx="2412">
                  <c:v>108.47769</c:v>
                </c:pt>
                <c:pt idx="2413">
                  <c:v>107.67646499999999</c:v>
                </c:pt>
                <c:pt idx="2414">
                  <c:v>107.912469</c:v>
                </c:pt>
                <c:pt idx="2415">
                  <c:v>107.756494</c:v>
                </c:pt>
                <c:pt idx="2416">
                  <c:v>76.410888999999997</c:v>
                </c:pt>
                <c:pt idx="2417">
                  <c:v>25.807365999999998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-4.5205599999999997</c:v>
                </c:pt>
                <c:pt idx="2433">
                  <c:v>80.161216999999994</c:v>
                </c:pt>
                <c:pt idx="2434">
                  <c:v>108.041562</c:v>
                </c:pt>
                <c:pt idx="2435">
                  <c:v>109.077325</c:v>
                </c:pt>
                <c:pt idx="2436">
                  <c:v>108.593177</c:v>
                </c:pt>
                <c:pt idx="2437">
                  <c:v>108.30376099999999</c:v>
                </c:pt>
                <c:pt idx="2438">
                  <c:v>108.422567</c:v>
                </c:pt>
                <c:pt idx="2439">
                  <c:v>108.569637</c:v>
                </c:pt>
                <c:pt idx="2440">
                  <c:v>98.304348000000005</c:v>
                </c:pt>
                <c:pt idx="2441">
                  <c:v>28.090298000000001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-3.3601549999999998</c:v>
                </c:pt>
                <c:pt idx="2455">
                  <c:v>106.631595</c:v>
                </c:pt>
                <c:pt idx="2456">
                  <c:v>112.507321</c:v>
                </c:pt>
                <c:pt idx="2457">
                  <c:v>111.852012</c:v>
                </c:pt>
                <c:pt idx="2458">
                  <c:v>111.264071</c:v>
                </c:pt>
                <c:pt idx="2459">
                  <c:v>110.73110800000001</c:v>
                </c:pt>
                <c:pt idx="2460">
                  <c:v>110.460037</c:v>
                </c:pt>
                <c:pt idx="2461">
                  <c:v>109.428668</c:v>
                </c:pt>
                <c:pt idx="2462">
                  <c:v>109.41950199999999</c:v>
                </c:pt>
                <c:pt idx="2463">
                  <c:v>109.27618</c:v>
                </c:pt>
                <c:pt idx="2464">
                  <c:v>102.33162799999999</c:v>
                </c:pt>
                <c:pt idx="2465">
                  <c:v>30.213072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-2.917411</c:v>
                </c:pt>
                <c:pt idx="2479">
                  <c:v>102.069975</c:v>
                </c:pt>
                <c:pt idx="2480">
                  <c:v>112.68615200000001</c:v>
                </c:pt>
                <c:pt idx="2481">
                  <c:v>112.29186900000001</c:v>
                </c:pt>
                <c:pt idx="2482">
                  <c:v>112.10409900000001</c:v>
                </c:pt>
                <c:pt idx="2483">
                  <c:v>111.405322</c:v>
                </c:pt>
                <c:pt idx="2484">
                  <c:v>111.02983399999999</c:v>
                </c:pt>
                <c:pt idx="2485">
                  <c:v>111.028289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2.6547719999999999</c:v>
                </c:pt>
                <c:pt idx="2503">
                  <c:v>113.63099800000001</c:v>
                </c:pt>
                <c:pt idx="2504">
                  <c:v>114.189899</c:v>
                </c:pt>
                <c:pt idx="2505">
                  <c:v>113.022963</c:v>
                </c:pt>
                <c:pt idx="2506">
                  <c:v>112.32345599999999</c:v>
                </c:pt>
                <c:pt idx="2507">
                  <c:v>111.898618</c:v>
                </c:pt>
                <c:pt idx="2508">
                  <c:v>111.448251</c:v>
                </c:pt>
                <c:pt idx="2509">
                  <c:v>83.457667000000001</c:v>
                </c:pt>
                <c:pt idx="2510">
                  <c:v>110.745141</c:v>
                </c:pt>
                <c:pt idx="2511">
                  <c:v>75.384929999999997</c:v>
                </c:pt>
                <c:pt idx="2512">
                  <c:v>80.388835</c:v>
                </c:pt>
                <c:pt idx="2513">
                  <c:v>25.481776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-2.4456380000000002</c:v>
                </c:pt>
                <c:pt idx="2527">
                  <c:v>86.537649999999999</c:v>
                </c:pt>
                <c:pt idx="2528">
                  <c:v>113.21292099999999</c:v>
                </c:pt>
                <c:pt idx="2529">
                  <c:v>112.128809</c:v>
                </c:pt>
                <c:pt idx="2530">
                  <c:v>111.342161</c:v>
                </c:pt>
                <c:pt idx="2531">
                  <c:v>110.809279</c:v>
                </c:pt>
                <c:pt idx="2532">
                  <c:v>110.28650399999999</c:v>
                </c:pt>
                <c:pt idx="2533">
                  <c:v>109.91677199999999</c:v>
                </c:pt>
                <c:pt idx="2534">
                  <c:v>109.75727000000001</c:v>
                </c:pt>
                <c:pt idx="2535">
                  <c:v>109.591623</c:v>
                </c:pt>
                <c:pt idx="2536">
                  <c:v>82.899187999999995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-3.3641679999999998</c:v>
                </c:pt>
                <c:pt idx="2551">
                  <c:v>111.070947</c:v>
                </c:pt>
                <c:pt idx="2552">
                  <c:v>112.249403</c:v>
                </c:pt>
                <c:pt idx="2553">
                  <c:v>111.106129</c:v>
                </c:pt>
                <c:pt idx="2554">
                  <c:v>110.218149</c:v>
                </c:pt>
                <c:pt idx="2555">
                  <c:v>109.60290500000001</c:v>
                </c:pt>
                <c:pt idx="2556">
                  <c:v>109.204508</c:v>
                </c:pt>
                <c:pt idx="2557">
                  <c:v>108.66740900000001</c:v>
                </c:pt>
                <c:pt idx="2558">
                  <c:v>108.659081</c:v>
                </c:pt>
                <c:pt idx="2559">
                  <c:v>108.608912</c:v>
                </c:pt>
                <c:pt idx="2560">
                  <c:v>95.862223</c:v>
                </c:pt>
                <c:pt idx="2561">
                  <c:v>24.687294999999999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-0.90825599999999995</c:v>
                </c:pt>
                <c:pt idx="2577">
                  <c:v>111.962585</c:v>
                </c:pt>
                <c:pt idx="2578">
                  <c:v>111.522142</c:v>
                </c:pt>
                <c:pt idx="2579">
                  <c:v>56.831440999999998</c:v>
                </c:pt>
                <c:pt idx="2580">
                  <c:v>87.602604999999997</c:v>
                </c:pt>
                <c:pt idx="2581">
                  <c:v>110.608143</c:v>
                </c:pt>
                <c:pt idx="2582">
                  <c:v>110.35149800000001</c:v>
                </c:pt>
                <c:pt idx="2583">
                  <c:v>110.164287</c:v>
                </c:pt>
                <c:pt idx="2584">
                  <c:v>83.846181999999999</c:v>
                </c:pt>
                <c:pt idx="2585">
                  <c:v>27.848708999999999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-0.64566199999999996</c:v>
                </c:pt>
                <c:pt idx="2599">
                  <c:v>113.790708</c:v>
                </c:pt>
                <c:pt idx="2600">
                  <c:v>112.96648</c:v>
                </c:pt>
                <c:pt idx="2601">
                  <c:v>111.828119</c:v>
                </c:pt>
                <c:pt idx="2602">
                  <c:v>111.065692</c:v>
                </c:pt>
                <c:pt idx="2603">
                  <c:v>110.61408299999999</c:v>
                </c:pt>
                <c:pt idx="2604">
                  <c:v>110.164912</c:v>
                </c:pt>
                <c:pt idx="2605">
                  <c:v>109.612701</c:v>
                </c:pt>
                <c:pt idx="2606">
                  <c:v>109.295399</c:v>
                </c:pt>
                <c:pt idx="2607">
                  <c:v>109.436111</c:v>
                </c:pt>
                <c:pt idx="2608">
                  <c:v>86.541088999999999</c:v>
                </c:pt>
                <c:pt idx="2609">
                  <c:v>32.168315999999997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-3.3369070000000001</c:v>
                </c:pt>
                <c:pt idx="2623">
                  <c:v>79.370282000000003</c:v>
                </c:pt>
                <c:pt idx="2624">
                  <c:v>111.421347</c:v>
                </c:pt>
                <c:pt idx="2625">
                  <c:v>107.34433900000001</c:v>
                </c:pt>
                <c:pt idx="2626">
                  <c:v>109.768283</c:v>
                </c:pt>
                <c:pt idx="2627">
                  <c:v>108.78529</c:v>
                </c:pt>
                <c:pt idx="2628">
                  <c:v>96.748459999999994</c:v>
                </c:pt>
                <c:pt idx="2629">
                  <c:v>107.241666</c:v>
                </c:pt>
                <c:pt idx="2630">
                  <c:v>107.60211700000001</c:v>
                </c:pt>
                <c:pt idx="2631">
                  <c:v>45.879635</c:v>
                </c:pt>
                <c:pt idx="2632">
                  <c:v>75.597488999999996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0.53125199999999995</c:v>
                </c:pt>
                <c:pt idx="2647">
                  <c:v>111.533626</c:v>
                </c:pt>
                <c:pt idx="2648">
                  <c:v>110.478922</c:v>
                </c:pt>
                <c:pt idx="2649">
                  <c:v>109.426464</c:v>
                </c:pt>
                <c:pt idx="2650">
                  <c:v>108.807768</c:v>
                </c:pt>
                <c:pt idx="2651">
                  <c:v>107.93225200000001</c:v>
                </c:pt>
                <c:pt idx="2652">
                  <c:v>107.325011</c:v>
                </c:pt>
                <c:pt idx="2653">
                  <c:v>106.99829699999999</c:v>
                </c:pt>
                <c:pt idx="2654">
                  <c:v>106.75772600000001</c:v>
                </c:pt>
                <c:pt idx="2655">
                  <c:v>107.00629499999999</c:v>
                </c:pt>
                <c:pt idx="2656">
                  <c:v>100.270645</c:v>
                </c:pt>
                <c:pt idx="2657">
                  <c:v>30.498445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-3.8008459999999999</c:v>
                </c:pt>
                <c:pt idx="2671">
                  <c:v>106.193195</c:v>
                </c:pt>
                <c:pt idx="2672">
                  <c:v>111.440163</c:v>
                </c:pt>
                <c:pt idx="2673">
                  <c:v>110.445943</c:v>
                </c:pt>
                <c:pt idx="2674">
                  <c:v>109.59121500000001</c:v>
                </c:pt>
                <c:pt idx="2675">
                  <c:v>109.010659</c:v>
                </c:pt>
                <c:pt idx="2676">
                  <c:v>108.562994</c:v>
                </c:pt>
                <c:pt idx="2677">
                  <c:v>108.126622</c:v>
                </c:pt>
                <c:pt idx="2678">
                  <c:v>108.124714</c:v>
                </c:pt>
                <c:pt idx="2679">
                  <c:v>108.213466</c:v>
                </c:pt>
                <c:pt idx="2680">
                  <c:v>84.365874000000005</c:v>
                </c:pt>
                <c:pt idx="2681">
                  <c:v>-0.96653199999999995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3.360897</c:v>
                </c:pt>
                <c:pt idx="2695">
                  <c:v>113.601083</c:v>
                </c:pt>
                <c:pt idx="2696">
                  <c:v>112.806622</c:v>
                </c:pt>
                <c:pt idx="2697">
                  <c:v>111.904994</c:v>
                </c:pt>
                <c:pt idx="2698">
                  <c:v>111.52113300000001</c:v>
                </c:pt>
                <c:pt idx="2699">
                  <c:v>110.809011</c:v>
                </c:pt>
                <c:pt idx="2700">
                  <c:v>110.493343</c:v>
                </c:pt>
                <c:pt idx="2701">
                  <c:v>110.477504</c:v>
                </c:pt>
                <c:pt idx="2702">
                  <c:v>110.672077</c:v>
                </c:pt>
                <c:pt idx="2703">
                  <c:v>108.714572</c:v>
                </c:pt>
                <c:pt idx="2704">
                  <c:v>63.532431000000003</c:v>
                </c:pt>
                <c:pt idx="2705">
                  <c:v>-0.95865500000000003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-2.9109769999999999</c:v>
                </c:pt>
                <c:pt idx="2719">
                  <c:v>-0.75407500000000005</c:v>
                </c:pt>
                <c:pt idx="2720">
                  <c:v>36.675911999999997</c:v>
                </c:pt>
                <c:pt idx="2721">
                  <c:v>113.800459</c:v>
                </c:pt>
                <c:pt idx="2722">
                  <c:v>113.01142</c:v>
                </c:pt>
                <c:pt idx="2723">
                  <c:v>112.66792599999999</c:v>
                </c:pt>
                <c:pt idx="2724">
                  <c:v>112.297856</c:v>
                </c:pt>
                <c:pt idx="2725">
                  <c:v>112.20984199999999</c:v>
                </c:pt>
                <c:pt idx="2726">
                  <c:v>111.974947</c:v>
                </c:pt>
                <c:pt idx="2727">
                  <c:v>112.11127999999999</c:v>
                </c:pt>
                <c:pt idx="2728">
                  <c:v>98.347887</c:v>
                </c:pt>
                <c:pt idx="2729">
                  <c:v>31.8156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8.3931009999999997</c:v>
                </c:pt>
                <c:pt idx="2743">
                  <c:v>114.23373599999999</c:v>
                </c:pt>
                <c:pt idx="2744">
                  <c:v>113.79186300000001</c:v>
                </c:pt>
                <c:pt idx="2745">
                  <c:v>113.251484</c:v>
                </c:pt>
                <c:pt idx="2746">
                  <c:v>112.52026600000001</c:v>
                </c:pt>
                <c:pt idx="2747">
                  <c:v>111.86546800000001</c:v>
                </c:pt>
                <c:pt idx="2748">
                  <c:v>111.372379</c:v>
                </c:pt>
                <c:pt idx="2749">
                  <c:v>110.856407</c:v>
                </c:pt>
                <c:pt idx="2750">
                  <c:v>110.845899</c:v>
                </c:pt>
                <c:pt idx="2751">
                  <c:v>110.52238199999999</c:v>
                </c:pt>
                <c:pt idx="2752">
                  <c:v>108.109396</c:v>
                </c:pt>
                <c:pt idx="2753">
                  <c:v>43.041393999999997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16.111913999999999</c:v>
                </c:pt>
                <c:pt idx="2767">
                  <c:v>113.47187</c:v>
                </c:pt>
                <c:pt idx="2768">
                  <c:v>112.770886</c:v>
                </c:pt>
                <c:pt idx="2769">
                  <c:v>112.13504500000001</c:v>
                </c:pt>
                <c:pt idx="2770">
                  <c:v>111.89407</c:v>
                </c:pt>
                <c:pt idx="2771">
                  <c:v>111.12821700000001</c:v>
                </c:pt>
                <c:pt idx="2772">
                  <c:v>110.709397</c:v>
                </c:pt>
                <c:pt idx="2773">
                  <c:v>110.51115799999999</c:v>
                </c:pt>
                <c:pt idx="2774">
                  <c:v>110.50940900000001</c:v>
                </c:pt>
                <c:pt idx="2775">
                  <c:v>110.57930399999999</c:v>
                </c:pt>
                <c:pt idx="2776">
                  <c:v>110.699133</c:v>
                </c:pt>
                <c:pt idx="2777">
                  <c:v>48.954208999999999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-2.9028719999999999</c:v>
                </c:pt>
                <c:pt idx="2791">
                  <c:v>104.365556</c:v>
                </c:pt>
                <c:pt idx="2792">
                  <c:v>113.189677</c:v>
                </c:pt>
                <c:pt idx="2793">
                  <c:v>112.259525</c:v>
                </c:pt>
                <c:pt idx="2794">
                  <c:v>111.359348</c:v>
                </c:pt>
                <c:pt idx="2795">
                  <c:v>110.849577</c:v>
                </c:pt>
                <c:pt idx="2796">
                  <c:v>110.41507900000001</c:v>
                </c:pt>
                <c:pt idx="2797">
                  <c:v>109.870126</c:v>
                </c:pt>
                <c:pt idx="2798">
                  <c:v>109.60257</c:v>
                </c:pt>
                <c:pt idx="2799">
                  <c:v>109.823031</c:v>
                </c:pt>
                <c:pt idx="2800">
                  <c:v>86.048404000000005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5.0119059999999998</c:v>
                </c:pt>
                <c:pt idx="2815">
                  <c:v>113.200193</c:v>
                </c:pt>
                <c:pt idx="2816">
                  <c:v>111.946106</c:v>
                </c:pt>
                <c:pt idx="2817">
                  <c:v>110.758257</c:v>
                </c:pt>
                <c:pt idx="2818">
                  <c:v>109.90879200000001</c:v>
                </c:pt>
                <c:pt idx="2819">
                  <c:v>109.253016</c:v>
                </c:pt>
                <c:pt idx="2820">
                  <c:v>108.885841</c:v>
                </c:pt>
                <c:pt idx="2821">
                  <c:v>108.463596</c:v>
                </c:pt>
                <c:pt idx="2822">
                  <c:v>108.598105</c:v>
                </c:pt>
                <c:pt idx="2823">
                  <c:v>107.430544</c:v>
                </c:pt>
                <c:pt idx="2824">
                  <c:v>70.933029000000005</c:v>
                </c:pt>
                <c:pt idx="2825">
                  <c:v>32.255713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16.635355000000001</c:v>
                </c:pt>
                <c:pt idx="2839">
                  <c:v>111.840484</c:v>
                </c:pt>
                <c:pt idx="2840">
                  <c:v>110.852818</c:v>
                </c:pt>
                <c:pt idx="2841">
                  <c:v>109.844809</c:v>
                </c:pt>
                <c:pt idx="2842">
                  <c:v>109.447782</c:v>
                </c:pt>
                <c:pt idx="2843">
                  <c:v>108.777024</c:v>
                </c:pt>
                <c:pt idx="2844">
                  <c:v>108.380245</c:v>
                </c:pt>
                <c:pt idx="2845">
                  <c:v>108.178659</c:v>
                </c:pt>
                <c:pt idx="2846">
                  <c:v>108.176992</c:v>
                </c:pt>
                <c:pt idx="2847">
                  <c:v>108.07142399999999</c:v>
                </c:pt>
                <c:pt idx="2848">
                  <c:v>102.751991</c:v>
                </c:pt>
                <c:pt idx="2849">
                  <c:v>40.371667000000002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4.1903319999999997</c:v>
                </c:pt>
                <c:pt idx="2863">
                  <c:v>111.303427</c:v>
                </c:pt>
                <c:pt idx="2864">
                  <c:v>110.600083</c:v>
                </c:pt>
                <c:pt idx="2865">
                  <c:v>110.099326</c:v>
                </c:pt>
                <c:pt idx="2866">
                  <c:v>109.77375499999999</c:v>
                </c:pt>
                <c:pt idx="2867">
                  <c:v>108.989412</c:v>
                </c:pt>
                <c:pt idx="2868">
                  <c:v>108.45650000000001</c:v>
                </c:pt>
                <c:pt idx="2869">
                  <c:v>108.183992</c:v>
                </c:pt>
                <c:pt idx="2870">
                  <c:v>108.182326</c:v>
                </c:pt>
                <c:pt idx="2871">
                  <c:v>108.178263</c:v>
                </c:pt>
                <c:pt idx="2872">
                  <c:v>94.988889999999998</c:v>
                </c:pt>
                <c:pt idx="2873">
                  <c:v>32.680419000000001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12.054675</c:v>
                </c:pt>
                <c:pt idx="2887">
                  <c:v>111.37477800000001</c:v>
                </c:pt>
                <c:pt idx="2888">
                  <c:v>110.665728</c:v>
                </c:pt>
                <c:pt idx="2889">
                  <c:v>110.004683</c:v>
                </c:pt>
                <c:pt idx="2890">
                  <c:v>109.438715</c:v>
                </c:pt>
                <c:pt idx="2891">
                  <c:v>108.551732</c:v>
                </c:pt>
                <c:pt idx="2892">
                  <c:v>108.171863</c:v>
                </c:pt>
                <c:pt idx="2893">
                  <c:v>107.85115999999999</c:v>
                </c:pt>
                <c:pt idx="2894">
                  <c:v>107.848237</c:v>
                </c:pt>
                <c:pt idx="2895">
                  <c:v>107.84530700000001</c:v>
                </c:pt>
                <c:pt idx="2896">
                  <c:v>103.507203</c:v>
                </c:pt>
                <c:pt idx="2897">
                  <c:v>38.783332000000001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7.1753369999999999</c:v>
                </c:pt>
                <c:pt idx="2911">
                  <c:v>111.841159</c:v>
                </c:pt>
                <c:pt idx="2912">
                  <c:v>110.853469</c:v>
                </c:pt>
                <c:pt idx="2913">
                  <c:v>109.84535</c:v>
                </c:pt>
                <c:pt idx="2914">
                  <c:v>109.224746</c:v>
                </c:pt>
                <c:pt idx="2915">
                  <c:v>108.465874</c:v>
                </c:pt>
                <c:pt idx="2916">
                  <c:v>108.042748</c:v>
                </c:pt>
                <c:pt idx="2917">
                  <c:v>107.490554</c:v>
                </c:pt>
                <c:pt idx="2918">
                  <c:v>107.27743</c:v>
                </c:pt>
                <c:pt idx="2919">
                  <c:v>107.50801</c:v>
                </c:pt>
                <c:pt idx="2920">
                  <c:v>98.531948999999997</c:v>
                </c:pt>
                <c:pt idx="2921">
                  <c:v>34.626638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14.494581999999999</c:v>
                </c:pt>
                <c:pt idx="2935">
                  <c:v>111.374099</c:v>
                </c:pt>
                <c:pt idx="2936">
                  <c:v>110.152306</c:v>
                </c:pt>
                <c:pt idx="2937">
                  <c:v>109.338239</c:v>
                </c:pt>
                <c:pt idx="2938">
                  <c:v>108.61948700000001</c:v>
                </c:pt>
                <c:pt idx="2939">
                  <c:v>108.119283</c:v>
                </c:pt>
                <c:pt idx="2940">
                  <c:v>107.877917</c:v>
                </c:pt>
                <c:pt idx="2941">
                  <c:v>107.450273</c:v>
                </c:pt>
                <c:pt idx="2942">
                  <c:v>107.252145</c:v>
                </c:pt>
                <c:pt idx="2943">
                  <c:v>107.257124</c:v>
                </c:pt>
                <c:pt idx="2944">
                  <c:v>105.503629</c:v>
                </c:pt>
                <c:pt idx="2945">
                  <c:v>41.375081999999999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13.896822999999999</c:v>
                </c:pt>
                <c:pt idx="2959">
                  <c:v>112.031311</c:v>
                </c:pt>
                <c:pt idx="2960">
                  <c:v>110.97659</c:v>
                </c:pt>
                <c:pt idx="2961">
                  <c:v>110.213939</c:v>
                </c:pt>
                <c:pt idx="2962">
                  <c:v>109.225534</c:v>
                </c:pt>
                <c:pt idx="2963">
                  <c:v>108.258151</c:v>
                </c:pt>
                <c:pt idx="2964">
                  <c:v>107.92936400000001</c:v>
                </c:pt>
                <c:pt idx="2965">
                  <c:v>107.488834</c:v>
                </c:pt>
                <c:pt idx="2966">
                  <c:v>107.485103</c:v>
                </c:pt>
                <c:pt idx="2967">
                  <c:v>97.445171000000002</c:v>
                </c:pt>
                <c:pt idx="2968">
                  <c:v>89.486892999999995</c:v>
                </c:pt>
                <c:pt idx="2969">
                  <c:v>32.464827999999997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-0.34095399999999998</c:v>
                </c:pt>
                <c:pt idx="2983">
                  <c:v>111.57894400000001</c:v>
                </c:pt>
                <c:pt idx="2984">
                  <c:v>110.30986900000001</c:v>
                </c:pt>
                <c:pt idx="2985">
                  <c:v>109.567294</c:v>
                </c:pt>
                <c:pt idx="2986">
                  <c:v>108.66813399999999</c:v>
                </c:pt>
                <c:pt idx="2987">
                  <c:v>108.056574</c:v>
                </c:pt>
                <c:pt idx="2988">
                  <c:v>107.86022199999999</c:v>
                </c:pt>
                <c:pt idx="2989">
                  <c:v>107.55252900000001</c:v>
                </c:pt>
                <c:pt idx="2990">
                  <c:v>107.224256</c:v>
                </c:pt>
                <c:pt idx="2991">
                  <c:v>107.113535</c:v>
                </c:pt>
                <c:pt idx="2992">
                  <c:v>107.38522500000001</c:v>
                </c:pt>
                <c:pt idx="2993">
                  <c:v>46.326501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-3.3402949999999998</c:v>
                </c:pt>
                <c:pt idx="3007">
                  <c:v>92.999559000000005</c:v>
                </c:pt>
                <c:pt idx="3008">
                  <c:v>109.937</c:v>
                </c:pt>
                <c:pt idx="3009">
                  <c:v>108.82368700000001</c:v>
                </c:pt>
                <c:pt idx="3010">
                  <c:v>108.116282</c:v>
                </c:pt>
                <c:pt idx="3011">
                  <c:v>107.545143</c:v>
                </c:pt>
                <c:pt idx="3012">
                  <c:v>106.985714</c:v>
                </c:pt>
                <c:pt idx="3013">
                  <c:v>106.513436</c:v>
                </c:pt>
                <c:pt idx="3014">
                  <c:v>101.993165</c:v>
                </c:pt>
                <c:pt idx="3015">
                  <c:v>56.082678000000001</c:v>
                </c:pt>
                <c:pt idx="3016">
                  <c:v>83.412351999999998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-4.5544979999999997</c:v>
                </c:pt>
                <c:pt idx="3032">
                  <c:v>35.611674000000001</c:v>
                </c:pt>
                <c:pt idx="3033">
                  <c:v>65.665683000000001</c:v>
                </c:pt>
                <c:pt idx="3034">
                  <c:v>66.758762000000004</c:v>
                </c:pt>
                <c:pt idx="3035">
                  <c:v>107.65154200000001</c:v>
                </c:pt>
                <c:pt idx="3036">
                  <c:v>79.060635000000005</c:v>
                </c:pt>
                <c:pt idx="3037">
                  <c:v>61.244422</c:v>
                </c:pt>
                <c:pt idx="3038">
                  <c:v>-0.96566799999999997</c:v>
                </c:pt>
                <c:pt idx="3039">
                  <c:v>-0.92471499999999995</c:v>
                </c:pt>
                <c:pt idx="3040">
                  <c:v>-4.616778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-0.96742399999999995</c:v>
                </c:pt>
                <c:pt idx="3058">
                  <c:v>18.008106999999999</c:v>
                </c:pt>
                <c:pt idx="3059">
                  <c:v>65.823210000000003</c:v>
                </c:pt>
                <c:pt idx="3060">
                  <c:v>49.068171</c:v>
                </c:pt>
                <c:pt idx="3061">
                  <c:v>75.739919999999998</c:v>
                </c:pt>
                <c:pt idx="3062">
                  <c:v>75.204280999999995</c:v>
                </c:pt>
                <c:pt idx="3063">
                  <c:v>63.392955999999998</c:v>
                </c:pt>
                <c:pt idx="3064">
                  <c:v>50.691507999999999</c:v>
                </c:pt>
                <c:pt idx="3065">
                  <c:v>26.815056999999999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13.085127999999999</c:v>
                </c:pt>
                <c:pt idx="3079">
                  <c:v>112.04320199999999</c:v>
                </c:pt>
                <c:pt idx="3080">
                  <c:v>111.373785</c:v>
                </c:pt>
                <c:pt idx="3081">
                  <c:v>110.757249</c:v>
                </c:pt>
                <c:pt idx="3082">
                  <c:v>110.567272</c:v>
                </c:pt>
                <c:pt idx="3083">
                  <c:v>109.485223</c:v>
                </c:pt>
                <c:pt idx="3084">
                  <c:v>108.982832</c:v>
                </c:pt>
                <c:pt idx="3085">
                  <c:v>108.982983</c:v>
                </c:pt>
                <c:pt idx="3086">
                  <c:v>109.11893999999999</c:v>
                </c:pt>
                <c:pt idx="3087">
                  <c:v>109.116035</c:v>
                </c:pt>
                <c:pt idx="3088">
                  <c:v>103.49007</c:v>
                </c:pt>
                <c:pt idx="3089">
                  <c:v>41.671528000000002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-2.910568</c:v>
                </c:pt>
                <c:pt idx="3103">
                  <c:v>102.716306</c:v>
                </c:pt>
                <c:pt idx="3104">
                  <c:v>112.55037900000001</c:v>
                </c:pt>
                <c:pt idx="3105">
                  <c:v>111.676841</c:v>
                </c:pt>
                <c:pt idx="3106">
                  <c:v>110.971321</c:v>
                </c:pt>
                <c:pt idx="3107">
                  <c:v>110.57815100000001</c:v>
                </c:pt>
                <c:pt idx="3108">
                  <c:v>110.05803400000001</c:v>
                </c:pt>
                <c:pt idx="3109">
                  <c:v>110.05594000000001</c:v>
                </c:pt>
                <c:pt idx="3110">
                  <c:v>110.05574900000001</c:v>
                </c:pt>
                <c:pt idx="3111">
                  <c:v>110.052587</c:v>
                </c:pt>
                <c:pt idx="3112">
                  <c:v>93.526773000000006</c:v>
                </c:pt>
                <c:pt idx="3113">
                  <c:v>35.789549999999998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-2.9308230000000002</c:v>
                </c:pt>
                <c:pt idx="3127">
                  <c:v>108.301142</c:v>
                </c:pt>
                <c:pt idx="3128">
                  <c:v>113.52285500000001</c:v>
                </c:pt>
                <c:pt idx="3129">
                  <c:v>112.942736</c:v>
                </c:pt>
                <c:pt idx="3130">
                  <c:v>112.177209</c:v>
                </c:pt>
                <c:pt idx="3131">
                  <c:v>111.900182</c:v>
                </c:pt>
                <c:pt idx="3132">
                  <c:v>111.29943</c:v>
                </c:pt>
                <c:pt idx="3133">
                  <c:v>111.310986</c:v>
                </c:pt>
                <c:pt idx="3134">
                  <c:v>111.40138399999999</c:v>
                </c:pt>
                <c:pt idx="3135">
                  <c:v>111.512449</c:v>
                </c:pt>
                <c:pt idx="3136">
                  <c:v>82.007947999999999</c:v>
                </c:pt>
                <c:pt idx="3137">
                  <c:v>-0.97064399999999995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15.58052</c:v>
                </c:pt>
                <c:pt idx="3151">
                  <c:v>113.744635</c:v>
                </c:pt>
                <c:pt idx="3152">
                  <c:v>112.973388</c:v>
                </c:pt>
                <c:pt idx="3153">
                  <c:v>112.675026</c:v>
                </c:pt>
                <c:pt idx="3154">
                  <c:v>111.95245</c:v>
                </c:pt>
                <c:pt idx="3155">
                  <c:v>110.881539</c:v>
                </c:pt>
                <c:pt idx="3156">
                  <c:v>110.721587</c:v>
                </c:pt>
                <c:pt idx="3157">
                  <c:v>110.51265600000001</c:v>
                </c:pt>
                <c:pt idx="3158">
                  <c:v>109.67054</c:v>
                </c:pt>
                <c:pt idx="3159">
                  <c:v>109.658687</c:v>
                </c:pt>
                <c:pt idx="3160">
                  <c:v>109.718644</c:v>
                </c:pt>
                <c:pt idx="3161">
                  <c:v>51.727393999999997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-3.3473860000000002</c:v>
                </c:pt>
                <c:pt idx="3175">
                  <c:v>75.650552000000005</c:v>
                </c:pt>
                <c:pt idx="3176">
                  <c:v>88.003439</c:v>
                </c:pt>
                <c:pt idx="3177">
                  <c:v>111.198425</c:v>
                </c:pt>
                <c:pt idx="3178">
                  <c:v>43.106293000000001</c:v>
                </c:pt>
                <c:pt idx="3179">
                  <c:v>102.169417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-4.5771369999999996</c:v>
                </c:pt>
                <c:pt idx="3183">
                  <c:v>81.510367000000002</c:v>
                </c:pt>
                <c:pt idx="3184">
                  <c:v>59.663246000000001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-1.912458</c:v>
                </c:pt>
                <c:pt idx="3199">
                  <c:v>112.527439</c:v>
                </c:pt>
                <c:pt idx="3200">
                  <c:v>111.60748599999999</c:v>
                </c:pt>
                <c:pt idx="3201">
                  <c:v>110.620519</c:v>
                </c:pt>
                <c:pt idx="3202">
                  <c:v>109.797556</c:v>
                </c:pt>
                <c:pt idx="3203">
                  <c:v>109.480414</c:v>
                </c:pt>
                <c:pt idx="3204">
                  <c:v>108.719521</c:v>
                </c:pt>
                <c:pt idx="3205">
                  <c:v>109.13037</c:v>
                </c:pt>
                <c:pt idx="3206">
                  <c:v>108.987942</c:v>
                </c:pt>
                <c:pt idx="3207">
                  <c:v>109.44954300000001</c:v>
                </c:pt>
                <c:pt idx="3208">
                  <c:v>87.130071000000001</c:v>
                </c:pt>
                <c:pt idx="3209">
                  <c:v>30.160385000000002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22.227591</c:v>
                </c:pt>
                <c:pt idx="3223">
                  <c:v>112.321612</c:v>
                </c:pt>
                <c:pt idx="3224">
                  <c:v>111.37029800000001</c:v>
                </c:pt>
                <c:pt idx="3225">
                  <c:v>110.66476900000001</c:v>
                </c:pt>
                <c:pt idx="3226">
                  <c:v>109.84808700000001</c:v>
                </c:pt>
                <c:pt idx="3227">
                  <c:v>109.19381799999999</c:v>
                </c:pt>
                <c:pt idx="3228">
                  <c:v>108.75631</c:v>
                </c:pt>
                <c:pt idx="3229">
                  <c:v>108.446956</c:v>
                </c:pt>
                <c:pt idx="3230">
                  <c:v>107.86729200000001</c:v>
                </c:pt>
                <c:pt idx="3231">
                  <c:v>107.913777</c:v>
                </c:pt>
                <c:pt idx="3232">
                  <c:v>108.16161200000001</c:v>
                </c:pt>
                <c:pt idx="3233">
                  <c:v>60.861739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-3.6817500000000001</c:v>
                </c:pt>
                <c:pt idx="3247">
                  <c:v>111.52578099999999</c:v>
                </c:pt>
                <c:pt idx="3248">
                  <c:v>109.830898</c:v>
                </c:pt>
                <c:pt idx="3249">
                  <c:v>109.442385</c:v>
                </c:pt>
                <c:pt idx="3250">
                  <c:v>108.38015799999999</c:v>
                </c:pt>
                <c:pt idx="3251">
                  <c:v>107.801873</c:v>
                </c:pt>
                <c:pt idx="3252">
                  <c:v>107.59126500000001</c:v>
                </c:pt>
                <c:pt idx="3253">
                  <c:v>107.591369</c:v>
                </c:pt>
                <c:pt idx="3254">
                  <c:v>106.853515</c:v>
                </c:pt>
                <c:pt idx="3255">
                  <c:v>106.420129</c:v>
                </c:pt>
                <c:pt idx="3256">
                  <c:v>89.672462999999993</c:v>
                </c:pt>
                <c:pt idx="3257">
                  <c:v>34.856600999999998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-2.858527</c:v>
                </c:pt>
                <c:pt idx="3270">
                  <c:v>59.567149999999998</c:v>
                </c:pt>
                <c:pt idx="3271">
                  <c:v>110.238252</c:v>
                </c:pt>
                <c:pt idx="3272">
                  <c:v>108.832628</c:v>
                </c:pt>
                <c:pt idx="3273">
                  <c:v>108.17001</c:v>
                </c:pt>
                <c:pt idx="3274">
                  <c:v>107.26067999999999</c:v>
                </c:pt>
                <c:pt idx="3275">
                  <c:v>106.51664599999999</c:v>
                </c:pt>
                <c:pt idx="3276">
                  <c:v>106.33072300000001</c:v>
                </c:pt>
                <c:pt idx="3277">
                  <c:v>106.474333</c:v>
                </c:pt>
                <c:pt idx="3278">
                  <c:v>105.869883</c:v>
                </c:pt>
                <c:pt idx="3279">
                  <c:v>44.916984999999997</c:v>
                </c:pt>
                <c:pt idx="3280">
                  <c:v>67.620778000000001</c:v>
                </c:pt>
                <c:pt idx="3281">
                  <c:v>40.120384000000001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-3.7471169999999998</c:v>
                </c:pt>
                <c:pt idx="3294">
                  <c:v>70.823864999999998</c:v>
                </c:pt>
                <c:pt idx="3295">
                  <c:v>109.934511</c:v>
                </c:pt>
                <c:pt idx="3296">
                  <c:v>108.543199</c:v>
                </c:pt>
                <c:pt idx="3297">
                  <c:v>107.536413</c:v>
                </c:pt>
                <c:pt idx="3298">
                  <c:v>106.67186100000001</c:v>
                </c:pt>
                <c:pt idx="3299">
                  <c:v>106.615345</c:v>
                </c:pt>
                <c:pt idx="3300">
                  <c:v>106.665938</c:v>
                </c:pt>
                <c:pt idx="3301">
                  <c:v>106.46016899999999</c:v>
                </c:pt>
                <c:pt idx="3302">
                  <c:v>105.899753</c:v>
                </c:pt>
                <c:pt idx="3303">
                  <c:v>29.109423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-4.4892300000000001</c:v>
                </c:pt>
                <c:pt idx="3319">
                  <c:v>-2.1157870000000001</c:v>
                </c:pt>
                <c:pt idx="3320">
                  <c:v>92.379362999999998</c:v>
                </c:pt>
                <c:pt idx="3321">
                  <c:v>108.703023</c:v>
                </c:pt>
                <c:pt idx="3322">
                  <c:v>107.47448300000001</c:v>
                </c:pt>
                <c:pt idx="3323">
                  <c:v>107.277596</c:v>
                </c:pt>
                <c:pt idx="3324">
                  <c:v>100.233103</c:v>
                </c:pt>
                <c:pt idx="3325">
                  <c:v>106.341875</c:v>
                </c:pt>
                <c:pt idx="3326">
                  <c:v>64.412565999999998</c:v>
                </c:pt>
                <c:pt idx="3327">
                  <c:v>89.240979999999993</c:v>
                </c:pt>
                <c:pt idx="3328">
                  <c:v>40.385637000000003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-3.5983019999999999</c:v>
                </c:pt>
                <c:pt idx="3343">
                  <c:v>29.934111000000001</c:v>
                </c:pt>
                <c:pt idx="3344">
                  <c:v>109.381508</c:v>
                </c:pt>
                <c:pt idx="3345">
                  <c:v>108.667762</c:v>
                </c:pt>
                <c:pt idx="3346">
                  <c:v>107.66452200000001</c:v>
                </c:pt>
                <c:pt idx="3347">
                  <c:v>107.271221</c:v>
                </c:pt>
                <c:pt idx="3348">
                  <c:v>106.684545</c:v>
                </c:pt>
                <c:pt idx="3349">
                  <c:v>106.209782</c:v>
                </c:pt>
                <c:pt idx="3350">
                  <c:v>105.641026</c:v>
                </c:pt>
                <c:pt idx="3351">
                  <c:v>105.445801</c:v>
                </c:pt>
                <c:pt idx="3352">
                  <c:v>106.12073599999999</c:v>
                </c:pt>
                <c:pt idx="3353">
                  <c:v>56.194408000000003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-2.7201770000000001</c:v>
                </c:pt>
                <c:pt idx="3367">
                  <c:v>30.981666000000001</c:v>
                </c:pt>
                <c:pt idx="3368">
                  <c:v>81.983847999999995</c:v>
                </c:pt>
                <c:pt idx="3369">
                  <c:v>104.707892</c:v>
                </c:pt>
                <c:pt idx="3370">
                  <c:v>108.579762</c:v>
                </c:pt>
                <c:pt idx="3371">
                  <c:v>107.896338</c:v>
                </c:pt>
                <c:pt idx="3372">
                  <c:v>107.444982</c:v>
                </c:pt>
                <c:pt idx="3373">
                  <c:v>107.213662</c:v>
                </c:pt>
                <c:pt idx="3374">
                  <c:v>106.70483299999999</c:v>
                </c:pt>
                <c:pt idx="3375">
                  <c:v>106.58929000000001</c:v>
                </c:pt>
                <c:pt idx="3376">
                  <c:v>90.337278999999995</c:v>
                </c:pt>
                <c:pt idx="3377">
                  <c:v>30.072897000000001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19.791059000000001</c:v>
                </c:pt>
                <c:pt idx="3392">
                  <c:v>27.521903999999999</c:v>
                </c:pt>
                <c:pt idx="3393">
                  <c:v>-0.92471499999999995</c:v>
                </c:pt>
                <c:pt idx="3394">
                  <c:v>6.7237179999999999</c:v>
                </c:pt>
                <c:pt idx="3395">
                  <c:v>108.228251</c:v>
                </c:pt>
                <c:pt idx="3396">
                  <c:v>107.724425</c:v>
                </c:pt>
                <c:pt idx="3397">
                  <c:v>107.400582</c:v>
                </c:pt>
                <c:pt idx="3398">
                  <c:v>77.127122999999997</c:v>
                </c:pt>
                <c:pt idx="3399">
                  <c:v>108.37685999999999</c:v>
                </c:pt>
                <c:pt idx="3400">
                  <c:v>46.941975999999997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-4.1148800000000003</c:v>
                </c:pt>
                <c:pt idx="3415">
                  <c:v>-0.92471499999999995</c:v>
                </c:pt>
                <c:pt idx="3416">
                  <c:v>-3.1557590000000002</c:v>
                </c:pt>
                <c:pt idx="3417">
                  <c:v>36.702567999999999</c:v>
                </c:pt>
                <c:pt idx="3418">
                  <c:v>109.606678</c:v>
                </c:pt>
                <c:pt idx="3419">
                  <c:v>108.709222</c:v>
                </c:pt>
                <c:pt idx="3420">
                  <c:v>108.419104</c:v>
                </c:pt>
                <c:pt idx="3421">
                  <c:v>108.050426</c:v>
                </c:pt>
                <c:pt idx="3422">
                  <c:v>107.82094499999999</c:v>
                </c:pt>
                <c:pt idx="3423">
                  <c:v>107.818179</c:v>
                </c:pt>
                <c:pt idx="3424">
                  <c:v>108.627583</c:v>
                </c:pt>
                <c:pt idx="3425">
                  <c:v>56.725698999999999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7.1975340000000001</c:v>
                </c:pt>
                <c:pt idx="3439">
                  <c:v>112.688349</c:v>
                </c:pt>
                <c:pt idx="3440">
                  <c:v>111.69297400000001</c:v>
                </c:pt>
                <c:pt idx="3441">
                  <c:v>110.789366</c:v>
                </c:pt>
                <c:pt idx="3442">
                  <c:v>109.861898</c:v>
                </c:pt>
                <c:pt idx="3443">
                  <c:v>109.215774</c:v>
                </c:pt>
                <c:pt idx="3444">
                  <c:v>108.601916</c:v>
                </c:pt>
                <c:pt idx="3445">
                  <c:v>108.149801</c:v>
                </c:pt>
                <c:pt idx="3446">
                  <c:v>107.879418</c:v>
                </c:pt>
                <c:pt idx="3447">
                  <c:v>108.055153</c:v>
                </c:pt>
                <c:pt idx="3448">
                  <c:v>99.267527999999999</c:v>
                </c:pt>
                <c:pt idx="3449">
                  <c:v>43.179113999999998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-1.973096</c:v>
                </c:pt>
                <c:pt idx="3462">
                  <c:v>49.008147000000001</c:v>
                </c:pt>
                <c:pt idx="3463">
                  <c:v>111.79649999999999</c:v>
                </c:pt>
                <c:pt idx="3464">
                  <c:v>110.894712</c:v>
                </c:pt>
                <c:pt idx="3465">
                  <c:v>109.979366</c:v>
                </c:pt>
                <c:pt idx="3466">
                  <c:v>109.155671</c:v>
                </c:pt>
                <c:pt idx="3467">
                  <c:v>108.46268600000001</c:v>
                </c:pt>
                <c:pt idx="3468">
                  <c:v>107.99132400000001</c:v>
                </c:pt>
                <c:pt idx="3469">
                  <c:v>107.72789</c:v>
                </c:pt>
                <c:pt idx="3470">
                  <c:v>107.529934</c:v>
                </c:pt>
                <c:pt idx="3471">
                  <c:v>107.404127</c:v>
                </c:pt>
                <c:pt idx="3472">
                  <c:v>107.921572</c:v>
                </c:pt>
                <c:pt idx="3473">
                  <c:v>54.818153000000002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-2.4259490000000001</c:v>
                </c:pt>
                <c:pt idx="3486">
                  <c:v>70.991918999999996</c:v>
                </c:pt>
                <c:pt idx="3487">
                  <c:v>111.768649</c:v>
                </c:pt>
                <c:pt idx="3488">
                  <c:v>110.874771</c:v>
                </c:pt>
                <c:pt idx="3489">
                  <c:v>109.95972500000001</c:v>
                </c:pt>
                <c:pt idx="3490">
                  <c:v>109.136195</c:v>
                </c:pt>
                <c:pt idx="3491">
                  <c:v>108.040623</c:v>
                </c:pt>
                <c:pt idx="3492">
                  <c:v>107.537691</c:v>
                </c:pt>
                <c:pt idx="3493">
                  <c:v>107.650758</c:v>
                </c:pt>
                <c:pt idx="3494">
                  <c:v>107.099221</c:v>
                </c:pt>
                <c:pt idx="3495">
                  <c:v>106.96127300000001</c:v>
                </c:pt>
                <c:pt idx="3496">
                  <c:v>107.49745900000001</c:v>
                </c:pt>
                <c:pt idx="3497">
                  <c:v>65.659747999999993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-2.7058309999999999</c:v>
                </c:pt>
                <c:pt idx="3511">
                  <c:v>-1.2784390000000001</c:v>
                </c:pt>
                <c:pt idx="3512">
                  <c:v>51.764944999999997</c:v>
                </c:pt>
                <c:pt idx="3513">
                  <c:v>25.705964999999999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-3.6701570000000001</c:v>
                </c:pt>
                <c:pt idx="3535">
                  <c:v>111.15458599999999</c:v>
                </c:pt>
                <c:pt idx="3536">
                  <c:v>111.602507</c:v>
                </c:pt>
                <c:pt idx="3537">
                  <c:v>110.697745</c:v>
                </c:pt>
                <c:pt idx="3538">
                  <c:v>109.757024</c:v>
                </c:pt>
                <c:pt idx="3539">
                  <c:v>109.059038</c:v>
                </c:pt>
                <c:pt idx="3540">
                  <c:v>108.831118</c:v>
                </c:pt>
                <c:pt idx="3541">
                  <c:v>108.608993</c:v>
                </c:pt>
                <c:pt idx="3542">
                  <c:v>108.100407</c:v>
                </c:pt>
                <c:pt idx="3543">
                  <c:v>108.72257500000001</c:v>
                </c:pt>
                <c:pt idx="3544">
                  <c:v>90.420456000000001</c:v>
                </c:pt>
                <c:pt idx="3545">
                  <c:v>35.809815999999998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10.393567000000001</c:v>
                </c:pt>
                <c:pt idx="3559">
                  <c:v>111.977113</c:v>
                </c:pt>
                <c:pt idx="3560">
                  <c:v>111.07965299999999</c:v>
                </c:pt>
                <c:pt idx="3561">
                  <c:v>110.28810900000001</c:v>
                </c:pt>
                <c:pt idx="3562">
                  <c:v>109.54788600000001</c:v>
                </c:pt>
                <c:pt idx="3563">
                  <c:v>108.915826</c:v>
                </c:pt>
                <c:pt idx="3564">
                  <c:v>108.418143</c:v>
                </c:pt>
                <c:pt idx="3565">
                  <c:v>107.99190299999999</c:v>
                </c:pt>
                <c:pt idx="3566">
                  <c:v>107.72947000000001</c:v>
                </c:pt>
                <c:pt idx="3567">
                  <c:v>107.57391</c:v>
                </c:pt>
                <c:pt idx="3568">
                  <c:v>105.08594600000001</c:v>
                </c:pt>
                <c:pt idx="3569">
                  <c:v>47.014549000000002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-2.8478629999999998</c:v>
                </c:pt>
                <c:pt idx="3582">
                  <c:v>49.11504</c:v>
                </c:pt>
                <c:pt idx="3583">
                  <c:v>110.893106</c:v>
                </c:pt>
                <c:pt idx="3584">
                  <c:v>110.30296199999999</c:v>
                </c:pt>
                <c:pt idx="3585">
                  <c:v>109.560655</c:v>
                </c:pt>
                <c:pt idx="3586">
                  <c:v>108.744383</c:v>
                </c:pt>
                <c:pt idx="3587">
                  <c:v>108.194692</c:v>
                </c:pt>
                <c:pt idx="3588">
                  <c:v>107.885998</c:v>
                </c:pt>
                <c:pt idx="3589">
                  <c:v>107.492547</c:v>
                </c:pt>
                <c:pt idx="3590">
                  <c:v>107.053257</c:v>
                </c:pt>
                <c:pt idx="3591">
                  <c:v>106.58135</c:v>
                </c:pt>
                <c:pt idx="3592">
                  <c:v>106.637006</c:v>
                </c:pt>
                <c:pt idx="3593">
                  <c:v>58.447035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-4.590338</c:v>
                </c:pt>
                <c:pt idx="3607">
                  <c:v>104.39802</c:v>
                </c:pt>
                <c:pt idx="3608">
                  <c:v>109.756224</c:v>
                </c:pt>
                <c:pt idx="3609">
                  <c:v>64.174699000000004</c:v>
                </c:pt>
                <c:pt idx="3610">
                  <c:v>107.26294</c:v>
                </c:pt>
                <c:pt idx="3611">
                  <c:v>57.309761000000002</c:v>
                </c:pt>
                <c:pt idx="3612">
                  <c:v>107.474065</c:v>
                </c:pt>
                <c:pt idx="3613">
                  <c:v>107.273628</c:v>
                </c:pt>
                <c:pt idx="3614">
                  <c:v>75.688886999999994</c:v>
                </c:pt>
                <c:pt idx="3615">
                  <c:v>93.617712999999995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2.7161580000000001</c:v>
                </c:pt>
                <c:pt idx="3631">
                  <c:v>109.512096</c:v>
                </c:pt>
                <c:pt idx="3632">
                  <c:v>108.630274</c:v>
                </c:pt>
                <c:pt idx="3633">
                  <c:v>107.75338600000001</c:v>
                </c:pt>
                <c:pt idx="3634">
                  <c:v>107.051885</c:v>
                </c:pt>
                <c:pt idx="3635">
                  <c:v>106.304266</c:v>
                </c:pt>
                <c:pt idx="3636">
                  <c:v>105.74525800000001</c:v>
                </c:pt>
                <c:pt idx="3637">
                  <c:v>105.45945399999999</c:v>
                </c:pt>
                <c:pt idx="3638">
                  <c:v>105.25783300000001</c:v>
                </c:pt>
                <c:pt idx="3639">
                  <c:v>105.00725199999999</c:v>
                </c:pt>
                <c:pt idx="3640">
                  <c:v>90.847280999999995</c:v>
                </c:pt>
                <c:pt idx="3641">
                  <c:v>38.415215000000003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-4.6421419999999998</c:v>
                </c:pt>
                <c:pt idx="3654">
                  <c:v>51.258263999999997</c:v>
                </c:pt>
                <c:pt idx="3655">
                  <c:v>109.47985300000001</c:v>
                </c:pt>
                <c:pt idx="3656">
                  <c:v>108.541121</c:v>
                </c:pt>
                <c:pt idx="3657">
                  <c:v>107.610591</c:v>
                </c:pt>
                <c:pt idx="3658">
                  <c:v>106.90430499999999</c:v>
                </c:pt>
                <c:pt idx="3659">
                  <c:v>106.437288</c:v>
                </c:pt>
                <c:pt idx="3660">
                  <c:v>105.913724</c:v>
                </c:pt>
                <c:pt idx="3661">
                  <c:v>105.729451</c:v>
                </c:pt>
                <c:pt idx="3662">
                  <c:v>100.440794</c:v>
                </c:pt>
                <c:pt idx="3663">
                  <c:v>79.114091000000002</c:v>
                </c:pt>
                <c:pt idx="3664">
                  <c:v>24.104413999999998</c:v>
                </c:pt>
                <c:pt idx="3665">
                  <c:v>37.660907999999999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-4.5186359999999999</c:v>
                </c:pt>
                <c:pt idx="3679">
                  <c:v>6.4644909999999998</c:v>
                </c:pt>
                <c:pt idx="3680">
                  <c:v>75.064881</c:v>
                </c:pt>
                <c:pt idx="3681">
                  <c:v>33.205444999999997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-4.5976720000000002</c:v>
                </c:pt>
                <c:pt idx="3685">
                  <c:v>21.375156</c:v>
                </c:pt>
                <c:pt idx="3686">
                  <c:v>28.186554999999998</c:v>
                </c:pt>
                <c:pt idx="3687">
                  <c:v>73.367380999999995</c:v>
                </c:pt>
                <c:pt idx="3688">
                  <c:v>46.952280000000002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-3.7489949999999999</c:v>
                </c:pt>
                <c:pt idx="3702">
                  <c:v>58.211471000000003</c:v>
                </c:pt>
                <c:pt idx="3703">
                  <c:v>110.256191</c:v>
                </c:pt>
                <c:pt idx="3704">
                  <c:v>109.254323</c:v>
                </c:pt>
                <c:pt idx="3705">
                  <c:v>108.232433</c:v>
                </c:pt>
                <c:pt idx="3706">
                  <c:v>107.092478</c:v>
                </c:pt>
                <c:pt idx="3707">
                  <c:v>106.712334</c:v>
                </c:pt>
                <c:pt idx="3708">
                  <c:v>106.463876</c:v>
                </c:pt>
                <c:pt idx="3709">
                  <c:v>106.044229</c:v>
                </c:pt>
                <c:pt idx="3710">
                  <c:v>105.862064</c:v>
                </c:pt>
                <c:pt idx="3711">
                  <c:v>105.439223</c:v>
                </c:pt>
                <c:pt idx="3712">
                  <c:v>95.781735999999995</c:v>
                </c:pt>
                <c:pt idx="3713">
                  <c:v>54.268327999999997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6.8399229999999998</c:v>
                </c:pt>
                <c:pt idx="3727">
                  <c:v>109.305854</c:v>
                </c:pt>
                <c:pt idx="3728">
                  <c:v>108.428697</c:v>
                </c:pt>
                <c:pt idx="3729">
                  <c:v>107.55046900000001</c:v>
                </c:pt>
                <c:pt idx="3730">
                  <c:v>106.49194199999999</c:v>
                </c:pt>
                <c:pt idx="3731">
                  <c:v>105.98181099999999</c:v>
                </c:pt>
                <c:pt idx="3732">
                  <c:v>105.488677</c:v>
                </c:pt>
                <c:pt idx="3733">
                  <c:v>104.927342</c:v>
                </c:pt>
                <c:pt idx="3734">
                  <c:v>88.901197999999994</c:v>
                </c:pt>
                <c:pt idx="3735">
                  <c:v>94.743657999999996</c:v>
                </c:pt>
                <c:pt idx="3736">
                  <c:v>98.508572999999998</c:v>
                </c:pt>
                <c:pt idx="3737">
                  <c:v>33.219780999999998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-4.6941850000000001</c:v>
                </c:pt>
                <c:pt idx="3750">
                  <c:v>75.777452999999994</c:v>
                </c:pt>
                <c:pt idx="3751">
                  <c:v>108.353488</c:v>
                </c:pt>
                <c:pt idx="3752">
                  <c:v>107.830258</c:v>
                </c:pt>
                <c:pt idx="3753">
                  <c:v>106.960151</c:v>
                </c:pt>
                <c:pt idx="3754">
                  <c:v>106.30455000000001</c:v>
                </c:pt>
                <c:pt idx="3755">
                  <c:v>105.549774</c:v>
                </c:pt>
                <c:pt idx="3756">
                  <c:v>55.068233999999997</c:v>
                </c:pt>
                <c:pt idx="3757">
                  <c:v>48.710531000000003</c:v>
                </c:pt>
                <c:pt idx="3758">
                  <c:v>104.85928199999999</c:v>
                </c:pt>
                <c:pt idx="3759">
                  <c:v>69.497275000000002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-4.6166970000000003</c:v>
                </c:pt>
                <c:pt idx="3775">
                  <c:v>83.397451000000004</c:v>
                </c:pt>
                <c:pt idx="3776">
                  <c:v>107.799543</c:v>
                </c:pt>
                <c:pt idx="3777">
                  <c:v>106.96335000000001</c:v>
                </c:pt>
                <c:pt idx="3778">
                  <c:v>106.40311800000001</c:v>
                </c:pt>
                <c:pt idx="3779">
                  <c:v>106.122558</c:v>
                </c:pt>
                <c:pt idx="3780">
                  <c:v>105.936685</c:v>
                </c:pt>
                <c:pt idx="3781">
                  <c:v>105.66222399999999</c:v>
                </c:pt>
                <c:pt idx="3782">
                  <c:v>105.66104</c:v>
                </c:pt>
                <c:pt idx="3783">
                  <c:v>101.377743</c:v>
                </c:pt>
                <c:pt idx="3784">
                  <c:v>69.538275999999996</c:v>
                </c:pt>
                <c:pt idx="3785">
                  <c:v>22.222477999999999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-4.5397780000000001</c:v>
                </c:pt>
                <c:pt idx="3800">
                  <c:v>60.968744000000001</c:v>
                </c:pt>
                <c:pt idx="3801">
                  <c:v>48.071779999999997</c:v>
                </c:pt>
                <c:pt idx="3802">
                  <c:v>93.155154999999993</c:v>
                </c:pt>
                <c:pt idx="3803">
                  <c:v>107.09093799999999</c:v>
                </c:pt>
                <c:pt idx="3804">
                  <c:v>97.784779999999998</c:v>
                </c:pt>
                <c:pt idx="3805">
                  <c:v>106.143275</c:v>
                </c:pt>
                <c:pt idx="3806">
                  <c:v>84.259609999999995</c:v>
                </c:pt>
                <c:pt idx="3807">
                  <c:v>94.325537999999995</c:v>
                </c:pt>
                <c:pt idx="3808">
                  <c:v>64.327416999999997</c:v>
                </c:pt>
                <c:pt idx="3809">
                  <c:v>26.609753999999999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-4.6369189999999998</c:v>
                </c:pt>
                <c:pt idx="3822">
                  <c:v>54.638005999999997</c:v>
                </c:pt>
                <c:pt idx="3823">
                  <c:v>109.643788</c:v>
                </c:pt>
                <c:pt idx="3824">
                  <c:v>108.708614</c:v>
                </c:pt>
                <c:pt idx="3825">
                  <c:v>107.800194</c:v>
                </c:pt>
                <c:pt idx="3826">
                  <c:v>106.713008</c:v>
                </c:pt>
                <c:pt idx="3827">
                  <c:v>106.307098</c:v>
                </c:pt>
                <c:pt idx="3828">
                  <c:v>105.82221199999999</c:v>
                </c:pt>
                <c:pt idx="3829">
                  <c:v>105.46442</c:v>
                </c:pt>
                <c:pt idx="3830">
                  <c:v>105.21431200000001</c:v>
                </c:pt>
                <c:pt idx="3831">
                  <c:v>104.879786</c:v>
                </c:pt>
                <c:pt idx="3832">
                  <c:v>105.35624</c:v>
                </c:pt>
                <c:pt idx="3833">
                  <c:v>62.773257999999998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2.7537240000000001</c:v>
                </c:pt>
                <c:pt idx="3847">
                  <c:v>109.032978</c:v>
                </c:pt>
                <c:pt idx="3848">
                  <c:v>108.664249</c:v>
                </c:pt>
                <c:pt idx="3849">
                  <c:v>107.924739</c:v>
                </c:pt>
                <c:pt idx="3850">
                  <c:v>106.98586400000001</c:v>
                </c:pt>
                <c:pt idx="3851">
                  <c:v>106.697823</c:v>
                </c:pt>
                <c:pt idx="3852">
                  <c:v>106.416837</c:v>
                </c:pt>
                <c:pt idx="3853">
                  <c:v>105.997169</c:v>
                </c:pt>
                <c:pt idx="3854">
                  <c:v>105.83573800000001</c:v>
                </c:pt>
                <c:pt idx="3855">
                  <c:v>105.602529</c:v>
                </c:pt>
                <c:pt idx="3856">
                  <c:v>85.462575999999999</c:v>
                </c:pt>
                <c:pt idx="3857">
                  <c:v>37.515090999999998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-4.6567439999999998</c:v>
                </c:pt>
                <c:pt idx="3870">
                  <c:v>78.198606999999996</c:v>
                </c:pt>
                <c:pt idx="3871">
                  <c:v>109.426776</c:v>
                </c:pt>
                <c:pt idx="3872">
                  <c:v>108.665875</c:v>
                </c:pt>
                <c:pt idx="3873">
                  <c:v>107.344093</c:v>
                </c:pt>
                <c:pt idx="3874">
                  <c:v>106.508191</c:v>
                </c:pt>
                <c:pt idx="3875">
                  <c:v>106.02916999999999</c:v>
                </c:pt>
                <c:pt idx="3876">
                  <c:v>105.64332</c:v>
                </c:pt>
                <c:pt idx="3877">
                  <c:v>105.344117</c:v>
                </c:pt>
                <c:pt idx="3878">
                  <c:v>105.09563300000001</c:v>
                </c:pt>
                <c:pt idx="3879">
                  <c:v>104.97051399999999</c:v>
                </c:pt>
                <c:pt idx="3880">
                  <c:v>105.231038</c:v>
                </c:pt>
                <c:pt idx="3881">
                  <c:v>64.602356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-4.6853069999999999</c:v>
                </c:pt>
                <c:pt idx="3894">
                  <c:v>72.518882000000005</c:v>
                </c:pt>
                <c:pt idx="3895">
                  <c:v>108.388059</c:v>
                </c:pt>
                <c:pt idx="3896">
                  <c:v>107.91026599999999</c:v>
                </c:pt>
                <c:pt idx="3897">
                  <c:v>107.15531300000001</c:v>
                </c:pt>
                <c:pt idx="3898">
                  <c:v>106.109302</c:v>
                </c:pt>
                <c:pt idx="3899">
                  <c:v>105.648476</c:v>
                </c:pt>
                <c:pt idx="3900">
                  <c:v>105.11147699999999</c:v>
                </c:pt>
                <c:pt idx="3901">
                  <c:v>104.78918299999999</c:v>
                </c:pt>
                <c:pt idx="3902">
                  <c:v>104.785207</c:v>
                </c:pt>
                <c:pt idx="3903">
                  <c:v>105.009021</c:v>
                </c:pt>
                <c:pt idx="3904">
                  <c:v>93.519516999999993</c:v>
                </c:pt>
                <c:pt idx="3905">
                  <c:v>48.258550999999997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-4.6740259999999996</c:v>
                </c:pt>
                <c:pt idx="3918">
                  <c:v>69.080223000000004</c:v>
                </c:pt>
                <c:pt idx="3919">
                  <c:v>109.196962</c:v>
                </c:pt>
                <c:pt idx="3920">
                  <c:v>108.120949</c:v>
                </c:pt>
                <c:pt idx="3921">
                  <c:v>107.080473</c:v>
                </c:pt>
                <c:pt idx="3922">
                  <c:v>105.853295</c:v>
                </c:pt>
                <c:pt idx="3923">
                  <c:v>105.405376</c:v>
                </c:pt>
                <c:pt idx="3924">
                  <c:v>105.102914</c:v>
                </c:pt>
                <c:pt idx="3925">
                  <c:v>104.545101</c:v>
                </c:pt>
                <c:pt idx="3926">
                  <c:v>104.345699</c:v>
                </c:pt>
                <c:pt idx="3927">
                  <c:v>104.38830400000001</c:v>
                </c:pt>
                <c:pt idx="3928">
                  <c:v>104.389482</c:v>
                </c:pt>
                <c:pt idx="3929">
                  <c:v>68.106133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-4.6679940000000002</c:v>
                </c:pt>
                <c:pt idx="3942">
                  <c:v>56.265042999999999</c:v>
                </c:pt>
                <c:pt idx="3943">
                  <c:v>108.829114</c:v>
                </c:pt>
                <c:pt idx="3944">
                  <c:v>107.824895</c:v>
                </c:pt>
                <c:pt idx="3945">
                  <c:v>106.82335399999999</c:v>
                </c:pt>
                <c:pt idx="3946">
                  <c:v>106.00610399999999</c:v>
                </c:pt>
                <c:pt idx="3947">
                  <c:v>105.346734</c:v>
                </c:pt>
                <c:pt idx="3948">
                  <c:v>104.565428</c:v>
                </c:pt>
                <c:pt idx="3949">
                  <c:v>104.09325699999999</c:v>
                </c:pt>
                <c:pt idx="3950">
                  <c:v>103.830652</c:v>
                </c:pt>
                <c:pt idx="3951">
                  <c:v>103.47676300000001</c:v>
                </c:pt>
                <c:pt idx="3952">
                  <c:v>104.050194</c:v>
                </c:pt>
                <c:pt idx="3953">
                  <c:v>59.919089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-4.6332050000000002</c:v>
                </c:pt>
                <c:pt idx="3967">
                  <c:v>84.438153999999997</c:v>
                </c:pt>
                <c:pt idx="3968">
                  <c:v>107.32662999999999</c:v>
                </c:pt>
                <c:pt idx="3969">
                  <c:v>106.381962</c:v>
                </c:pt>
                <c:pt idx="3970">
                  <c:v>105.637519</c:v>
                </c:pt>
                <c:pt idx="3971">
                  <c:v>105.111413</c:v>
                </c:pt>
                <c:pt idx="3972">
                  <c:v>104.611356</c:v>
                </c:pt>
                <c:pt idx="3973">
                  <c:v>104.163601</c:v>
                </c:pt>
                <c:pt idx="3974">
                  <c:v>103.97012700000001</c:v>
                </c:pt>
                <c:pt idx="3975">
                  <c:v>103.702226</c:v>
                </c:pt>
                <c:pt idx="3976">
                  <c:v>78.193591999999995</c:v>
                </c:pt>
                <c:pt idx="3977">
                  <c:v>31.176607000000001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-4.691662</c:v>
                </c:pt>
                <c:pt idx="3990">
                  <c:v>47.961917</c:v>
                </c:pt>
                <c:pt idx="3991">
                  <c:v>108.17230499999999</c:v>
                </c:pt>
                <c:pt idx="3992">
                  <c:v>107.724711</c:v>
                </c:pt>
                <c:pt idx="3993">
                  <c:v>106.62011</c:v>
                </c:pt>
                <c:pt idx="3994">
                  <c:v>105.977788</c:v>
                </c:pt>
                <c:pt idx="3995">
                  <c:v>105.440528</c:v>
                </c:pt>
                <c:pt idx="3996">
                  <c:v>105.003305</c:v>
                </c:pt>
                <c:pt idx="3997">
                  <c:v>104.72433100000001</c:v>
                </c:pt>
                <c:pt idx="3998">
                  <c:v>104.723086</c:v>
                </c:pt>
                <c:pt idx="3999">
                  <c:v>104.72534</c:v>
                </c:pt>
                <c:pt idx="4000">
                  <c:v>105.23036500000001</c:v>
                </c:pt>
                <c:pt idx="4001">
                  <c:v>62.033726999999999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7.3596599999999999</c:v>
                </c:pt>
                <c:pt idx="4015">
                  <c:v>109.860705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-1.1081989999999999</c:v>
                </c:pt>
                <c:pt idx="4038">
                  <c:v>41.122826000000003</c:v>
                </c:pt>
                <c:pt idx="4039">
                  <c:v>109.922084</c:v>
                </c:pt>
                <c:pt idx="4040">
                  <c:v>88.214490999999995</c:v>
                </c:pt>
                <c:pt idx="4041">
                  <c:v>106.071646</c:v>
                </c:pt>
                <c:pt idx="4042">
                  <c:v>110.162024</c:v>
                </c:pt>
                <c:pt idx="4043">
                  <c:v>109.731415</c:v>
                </c:pt>
                <c:pt idx="4044">
                  <c:v>109.32236399999999</c:v>
                </c:pt>
                <c:pt idx="4045">
                  <c:v>109.122845</c:v>
                </c:pt>
                <c:pt idx="4046">
                  <c:v>109.121604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1.438005</c:v>
                </c:pt>
                <c:pt idx="4063">
                  <c:v>111.71270699999999</c:v>
                </c:pt>
                <c:pt idx="4064">
                  <c:v>111.431915</c:v>
                </c:pt>
                <c:pt idx="4065">
                  <c:v>110.63911</c:v>
                </c:pt>
                <c:pt idx="4066">
                  <c:v>110.12475999999999</c:v>
                </c:pt>
                <c:pt idx="4067">
                  <c:v>109.68827400000001</c:v>
                </c:pt>
                <c:pt idx="4068">
                  <c:v>109.229519</c:v>
                </c:pt>
                <c:pt idx="4069">
                  <c:v>108.955898</c:v>
                </c:pt>
                <c:pt idx="4070">
                  <c:v>109.06697200000001</c:v>
                </c:pt>
                <c:pt idx="4071">
                  <c:v>109.29648400000001</c:v>
                </c:pt>
                <c:pt idx="4072">
                  <c:v>93.672579999999996</c:v>
                </c:pt>
                <c:pt idx="4073">
                  <c:v>44.723784999999999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-2.859877</c:v>
                </c:pt>
                <c:pt idx="4086">
                  <c:v>69.518673000000007</c:v>
                </c:pt>
                <c:pt idx="4087">
                  <c:v>112.20488400000001</c:v>
                </c:pt>
                <c:pt idx="4088">
                  <c:v>111.515513</c:v>
                </c:pt>
                <c:pt idx="4089">
                  <c:v>110.773507</c:v>
                </c:pt>
                <c:pt idx="4090">
                  <c:v>110.132676</c:v>
                </c:pt>
                <c:pt idx="4091">
                  <c:v>109.57749099999999</c:v>
                </c:pt>
                <c:pt idx="4092">
                  <c:v>108.750077</c:v>
                </c:pt>
                <c:pt idx="4093">
                  <c:v>108.23741800000001</c:v>
                </c:pt>
                <c:pt idx="4094">
                  <c:v>107.844764</c:v>
                </c:pt>
                <c:pt idx="4095">
                  <c:v>107.357119</c:v>
                </c:pt>
                <c:pt idx="4096">
                  <c:v>100.718538</c:v>
                </c:pt>
                <c:pt idx="4097">
                  <c:v>78.316935000000001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7.8087879999999998</c:v>
                </c:pt>
                <c:pt idx="4111">
                  <c:v>110.755903</c:v>
                </c:pt>
                <c:pt idx="4112">
                  <c:v>109.92913799999999</c:v>
                </c:pt>
                <c:pt idx="4113">
                  <c:v>109.268953</c:v>
                </c:pt>
                <c:pt idx="4114">
                  <c:v>108.016389</c:v>
                </c:pt>
                <c:pt idx="4115">
                  <c:v>107.98939</c:v>
                </c:pt>
                <c:pt idx="4116">
                  <c:v>106.99091199999999</c:v>
                </c:pt>
                <c:pt idx="4117">
                  <c:v>106.578343</c:v>
                </c:pt>
                <c:pt idx="4118">
                  <c:v>106.57314599999999</c:v>
                </c:pt>
                <c:pt idx="4119">
                  <c:v>105.99326000000001</c:v>
                </c:pt>
                <c:pt idx="4120">
                  <c:v>104.16989599999999</c:v>
                </c:pt>
                <c:pt idx="4121">
                  <c:v>47.570838000000002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-4.6624549999999996</c:v>
                </c:pt>
                <c:pt idx="4134">
                  <c:v>72.823407000000003</c:v>
                </c:pt>
                <c:pt idx="4135">
                  <c:v>109.71692400000001</c:v>
                </c:pt>
                <c:pt idx="4136">
                  <c:v>108.908681</c:v>
                </c:pt>
                <c:pt idx="4137">
                  <c:v>108.08934499999999</c:v>
                </c:pt>
                <c:pt idx="4138">
                  <c:v>107.088559</c:v>
                </c:pt>
                <c:pt idx="4139">
                  <c:v>107.127566</c:v>
                </c:pt>
                <c:pt idx="4140">
                  <c:v>106.140051</c:v>
                </c:pt>
                <c:pt idx="4141">
                  <c:v>105.760391</c:v>
                </c:pt>
                <c:pt idx="4142">
                  <c:v>105.755275</c:v>
                </c:pt>
                <c:pt idx="4143">
                  <c:v>105.702927</c:v>
                </c:pt>
                <c:pt idx="4144">
                  <c:v>105.70422600000001</c:v>
                </c:pt>
                <c:pt idx="4145">
                  <c:v>60.490136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-4.5290359999999996</c:v>
                </c:pt>
                <c:pt idx="4159">
                  <c:v>43.087232</c:v>
                </c:pt>
                <c:pt idx="4160">
                  <c:v>45.144739000000001</c:v>
                </c:pt>
                <c:pt idx="4161">
                  <c:v>78.403155999999996</c:v>
                </c:pt>
                <c:pt idx="4162">
                  <c:v>89.626005000000006</c:v>
                </c:pt>
                <c:pt idx="4163">
                  <c:v>72.063333999999998</c:v>
                </c:pt>
                <c:pt idx="4164">
                  <c:v>23.990243</c:v>
                </c:pt>
                <c:pt idx="4165">
                  <c:v>100.005004</c:v>
                </c:pt>
                <c:pt idx="4166">
                  <c:v>70.73321</c:v>
                </c:pt>
                <c:pt idx="4167">
                  <c:v>56.141309999999997</c:v>
                </c:pt>
                <c:pt idx="4168">
                  <c:v>64.217929999999996</c:v>
                </c:pt>
                <c:pt idx="4169">
                  <c:v>27.658982999999999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-3.7478560000000001</c:v>
                </c:pt>
                <c:pt idx="4182">
                  <c:v>67.802597000000006</c:v>
                </c:pt>
                <c:pt idx="4183">
                  <c:v>111.129897</c:v>
                </c:pt>
                <c:pt idx="4184">
                  <c:v>110.184432</c:v>
                </c:pt>
                <c:pt idx="4185">
                  <c:v>109.212085</c:v>
                </c:pt>
                <c:pt idx="4186">
                  <c:v>108.457728</c:v>
                </c:pt>
                <c:pt idx="4187">
                  <c:v>107.936268</c:v>
                </c:pt>
                <c:pt idx="4188">
                  <c:v>107.404573</c:v>
                </c:pt>
                <c:pt idx="4189">
                  <c:v>107.25864199999999</c:v>
                </c:pt>
                <c:pt idx="4190">
                  <c:v>107.524074</c:v>
                </c:pt>
                <c:pt idx="4191">
                  <c:v>107.797853</c:v>
                </c:pt>
                <c:pt idx="4192">
                  <c:v>108.537212</c:v>
                </c:pt>
                <c:pt idx="4193">
                  <c:v>66.113417999999996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-2.4169689999999999</c:v>
                </c:pt>
                <c:pt idx="4206">
                  <c:v>57.112377000000002</c:v>
                </c:pt>
                <c:pt idx="4207">
                  <c:v>112.338579</c:v>
                </c:pt>
                <c:pt idx="4208">
                  <c:v>111.649688</c:v>
                </c:pt>
                <c:pt idx="4209">
                  <c:v>110.90418099999999</c:v>
                </c:pt>
                <c:pt idx="4210">
                  <c:v>109.945927</c:v>
                </c:pt>
                <c:pt idx="4211">
                  <c:v>109.901546</c:v>
                </c:pt>
                <c:pt idx="4212">
                  <c:v>108.988924</c:v>
                </c:pt>
                <c:pt idx="4213">
                  <c:v>108.511495</c:v>
                </c:pt>
                <c:pt idx="4214">
                  <c:v>108.07317</c:v>
                </c:pt>
                <c:pt idx="4215">
                  <c:v>107.55369</c:v>
                </c:pt>
                <c:pt idx="4216">
                  <c:v>107.47204000000001</c:v>
                </c:pt>
                <c:pt idx="4217">
                  <c:v>75.364357999999996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-3.309752</c:v>
                </c:pt>
                <c:pt idx="4230">
                  <c:v>72.073435000000003</c:v>
                </c:pt>
                <c:pt idx="4231">
                  <c:v>111.07137899999999</c:v>
                </c:pt>
                <c:pt idx="4232">
                  <c:v>110.07657399999999</c:v>
                </c:pt>
                <c:pt idx="4233">
                  <c:v>109.064739</c:v>
                </c:pt>
                <c:pt idx="4234">
                  <c:v>107.894724</c:v>
                </c:pt>
                <c:pt idx="4235">
                  <c:v>107.83365999999999</c:v>
                </c:pt>
                <c:pt idx="4236">
                  <c:v>106.829189</c:v>
                </c:pt>
                <c:pt idx="4237">
                  <c:v>106.387891</c:v>
                </c:pt>
                <c:pt idx="4238">
                  <c:v>105.755308</c:v>
                </c:pt>
                <c:pt idx="4239">
                  <c:v>105.189178</c:v>
                </c:pt>
                <c:pt idx="4240">
                  <c:v>105.13334500000001</c:v>
                </c:pt>
                <c:pt idx="4241">
                  <c:v>79.402651000000006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9.4699120000000008</c:v>
                </c:pt>
                <c:pt idx="4255">
                  <c:v>109.584264</c:v>
                </c:pt>
                <c:pt idx="4256">
                  <c:v>108.539877</c:v>
                </c:pt>
                <c:pt idx="4257">
                  <c:v>107.47014</c:v>
                </c:pt>
                <c:pt idx="4258">
                  <c:v>106.68920199999999</c:v>
                </c:pt>
                <c:pt idx="4259">
                  <c:v>106.23676399999999</c:v>
                </c:pt>
                <c:pt idx="4260">
                  <c:v>105.76509900000001</c:v>
                </c:pt>
                <c:pt idx="4261">
                  <c:v>105.449629</c:v>
                </c:pt>
                <c:pt idx="4262">
                  <c:v>105.32324300000001</c:v>
                </c:pt>
                <c:pt idx="4263">
                  <c:v>105.200632</c:v>
                </c:pt>
                <c:pt idx="4264">
                  <c:v>100.495501</c:v>
                </c:pt>
                <c:pt idx="4265">
                  <c:v>49.876908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-4.5708200000000003</c:v>
                </c:pt>
                <c:pt idx="4279">
                  <c:v>77.076300000000003</c:v>
                </c:pt>
                <c:pt idx="4280">
                  <c:v>104.234291</c:v>
                </c:pt>
                <c:pt idx="4281">
                  <c:v>107.83916600000001</c:v>
                </c:pt>
                <c:pt idx="4282">
                  <c:v>107.06147900000001</c:v>
                </c:pt>
                <c:pt idx="4283">
                  <c:v>106.540176</c:v>
                </c:pt>
                <c:pt idx="4284">
                  <c:v>105.54470600000001</c:v>
                </c:pt>
                <c:pt idx="4285">
                  <c:v>106.006479</c:v>
                </c:pt>
                <c:pt idx="4286">
                  <c:v>25.435395</c:v>
                </c:pt>
                <c:pt idx="4287">
                  <c:v>47.077772000000003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-4.6496750000000002</c:v>
                </c:pt>
                <c:pt idx="4303">
                  <c:v>94.858500000000006</c:v>
                </c:pt>
                <c:pt idx="4304">
                  <c:v>108.34504800000001</c:v>
                </c:pt>
                <c:pt idx="4305">
                  <c:v>107.661824</c:v>
                </c:pt>
                <c:pt idx="4306">
                  <c:v>107.090586</c:v>
                </c:pt>
                <c:pt idx="4307">
                  <c:v>106.622488</c:v>
                </c:pt>
                <c:pt idx="4308">
                  <c:v>106.197649</c:v>
                </c:pt>
                <c:pt idx="4309">
                  <c:v>105.847413</c:v>
                </c:pt>
                <c:pt idx="4310">
                  <c:v>105.707008</c:v>
                </c:pt>
                <c:pt idx="4311">
                  <c:v>105.403451</c:v>
                </c:pt>
                <c:pt idx="4312">
                  <c:v>105.67562599999999</c:v>
                </c:pt>
                <c:pt idx="4313">
                  <c:v>65.302550999999994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9.0712930000000007</c:v>
                </c:pt>
                <c:pt idx="4327">
                  <c:v>109.572333</c:v>
                </c:pt>
                <c:pt idx="4328">
                  <c:v>108.76300500000001</c:v>
                </c:pt>
                <c:pt idx="4329">
                  <c:v>107.949084</c:v>
                </c:pt>
                <c:pt idx="4330">
                  <c:v>107.385501</c:v>
                </c:pt>
                <c:pt idx="4331">
                  <c:v>107.044072</c:v>
                </c:pt>
                <c:pt idx="4332">
                  <c:v>106.77938899999999</c:v>
                </c:pt>
                <c:pt idx="4333">
                  <c:v>106.392669</c:v>
                </c:pt>
                <c:pt idx="4334">
                  <c:v>106.18723900000001</c:v>
                </c:pt>
                <c:pt idx="4335">
                  <c:v>106.04348899999999</c:v>
                </c:pt>
                <c:pt idx="4336">
                  <c:v>105.883321</c:v>
                </c:pt>
                <c:pt idx="4337">
                  <c:v>60.669375000000002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-1.52996</c:v>
                </c:pt>
                <c:pt idx="4351">
                  <c:v>109.637445</c:v>
                </c:pt>
                <c:pt idx="4352">
                  <c:v>109.04503800000001</c:v>
                </c:pt>
                <c:pt idx="4353">
                  <c:v>108.320931</c:v>
                </c:pt>
                <c:pt idx="4354">
                  <c:v>107.601837</c:v>
                </c:pt>
                <c:pt idx="4355">
                  <c:v>106.936801</c:v>
                </c:pt>
                <c:pt idx="4356">
                  <c:v>106.261769</c:v>
                </c:pt>
                <c:pt idx="4357">
                  <c:v>105.843615</c:v>
                </c:pt>
                <c:pt idx="4358">
                  <c:v>105.71631499999999</c:v>
                </c:pt>
                <c:pt idx="4359">
                  <c:v>105.60928199999999</c:v>
                </c:pt>
                <c:pt idx="4360">
                  <c:v>99.624145999999996</c:v>
                </c:pt>
                <c:pt idx="4361">
                  <c:v>49.888536999999999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10.091697999999999</c:v>
                </c:pt>
                <c:pt idx="4375">
                  <c:v>110.31021200000001</c:v>
                </c:pt>
                <c:pt idx="4376">
                  <c:v>109.361411</c:v>
                </c:pt>
                <c:pt idx="4377">
                  <c:v>108.41178499999999</c:v>
                </c:pt>
                <c:pt idx="4378">
                  <c:v>107.33214700000001</c:v>
                </c:pt>
                <c:pt idx="4379">
                  <c:v>107.406859</c:v>
                </c:pt>
                <c:pt idx="4380">
                  <c:v>106.49783499999999</c:v>
                </c:pt>
                <c:pt idx="4381">
                  <c:v>106.07559000000001</c:v>
                </c:pt>
                <c:pt idx="4382">
                  <c:v>105.778711</c:v>
                </c:pt>
                <c:pt idx="4383">
                  <c:v>105.66850700000001</c:v>
                </c:pt>
                <c:pt idx="4384">
                  <c:v>97.880116999999998</c:v>
                </c:pt>
                <c:pt idx="4385">
                  <c:v>39.398254999999999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-4.5727609999999999</c:v>
                </c:pt>
                <c:pt idx="4399">
                  <c:v>94.855716000000001</c:v>
                </c:pt>
                <c:pt idx="4400">
                  <c:v>109.372077</c:v>
                </c:pt>
                <c:pt idx="4401">
                  <c:v>108.42366199999999</c:v>
                </c:pt>
                <c:pt idx="4402">
                  <c:v>107.22049699999999</c:v>
                </c:pt>
                <c:pt idx="4403">
                  <c:v>106.954634</c:v>
                </c:pt>
                <c:pt idx="4404">
                  <c:v>106.003473</c:v>
                </c:pt>
                <c:pt idx="4405">
                  <c:v>105.48471000000001</c:v>
                </c:pt>
                <c:pt idx="4406">
                  <c:v>105.086647</c:v>
                </c:pt>
                <c:pt idx="4407">
                  <c:v>104.504034</c:v>
                </c:pt>
                <c:pt idx="4408">
                  <c:v>85.125714000000002</c:v>
                </c:pt>
                <c:pt idx="4409">
                  <c:v>37.772244000000001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-4.6275959999999996</c:v>
                </c:pt>
                <c:pt idx="4423">
                  <c:v>85.318810999999997</c:v>
                </c:pt>
                <c:pt idx="4424">
                  <c:v>57.777681000000001</c:v>
                </c:pt>
                <c:pt idx="4425">
                  <c:v>107.77395199999999</c:v>
                </c:pt>
                <c:pt idx="4426">
                  <c:v>98.955235999999999</c:v>
                </c:pt>
                <c:pt idx="4427">
                  <c:v>86.239813999999996</c:v>
                </c:pt>
                <c:pt idx="4428">
                  <c:v>103.656308</c:v>
                </c:pt>
                <c:pt idx="4429">
                  <c:v>104.677892</c:v>
                </c:pt>
                <c:pt idx="4430">
                  <c:v>104.71976100000001</c:v>
                </c:pt>
                <c:pt idx="4431">
                  <c:v>104.796558</c:v>
                </c:pt>
                <c:pt idx="4432">
                  <c:v>105.01204</c:v>
                </c:pt>
                <c:pt idx="4433">
                  <c:v>66.295665999999997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-4.6707970000000003</c:v>
                </c:pt>
                <c:pt idx="4446">
                  <c:v>64.732483000000002</c:v>
                </c:pt>
                <c:pt idx="4447">
                  <c:v>108.72779</c:v>
                </c:pt>
                <c:pt idx="4448">
                  <c:v>108.13634399999999</c:v>
                </c:pt>
                <c:pt idx="4449">
                  <c:v>107.208153</c:v>
                </c:pt>
                <c:pt idx="4450">
                  <c:v>106.076302</c:v>
                </c:pt>
                <c:pt idx="4451">
                  <c:v>105.857983</c:v>
                </c:pt>
                <c:pt idx="4452">
                  <c:v>105.20534000000001</c:v>
                </c:pt>
                <c:pt idx="4453">
                  <c:v>104.706174</c:v>
                </c:pt>
                <c:pt idx="4454">
                  <c:v>104.29577500000001</c:v>
                </c:pt>
                <c:pt idx="4455">
                  <c:v>103.702046</c:v>
                </c:pt>
                <c:pt idx="4456">
                  <c:v>103.79072600000001</c:v>
                </c:pt>
                <c:pt idx="4457">
                  <c:v>72.252097000000006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-4.658906</c:v>
                </c:pt>
                <c:pt idx="4470">
                  <c:v>47.759448999999996</c:v>
                </c:pt>
                <c:pt idx="4471">
                  <c:v>108.621211</c:v>
                </c:pt>
                <c:pt idx="4472">
                  <c:v>107.80580999999999</c:v>
                </c:pt>
                <c:pt idx="4473">
                  <c:v>106.928894</c:v>
                </c:pt>
                <c:pt idx="4474">
                  <c:v>106.013195</c:v>
                </c:pt>
                <c:pt idx="4475">
                  <c:v>105.47968899999999</c:v>
                </c:pt>
                <c:pt idx="4476">
                  <c:v>105.064256</c:v>
                </c:pt>
                <c:pt idx="4477">
                  <c:v>104.54672600000001</c:v>
                </c:pt>
                <c:pt idx="4478">
                  <c:v>104.31740600000001</c:v>
                </c:pt>
                <c:pt idx="4479">
                  <c:v>104.25727000000001</c:v>
                </c:pt>
                <c:pt idx="4480">
                  <c:v>104.06779299999999</c:v>
                </c:pt>
                <c:pt idx="4481">
                  <c:v>65.535550999999998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-2.2412719999999999</c:v>
                </c:pt>
                <c:pt idx="4495">
                  <c:v>108.11920600000001</c:v>
                </c:pt>
                <c:pt idx="4496">
                  <c:v>107.219871</c:v>
                </c:pt>
                <c:pt idx="4497">
                  <c:v>106.344714</c:v>
                </c:pt>
                <c:pt idx="4498">
                  <c:v>105.600416</c:v>
                </c:pt>
                <c:pt idx="4499">
                  <c:v>105.00631</c:v>
                </c:pt>
                <c:pt idx="4500">
                  <c:v>104.402699</c:v>
                </c:pt>
                <c:pt idx="4501">
                  <c:v>103.978582</c:v>
                </c:pt>
                <c:pt idx="4502">
                  <c:v>103.791318</c:v>
                </c:pt>
                <c:pt idx="4503">
                  <c:v>96.136894999999996</c:v>
                </c:pt>
                <c:pt idx="4504">
                  <c:v>57.681775999999999</c:v>
                </c:pt>
                <c:pt idx="4505">
                  <c:v>-0.96249899999999999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-0.971244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-4.6482700000000001</c:v>
                </c:pt>
                <c:pt idx="4525">
                  <c:v>11.882126</c:v>
                </c:pt>
                <c:pt idx="4526">
                  <c:v>60.867718000000004</c:v>
                </c:pt>
                <c:pt idx="4527">
                  <c:v>105.231526</c:v>
                </c:pt>
                <c:pt idx="4528">
                  <c:v>-0.92471499999999995</c:v>
                </c:pt>
                <c:pt idx="4529">
                  <c:v>-4.7120480000000002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-4.6324880000000004</c:v>
                </c:pt>
                <c:pt idx="4545">
                  <c:v>24.148913</c:v>
                </c:pt>
                <c:pt idx="4546">
                  <c:v>65.512523000000002</c:v>
                </c:pt>
                <c:pt idx="4547">
                  <c:v>103.40438399999999</c:v>
                </c:pt>
                <c:pt idx="4548">
                  <c:v>104.89500099999999</c:v>
                </c:pt>
                <c:pt idx="4549">
                  <c:v>58.650903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-4.7271409999999996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-4.5518479999999997</c:v>
                </c:pt>
                <c:pt idx="4567">
                  <c:v>3.2070159999999999</c:v>
                </c:pt>
                <c:pt idx="4568">
                  <c:v>106.824865</c:v>
                </c:pt>
                <c:pt idx="4569">
                  <c:v>105.991838</c:v>
                </c:pt>
                <c:pt idx="4570">
                  <c:v>104.92245800000001</c:v>
                </c:pt>
                <c:pt idx="4571">
                  <c:v>104.959639</c:v>
                </c:pt>
                <c:pt idx="4572">
                  <c:v>104.058013</c:v>
                </c:pt>
                <c:pt idx="4573">
                  <c:v>103.728934</c:v>
                </c:pt>
                <c:pt idx="4574">
                  <c:v>103.51339299999999</c:v>
                </c:pt>
                <c:pt idx="4575">
                  <c:v>87.079712999999998</c:v>
                </c:pt>
                <c:pt idx="4576">
                  <c:v>69.691417000000001</c:v>
                </c:pt>
                <c:pt idx="4577">
                  <c:v>21.884888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-4.6170739999999997</c:v>
                </c:pt>
                <c:pt idx="4591">
                  <c:v>54.150244000000001</c:v>
                </c:pt>
                <c:pt idx="4592">
                  <c:v>105.706175</c:v>
                </c:pt>
                <c:pt idx="4593">
                  <c:v>106.05519</c:v>
                </c:pt>
                <c:pt idx="4594">
                  <c:v>105.351624</c:v>
                </c:pt>
                <c:pt idx="4595">
                  <c:v>104.684403</c:v>
                </c:pt>
                <c:pt idx="4596">
                  <c:v>104.06320599999999</c:v>
                </c:pt>
                <c:pt idx="4597">
                  <c:v>103.552533</c:v>
                </c:pt>
                <c:pt idx="4598">
                  <c:v>103.42463499999999</c:v>
                </c:pt>
                <c:pt idx="4599">
                  <c:v>103.311877</c:v>
                </c:pt>
                <c:pt idx="4600">
                  <c:v>88.263813999999996</c:v>
                </c:pt>
                <c:pt idx="4601">
                  <c:v>39.213262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-4.6963090000000003</c:v>
                </c:pt>
                <c:pt idx="4614">
                  <c:v>54.151386000000002</c:v>
                </c:pt>
                <c:pt idx="4615">
                  <c:v>107.319639</c:v>
                </c:pt>
                <c:pt idx="4616">
                  <c:v>106.708755</c:v>
                </c:pt>
                <c:pt idx="4617">
                  <c:v>105.899749</c:v>
                </c:pt>
                <c:pt idx="4618">
                  <c:v>104.772722</c:v>
                </c:pt>
                <c:pt idx="4619">
                  <c:v>104.42077399999999</c:v>
                </c:pt>
                <c:pt idx="4620">
                  <c:v>104.03582</c:v>
                </c:pt>
                <c:pt idx="4621">
                  <c:v>76.47148</c:v>
                </c:pt>
                <c:pt idx="4622">
                  <c:v>103.892543</c:v>
                </c:pt>
                <c:pt idx="4623">
                  <c:v>78.165531999999999</c:v>
                </c:pt>
                <c:pt idx="4624">
                  <c:v>78.46284</c:v>
                </c:pt>
                <c:pt idx="4625">
                  <c:v>44.486893000000002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2.5394260000000002</c:v>
                </c:pt>
                <c:pt idx="4639">
                  <c:v>105.34081399999999</c:v>
                </c:pt>
                <c:pt idx="4640">
                  <c:v>107.871228</c:v>
                </c:pt>
                <c:pt idx="4641">
                  <c:v>107.13104</c:v>
                </c:pt>
                <c:pt idx="4642">
                  <c:v>106.04560600000001</c:v>
                </c:pt>
                <c:pt idx="4643">
                  <c:v>106.05168399999999</c:v>
                </c:pt>
                <c:pt idx="4644">
                  <c:v>96.292165999999995</c:v>
                </c:pt>
                <c:pt idx="4645">
                  <c:v>77.828715000000003</c:v>
                </c:pt>
                <c:pt idx="4646">
                  <c:v>104.436089</c:v>
                </c:pt>
                <c:pt idx="4647">
                  <c:v>94.398961999999997</c:v>
                </c:pt>
                <c:pt idx="4648">
                  <c:v>46.787823000000003</c:v>
                </c:pt>
                <c:pt idx="4649">
                  <c:v>31.59759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17.49925</c:v>
                </c:pt>
                <c:pt idx="4663">
                  <c:v>109.46272999999999</c:v>
                </c:pt>
                <c:pt idx="4664">
                  <c:v>108.544805</c:v>
                </c:pt>
                <c:pt idx="4665">
                  <c:v>107.59643</c:v>
                </c:pt>
                <c:pt idx="4666">
                  <c:v>106.92969600000001</c:v>
                </c:pt>
                <c:pt idx="4667">
                  <c:v>106.350961</c:v>
                </c:pt>
                <c:pt idx="4668">
                  <c:v>105.414767</c:v>
                </c:pt>
                <c:pt idx="4669">
                  <c:v>105.041916</c:v>
                </c:pt>
                <c:pt idx="4670">
                  <c:v>104.46016899999999</c:v>
                </c:pt>
                <c:pt idx="4671">
                  <c:v>104.43290399999999</c:v>
                </c:pt>
                <c:pt idx="4672">
                  <c:v>104.43504</c:v>
                </c:pt>
                <c:pt idx="4673">
                  <c:v>70.398392999999999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13.676178</c:v>
                </c:pt>
                <c:pt idx="4687">
                  <c:v>109.533725</c:v>
                </c:pt>
                <c:pt idx="4688">
                  <c:v>108.75546799999999</c:v>
                </c:pt>
                <c:pt idx="4689">
                  <c:v>107.93743499999999</c:v>
                </c:pt>
                <c:pt idx="4690">
                  <c:v>106.789254</c:v>
                </c:pt>
                <c:pt idx="4691">
                  <c:v>106.49936099999999</c:v>
                </c:pt>
                <c:pt idx="4692">
                  <c:v>105.26245400000001</c:v>
                </c:pt>
                <c:pt idx="4693">
                  <c:v>104.938568</c:v>
                </c:pt>
                <c:pt idx="4694">
                  <c:v>104.73043199999999</c:v>
                </c:pt>
                <c:pt idx="4695">
                  <c:v>104.561071</c:v>
                </c:pt>
                <c:pt idx="4696">
                  <c:v>104.38685099999999</c:v>
                </c:pt>
                <c:pt idx="4697">
                  <c:v>60.943657000000002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-3.4129369999999999</c:v>
                </c:pt>
                <c:pt idx="4711">
                  <c:v>109.179095</c:v>
                </c:pt>
                <c:pt idx="4712">
                  <c:v>108.565786</c:v>
                </c:pt>
                <c:pt idx="4713">
                  <c:v>107.97690900000001</c:v>
                </c:pt>
                <c:pt idx="4714">
                  <c:v>107.338064</c:v>
                </c:pt>
                <c:pt idx="4715">
                  <c:v>106.668728</c:v>
                </c:pt>
                <c:pt idx="4716">
                  <c:v>106.08035599999999</c:v>
                </c:pt>
                <c:pt idx="4717">
                  <c:v>105.714917</c:v>
                </c:pt>
                <c:pt idx="4718">
                  <c:v>105.53707</c:v>
                </c:pt>
                <c:pt idx="4719">
                  <c:v>105.48133300000001</c:v>
                </c:pt>
                <c:pt idx="4720">
                  <c:v>98.028744000000003</c:v>
                </c:pt>
                <c:pt idx="4721">
                  <c:v>46.328268999999999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19.711047000000001</c:v>
                </c:pt>
                <c:pt idx="4735">
                  <c:v>109.292883</c:v>
                </c:pt>
                <c:pt idx="4736">
                  <c:v>108.416588</c:v>
                </c:pt>
                <c:pt idx="4737">
                  <c:v>107.539573</c:v>
                </c:pt>
                <c:pt idx="4738">
                  <c:v>106.980867</c:v>
                </c:pt>
                <c:pt idx="4739">
                  <c:v>106.711568</c:v>
                </c:pt>
                <c:pt idx="4740">
                  <c:v>106.55183599999999</c:v>
                </c:pt>
                <c:pt idx="4741">
                  <c:v>106.278847</c:v>
                </c:pt>
                <c:pt idx="4742">
                  <c:v>106.27514600000001</c:v>
                </c:pt>
                <c:pt idx="4743">
                  <c:v>106.122488</c:v>
                </c:pt>
                <c:pt idx="4744">
                  <c:v>98.721379999999996</c:v>
                </c:pt>
                <c:pt idx="4745">
                  <c:v>30.737048999999999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-4.7384389999999996</c:v>
                </c:pt>
                <c:pt idx="4759">
                  <c:v>93.330447000000007</c:v>
                </c:pt>
                <c:pt idx="4760">
                  <c:v>108.93138399999999</c:v>
                </c:pt>
                <c:pt idx="4761">
                  <c:v>108.25673500000001</c:v>
                </c:pt>
                <c:pt idx="4762">
                  <c:v>107.284238</c:v>
                </c:pt>
                <c:pt idx="4763">
                  <c:v>107.201424</c:v>
                </c:pt>
                <c:pt idx="4764">
                  <c:v>106.211386</c:v>
                </c:pt>
                <c:pt idx="4765">
                  <c:v>105.85958599999999</c:v>
                </c:pt>
                <c:pt idx="4766">
                  <c:v>105.51979300000001</c:v>
                </c:pt>
                <c:pt idx="4767">
                  <c:v>105.119857</c:v>
                </c:pt>
                <c:pt idx="4768">
                  <c:v>83.536885999999996</c:v>
                </c:pt>
                <c:pt idx="4769">
                  <c:v>35.544677999999998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-4.7300930000000001</c:v>
                </c:pt>
                <c:pt idx="4783">
                  <c:v>87.894813999999997</c:v>
                </c:pt>
                <c:pt idx="4784">
                  <c:v>108.74475700000001</c:v>
                </c:pt>
                <c:pt idx="4785">
                  <c:v>107.9414</c:v>
                </c:pt>
                <c:pt idx="4786">
                  <c:v>106.834248</c:v>
                </c:pt>
                <c:pt idx="4787">
                  <c:v>106.74406500000001</c:v>
                </c:pt>
                <c:pt idx="4788">
                  <c:v>105.765387</c:v>
                </c:pt>
                <c:pt idx="4789">
                  <c:v>105.27255100000001</c:v>
                </c:pt>
                <c:pt idx="4790">
                  <c:v>104.896174</c:v>
                </c:pt>
                <c:pt idx="4791">
                  <c:v>104.61882900000001</c:v>
                </c:pt>
                <c:pt idx="4792">
                  <c:v>81.979078999999999</c:v>
                </c:pt>
                <c:pt idx="4793">
                  <c:v>32.576825999999997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16.923994</c:v>
                </c:pt>
                <c:pt idx="4807">
                  <c:v>109.109647</c:v>
                </c:pt>
                <c:pt idx="4808">
                  <c:v>108.235801</c:v>
                </c:pt>
                <c:pt idx="4809">
                  <c:v>107.361074</c:v>
                </c:pt>
                <c:pt idx="4810">
                  <c:v>106.615346</c:v>
                </c:pt>
                <c:pt idx="4811">
                  <c:v>106.015056</c:v>
                </c:pt>
                <c:pt idx="4812">
                  <c:v>105.555437</c:v>
                </c:pt>
                <c:pt idx="4813">
                  <c:v>105.28433</c:v>
                </c:pt>
                <c:pt idx="4814">
                  <c:v>104.695651</c:v>
                </c:pt>
                <c:pt idx="4815">
                  <c:v>104.32751399999999</c:v>
                </c:pt>
                <c:pt idx="4816">
                  <c:v>104.62735600000001</c:v>
                </c:pt>
                <c:pt idx="4817">
                  <c:v>73.243076000000002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3.539145</c:v>
                </c:pt>
                <c:pt idx="4831">
                  <c:v>108.736525</c:v>
                </c:pt>
                <c:pt idx="4832">
                  <c:v>107.942565</c:v>
                </c:pt>
                <c:pt idx="4833">
                  <c:v>107.147131</c:v>
                </c:pt>
                <c:pt idx="4834">
                  <c:v>106.47425200000001</c:v>
                </c:pt>
                <c:pt idx="4835">
                  <c:v>105.930817</c:v>
                </c:pt>
                <c:pt idx="4836">
                  <c:v>105.47146499999999</c:v>
                </c:pt>
                <c:pt idx="4837">
                  <c:v>104.984618</c:v>
                </c:pt>
                <c:pt idx="4838">
                  <c:v>104.777203</c:v>
                </c:pt>
                <c:pt idx="4839">
                  <c:v>104.896923</c:v>
                </c:pt>
                <c:pt idx="4840">
                  <c:v>104.554322</c:v>
                </c:pt>
                <c:pt idx="4841">
                  <c:v>58.254902000000001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1.9839420000000001</c:v>
                </c:pt>
                <c:pt idx="4855">
                  <c:v>108.86411200000001</c:v>
                </c:pt>
                <c:pt idx="4856">
                  <c:v>108.166763</c:v>
                </c:pt>
                <c:pt idx="4857">
                  <c:v>107.091489</c:v>
                </c:pt>
                <c:pt idx="4858">
                  <c:v>105.84890799999999</c:v>
                </c:pt>
                <c:pt idx="4859">
                  <c:v>105.766036</c:v>
                </c:pt>
                <c:pt idx="4860">
                  <c:v>104.755933</c:v>
                </c:pt>
                <c:pt idx="4861">
                  <c:v>104.311683</c:v>
                </c:pt>
                <c:pt idx="4862">
                  <c:v>104.01454</c:v>
                </c:pt>
                <c:pt idx="4863">
                  <c:v>103.74438000000001</c:v>
                </c:pt>
                <c:pt idx="4864">
                  <c:v>104.053814</c:v>
                </c:pt>
                <c:pt idx="4865">
                  <c:v>52.971268000000002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16.075239</c:v>
                </c:pt>
                <c:pt idx="4879">
                  <c:v>108.301689</c:v>
                </c:pt>
                <c:pt idx="4880">
                  <c:v>107.41735</c:v>
                </c:pt>
                <c:pt idx="4881">
                  <c:v>106.552015</c:v>
                </c:pt>
                <c:pt idx="4882">
                  <c:v>105.920417</c:v>
                </c:pt>
                <c:pt idx="4883">
                  <c:v>105.189452</c:v>
                </c:pt>
                <c:pt idx="4884">
                  <c:v>104.58862999999999</c:v>
                </c:pt>
                <c:pt idx="4885">
                  <c:v>104.13532600000001</c:v>
                </c:pt>
                <c:pt idx="4886">
                  <c:v>103.672106</c:v>
                </c:pt>
                <c:pt idx="4887">
                  <c:v>103.49091799999999</c:v>
                </c:pt>
                <c:pt idx="4888">
                  <c:v>103.37363999999999</c:v>
                </c:pt>
                <c:pt idx="4889">
                  <c:v>73.346680000000006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6.1377959999999998</c:v>
                </c:pt>
                <c:pt idx="4903">
                  <c:v>108.192549</c:v>
                </c:pt>
                <c:pt idx="4904">
                  <c:v>107.193206</c:v>
                </c:pt>
                <c:pt idx="4905">
                  <c:v>106.345654</c:v>
                </c:pt>
                <c:pt idx="4906">
                  <c:v>105.31373000000001</c:v>
                </c:pt>
                <c:pt idx="4907">
                  <c:v>104.623938</c:v>
                </c:pt>
                <c:pt idx="4908">
                  <c:v>103.776672</c:v>
                </c:pt>
                <c:pt idx="4909">
                  <c:v>103.317367</c:v>
                </c:pt>
                <c:pt idx="4910">
                  <c:v>102.97092000000001</c:v>
                </c:pt>
                <c:pt idx="4911">
                  <c:v>102.96037200000001</c:v>
                </c:pt>
                <c:pt idx="4912">
                  <c:v>102.910804</c:v>
                </c:pt>
                <c:pt idx="4913">
                  <c:v>59.478425999999999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14.675929</c:v>
                </c:pt>
                <c:pt idx="4927">
                  <c:v>107.74807300000001</c:v>
                </c:pt>
                <c:pt idx="4928">
                  <c:v>106.74923800000001</c:v>
                </c:pt>
                <c:pt idx="4929">
                  <c:v>105.845581</c:v>
                </c:pt>
                <c:pt idx="4930">
                  <c:v>104.65956</c:v>
                </c:pt>
                <c:pt idx="4931">
                  <c:v>104.51378699999999</c:v>
                </c:pt>
                <c:pt idx="4932">
                  <c:v>103.536956</c:v>
                </c:pt>
                <c:pt idx="4933">
                  <c:v>103.06022299999999</c:v>
                </c:pt>
                <c:pt idx="4934">
                  <c:v>102.751637</c:v>
                </c:pt>
                <c:pt idx="4935">
                  <c:v>102.32087300000001</c:v>
                </c:pt>
                <c:pt idx="4936">
                  <c:v>102.357428</c:v>
                </c:pt>
                <c:pt idx="4937">
                  <c:v>73.336797000000004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-4.7392799999999999</c:v>
                </c:pt>
                <c:pt idx="4951">
                  <c:v>27.559950000000001</c:v>
                </c:pt>
                <c:pt idx="4952">
                  <c:v>87.125901999999996</c:v>
                </c:pt>
                <c:pt idx="4953">
                  <c:v>83.279612999999998</c:v>
                </c:pt>
                <c:pt idx="4954">
                  <c:v>100.56591</c:v>
                </c:pt>
                <c:pt idx="4955">
                  <c:v>95.494986999999995</c:v>
                </c:pt>
                <c:pt idx="4956">
                  <c:v>103.561894</c:v>
                </c:pt>
                <c:pt idx="4957">
                  <c:v>84.597508000000005</c:v>
                </c:pt>
                <c:pt idx="4958">
                  <c:v>95.031507000000005</c:v>
                </c:pt>
                <c:pt idx="4959">
                  <c:v>35.835897000000003</c:v>
                </c:pt>
                <c:pt idx="4960">
                  <c:v>35.454273999999998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1.143138</c:v>
                </c:pt>
                <c:pt idx="4975">
                  <c:v>107.894814</c:v>
                </c:pt>
                <c:pt idx="4976">
                  <c:v>103.246279</c:v>
                </c:pt>
                <c:pt idx="4977">
                  <c:v>106.164886</c:v>
                </c:pt>
                <c:pt idx="4978">
                  <c:v>105.10916400000001</c:v>
                </c:pt>
                <c:pt idx="4979">
                  <c:v>62.052916000000003</c:v>
                </c:pt>
                <c:pt idx="4980">
                  <c:v>104.365881</c:v>
                </c:pt>
                <c:pt idx="4981">
                  <c:v>104.037143</c:v>
                </c:pt>
                <c:pt idx="4982">
                  <c:v>104.094971</c:v>
                </c:pt>
                <c:pt idx="4983">
                  <c:v>104.249261</c:v>
                </c:pt>
                <c:pt idx="4984">
                  <c:v>64.903591000000006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-4.5992430000000004</c:v>
                </c:pt>
                <c:pt idx="5003">
                  <c:v>9.6703600000000005</c:v>
                </c:pt>
                <c:pt idx="5004">
                  <c:v>33.989538000000003</c:v>
                </c:pt>
                <c:pt idx="5005">
                  <c:v>100.86803500000001</c:v>
                </c:pt>
                <c:pt idx="5006">
                  <c:v>84.650358999999995</c:v>
                </c:pt>
                <c:pt idx="5007">
                  <c:v>56.049742000000002</c:v>
                </c:pt>
                <c:pt idx="5008">
                  <c:v>46.824798999999999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-4.6202110000000003</c:v>
                </c:pt>
                <c:pt idx="5024">
                  <c:v>60.089053999999997</c:v>
                </c:pt>
                <c:pt idx="5025">
                  <c:v>107.11593000000001</c:v>
                </c:pt>
                <c:pt idx="5026">
                  <c:v>106.479772</c:v>
                </c:pt>
                <c:pt idx="5027">
                  <c:v>106.005228</c:v>
                </c:pt>
                <c:pt idx="5028">
                  <c:v>105.53701</c:v>
                </c:pt>
                <c:pt idx="5029">
                  <c:v>105.367233</c:v>
                </c:pt>
                <c:pt idx="5030">
                  <c:v>105.493725</c:v>
                </c:pt>
                <c:pt idx="5031">
                  <c:v>105.61964500000001</c:v>
                </c:pt>
                <c:pt idx="5032">
                  <c:v>103.760216</c:v>
                </c:pt>
                <c:pt idx="5033">
                  <c:v>59.439785000000001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12.439294</c:v>
                </c:pt>
                <c:pt idx="5047">
                  <c:v>110.129143</c:v>
                </c:pt>
                <c:pt idx="5048">
                  <c:v>108.96228600000001</c:v>
                </c:pt>
                <c:pt idx="5049">
                  <c:v>108.064685</c:v>
                </c:pt>
                <c:pt idx="5050">
                  <c:v>106.837802</c:v>
                </c:pt>
                <c:pt idx="5051">
                  <c:v>106.503477</c:v>
                </c:pt>
                <c:pt idx="5052">
                  <c:v>105.828289</c:v>
                </c:pt>
                <c:pt idx="5053">
                  <c:v>105.55404900000001</c:v>
                </c:pt>
                <c:pt idx="5054">
                  <c:v>105.678106</c:v>
                </c:pt>
                <c:pt idx="5055">
                  <c:v>105.80129599999999</c:v>
                </c:pt>
                <c:pt idx="5056">
                  <c:v>106.24477400000001</c:v>
                </c:pt>
                <c:pt idx="5057">
                  <c:v>63.470370000000003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-4.7383009999999999</c:v>
                </c:pt>
                <c:pt idx="5071">
                  <c:v>105.850774</c:v>
                </c:pt>
                <c:pt idx="5072">
                  <c:v>109.239893</c:v>
                </c:pt>
                <c:pt idx="5073">
                  <c:v>108.654158</c:v>
                </c:pt>
                <c:pt idx="5074">
                  <c:v>107.80195000000001</c:v>
                </c:pt>
                <c:pt idx="5075">
                  <c:v>107.23129</c:v>
                </c:pt>
                <c:pt idx="5076">
                  <c:v>106.65631999999999</c:v>
                </c:pt>
                <c:pt idx="5077">
                  <c:v>106.18542600000001</c:v>
                </c:pt>
                <c:pt idx="5078">
                  <c:v>105.664084</c:v>
                </c:pt>
                <c:pt idx="5079">
                  <c:v>105.579401</c:v>
                </c:pt>
                <c:pt idx="5080">
                  <c:v>98.970579999999998</c:v>
                </c:pt>
                <c:pt idx="5081">
                  <c:v>47.753597999999997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-4.6117850000000002</c:v>
                </c:pt>
                <c:pt idx="5096">
                  <c:v>45.781182999999999</c:v>
                </c:pt>
                <c:pt idx="5097">
                  <c:v>64.052307999999996</c:v>
                </c:pt>
                <c:pt idx="5098">
                  <c:v>94.705551999999997</c:v>
                </c:pt>
                <c:pt idx="5099">
                  <c:v>105.50478200000001</c:v>
                </c:pt>
                <c:pt idx="5100">
                  <c:v>105.142146</c:v>
                </c:pt>
                <c:pt idx="5101">
                  <c:v>104.45726999999999</c:v>
                </c:pt>
                <c:pt idx="5102">
                  <c:v>104.453558</c:v>
                </c:pt>
                <c:pt idx="5103">
                  <c:v>97.457250999999999</c:v>
                </c:pt>
                <c:pt idx="5104">
                  <c:v>68.055351999999999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7.0296159999999999</c:v>
                </c:pt>
                <c:pt idx="5120">
                  <c:v>-0.92471499999999995</c:v>
                </c:pt>
                <c:pt idx="5121">
                  <c:v>-4.6085380000000002</c:v>
                </c:pt>
                <c:pt idx="5122">
                  <c:v>-4.6423240000000003</c:v>
                </c:pt>
                <c:pt idx="5123">
                  <c:v>103.624087</c:v>
                </c:pt>
                <c:pt idx="5124">
                  <c:v>104.93086099999999</c:v>
                </c:pt>
                <c:pt idx="5125">
                  <c:v>105.08315</c:v>
                </c:pt>
                <c:pt idx="5126">
                  <c:v>105.555603</c:v>
                </c:pt>
                <c:pt idx="5127">
                  <c:v>35.205233999999997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-4.5842340000000004</c:v>
                </c:pt>
                <c:pt idx="5144">
                  <c:v>76.315271999999993</c:v>
                </c:pt>
                <c:pt idx="5145">
                  <c:v>107.13627099999999</c:v>
                </c:pt>
                <c:pt idx="5146">
                  <c:v>106.19194</c:v>
                </c:pt>
                <c:pt idx="5147">
                  <c:v>106.268434</c:v>
                </c:pt>
                <c:pt idx="5148">
                  <c:v>67.884377000000001</c:v>
                </c:pt>
                <c:pt idx="5149">
                  <c:v>34.110818999999999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-1.8923289999999999</c:v>
                </c:pt>
                <c:pt idx="5168">
                  <c:v>108.83442599999999</c:v>
                </c:pt>
                <c:pt idx="5169">
                  <c:v>108.310614</c:v>
                </c:pt>
                <c:pt idx="5170">
                  <c:v>71.236822000000004</c:v>
                </c:pt>
                <c:pt idx="5171">
                  <c:v>86.799747999999994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22.684327</c:v>
                </c:pt>
                <c:pt idx="5175">
                  <c:v>35.124744</c:v>
                </c:pt>
                <c:pt idx="5176">
                  <c:v>26.950205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-4.7156969999999996</c:v>
                </c:pt>
                <c:pt idx="5191">
                  <c:v>59.053296000000003</c:v>
                </c:pt>
                <c:pt idx="5192">
                  <c:v>74.299377000000007</c:v>
                </c:pt>
                <c:pt idx="5193">
                  <c:v>107.64778800000001</c:v>
                </c:pt>
                <c:pt idx="5194">
                  <c:v>106.688525</c:v>
                </c:pt>
                <c:pt idx="5195">
                  <c:v>71.725012000000007</c:v>
                </c:pt>
                <c:pt idx="5196">
                  <c:v>80.479660999999993</c:v>
                </c:pt>
                <c:pt idx="5197">
                  <c:v>57.999639000000002</c:v>
                </c:pt>
                <c:pt idx="5198">
                  <c:v>93.890611000000007</c:v>
                </c:pt>
                <c:pt idx="5199">
                  <c:v>93.832167999999996</c:v>
                </c:pt>
                <c:pt idx="5200">
                  <c:v>53.966197000000001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-4.7544709999999997</c:v>
                </c:pt>
                <c:pt idx="5215">
                  <c:v>106.41715499999999</c:v>
                </c:pt>
                <c:pt idx="5216">
                  <c:v>108.77644600000001</c:v>
                </c:pt>
                <c:pt idx="5217">
                  <c:v>107.756855</c:v>
                </c:pt>
                <c:pt idx="5218">
                  <c:v>107.088072</c:v>
                </c:pt>
                <c:pt idx="5219">
                  <c:v>106.75614400000001</c:v>
                </c:pt>
                <c:pt idx="5220">
                  <c:v>106.798114</c:v>
                </c:pt>
                <c:pt idx="5221">
                  <c:v>106.26793600000001</c:v>
                </c:pt>
                <c:pt idx="5222">
                  <c:v>106.110545</c:v>
                </c:pt>
                <c:pt idx="5223">
                  <c:v>105.96622499999999</c:v>
                </c:pt>
                <c:pt idx="5224">
                  <c:v>90.800830000000005</c:v>
                </c:pt>
                <c:pt idx="5225">
                  <c:v>39.085717000000002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1.920453</c:v>
                </c:pt>
                <c:pt idx="5239">
                  <c:v>109.311277</c:v>
                </c:pt>
                <c:pt idx="5240">
                  <c:v>108.48573500000001</c:v>
                </c:pt>
                <c:pt idx="5241">
                  <c:v>107.666882</c:v>
                </c:pt>
                <c:pt idx="5242">
                  <c:v>106.63793099999999</c:v>
                </c:pt>
                <c:pt idx="5243">
                  <c:v>106.450655</c:v>
                </c:pt>
                <c:pt idx="5244">
                  <c:v>105.888729</c:v>
                </c:pt>
                <c:pt idx="5245">
                  <c:v>105.54969199999999</c:v>
                </c:pt>
                <c:pt idx="5246">
                  <c:v>105.18651800000001</c:v>
                </c:pt>
                <c:pt idx="5247">
                  <c:v>105.038231</c:v>
                </c:pt>
                <c:pt idx="5248">
                  <c:v>105.50612099999999</c:v>
                </c:pt>
                <c:pt idx="5249">
                  <c:v>56.794424999999997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5.2989329999999999</c:v>
                </c:pt>
                <c:pt idx="5263">
                  <c:v>109.263396</c:v>
                </c:pt>
                <c:pt idx="5264">
                  <c:v>108.31483900000001</c:v>
                </c:pt>
                <c:pt idx="5265">
                  <c:v>107.372519</c:v>
                </c:pt>
                <c:pt idx="5266">
                  <c:v>106.628601</c:v>
                </c:pt>
                <c:pt idx="5267">
                  <c:v>105.91594499999999</c:v>
                </c:pt>
                <c:pt idx="5268">
                  <c:v>105.506711</c:v>
                </c:pt>
                <c:pt idx="5269">
                  <c:v>104.96191</c:v>
                </c:pt>
                <c:pt idx="5270">
                  <c:v>104.69555200000001</c:v>
                </c:pt>
                <c:pt idx="5271">
                  <c:v>104.520549</c:v>
                </c:pt>
                <c:pt idx="5272">
                  <c:v>104.494502</c:v>
                </c:pt>
                <c:pt idx="5273">
                  <c:v>57.794065000000003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7.8842910000000002</c:v>
                </c:pt>
                <c:pt idx="5287">
                  <c:v>109.458636</c:v>
                </c:pt>
                <c:pt idx="5288">
                  <c:v>108.56573299999999</c:v>
                </c:pt>
                <c:pt idx="5289">
                  <c:v>107.67939</c:v>
                </c:pt>
                <c:pt idx="5290">
                  <c:v>106.942567</c:v>
                </c:pt>
                <c:pt idx="5291">
                  <c:v>106.322576</c:v>
                </c:pt>
                <c:pt idx="5292">
                  <c:v>105.552048</c:v>
                </c:pt>
                <c:pt idx="5293">
                  <c:v>105.09686499999999</c:v>
                </c:pt>
                <c:pt idx="5294">
                  <c:v>104.735956</c:v>
                </c:pt>
                <c:pt idx="5295">
                  <c:v>104.322644</c:v>
                </c:pt>
                <c:pt idx="5296">
                  <c:v>104.404833</c:v>
                </c:pt>
                <c:pt idx="5297">
                  <c:v>60.958759999999998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4.8770600000000002</c:v>
                </c:pt>
                <c:pt idx="5311">
                  <c:v>110.011121</c:v>
                </c:pt>
                <c:pt idx="5312">
                  <c:v>108.83141500000001</c:v>
                </c:pt>
                <c:pt idx="5313">
                  <c:v>108.20190599999999</c:v>
                </c:pt>
                <c:pt idx="5314">
                  <c:v>107.43438399999999</c:v>
                </c:pt>
                <c:pt idx="5315">
                  <c:v>106.424633</c:v>
                </c:pt>
                <c:pt idx="5316">
                  <c:v>105.737922</c:v>
                </c:pt>
                <c:pt idx="5317">
                  <c:v>105.271992</c:v>
                </c:pt>
                <c:pt idx="5318">
                  <c:v>104.853949</c:v>
                </c:pt>
                <c:pt idx="5319">
                  <c:v>104.391813</c:v>
                </c:pt>
                <c:pt idx="5320">
                  <c:v>104.37308</c:v>
                </c:pt>
                <c:pt idx="5321">
                  <c:v>55.744636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5.0497120000000004</c:v>
                </c:pt>
                <c:pt idx="5335">
                  <c:v>109.877556</c:v>
                </c:pt>
                <c:pt idx="5336">
                  <c:v>108.930268</c:v>
                </c:pt>
                <c:pt idx="5337">
                  <c:v>107.985984</c:v>
                </c:pt>
                <c:pt idx="5338">
                  <c:v>107.150841</c:v>
                </c:pt>
                <c:pt idx="5339">
                  <c:v>106.365201</c:v>
                </c:pt>
                <c:pt idx="5340">
                  <c:v>105.43810499999999</c:v>
                </c:pt>
                <c:pt idx="5341">
                  <c:v>104.92303</c:v>
                </c:pt>
                <c:pt idx="5342">
                  <c:v>104.452287</c:v>
                </c:pt>
                <c:pt idx="5343">
                  <c:v>104.109934</c:v>
                </c:pt>
                <c:pt idx="5344">
                  <c:v>104.121478</c:v>
                </c:pt>
                <c:pt idx="5345">
                  <c:v>57.642310000000002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5.8453270000000002</c:v>
                </c:pt>
                <c:pt idx="5359">
                  <c:v>108.600735</c:v>
                </c:pt>
                <c:pt idx="5360">
                  <c:v>104.91104900000001</c:v>
                </c:pt>
                <c:pt idx="5361">
                  <c:v>81.807896</c:v>
                </c:pt>
                <c:pt idx="5362">
                  <c:v>97.842815000000002</c:v>
                </c:pt>
                <c:pt idx="5363">
                  <c:v>80.556663999999998</c:v>
                </c:pt>
                <c:pt idx="5364">
                  <c:v>88.807614999999998</c:v>
                </c:pt>
                <c:pt idx="5365">
                  <c:v>104.084473</c:v>
                </c:pt>
                <c:pt idx="5366">
                  <c:v>63.200001</c:v>
                </c:pt>
                <c:pt idx="5367">
                  <c:v>98.216930000000005</c:v>
                </c:pt>
                <c:pt idx="5368">
                  <c:v>31.503115999999999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-4.7159170000000001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-4.7877280000000004</c:v>
                </c:pt>
                <c:pt idx="5391">
                  <c:v>27.852682999999999</c:v>
                </c:pt>
                <c:pt idx="5392">
                  <c:v>43.224345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-4.620368</c:v>
                </c:pt>
                <c:pt idx="5408">
                  <c:v>64.734674999999996</c:v>
                </c:pt>
                <c:pt idx="5409">
                  <c:v>106.24547</c:v>
                </c:pt>
                <c:pt idx="5410">
                  <c:v>74.145069000000007</c:v>
                </c:pt>
                <c:pt idx="5411">
                  <c:v>93.409028000000006</c:v>
                </c:pt>
                <c:pt idx="5412">
                  <c:v>103.993618</c:v>
                </c:pt>
                <c:pt idx="5413">
                  <c:v>55.212491</c:v>
                </c:pt>
                <c:pt idx="5414">
                  <c:v>61.349235</c:v>
                </c:pt>
                <c:pt idx="5415">
                  <c:v>61.047398999999999</c:v>
                </c:pt>
                <c:pt idx="5416">
                  <c:v>-0.96790399999999999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9.7165669999999995</c:v>
                </c:pt>
                <c:pt idx="5431">
                  <c:v>108.0907</c:v>
                </c:pt>
                <c:pt idx="5432">
                  <c:v>107.008348</c:v>
                </c:pt>
                <c:pt idx="5433">
                  <c:v>106.52165100000001</c:v>
                </c:pt>
                <c:pt idx="5434">
                  <c:v>105.597356</c:v>
                </c:pt>
                <c:pt idx="5435">
                  <c:v>104.652073</c:v>
                </c:pt>
                <c:pt idx="5436">
                  <c:v>103.960836</c:v>
                </c:pt>
                <c:pt idx="5437">
                  <c:v>103.716386</c:v>
                </c:pt>
                <c:pt idx="5438">
                  <c:v>103.646967</c:v>
                </c:pt>
                <c:pt idx="5439">
                  <c:v>25.730571999999999</c:v>
                </c:pt>
                <c:pt idx="5440">
                  <c:v>47.568508000000001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-4.7332349999999996</c:v>
                </c:pt>
                <c:pt idx="5455">
                  <c:v>69.491647999999998</c:v>
                </c:pt>
                <c:pt idx="5456">
                  <c:v>106.70207600000001</c:v>
                </c:pt>
                <c:pt idx="5457">
                  <c:v>105.873378</c:v>
                </c:pt>
                <c:pt idx="5458">
                  <c:v>105.039067</c:v>
                </c:pt>
                <c:pt idx="5459">
                  <c:v>104.44188699999999</c:v>
                </c:pt>
                <c:pt idx="5460">
                  <c:v>103.86973500000001</c:v>
                </c:pt>
                <c:pt idx="5461">
                  <c:v>103.55232599999999</c:v>
                </c:pt>
                <c:pt idx="5462">
                  <c:v>82.712995000000006</c:v>
                </c:pt>
                <c:pt idx="5463">
                  <c:v>34.775390000000002</c:v>
                </c:pt>
                <c:pt idx="5464">
                  <c:v>-0.96865900000000005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6.230442</c:v>
                </c:pt>
                <c:pt idx="5480">
                  <c:v>107.644469</c:v>
                </c:pt>
                <c:pt idx="5481">
                  <c:v>107.414835</c:v>
                </c:pt>
                <c:pt idx="5482">
                  <c:v>106.52941800000001</c:v>
                </c:pt>
                <c:pt idx="5483">
                  <c:v>105.548294</c:v>
                </c:pt>
                <c:pt idx="5484">
                  <c:v>55.204590000000003</c:v>
                </c:pt>
                <c:pt idx="5485">
                  <c:v>104.400278</c:v>
                </c:pt>
                <c:pt idx="5486">
                  <c:v>83.045473999999999</c:v>
                </c:pt>
                <c:pt idx="5487">
                  <c:v>70.374240999999998</c:v>
                </c:pt>
                <c:pt idx="5488">
                  <c:v>-0.92471499999999995</c:v>
                </c:pt>
                <c:pt idx="5489">
                  <c:v>-4.6880810000000004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-4.8195959999999998</c:v>
                </c:pt>
                <c:pt idx="5503">
                  <c:v>107.844866</c:v>
                </c:pt>
                <c:pt idx="5504">
                  <c:v>107.11836099999999</c:v>
                </c:pt>
                <c:pt idx="5505">
                  <c:v>106.26152999999999</c:v>
                </c:pt>
                <c:pt idx="5506">
                  <c:v>105.801937</c:v>
                </c:pt>
                <c:pt idx="5507">
                  <c:v>105.01482300000001</c:v>
                </c:pt>
                <c:pt idx="5508">
                  <c:v>104.498457</c:v>
                </c:pt>
                <c:pt idx="5509">
                  <c:v>104.328491</c:v>
                </c:pt>
                <c:pt idx="5510">
                  <c:v>95.697362999999996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-4.8198800000000004</c:v>
                </c:pt>
                <c:pt idx="5527">
                  <c:v>107.793847</c:v>
                </c:pt>
                <c:pt idx="5528">
                  <c:v>107.084378</c:v>
                </c:pt>
                <c:pt idx="5529">
                  <c:v>106.529387</c:v>
                </c:pt>
                <c:pt idx="5530">
                  <c:v>105.704933</c:v>
                </c:pt>
                <c:pt idx="5531">
                  <c:v>105.058069</c:v>
                </c:pt>
                <c:pt idx="5532">
                  <c:v>104.652807</c:v>
                </c:pt>
                <c:pt idx="5533">
                  <c:v>104.422337</c:v>
                </c:pt>
                <c:pt idx="5534">
                  <c:v>104.413342</c:v>
                </c:pt>
                <c:pt idx="5535">
                  <c:v>104.202558</c:v>
                </c:pt>
                <c:pt idx="5536">
                  <c:v>79.464370000000002</c:v>
                </c:pt>
                <c:pt idx="5537">
                  <c:v>32.331831999999999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-4.560594</c:v>
                </c:pt>
                <c:pt idx="5552">
                  <c:v>6.6093549999999999</c:v>
                </c:pt>
                <c:pt idx="5553">
                  <c:v>106.55850599999999</c:v>
                </c:pt>
                <c:pt idx="5554">
                  <c:v>105.991292</c:v>
                </c:pt>
                <c:pt idx="5555">
                  <c:v>105.51999600000001</c:v>
                </c:pt>
                <c:pt idx="5556">
                  <c:v>104.92637999999999</c:v>
                </c:pt>
                <c:pt idx="5557">
                  <c:v>105.02775699999999</c:v>
                </c:pt>
                <c:pt idx="5558">
                  <c:v>82.614329999999995</c:v>
                </c:pt>
                <c:pt idx="5559">
                  <c:v>58.613456999999997</c:v>
                </c:pt>
                <c:pt idx="5560">
                  <c:v>28.219664999999999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-4.7667440000000001</c:v>
                </c:pt>
                <c:pt idx="5575">
                  <c:v>96.811244000000002</c:v>
                </c:pt>
                <c:pt idx="5576">
                  <c:v>107.819126</c:v>
                </c:pt>
                <c:pt idx="5577">
                  <c:v>107.22194399999999</c:v>
                </c:pt>
                <c:pt idx="5578">
                  <c:v>106.658124</c:v>
                </c:pt>
                <c:pt idx="5579">
                  <c:v>106.12041000000001</c:v>
                </c:pt>
                <c:pt idx="5580">
                  <c:v>105.593695</c:v>
                </c:pt>
                <c:pt idx="5581">
                  <c:v>105.370835</c:v>
                </c:pt>
                <c:pt idx="5582">
                  <c:v>93.939839000000006</c:v>
                </c:pt>
                <c:pt idx="5583">
                  <c:v>105.30446600000001</c:v>
                </c:pt>
                <c:pt idx="5584">
                  <c:v>81.624180999999993</c:v>
                </c:pt>
                <c:pt idx="5585">
                  <c:v>-0.97083200000000003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3.2427609999999998</c:v>
                </c:pt>
                <c:pt idx="5599">
                  <c:v>109.647599</c:v>
                </c:pt>
                <c:pt idx="5600">
                  <c:v>108.811654</c:v>
                </c:pt>
                <c:pt idx="5601">
                  <c:v>107.94184799999999</c:v>
                </c:pt>
                <c:pt idx="5602">
                  <c:v>107.162238</c:v>
                </c:pt>
                <c:pt idx="5603">
                  <c:v>106.490257</c:v>
                </c:pt>
                <c:pt idx="5604">
                  <c:v>105.815579</c:v>
                </c:pt>
                <c:pt idx="5605">
                  <c:v>105.337513</c:v>
                </c:pt>
                <c:pt idx="5606">
                  <c:v>105.068485</c:v>
                </c:pt>
                <c:pt idx="5607">
                  <c:v>104.830589</c:v>
                </c:pt>
                <c:pt idx="5608">
                  <c:v>105.14991999999999</c:v>
                </c:pt>
                <c:pt idx="5609">
                  <c:v>44.162182999999999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-1.2647809999999999</c:v>
                </c:pt>
                <c:pt idx="5623">
                  <c:v>110.76124</c:v>
                </c:pt>
                <c:pt idx="5624">
                  <c:v>109.61641899999999</c:v>
                </c:pt>
                <c:pt idx="5625">
                  <c:v>108.480328</c:v>
                </c:pt>
                <c:pt idx="5626">
                  <c:v>107.859419</c:v>
                </c:pt>
                <c:pt idx="5627">
                  <c:v>106.928971</c:v>
                </c:pt>
                <c:pt idx="5628">
                  <c:v>106.24553</c:v>
                </c:pt>
                <c:pt idx="5629">
                  <c:v>105.901111</c:v>
                </c:pt>
                <c:pt idx="5630">
                  <c:v>105.89579999999999</c:v>
                </c:pt>
                <c:pt idx="5631">
                  <c:v>105.895104</c:v>
                </c:pt>
                <c:pt idx="5632">
                  <c:v>98.347655000000003</c:v>
                </c:pt>
                <c:pt idx="5633">
                  <c:v>35.376804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-3.7806929999999999</c:v>
                </c:pt>
                <c:pt idx="5647">
                  <c:v>90.679670000000002</c:v>
                </c:pt>
                <c:pt idx="5648">
                  <c:v>111.26907300000001</c:v>
                </c:pt>
                <c:pt idx="5649">
                  <c:v>110.193438</c:v>
                </c:pt>
                <c:pt idx="5650">
                  <c:v>109.355267</c:v>
                </c:pt>
                <c:pt idx="5651">
                  <c:v>108.53321</c:v>
                </c:pt>
                <c:pt idx="5652">
                  <c:v>107.986394</c:v>
                </c:pt>
                <c:pt idx="5653">
                  <c:v>107.34541</c:v>
                </c:pt>
                <c:pt idx="5654">
                  <c:v>106.976989</c:v>
                </c:pt>
                <c:pt idx="5655">
                  <c:v>106.9682</c:v>
                </c:pt>
                <c:pt idx="5656">
                  <c:v>89.098257000000004</c:v>
                </c:pt>
                <c:pt idx="5657">
                  <c:v>23.682611999999999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-4.2444600000000001</c:v>
                </c:pt>
                <c:pt idx="5671">
                  <c:v>101.415683</c:v>
                </c:pt>
                <c:pt idx="5672">
                  <c:v>110.55475199999999</c:v>
                </c:pt>
                <c:pt idx="5673">
                  <c:v>109.40656</c:v>
                </c:pt>
                <c:pt idx="5674">
                  <c:v>108.582024</c:v>
                </c:pt>
                <c:pt idx="5675">
                  <c:v>107.859038</c:v>
                </c:pt>
                <c:pt idx="5676">
                  <c:v>107.36750499999999</c:v>
                </c:pt>
                <c:pt idx="5677">
                  <c:v>106.803016</c:v>
                </c:pt>
                <c:pt idx="5678">
                  <c:v>106.793314</c:v>
                </c:pt>
                <c:pt idx="5679">
                  <c:v>106.631231</c:v>
                </c:pt>
                <c:pt idx="5680">
                  <c:v>89.191968000000003</c:v>
                </c:pt>
                <c:pt idx="5681">
                  <c:v>22.995236999999999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-3.338403</c:v>
                </c:pt>
                <c:pt idx="5695">
                  <c:v>73.671111999999994</c:v>
                </c:pt>
                <c:pt idx="5696">
                  <c:v>112.066523</c:v>
                </c:pt>
                <c:pt idx="5697">
                  <c:v>111.25779199999999</c:v>
                </c:pt>
                <c:pt idx="5698">
                  <c:v>110.51705800000001</c:v>
                </c:pt>
                <c:pt idx="5699">
                  <c:v>109.684943</c:v>
                </c:pt>
                <c:pt idx="5700">
                  <c:v>108.896681</c:v>
                </c:pt>
                <c:pt idx="5701">
                  <c:v>108.147689</c:v>
                </c:pt>
                <c:pt idx="5702">
                  <c:v>108.137477</c:v>
                </c:pt>
                <c:pt idx="5703">
                  <c:v>107.772347</c:v>
                </c:pt>
                <c:pt idx="5704">
                  <c:v>86.731914000000003</c:v>
                </c:pt>
                <c:pt idx="5705">
                  <c:v>23.349301000000001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-3.3454999999999999</c:v>
                </c:pt>
                <c:pt idx="5719">
                  <c:v>92.804464999999993</c:v>
                </c:pt>
                <c:pt idx="5720">
                  <c:v>111.147679</c:v>
                </c:pt>
                <c:pt idx="5721">
                  <c:v>110.801349</c:v>
                </c:pt>
                <c:pt idx="5722">
                  <c:v>110.169099</c:v>
                </c:pt>
                <c:pt idx="5723">
                  <c:v>109.56711199999999</c:v>
                </c:pt>
                <c:pt idx="5724">
                  <c:v>108.895893</c:v>
                </c:pt>
                <c:pt idx="5725">
                  <c:v>108.516206</c:v>
                </c:pt>
                <c:pt idx="5726">
                  <c:v>107.98168699999999</c:v>
                </c:pt>
                <c:pt idx="5727">
                  <c:v>107.97051999999999</c:v>
                </c:pt>
                <c:pt idx="5728">
                  <c:v>92.741656000000006</c:v>
                </c:pt>
                <c:pt idx="5729">
                  <c:v>26.55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-4.6955299999999998</c:v>
                </c:pt>
                <c:pt idx="5743">
                  <c:v>109.18960800000001</c:v>
                </c:pt>
                <c:pt idx="5744">
                  <c:v>110.527598</c:v>
                </c:pt>
                <c:pt idx="5745">
                  <c:v>109.25743799999999</c:v>
                </c:pt>
                <c:pt idx="5746">
                  <c:v>108.70204</c:v>
                </c:pt>
                <c:pt idx="5747">
                  <c:v>107.711895</c:v>
                </c:pt>
                <c:pt idx="5748">
                  <c:v>107.207318</c:v>
                </c:pt>
                <c:pt idx="5749">
                  <c:v>106.632076</c:v>
                </c:pt>
                <c:pt idx="5750">
                  <c:v>106.361947</c:v>
                </c:pt>
                <c:pt idx="5751">
                  <c:v>106.576314</c:v>
                </c:pt>
                <c:pt idx="5752">
                  <c:v>103.53943700000001</c:v>
                </c:pt>
                <c:pt idx="5753">
                  <c:v>35.504371999999996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-0.109891</c:v>
                </c:pt>
                <c:pt idx="5767">
                  <c:v>111.08719600000001</c:v>
                </c:pt>
                <c:pt idx="5768">
                  <c:v>109.955589</c:v>
                </c:pt>
                <c:pt idx="5769">
                  <c:v>108.6635</c:v>
                </c:pt>
                <c:pt idx="5770">
                  <c:v>107.78907</c:v>
                </c:pt>
                <c:pt idx="5771">
                  <c:v>107.06759700000001</c:v>
                </c:pt>
                <c:pt idx="5772">
                  <c:v>106.22785399999999</c:v>
                </c:pt>
                <c:pt idx="5773">
                  <c:v>105.654612</c:v>
                </c:pt>
                <c:pt idx="5774">
                  <c:v>105.459304</c:v>
                </c:pt>
                <c:pt idx="5775">
                  <c:v>105.58463999999999</c:v>
                </c:pt>
                <c:pt idx="5776">
                  <c:v>105.42419099999999</c:v>
                </c:pt>
                <c:pt idx="5777">
                  <c:v>37.702092999999998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-4.7309570000000001</c:v>
                </c:pt>
                <c:pt idx="5791">
                  <c:v>102.170556</c:v>
                </c:pt>
                <c:pt idx="5792">
                  <c:v>109.00192800000001</c:v>
                </c:pt>
                <c:pt idx="5793">
                  <c:v>107.800145</c:v>
                </c:pt>
                <c:pt idx="5794">
                  <c:v>106.990143</c:v>
                </c:pt>
                <c:pt idx="5795">
                  <c:v>106.464063</c:v>
                </c:pt>
                <c:pt idx="5796">
                  <c:v>105.933487</c:v>
                </c:pt>
                <c:pt idx="5797">
                  <c:v>105.62607800000001</c:v>
                </c:pt>
                <c:pt idx="5798">
                  <c:v>105.330185</c:v>
                </c:pt>
                <c:pt idx="5799">
                  <c:v>98.710970000000003</c:v>
                </c:pt>
                <c:pt idx="5800">
                  <c:v>61.665838999999998</c:v>
                </c:pt>
                <c:pt idx="5801">
                  <c:v>-0.96419100000000002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-4.7843710000000002</c:v>
                </c:pt>
                <c:pt idx="5815">
                  <c:v>103.161788</c:v>
                </c:pt>
                <c:pt idx="5816">
                  <c:v>108.339985</c:v>
                </c:pt>
                <c:pt idx="5817">
                  <c:v>107.631332</c:v>
                </c:pt>
                <c:pt idx="5818">
                  <c:v>107.173585</c:v>
                </c:pt>
                <c:pt idx="5819">
                  <c:v>106.838818</c:v>
                </c:pt>
                <c:pt idx="5820">
                  <c:v>106.519839</c:v>
                </c:pt>
                <c:pt idx="5821">
                  <c:v>106.38730200000001</c:v>
                </c:pt>
                <c:pt idx="5822">
                  <c:v>106.384608</c:v>
                </c:pt>
                <c:pt idx="5823">
                  <c:v>106.710988</c:v>
                </c:pt>
                <c:pt idx="5824">
                  <c:v>87.313267999999994</c:v>
                </c:pt>
                <c:pt idx="5825">
                  <c:v>-0.96727799999999997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-3.744364</c:v>
                </c:pt>
                <c:pt idx="5839">
                  <c:v>53.859740000000002</c:v>
                </c:pt>
                <c:pt idx="5840">
                  <c:v>109.705217</c:v>
                </c:pt>
                <c:pt idx="5841">
                  <c:v>108.69108199999999</c:v>
                </c:pt>
                <c:pt idx="5842">
                  <c:v>107.899367</c:v>
                </c:pt>
                <c:pt idx="5843">
                  <c:v>106.57920300000001</c:v>
                </c:pt>
                <c:pt idx="5844">
                  <c:v>105.967018</c:v>
                </c:pt>
                <c:pt idx="5845">
                  <c:v>105.381052</c:v>
                </c:pt>
                <c:pt idx="5846">
                  <c:v>105.371593</c:v>
                </c:pt>
                <c:pt idx="5847">
                  <c:v>105.049903</c:v>
                </c:pt>
                <c:pt idx="5848">
                  <c:v>56.526142999999998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-4.709346</c:v>
                </c:pt>
                <c:pt idx="5863">
                  <c:v>95.011786000000001</c:v>
                </c:pt>
                <c:pt idx="5864">
                  <c:v>107.833787</c:v>
                </c:pt>
                <c:pt idx="5865">
                  <c:v>107.09334800000001</c:v>
                </c:pt>
                <c:pt idx="5866">
                  <c:v>107.024688</c:v>
                </c:pt>
                <c:pt idx="5867">
                  <c:v>105.871167</c:v>
                </c:pt>
                <c:pt idx="5868">
                  <c:v>105.534936</c:v>
                </c:pt>
                <c:pt idx="5869">
                  <c:v>79.216183000000001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-4.6057030000000001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-4.6825289999999997</c:v>
                </c:pt>
                <c:pt idx="5887">
                  <c:v>86.463757999999999</c:v>
                </c:pt>
                <c:pt idx="5888">
                  <c:v>108.549459</c:v>
                </c:pt>
                <c:pt idx="5889">
                  <c:v>107.21346200000001</c:v>
                </c:pt>
                <c:pt idx="5890">
                  <c:v>106.529335</c:v>
                </c:pt>
                <c:pt idx="5891">
                  <c:v>105.530891</c:v>
                </c:pt>
                <c:pt idx="5892">
                  <c:v>105.15893699999999</c:v>
                </c:pt>
                <c:pt idx="5893">
                  <c:v>104.65118200000001</c:v>
                </c:pt>
                <c:pt idx="5894">
                  <c:v>104.87755300000001</c:v>
                </c:pt>
                <c:pt idx="5895">
                  <c:v>104.97219699999999</c:v>
                </c:pt>
                <c:pt idx="5896">
                  <c:v>24.044011000000001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-4.6402570000000001</c:v>
                </c:pt>
                <c:pt idx="5911">
                  <c:v>55.579217</c:v>
                </c:pt>
                <c:pt idx="5912">
                  <c:v>108.33524800000001</c:v>
                </c:pt>
                <c:pt idx="5913">
                  <c:v>108.698761</c:v>
                </c:pt>
                <c:pt idx="5914">
                  <c:v>108.309647</c:v>
                </c:pt>
                <c:pt idx="5915">
                  <c:v>107.205636</c:v>
                </c:pt>
                <c:pt idx="5916">
                  <c:v>106.602512</c:v>
                </c:pt>
                <c:pt idx="5917">
                  <c:v>71.845307000000005</c:v>
                </c:pt>
                <c:pt idx="5918">
                  <c:v>106.39954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-4.5247349999999997</c:v>
                </c:pt>
                <c:pt idx="5937">
                  <c:v>65.871893999999998</c:v>
                </c:pt>
                <c:pt idx="5938">
                  <c:v>107.430035</c:v>
                </c:pt>
                <c:pt idx="5939">
                  <c:v>27.680589999999999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-4.5760909999999999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-4.696841</c:v>
                </c:pt>
                <c:pt idx="5959">
                  <c:v>98.685528000000005</c:v>
                </c:pt>
                <c:pt idx="5960">
                  <c:v>108.904988</c:v>
                </c:pt>
                <c:pt idx="5961">
                  <c:v>108.10888199999999</c:v>
                </c:pt>
                <c:pt idx="5962">
                  <c:v>107.82968200000001</c:v>
                </c:pt>
                <c:pt idx="5963">
                  <c:v>106.782782</c:v>
                </c:pt>
                <c:pt idx="5964">
                  <c:v>106.282774</c:v>
                </c:pt>
                <c:pt idx="5965">
                  <c:v>106.16637299999999</c:v>
                </c:pt>
                <c:pt idx="5966">
                  <c:v>106.37172099999999</c:v>
                </c:pt>
                <c:pt idx="5967">
                  <c:v>105.858116</c:v>
                </c:pt>
                <c:pt idx="5968">
                  <c:v>87.502716000000007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-4.7106750000000002</c:v>
                </c:pt>
                <c:pt idx="5983">
                  <c:v>98.547152999999994</c:v>
                </c:pt>
                <c:pt idx="5984">
                  <c:v>108.450559</c:v>
                </c:pt>
                <c:pt idx="5985">
                  <c:v>107.726316</c:v>
                </c:pt>
                <c:pt idx="5986">
                  <c:v>106.91848400000001</c:v>
                </c:pt>
                <c:pt idx="5987">
                  <c:v>106.32328099999999</c:v>
                </c:pt>
                <c:pt idx="5988">
                  <c:v>105.770206</c:v>
                </c:pt>
                <c:pt idx="5989">
                  <c:v>105.528521</c:v>
                </c:pt>
                <c:pt idx="5990">
                  <c:v>104.93956799999999</c:v>
                </c:pt>
                <c:pt idx="5991">
                  <c:v>104.730954</c:v>
                </c:pt>
                <c:pt idx="5992">
                  <c:v>92.267833999999993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-4.7100920000000004</c:v>
                </c:pt>
                <c:pt idx="6007">
                  <c:v>101.212718</c:v>
                </c:pt>
                <c:pt idx="6008">
                  <c:v>108.666439</c:v>
                </c:pt>
                <c:pt idx="6009">
                  <c:v>108.13988000000001</c:v>
                </c:pt>
                <c:pt idx="6010">
                  <c:v>107.071412</c:v>
                </c:pt>
                <c:pt idx="6011">
                  <c:v>106.293391</c:v>
                </c:pt>
                <c:pt idx="6012">
                  <c:v>105.50213599999999</c:v>
                </c:pt>
                <c:pt idx="6013">
                  <c:v>104.934607</c:v>
                </c:pt>
                <c:pt idx="6014">
                  <c:v>104.242023</c:v>
                </c:pt>
                <c:pt idx="6015">
                  <c:v>104.24180800000001</c:v>
                </c:pt>
                <c:pt idx="6016">
                  <c:v>93.437332999999995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-4.6961969999999997</c:v>
                </c:pt>
                <c:pt idx="6031">
                  <c:v>86.004051000000004</c:v>
                </c:pt>
                <c:pt idx="6032">
                  <c:v>108.130764</c:v>
                </c:pt>
                <c:pt idx="6033">
                  <c:v>107.447395</c:v>
                </c:pt>
                <c:pt idx="6034">
                  <c:v>106.646271</c:v>
                </c:pt>
                <c:pt idx="6035">
                  <c:v>105.576464</c:v>
                </c:pt>
                <c:pt idx="6036">
                  <c:v>104.542884</c:v>
                </c:pt>
                <c:pt idx="6037">
                  <c:v>103.84224500000001</c:v>
                </c:pt>
                <c:pt idx="6038">
                  <c:v>103.643833</c:v>
                </c:pt>
                <c:pt idx="6039">
                  <c:v>103.62603900000001</c:v>
                </c:pt>
                <c:pt idx="6040">
                  <c:v>82.260631000000004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-4.6325390000000004</c:v>
                </c:pt>
                <c:pt idx="6055">
                  <c:v>52.567912999999997</c:v>
                </c:pt>
                <c:pt idx="6056">
                  <c:v>107.80881599999999</c:v>
                </c:pt>
                <c:pt idx="6057">
                  <c:v>106.94477000000001</c:v>
                </c:pt>
                <c:pt idx="6058">
                  <c:v>105.529545</c:v>
                </c:pt>
                <c:pt idx="6059">
                  <c:v>104.62024599999999</c:v>
                </c:pt>
                <c:pt idx="6060">
                  <c:v>104.455978</c:v>
                </c:pt>
                <c:pt idx="6061">
                  <c:v>103.963195</c:v>
                </c:pt>
                <c:pt idx="6062">
                  <c:v>103.95381999999999</c:v>
                </c:pt>
                <c:pt idx="6063">
                  <c:v>93.720446999999993</c:v>
                </c:pt>
                <c:pt idx="6064">
                  <c:v>45.077629000000002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-4.7304909999999998</c:v>
                </c:pt>
                <c:pt idx="6079">
                  <c:v>104.75676900000001</c:v>
                </c:pt>
                <c:pt idx="6080">
                  <c:v>108.335222</c:v>
                </c:pt>
                <c:pt idx="6081">
                  <c:v>107.479252</c:v>
                </c:pt>
                <c:pt idx="6082">
                  <c:v>106.148308</c:v>
                </c:pt>
                <c:pt idx="6083">
                  <c:v>105.243126</c:v>
                </c:pt>
                <c:pt idx="6084">
                  <c:v>84.902565999999993</c:v>
                </c:pt>
                <c:pt idx="6085">
                  <c:v>104.27016999999999</c:v>
                </c:pt>
                <c:pt idx="6086">
                  <c:v>103.960115</c:v>
                </c:pt>
                <c:pt idx="6087">
                  <c:v>103.958236</c:v>
                </c:pt>
                <c:pt idx="6088">
                  <c:v>85.053748999999996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-4.7204459999999999</c:v>
                </c:pt>
                <c:pt idx="6103">
                  <c:v>98.817072999999993</c:v>
                </c:pt>
                <c:pt idx="6104">
                  <c:v>108.138745</c:v>
                </c:pt>
                <c:pt idx="6105">
                  <c:v>107.43646699999999</c:v>
                </c:pt>
                <c:pt idx="6106">
                  <c:v>106.258594</c:v>
                </c:pt>
                <c:pt idx="6107">
                  <c:v>105.34774400000001</c:v>
                </c:pt>
                <c:pt idx="6108">
                  <c:v>104.646817</c:v>
                </c:pt>
                <c:pt idx="6109">
                  <c:v>104.035527</c:v>
                </c:pt>
                <c:pt idx="6110">
                  <c:v>104.17772100000001</c:v>
                </c:pt>
                <c:pt idx="6111">
                  <c:v>104.176323</c:v>
                </c:pt>
                <c:pt idx="6112">
                  <c:v>89.457740000000001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-4.7208959999999998</c:v>
                </c:pt>
                <c:pt idx="6127">
                  <c:v>99.229810999999998</c:v>
                </c:pt>
                <c:pt idx="6128">
                  <c:v>107.850193</c:v>
                </c:pt>
                <c:pt idx="6129">
                  <c:v>107.006674</c:v>
                </c:pt>
                <c:pt idx="6130">
                  <c:v>106.145404</c:v>
                </c:pt>
                <c:pt idx="6131">
                  <c:v>105.43979899999999</c:v>
                </c:pt>
                <c:pt idx="6132">
                  <c:v>104.841166</c:v>
                </c:pt>
                <c:pt idx="6133">
                  <c:v>104.293587</c:v>
                </c:pt>
                <c:pt idx="6134">
                  <c:v>104.591815</c:v>
                </c:pt>
                <c:pt idx="6135">
                  <c:v>104.587046</c:v>
                </c:pt>
                <c:pt idx="6136">
                  <c:v>89.822457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-4.6307910000000003</c:v>
                </c:pt>
                <c:pt idx="6151">
                  <c:v>56.77863</c:v>
                </c:pt>
                <c:pt idx="6152">
                  <c:v>108.21434000000001</c:v>
                </c:pt>
                <c:pt idx="6153">
                  <c:v>107.36636900000001</c:v>
                </c:pt>
                <c:pt idx="6154">
                  <c:v>106.357794</c:v>
                </c:pt>
                <c:pt idx="6155">
                  <c:v>105.846549</c:v>
                </c:pt>
                <c:pt idx="6156">
                  <c:v>105.32017399999999</c:v>
                </c:pt>
                <c:pt idx="6157">
                  <c:v>105.08614799999999</c:v>
                </c:pt>
                <c:pt idx="6158">
                  <c:v>104.88406000000001</c:v>
                </c:pt>
                <c:pt idx="6159">
                  <c:v>85.238973999999999</c:v>
                </c:pt>
                <c:pt idx="6160">
                  <c:v>43.092357999999997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-4.7019950000000001</c:v>
                </c:pt>
                <c:pt idx="6175">
                  <c:v>100.301193</c:v>
                </c:pt>
                <c:pt idx="6176">
                  <c:v>109.258487</c:v>
                </c:pt>
                <c:pt idx="6177">
                  <c:v>108.50741600000001</c:v>
                </c:pt>
                <c:pt idx="6178">
                  <c:v>107.69180299999999</c:v>
                </c:pt>
                <c:pt idx="6179">
                  <c:v>106.879126</c:v>
                </c:pt>
                <c:pt idx="6180">
                  <c:v>105.969515</c:v>
                </c:pt>
                <c:pt idx="6181">
                  <c:v>105.260848</c:v>
                </c:pt>
                <c:pt idx="6182">
                  <c:v>104.971681</c:v>
                </c:pt>
                <c:pt idx="6183">
                  <c:v>105.169344</c:v>
                </c:pt>
                <c:pt idx="6184">
                  <c:v>78.746684999999999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-4.2493410000000003</c:v>
                </c:pt>
                <c:pt idx="6199">
                  <c:v>104.190983</c:v>
                </c:pt>
                <c:pt idx="6200">
                  <c:v>109.890849</c:v>
                </c:pt>
                <c:pt idx="6201">
                  <c:v>109.424002</c:v>
                </c:pt>
                <c:pt idx="6202">
                  <c:v>108.600791</c:v>
                </c:pt>
                <c:pt idx="6203">
                  <c:v>107.37917</c:v>
                </c:pt>
                <c:pt idx="6204">
                  <c:v>106.66943499999999</c:v>
                </c:pt>
                <c:pt idx="6205">
                  <c:v>106.377324</c:v>
                </c:pt>
                <c:pt idx="6206">
                  <c:v>106.172421</c:v>
                </c:pt>
                <c:pt idx="6207">
                  <c:v>106.059676</c:v>
                </c:pt>
                <c:pt idx="6208">
                  <c:v>83.427119000000005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-4.2267970000000004</c:v>
                </c:pt>
                <c:pt idx="6223">
                  <c:v>95.460842999999997</c:v>
                </c:pt>
                <c:pt idx="6224">
                  <c:v>109.423157</c:v>
                </c:pt>
                <c:pt idx="6225">
                  <c:v>108.762693</c:v>
                </c:pt>
                <c:pt idx="6226">
                  <c:v>108.060455</c:v>
                </c:pt>
                <c:pt idx="6227">
                  <c:v>107.45288600000001</c:v>
                </c:pt>
                <c:pt idx="6228">
                  <c:v>107.049308</c:v>
                </c:pt>
                <c:pt idx="6229">
                  <c:v>107.00054900000001</c:v>
                </c:pt>
                <c:pt idx="6230">
                  <c:v>106.73880800000001</c:v>
                </c:pt>
                <c:pt idx="6231">
                  <c:v>58.643579000000003</c:v>
                </c:pt>
                <c:pt idx="6232">
                  <c:v>29.164332000000002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-3.7939159999999998</c:v>
                </c:pt>
                <c:pt idx="6247">
                  <c:v>99.670777000000001</c:v>
                </c:pt>
                <c:pt idx="6248">
                  <c:v>110.615032</c:v>
                </c:pt>
                <c:pt idx="6249">
                  <c:v>109.988084</c:v>
                </c:pt>
                <c:pt idx="6250">
                  <c:v>109.085708</c:v>
                </c:pt>
                <c:pt idx="6251">
                  <c:v>108.778657</c:v>
                </c:pt>
                <c:pt idx="6252">
                  <c:v>108.379795</c:v>
                </c:pt>
                <c:pt idx="6253">
                  <c:v>108.17934700000001</c:v>
                </c:pt>
                <c:pt idx="6254">
                  <c:v>107.95451300000001</c:v>
                </c:pt>
                <c:pt idx="6255">
                  <c:v>107.635732</c:v>
                </c:pt>
                <c:pt idx="6256">
                  <c:v>64.227676000000002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-2.877958</c:v>
                </c:pt>
                <c:pt idx="6271">
                  <c:v>76.675929999999994</c:v>
                </c:pt>
                <c:pt idx="6272">
                  <c:v>110.908559</c:v>
                </c:pt>
                <c:pt idx="6273">
                  <c:v>110.77128</c:v>
                </c:pt>
                <c:pt idx="6274">
                  <c:v>110.087351</c:v>
                </c:pt>
                <c:pt idx="6275">
                  <c:v>108.83446600000001</c:v>
                </c:pt>
                <c:pt idx="6276">
                  <c:v>108.233405</c:v>
                </c:pt>
                <c:pt idx="6277">
                  <c:v>101.407132</c:v>
                </c:pt>
                <c:pt idx="6278">
                  <c:v>48.890624000000003</c:v>
                </c:pt>
                <c:pt idx="6279">
                  <c:v>90.358151000000007</c:v>
                </c:pt>
                <c:pt idx="6280">
                  <c:v>56.093986999999998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-2.4134790000000002</c:v>
                </c:pt>
                <c:pt idx="6295">
                  <c:v>48.381456</c:v>
                </c:pt>
                <c:pt idx="6296">
                  <c:v>109.82090100000001</c:v>
                </c:pt>
                <c:pt idx="6297">
                  <c:v>108.87649</c:v>
                </c:pt>
                <c:pt idx="6298">
                  <c:v>108.452504</c:v>
                </c:pt>
                <c:pt idx="6299">
                  <c:v>108.03460800000001</c:v>
                </c:pt>
                <c:pt idx="6300">
                  <c:v>107.89460699999999</c:v>
                </c:pt>
                <c:pt idx="6301">
                  <c:v>107.577744</c:v>
                </c:pt>
                <c:pt idx="6302">
                  <c:v>107.67630200000001</c:v>
                </c:pt>
                <c:pt idx="6303">
                  <c:v>47.163147000000002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-3.7464780000000002</c:v>
                </c:pt>
                <c:pt idx="6319">
                  <c:v>46.004545</c:v>
                </c:pt>
                <c:pt idx="6320">
                  <c:v>109.960695</c:v>
                </c:pt>
                <c:pt idx="6321">
                  <c:v>109.69172399999999</c:v>
                </c:pt>
                <c:pt idx="6322">
                  <c:v>52.120337999999997</c:v>
                </c:pt>
                <c:pt idx="6323">
                  <c:v>106.302521</c:v>
                </c:pt>
                <c:pt idx="6324">
                  <c:v>87.289067000000003</c:v>
                </c:pt>
                <c:pt idx="6325">
                  <c:v>89.795741000000007</c:v>
                </c:pt>
                <c:pt idx="6326">
                  <c:v>107.644148</c:v>
                </c:pt>
                <c:pt idx="6327">
                  <c:v>-0.96309900000000004</c:v>
                </c:pt>
                <c:pt idx="6328">
                  <c:v>32.275075999999999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-2.8747569999999998</c:v>
                </c:pt>
                <c:pt idx="6343">
                  <c:v>79.502435000000006</c:v>
                </c:pt>
                <c:pt idx="6344">
                  <c:v>110.63878</c:v>
                </c:pt>
                <c:pt idx="6345">
                  <c:v>109.714224</c:v>
                </c:pt>
                <c:pt idx="6346">
                  <c:v>109.24637800000001</c:v>
                </c:pt>
                <c:pt idx="6347">
                  <c:v>108.528347</c:v>
                </c:pt>
                <c:pt idx="6348">
                  <c:v>108.13285500000001</c:v>
                </c:pt>
                <c:pt idx="6349">
                  <c:v>71.290198000000004</c:v>
                </c:pt>
                <c:pt idx="6350">
                  <c:v>107.596104</c:v>
                </c:pt>
                <c:pt idx="6351">
                  <c:v>106.06878399999999</c:v>
                </c:pt>
                <c:pt idx="6352">
                  <c:v>44.169899000000001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-2.409459</c:v>
                </c:pt>
                <c:pt idx="6367">
                  <c:v>34.641613999999997</c:v>
                </c:pt>
                <c:pt idx="6368">
                  <c:v>110.821878</c:v>
                </c:pt>
                <c:pt idx="6369">
                  <c:v>109.85527999999999</c:v>
                </c:pt>
                <c:pt idx="6370">
                  <c:v>109.41378899999999</c:v>
                </c:pt>
                <c:pt idx="6371">
                  <c:v>108.93531900000001</c:v>
                </c:pt>
                <c:pt idx="6372">
                  <c:v>109.09644299999999</c:v>
                </c:pt>
                <c:pt idx="6373">
                  <c:v>48.019258000000001</c:v>
                </c:pt>
                <c:pt idx="6374">
                  <c:v>43.142162999999996</c:v>
                </c:pt>
                <c:pt idx="6375">
                  <c:v>41.893931000000002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-2.4046539999999998</c:v>
                </c:pt>
                <c:pt idx="6391">
                  <c:v>54.246940000000002</c:v>
                </c:pt>
                <c:pt idx="6392">
                  <c:v>111.69002399999999</c:v>
                </c:pt>
                <c:pt idx="6393">
                  <c:v>110.522571</c:v>
                </c:pt>
                <c:pt idx="6394">
                  <c:v>109.934104</c:v>
                </c:pt>
                <c:pt idx="6395">
                  <c:v>108.987804</c:v>
                </c:pt>
                <c:pt idx="6396">
                  <c:v>108.972919</c:v>
                </c:pt>
                <c:pt idx="6397">
                  <c:v>107.895855</c:v>
                </c:pt>
                <c:pt idx="6398">
                  <c:v>107.62387699999999</c:v>
                </c:pt>
                <c:pt idx="6399">
                  <c:v>107.35294500000001</c:v>
                </c:pt>
                <c:pt idx="6400">
                  <c:v>76.432446999999996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-2.867966</c:v>
                </c:pt>
                <c:pt idx="6415">
                  <c:v>78.734911999999994</c:v>
                </c:pt>
                <c:pt idx="6416">
                  <c:v>111.338157</c:v>
                </c:pt>
                <c:pt idx="6417">
                  <c:v>110.013105</c:v>
                </c:pt>
                <c:pt idx="6418">
                  <c:v>109.525738</c:v>
                </c:pt>
                <c:pt idx="6419">
                  <c:v>109.01874100000001</c:v>
                </c:pt>
                <c:pt idx="6420">
                  <c:v>108.150676</c:v>
                </c:pt>
                <c:pt idx="6421">
                  <c:v>107.16616</c:v>
                </c:pt>
                <c:pt idx="6422">
                  <c:v>107.158857</c:v>
                </c:pt>
                <c:pt idx="6423">
                  <c:v>107.30877599999999</c:v>
                </c:pt>
                <c:pt idx="6424">
                  <c:v>68.367338000000004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-4.5309689999999998</c:v>
                </c:pt>
                <c:pt idx="6441">
                  <c:v>53.634236999999999</c:v>
                </c:pt>
                <c:pt idx="6442">
                  <c:v>59.236459000000004</c:v>
                </c:pt>
                <c:pt idx="6443">
                  <c:v>-0.92471499999999995</c:v>
                </c:pt>
                <c:pt idx="6444">
                  <c:v>-4.5649930000000003</c:v>
                </c:pt>
                <c:pt idx="6445">
                  <c:v>9.1871279999999995</c:v>
                </c:pt>
                <c:pt idx="6446">
                  <c:v>106.433558</c:v>
                </c:pt>
                <c:pt idx="6447">
                  <c:v>-0.92471499999999995</c:v>
                </c:pt>
                <c:pt idx="6448">
                  <c:v>-4.5756870000000003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-2.4075700000000002</c:v>
                </c:pt>
                <c:pt idx="6463">
                  <c:v>54.868544</c:v>
                </c:pt>
                <c:pt idx="6464">
                  <c:v>111.21391800000001</c:v>
                </c:pt>
                <c:pt idx="6465">
                  <c:v>110.13444699999999</c:v>
                </c:pt>
                <c:pt idx="6466">
                  <c:v>109.85798200000001</c:v>
                </c:pt>
                <c:pt idx="6467">
                  <c:v>109.08194399999999</c:v>
                </c:pt>
                <c:pt idx="6468">
                  <c:v>108.573762</c:v>
                </c:pt>
                <c:pt idx="6469">
                  <c:v>108.377414</c:v>
                </c:pt>
                <c:pt idx="6470">
                  <c:v>108.180832</c:v>
                </c:pt>
                <c:pt idx="6471">
                  <c:v>108.275856</c:v>
                </c:pt>
                <c:pt idx="6472">
                  <c:v>51.148040000000002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-2.8741620000000001</c:v>
                </c:pt>
                <c:pt idx="6487">
                  <c:v>81.901645000000002</c:v>
                </c:pt>
                <c:pt idx="6488">
                  <c:v>111.337701</c:v>
                </c:pt>
                <c:pt idx="6489">
                  <c:v>110.817756</c:v>
                </c:pt>
                <c:pt idx="6490">
                  <c:v>109.956194</c:v>
                </c:pt>
                <c:pt idx="6491">
                  <c:v>109.194328</c:v>
                </c:pt>
                <c:pt idx="6492">
                  <c:v>108.548766</c:v>
                </c:pt>
                <c:pt idx="6493">
                  <c:v>108.15728300000001</c:v>
                </c:pt>
                <c:pt idx="6494">
                  <c:v>107.93413200000001</c:v>
                </c:pt>
                <c:pt idx="6495">
                  <c:v>36.76426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34.475892000000002</c:v>
                </c:pt>
                <c:pt idx="6516">
                  <c:v>108.963336</c:v>
                </c:pt>
                <c:pt idx="6517">
                  <c:v>107.68224600000001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-1.1123540000000001</c:v>
                </c:pt>
                <c:pt idx="6535">
                  <c:v>44.520817000000001</c:v>
                </c:pt>
                <c:pt idx="6536">
                  <c:v>111.800996</c:v>
                </c:pt>
                <c:pt idx="6537">
                  <c:v>110.29204799999999</c:v>
                </c:pt>
                <c:pt idx="6538">
                  <c:v>109.20646499999999</c:v>
                </c:pt>
                <c:pt idx="6539">
                  <c:v>108.487798</c:v>
                </c:pt>
                <c:pt idx="6540">
                  <c:v>108.378103</c:v>
                </c:pt>
                <c:pt idx="6541">
                  <c:v>107.958575</c:v>
                </c:pt>
                <c:pt idx="6542">
                  <c:v>107.729839</c:v>
                </c:pt>
                <c:pt idx="6543">
                  <c:v>103.732902</c:v>
                </c:pt>
                <c:pt idx="6544">
                  <c:v>45.400548000000001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-2.7184119999999998</c:v>
                </c:pt>
                <c:pt idx="6560">
                  <c:v>10.575858999999999</c:v>
                </c:pt>
                <c:pt idx="6561">
                  <c:v>92.990538000000001</c:v>
                </c:pt>
                <c:pt idx="6562">
                  <c:v>70.834453999999994</c:v>
                </c:pt>
                <c:pt idx="6563">
                  <c:v>109.864739</c:v>
                </c:pt>
                <c:pt idx="6564">
                  <c:v>84.700036999999995</c:v>
                </c:pt>
                <c:pt idx="6565">
                  <c:v>99.684589000000003</c:v>
                </c:pt>
                <c:pt idx="6566">
                  <c:v>46.167721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-2.417761</c:v>
                </c:pt>
                <c:pt idx="6583">
                  <c:v>63.529604999999997</c:v>
                </c:pt>
                <c:pt idx="6584">
                  <c:v>111.37903300000001</c:v>
                </c:pt>
                <c:pt idx="6585">
                  <c:v>110.194802</c:v>
                </c:pt>
                <c:pt idx="6586">
                  <c:v>109.59603199999999</c:v>
                </c:pt>
                <c:pt idx="6587">
                  <c:v>109.019147</c:v>
                </c:pt>
                <c:pt idx="6588">
                  <c:v>108.58987500000001</c:v>
                </c:pt>
                <c:pt idx="6589">
                  <c:v>108.04482899999999</c:v>
                </c:pt>
                <c:pt idx="6590">
                  <c:v>107.895595</c:v>
                </c:pt>
                <c:pt idx="6591">
                  <c:v>105.58004200000001</c:v>
                </c:pt>
                <c:pt idx="6592">
                  <c:v>27.450510999999999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-4.0887960000000003</c:v>
                </c:pt>
                <c:pt idx="6608">
                  <c:v>69.987763999999999</c:v>
                </c:pt>
                <c:pt idx="6609">
                  <c:v>104.912453</c:v>
                </c:pt>
                <c:pt idx="6610">
                  <c:v>100.150998</c:v>
                </c:pt>
                <c:pt idx="6611">
                  <c:v>67.979281999999998</c:v>
                </c:pt>
                <c:pt idx="6612">
                  <c:v>53.144314000000001</c:v>
                </c:pt>
                <c:pt idx="6613">
                  <c:v>57.913573</c:v>
                </c:pt>
                <c:pt idx="6614">
                  <c:v>34.227409000000002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-2.407931</c:v>
                </c:pt>
                <c:pt idx="6631">
                  <c:v>57.317031999999998</c:v>
                </c:pt>
                <c:pt idx="6632">
                  <c:v>111.84352199999999</c:v>
                </c:pt>
                <c:pt idx="6633">
                  <c:v>110.72793299999999</c:v>
                </c:pt>
                <c:pt idx="6634">
                  <c:v>110.39182099999999</c:v>
                </c:pt>
                <c:pt idx="6635">
                  <c:v>109.92496300000001</c:v>
                </c:pt>
                <c:pt idx="6636">
                  <c:v>109.181669</c:v>
                </c:pt>
                <c:pt idx="6637">
                  <c:v>108.79387800000001</c:v>
                </c:pt>
                <c:pt idx="6638">
                  <c:v>108.583573</c:v>
                </c:pt>
                <c:pt idx="6639">
                  <c:v>107.308708</c:v>
                </c:pt>
                <c:pt idx="6640">
                  <c:v>43.729196999999999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6.0110419999999998</c:v>
                </c:pt>
                <c:pt idx="6656">
                  <c:v>107.71012</c:v>
                </c:pt>
                <c:pt idx="6657">
                  <c:v>110.222342</c:v>
                </c:pt>
                <c:pt idx="6658">
                  <c:v>109.75067199999999</c:v>
                </c:pt>
                <c:pt idx="6659">
                  <c:v>109.510121</c:v>
                </c:pt>
                <c:pt idx="6660">
                  <c:v>88.219978999999995</c:v>
                </c:pt>
                <c:pt idx="6661">
                  <c:v>108.254536</c:v>
                </c:pt>
                <c:pt idx="6662">
                  <c:v>108.192932</c:v>
                </c:pt>
                <c:pt idx="6663">
                  <c:v>92.218599999999995</c:v>
                </c:pt>
                <c:pt idx="6664">
                  <c:v>29.441071999999998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4.3103879999999997</c:v>
                </c:pt>
                <c:pt idx="6680">
                  <c:v>111.512807</c:v>
                </c:pt>
                <c:pt idx="6681">
                  <c:v>110.234437</c:v>
                </c:pt>
                <c:pt idx="6682">
                  <c:v>109.677988</c:v>
                </c:pt>
                <c:pt idx="6683">
                  <c:v>108.787864</c:v>
                </c:pt>
                <c:pt idx="6684">
                  <c:v>108.039783</c:v>
                </c:pt>
                <c:pt idx="6685">
                  <c:v>107.60542599999999</c:v>
                </c:pt>
                <c:pt idx="6686">
                  <c:v>107.604193</c:v>
                </c:pt>
                <c:pt idx="6687">
                  <c:v>100.505715</c:v>
                </c:pt>
                <c:pt idx="6688">
                  <c:v>29.112907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18.533721</c:v>
                </c:pt>
                <c:pt idx="6704">
                  <c:v>111.813273</c:v>
                </c:pt>
                <c:pt idx="6705">
                  <c:v>110.593616</c:v>
                </c:pt>
                <c:pt idx="6706">
                  <c:v>110.21106399999999</c:v>
                </c:pt>
                <c:pt idx="6707">
                  <c:v>109.6296</c:v>
                </c:pt>
                <c:pt idx="6708">
                  <c:v>108.86778200000001</c:v>
                </c:pt>
                <c:pt idx="6709">
                  <c:v>108.859337</c:v>
                </c:pt>
                <c:pt idx="6710">
                  <c:v>108.550524</c:v>
                </c:pt>
                <c:pt idx="6711">
                  <c:v>108.28357200000001</c:v>
                </c:pt>
                <c:pt idx="6712">
                  <c:v>46.216490999999998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31.120211000000001</c:v>
                </c:pt>
                <c:pt idx="6728">
                  <c:v>112.319132</c:v>
                </c:pt>
                <c:pt idx="6729">
                  <c:v>111.33486600000001</c:v>
                </c:pt>
                <c:pt idx="6730">
                  <c:v>110.853088</c:v>
                </c:pt>
                <c:pt idx="6731">
                  <c:v>110.39677500000001</c:v>
                </c:pt>
                <c:pt idx="6732">
                  <c:v>109.464297</c:v>
                </c:pt>
                <c:pt idx="6733">
                  <c:v>109.45574000000001</c:v>
                </c:pt>
                <c:pt idx="6734">
                  <c:v>109.334217</c:v>
                </c:pt>
                <c:pt idx="6735">
                  <c:v>108.91698700000001</c:v>
                </c:pt>
                <c:pt idx="6736">
                  <c:v>48.265343000000001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-3.616552</c:v>
                </c:pt>
                <c:pt idx="6753">
                  <c:v>36.568891999999998</c:v>
                </c:pt>
                <c:pt idx="6754">
                  <c:v>88.969009</c:v>
                </c:pt>
                <c:pt idx="6755">
                  <c:v>-0.92471499999999995</c:v>
                </c:pt>
                <c:pt idx="6756">
                  <c:v>-4.5330450000000004</c:v>
                </c:pt>
                <c:pt idx="6757">
                  <c:v>-2.4905309999999998</c:v>
                </c:pt>
                <c:pt idx="6758">
                  <c:v>73.010591000000005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-2.8586839999999998</c:v>
                </c:pt>
                <c:pt idx="6776">
                  <c:v>65.994291000000004</c:v>
                </c:pt>
                <c:pt idx="6777">
                  <c:v>110.33791600000001</c:v>
                </c:pt>
                <c:pt idx="6778">
                  <c:v>109.786682</c:v>
                </c:pt>
                <c:pt idx="6779">
                  <c:v>108.934642</c:v>
                </c:pt>
                <c:pt idx="6780">
                  <c:v>108.27946</c:v>
                </c:pt>
                <c:pt idx="6781">
                  <c:v>108.271197</c:v>
                </c:pt>
                <c:pt idx="6782">
                  <c:v>108.127611</c:v>
                </c:pt>
                <c:pt idx="6783">
                  <c:v>79.993882999999997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0.22680900000000001</c:v>
                </c:pt>
                <c:pt idx="6804">
                  <c:v>68.137831000000006</c:v>
                </c:pt>
                <c:pt idx="6805">
                  <c:v>102.63346</c:v>
                </c:pt>
                <c:pt idx="6806">
                  <c:v>89.005060999999998</c:v>
                </c:pt>
                <c:pt idx="6807">
                  <c:v>89.810687999999999</c:v>
                </c:pt>
                <c:pt idx="6808">
                  <c:v>29.089130000000001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5.0871380000000004</c:v>
                </c:pt>
                <c:pt idx="6824">
                  <c:v>78.579462000000007</c:v>
                </c:pt>
                <c:pt idx="6825">
                  <c:v>71.613775000000004</c:v>
                </c:pt>
                <c:pt idx="6826">
                  <c:v>110.612064</c:v>
                </c:pt>
                <c:pt idx="6827">
                  <c:v>109.745453</c:v>
                </c:pt>
                <c:pt idx="6828">
                  <c:v>109.06866100000001</c:v>
                </c:pt>
                <c:pt idx="6829">
                  <c:v>109.06044</c:v>
                </c:pt>
                <c:pt idx="6830">
                  <c:v>108.844016</c:v>
                </c:pt>
                <c:pt idx="6831">
                  <c:v>69.548180000000002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-2.0453039999999998</c:v>
                </c:pt>
                <c:pt idx="6848">
                  <c:v>100.88565699999999</c:v>
                </c:pt>
                <c:pt idx="6849">
                  <c:v>85.372733999999994</c:v>
                </c:pt>
                <c:pt idx="6850">
                  <c:v>110.34677600000001</c:v>
                </c:pt>
                <c:pt idx="6851">
                  <c:v>69.930954</c:v>
                </c:pt>
                <c:pt idx="6852">
                  <c:v>-0.92471499999999995</c:v>
                </c:pt>
                <c:pt idx="6853">
                  <c:v>-4.6241339999999997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-2.7187220000000001</c:v>
                </c:pt>
                <c:pt idx="6874">
                  <c:v>38.177455999999999</c:v>
                </c:pt>
                <c:pt idx="6875">
                  <c:v>111.040966</c:v>
                </c:pt>
                <c:pt idx="6876">
                  <c:v>110.69232100000001</c:v>
                </c:pt>
                <c:pt idx="6877">
                  <c:v>110.53161299999999</c:v>
                </c:pt>
                <c:pt idx="6878">
                  <c:v>87.079179999999994</c:v>
                </c:pt>
                <c:pt idx="6879">
                  <c:v>67.784137000000001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25.690785999999999</c:v>
                </c:pt>
                <c:pt idx="6896">
                  <c:v>113.272397</c:v>
                </c:pt>
                <c:pt idx="6897">
                  <c:v>112.628905</c:v>
                </c:pt>
                <c:pt idx="6898">
                  <c:v>111.88069</c:v>
                </c:pt>
                <c:pt idx="6899">
                  <c:v>111.307851</c:v>
                </c:pt>
                <c:pt idx="6900">
                  <c:v>110.701874</c:v>
                </c:pt>
                <c:pt idx="6901">
                  <c:v>110.43113</c:v>
                </c:pt>
                <c:pt idx="6902">
                  <c:v>110.430025</c:v>
                </c:pt>
                <c:pt idx="6903">
                  <c:v>97.792430999999993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28.328116999999999</c:v>
                </c:pt>
                <c:pt idx="6920">
                  <c:v>113.804462</c:v>
                </c:pt>
                <c:pt idx="6921">
                  <c:v>112.13676599999999</c:v>
                </c:pt>
                <c:pt idx="6922">
                  <c:v>111.266847</c:v>
                </c:pt>
                <c:pt idx="6923">
                  <c:v>111.206418</c:v>
                </c:pt>
                <c:pt idx="6924">
                  <c:v>110.482782</c:v>
                </c:pt>
                <c:pt idx="6925">
                  <c:v>110.475003</c:v>
                </c:pt>
                <c:pt idx="6926">
                  <c:v>110.285262</c:v>
                </c:pt>
                <c:pt idx="6927">
                  <c:v>105.635977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30.955573999999999</c:v>
                </c:pt>
                <c:pt idx="6944">
                  <c:v>113.08926099999999</c:v>
                </c:pt>
                <c:pt idx="6945">
                  <c:v>111.748502</c:v>
                </c:pt>
                <c:pt idx="6946">
                  <c:v>111.503393</c:v>
                </c:pt>
                <c:pt idx="6947">
                  <c:v>110.963848</c:v>
                </c:pt>
                <c:pt idx="6948">
                  <c:v>110.56686000000001</c:v>
                </c:pt>
                <c:pt idx="6949">
                  <c:v>110.32945100000001</c:v>
                </c:pt>
                <c:pt idx="6950">
                  <c:v>110.328288</c:v>
                </c:pt>
                <c:pt idx="6951">
                  <c:v>107.187926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28.180873999999999</c:v>
                </c:pt>
                <c:pt idx="6968">
                  <c:v>112.99849</c:v>
                </c:pt>
                <c:pt idx="6969">
                  <c:v>111.758871</c:v>
                </c:pt>
                <c:pt idx="6970">
                  <c:v>111.375866</c:v>
                </c:pt>
                <c:pt idx="6971">
                  <c:v>96.032543000000004</c:v>
                </c:pt>
                <c:pt idx="6972">
                  <c:v>55.450513999999998</c:v>
                </c:pt>
                <c:pt idx="6973">
                  <c:v>47.463014000000001</c:v>
                </c:pt>
                <c:pt idx="6974">
                  <c:v>70.984736999999996</c:v>
                </c:pt>
                <c:pt idx="6975">
                  <c:v>46.424818000000002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5.7483279999999999</c:v>
                </c:pt>
                <c:pt idx="6992">
                  <c:v>112.022192</c:v>
                </c:pt>
                <c:pt idx="6993">
                  <c:v>111.03424</c:v>
                </c:pt>
                <c:pt idx="6994">
                  <c:v>110.39926699999999</c:v>
                </c:pt>
                <c:pt idx="6995">
                  <c:v>109.629862</c:v>
                </c:pt>
                <c:pt idx="6996">
                  <c:v>109.050724</c:v>
                </c:pt>
                <c:pt idx="6997">
                  <c:v>109.043418</c:v>
                </c:pt>
                <c:pt idx="6998">
                  <c:v>109.039796</c:v>
                </c:pt>
                <c:pt idx="6999">
                  <c:v>83.993234000000001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5.6557110000000002</c:v>
                </c:pt>
                <c:pt idx="7016">
                  <c:v>111.794678</c:v>
                </c:pt>
                <c:pt idx="7017">
                  <c:v>110.763127</c:v>
                </c:pt>
                <c:pt idx="7018">
                  <c:v>109.52999</c:v>
                </c:pt>
                <c:pt idx="7019">
                  <c:v>109.343839</c:v>
                </c:pt>
                <c:pt idx="7020">
                  <c:v>108.451314</c:v>
                </c:pt>
                <c:pt idx="7021">
                  <c:v>108.092637</c:v>
                </c:pt>
                <c:pt idx="7022">
                  <c:v>108.091111</c:v>
                </c:pt>
                <c:pt idx="7023">
                  <c:v>79.184458000000006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23.216785000000002</c:v>
                </c:pt>
                <c:pt idx="7040">
                  <c:v>112.22416</c:v>
                </c:pt>
                <c:pt idx="7041">
                  <c:v>111.123605</c:v>
                </c:pt>
                <c:pt idx="7042">
                  <c:v>110.75661700000001</c:v>
                </c:pt>
                <c:pt idx="7043">
                  <c:v>109.7007</c:v>
                </c:pt>
                <c:pt idx="7044">
                  <c:v>108.96589899999999</c:v>
                </c:pt>
                <c:pt idx="7045">
                  <c:v>108.835515</c:v>
                </c:pt>
                <c:pt idx="7046">
                  <c:v>108.624667</c:v>
                </c:pt>
                <c:pt idx="7047">
                  <c:v>101.990493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12.118074999999999</c:v>
                </c:pt>
                <c:pt idx="7064">
                  <c:v>112.27764999999999</c:v>
                </c:pt>
                <c:pt idx="7065">
                  <c:v>111.443826</c:v>
                </c:pt>
                <c:pt idx="7066">
                  <c:v>110.165914</c:v>
                </c:pt>
                <c:pt idx="7067">
                  <c:v>109.765444</c:v>
                </c:pt>
                <c:pt idx="7068">
                  <c:v>108.76881899999999</c:v>
                </c:pt>
                <c:pt idx="7069">
                  <c:v>108.636723</c:v>
                </c:pt>
                <c:pt idx="7070">
                  <c:v>108.441621</c:v>
                </c:pt>
                <c:pt idx="7071">
                  <c:v>89.636052000000007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17.557378</c:v>
                </c:pt>
                <c:pt idx="7088">
                  <c:v>111.83928899999999</c:v>
                </c:pt>
                <c:pt idx="7089">
                  <c:v>110.63131</c:v>
                </c:pt>
                <c:pt idx="7090">
                  <c:v>110.26722700000001</c:v>
                </c:pt>
                <c:pt idx="7091">
                  <c:v>109.00539499999999</c:v>
                </c:pt>
                <c:pt idx="7092">
                  <c:v>108.161906</c:v>
                </c:pt>
                <c:pt idx="7093">
                  <c:v>107.73725</c:v>
                </c:pt>
                <c:pt idx="7094">
                  <c:v>107.9055</c:v>
                </c:pt>
                <c:pt idx="7095">
                  <c:v>92.485067999999998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21.246233</c:v>
                </c:pt>
                <c:pt idx="7112">
                  <c:v>111.557852</c:v>
                </c:pt>
                <c:pt idx="7113">
                  <c:v>110.107449</c:v>
                </c:pt>
                <c:pt idx="7114">
                  <c:v>109.525046</c:v>
                </c:pt>
                <c:pt idx="7115">
                  <c:v>108.766594</c:v>
                </c:pt>
                <c:pt idx="7116">
                  <c:v>107.871242</c:v>
                </c:pt>
                <c:pt idx="7117">
                  <c:v>107.862759</c:v>
                </c:pt>
                <c:pt idx="7118">
                  <c:v>107.86161</c:v>
                </c:pt>
                <c:pt idx="7119">
                  <c:v>97.015874999999994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-2.406269</c:v>
                </c:pt>
                <c:pt idx="7136">
                  <c:v>30.560652999999999</c:v>
                </c:pt>
                <c:pt idx="7137">
                  <c:v>92.894214000000005</c:v>
                </c:pt>
                <c:pt idx="7138">
                  <c:v>69.443240000000003</c:v>
                </c:pt>
                <c:pt idx="7139">
                  <c:v>-0.92471499999999995</c:v>
                </c:pt>
                <c:pt idx="7140">
                  <c:v>-4.6498629999999999</c:v>
                </c:pt>
                <c:pt idx="7141">
                  <c:v>67.303055999999998</c:v>
                </c:pt>
                <c:pt idx="7142">
                  <c:v>37.721223000000002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19.371843999999999</c:v>
                </c:pt>
                <c:pt idx="7160">
                  <c:v>111.708704</c:v>
                </c:pt>
                <c:pt idx="7161">
                  <c:v>110.843806</c:v>
                </c:pt>
                <c:pt idx="7162">
                  <c:v>109.30361499999999</c:v>
                </c:pt>
                <c:pt idx="7163">
                  <c:v>108.72256400000001</c:v>
                </c:pt>
                <c:pt idx="7164">
                  <c:v>107.769818</c:v>
                </c:pt>
                <c:pt idx="7165">
                  <c:v>107.32346699999999</c:v>
                </c:pt>
                <c:pt idx="7166">
                  <c:v>107.61739799999999</c:v>
                </c:pt>
                <c:pt idx="7167">
                  <c:v>97.859517999999994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9.7114849999999997</c:v>
                </c:pt>
                <c:pt idx="7184">
                  <c:v>111.876029</c:v>
                </c:pt>
                <c:pt idx="7185">
                  <c:v>110.311139</c:v>
                </c:pt>
                <c:pt idx="7186">
                  <c:v>109.273556</c:v>
                </c:pt>
                <c:pt idx="7187">
                  <c:v>108.610193</c:v>
                </c:pt>
                <c:pt idx="7188">
                  <c:v>107.770309</c:v>
                </c:pt>
                <c:pt idx="7189">
                  <c:v>107.693617</c:v>
                </c:pt>
                <c:pt idx="7190">
                  <c:v>107.43262300000001</c:v>
                </c:pt>
                <c:pt idx="7191">
                  <c:v>81.001069000000001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20.019016000000001</c:v>
                </c:pt>
                <c:pt idx="7208">
                  <c:v>111.611375</c:v>
                </c:pt>
                <c:pt idx="7209">
                  <c:v>110.27023699999999</c:v>
                </c:pt>
                <c:pt idx="7210">
                  <c:v>109.25971199999999</c:v>
                </c:pt>
                <c:pt idx="7211">
                  <c:v>108.596238</c:v>
                </c:pt>
                <c:pt idx="7212">
                  <c:v>107.753433</c:v>
                </c:pt>
                <c:pt idx="7213">
                  <c:v>107.74342799999999</c:v>
                </c:pt>
                <c:pt idx="7214">
                  <c:v>107.623323</c:v>
                </c:pt>
                <c:pt idx="7215">
                  <c:v>95.683340000000001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4.3808280000000002</c:v>
                </c:pt>
                <c:pt idx="7233">
                  <c:v>99.618762000000004</c:v>
                </c:pt>
                <c:pt idx="7234">
                  <c:v>82.728385000000003</c:v>
                </c:pt>
                <c:pt idx="7235">
                  <c:v>71.637715999999998</c:v>
                </c:pt>
                <c:pt idx="7236">
                  <c:v>35.948501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-3.1942599999999999</c:v>
                </c:pt>
                <c:pt idx="7257">
                  <c:v>47.628509000000001</c:v>
                </c:pt>
                <c:pt idx="7258">
                  <c:v>112.295582</c:v>
                </c:pt>
                <c:pt idx="7259">
                  <c:v>111.885543</c:v>
                </c:pt>
                <c:pt idx="7260">
                  <c:v>111.436772</c:v>
                </c:pt>
                <c:pt idx="7261">
                  <c:v>111.162361</c:v>
                </c:pt>
                <c:pt idx="7262">
                  <c:v>111.052331</c:v>
                </c:pt>
                <c:pt idx="7263">
                  <c:v>57.862853999999999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-2.7974299999999999</c:v>
                </c:pt>
                <c:pt idx="7281">
                  <c:v>83.780133000000006</c:v>
                </c:pt>
                <c:pt idx="7282">
                  <c:v>89.585852000000003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-2.9171429999999998</c:v>
                </c:pt>
                <c:pt idx="7304">
                  <c:v>112.568056</c:v>
                </c:pt>
                <c:pt idx="7305">
                  <c:v>113.049559</c:v>
                </c:pt>
                <c:pt idx="7306">
                  <c:v>112.092865</c:v>
                </c:pt>
                <c:pt idx="7307">
                  <c:v>111.557687</c:v>
                </c:pt>
                <c:pt idx="7308">
                  <c:v>111.113139</c:v>
                </c:pt>
                <c:pt idx="7309">
                  <c:v>110.712424</c:v>
                </c:pt>
                <c:pt idx="7310">
                  <c:v>110.58695899999999</c:v>
                </c:pt>
                <c:pt idx="7311">
                  <c:v>89.815085999999994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13.468348000000001</c:v>
                </c:pt>
                <c:pt idx="7328">
                  <c:v>113.54082699999999</c:v>
                </c:pt>
                <c:pt idx="7329">
                  <c:v>112.394909</c:v>
                </c:pt>
                <c:pt idx="7330">
                  <c:v>111.525721</c:v>
                </c:pt>
                <c:pt idx="7331">
                  <c:v>110.860748</c:v>
                </c:pt>
                <c:pt idx="7332">
                  <c:v>110.02775</c:v>
                </c:pt>
                <c:pt idx="7333">
                  <c:v>110.01905600000001</c:v>
                </c:pt>
                <c:pt idx="7334">
                  <c:v>109.883342</c:v>
                </c:pt>
                <c:pt idx="7335">
                  <c:v>88.343833000000004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2.5408309999999998</c:v>
                </c:pt>
                <c:pt idx="7352">
                  <c:v>113.807044</c:v>
                </c:pt>
                <c:pt idx="7353">
                  <c:v>112.405333</c:v>
                </c:pt>
                <c:pt idx="7354">
                  <c:v>111.51739999999999</c:v>
                </c:pt>
                <c:pt idx="7355">
                  <c:v>110.84450699999999</c:v>
                </c:pt>
                <c:pt idx="7356">
                  <c:v>110.027298</c:v>
                </c:pt>
                <c:pt idx="7357">
                  <c:v>109.86806799999999</c:v>
                </c:pt>
                <c:pt idx="7358">
                  <c:v>109.38225</c:v>
                </c:pt>
                <c:pt idx="7359">
                  <c:v>69.27919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-1.9635149999999999</c:v>
                </c:pt>
                <c:pt idx="7376">
                  <c:v>30.611031000000001</c:v>
                </c:pt>
                <c:pt idx="7377">
                  <c:v>111.52912600000001</c:v>
                </c:pt>
                <c:pt idx="7378">
                  <c:v>110.6832</c:v>
                </c:pt>
                <c:pt idx="7379">
                  <c:v>110.329139</c:v>
                </c:pt>
                <c:pt idx="7380">
                  <c:v>109.857145</c:v>
                </c:pt>
                <c:pt idx="7381">
                  <c:v>109.458155</c:v>
                </c:pt>
                <c:pt idx="7382">
                  <c:v>60.643616000000002</c:v>
                </c:pt>
                <c:pt idx="7383">
                  <c:v>52.921453999999997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-2.9380540000000002</c:v>
                </c:pt>
                <c:pt idx="7400">
                  <c:v>106.595699</c:v>
                </c:pt>
                <c:pt idx="7401">
                  <c:v>89.182017000000002</c:v>
                </c:pt>
                <c:pt idx="7402">
                  <c:v>112.495831</c:v>
                </c:pt>
                <c:pt idx="7403">
                  <c:v>112.03393199999999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35.585061000000003</c:v>
                </c:pt>
                <c:pt idx="7425">
                  <c:v>30.988198000000001</c:v>
                </c:pt>
                <c:pt idx="7426">
                  <c:v>51.858457000000001</c:v>
                </c:pt>
                <c:pt idx="7427">
                  <c:v>96.418526999999997</c:v>
                </c:pt>
                <c:pt idx="7428">
                  <c:v>71.555390000000003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-2.7349350000000001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-2.500985</c:v>
                </c:pt>
                <c:pt idx="7448">
                  <c:v>113.676801</c:v>
                </c:pt>
                <c:pt idx="7449">
                  <c:v>113.451139</c:v>
                </c:pt>
                <c:pt idx="7450">
                  <c:v>113.287181</c:v>
                </c:pt>
                <c:pt idx="7451">
                  <c:v>112.617553</c:v>
                </c:pt>
                <c:pt idx="7452">
                  <c:v>112.123565</c:v>
                </c:pt>
                <c:pt idx="7453">
                  <c:v>111.80939100000001</c:v>
                </c:pt>
                <c:pt idx="7454">
                  <c:v>111.620267</c:v>
                </c:pt>
                <c:pt idx="7455">
                  <c:v>68.716344000000007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7.0481109999999996</c:v>
                </c:pt>
                <c:pt idx="7472">
                  <c:v>114.279596</c:v>
                </c:pt>
                <c:pt idx="7473">
                  <c:v>113.916015</c:v>
                </c:pt>
                <c:pt idx="7474">
                  <c:v>112.834017</c:v>
                </c:pt>
                <c:pt idx="7475">
                  <c:v>112.430628</c:v>
                </c:pt>
                <c:pt idx="7476">
                  <c:v>111.86613800000001</c:v>
                </c:pt>
                <c:pt idx="7477">
                  <c:v>111.572948</c:v>
                </c:pt>
                <c:pt idx="7478">
                  <c:v>111.560919</c:v>
                </c:pt>
                <c:pt idx="7479">
                  <c:v>80.910531000000006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12.080696</c:v>
                </c:pt>
                <c:pt idx="7496">
                  <c:v>114.469751</c:v>
                </c:pt>
                <c:pt idx="7497">
                  <c:v>114.00017099999999</c:v>
                </c:pt>
                <c:pt idx="7498">
                  <c:v>113.616035</c:v>
                </c:pt>
                <c:pt idx="7499">
                  <c:v>113.403924</c:v>
                </c:pt>
                <c:pt idx="7500">
                  <c:v>99.718418</c:v>
                </c:pt>
                <c:pt idx="7501">
                  <c:v>26.539771000000002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4.09274</c:v>
                </c:pt>
                <c:pt idx="7520">
                  <c:v>114.26834700000001</c:v>
                </c:pt>
                <c:pt idx="7521">
                  <c:v>74.946617000000003</c:v>
                </c:pt>
                <c:pt idx="7522">
                  <c:v>73.238322999999994</c:v>
                </c:pt>
                <c:pt idx="7523">
                  <c:v>43.432070000000003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-2.7357010000000002</c:v>
                </c:pt>
                <c:pt idx="7549">
                  <c:v>85.583680999999999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1.7246429999999999</c:v>
                </c:pt>
                <c:pt idx="7568">
                  <c:v>114.525375</c:v>
                </c:pt>
                <c:pt idx="7569">
                  <c:v>113.523762</c:v>
                </c:pt>
                <c:pt idx="7570">
                  <c:v>112.719279</c:v>
                </c:pt>
                <c:pt idx="7571">
                  <c:v>111.93959</c:v>
                </c:pt>
                <c:pt idx="7572">
                  <c:v>111.04661900000001</c:v>
                </c:pt>
                <c:pt idx="7573">
                  <c:v>110.897763</c:v>
                </c:pt>
                <c:pt idx="7574">
                  <c:v>110.70449000000001</c:v>
                </c:pt>
                <c:pt idx="7575">
                  <c:v>77.750421000000003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-2.7719649999999998</c:v>
                </c:pt>
                <c:pt idx="7594">
                  <c:v>58.377437999999998</c:v>
                </c:pt>
                <c:pt idx="7595">
                  <c:v>60.555596000000001</c:v>
                </c:pt>
                <c:pt idx="7596">
                  <c:v>72.371628000000001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-2.455549</c:v>
                </c:pt>
                <c:pt idx="7616">
                  <c:v>99.408016000000003</c:v>
                </c:pt>
                <c:pt idx="7617">
                  <c:v>114.332731</c:v>
                </c:pt>
                <c:pt idx="7618">
                  <c:v>113.328808</c:v>
                </c:pt>
                <c:pt idx="7619">
                  <c:v>112.542896</c:v>
                </c:pt>
                <c:pt idx="7620">
                  <c:v>111.63233099999999</c:v>
                </c:pt>
                <c:pt idx="7621">
                  <c:v>111.054166</c:v>
                </c:pt>
                <c:pt idx="7622">
                  <c:v>110.847038</c:v>
                </c:pt>
                <c:pt idx="7623">
                  <c:v>60.348885000000003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-2.3081079999999998</c:v>
                </c:pt>
                <c:pt idx="7641">
                  <c:v>94.406209000000004</c:v>
                </c:pt>
                <c:pt idx="7642">
                  <c:v>112.66372699999999</c:v>
                </c:pt>
                <c:pt idx="7643">
                  <c:v>111.840535</c:v>
                </c:pt>
                <c:pt idx="7644">
                  <c:v>110.8557</c:v>
                </c:pt>
                <c:pt idx="7645">
                  <c:v>110.32030399999999</c:v>
                </c:pt>
                <c:pt idx="7646">
                  <c:v>110.31869399999999</c:v>
                </c:pt>
                <c:pt idx="7647">
                  <c:v>71.846217999999993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-2.477233</c:v>
                </c:pt>
                <c:pt idx="7664">
                  <c:v>106.485095</c:v>
                </c:pt>
                <c:pt idx="7665">
                  <c:v>113.18044399999999</c:v>
                </c:pt>
                <c:pt idx="7666">
                  <c:v>112.284261</c:v>
                </c:pt>
                <c:pt idx="7667">
                  <c:v>111.555097</c:v>
                </c:pt>
                <c:pt idx="7668">
                  <c:v>110.632311</c:v>
                </c:pt>
                <c:pt idx="7669">
                  <c:v>72.838150999999996</c:v>
                </c:pt>
                <c:pt idx="7670">
                  <c:v>84.693244000000007</c:v>
                </c:pt>
                <c:pt idx="7671">
                  <c:v>58.526353999999998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-2.4583529999999998</c:v>
                </c:pt>
                <c:pt idx="7688">
                  <c:v>84.039139000000006</c:v>
                </c:pt>
                <c:pt idx="7689">
                  <c:v>112.898229</c:v>
                </c:pt>
                <c:pt idx="7690">
                  <c:v>112.005487</c:v>
                </c:pt>
                <c:pt idx="7691">
                  <c:v>111.278153</c:v>
                </c:pt>
                <c:pt idx="7692">
                  <c:v>110.287958</c:v>
                </c:pt>
                <c:pt idx="7693">
                  <c:v>110.16160000000001</c:v>
                </c:pt>
                <c:pt idx="7694">
                  <c:v>104.04474999999999</c:v>
                </c:pt>
                <c:pt idx="7695">
                  <c:v>48.681379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-2.8838170000000001</c:v>
                </c:pt>
                <c:pt idx="7712">
                  <c:v>41.384256000000001</c:v>
                </c:pt>
                <c:pt idx="7713">
                  <c:v>103.752005</c:v>
                </c:pt>
                <c:pt idx="7714">
                  <c:v>110.95545300000001</c:v>
                </c:pt>
                <c:pt idx="7715">
                  <c:v>110.56227199999999</c:v>
                </c:pt>
                <c:pt idx="7716">
                  <c:v>110.124641</c:v>
                </c:pt>
                <c:pt idx="7717">
                  <c:v>110.124008</c:v>
                </c:pt>
                <c:pt idx="7718">
                  <c:v>57.762269000000003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-1.9691069999999999</c:v>
                </c:pt>
                <c:pt idx="7736">
                  <c:v>41.913347999999999</c:v>
                </c:pt>
                <c:pt idx="7737">
                  <c:v>114.380342</c:v>
                </c:pt>
                <c:pt idx="7738">
                  <c:v>-0.75407500000000005</c:v>
                </c:pt>
                <c:pt idx="7739">
                  <c:v>36.105415999999998</c:v>
                </c:pt>
                <c:pt idx="7740">
                  <c:v>113.20329700000001</c:v>
                </c:pt>
                <c:pt idx="7741">
                  <c:v>113.202811</c:v>
                </c:pt>
                <c:pt idx="7742">
                  <c:v>101.056017</c:v>
                </c:pt>
                <c:pt idx="7743">
                  <c:v>46.975197000000001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-1.5445089999999999</c:v>
                </c:pt>
                <c:pt idx="7760">
                  <c:v>60.345033999999998</c:v>
                </c:pt>
                <c:pt idx="7761">
                  <c:v>105.204888</c:v>
                </c:pt>
                <c:pt idx="7762">
                  <c:v>75.968794000000003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-2.3407749999999998</c:v>
                </c:pt>
                <c:pt idx="7766">
                  <c:v>92.531066999999993</c:v>
                </c:pt>
                <c:pt idx="7767">
                  <c:v>47.180252000000003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-1.537339</c:v>
                </c:pt>
                <c:pt idx="7784">
                  <c:v>74.765252000000004</c:v>
                </c:pt>
                <c:pt idx="7785">
                  <c:v>114.165082</c:v>
                </c:pt>
                <c:pt idx="7786">
                  <c:v>114.24881999999999</c:v>
                </c:pt>
                <c:pt idx="7787">
                  <c:v>114.017838</c:v>
                </c:pt>
                <c:pt idx="7788">
                  <c:v>113.433194</c:v>
                </c:pt>
                <c:pt idx="7789">
                  <c:v>113.418494</c:v>
                </c:pt>
                <c:pt idx="7790">
                  <c:v>113.16870299999999</c:v>
                </c:pt>
                <c:pt idx="7791">
                  <c:v>58.775046000000003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-1.829685</c:v>
                </c:pt>
                <c:pt idx="7810">
                  <c:v>-0.92471499999999995</c:v>
                </c:pt>
                <c:pt idx="7811">
                  <c:v>-3.1903519999999999</c:v>
                </c:pt>
                <c:pt idx="7812">
                  <c:v>15.435185000000001</c:v>
                </c:pt>
                <c:pt idx="7813">
                  <c:v>-0.96445000000000003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-1.985452</c:v>
                </c:pt>
                <c:pt idx="7832">
                  <c:v>70.062712000000005</c:v>
                </c:pt>
                <c:pt idx="7833">
                  <c:v>113.658298</c:v>
                </c:pt>
                <c:pt idx="7834">
                  <c:v>113.29085600000001</c:v>
                </c:pt>
                <c:pt idx="7835">
                  <c:v>112.857043</c:v>
                </c:pt>
                <c:pt idx="7836">
                  <c:v>112.274225</c:v>
                </c:pt>
                <c:pt idx="7837">
                  <c:v>112.14614899999999</c:v>
                </c:pt>
                <c:pt idx="7838">
                  <c:v>90.779079999999993</c:v>
                </c:pt>
                <c:pt idx="7839">
                  <c:v>62.854680000000002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-1.99265</c:v>
                </c:pt>
                <c:pt idx="7856">
                  <c:v>65.550224</c:v>
                </c:pt>
                <c:pt idx="7857">
                  <c:v>113.37950499999999</c:v>
                </c:pt>
                <c:pt idx="7858">
                  <c:v>113.73764300000001</c:v>
                </c:pt>
                <c:pt idx="7859">
                  <c:v>112.883833</c:v>
                </c:pt>
                <c:pt idx="7860">
                  <c:v>111.99102600000001</c:v>
                </c:pt>
                <c:pt idx="7861">
                  <c:v>111.42200800000001</c:v>
                </c:pt>
                <c:pt idx="7862">
                  <c:v>111.020785</c:v>
                </c:pt>
                <c:pt idx="7863">
                  <c:v>63.250976000000001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-2.4493209999999999</c:v>
                </c:pt>
                <c:pt idx="7880">
                  <c:v>100.940584</c:v>
                </c:pt>
                <c:pt idx="7881">
                  <c:v>113.471102</c:v>
                </c:pt>
                <c:pt idx="7882">
                  <c:v>112.66387400000001</c:v>
                </c:pt>
                <c:pt idx="7883">
                  <c:v>111.806873</c:v>
                </c:pt>
                <c:pt idx="7884">
                  <c:v>110.894993</c:v>
                </c:pt>
                <c:pt idx="7885">
                  <c:v>110.651544</c:v>
                </c:pt>
                <c:pt idx="7886">
                  <c:v>110.21369799999999</c:v>
                </c:pt>
                <c:pt idx="7887">
                  <c:v>67.651302000000001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-1.9961169999999999</c:v>
                </c:pt>
                <c:pt idx="7904">
                  <c:v>79.388647000000006</c:v>
                </c:pt>
                <c:pt idx="7905">
                  <c:v>112.33929999999999</c:v>
                </c:pt>
                <c:pt idx="7906">
                  <c:v>111.37482</c:v>
                </c:pt>
                <c:pt idx="7907">
                  <c:v>111.1574</c:v>
                </c:pt>
                <c:pt idx="7908">
                  <c:v>110.307911</c:v>
                </c:pt>
                <c:pt idx="7909">
                  <c:v>109.96533100000001</c:v>
                </c:pt>
                <c:pt idx="7910">
                  <c:v>100.898026</c:v>
                </c:pt>
                <c:pt idx="7911">
                  <c:v>47.993493000000001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-3.6051259999999998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10.793443999999999</c:v>
                </c:pt>
                <c:pt idx="7953">
                  <c:v>113.511285</c:v>
                </c:pt>
                <c:pt idx="7954">
                  <c:v>112.922678</c:v>
                </c:pt>
                <c:pt idx="7955">
                  <c:v>112.212896</c:v>
                </c:pt>
                <c:pt idx="7956">
                  <c:v>111.385417</c:v>
                </c:pt>
                <c:pt idx="7957">
                  <c:v>110.90308</c:v>
                </c:pt>
                <c:pt idx="7958">
                  <c:v>110.901866</c:v>
                </c:pt>
                <c:pt idx="7959">
                  <c:v>63.280658000000003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-2.0066160000000002</c:v>
                </c:pt>
                <c:pt idx="7976">
                  <c:v>80.121593000000004</c:v>
                </c:pt>
                <c:pt idx="7977">
                  <c:v>114.256225</c:v>
                </c:pt>
                <c:pt idx="7978">
                  <c:v>113.17343200000001</c:v>
                </c:pt>
                <c:pt idx="7979">
                  <c:v>112.53468599999999</c:v>
                </c:pt>
                <c:pt idx="7980">
                  <c:v>76.114412999999999</c:v>
                </c:pt>
                <c:pt idx="7981">
                  <c:v>88.136097000000007</c:v>
                </c:pt>
                <c:pt idx="7982">
                  <c:v>68.074157999999997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-2.278089</c:v>
                </c:pt>
                <c:pt idx="8001">
                  <c:v>85.032076000000004</c:v>
                </c:pt>
                <c:pt idx="8002">
                  <c:v>110.33341900000001</c:v>
                </c:pt>
                <c:pt idx="8003">
                  <c:v>96.309800999999993</c:v>
                </c:pt>
                <c:pt idx="8004">
                  <c:v>73.701998000000003</c:v>
                </c:pt>
                <c:pt idx="8005">
                  <c:v>82.669428999999994</c:v>
                </c:pt>
                <c:pt idx="8006">
                  <c:v>43.049200999999996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-2.268103</c:v>
                </c:pt>
                <c:pt idx="8030">
                  <c:v>8.1318099999999998</c:v>
                </c:pt>
                <c:pt idx="8031">
                  <c:v>46.662157999999998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-1.9713560000000001</c:v>
                </c:pt>
                <c:pt idx="8048">
                  <c:v>65.802345000000003</c:v>
                </c:pt>
                <c:pt idx="8049">
                  <c:v>113.624735</c:v>
                </c:pt>
                <c:pt idx="8050">
                  <c:v>113.894358</c:v>
                </c:pt>
                <c:pt idx="8051">
                  <c:v>113.934933</c:v>
                </c:pt>
                <c:pt idx="8052">
                  <c:v>113.49256699999999</c:v>
                </c:pt>
                <c:pt idx="8053">
                  <c:v>92.463858999999999</c:v>
                </c:pt>
                <c:pt idx="8054">
                  <c:v>70.568032000000002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-2.2612410000000001</c:v>
                </c:pt>
                <c:pt idx="8076">
                  <c:v>7.8301360000000004</c:v>
                </c:pt>
                <c:pt idx="8077">
                  <c:v>25.640867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-2.917351</c:v>
                </c:pt>
                <c:pt idx="8121">
                  <c:v>112.33240600000001</c:v>
                </c:pt>
                <c:pt idx="8122">
                  <c:v>113.94198799999999</c:v>
                </c:pt>
                <c:pt idx="8123">
                  <c:v>113.65185700000001</c:v>
                </c:pt>
                <c:pt idx="8124">
                  <c:v>113.427384</c:v>
                </c:pt>
                <c:pt idx="8125">
                  <c:v>113.147617</c:v>
                </c:pt>
                <c:pt idx="8126">
                  <c:v>102.973108</c:v>
                </c:pt>
                <c:pt idx="8127">
                  <c:v>47.204811999999997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-2.4540980000000001</c:v>
                </c:pt>
                <c:pt idx="8145">
                  <c:v>101.876566</c:v>
                </c:pt>
                <c:pt idx="8146">
                  <c:v>113.92450599999999</c:v>
                </c:pt>
                <c:pt idx="8147">
                  <c:v>113.89950399999999</c:v>
                </c:pt>
                <c:pt idx="8148">
                  <c:v>113.460076</c:v>
                </c:pt>
                <c:pt idx="8149">
                  <c:v>113.134355</c:v>
                </c:pt>
                <c:pt idx="8150">
                  <c:v>98.034282000000005</c:v>
                </c:pt>
                <c:pt idx="8151">
                  <c:v>42.339739999999999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7.7189480000000001</c:v>
                </c:pt>
                <c:pt idx="8169">
                  <c:v>112.49794799999999</c:v>
                </c:pt>
                <c:pt idx="8170">
                  <c:v>113.720506</c:v>
                </c:pt>
                <c:pt idx="8171">
                  <c:v>105.513086</c:v>
                </c:pt>
                <c:pt idx="8172">
                  <c:v>112.994837</c:v>
                </c:pt>
                <c:pt idx="8173">
                  <c:v>111.99494199999999</c:v>
                </c:pt>
                <c:pt idx="8174">
                  <c:v>111.92099</c:v>
                </c:pt>
                <c:pt idx="8175">
                  <c:v>63.435915999999999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32.019734</c:v>
                </c:pt>
                <c:pt idx="8193">
                  <c:v>113.573474</c:v>
                </c:pt>
                <c:pt idx="8194">
                  <c:v>113.63310799999999</c:v>
                </c:pt>
                <c:pt idx="8195">
                  <c:v>113.708828</c:v>
                </c:pt>
                <c:pt idx="8196">
                  <c:v>113.36970100000001</c:v>
                </c:pt>
                <c:pt idx="8197">
                  <c:v>113.125767</c:v>
                </c:pt>
                <c:pt idx="8198">
                  <c:v>112.990075</c:v>
                </c:pt>
                <c:pt idx="8199">
                  <c:v>67.179186999999999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29.660188999999999</c:v>
                </c:pt>
                <c:pt idx="8217">
                  <c:v>114.458393</c:v>
                </c:pt>
                <c:pt idx="8218">
                  <c:v>113.688124</c:v>
                </c:pt>
                <c:pt idx="8219">
                  <c:v>113.64998900000001</c:v>
                </c:pt>
                <c:pt idx="8220">
                  <c:v>113.20357199999999</c:v>
                </c:pt>
                <c:pt idx="8221">
                  <c:v>112.716427</c:v>
                </c:pt>
                <c:pt idx="8222">
                  <c:v>112.715086</c:v>
                </c:pt>
                <c:pt idx="8223">
                  <c:v>70.333555000000004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-1.998564</c:v>
                </c:pt>
                <c:pt idx="8241">
                  <c:v>64.057920999999993</c:v>
                </c:pt>
                <c:pt idx="8242">
                  <c:v>114.362185</c:v>
                </c:pt>
                <c:pt idx="8243">
                  <c:v>113.91222999999999</c:v>
                </c:pt>
                <c:pt idx="8244">
                  <c:v>113.812107</c:v>
                </c:pt>
                <c:pt idx="8245">
                  <c:v>113.346631</c:v>
                </c:pt>
                <c:pt idx="8246">
                  <c:v>113.36278799999999</c:v>
                </c:pt>
                <c:pt idx="8247">
                  <c:v>54.424253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20.046862000000001</c:v>
                </c:pt>
                <c:pt idx="8265">
                  <c:v>114.504379</c:v>
                </c:pt>
                <c:pt idx="8266">
                  <c:v>113.66788</c:v>
                </c:pt>
                <c:pt idx="8267">
                  <c:v>113.622758</c:v>
                </c:pt>
                <c:pt idx="8268">
                  <c:v>113.077822</c:v>
                </c:pt>
                <c:pt idx="8269">
                  <c:v>109.913028</c:v>
                </c:pt>
                <c:pt idx="8270">
                  <c:v>69.870239999999995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13.031089</c:v>
                </c:pt>
                <c:pt idx="8289">
                  <c:v>113.808725</c:v>
                </c:pt>
                <c:pt idx="8290">
                  <c:v>113.573894</c:v>
                </c:pt>
                <c:pt idx="8291">
                  <c:v>113.428481</c:v>
                </c:pt>
                <c:pt idx="8292">
                  <c:v>112.722122</c:v>
                </c:pt>
                <c:pt idx="8293">
                  <c:v>112.264365</c:v>
                </c:pt>
                <c:pt idx="8294">
                  <c:v>110.97309</c:v>
                </c:pt>
                <c:pt idx="8295">
                  <c:v>54.049698999999997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6.630242</c:v>
                </c:pt>
                <c:pt idx="8313">
                  <c:v>113.537192</c:v>
                </c:pt>
                <c:pt idx="8314">
                  <c:v>113.148493</c:v>
                </c:pt>
                <c:pt idx="8315">
                  <c:v>112.901112</c:v>
                </c:pt>
                <c:pt idx="8316">
                  <c:v>112.230137</c:v>
                </c:pt>
                <c:pt idx="8317">
                  <c:v>112.30934499999999</c:v>
                </c:pt>
                <c:pt idx="8318">
                  <c:v>112.579911</c:v>
                </c:pt>
                <c:pt idx="8319">
                  <c:v>55.960897000000003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24.341387999999998</c:v>
                </c:pt>
                <c:pt idx="8337">
                  <c:v>114.37001100000001</c:v>
                </c:pt>
                <c:pt idx="8338">
                  <c:v>113.686919</c:v>
                </c:pt>
                <c:pt idx="8339">
                  <c:v>113.535124</c:v>
                </c:pt>
                <c:pt idx="8340">
                  <c:v>113.00700500000001</c:v>
                </c:pt>
                <c:pt idx="8341">
                  <c:v>112.957095</c:v>
                </c:pt>
                <c:pt idx="8342">
                  <c:v>85.207030000000003</c:v>
                </c:pt>
                <c:pt idx="8343">
                  <c:v>33.716605000000001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-1.993868</c:v>
                </c:pt>
                <c:pt idx="8361">
                  <c:v>60.723449000000002</c:v>
                </c:pt>
                <c:pt idx="8362">
                  <c:v>103.123605</c:v>
                </c:pt>
                <c:pt idx="8363">
                  <c:v>113.642771</c:v>
                </c:pt>
                <c:pt idx="8364">
                  <c:v>112.798773</c:v>
                </c:pt>
                <c:pt idx="8365">
                  <c:v>91.211376000000001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16.691129</c:v>
                </c:pt>
                <c:pt idx="8385">
                  <c:v>113.934495</c:v>
                </c:pt>
                <c:pt idx="8386">
                  <c:v>113.273471</c:v>
                </c:pt>
                <c:pt idx="8387">
                  <c:v>112.328343</c:v>
                </c:pt>
                <c:pt idx="8388">
                  <c:v>111.337002</c:v>
                </c:pt>
                <c:pt idx="8389">
                  <c:v>111.141603</c:v>
                </c:pt>
                <c:pt idx="8390">
                  <c:v>110.722731</c:v>
                </c:pt>
                <c:pt idx="8391">
                  <c:v>57.331777000000002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25.125170000000001</c:v>
                </c:pt>
                <c:pt idx="8409">
                  <c:v>113.856551</c:v>
                </c:pt>
                <c:pt idx="8410">
                  <c:v>113.37689</c:v>
                </c:pt>
                <c:pt idx="8411">
                  <c:v>112.889392</c:v>
                </c:pt>
                <c:pt idx="8412">
                  <c:v>111.866906</c:v>
                </c:pt>
                <c:pt idx="8413">
                  <c:v>87.524742000000003</c:v>
                </c:pt>
                <c:pt idx="8414">
                  <c:v>84.914147999999997</c:v>
                </c:pt>
                <c:pt idx="8415">
                  <c:v>48.568201000000002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0.151669</c:v>
                </c:pt>
                <c:pt idx="8433">
                  <c:v>57.494655999999999</c:v>
                </c:pt>
                <c:pt idx="8434">
                  <c:v>111.912104</c:v>
                </c:pt>
                <c:pt idx="8435">
                  <c:v>113.61940300000001</c:v>
                </c:pt>
                <c:pt idx="8436">
                  <c:v>113.048986</c:v>
                </c:pt>
                <c:pt idx="8437">
                  <c:v>112.957003</c:v>
                </c:pt>
                <c:pt idx="8438">
                  <c:v>106.66438100000001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-1.9811939999999999</c:v>
                </c:pt>
                <c:pt idx="8457">
                  <c:v>26.787593000000001</c:v>
                </c:pt>
                <c:pt idx="8458">
                  <c:v>113.65885299999999</c:v>
                </c:pt>
                <c:pt idx="8459">
                  <c:v>113.788417</c:v>
                </c:pt>
                <c:pt idx="8460">
                  <c:v>112.987188</c:v>
                </c:pt>
                <c:pt idx="8461">
                  <c:v>112.54876400000001</c:v>
                </c:pt>
                <c:pt idx="8462">
                  <c:v>95.745177999999996</c:v>
                </c:pt>
                <c:pt idx="8463">
                  <c:v>42.526679999999999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-1.974337</c:v>
                </c:pt>
                <c:pt idx="8481">
                  <c:v>29.118212</c:v>
                </c:pt>
                <c:pt idx="8482">
                  <c:v>75.760626999999999</c:v>
                </c:pt>
                <c:pt idx="8483">
                  <c:v>76.592851999999993</c:v>
                </c:pt>
                <c:pt idx="8484">
                  <c:v>68.859210000000004</c:v>
                </c:pt>
                <c:pt idx="8485">
                  <c:v>78.083400999999995</c:v>
                </c:pt>
                <c:pt idx="8486">
                  <c:v>27.328664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-2.9164210000000002</c:v>
                </c:pt>
                <c:pt idx="8505">
                  <c:v>112.803781</c:v>
                </c:pt>
                <c:pt idx="8506">
                  <c:v>113.80002500000001</c:v>
                </c:pt>
                <c:pt idx="8507">
                  <c:v>113.05407</c:v>
                </c:pt>
                <c:pt idx="8508">
                  <c:v>80.155597999999998</c:v>
                </c:pt>
                <c:pt idx="8509">
                  <c:v>95.357504000000006</c:v>
                </c:pt>
                <c:pt idx="8510">
                  <c:v>83.566294999999997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12.195886</c:v>
                </c:pt>
                <c:pt idx="8529">
                  <c:v>113.911765</c:v>
                </c:pt>
                <c:pt idx="8530">
                  <c:v>114.18827899999999</c:v>
                </c:pt>
                <c:pt idx="8531">
                  <c:v>110.786019</c:v>
                </c:pt>
                <c:pt idx="8532">
                  <c:v>87.409244000000001</c:v>
                </c:pt>
                <c:pt idx="8533">
                  <c:v>108.325723</c:v>
                </c:pt>
                <c:pt idx="8534">
                  <c:v>62.558014999999997</c:v>
                </c:pt>
                <c:pt idx="8535">
                  <c:v>-0.96718800000000005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26.491275000000002</c:v>
                </c:pt>
                <c:pt idx="8553">
                  <c:v>114.631851</c:v>
                </c:pt>
                <c:pt idx="8554">
                  <c:v>114.152136</c:v>
                </c:pt>
                <c:pt idx="8555">
                  <c:v>114.019569</c:v>
                </c:pt>
                <c:pt idx="8556">
                  <c:v>114.622567</c:v>
                </c:pt>
                <c:pt idx="8557">
                  <c:v>114.62487400000001</c:v>
                </c:pt>
                <c:pt idx="8558">
                  <c:v>114.359101</c:v>
                </c:pt>
                <c:pt idx="8559">
                  <c:v>69.133335000000002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19.188765</c:v>
                </c:pt>
                <c:pt idx="8577">
                  <c:v>113.76551000000001</c:v>
                </c:pt>
                <c:pt idx="8578">
                  <c:v>114.782188</c:v>
                </c:pt>
                <c:pt idx="8579">
                  <c:v>114.58484</c:v>
                </c:pt>
                <c:pt idx="8580">
                  <c:v>114.100703</c:v>
                </c:pt>
                <c:pt idx="8581">
                  <c:v>114.726192</c:v>
                </c:pt>
                <c:pt idx="8582">
                  <c:v>114.904888</c:v>
                </c:pt>
                <c:pt idx="8583">
                  <c:v>54.426043999999997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16.984580000000001</c:v>
                </c:pt>
                <c:pt idx="8601">
                  <c:v>114.213545</c:v>
                </c:pt>
                <c:pt idx="8602">
                  <c:v>114.913416</c:v>
                </c:pt>
                <c:pt idx="8603">
                  <c:v>114.49006199999999</c:v>
                </c:pt>
                <c:pt idx="8604">
                  <c:v>113.88883</c:v>
                </c:pt>
                <c:pt idx="8605">
                  <c:v>114.394779</c:v>
                </c:pt>
                <c:pt idx="8606">
                  <c:v>114.452437</c:v>
                </c:pt>
                <c:pt idx="8607">
                  <c:v>68.079497000000003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10.745583</c:v>
                </c:pt>
                <c:pt idx="8625">
                  <c:v>113.297315</c:v>
                </c:pt>
                <c:pt idx="8626">
                  <c:v>114.327555</c:v>
                </c:pt>
                <c:pt idx="8627">
                  <c:v>114.552496</c:v>
                </c:pt>
                <c:pt idx="8628">
                  <c:v>113.521182</c:v>
                </c:pt>
                <c:pt idx="8629">
                  <c:v>113.896258</c:v>
                </c:pt>
                <c:pt idx="8630">
                  <c:v>96.030822999999998</c:v>
                </c:pt>
                <c:pt idx="8631">
                  <c:v>42.146847999999999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-1.545696</c:v>
                </c:pt>
                <c:pt idx="8649">
                  <c:v>15.659464</c:v>
                </c:pt>
                <c:pt idx="8650">
                  <c:v>99.780327</c:v>
                </c:pt>
                <c:pt idx="8651">
                  <c:v>104.02345800000001</c:v>
                </c:pt>
                <c:pt idx="8652">
                  <c:v>113.932396</c:v>
                </c:pt>
                <c:pt idx="8653">
                  <c:v>109.218388</c:v>
                </c:pt>
                <c:pt idx="8654">
                  <c:v>83.950716999999997</c:v>
                </c:pt>
                <c:pt idx="8655">
                  <c:v>33.291505000000001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22.650452000000001</c:v>
                </c:pt>
                <c:pt idx="8721">
                  <c:v>114.107564</c:v>
                </c:pt>
                <c:pt idx="8722">
                  <c:v>114.768953</c:v>
                </c:pt>
                <c:pt idx="8723">
                  <c:v>87.882817000000003</c:v>
                </c:pt>
                <c:pt idx="8724">
                  <c:v>54.653742000000001</c:v>
                </c:pt>
                <c:pt idx="8725">
                  <c:v>55.337057000000001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-1.400892</c:v>
                </c:pt>
                <c:pt idx="8746">
                  <c:v>-0.92471499999999995</c:v>
                </c:pt>
                <c:pt idx="8747">
                  <c:v>-1.8370329999999999</c:v>
                </c:pt>
                <c:pt idx="8748">
                  <c:v>5.8968480000000003</c:v>
                </c:pt>
                <c:pt idx="8749">
                  <c:v>60.387866000000002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47776"/>
        <c:axId val="163149696"/>
      </c:scatterChart>
      <c:valAx>
        <c:axId val="16314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3149696"/>
        <c:crosses val="autoZero"/>
        <c:crossBetween val="midCat"/>
      </c:valAx>
      <c:valAx>
        <c:axId val="1631496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31477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1.2993599999999998</c:v>
                </c:pt>
                <c:pt idx="10">
                  <c:v>81.695499999999996</c:v>
                </c:pt>
                <c:pt idx="11">
                  <c:v>46.985900000000001</c:v>
                </c:pt>
                <c:pt idx="12">
                  <c:v>111.31399999999999</c:v>
                </c:pt>
                <c:pt idx="13">
                  <c:v>89.932699999999997</c:v>
                </c:pt>
                <c:pt idx="14">
                  <c:v>66.154300000000006</c:v>
                </c:pt>
                <c:pt idx="15">
                  <c:v>28.7928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17.986699999999999</c:v>
                </c:pt>
                <c:pt idx="33">
                  <c:v>114.324</c:v>
                </c:pt>
                <c:pt idx="34">
                  <c:v>113.589</c:v>
                </c:pt>
                <c:pt idx="35">
                  <c:v>113.86</c:v>
                </c:pt>
                <c:pt idx="36">
                  <c:v>113.752</c:v>
                </c:pt>
                <c:pt idx="37">
                  <c:v>113.425</c:v>
                </c:pt>
                <c:pt idx="38">
                  <c:v>113.363</c:v>
                </c:pt>
                <c:pt idx="39">
                  <c:v>71.873100000000008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21.841799999999999</c:v>
                </c:pt>
                <c:pt idx="57">
                  <c:v>113.625</c:v>
                </c:pt>
                <c:pt idx="58">
                  <c:v>114.336</c:v>
                </c:pt>
                <c:pt idx="59">
                  <c:v>113.58</c:v>
                </c:pt>
                <c:pt idx="60">
                  <c:v>113.727</c:v>
                </c:pt>
                <c:pt idx="61">
                  <c:v>113.749</c:v>
                </c:pt>
                <c:pt idx="62">
                  <c:v>113.55200000000001</c:v>
                </c:pt>
                <c:pt idx="63">
                  <c:v>77.154800000000009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10.9869</c:v>
                </c:pt>
                <c:pt idx="81">
                  <c:v>113.437</c:v>
                </c:pt>
                <c:pt idx="82">
                  <c:v>114.178</c:v>
                </c:pt>
                <c:pt idx="83">
                  <c:v>114.755</c:v>
                </c:pt>
                <c:pt idx="84">
                  <c:v>113.71299999999999</c:v>
                </c:pt>
                <c:pt idx="85">
                  <c:v>113.71599999999999</c:v>
                </c:pt>
                <c:pt idx="86">
                  <c:v>113.762</c:v>
                </c:pt>
                <c:pt idx="87">
                  <c:v>64.136399999999995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-2.0015700000000001</c:v>
                </c:pt>
                <c:pt idx="105">
                  <c:v>49.028199999999998</c:v>
                </c:pt>
                <c:pt idx="106">
                  <c:v>79.392499999999998</c:v>
                </c:pt>
                <c:pt idx="107">
                  <c:v>79.744500000000002</c:v>
                </c:pt>
                <c:pt idx="108">
                  <c:v>29.853200000000001</c:v>
                </c:pt>
                <c:pt idx="109">
                  <c:v>-0.75407500000000005</c:v>
                </c:pt>
                <c:pt idx="110">
                  <c:v>-3.48108</c:v>
                </c:pt>
                <c:pt idx="111">
                  <c:v>47.0505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23.4757</c:v>
                </c:pt>
                <c:pt idx="129">
                  <c:v>114.535</c:v>
                </c:pt>
                <c:pt idx="130">
                  <c:v>114.053</c:v>
                </c:pt>
                <c:pt idx="131">
                  <c:v>113.91800000000001</c:v>
                </c:pt>
                <c:pt idx="132">
                  <c:v>113.79600000000001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83.257499999999993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-1.5583900000000002</c:v>
                </c:pt>
                <c:pt idx="153">
                  <c:v>23.302700000000002</c:v>
                </c:pt>
                <c:pt idx="154">
                  <c:v>113.155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113.705</c:v>
                </c:pt>
                <c:pt idx="158">
                  <c:v>113.642</c:v>
                </c:pt>
                <c:pt idx="159">
                  <c:v>84.688999999999993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29.1648</c:v>
                </c:pt>
                <c:pt idx="177">
                  <c:v>114.19799999999999</c:v>
                </c:pt>
                <c:pt idx="178">
                  <c:v>115.205</c:v>
                </c:pt>
                <c:pt idx="179">
                  <c:v>114.227</c:v>
                </c:pt>
                <c:pt idx="180">
                  <c:v>113.626</c:v>
                </c:pt>
                <c:pt idx="181">
                  <c:v>114.108</c:v>
                </c:pt>
                <c:pt idx="182">
                  <c:v>113.968</c:v>
                </c:pt>
                <c:pt idx="183">
                  <c:v>87.013499999999993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26.6629</c:v>
                </c:pt>
                <c:pt idx="201">
                  <c:v>113.55</c:v>
                </c:pt>
                <c:pt idx="202">
                  <c:v>114.08799999999999</c:v>
                </c:pt>
                <c:pt idx="203">
                  <c:v>114.06699999999999</c:v>
                </c:pt>
                <c:pt idx="204">
                  <c:v>113.694</c:v>
                </c:pt>
                <c:pt idx="205">
                  <c:v>97.120100000000008</c:v>
                </c:pt>
                <c:pt idx="206">
                  <c:v>65.343699999999998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22.672499999999999</c:v>
                </c:pt>
                <c:pt idx="225">
                  <c:v>113.82</c:v>
                </c:pt>
                <c:pt idx="226">
                  <c:v>113.8</c:v>
                </c:pt>
                <c:pt idx="227">
                  <c:v>113.542</c:v>
                </c:pt>
                <c:pt idx="228">
                  <c:v>113.074</c:v>
                </c:pt>
                <c:pt idx="229">
                  <c:v>112.60599999999999</c:v>
                </c:pt>
                <c:pt idx="230">
                  <c:v>112.387</c:v>
                </c:pt>
                <c:pt idx="231">
                  <c:v>91.767600000000002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-2.4553099999999999</c:v>
                </c:pt>
                <c:pt idx="249">
                  <c:v>103.04300000000001</c:v>
                </c:pt>
                <c:pt idx="250">
                  <c:v>96.585800000000006</c:v>
                </c:pt>
                <c:pt idx="251">
                  <c:v>113.633</c:v>
                </c:pt>
                <c:pt idx="252">
                  <c:v>99.784700000000001</c:v>
                </c:pt>
                <c:pt idx="253">
                  <c:v>112.069</c:v>
                </c:pt>
                <c:pt idx="254">
                  <c:v>76.161500000000004</c:v>
                </c:pt>
                <c:pt idx="255">
                  <c:v>39.9968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5.4859399999999994</c:v>
                </c:pt>
                <c:pt idx="273">
                  <c:v>113.529</c:v>
                </c:pt>
                <c:pt idx="274">
                  <c:v>113.282</c:v>
                </c:pt>
                <c:pt idx="275">
                  <c:v>112.684</c:v>
                </c:pt>
                <c:pt idx="276">
                  <c:v>111.86199999999999</c:v>
                </c:pt>
                <c:pt idx="277">
                  <c:v>111.485</c:v>
                </c:pt>
                <c:pt idx="278">
                  <c:v>111.432</c:v>
                </c:pt>
                <c:pt idx="279">
                  <c:v>82.06819999999999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-2.4518400000000002</c:v>
                </c:pt>
                <c:pt idx="297">
                  <c:v>91.403100000000009</c:v>
                </c:pt>
                <c:pt idx="298">
                  <c:v>113.411</c:v>
                </c:pt>
                <c:pt idx="299">
                  <c:v>112.80800000000001</c:v>
                </c:pt>
                <c:pt idx="300">
                  <c:v>111.871</c:v>
                </c:pt>
                <c:pt idx="301">
                  <c:v>111.351</c:v>
                </c:pt>
                <c:pt idx="302">
                  <c:v>110.962</c:v>
                </c:pt>
                <c:pt idx="303">
                  <c:v>78.24130000000001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-2.91032</c:v>
                </c:pt>
                <c:pt idx="321">
                  <c:v>105.70399999999999</c:v>
                </c:pt>
                <c:pt idx="322">
                  <c:v>113.232</c:v>
                </c:pt>
                <c:pt idx="323">
                  <c:v>112.286</c:v>
                </c:pt>
                <c:pt idx="324">
                  <c:v>110.58799999999999</c:v>
                </c:pt>
                <c:pt idx="325">
                  <c:v>105.69199999999999</c:v>
                </c:pt>
                <c:pt idx="326">
                  <c:v>96.441100000000006</c:v>
                </c:pt>
                <c:pt idx="327">
                  <c:v>56.5642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-2.48834</c:v>
                </c:pt>
                <c:pt idx="345">
                  <c:v>110.04900000000001</c:v>
                </c:pt>
                <c:pt idx="346">
                  <c:v>113.271</c:v>
                </c:pt>
                <c:pt idx="347">
                  <c:v>112.39700000000001</c:v>
                </c:pt>
                <c:pt idx="348">
                  <c:v>111.557</c:v>
                </c:pt>
                <c:pt idx="349">
                  <c:v>111.05</c:v>
                </c:pt>
                <c:pt idx="350">
                  <c:v>110.81100000000001</c:v>
                </c:pt>
                <c:pt idx="351">
                  <c:v>80.411500000000004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10.254899999999999</c:v>
                </c:pt>
                <c:pt idx="369">
                  <c:v>113.601</c:v>
                </c:pt>
                <c:pt idx="370">
                  <c:v>113.06399999999999</c:v>
                </c:pt>
                <c:pt idx="371">
                  <c:v>112.08799999999999</c:v>
                </c:pt>
                <c:pt idx="372">
                  <c:v>111.22499999999999</c:v>
                </c:pt>
                <c:pt idx="373">
                  <c:v>110.669</c:v>
                </c:pt>
                <c:pt idx="374">
                  <c:v>110.548</c:v>
                </c:pt>
                <c:pt idx="375">
                  <c:v>85.6387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28.992999999999999</c:v>
                </c:pt>
                <c:pt idx="393">
                  <c:v>113.65</c:v>
                </c:pt>
                <c:pt idx="394">
                  <c:v>113.79300000000001</c:v>
                </c:pt>
                <c:pt idx="395">
                  <c:v>114.354</c:v>
                </c:pt>
                <c:pt idx="396">
                  <c:v>113.621</c:v>
                </c:pt>
                <c:pt idx="397">
                  <c:v>113.374</c:v>
                </c:pt>
                <c:pt idx="398">
                  <c:v>113.792</c:v>
                </c:pt>
                <c:pt idx="399">
                  <c:v>98.668300000000002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17.798200000000001</c:v>
                </c:pt>
                <c:pt idx="417">
                  <c:v>114.24</c:v>
                </c:pt>
                <c:pt idx="418">
                  <c:v>114.69</c:v>
                </c:pt>
                <c:pt idx="419">
                  <c:v>113.75</c:v>
                </c:pt>
                <c:pt idx="420">
                  <c:v>113.691</c:v>
                </c:pt>
                <c:pt idx="421">
                  <c:v>113.273</c:v>
                </c:pt>
                <c:pt idx="422">
                  <c:v>113.169</c:v>
                </c:pt>
                <c:pt idx="423">
                  <c:v>86.560299999999998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18.513999999999999</c:v>
                </c:pt>
                <c:pt idx="441">
                  <c:v>103.958</c:v>
                </c:pt>
                <c:pt idx="442">
                  <c:v>114.002</c:v>
                </c:pt>
                <c:pt idx="443">
                  <c:v>81.450399999999988</c:v>
                </c:pt>
                <c:pt idx="444">
                  <c:v>85.909399999999991</c:v>
                </c:pt>
                <c:pt idx="445">
                  <c:v>113.01600000000001</c:v>
                </c:pt>
                <c:pt idx="446">
                  <c:v>70.188199999999995</c:v>
                </c:pt>
                <c:pt idx="447">
                  <c:v>58.737099999999998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-2.8961799999999998</c:v>
                </c:pt>
                <c:pt idx="465">
                  <c:v>53.027800000000006</c:v>
                </c:pt>
                <c:pt idx="466">
                  <c:v>62.1541</c:v>
                </c:pt>
                <c:pt idx="467">
                  <c:v>50.355800000000002</c:v>
                </c:pt>
                <c:pt idx="468">
                  <c:v>75.078100000000006</c:v>
                </c:pt>
                <c:pt idx="469">
                  <c:v>88.407399999999996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-2.4581599999999999</c:v>
                </c:pt>
                <c:pt idx="537">
                  <c:v>99.2864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114.009</c:v>
                </c:pt>
                <c:pt idx="542">
                  <c:v>88.364399999999989</c:v>
                </c:pt>
                <c:pt idx="543">
                  <c:v>-0.96047099999999996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-1.84398</c:v>
                </c:pt>
                <c:pt idx="564">
                  <c:v>55.6203</c:v>
                </c:pt>
                <c:pt idx="565">
                  <c:v>68.929899999999989</c:v>
                </c:pt>
                <c:pt idx="566">
                  <c:v>78.577799999999996</c:v>
                </c:pt>
                <c:pt idx="567">
                  <c:v>48.2759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-1.5398000000000001</c:v>
                </c:pt>
                <c:pt idx="585">
                  <c:v>66.976900000000001</c:v>
                </c:pt>
                <c:pt idx="586">
                  <c:v>113.643</c:v>
                </c:pt>
                <c:pt idx="587">
                  <c:v>114.22</c:v>
                </c:pt>
                <c:pt idx="588">
                  <c:v>79.1738</c:v>
                </c:pt>
                <c:pt idx="589">
                  <c:v>106.98</c:v>
                </c:pt>
                <c:pt idx="590">
                  <c:v>113.331</c:v>
                </c:pt>
                <c:pt idx="591">
                  <c:v>82.386399999999995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18.5275</c:v>
                </c:pt>
                <c:pt idx="610">
                  <c:v>83.504600000000011</c:v>
                </c:pt>
                <c:pt idx="611">
                  <c:v>88.931200000000004</c:v>
                </c:pt>
                <c:pt idx="612">
                  <c:v>113.56100000000001</c:v>
                </c:pt>
                <c:pt idx="613">
                  <c:v>113.89100000000001</c:v>
                </c:pt>
                <c:pt idx="614">
                  <c:v>113.81699999999999</c:v>
                </c:pt>
                <c:pt idx="615">
                  <c:v>108.056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-2.48691</c:v>
                </c:pt>
                <c:pt idx="633">
                  <c:v>100.84</c:v>
                </c:pt>
                <c:pt idx="634">
                  <c:v>113.69499999999999</c:v>
                </c:pt>
                <c:pt idx="635">
                  <c:v>113.66200000000001</c:v>
                </c:pt>
                <c:pt idx="636">
                  <c:v>98.044300000000007</c:v>
                </c:pt>
                <c:pt idx="637">
                  <c:v>92.37060000000001</c:v>
                </c:pt>
                <c:pt idx="638">
                  <c:v>66.451800000000006</c:v>
                </c:pt>
                <c:pt idx="639">
                  <c:v>43.8371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-1.98044</c:v>
                </c:pt>
                <c:pt idx="657">
                  <c:v>14.383700000000001</c:v>
                </c:pt>
                <c:pt idx="658">
                  <c:v>-0.969808</c:v>
                </c:pt>
                <c:pt idx="659">
                  <c:v>92.802899999999994</c:v>
                </c:pt>
                <c:pt idx="660">
                  <c:v>84.049600000000012</c:v>
                </c:pt>
                <c:pt idx="661">
                  <c:v>89.851100000000002</c:v>
                </c:pt>
                <c:pt idx="662">
                  <c:v>65.350800000000007</c:v>
                </c:pt>
                <c:pt idx="663">
                  <c:v>34.580100000000002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-1.8313499999999998</c:v>
                </c:pt>
                <c:pt idx="682">
                  <c:v>31.428900000000002</c:v>
                </c:pt>
                <c:pt idx="683">
                  <c:v>75.38669999999999</c:v>
                </c:pt>
                <c:pt idx="684">
                  <c:v>88.954399999999993</c:v>
                </c:pt>
                <c:pt idx="685">
                  <c:v>59.438800000000001</c:v>
                </c:pt>
                <c:pt idx="686">
                  <c:v>44.963099999999997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-2.4454499999999997</c:v>
                </c:pt>
                <c:pt idx="705">
                  <c:v>33.2104</c:v>
                </c:pt>
                <c:pt idx="706">
                  <c:v>48.141599999999997</c:v>
                </c:pt>
                <c:pt idx="707">
                  <c:v>113.21</c:v>
                </c:pt>
                <c:pt idx="708">
                  <c:v>75.895899999999997</c:v>
                </c:pt>
                <c:pt idx="709">
                  <c:v>35.976800000000004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-2.45295</c:v>
                </c:pt>
                <c:pt idx="729">
                  <c:v>97.492899999999992</c:v>
                </c:pt>
                <c:pt idx="730">
                  <c:v>113.434</c:v>
                </c:pt>
                <c:pt idx="731">
                  <c:v>113.21899999999999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96.579100000000011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35.235099999999996</c:v>
                </c:pt>
                <c:pt idx="753">
                  <c:v>113.84</c:v>
                </c:pt>
                <c:pt idx="754">
                  <c:v>113.849</c:v>
                </c:pt>
                <c:pt idx="755">
                  <c:v>113.67</c:v>
                </c:pt>
                <c:pt idx="756">
                  <c:v>113.256</c:v>
                </c:pt>
                <c:pt idx="757">
                  <c:v>112.765</c:v>
                </c:pt>
                <c:pt idx="758">
                  <c:v>112.506</c:v>
                </c:pt>
                <c:pt idx="759">
                  <c:v>112.41800000000001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-1.97912</c:v>
                </c:pt>
                <c:pt idx="777">
                  <c:v>51.508400000000002</c:v>
                </c:pt>
                <c:pt idx="778">
                  <c:v>114.31100000000001</c:v>
                </c:pt>
                <c:pt idx="779">
                  <c:v>111.67100000000001</c:v>
                </c:pt>
                <c:pt idx="780">
                  <c:v>113.002</c:v>
                </c:pt>
                <c:pt idx="781">
                  <c:v>112.66</c:v>
                </c:pt>
                <c:pt idx="782">
                  <c:v>112.637</c:v>
                </c:pt>
                <c:pt idx="783">
                  <c:v>70.276499999999999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37.194099999999999</c:v>
                </c:pt>
                <c:pt idx="801">
                  <c:v>114.73699999999999</c:v>
                </c:pt>
                <c:pt idx="802">
                  <c:v>114.282</c:v>
                </c:pt>
                <c:pt idx="803">
                  <c:v>113.812</c:v>
                </c:pt>
                <c:pt idx="804">
                  <c:v>112.661</c:v>
                </c:pt>
                <c:pt idx="805">
                  <c:v>112.184</c:v>
                </c:pt>
                <c:pt idx="806">
                  <c:v>111.96599999999999</c:v>
                </c:pt>
                <c:pt idx="807">
                  <c:v>111.736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29.1798</c:v>
                </c:pt>
                <c:pt idx="825">
                  <c:v>113.931</c:v>
                </c:pt>
                <c:pt idx="826">
                  <c:v>113.496</c:v>
                </c:pt>
                <c:pt idx="827">
                  <c:v>113.108</c:v>
                </c:pt>
                <c:pt idx="828">
                  <c:v>112.435</c:v>
                </c:pt>
                <c:pt idx="829">
                  <c:v>112.004</c:v>
                </c:pt>
                <c:pt idx="830">
                  <c:v>111.884</c:v>
                </c:pt>
                <c:pt idx="831">
                  <c:v>99.208500000000001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</c:v>
                </c:pt>
                <c:pt idx="849">
                  <c:v>114.15300000000001</c:v>
                </c:pt>
                <c:pt idx="850">
                  <c:v>113.709</c:v>
                </c:pt>
                <c:pt idx="851">
                  <c:v>113.30800000000001</c:v>
                </c:pt>
                <c:pt idx="852">
                  <c:v>112.631</c:v>
                </c:pt>
                <c:pt idx="853">
                  <c:v>112.133</c:v>
                </c:pt>
                <c:pt idx="854">
                  <c:v>111.873</c:v>
                </c:pt>
                <c:pt idx="855">
                  <c:v>111.654</c:v>
                </c:pt>
                <c:pt idx="856">
                  <c:v>48.957099999999997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7.1441999999999997</c:v>
                </c:pt>
                <c:pt idx="874">
                  <c:v>36.997800000000005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3.6913499999999999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-2.3130300000000004</c:v>
                </c:pt>
                <c:pt idx="897">
                  <c:v>102.08</c:v>
                </c:pt>
                <c:pt idx="898">
                  <c:v>113.34699999999999</c:v>
                </c:pt>
                <c:pt idx="899">
                  <c:v>113.003</c:v>
                </c:pt>
                <c:pt idx="900">
                  <c:v>112.426</c:v>
                </c:pt>
                <c:pt idx="901">
                  <c:v>111.98099999999999</c:v>
                </c:pt>
                <c:pt idx="902">
                  <c:v>112.16200000000001</c:v>
                </c:pt>
                <c:pt idx="903">
                  <c:v>86.272199999999998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-2.28396</c:v>
                </c:pt>
                <c:pt idx="950">
                  <c:v>31.5246</c:v>
                </c:pt>
                <c:pt idx="951">
                  <c:v>47.499499999999998</c:v>
                </c:pt>
                <c:pt idx="952">
                  <c:v>28.189700000000002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-1.53576</c:v>
                </c:pt>
                <c:pt idx="968">
                  <c:v>37.502900000000004</c:v>
                </c:pt>
                <c:pt idx="969">
                  <c:v>86.06519999999999</c:v>
                </c:pt>
                <c:pt idx="970">
                  <c:v>112.837</c:v>
                </c:pt>
                <c:pt idx="971">
                  <c:v>109.779</c:v>
                </c:pt>
                <c:pt idx="972">
                  <c:v>111.89100000000001</c:v>
                </c:pt>
                <c:pt idx="973">
                  <c:v>111.65</c:v>
                </c:pt>
                <c:pt idx="974">
                  <c:v>87.118700000000004</c:v>
                </c:pt>
                <c:pt idx="975">
                  <c:v>67.659800000000004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-2.7134699999999996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-4.4886800000000004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14.4147</c:v>
                </c:pt>
                <c:pt idx="1017">
                  <c:v>113.54</c:v>
                </c:pt>
                <c:pt idx="1018">
                  <c:v>112.985</c:v>
                </c:pt>
                <c:pt idx="1019">
                  <c:v>112.312</c:v>
                </c:pt>
                <c:pt idx="1020">
                  <c:v>111.633</c:v>
                </c:pt>
                <c:pt idx="1021">
                  <c:v>111.23</c:v>
                </c:pt>
                <c:pt idx="1022">
                  <c:v>111.026</c:v>
                </c:pt>
                <c:pt idx="1023">
                  <c:v>111.191</c:v>
                </c:pt>
                <c:pt idx="1024">
                  <c:v>51.3371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-1.8494200000000001</c:v>
                </c:pt>
                <c:pt idx="1041">
                  <c:v>8.7209799999999991</c:v>
                </c:pt>
                <c:pt idx="1042">
                  <c:v>-0.92471500000000006</c:v>
                </c:pt>
                <c:pt idx="1043">
                  <c:v>-3.6604000000000001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-4.4991400000000006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-2.2666399999999998</c:v>
                </c:pt>
                <c:pt idx="1089">
                  <c:v>53.103699999999996</c:v>
                </c:pt>
                <c:pt idx="1090">
                  <c:v>92.765799999999999</c:v>
                </c:pt>
                <c:pt idx="1091">
                  <c:v>111.123</c:v>
                </c:pt>
                <c:pt idx="1092">
                  <c:v>40.356900000000003</c:v>
                </c:pt>
                <c:pt idx="1093">
                  <c:v>95.1203</c:v>
                </c:pt>
                <c:pt idx="1094">
                  <c:v>32.614400000000003</c:v>
                </c:pt>
                <c:pt idx="1095">
                  <c:v>90.014099999999999</c:v>
                </c:pt>
                <c:pt idx="1096">
                  <c:v>34.8551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-0.96793600000000002</c:v>
                </c:pt>
                <c:pt idx="1113">
                  <c:v>-2.27799</c:v>
                </c:pt>
                <c:pt idx="1114">
                  <c:v>65.716200000000001</c:v>
                </c:pt>
                <c:pt idx="1115">
                  <c:v>110.925</c:v>
                </c:pt>
                <c:pt idx="1116">
                  <c:v>110.16200000000001</c:v>
                </c:pt>
                <c:pt idx="1117">
                  <c:v>109.65300000000001</c:v>
                </c:pt>
                <c:pt idx="1118">
                  <c:v>109.443</c:v>
                </c:pt>
                <c:pt idx="1119">
                  <c:v>91.293600000000012</c:v>
                </c:pt>
                <c:pt idx="1120">
                  <c:v>35.4024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16.403200000000002</c:v>
                </c:pt>
                <c:pt idx="1137">
                  <c:v>112.127</c:v>
                </c:pt>
                <c:pt idx="1138">
                  <c:v>111.384</c:v>
                </c:pt>
                <c:pt idx="1139">
                  <c:v>110.66</c:v>
                </c:pt>
                <c:pt idx="1140">
                  <c:v>109.952</c:v>
                </c:pt>
                <c:pt idx="1141">
                  <c:v>109.42700000000001</c:v>
                </c:pt>
                <c:pt idx="1142">
                  <c:v>109.157</c:v>
                </c:pt>
                <c:pt idx="1143">
                  <c:v>108.902</c:v>
                </c:pt>
                <c:pt idx="1144">
                  <c:v>56.009399999999999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-2.44903</c:v>
                </c:pt>
                <c:pt idx="1160">
                  <c:v>72.352000000000004</c:v>
                </c:pt>
                <c:pt idx="1161">
                  <c:v>111.819</c:v>
                </c:pt>
                <c:pt idx="1162">
                  <c:v>110.989</c:v>
                </c:pt>
                <c:pt idx="1163">
                  <c:v>110.259</c:v>
                </c:pt>
                <c:pt idx="1164">
                  <c:v>109.526</c:v>
                </c:pt>
                <c:pt idx="1165">
                  <c:v>109.02500000000001</c:v>
                </c:pt>
                <c:pt idx="1166">
                  <c:v>108.759</c:v>
                </c:pt>
                <c:pt idx="1167">
                  <c:v>107.79900000000001</c:v>
                </c:pt>
                <c:pt idx="1168">
                  <c:v>64.762799999999999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-2.4188700000000001</c:v>
                </c:pt>
                <c:pt idx="1184">
                  <c:v>30.851500000000001</c:v>
                </c:pt>
                <c:pt idx="1185">
                  <c:v>58.977899999999998</c:v>
                </c:pt>
                <c:pt idx="1186">
                  <c:v>76.986500000000007</c:v>
                </c:pt>
                <c:pt idx="1187">
                  <c:v>92.528100000000009</c:v>
                </c:pt>
                <c:pt idx="1188">
                  <c:v>37.027099999999997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-2.89392</c:v>
                </c:pt>
                <c:pt idx="1208">
                  <c:v>99.132100000000008</c:v>
                </c:pt>
                <c:pt idx="1209">
                  <c:v>112.754</c:v>
                </c:pt>
                <c:pt idx="1210">
                  <c:v>112.099</c:v>
                </c:pt>
                <c:pt idx="1211">
                  <c:v>111.404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</c:v>
                </c:pt>
                <c:pt idx="1216">
                  <c:v>62.732699999999994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-1.96875</c:v>
                </c:pt>
                <c:pt idx="1232">
                  <c:v>76.396699999999996</c:v>
                </c:pt>
                <c:pt idx="1233">
                  <c:v>113.815</c:v>
                </c:pt>
                <c:pt idx="1234">
                  <c:v>112.747</c:v>
                </c:pt>
                <c:pt idx="1235">
                  <c:v>112.389</c:v>
                </c:pt>
                <c:pt idx="1236">
                  <c:v>112.02800000000001</c:v>
                </c:pt>
                <c:pt idx="1237">
                  <c:v>111.82599999999999</c:v>
                </c:pt>
                <c:pt idx="1238">
                  <c:v>111.746</c:v>
                </c:pt>
                <c:pt idx="1239">
                  <c:v>111.70099999999999</c:v>
                </c:pt>
                <c:pt idx="1240">
                  <c:v>63.819199999999995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-2.45682</c:v>
                </c:pt>
                <c:pt idx="1256">
                  <c:v>105.777</c:v>
                </c:pt>
                <c:pt idx="1257">
                  <c:v>113.35599999999999</c:v>
                </c:pt>
                <c:pt idx="1258">
                  <c:v>112.545</c:v>
                </c:pt>
                <c:pt idx="1259">
                  <c:v>111.771</c:v>
                </c:pt>
                <c:pt idx="1260">
                  <c:v>111.08799999999999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59.416699999999999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-2.0154300000000003</c:v>
                </c:pt>
                <c:pt idx="1280">
                  <c:v>95.325800000000001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111.40900000000001</c:v>
                </c:pt>
                <c:pt idx="1284">
                  <c:v>110.709</c:v>
                </c:pt>
                <c:pt idx="1285">
                  <c:v>110.19499999999999</c:v>
                </c:pt>
                <c:pt idx="1286">
                  <c:v>109.852</c:v>
                </c:pt>
                <c:pt idx="1287">
                  <c:v>109.747</c:v>
                </c:pt>
                <c:pt idx="1288">
                  <c:v>51.815899999999999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-1.9942299999999999</c:v>
                </c:pt>
                <c:pt idx="1304">
                  <c:v>42.857699999999994</c:v>
                </c:pt>
                <c:pt idx="1305">
                  <c:v>105.36</c:v>
                </c:pt>
                <c:pt idx="1306">
                  <c:v>112.819</c:v>
                </c:pt>
                <c:pt idx="1307">
                  <c:v>90.625</c:v>
                </c:pt>
                <c:pt idx="1308">
                  <c:v>111.544</c:v>
                </c:pt>
                <c:pt idx="1309">
                  <c:v>106.85599999999999</c:v>
                </c:pt>
                <c:pt idx="1310">
                  <c:v>111.389</c:v>
                </c:pt>
                <c:pt idx="1311">
                  <c:v>73.748199999999997</c:v>
                </c:pt>
                <c:pt idx="1312">
                  <c:v>25.581499999999998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0.233982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113.062</c:v>
                </c:pt>
                <c:pt idx="1332">
                  <c:v>112.541</c:v>
                </c:pt>
                <c:pt idx="1333">
                  <c:v>111.291</c:v>
                </c:pt>
                <c:pt idx="1334">
                  <c:v>67.197000000000003</c:v>
                </c:pt>
                <c:pt idx="1335">
                  <c:v>30.0914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-2.4904499999999996</c:v>
                </c:pt>
                <c:pt idx="1352">
                  <c:v>111.836</c:v>
                </c:pt>
                <c:pt idx="1353">
                  <c:v>114.212</c:v>
                </c:pt>
                <c:pt idx="1354">
                  <c:v>113.908</c:v>
                </c:pt>
                <c:pt idx="1355">
                  <c:v>113.08799999999999</c:v>
                </c:pt>
                <c:pt idx="1356">
                  <c:v>112.696</c:v>
                </c:pt>
                <c:pt idx="1357">
                  <c:v>112.447</c:v>
                </c:pt>
                <c:pt idx="1358">
                  <c:v>112.354</c:v>
                </c:pt>
                <c:pt idx="1359">
                  <c:v>112.28</c:v>
                </c:pt>
                <c:pt idx="1360">
                  <c:v>78.605399999999989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2.5179200000000002</c:v>
                </c:pt>
                <c:pt idx="1376">
                  <c:v>114.28400000000001</c:v>
                </c:pt>
                <c:pt idx="1377">
                  <c:v>113.84</c:v>
                </c:pt>
                <c:pt idx="1378">
                  <c:v>113.396</c:v>
                </c:pt>
                <c:pt idx="1379">
                  <c:v>113.093</c:v>
                </c:pt>
                <c:pt idx="1380">
                  <c:v>112.545</c:v>
                </c:pt>
                <c:pt idx="1381">
                  <c:v>112.166</c:v>
                </c:pt>
                <c:pt idx="1382">
                  <c:v>112.03</c:v>
                </c:pt>
                <c:pt idx="1383">
                  <c:v>111.904</c:v>
                </c:pt>
                <c:pt idx="1384">
                  <c:v>80.222999999999999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5.2629099999999998</c:v>
                </c:pt>
                <c:pt idx="1424">
                  <c:v>113.535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111.426</c:v>
                </c:pt>
                <c:pt idx="1428">
                  <c:v>110.7</c:v>
                </c:pt>
                <c:pt idx="1429">
                  <c:v>74.170600000000007</c:v>
                </c:pt>
                <c:pt idx="1430">
                  <c:v>110.297</c:v>
                </c:pt>
                <c:pt idx="1431">
                  <c:v>98.162100000000009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-1.9942299999999999</c:v>
                </c:pt>
                <c:pt idx="1448">
                  <c:v>59.920199999999994</c:v>
                </c:pt>
                <c:pt idx="1449">
                  <c:v>112.825</c:v>
                </c:pt>
                <c:pt idx="1450">
                  <c:v>111.929</c:v>
                </c:pt>
                <c:pt idx="1451">
                  <c:v>111.32599999999999</c:v>
                </c:pt>
                <c:pt idx="1452">
                  <c:v>110.667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105.06699999999999</c:v>
                </c:pt>
                <c:pt idx="1456">
                  <c:v>44.098699999999994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-2.9269400000000001</c:v>
                </c:pt>
                <c:pt idx="1472">
                  <c:v>112.122</c:v>
                </c:pt>
                <c:pt idx="1473">
                  <c:v>112.221</c:v>
                </c:pt>
                <c:pt idx="1474">
                  <c:v>111.419</c:v>
                </c:pt>
                <c:pt idx="1475">
                  <c:v>110.851</c:v>
                </c:pt>
                <c:pt idx="1476">
                  <c:v>110.26900000000001</c:v>
                </c:pt>
                <c:pt idx="1477">
                  <c:v>109.907</c:v>
                </c:pt>
                <c:pt idx="1478">
                  <c:v>109.741</c:v>
                </c:pt>
                <c:pt idx="1479">
                  <c:v>109.62</c:v>
                </c:pt>
                <c:pt idx="1480">
                  <c:v>79.037600000000012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6.7077299999999997</c:v>
                </c:pt>
                <c:pt idx="1496">
                  <c:v>113.23399999999999</c:v>
                </c:pt>
                <c:pt idx="1497">
                  <c:v>112.295</c:v>
                </c:pt>
                <c:pt idx="1498">
                  <c:v>111.349</c:v>
                </c:pt>
                <c:pt idx="1499">
                  <c:v>110.544</c:v>
                </c:pt>
                <c:pt idx="1500">
                  <c:v>109.749</c:v>
                </c:pt>
                <c:pt idx="1501">
                  <c:v>109.33799999999999</c:v>
                </c:pt>
                <c:pt idx="1502">
                  <c:v>109.34</c:v>
                </c:pt>
                <c:pt idx="1503">
                  <c:v>102.735</c:v>
                </c:pt>
                <c:pt idx="1504">
                  <c:v>45.743600000000001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-3.3555900000000003</c:v>
                </c:pt>
                <c:pt idx="1520">
                  <c:v>107.917</c:v>
                </c:pt>
                <c:pt idx="1521">
                  <c:v>111.098</c:v>
                </c:pt>
                <c:pt idx="1522">
                  <c:v>110.31699999999999</c:v>
                </c:pt>
                <c:pt idx="1523">
                  <c:v>109.93</c:v>
                </c:pt>
                <c:pt idx="1524">
                  <c:v>109.53100000000001</c:v>
                </c:pt>
                <c:pt idx="1525">
                  <c:v>109.384</c:v>
                </c:pt>
                <c:pt idx="1526">
                  <c:v>88.041300000000007</c:v>
                </c:pt>
                <c:pt idx="1527">
                  <c:v>27.3522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-2.7685500000000003</c:v>
                </c:pt>
                <c:pt idx="1547">
                  <c:v>22.4724</c:v>
                </c:pt>
                <c:pt idx="1548">
                  <c:v>31.258700000000001</c:v>
                </c:pt>
                <c:pt idx="1549">
                  <c:v>91.11630000000001</c:v>
                </c:pt>
                <c:pt idx="1550">
                  <c:v>43.471400000000003</c:v>
                </c:pt>
                <c:pt idx="1551">
                  <c:v>81.37530000000001</c:v>
                </c:pt>
                <c:pt idx="1552">
                  <c:v>31.0427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-1.9835999999999998</c:v>
                </c:pt>
                <c:pt idx="1568">
                  <c:v>26.6799</c:v>
                </c:pt>
                <c:pt idx="1569">
                  <c:v>-0.96628200000000009</c:v>
                </c:pt>
                <c:pt idx="1570">
                  <c:v>34.684100000000001</c:v>
                </c:pt>
                <c:pt idx="1571">
                  <c:v>54.159199999999998</c:v>
                </c:pt>
                <c:pt idx="1572">
                  <c:v>52.636499999999998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4.8671000000000006</c:v>
                </c:pt>
                <c:pt idx="1594">
                  <c:v>113.44499999999999</c:v>
                </c:pt>
                <c:pt idx="1595">
                  <c:v>78.233800000000002</c:v>
                </c:pt>
                <c:pt idx="1596">
                  <c:v>29.583400000000001</c:v>
                </c:pt>
                <c:pt idx="1597">
                  <c:v>111.941</c:v>
                </c:pt>
                <c:pt idx="1598">
                  <c:v>93.105500000000006</c:v>
                </c:pt>
                <c:pt idx="1599">
                  <c:v>72.007899999999992</c:v>
                </c:pt>
                <c:pt idx="1600">
                  <c:v>59.848399999999998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8.1022099999999995</c:v>
                </c:pt>
                <c:pt idx="1617">
                  <c:v>101.746</c:v>
                </c:pt>
                <c:pt idx="1618">
                  <c:v>46.921999999999997</c:v>
                </c:pt>
                <c:pt idx="1619">
                  <c:v>85.677600000000012</c:v>
                </c:pt>
                <c:pt idx="1620">
                  <c:v>74.053300000000007</c:v>
                </c:pt>
                <c:pt idx="1621">
                  <c:v>112.765</c:v>
                </c:pt>
                <c:pt idx="1622">
                  <c:v>112.735</c:v>
                </c:pt>
                <c:pt idx="1623">
                  <c:v>106.339</c:v>
                </c:pt>
                <c:pt idx="1624">
                  <c:v>53.736499999999999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10.6746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112.312</c:v>
                </c:pt>
                <c:pt idx="1646">
                  <c:v>112.021</c:v>
                </c:pt>
                <c:pt idx="1647">
                  <c:v>111.88200000000001</c:v>
                </c:pt>
                <c:pt idx="1648">
                  <c:v>80.045600000000007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1.89988</c:v>
                </c:pt>
                <c:pt idx="1664">
                  <c:v>113.861</c:v>
                </c:pt>
                <c:pt idx="1665">
                  <c:v>113.79900000000001</c:v>
                </c:pt>
                <c:pt idx="1666">
                  <c:v>113.01</c:v>
                </c:pt>
                <c:pt idx="1667">
                  <c:v>112.82299999999999</c:v>
                </c:pt>
                <c:pt idx="1668">
                  <c:v>112.572</c:v>
                </c:pt>
                <c:pt idx="1669">
                  <c:v>112.712</c:v>
                </c:pt>
                <c:pt idx="1670">
                  <c:v>96.354300000000009</c:v>
                </c:pt>
                <c:pt idx="1671">
                  <c:v>71.274799999999999</c:v>
                </c:pt>
                <c:pt idx="1672">
                  <c:v>28.476299999999998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8.0006599999999999</c:v>
                </c:pt>
                <c:pt idx="1712">
                  <c:v>112.229</c:v>
                </c:pt>
                <c:pt idx="1713">
                  <c:v>113.23099999999999</c:v>
                </c:pt>
                <c:pt idx="1714">
                  <c:v>112.855</c:v>
                </c:pt>
                <c:pt idx="1715">
                  <c:v>113.03400000000001</c:v>
                </c:pt>
                <c:pt idx="1716">
                  <c:v>77.138899999999992</c:v>
                </c:pt>
                <c:pt idx="1717">
                  <c:v>40.6755</c:v>
                </c:pt>
                <c:pt idx="1718">
                  <c:v>-0.96923999999999999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20.552900000000001</c:v>
                </c:pt>
                <c:pt idx="1736">
                  <c:v>113.524</c:v>
                </c:pt>
                <c:pt idx="1737">
                  <c:v>113.611</c:v>
                </c:pt>
                <c:pt idx="1738">
                  <c:v>113.816</c:v>
                </c:pt>
                <c:pt idx="1739">
                  <c:v>112.907</c:v>
                </c:pt>
                <c:pt idx="1740">
                  <c:v>112.358</c:v>
                </c:pt>
                <c:pt idx="1741">
                  <c:v>111.97499999999999</c:v>
                </c:pt>
                <c:pt idx="1742">
                  <c:v>111.842</c:v>
                </c:pt>
                <c:pt idx="1743">
                  <c:v>111.73</c:v>
                </c:pt>
                <c:pt idx="1744">
                  <c:v>89.900399999999991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-2.4848499999999998</c:v>
                </c:pt>
                <c:pt idx="1760">
                  <c:v>110.426</c:v>
                </c:pt>
                <c:pt idx="1761">
                  <c:v>95.981800000000007</c:v>
                </c:pt>
                <c:pt idx="1762">
                  <c:v>113.89400000000001</c:v>
                </c:pt>
                <c:pt idx="1763">
                  <c:v>72.926400000000001</c:v>
                </c:pt>
                <c:pt idx="1764">
                  <c:v>65.311099999999996</c:v>
                </c:pt>
                <c:pt idx="1765">
                  <c:v>111.623</c:v>
                </c:pt>
                <c:pt idx="1766">
                  <c:v>40.503399999999999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23.817499999999999</c:v>
                </c:pt>
                <c:pt idx="1785">
                  <c:v>85.326499999999996</c:v>
                </c:pt>
                <c:pt idx="1786">
                  <c:v>111.77200000000001</c:v>
                </c:pt>
                <c:pt idx="1787">
                  <c:v>110.937</c:v>
                </c:pt>
                <c:pt idx="1788">
                  <c:v>110.26300000000001</c:v>
                </c:pt>
                <c:pt idx="1789">
                  <c:v>110.102</c:v>
                </c:pt>
                <c:pt idx="1790">
                  <c:v>110.413</c:v>
                </c:pt>
                <c:pt idx="1791">
                  <c:v>85.844899999999996</c:v>
                </c:pt>
                <c:pt idx="1792">
                  <c:v>55.636300000000006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18.183400000000002</c:v>
                </c:pt>
                <c:pt idx="1808">
                  <c:v>113.863</c:v>
                </c:pt>
                <c:pt idx="1809">
                  <c:v>114.351</c:v>
                </c:pt>
                <c:pt idx="1810">
                  <c:v>113.599</c:v>
                </c:pt>
                <c:pt idx="1811">
                  <c:v>113.324</c:v>
                </c:pt>
                <c:pt idx="1812">
                  <c:v>113.25700000000001</c:v>
                </c:pt>
                <c:pt idx="1813">
                  <c:v>113.136</c:v>
                </c:pt>
                <c:pt idx="1814">
                  <c:v>113.134</c:v>
                </c:pt>
                <c:pt idx="1815">
                  <c:v>113.151</c:v>
                </c:pt>
                <c:pt idx="1816">
                  <c:v>84.143199999999993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17.608400000000003</c:v>
                </c:pt>
                <c:pt idx="1832">
                  <c:v>113.762</c:v>
                </c:pt>
                <c:pt idx="1833">
                  <c:v>113.753</c:v>
                </c:pt>
                <c:pt idx="1834">
                  <c:v>113.631</c:v>
                </c:pt>
                <c:pt idx="1835">
                  <c:v>113.90900000000001</c:v>
                </c:pt>
                <c:pt idx="1836">
                  <c:v>113.10599999999999</c:v>
                </c:pt>
                <c:pt idx="1837">
                  <c:v>112.908</c:v>
                </c:pt>
                <c:pt idx="1838">
                  <c:v>86.45</c:v>
                </c:pt>
                <c:pt idx="1839">
                  <c:v>48.8142</c:v>
                </c:pt>
                <c:pt idx="1840">
                  <c:v>60.729399999999998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-2.4782199999999999</c:v>
                </c:pt>
                <c:pt idx="1856">
                  <c:v>108.974</c:v>
                </c:pt>
                <c:pt idx="1857">
                  <c:v>114.18</c:v>
                </c:pt>
                <c:pt idx="1858">
                  <c:v>113.32899999999999</c:v>
                </c:pt>
                <c:pt idx="1859">
                  <c:v>113.182</c:v>
                </c:pt>
                <c:pt idx="1860">
                  <c:v>112.842</c:v>
                </c:pt>
                <c:pt idx="1861">
                  <c:v>112.629</c:v>
                </c:pt>
                <c:pt idx="1862">
                  <c:v>112.563</c:v>
                </c:pt>
                <c:pt idx="1863">
                  <c:v>109.464</c:v>
                </c:pt>
                <c:pt idx="1864">
                  <c:v>58.739199999999997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33.992699999999999</c:v>
                </c:pt>
                <c:pt idx="1880">
                  <c:v>113.64</c:v>
                </c:pt>
                <c:pt idx="1881">
                  <c:v>113.77</c:v>
                </c:pt>
                <c:pt idx="1882">
                  <c:v>112.97199999999999</c:v>
                </c:pt>
                <c:pt idx="1883">
                  <c:v>112.699</c:v>
                </c:pt>
                <c:pt idx="1884">
                  <c:v>112.40900000000001</c:v>
                </c:pt>
                <c:pt idx="1885">
                  <c:v>112.116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101.005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-1.9839599999999999</c:v>
                </c:pt>
                <c:pt idx="1904">
                  <c:v>20.424299999999999</c:v>
                </c:pt>
                <c:pt idx="1905">
                  <c:v>77.046600000000012</c:v>
                </c:pt>
                <c:pt idx="1906">
                  <c:v>85.080399999999997</c:v>
                </c:pt>
                <c:pt idx="1907">
                  <c:v>111.867</c:v>
                </c:pt>
                <c:pt idx="1908">
                  <c:v>111.39100000000001</c:v>
                </c:pt>
                <c:pt idx="1909">
                  <c:v>111.06699999999999</c:v>
                </c:pt>
                <c:pt idx="1910">
                  <c:v>110.928</c:v>
                </c:pt>
                <c:pt idx="1911">
                  <c:v>61.862900000000003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-2.9098099999999998</c:v>
                </c:pt>
                <c:pt idx="1928">
                  <c:v>73.546199999999999</c:v>
                </c:pt>
                <c:pt idx="1929">
                  <c:v>97.453800000000001</c:v>
                </c:pt>
                <c:pt idx="1930">
                  <c:v>98.18310000000001</c:v>
                </c:pt>
                <c:pt idx="1931">
                  <c:v>87.385300000000001</c:v>
                </c:pt>
                <c:pt idx="1932">
                  <c:v>110.456</c:v>
                </c:pt>
                <c:pt idx="1933">
                  <c:v>79.042100000000005</c:v>
                </c:pt>
                <c:pt idx="1934">
                  <c:v>109.98099999999999</c:v>
                </c:pt>
                <c:pt idx="1935">
                  <c:v>82.343399999999988</c:v>
                </c:pt>
                <c:pt idx="1936">
                  <c:v>67.108899999999991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17.862200000000001</c:v>
                </c:pt>
                <c:pt idx="1952">
                  <c:v>113.20399999999999</c:v>
                </c:pt>
                <c:pt idx="1953">
                  <c:v>112.26600000000001</c:v>
                </c:pt>
                <c:pt idx="1954">
                  <c:v>111.565</c:v>
                </c:pt>
                <c:pt idx="1955">
                  <c:v>111.14400000000001</c:v>
                </c:pt>
                <c:pt idx="1956">
                  <c:v>110.69799999999999</c:v>
                </c:pt>
                <c:pt idx="1957">
                  <c:v>110.41</c:v>
                </c:pt>
                <c:pt idx="1958">
                  <c:v>110.21899999999999</c:v>
                </c:pt>
                <c:pt idx="1959">
                  <c:v>110.027</c:v>
                </c:pt>
                <c:pt idx="1960">
                  <c:v>87.363199999999992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19.782400000000003</c:v>
                </c:pt>
                <c:pt idx="1976">
                  <c:v>96.495199999999997</c:v>
                </c:pt>
                <c:pt idx="1977">
                  <c:v>112.758</c:v>
                </c:pt>
                <c:pt idx="1978">
                  <c:v>111.887</c:v>
                </c:pt>
                <c:pt idx="1979">
                  <c:v>111.215</c:v>
                </c:pt>
                <c:pt idx="1980">
                  <c:v>110.486</c:v>
                </c:pt>
                <c:pt idx="1981">
                  <c:v>109.973</c:v>
                </c:pt>
                <c:pt idx="1982">
                  <c:v>93.182400000000001</c:v>
                </c:pt>
                <c:pt idx="1983">
                  <c:v>108.233</c:v>
                </c:pt>
                <c:pt idx="1984">
                  <c:v>65.177099999999996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-2.27868</c:v>
                </c:pt>
                <c:pt idx="2000">
                  <c:v>59.4679</c:v>
                </c:pt>
                <c:pt idx="2001">
                  <c:v>111.622</c:v>
                </c:pt>
                <c:pt idx="2002">
                  <c:v>111.02</c:v>
                </c:pt>
                <c:pt idx="2003">
                  <c:v>110.24</c:v>
                </c:pt>
                <c:pt idx="2004">
                  <c:v>109.48699999999999</c:v>
                </c:pt>
                <c:pt idx="2005">
                  <c:v>109.139</c:v>
                </c:pt>
                <c:pt idx="2006">
                  <c:v>109.194</c:v>
                </c:pt>
                <c:pt idx="2007">
                  <c:v>109.232</c:v>
                </c:pt>
                <c:pt idx="2008">
                  <c:v>67.609499999999997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9.7009100000000004</c:v>
                </c:pt>
                <c:pt idx="2024">
                  <c:v>113.863</c:v>
                </c:pt>
                <c:pt idx="2025">
                  <c:v>112.685</c:v>
                </c:pt>
                <c:pt idx="2026">
                  <c:v>111.94499999999999</c:v>
                </c:pt>
                <c:pt idx="2027">
                  <c:v>111.42</c:v>
                </c:pt>
                <c:pt idx="2028">
                  <c:v>110.812</c:v>
                </c:pt>
                <c:pt idx="2029">
                  <c:v>110.43899999999999</c:v>
                </c:pt>
                <c:pt idx="2030">
                  <c:v>110.312</c:v>
                </c:pt>
                <c:pt idx="2031">
                  <c:v>110.19199999999999</c:v>
                </c:pt>
                <c:pt idx="2032">
                  <c:v>74.991900000000001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-2.0050699999999999</c:v>
                </c:pt>
                <c:pt idx="2047">
                  <c:v>89.503399999999999</c:v>
                </c:pt>
                <c:pt idx="2048">
                  <c:v>113.11</c:v>
                </c:pt>
                <c:pt idx="2049">
                  <c:v>111.874</c:v>
                </c:pt>
                <c:pt idx="2050">
                  <c:v>111.09399999999999</c:v>
                </c:pt>
                <c:pt idx="2051">
                  <c:v>110.538</c:v>
                </c:pt>
                <c:pt idx="2052">
                  <c:v>110.02800000000001</c:v>
                </c:pt>
                <c:pt idx="2053">
                  <c:v>109.67400000000001</c:v>
                </c:pt>
                <c:pt idx="2054">
                  <c:v>109.544</c:v>
                </c:pt>
                <c:pt idx="2055">
                  <c:v>109.38</c:v>
                </c:pt>
                <c:pt idx="2056">
                  <c:v>101.943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-2.00041</c:v>
                </c:pt>
                <c:pt idx="2071">
                  <c:v>86.965800000000002</c:v>
                </c:pt>
                <c:pt idx="2072">
                  <c:v>112.879</c:v>
                </c:pt>
                <c:pt idx="2073">
                  <c:v>111.679</c:v>
                </c:pt>
                <c:pt idx="2074">
                  <c:v>110.807</c:v>
                </c:pt>
                <c:pt idx="2075">
                  <c:v>110.158</c:v>
                </c:pt>
                <c:pt idx="2076">
                  <c:v>109.48</c:v>
                </c:pt>
                <c:pt idx="2077">
                  <c:v>109.071</c:v>
                </c:pt>
                <c:pt idx="2078">
                  <c:v>108.941</c:v>
                </c:pt>
                <c:pt idx="2079">
                  <c:v>108.81699999999999</c:v>
                </c:pt>
                <c:pt idx="2080">
                  <c:v>102.06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-2.42794</c:v>
                </c:pt>
                <c:pt idx="2095">
                  <c:v>83.592300000000009</c:v>
                </c:pt>
                <c:pt idx="2096">
                  <c:v>111.93</c:v>
                </c:pt>
                <c:pt idx="2097">
                  <c:v>110.875</c:v>
                </c:pt>
                <c:pt idx="2098">
                  <c:v>110.021</c:v>
                </c:pt>
                <c:pt idx="2099">
                  <c:v>109.348</c:v>
                </c:pt>
                <c:pt idx="2100">
                  <c:v>108.67100000000001</c:v>
                </c:pt>
                <c:pt idx="2101">
                  <c:v>108.301</c:v>
                </c:pt>
                <c:pt idx="2102">
                  <c:v>108.256</c:v>
                </c:pt>
                <c:pt idx="2103">
                  <c:v>108.205</c:v>
                </c:pt>
                <c:pt idx="2104">
                  <c:v>102.542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-2.4188800000000001</c:v>
                </c:pt>
                <c:pt idx="2119">
                  <c:v>66.600300000000004</c:v>
                </c:pt>
                <c:pt idx="2120">
                  <c:v>111.11799999999999</c:v>
                </c:pt>
                <c:pt idx="2121">
                  <c:v>109.93300000000001</c:v>
                </c:pt>
                <c:pt idx="2122">
                  <c:v>109.10899999999999</c:v>
                </c:pt>
                <c:pt idx="2123">
                  <c:v>108.649</c:v>
                </c:pt>
                <c:pt idx="2124">
                  <c:v>108.164</c:v>
                </c:pt>
                <c:pt idx="2125">
                  <c:v>107.89400000000001</c:v>
                </c:pt>
                <c:pt idx="2126">
                  <c:v>107.839</c:v>
                </c:pt>
                <c:pt idx="2127">
                  <c:v>107.78400000000001</c:v>
                </c:pt>
                <c:pt idx="2128">
                  <c:v>80.587600000000009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8.2443399999999993</c:v>
                </c:pt>
                <c:pt idx="2168">
                  <c:v>111.765</c:v>
                </c:pt>
                <c:pt idx="2169">
                  <c:v>111.361</c:v>
                </c:pt>
                <c:pt idx="2170">
                  <c:v>110.809</c:v>
                </c:pt>
                <c:pt idx="2171">
                  <c:v>110.23099999999999</c:v>
                </c:pt>
                <c:pt idx="2172">
                  <c:v>109.858</c:v>
                </c:pt>
                <c:pt idx="2173">
                  <c:v>109.22799999999999</c:v>
                </c:pt>
                <c:pt idx="2174">
                  <c:v>109.005</c:v>
                </c:pt>
                <c:pt idx="2175">
                  <c:v>39.881500000000003</c:v>
                </c:pt>
                <c:pt idx="2176">
                  <c:v>41.189599999999999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-1.9758599999999999</c:v>
                </c:pt>
                <c:pt idx="2191">
                  <c:v>59.126199999999997</c:v>
                </c:pt>
                <c:pt idx="2192">
                  <c:v>112.74</c:v>
                </c:pt>
                <c:pt idx="2193">
                  <c:v>111.877</c:v>
                </c:pt>
                <c:pt idx="2194">
                  <c:v>111.199</c:v>
                </c:pt>
                <c:pt idx="2195">
                  <c:v>110.535</c:v>
                </c:pt>
                <c:pt idx="2196">
                  <c:v>109.959</c:v>
                </c:pt>
                <c:pt idx="2197">
                  <c:v>109.7</c:v>
                </c:pt>
                <c:pt idx="2198">
                  <c:v>110.021</c:v>
                </c:pt>
                <c:pt idx="2199">
                  <c:v>102.932</c:v>
                </c:pt>
                <c:pt idx="2200">
                  <c:v>68.395600000000002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-1.98532</c:v>
                </c:pt>
                <c:pt idx="2215">
                  <c:v>77.253799999999998</c:v>
                </c:pt>
                <c:pt idx="2216">
                  <c:v>114.13500000000001</c:v>
                </c:pt>
                <c:pt idx="2217">
                  <c:v>113.80500000000001</c:v>
                </c:pt>
                <c:pt idx="2218">
                  <c:v>112.834</c:v>
                </c:pt>
                <c:pt idx="2219">
                  <c:v>112.28</c:v>
                </c:pt>
                <c:pt idx="2220">
                  <c:v>111.80200000000001</c:v>
                </c:pt>
                <c:pt idx="2221">
                  <c:v>111.35899999999999</c:v>
                </c:pt>
                <c:pt idx="2222">
                  <c:v>111.092</c:v>
                </c:pt>
                <c:pt idx="2223">
                  <c:v>110.828</c:v>
                </c:pt>
                <c:pt idx="2224">
                  <c:v>99.9636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-1.98085</c:v>
                </c:pt>
                <c:pt idx="2239">
                  <c:v>67.610699999999994</c:v>
                </c:pt>
                <c:pt idx="2240">
                  <c:v>113.276</c:v>
                </c:pt>
                <c:pt idx="2241">
                  <c:v>112.31399999999999</c:v>
                </c:pt>
                <c:pt idx="2242">
                  <c:v>111.517</c:v>
                </c:pt>
                <c:pt idx="2243">
                  <c:v>110.819</c:v>
                </c:pt>
                <c:pt idx="2244">
                  <c:v>110.151</c:v>
                </c:pt>
                <c:pt idx="2245">
                  <c:v>109.565</c:v>
                </c:pt>
                <c:pt idx="2246">
                  <c:v>109.22199999999999</c:v>
                </c:pt>
                <c:pt idx="2247">
                  <c:v>108.905</c:v>
                </c:pt>
                <c:pt idx="2248">
                  <c:v>85.388499999999993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-2.2793699999999997</c:v>
                </c:pt>
                <c:pt idx="2265">
                  <c:v>-0.92471500000000006</c:v>
                </c:pt>
                <c:pt idx="2266">
                  <c:v>-3.6079699999999999</c:v>
                </c:pt>
                <c:pt idx="2267">
                  <c:v>67.430800000000005</c:v>
                </c:pt>
                <c:pt idx="2268">
                  <c:v>34.829300000000003</c:v>
                </c:pt>
                <c:pt idx="2269">
                  <c:v>66.760800000000003</c:v>
                </c:pt>
                <c:pt idx="2270">
                  <c:v>43.185900000000004</c:v>
                </c:pt>
                <c:pt idx="2271">
                  <c:v>59.722999999999999</c:v>
                </c:pt>
                <c:pt idx="2272">
                  <c:v>66.117800000000003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-2.0023399999999998</c:v>
                </c:pt>
                <c:pt idx="2287">
                  <c:v>74.2042</c:v>
                </c:pt>
                <c:pt idx="2288">
                  <c:v>113.52200000000001</c:v>
                </c:pt>
                <c:pt idx="2289">
                  <c:v>113.494</c:v>
                </c:pt>
                <c:pt idx="2290">
                  <c:v>113.79900000000001</c:v>
                </c:pt>
                <c:pt idx="2291">
                  <c:v>113.209</c:v>
                </c:pt>
                <c:pt idx="2292">
                  <c:v>100.122</c:v>
                </c:pt>
                <c:pt idx="2293">
                  <c:v>101.928</c:v>
                </c:pt>
                <c:pt idx="2294">
                  <c:v>112.697</c:v>
                </c:pt>
                <c:pt idx="2295">
                  <c:v>89.957599999999999</c:v>
                </c:pt>
                <c:pt idx="2296">
                  <c:v>69.776600000000002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0.50045299999999993</c:v>
                </c:pt>
                <c:pt idx="2312">
                  <c:v>113.739</c:v>
                </c:pt>
                <c:pt idx="2313">
                  <c:v>113.325</c:v>
                </c:pt>
                <c:pt idx="2314">
                  <c:v>112.89</c:v>
                </c:pt>
                <c:pt idx="2315">
                  <c:v>112.416</c:v>
                </c:pt>
                <c:pt idx="2316">
                  <c:v>111.913</c:v>
                </c:pt>
                <c:pt idx="2317">
                  <c:v>111.565</c:v>
                </c:pt>
                <c:pt idx="2318">
                  <c:v>78.302899999999994</c:v>
                </c:pt>
                <c:pt idx="2319">
                  <c:v>56.606199999999994</c:v>
                </c:pt>
                <c:pt idx="2320">
                  <c:v>37.197300000000006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-2.4552700000000001</c:v>
                </c:pt>
                <c:pt idx="2335">
                  <c:v>88.996300000000005</c:v>
                </c:pt>
                <c:pt idx="2336">
                  <c:v>113.17400000000001</c:v>
                </c:pt>
                <c:pt idx="2337">
                  <c:v>112.303</c:v>
                </c:pt>
                <c:pt idx="2338">
                  <c:v>111.592</c:v>
                </c:pt>
                <c:pt idx="2339">
                  <c:v>111.045</c:v>
                </c:pt>
                <c:pt idx="2340">
                  <c:v>110.43899999999999</c:v>
                </c:pt>
                <c:pt idx="2341">
                  <c:v>110.059</c:v>
                </c:pt>
                <c:pt idx="2342">
                  <c:v>97.967399999999998</c:v>
                </c:pt>
                <c:pt idx="2343">
                  <c:v>104.422</c:v>
                </c:pt>
                <c:pt idx="2344">
                  <c:v>68.486999999999995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-2.7812100000000002</c:v>
                </c:pt>
                <c:pt idx="2360">
                  <c:v>81.718000000000004</c:v>
                </c:pt>
                <c:pt idx="2361">
                  <c:v>112.217</c:v>
                </c:pt>
                <c:pt idx="2362">
                  <c:v>112.432</c:v>
                </c:pt>
                <c:pt idx="2363">
                  <c:v>111.006</c:v>
                </c:pt>
                <c:pt idx="2364">
                  <c:v>104.377</c:v>
                </c:pt>
                <c:pt idx="2365">
                  <c:v>66.565100000000001</c:v>
                </c:pt>
                <c:pt idx="2366">
                  <c:v>31.189599999999999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10.863700000000001</c:v>
                </c:pt>
                <c:pt idx="2385">
                  <c:v>104.20699999999999</c:v>
                </c:pt>
                <c:pt idx="2386">
                  <c:v>110.956</c:v>
                </c:pt>
                <c:pt idx="2387">
                  <c:v>110.253</c:v>
                </c:pt>
                <c:pt idx="2388">
                  <c:v>53.630099999999999</c:v>
                </c:pt>
                <c:pt idx="2389">
                  <c:v>98.772600000000011</c:v>
                </c:pt>
                <c:pt idx="2390">
                  <c:v>103.68</c:v>
                </c:pt>
                <c:pt idx="2391">
                  <c:v>87.443300000000008</c:v>
                </c:pt>
                <c:pt idx="2392">
                  <c:v>60.572900000000004</c:v>
                </c:pt>
                <c:pt idx="2393">
                  <c:v>26.2407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-2.9137399999999998</c:v>
                </c:pt>
                <c:pt idx="2407">
                  <c:v>102.014</c:v>
                </c:pt>
                <c:pt idx="2408">
                  <c:v>111.40600000000001</c:v>
                </c:pt>
                <c:pt idx="2409">
                  <c:v>110.173</c:v>
                </c:pt>
                <c:pt idx="2410">
                  <c:v>109.214</c:v>
                </c:pt>
                <c:pt idx="2411">
                  <c:v>108.661</c:v>
                </c:pt>
                <c:pt idx="2412">
                  <c:v>108.087</c:v>
                </c:pt>
                <c:pt idx="2413">
                  <c:v>107.72</c:v>
                </c:pt>
                <c:pt idx="2414">
                  <c:v>107.578</c:v>
                </c:pt>
                <c:pt idx="2415">
                  <c:v>107.39400000000001</c:v>
                </c:pt>
                <c:pt idx="2416">
                  <c:v>77.179100000000005</c:v>
                </c:pt>
                <c:pt idx="2417">
                  <c:v>27.272099999999998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-4.5212299999999992</c:v>
                </c:pt>
                <c:pt idx="2433">
                  <c:v>80.065300000000008</c:v>
                </c:pt>
                <c:pt idx="2434">
                  <c:v>107.462</c:v>
                </c:pt>
                <c:pt idx="2435">
                  <c:v>108.643</c:v>
                </c:pt>
                <c:pt idx="2436">
                  <c:v>108.185</c:v>
                </c:pt>
                <c:pt idx="2437">
                  <c:v>108.003</c:v>
                </c:pt>
                <c:pt idx="2438">
                  <c:v>108.119</c:v>
                </c:pt>
                <c:pt idx="2439">
                  <c:v>108.254</c:v>
                </c:pt>
                <c:pt idx="2440">
                  <c:v>99.154899999999998</c:v>
                </c:pt>
                <c:pt idx="2441">
                  <c:v>29.904599999999999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-3.3578800000000002</c:v>
                </c:pt>
                <c:pt idx="2455">
                  <c:v>105.922</c:v>
                </c:pt>
                <c:pt idx="2456">
                  <c:v>112.05200000000001</c:v>
                </c:pt>
                <c:pt idx="2457">
                  <c:v>111.426</c:v>
                </c:pt>
                <c:pt idx="2458">
                  <c:v>110.84699999999999</c:v>
                </c:pt>
                <c:pt idx="2459">
                  <c:v>110.33</c:v>
                </c:pt>
                <c:pt idx="2460">
                  <c:v>109.849</c:v>
                </c:pt>
                <c:pt idx="2461">
                  <c:v>109.41</c:v>
                </c:pt>
                <c:pt idx="2462">
                  <c:v>109.136</c:v>
                </c:pt>
                <c:pt idx="2463">
                  <c:v>108.857</c:v>
                </c:pt>
                <c:pt idx="2464">
                  <c:v>102.83799999999999</c:v>
                </c:pt>
                <c:pt idx="2465">
                  <c:v>32.107399999999998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-2.9156399999999998</c:v>
                </c:pt>
                <c:pt idx="2479">
                  <c:v>102.10599999999999</c:v>
                </c:pt>
                <c:pt idx="2480">
                  <c:v>112.315</c:v>
                </c:pt>
                <c:pt idx="2481">
                  <c:v>111.773</c:v>
                </c:pt>
                <c:pt idx="2482">
                  <c:v>111.423</c:v>
                </c:pt>
                <c:pt idx="2483">
                  <c:v>111.11199999999999</c:v>
                </c:pt>
                <c:pt idx="2484">
                  <c:v>110.78100000000001</c:v>
                </c:pt>
                <c:pt idx="2485">
                  <c:v>110.58799999999999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2.3276699999999999</c:v>
                </c:pt>
                <c:pt idx="2503">
                  <c:v>114.164</c:v>
                </c:pt>
                <c:pt idx="2504">
                  <c:v>113.256</c:v>
                </c:pt>
                <c:pt idx="2505">
                  <c:v>112.47799999999999</c:v>
                </c:pt>
                <c:pt idx="2506">
                  <c:v>111.81</c:v>
                </c:pt>
                <c:pt idx="2507">
                  <c:v>111.396</c:v>
                </c:pt>
                <c:pt idx="2508">
                  <c:v>110.967</c:v>
                </c:pt>
                <c:pt idx="2509">
                  <c:v>83.379199999999997</c:v>
                </c:pt>
                <c:pt idx="2510">
                  <c:v>110.306</c:v>
                </c:pt>
                <c:pt idx="2511">
                  <c:v>74.95389999999999</c:v>
                </c:pt>
                <c:pt idx="2512">
                  <c:v>80.901899999999998</c:v>
                </c:pt>
                <c:pt idx="2513">
                  <c:v>26.580400000000001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-2.4435199999999999</c:v>
                </c:pt>
                <c:pt idx="2527">
                  <c:v>86.410800000000009</c:v>
                </c:pt>
                <c:pt idx="2528">
                  <c:v>112.758</c:v>
                </c:pt>
                <c:pt idx="2529">
                  <c:v>111.61799999999999</c:v>
                </c:pt>
                <c:pt idx="2530">
                  <c:v>110.839</c:v>
                </c:pt>
                <c:pt idx="2531">
                  <c:v>110.32299999999999</c:v>
                </c:pt>
                <c:pt idx="2532">
                  <c:v>109.822</c:v>
                </c:pt>
                <c:pt idx="2533">
                  <c:v>109.459</c:v>
                </c:pt>
                <c:pt idx="2534">
                  <c:v>109.306</c:v>
                </c:pt>
                <c:pt idx="2535">
                  <c:v>109.15300000000001</c:v>
                </c:pt>
                <c:pt idx="2536">
                  <c:v>83.623899999999992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-3.3625700000000003</c:v>
                </c:pt>
                <c:pt idx="2551">
                  <c:v>110.246</c:v>
                </c:pt>
                <c:pt idx="2552">
                  <c:v>111.851</c:v>
                </c:pt>
                <c:pt idx="2553">
                  <c:v>110.884</c:v>
                </c:pt>
                <c:pt idx="2554">
                  <c:v>110.069</c:v>
                </c:pt>
                <c:pt idx="2555">
                  <c:v>109.456</c:v>
                </c:pt>
                <c:pt idx="2556">
                  <c:v>108.90900000000001</c:v>
                </c:pt>
                <c:pt idx="2557">
                  <c:v>108.496</c:v>
                </c:pt>
                <c:pt idx="2558">
                  <c:v>108.352</c:v>
                </c:pt>
                <c:pt idx="2559">
                  <c:v>108.202</c:v>
                </c:pt>
                <c:pt idx="2560">
                  <c:v>96.37</c:v>
                </c:pt>
                <c:pt idx="2561">
                  <c:v>26.354299999999999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-0.84657799999999994</c:v>
                </c:pt>
                <c:pt idx="2577">
                  <c:v>111.47499999999999</c:v>
                </c:pt>
                <c:pt idx="2578">
                  <c:v>111.131</c:v>
                </c:pt>
                <c:pt idx="2579">
                  <c:v>56.982500000000002</c:v>
                </c:pt>
                <c:pt idx="2580">
                  <c:v>87.785800000000009</c:v>
                </c:pt>
                <c:pt idx="2581">
                  <c:v>109.723</c:v>
                </c:pt>
                <c:pt idx="2582">
                  <c:v>109.923</c:v>
                </c:pt>
                <c:pt idx="2583">
                  <c:v>109.795</c:v>
                </c:pt>
                <c:pt idx="2584">
                  <c:v>84.367199999999997</c:v>
                </c:pt>
                <c:pt idx="2585">
                  <c:v>29.3156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-0.890177</c:v>
                </c:pt>
                <c:pt idx="2599">
                  <c:v>113.259</c:v>
                </c:pt>
                <c:pt idx="2600">
                  <c:v>112.488</c:v>
                </c:pt>
                <c:pt idx="2601">
                  <c:v>111.399</c:v>
                </c:pt>
                <c:pt idx="2602">
                  <c:v>110.655</c:v>
                </c:pt>
                <c:pt idx="2603">
                  <c:v>110.226</c:v>
                </c:pt>
                <c:pt idx="2604">
                  <c:v>109.782</c:v>
                </c:pt>
                <c:pt idx="2605">
                  <c:v>109.43</c:v>
                </c:pt>
                <c:pt idx="2606">
                  <c:v>109.242</c:v>
                </c:pt>
                <c:pt idx="2607">
                  <c:v>109.05200000000001</c:v>
                </c:pt>
                <c:pt idx="2608">
                  <c:v>87.324399999999997</c:v>
                </c:pt>
                <c:pt idx="2609">
                  <c:v>33.878800000000005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-3.3362500000000002</c:v>
                </c:pt>
                <c:pt idx="2623">
                  <c:v>79.677000000000007</c:v>
                </c:pt>
                <c:pt idx="2624">
                  <c:v>111.19199999999999</c:v>
                </c:pt>
                <c:pt idx="2625">
                  <c:v>107.20399999999999</c:v>
                </c:pt>
                <c:pt idx="2626">
                  <c:v>109.383</c:v>
                </c:pt>
                <c:pt idx="2627">
                  <c:v>108.67100000000001</c:v>
                </c:pt>
                <c:pt idx="2628">
                  <c:v>97.011099999999999</c:v>
                </c:pt>
                <c:pt idx="2629">
                  <c:v>107.158</c:v>
                </c:pt>
                <c:pt idx="2630">
                  <c:v>107.35299999999999</c:v>
                </c:pt>
                <c:pt idx="2631">
                  <c:v>45.931199999999997</c:v>
                </c:pt>
                <c:pt idx="2632">
                  <c:v>76.194800000000001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0.27714699999999998</c:v>
                </c:pt>
                <c:pt idx="2647">
                  <c:v>111.34399999999999</c:v>
                </c:pt>
                <c:pt idx="2648">
                  <c:v>110.34</c:v>
                </c:pt>
                <c:pt idx="2649">
                  <c:v>109.268</c:v>
                </c:pt>
                <c:pt idx="2650">
                  <c:v>108.459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106.91500000000001</c:v>
                </c:pt>
                <c:pt idx="2654">
                  <c:v>106.788</c:v>
                </c:pt>
                <c:pt idx="2655">
                  <c:v>106.63</c:v>
                </c:pt>
                <c:pt idx="2656">
                  <c:v>101.00700000000001</c:v>
                </c:pt>
                <c:pt idx="2657">
                  <c:v>32.388799999999996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-3.7993399999999999</c:v>
                </c:pt>
                <c:pt idx="2671">
                  <c:v>105.71299999999999</c:v>
                </c:pt>
                <c:pt idx="2672">
                  <c:v>111.02200000000001</c:v>
                </c:pt>
                <c:pt idx="2673">
                  <c:v>110.05500000000001</c:v>
                </c:pt>
                <c:pt idx="2674">
                  <c:v>109.227</c:v>
                </c:pt>
                <c:pt idx="2675">
                  <c:v>108.666</c:v>
                </c:pt>
                <c:pt idx="2676">
                  <c:v>108.066</c:v>
                </c:pt>
                <c:pt idx="2677">
                  <c:v>107.79600000000001</c:v>
                </c:pt>
                <c:pt idx="2678">
                  <c:v>107.845</c:v>
                </c:pt>
                <c:pt idx="2679">
                  <c:v>107.91</c:v>
                </c:pt>
                <c:pt idx="2680">
                  <c:v>85.256199999999993</c:v>
                </c:pt>
                <c:pt idx="2681">
                  <c:v>-0.96830499999999997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2.9515199999999999</c:v>
                </c:pt>
                <c:pt idx="2695">
                  <c:v>113.758</c:v>
                </c:pt>
                <c:pt idx="2696">
                  <c:v>112.373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110.42400000000001</c:v>
                </c:pt>
                <c:pt idx="2700">
                  <c:v>110.13</c:v>
                </c:pt>
                <c:pt idx="2701">
                  <c:v>110.03700000000001</c:v>
                </c:pt>
                <c:pt idx="2702">
                  <c:v>110.223</c:v>
                </c:pt>
                <c:pt idx="2703">
                  <c:v>107.336</c:v>
                </c:pt>
                <c:pt idx="2704">
                  <c:v>64.274900000000002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-2.9096899999999999</c:v>
                </c:pt>
                <c:pt idx="2719">
                  <c:v>-0.75407500000000005</c:v>
                </c:pt>
                <c:pt idx="2720">
                  <c:v>36.137599999999999</c:v>
                </c:pt>
                <c:pt idx="2721">
                  <c:v>113.074</c:v>
                </c:pt>
                <c:pt idx="2722">
                  <c:v>112.568</c:v>
                </c:pt>
                <c:pt idx="2723">
                  <c:v>112.199</c:v>
                </c:pt>
                <c:pt idx="2724">
                  <c:v>111.848</c:v>
                </c:pt>
                <c:pt idx="2725">
                  <c:v>111.611</c:v>
                </c:pt>
                <c:pt idx="2726">
                  <c:v>111.502</c:v>
                </c:pt>
                <c:pt idx="2727">
                  <c:v>111.386</c:v>
                </c:pt>
                <c:pt idx="2728">
                  <c:v>99.060399999999987</c:v>
                </c:pt>
                <c:pt idx="2729">
                  <c:v>33.803199999999997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7.9844099999999996</c:v>
                </c:pt>
                <c:pt idx="2743">
                  <c:v>113.505</c:v>
                </c:pt>
                <c:pt idx="2744">
                  <c:v>113.85899999999999</c:v>
                </c:pt>
                <c:pt idx="2745">
                  <c:v>112.691</c:v>
                </c:pt>
                <c:pt idx="2746">
                  <c:v>111.949</c:v>
                </c:pt>
                <c:pt idx="2747">
                  <c:v>111.486</c:v>
                </c:pt>
                <c:pt idx="2748">
                  <c:v>110.992</c:v>
                </c:pt>
                <c:pt idx="2749">
                  <c:v>110.569</c:v>
                </c:pt>
                <c:pt idx="2750">
                  <c:v>110.34</c:v>
                </c:pt>
                <c:pt idx="2751">
                  <c:v>110.039</c:v>
                </c:pt>
                <c:pt idx="2752">
                  <c:v>108.88500000000001</c:v>
                </c:pt>
                <c:pt idx="2753">
                  <c:v>45.363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15.717000000000001</c:v>
                </c:pt>
                <c:pt idx="2767">
                  <c:v>112.919</c:v>
                </c:pt>
                <c:pt idx="2768">
                  <c:v>112.255</c:v>
                </c:pt>
                <c:pt idx="2769">
                  <c:v>111.61199999999999</c:v>
                </c:pt>
                <c:pt idx="2770">
                  <c:v>111.126</c:v>
                </c:pt>
                <c:pt idx="2771">
                  <c:v>110.724</c:v>
                </c:pt>
                <c:pt idx="2772">
                  <c:v>110.313</c:v>
                </c:pt>
                <c:pt idx="2773">
                  <c:v>110.10899999999999</c:v>
                </c:pt>
                <c:pt idx="2774">
                  <c:v>110.113</c:v>
                </c:pt>
                <c:pt idx="2775">
                  <c:v>110.09099999999999</c:v>
                </c:pt>
                <c:pt idx="2776">
                  <c:v>110.444</c:v>
                </c:pt>
                <c:pt idx="2777">
                  <c:v>51.5991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-2.8990399999999998</c:v>
                </c:pt>
                <c:pt idx="2791">
                  <c:v>103.886</c:v>
                </c:pt>
                <c:pt idx="2792">
                  <c:v>112.654</c:v>
                </c:pt>
                <c:pt idx="2793">
                  <c:v>111.599</c:v>
                </c:pt>
                <c:pt idx="2794">
                  <c:v>110.911</c:v>
                </c:pt>
                <c:pt idx="2795">
                  <c:v>110.447</c:v>
                </c:pt>
                <c:pt idx="2796">
                  <c:v>109.99</c:v>
                </c:pt>
                <c:pt idx="2797">
                  <c:v>109.672</c:v>
                </c:pt>
                <c:pt idx="2798">
                  <c:v>109.54900000000001</c:v>
                </c:pt>
                <c:pt idx="2799">
                  <c:v>109.36499999999999</c:v>
                </c:pt>
                <c:pt idx="2800">
                  <c:v>86.807699999999997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4.3931400000000007</c:v>
                </c:pt>
                <c:pt idx="2815">
                  <c:v>112.63</c:v>
                </c:pt>
                <c:pt idx="2816">
                  <c:v>111.468</c:v>
                </c:pt>
                <c:pt idx="2817">
                  <c:v>110.324</c:v>
                </c:pt>
                <c:pt idx="2818">
                  <c:v>109.505</c:v>
                </c:pt>
                <c:pt idx="2819">
                  <c:v>109.051</c:v>
                </c:pt>
                <c:pt idx="2820">
                  <c:v>108.6</c:v>
                </c:pt>
                <c:pt idx="2821">
                  <c:v>108.313</c:v>
                </c:pt>
                <c:pt idx="2822">
                  <c:v>108.252</c:v>
                </c:pt>
                <c:pt idx="2823">
                  <c:v>106.96599999999999</c:v>
                </c:pt>
                <c:pt idx="2824">
                  <c:v>71.782600000000002</c:v>
                </c:pt>
                <c:pt idx="2825">
                  <c:v>33.612699999999997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15.844899999999999</c:v>
                </c:pt>
                <c:pt idx="2839">
                  <c:v>111.35299999999999</c:v>
                </c:pt>
                <c:pt idx="2840">
                  <c:v>110.395</c:v>
                </c:pt>
                <c:pt idx="2841">
                  <c:v>109.43300000000001</c:v>
                </c:pt>
                <c:pt idx="2842">
                  <c:v>108.74299999999999</c:v>
                </c:pt>
                <c:pt idx="2843">
                  <c:v>108.34399999999999</c:v>
                </c:pt>
                <c:pt idx="2844">
                  <c:v>107.96</c:v>
                </c:pt>
                <c:pt idx="2845">
                  <c:v>107.75700000000001</c:v>
                </c:pt>
                <c:pt idx="2846">
                  <c:v>107.756</c:v>
                </c:pt>
                <c:pt idx="2847">
                  <c:v>107.76900000000001</c:v>
                </c:pt>
                <c:pt idx="2848">
                  <c:v>103.83199999999999</c:v>
                </c:pt>
                <c:pt idx="2849">
                  <c:v>42.029800000000002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3.4386999999999999</c:v>
                </c:pt>
                <c:pt idx="2863">
                  <c:v>110.75</c:v>
                </c:pt>
                <c:pt idx="2864">
                  <c:v>110.205</c:v>
                </c:pt>
                <c:pt idx="2865">
                  <c:v>109.63800000000001</c:v>
                </c:pt>
                <c:pt idx="2866">
                  <c:v>109.05500000000001</c:v>
                </c:pt>
                <c:pt idx="2867">
                  <c:v>108.55200000000001</c:v>
                </c:pt>
                <c:pt idx="2868">
                  <c:v>108.03</c:v>
                </c:pt>
                <c:pt idx="2869">
                  <c:v>107.75700000000001</c:v>
                </c:pt>
                <c:pt idx="2870">
                  <c:v>107.758</c:v>
                </c:pt>
                <c:pt idx="2871">
                  <c:v>107.741</c:v>
                </c:pt>
                <c:pt idx="2872">
                  <c:v>96.261800000000008</c:v>
                </c:pt>
                <c:pt idx="2873">
                  <c:v>33.960999999999999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11.157500000000001</c:v>
                </c:pt>
                <c:pt idx="2887">
                  <c:v>110.874</c:v>
                </c:pt>
                <c:pt idx="2888">
                  <c:v>110.221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108.131</c:v>
                </c:pt>
                <c:pt idx="2892">
                  <c:v>107.76</c:v>
                </c:pt>
                <c:pt idx="2893">
                  <c:v>107.438</c:v>
                </c:pt>
                <c:pt idx="2894">
                  <c:v>107.42</c:v>
                </c:pt>
                <c:pt idx="2895">
                  <c:v>107.41200000000001</c:v>
                </c:pt>
                <c:pt idx="2896">
                  <c:v>104.587</c:v>
                </c:pt>
                <c:pt idx="2897">
                  <c:v>40.412699999999994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6.4451599999999996</c:v>
                </c:pt>
                <c:pt idx="2911">
                  <c:v>111.349</c:v>
                </c:pt>
                <c:pt idx="2912">
                  <c:v>110.396</c:v>
                </c:pt>
                <c:pt idx="2913">
                  <c:v>109.431</c:v>
                </c:pt>
                <c:pt idx="2914">
                  <c:v>108.66200000000001</c:v>
                </c:pt>
                <c:pt idx="2915">
                  <c:v>108.16500000000001</c:v>
                </c:pt>
                <c:pt idx="2916">
                  <c:v>107.758</c:v>
                </c:pt>
                <c:pt idx="2917">
                  <c:v>107.373</c:v>
                </c:pt>
                <c:pt idx="2918">
                  <c:v>107.166</c:v>
                </c:pt>
                <c:pt idx="2919">
                  <c:v>107.164</c:v>
                </c:pt>
                <c:pt idx="2920">
                  <c:v>99.623199999999997</c:v>
                </c:pt>
                <c:pt idx="2921">
                  <c:v>36.013800000000003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13.664200000000001</c:v>
                </c:pt>
                <c:pt idx="2935">
                  <c:v>110.886</c:v>
                </c:pt>
                <c:pt idx="2936">
                  <c:v>109.71299999999999</c:v>
                </c:pt>
                <c:pt idx="2937">
                  <c:v>108.94</c:v>
                </c:pt>
                <c:pt idx="2938">
                  <c:v>108.23699999999999</c:v>
                </c:pt>
                <c:pt idx="2939">
                  <c:v>107.755</c:v>
                </c:pt>
                <c:pt idx="2940">
                  <c:v>107.455</c:v>
                </c:pt>
                <c:pt idx="2941">
                  <c:v>107.13800000000001</c:v>
                </c:pt>
                <c:pt idx="2942">
                  <c:v>106.931</c:v>
                </c:pt>
                <c:pt idx="2943">
                  <c:v>106.92400000000001</c:v>
                </c:pt>
                <c:pt idx="2944">
                  <c:v>106.169</c:v>
                </c:pt>
                <c:pt idx="2945">
                  <c:v>43.062899999999999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13.130600000000001</c:v>
                </c:pt>
                <c:pt idx="2959">
                  <c:v>111.47</c:v>
                </c:pt>
                <c:pt idx="2960">
                  <c:v>110.73</c:v>
                </c:pt>
                <c:pt idx="2961">
                  <c:v>109.753</c:v>
                </c:pt>
                <c:pt idx="2962">
                  <c:v>108.663</c:v>
                </c:pt>
                <c:pt idx="2963">
                  <c:v>107.866</c:v>
                </c:pt>
                <c:pt idx="2964">
                  <c:v>107.44</c:v>
                </c:pt>
                <c:pt idx="2965">
                  <c:v>107.139</c:v>
                </c:pt>
                <c:pt idx="2966">
                  <c:v>107.029</c:v>
                </c:pt>
                <c:pt idx="2967">
                  <c:v>98.001899999999992</c:v>
                </c:pt>
                <c:pt idx="2968">
                  <c:v>90.700199999999995</c:v>
                </c:pt>
                <c:pt idx="2969">
                  <c:v>33.835099999999997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-0.44482100000000002</c:v>
                </c:pt>
                <c:pt idx="2983">
                  <c:v>111.12</c:v>
                </c:pt>
                <c:pt idx="2984">
                  <c:v>109.911</c:v>
                </c:pt>
                <c:pt idx="2985">
                  <c:v>109.203</c:v>
                </c:pt>
                <c:pt idx="2986">
                  <c:v>108.337</c:v>
                </c:pt>
                <c:pt idx="2987">
                  <c:v>107.773</c:v>
                </c:pt>
                <c:pt idx="2988">
                  <c:v>107.468</c:v>
                </c:pt>
                <c:pt idx="2989">
                  <c:v>107.27200000000001</c:v>
                </c:pt>
                <c:pt idx="2990">
                  <c:v>107.16200000000001</c:v>
                </c:pt>
                <c:pt idx="2991">
                  <c:v>107.06399999999999</c:v>
                </c:pt>
                <c:pt idx="2992">
                  <c:v>107.465</c:v>
                </c:pt>
                <c:pt idx="2993">
                  <c:v>48.196599999999997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-3.3362600000000002</c:v>
                </c:pt>
                <c:pt idx="3007">
                  <c:v>92.207899999999995</c:v>
                </c:pt>
                <c:pt idx="3008">
                  <c:v>109.508</c:v>
                </c:pt>
                <c:pt idx="3009">
                  <c:v>108.44499999999999</c:v>
                </c:pt>
                <c:pt idx="3010">
                  <c:v>107.77</c:v>
                </c:pt>
                <c:pt idx="3011">
                  <c:v>107.277</c:v>
                </c:pt>
                <c:pt idx="3012">
                  <c:v>106.886</c:v>
                </c:pt>
                <c:pt idx="3013">
                  <c:v>106.506</c:v>
                </c:pt>
                <c:pt idx="3014">
                  <c:v>101.91500000000001</c:v>
                </c:pt>
                <c:pt idx="3015">
                  <c:v>56.467699999999994</c:v>
                </c:pt>
                <c:pt idx="3016">
                  <c:v>84.893100000000004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-4.5541299999999998</c:v>
                </c:pt>
                <c:pt idx="3032">
                  <c:v>35.558500000000002</c:v>
                </c:pt>
                <c:pt idx="3033">
                  <c:v>65.442800000000005</c:v>
                </c:pt>
                <c:pt idx="3034">
                  <c:v>66.464600000000004</c:v>
                </c:pt>
                <c:pt idx="3035">
                  <c:v>107.21599999999999</c:v>
                </c:pt>
                <c:pt idx="3036">
                  <c:v>79.670199999999994</c:v>
                </c:pt>
                <c:pt idx="3037">
                  <c:v>61.609000000000002</c:v>
                </c:pt>
                <c:pt idx="3038">
                  <c:v>-0.96528700000000001</c:v>
                </c:pt>
                <c:pt idx="3039">
                  <c:v>-0.92471500000000006</c:v>
                </c:pt>
                <c:pt idx="3040">
                  <c:v>-4.6181200000000002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-0.96730399999999994</c:v>
                </c:pt>
                <c:pt idx="3058">
                  <c:v>17.638000000000002</c:v>
                </c:pt>
                <c:pt idx="3059">
                  <c:v>66.038300000000007</c:v>
                </c:pt>
                <c:pt idx="3060">
                  <c:v>49.617899999999999</c:v>
                </c:pt>
                <c:pt idx="3061">
                  <c:v>76.06410000000001</c:v>
                </c:pt>
                <c:pt idx="3062">
                  <c:v>75.485600000000005</c:v>
                </c:pt>
                <c:pt idx="3063">
                  <c:v>63.867899999999999</c:v>
                </c:pt>
                <c:pt idx="3064">
                  <c:v>51.978099999999998</c:v>
                </c:pt>
                <c:pt idx="3065">
                  <c:v>28.050999999999998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12.302100000000001</c:v>
                </c:pt>
                <c:pt idx="3079">
                  <c:v>111.545</c:v>
                </c:pt>
                <c:pt idx="3080">
                  <c:v>110.901</c:v>
                </c:pt>
                <c:pt idx="3081">
                  <c:v>110.31</c:v>
                </c:pt>
                <c:pt idx="3082">
                  <c:v>109.82299999999999</c:v>
                </c:pt>
                <c:pt idx="3083">
                  <c:v>109.038</c:v>
                </c:pt>
                <c:pt idx="3084">
                  <c:v>108.438</c:v>
                </c:pt>
                <c:pt idx="3085">
                  <c:v>108.523</c:v>
                </c:pt>
                <c:pt idx="3086">
                  <c:v>108.705</c:v>
                </c:pt>
                <c:pt idx="3087">
                  <c:v>108.69199999999999</c:v>
                </c:pt>
                <c:pt idx="3088">
                  <c:v>104.399</c:v>
                </c:pt>
                <c:pt idx="3089">
                  <c:v>43.416800000000002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-2.90605</c:v>
                </c:pt>
                <c:pt idx="3103">
                  <c:v>101.578</c:v>
                </c:pt>
                <c:pt idx="3104">
                  <c:v>112.048</c:v>
                </c:pt>
                <c:pt idx="3105">
                  <c:v>111.214</c:v>
                </c:pt>
                <c:pt idx="3106">
                  <c:v>110.51600000000001</c:v>
                </c:pt>
                <c:pt idx="3107">
                  <c:v>110.137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109.621</c:v>
                </c:pt>
                <c:pt idx="3111">
                  <c:v>109.709</c:v>
                </c:pt>
                <c:pt idx="3112">
                  <c:v>94.783199999999994</c:v>
                </c:pt>
                <c:pt idx="3113">
                  <c:v>37.225300000000004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-2.9263499999999998</c:v>
                </c:pt>
                <c:pt idx="3127">
                  <c:v>106.313</c:v>
                </c:pt>
                <c:pt idx="3128">
                  <c:v>112.875</c:v>
                </c:pt>
                <c:pt idx="3129">
                  <c:v>112.367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110.968</c:v>
                </c:pt>
                <c:pt idx="3133">
                  <c:v>110.932</c:v>
                </c:pt>
                <c:pt idx="3134">
                  <c:v>110.994</c:v>
                </c:pt>
                <c:pt idx="3135">
                  <c:v>111.06</c:v>
                </c:pt>
                <c:pt idx="3136">
                  <c:v>83.323399999999992</c:v>
                </c:pt>
                <c:pt idx="3137">
                  <c:v>25.7727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14.766299999999999</c:v>
                </c:pt>
                <c:pt idx="3151">
                  <c:v>113.846</c:v>
                </c:pt>
                <c:pt idx="3152">
                  <c:v>112.47199999999999</c:v>
                </c:pt>
                <c:pt idx="3153">
                  <c:v>112.062</c:v>
                </c:pt>
                <c:pt idx="3154">
                  <c:v>111.505</c:v>
                </c:pt>
                <c:pt idx="3155">
                  <c:v>110.729</c:v>
                </c:pt>
                <c:pt idx="3156">
                  <c:v>110.506</c:v>
                </c:pt>
                <c:pt idx="3157">
                  <c:v>110.05</c:v>
                </c:pt>
                <c:pt idx="3158">
                  <c:v>109.544</c:v>
                </c:pt>
                <c:pt idx="3159">
                  <c:v>109.551</c:v>
                </c:pt>
                <c:pt idx="3160">
                  <c:v>109.742</c:v>
                </c:pt>
                <c:pt idx="3161">
                  <c:v>53.7119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-3.3437299999999999</c:v>
                </c:pt>
                <c:pt idx="3175">
                  <c:v>74.812600000000003</c:v>
                </c:pt>
                <c:pt idx="3176">
                  <c:v>87.901600000000002</c:v>
                </c:pt>
                <c:pt idx="3177">
                  <c:v>110.59399999999999</c:v>
                </c:pt>
                <c:pt idx="3178">
                  <c:v>43.044599999999996</c:v>
                </c:pt>
                <c:pt idx="3179">
                  <c:v>102.15900000000001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-4.5768599999999999</c:v>
                </c:pt>
                <c:pt idx="3183">
                  <c:v>81.215699999999998</c:v>
                </c:pt>
                <c:pt idx="3184">
                  <c:v>60.639099999999999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-2.5083200000000003</c:v>
                </c:pt>
                <c:pt idx="3199">
                  <c:v>112.01300000000001</c:v>
                </c:pt>
                <c:pt idx="3200">
                  <c:v>111.187</c:v>
                </c:pt>
                <c:pt idx="3201">
                  <c:v>110.22199999999999</c:v>
                </c:pt>
                <c:pt idx="3202">
                  <c:v>109.42400000000001</c:v>
                </c:pt>
                <c:pt idx="3203">
                  <c:v>109.122</c:v>
                </c:pt>
                <c:pt idx="3204">
                  <c:v>108.736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108.71299999999999</c:v>
                </c:pt>
                <c:pt idx="3208">
                  <c:v>88.226500000000001</c:v>
                </c:pt>
                <c:pt idx="3209">
                  <c:v>31.466999999999999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21.288799999999998</c:v>
                </c:pt>
                <c:pt idx="3223">
                  <c:v>111.825</c:v>
                </c:pt>
                <c:pt idx="3224">
                  <c:v>110.911</c:v>
                </c:pt>
                <c:pt idx="3225">
                  <c:v>110.244</c:v>
                </c:pt>
                <c:pt idx="3226">
                  <c:v>109.732</c:v>
                </c:pt>
                <c:pt idx="3227">
                  <c:v>109.05500000000001</c:v>
                </c:pt>
                <c:pt idx="3228">
                  <c:v>108.672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107.872</c:v>
                </c:pt>
                <c:pt idx="3232">
                  <c:v>108.16200000000001</c:v>
                </c:pt>
                <c:pt idx="3233">
                  <c:v>63.222799999999999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-3.6766399999999999</c:v>
                </c:pt>
                <c:pt idx="3247">
                  <c:v>110.574</c:v>
                </c:pt>
                <c:pt idx="3248">
                  <c:v>109.60299999999999</c:v>
                </c:pt>
                <c:pt idx="3249">
                  <c:v>108.92100000000001</c:v>
                </c:pt>
                <c:pt idx="3250">
                  <c:v>108.354</c:v>
                </c:pt>
                <c:pt idx="3251">
                  <c:v>107.56399999999999</c:v>
                </c:pt>
                <c:pt idx="3252">
                  <c:v>107.34699999999999</c:v>
                </c:pt>
                <c:pt idx="3253">
                  <c:v>107.374</c:v>
                </c:pt>
                <c:pt idx="3254">
                  <c:v>106.77200000000001</c:v>
                </c:pt>
                <c:pt idx="3255">
                  <c:v>106.383</c:v>
                </c:pt>
                <c:pt idx="3256">
                  <c:v>91.225300000000004</c:v>
                </c:pt>
                <c:pt idx="3257">
                  <c:v>36.150599999999997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-2.8551299999999999</c:v>
                </c:pt>
                <c:pt idx="3270">
                  <c:v>58.090300000000006</c:v>
                </c:pt>
                <c:pt idx="3271">
                  <c:v>109.727</c:v>
                </c:pt>
                <c:pt idx="3272">
                  <c:v>108.62</c:v>
                </c:pt>
                <c:pt idx="3273">
                  <c:v>108.07899999999999</c:v>
                </c:pt>
                <c:pt idx="3274">
                  <c:v>107.258</c:v>
                </c:pt>
                <c:pt idx="3275">
                  <c:v>106.39100000000001</c:v>
                </c:pt>
                <c:pt idx="3276">
                  <c:v>106.121</c:v>
                </c:pt>
                <c:pt idx="3277">
                  <c:v>106.22199999999999</c:v>
                </c:pt>
                <c:pt idx="3278">
                  <c:v>105.804</c:v>
                </c:pt>
                <c:pt idx="3279">
                  <c:v>45.145600000000002</c:v>
                </c:pt>
                <c:pt idx="3280">
                  <c:v>68.680199999999999</c:v>
                </c:pt>
                <c:pt idx="3281">
                  <c:v>41.603099999999998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-3.3103600000000002</c:v>
                </c:pt>
                <c:pt idx="3294">
                  <c:v>69.278199999999998</c:v>
                </c:pt>
                <c:pt idx="3295">
                  <c:v>109.432</c:v>
                </c:pt>
                <c:pt idx="3296">
                  <c:v>108.373</c:v>
                </c:pt>
                <c:pt idx="3297">
                  <c:v>107.29900000000001</c:v>
                </c:pt>
                <c:pt idx="3298">
                  <c:v>106.693</c:v>
                </c:pt>
                <c:pt idx="3299">
                  <c:v>106.602</c:v>
                </c:pt>
                <c:pt idx="3300">
                  <c:v>106.578</c:v>
                </c:pt>
                <c:pt idx="3301">
                  <c:v>106.20699999999999</c:v>
                </c:pt>
                <c:pt idx="3302">
                  <c:v>105.33</c:v>
                </c:pt>
                <c:pt idx="3303">
                  <c:v>29.3384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-4.4873100000000008</c:v>
                </c:pt>
                <c:pt idx="3319">
                  <c:v>-2.3789600000000002</c:v>
                </c:pt>
                <c:pt idx="3320">
                  <c:v>92.172899999999998</c:v>
                </c:pt>
                <c:pt idx="3321">
                  <c:v>108.19799999999999</c:v>
                </c:pt>
                <c:pt idx="3322">
                  <c:v>106.95399999999999</c:v>
                </c:pt>
                <c:pt idx="3323">
                  <c:v>107.17400000000001</c:v>
                </c:pt>
                <c:pt idx="3324">
                  <c:v>100.83799999999999</c:v>
                </c:pt>
                <c:pt idx="3325">
                  <c:v>106.30500000000001</c:v>
                </c:pt>
                <c:pt idx="3326">
                  <c:v>64.531599999999997</c:v>
                </c:pt>
                <c:pt idx="3327">
                  <c:v>89.557400000000001</c:v>
                </c:pt>
                <c:pt idx="3328">
                  <c:v>41.106900000000003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-3.1619800000000002</c:v>
                </c:pt>
                <c:pt idx="3343">
                  <c:v>29.668200000000002</c:v>
                </c:pt>
                <c:pt idx="3344">
                  <c:v>109.566</c:v>
                </c:pt>
                <c:pt idx="3345">
                  <c:v>108.251</c:v>
                </c:pt>
                <c:pt idx="3346">
                  <c:v>107.654</c:v>
                </c:pt>
                <c:pt idx="3347">
                  <c:v>107.15300000000001</c:v>
                </c:pt>
                <c:pt idx="3348">
                  <c:v>106.485</c:v>
                </c:pt>
                <c:pt idx="3349">
                  <c:v>106.00700000000001</c:v>
                </c:pt>
                <c:pt idx="3350">
                  <c:v>105.57599999999999</c:v>
                </c:pt>
                <c:pt idx="3351">
                  <c:v>105.279</c:v>
                </c:pt>
                <c:pt idx="3352">
                  <c:v>105.762</c:v>
                </c:pt>
                <c:pt idx="3353">
                  <c:v>58.530300000000004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-2.7183999999999999</c:v>
                </c:pt>
                <c:pt idx="3367">
                  <c:v>30.6936</c:v>
                </c:pt>
                <c:pt idx="3368">
                  <c:v>81.513300000000001</c:v>
                </c:pt>
                <c:pt idx="3369">
                  <c:v>103.791</c:v>
                </c:pt>
                <c:pt idx="3370">
                  <c:v>108.23399999999999</c:v>
                </c:pt>
                <c:pt idx="3371">
                  <c:v>107.586</c:v>
                </c:pt>
                <c:pt idx="3372">
                  <c:v>107.15600000000001</c:v>
                </c:pt>
                <c:pt idx="3373">
                  <c:v>106.977</c:v>
                </c:pt>
                <c:pt idx="3374">
                  <c:v>106.789</c:v>
                </c:pt>
                <c:pt idx="3375">
                  <c:v>106.574</c:v>
                </c:pt>
                <c:pt idx="3376">
                  <c:v>91.531999999999996</c:v>
                </c:pt>
                <c:pt idx="3377">
                  <c:v>31.3186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19.330200000000001</c:v>
                </c:pt>
                <c:pt idx="3392">
                  <c:v>27.2287</c:v>
                </c:pt>
                <c:pt idx="3393">
                  <c:v>-0.92471500000000006</c:v>
                </c:pt>
                <c:pt idx="3394">
                  <c:v>6.3151999999999999</c:v>
                </c:pt>
                <c:pt idx="3395">
                  <c:v>108.059</c:v>
                </c:pt>
                <c:pt idx="3396">
                  <c:v>107.494</c:v>
                </c:pt>
                <c:pt idx="3397">
                  <c:v>107.121</c:v>
                </c:pt>
                <c:pt idx="3398">
                  <c:v>76.813100000000006</c:v>
                </c:pt>
                <c:pt idx="3399">
                  <c:v>107.999</c:v>
                </c:pt>
                <c:pt idx="3400">
                  <c:v>47.655000000000001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-4.11029</c:v>
                </c:pt>
                <c:pt idx="3415">
                  <c:v>-0.92471500000000006</c:v>
                </c:pt>
                <c:pt idx="3416">
                  <c:v>-3.15509</c:v>
                </c:pt>
                <c:pt idx="3417">
                  <c:v>36.633699999999997</c:v>
                </c:pt>
                <c:pt idx="3418">
                  <c:v>109.697</c:v>
                </c:pt>
                <c:pt idx="3419">
                  <c:v>108.35</c:v>
                </c:pt>
                <c:pt idx="3420">
                  <c:v>107.96599999999999</c:v>
                </c:pt>
                <c:pt idx="3421">
                  <c:v>107.661</c:v>
                </c:pt>
                <c:pt idx="3422">
                  <c:v>107.419</c:v>
                </c:pt>
                <c:pt idx="3423">
                  <c:v>107.41</c:v>
                </c:pt>
                <c:pt idx="3424">
                  <c:v>108.316</c:v>
                </c:pt>
                <c:pt idx="3425">
                  <c:v>58.908699999999996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6.3854700000000006</c:v>
                </c:pt>
                <c:pt idx="3439">
                  <c:v>112.098</c:v>
                </c:pt>
                <c:pt idx="3440">
                  <c:v>111.21</c:v>
                </c:pt>
                <c:pt idx="3441">
                  <c:v>110.32599999999999</c:v>
                </c:pt>
                <c:pt idx="3442">
                  <c:v>109.42700000000001</c:v>
                </c:pt>
                <c:pt idx="3443">
                  <c:v>108.66</c:v>
                </c:pt>
                <c:pt idx="3444">
                  <c:v>108.14</c:v>
                </c:pt>
                <c:pt idx="3445">
                  <c:v>107.753</c:v>
                </c:pt>
                <c:pt idx="3446">
                  <c:v>107.726</c:v>
                </c:pt>
                <c:pt idx="3447">
                  <c:v>107.76300000000001</c:v>
                </c:pt>
                <c:pt idx="3448">
                  <c:v>100.294</c:v>
                </c:pt>
                <c:pt idx="3449">
                  <c:v>44.593499999999999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-1.1135999999999999</c:v>
                </c:pt>
                <c:pt idx="3462">
                  <c:v>47.563199999999995</c:v>
                </c:pt>
                <c:pt idx="3463">
                  <c:v>111.262</c:v>
                </c:pt>
                <c:pt idx="3464">
                  <c:v>110.41200000000001</c:v>
                </c:pt>
                <c:pt idx="3465">
                  <c:v>109.521</c:v>
                </c:pt>
                <c:pt idx="3466">
                  <c:v>108.742</c:v>
                </c:pt>
                <c:pt idx="3467">
                  <c:v>108.166</c:v>
                </c:pt>
                <c:pt idx="3468">
                  <c:v>107.67400000000001</c:v>
                </c:pt>
                <c:pt idx="3469">
                  <c:v>107.337</c:v>
                </c:pt>
                <c:pt idx="3470">
                  <c:v>107.11499999999999</c:v>
                </c:pt>
                <c:pt idx="3471">
                  <c:v>107.036</c:v>
                </c:pt>
                <c:pt idx="3472">
                  <c:v>107.53700000000001</c:v>
                </c:pt>
                <c:pt idx="3473">
                  <c:v>56.588300000000004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-2.4234200000000001</c:v>
                </c:pt>
                <c:pt idx="3486">
                  <c:v>69.021100000000004</c:v>
                </c:pt>
                <c:pt idx="3487">
                  <c:v>111.283</c:v>
                </c:pt>
                <c:pt idx="3488">
                  <c:v>110.417</c:v>
                </c:pt>
                <c:pt idx="3489">
                  <c:v>109.535</c:v>
                </c:pt>
                <c:pt idx="3490">
                  <c:v>108.72799999999999</c:v>
                </c:pt>
                <c:pt idx="3491">
                  <c:v>107.866</c:v>
                </c:pt>
                <c:pt idx="3492">
                  <c:v>107.267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106.73699999999999</c:v>
                </c:pt>
                <c:pt idx="3496">
                  <c:v>107.15300000000001</c:v>
                </c:pt>
                <c:pt idx="3497">
                  <c:v>67.717600000000004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-2.27312</c:v>
                </c:pt>
                <c:pt idx="3511">
                  <c:v>-1.5745100000000001</c:v>
                </c:pt>
                <c:pt idx="3512">
                  <c:v>51.665800000000004</c:v>
                </c:pt>
                <c:pt idx="3513">
                  <c:v>25.7469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-3.6657899999999999</c:v>
                </c:pt>
                <c:pt idx="3535">
                  <c:v>110</c:v>
                </c:pt>
                <c:pt idx="3536">
                  <c:v>111.092</c:v>
                </c:pt>
                <c:pt idx="3537">
                  <c:v>110.238</c:v>
                </c:pt>
                <c:pt idx="3538">
                  <c:v>109.31699999999999</c:v>
                </c:pt>
                <c:pt idx="3539">
                  <c:v>108.633</c:v>
                </c:pt>
                <c:pt idx="3540">
                  <c:v>108.325</c:v>
                </c:pt>
                <c:pt idx="3541">
                  <c:v>108.119</c:v>
                </c:pt>
                <c:pt idx="3542">
                  <c:v>107.946</c:v>
                </c:pt>
                <c:pt idx="3543">
                  <c:v>108.23</c:v>
                </c:pt>
                <c:pt idx="3544">
                  <c:v>91.588300000000004</c:v>
                </c:pt>
                <c:pt idx="3545">
                  <c:v>37.051600000000001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9.8385899999999999</c:v>
                </c:pt>
                <c:pt idx="3559">
                  <c:v>111.43600000000001</c:v>
                </c:pt>
                <c:pt idx="3560">
                  <c:v>110.605</c:v>
                </c:pt>
                <c:pt idx="3561">
                  <c:v>109.861</c:v>
                </c:pt>
                <c:pt idx="3562">
                  <c:v>109.131</c:v>
                </c:pt>
                <c:pt idx="3563">
                  <c:v>108.563</c:v>
                </c:pt>
                <c:pt idx="3564">
                  <c:v>108.137</c:v>
                </c:pt>
                <c:pt idx="3565">
                  <c:v>107.869</c:v>
                </c:pt>
                <c:pt idx="3566">
                  <c:v>107.66800000000001</c:v>
                </c:pt>
                <c:pt idx="3567">
                  <c:v>107.56100000000001</c:v>
                </c:pt>
                <c:pt idx="3568">
                  <c:v>106.496</c:v>
                </c:pt>
                <c:pt idx="3569">
                  <c:v>48.358899999999998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-2.4144699999999997</c:v>
                </c:pt>
                <c:pt idx="3582">
                  <c:v>47.298400000000001</c:v>
                </c:pt>
                <c:pt idx="3583">
                  <c:v>110.377</c:v>
                </c:pt>
                <c:pt idx="3584">
                  <c:v>109.825</c:v>
                </c:pt>
                <c:pt idx="3585">
                  <c:v>109.111</c:v>
                </c:pt>
                <c:pt idx="3586">
                  <c:v>108.333</c:v>
                </c:pt>
                <c:pt idx="3587">
                  <c:v>107.883</c:v>
                </c:pt>
                <c:pt idx="3588">
                  <c:v>107.586</c:v>
                </c:pt>
                <c:pt idx="3589">
                  <c:v>107.248</c:v>
                </c:pt>
                <c:pt idx="3590">
                  <c:v>106.98399999999999</c:v>
                </c:pt>
                <c:pt idx="3591">
                  <c:v>106.586</c:v>
                </c:pt>
                <c:pt idx="3592">
                  <c:v>106.68300000000001</c:v>
                </c:pt>
                <c:pt idx="3593">
                  <c:v>60.226399999999998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-4.5851800000000003</c:v>
                </c:pt>
                <c:pt idx="3607">
                  <c:v>103.685</c:v>
                </c:pt>
                <c:pt idx="3608">
                  <c:v>109.29600000000001</c:v>
                </c:pt>
                <c:pt idx="3609">
                  <c:v>64.09</c:v>
                </c:pt>
                <c:pt idx="3610">
                  <c:v>106.724</c:v>
                </c:pt>
                <c:pt idx="3611">
                  <c:v>57.507100000000001</c:v>
                </c:pt>
                <c:pt idx="3612">
                  <c:v>107.045</c:v>
                </c:pt>
                <c:pt idx="3613">
                  <c:v>106.867</c:v>
                </c:pt>
                <c:pt idx="3614">
                  <c:v>76.151899999999998</c:v>
                </c:pt>
                <c:pt idx="3615">
                  <c:v>94.066100000000006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1.92075</c:v>
                </c:pt>
                <c:pt idx="3631">
                  <c:v>109.071</c:v>
                </c:pt>
                <c:pt idx="3632">
                  <c:v>108.233</c:v>
                </c:pt>
                <c:pt idx="3633">
                  <c:v>107.36499999999999</c:v>
                </c:pt>
                <c:pt idx="3634">
                  <c:v>106.68600000000001</c:v>
                </c:pt>
                <c:pt idx="3635">
                  <c:v>106.20699999999999</c:v>
                </c:pt>
                <c:pt idx="3636">
                  <c:v>105.672</c:v>
                </c:pt>
                <c:pt idx="3637">
                  <c:v>105.291</c:v>
                </c:pt>
                <c:pt idx="3638">
                  <c:v>105.02800000000001</c:v>
                </c:pt>
                <c:pt idx="3639">
                  <c:v>104.747</c:v>
                </c:pt>
                <c:pt idx="3640">
                  <c:v>92.623999999999995</c:v>
                </c:pt>
                <c:pt idx="3641">
                  <c:v>39.7941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-4.6398000000000001</c:v>
                </c:pt>
                <c:pt idx="3654">
                  <c:v>49.732399999999998</c:v>
                </c:pt>
                <c:pt idx="3655">
                  <c:v>109.047</c:v>
                </c:pt>
                <c:pt idx="3656">
                  <c:v>108.146</c:v>
                </c:pt>
                <c:pt idx="3657">
                  <c:v>107.21599999999999</c:v>
                </c:pt>
                <c:pt idx="3658">
                  <c:v>106.533</c:v>
                </c:pt>
                <c:pt idx="3659">
                  <c:v>106.098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101.452</c:v>
                </c:pt>
                <c:pt idx="3663">
                  <c:v>79.659700000000001</c:v>
                </c:pt>
                <c:pt idx="3664">
                  <c:v>24.6145</c:v>
                </c:pt>
                <c:pt idx="3665">
                  <c:v>38.834499999999998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-4.51633</c:v>
                </c:pt>
                <c:pt idx="3679">
                  <c:v>6.0120399999999998</c:v>
                </c:pt>
                <c:pt idx="3680">
                  <c:v>74.851600000000005</c:v>
                </c:pt>
                <c:pt idx="3681">
                  <c:v>33.185400000000001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</c:v>
                </c:pt>
                <c:pt idx="3685">
                  <c:v>21.631900000000002</c:v>
                </c:pt>
                <c:pt idx="3686">
                  <c:v>28.425099999999997</c:v>
                </c:pt>
                <c:pt idx="3687">
                  <c:v>73.9709</c:v>
                </c:pt>
                <c:pt idx="3688">
                  <c:v>48.104999999999997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-3.7465300000000004</c:v>
                </c:pt>
                <c:pt idx="3702">
                  <c:v>56.530900000000003</c:v>
                </c:pt>
                <c:pt idx="3703">
                  <c:v>109.839</c:v>
                </c:pt>
                <c:pt idx="3704">
                  <c:v>108.85899999999999</c:v>
                </c:pt>
                <c:pt idx="3705">
                  <c:v>107.876</c:v>
                </c:pt>
                <c:pt idx="3706">
                  <c:v>107.098</c:v>
                </c:pt>
                <c:pt idx="3707">
                  <c:v>106.59</c:v>
                </c:pt>
                <c:pt idx="3708">
                  <c:v>106.06100000000001</c:v>
                </c:pt>
                <c:pt idx="3709">
                  <c:v>105.717</c:v>
                </c:pt>
                <c:pt idx="3710">
                  <c:v>105.605</c:v>
                </c:pt>
                <c:pt idx="3711">
                  <c:v>105.468</c:v>
                </c:pt>
                <c:pt idx="3712">
                  <c:v>97.585399999999993</c:v>
                </c:pt>
                <c:pt idx="3713">
                  <c:v>56.129100000000001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6.0057299999999998</c:v>
                </c:pt>
                <c:pt idx="3727">
                  <c:v>108.871</c:v>
                </c:pt>
                <c:pt idx="3728">
                  <c:v>108.07</c:v>
                </c:pt>
                <c:pt idx="3729">
                  <c:v>107.227</c:v>
                </c:pt>
                <c:pt idx="3730">
                  <c:v>106.464</c:v>
                </c:pt>
                <c:pt idx="3731">
                  <c:v>105.91</c:v>
                </c:pt>
                <c:pt idx="3732">
                  <c:v>105.33199999999999</c:v>
                </c:pt>
                <c:pt idx="3733">
                  <c:v>104.911</c:v>
                </c:pt>
                <c:pt idx="3734">
                  <c:v>89.361699999999999</c:v>
                </c:pt>
                <c:pt idx="3735">
                  <c:v>95.527899999999988</c:v>
                </c:pt>
                <c:pt idx="3736">
                  <c:v>100.21299999999999</c:v>
                </c:pt>
                <c:pt idx="3737">
                  <c:v>34.216099999999997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-4.6907800000000002</c:v>
                </c:pt>
                <c:pt idx="3750">
                  <c:v>73.948399999999992</c:v>
                </c:pt>
                <c:pt idx="3751">
                  <c:v>108.29300000000001</c:v>
                </c:pt>
                <c:pt idx="3752">
                  <c:v>107.444</c:v>
                </c:pt>
                <c:pt idx="3753">
                  <c:v>106.596</c:v>
                </c:pt>
                <c:pt idx="3754">
                  <c:v>106.488</c:v>
                </c:pt>
                <c:pt idx="3755">
                  <c:v>105.521</c:v>
                </c:pt>
                <c:pt idx="3756">
                  <c:v>55.589199999999998</c:v>
                </c:pt>
                <c:pt idx="3757">
                  <c:v>49.066800000000001</c:v>
                </c:pt>
                <c:pt idx="3758">
                  <c:v>105.23</c:v>
                </c:pt>
                <c:pt idx="3759">
                  <c:v>70.254899999999992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-4.6122100000000001</c:v>
                </c:pt>
                <c:pt idx="3775">
                  <c:v>82.379100000000008</c:v>
                </c:pt>
                <c:pt idx="3776">
                  <c:v>107.42400000000001</c:v>
                </c:pt>
                <c:pt idx="3777">
                  <c:v>106.599</c:v>
                </c:pt>
                <c:pt idx="3778">
                  <c:v>106.05</c:v>
                </c:pt>
                <c:pt idx="3779">
                  <c:v>105.77200000000001</c:v>
                </c:pt>
                <c:pt idx="3780">
                  <c:v>105.505</c:v>
                </c:pt>
                <c:pt idx="3781">
                  <c:v>105.351</c:v>
                </c:pt>
                <c:pt idx="3782">
                  <c:v>105.28</c:v>
                </c:pt>
                <c:pt idx="3783">
                  <c:v>101.73</c:v>
                </c:pt>
                <c:pt idx="3784">
                  <c:v>71.057899999999989</c:v>
                </c:pt>
                <c:pt idx="3785">
                  <c:v>23.202400000000001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-4.5383399999999998</c:v>
                </c:pt>
                <c:pt idx="3800">
                  <c:v>60.471599999999995</c:v>
                </c:pt>
                <c:pt idx="3801">
                  <c:v>47.945800000000006</c:v>
                </c:pt>
                <c:pt idx="3802">
                  <c:v>92.513600000000011</c:v>
                </c:pt>
                <c:pt idx="3803">
                  <c:v>106.983</c:v>
                </c:pt>
                <c:pt idx="3804">
                  <c:v>98.298299999999998</c:v>
                </c:pt>
                <c:pt idx="3805">
                  <c:v>106.06100000000001</c:v>
                </c:pt>
                <c:pt idx="3806">
                  <c:v>84.692399999999992</c:v>
                </c:pt>
                <c:pt idx="3807">
                  <c:v>94.971100000000007</c:v>
                </c:pt>
                <c:pt idx="3808">
                  <c:v>65.55810000000001</c:v>
                </c:pt>
                <c:pt idx="3809">
                  <c:v>27.684200000000001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-4.6346699999999998</c:v>
                </c:pt>
                <c:pt idx="3822">
                  <c:v>53.086500000000001</c:v>
                </c:pt>
                <c:pt idx="3823">
                  <c:v>109.248</c:v>
                </c:pt>
                <c:pt idx="3824">
                  <c:v>108.333</c:v>
                </c:pt>
                <c:pt idx="3825">
                  <c:v>107.437</c:v>
                </c:pt>
                <c:pt idx="3826">
                  <c:v>106.753</c:v>
                </c:pt>
                <c:pt idx="3827">
                  <c:v>106.31399999999999</c:v>
                </c:pt>
                <c:pt idx="3828">
                  <c:v>105.84699999999999</c:v>
                </c:pt>
                <c:pt idx="3829">
                  <c:v>105.488</c:v>
                </c:pt>
                <c:pt idx="3830">
                  <c:v>105.211</c:v>
                </c:pt>
                <c:pt idx="3831">
                  <c:v>104.96</c:v>
                </c:pt>
                <c:pt idx="3832">
                  <c:v>105.001</c:v>
                </c:pt>
                <c:pt idx="3833">
                  <c:v>64.949300000000008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2.0081600000000002</c:v>
                </c:pt>
                <c:pt idx="3847">
                  <c:v>108.94</c:v>
                </c:pt>
                <c:pt idx="3848">
                  <c:v>108.244</c:v>
                </c:pt>
                <c:pt idx="3849">
                  <c:v>107.518</c:v>
                </c:pt>
                <c:pt idx="3850">
                  <c:v>106.958</c:v>
                </c:pt>
                <c:pt idx="3851">
                  <c:v>106.59399999999999</c:v>
                </c:pt>
                <c:pt idx="3852">
                  <c:v>106.209</c:v>
                </c:pt>
                <c:pt idx="3853">
                  <c:v>105.947</c:v>
                </c:pt>
                <c:pt idx="3854">
                  <c:v>105.79900000000001</c:v>
                </c:pt>
                <c:pt idx="3855">
                  <c:v>105.66800000000001</c:v>
                </c:pt>
                <c:pt idx="3856">
                  <c:v>87.186999999999998</c:v>
                </c:pt>
                <c:pt idx="3857">
                  <c:v>38.682099999999998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-4.6530500000000004</c:v>
                </c:pt>
                <c:pt idx="3870">
                  <c:v>76.081100000000006</c:v>
                </c:pt>
                <c:pt idx="3871">
                  <c:v>109.33199999999999</c:v>
                </c:pt>
                <c:pt idx="3872">
                  <c:v>108.176</c:v>
                </c:pt>
                <c:pt idx="3873">
                  <c:v>106.968</c:v>
                </c:pt>
                <c:pt idx="3874">
                  <c:v>106.158</c:v>
                </c:pt>
                <c:pt idx="3875">
                  <c:v>105.68</c:v>
                </c:pt>
                <c:pt idx="3876">
                  <c:v>105.227</c:v>
                </c:pt>
                <c:pt idx="3877">
                  <c:v>104.929</c:v>
                </c:pt>
                <c:pt idx="3878">
                  <c:v>104.794</c:v>
                </c:pt>
                <c:pt idx="3879">
                  <c:v>104.682</c:v>
                </c:pt>
                <c:pt idx="3880">
                  <c:v>104.845</c:v>
                </c:pt>
                <c:pt idx="3881">
                  <c:v>66.580100000000002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-4.6821200000000003</c:v>
                </c:pt>
                <c:pt idx="3894">
                  <c:v>70.613699999999994</c:v>
                </c:pt>
                <c:pt idx="3895">
                  <c:v>108.334</c:v>
                </c:pt>
                <c:pt idx="3896">
                  <c:v>107.56699999999999</c:v>
                </c:pt>
                <c:pt idx="3897">
                  <c:v>106.801</c:v>
                </c:pt>
                <c:pt idx="3898">
                  <c:v>106.143</c:v>
                </c:pt>
                <c:pt idx="3899">
                  <c:v>105.621</c:v>
                </c:pt>
                <c:pt idx="3900">
                  <c:v>105.08799999999999</c:v>
                </c:pt>
                <c:pt idx="3901">
                  <c:v>104.74299999999999</c:v>
                </c:pt>
                <c:pt idx="3902">
                  <c:v>104.63</c:v>
                </c:pt>
                <c:pt idx="3903">
                  <c:v>104.49</c:v>
                </c:pt>
                <c:pt idx="3904">
                  <c:v>94.905899999999988</c:v>
                </c:pt>
                <c:pt idx="3905">
                  <c:v>50.148400000000002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-4.6707600000000005</c:v>
                </c:pt>
                <c:pt idx="3918">
                  <c:v>67.20089999999999</c:v>
                </c:pt>
                <c:pt idx="3919">
                  <c:v>108.792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105.893</c:v>
                </c:pt>
                <c:pt idx="3923">
                  <c:v>105.321</c:v>
                </c:pt>
                <c:pt idx="3924">
                  <c:v>104.712</c:v>
                </c:pt>
                <c:pt idx="3925">
                  <c:v>104.291</c:v>
                </c:pt>
                <c:pt idx="3926">
                  <c:v>104.078</c:v>
                </c:pt>
                <c:pt idx="3927">
                  <c:v>103.90600000000001</c:v>
                </c:pt>
                <c:pt idx="3928">
                  <c:v>104.03400000000001</c:v>
                </c:pt>
                <c:pt idx="3929">
                  <c:v>70.004199999999997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-4.6656000000000004</c:v>
                </c:pt>
                <c:pt idx="3942">
                  <c:v>54.662199999999999</c:v>
                </c:pt>
                <c:pt idx="3943">
                  <c:v>108.43300000000001</c:v>
                </c:pt>
                <c:pt idx="3944">
                  <c:v>107.46599999999999</c:v>
                </c:pt>
                <c:pt idx="3945">
                  <c:v>106.488</c:v>
                </c:pt>
                <c:pt idx="3946">
                  <c:v>105.696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103.84099999999999</c:v>
                </c:pt>
                <c:pt idx="3951">
                  <c:v>103.557</c:v>
                </c:pt>
                <c:pt idx="3952">
                  <c:v>103.782</c:v>
                </c:pt>
                <c:pt idx="3953">
                  <c:v>61.973800000000004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-4.6287000000000003</c:v>
                </c:pt>
                <c:pt idx="3967">
                  <c:v>82.852100000000007</c:v>
                </c:pt>
                <c:pt idx="3968">
                  <c:v>106.94199999999999</c:v>
                </c:pt>
                <c:pt idx="3969">
                  <c:v>106.033</c:v>
                </c:pt>
                <c:pt idx="3970">
                  <c:v>105.312</c:v>
                </c:pt>
                <c:pt idx="3971">
                  <c:v>104.809</c:v>
                </c:pt>
                <c:pt idx="3972">
                  <c:v>104.294</c:v>
                </c:pt>
                <c:pt idx="3973">
                  <c:v>103.91800000000001</c:v>
                </c:pt>
                <c:pt idx="3974">
                  <c:v>103.70099999999999</c:v>
                </c:pt>
                <c:pt idx="3975">
                  <c:v>103.771</c:v>
                </c:pt>
                <c:pt idx="3976">
                  <c:v>79.523399999999995</c:v>
                </c:pt>
                <c:pt idx="3977">
                  <c:v>32.228700000000003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-4.6893700000000003</c:v>
                </c:pt>
                <c:pt idx="3990">
                  <c:v>46.283699999999996</c:v>
                </c:pt>
                <c:pt idx="3991">
                  <c:v>107.791</c:v>
                </c:pt>
                <c:pt idx="3992">
                  <c:v>107.071</c:v>
                </c:pt>
                <c:pt idx="3993">
                  <c:v>106.348</c:v>
                </c:pt>
                <c:pt idx="3994">
                  <c:v>105.717</c:v>
                </c:pt>
                <c:pt idx="3995">
                  <c:v>105.19799999999999</c:v>
                </c:pt>
                <c:pt idx="3996">
                  <c:v>104.67400000000001</c:v>
                </c:pt>
                <c:pt idx="3997">
                  <c:v>104.40300000000001</c:v>
                </c:pt>
                <c:pt idx="3998">
                  <c:v>104.381</c:v>
                </c:pt>
                <c:pt idx="3999">
                  <c:v>104.42</c:v>
                </c:pt>
                <c:pt idx="4000">
                  <c:v>104.759</c:v>
                </c:pt>
                <c:pt idx="4001">
                  <c:v>64.064400000000006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6.4961700000000002</c:v>
                </c:pt>
                <c:pt idx="4015">
                  <c:v>109.492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-1.1071900000000001</c:v>
                </c:pt>
                <c:pt idx="4038">
                  <c:v>39.590400000000002</c:v>
                </c:pt>
                <c:pt idx="4039">
                  <c:v>108.536</c:v>
                </c:pt>
                <c:pt idx="4040">
                  <c:v>87.398699999999991</c:v>
                </c:pt>
                <c:pt idx="4041">
                  <c:v>105.09399999999999</c:v>
                </c:pt>
                <c:pt idx="4042">
                  <c:v>109.735</c:v>
                </c:pt>
                <c:pt idx="4043">
                  <c:v>109.319</c:v>
                </c:pt>
                <c:pt idx="4044">
                  <c:v>108.959</c:v>
                </c:pt>
                <c:pt idx="4045">
                  <c:v>108.788</c:v>
                </c:pt>
                <c:pt idx="4046">
                  <c:v>108.661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0.59408700000000003</c:v>
                </c:pt>
                <c:pt idx="4063">
                  <c:v>111.488</c:v>
                </c:pt>
                <c:pt idx="4064">
                  <c:v>110.71599999999999</c:v>
                </c:pt>
                <c:pt idx="4065">
                  <c:v>110.203</c:v>
                </c:pt>
                <c:pt idx="4066">
                  <c:v>109.702</c:v>
                </c:pt>
                <c:pt idx="4067">
                  <c:v>109.22499999999999</c:v>
                </c:pt>
                <c:pt idx="4068">
                  <c:v>108.77800000000001</c:v>
                </c:pt>
                <c:pt idx="4069">
                  <c:v>108.624</c:v>
                </c:pt>
                <c:pt idx="4070">
                  <c:v>108.762</c:v>
                </c:pt>
                <c:pt idx="4071">
                  <c:v>108.849</c:v>
                </c:pt>
                <c:pt idx="4072">
                  <c:v>95.265500000000003</c:v>
                </c:pt>
                <c:pt idx="4073">
                  <c:v>46.188199999999995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-2.4289899999999998</c:v>
                </c:pt>
                <c:pt idx="4086">
                  <c:v>67.384500000000003</c:v>
                </c:pt>
                <c:pt idx="4087">
                  <c:v>111.678</c:v>
                </c:pt>
                <c:pt idx="4088">
                  <c:v>111.003</c:v>
                </c:pt>
                <c:pt idx="4089">
                  <c:v>110.28100000000001</c:v>
                </c:pt>
                <c:pt idx="4090">
                  <c:v>109.66500000000001</c:v>
                </c:pt>
                <c:pt idx="4091">
                  <c:v>109.154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107.76900000000001</c:v>
                </c:pt>
                <c:pt idx="4095">
                  <c:v>107.378</c:v>
                </c:pt>
                <c:pt idx="4096">
                  <c:v>102.533</c:v>
                </c:pt>
                <c:pt idx="4097">
                  <c:v>80.734899999999996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6.8566099999999999</c:v>
                </c:pt>
                <c:pt idx="4111">
                  <c:v>110.316</c:v>
                </c:pt>
                <c:pt idx="4112">
                  <c:v>109.536</c:v>
                </c:pt>
                <c:pt idx="4113">
                  <c:v>108.748</c:v>
                </c:pt>
                <c:pt idx="4114">
                  <c:v>108.047</c:v>
                </c:pt>
                <c:pt idx="4115">
                  <c:v>107.483</c:v>
                </c:pt>
                <c:pt idx="4116">
                  <c:v>106.875</c:v>
                </c:pt>
                <c:pt idx="4117">
                  <c:v>106.48</c:v>
                </c:pt>
                <c:pt idx="4118">
                  <c:v>106.30500000000001</c:v>
                </c:pt>
                <c:pt idx="4119">
                  <c:v>106.123</c:v>
                </c:pt>
                <c:pt idx="4120">
                  <c:v>105.72799999999999</c:v>
                </c:pt>
                <c:pt idx="4121">
                  <c:v>49.238399999999999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-4.65916</c:v>
                </c:pt>
                <c:pt idx="4134">
                  <c:v>70.871600000000001</c:v>
                </c:pt>
                <c:pt idx="4135">
                  <c:v>109.32</c:v>
                </c:pt>
                <c:pt idx="4136">
                  <c:v>108.56100000000001</c:v>
                </c:pt>
                <c:pt idx="4137">
                  <c:v>107.729</c:v>
                </c:pt>
                <c:pt idx="4138">
                  <c:v>107.07299999999999</c:v>
                </c:pt>
                <c:pt idx="4139">
                  <c:v>106.581</c:v>
                </c:pt>
                <c:pt idx="4140">
                  <c:v>106.07</c:v>
                </c:pt>
                <c:pt idx="4141">
                  <c:v>105.685</c:v>
                </c:pt>
                <c:pt idx="4142">
                  <c:v>105.51300000000001</c:v>
                </c:pt>
                <c:pt idx="4143">
                  <c:v>105.325</c:v>
                </c:pt>
                <c:pt idx="4144">
                  <c:v>105.413</c:v>
                </c:pt>
                <c:pt idx="4145">
                  <c:v>62.534300000000002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-4.5262700000000002</c:v>
                </c:pt>
                <c:pt idx="4159">
                  <c:v>42.445</c:v>
                </c:pt>
                <c:pt idx="4160">
                  <c:v>45.077599999999997</c:v>
                </c:pt>
                <c:pt idx="4161">
                  <c:v>78.211699999999993</c:v>
                </c:pt>
                <c:pt idx="4162">
                  <c:v>89.265299999999996</c:v>
                </c:pt>
                <c:pt idx="4163">
                  <c:v>71.866900000000001</c:v>
                </c:pt>
                <c:pt idx="4164">
                  <c:v>24.1661</c:v>
                </c:pt>
                <c:pt idx="4165">
                  <c:v>100.351</c:v>
                </c:pt>
                <c:pt idx="4166">
                  <c:v>71.205100000000002</c:v>
                </c:pt>
                <c:pt idx="4167">
                  <c:v>56.8429</c:v>
                </c:pt>
                <c:pt idx="4168">
                  <c:v>65.620500000000007</c:v>
                </c:pt>
                <c:pt idx="4169">
                  <c:v>28.784500000000001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-3.3116599999999998</c:v>
                </c:pt>
                <c:pt idx="4182">
                  <c:v>65.541899999999998</c:v>
                </c:pt>
                <c:pt idx="4183">
                  <c:v>110.62</c:v>
                </c:pt>
                <c:pt idx="4184">
                  <c:v>109.712</c:v>
                </c:pt>
                <c:pt idx="4185">
                  <c:v>108.79300000000001</c:v>
                </c:pt>
                <c:pt idx="4186">
                  <c:v>108.057</c:v>
                </c:pt>
                <c:pt idx="4187">
                  <c:v>107.556</c:v>
                </c:pt>
                <c:pt idx="4188">
                  <c:v>107.035</c:v>
                </c:pt>
                <c:pt idx="4189">
                  <c:v>106.895</c:v>
                </c:pt>
                <c:pt idx="4190">
                  <c:v>107.157</c:v>
                </c:pt>
                <c:pt idx="4191">
                  <c:v>107.396</c:v>
                </c:pt>
                <c:pt idx="4192">
                  <c:v>107.82899999999999</c:v>
                </c:pt>
                <c:pt idx="4193">
                  <c:v>68.453299999999999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-2.4145799999999999</c:v>
                </c:pt>
                <c:pt idx="4206">
                  <c:v>55.505900000000004</c:v>
                </c:pt>
                <c:pt idx="4207">
                  <c:v>111.863</c:v>
                </c:pt>
                <c:pt idx="4208">
                  <c:v>111.224</c:v>
                </c:pt>
                <c:pt idx="4209">
                  <c:v>110.468</c:v>
                </c:pt>
                <c:pt idx="4210">
                  <c:v>109.858</c:v>
                </c:pt>
                <c:pt idx="4211">
                  <c:v>109.32899999999999</c:v>
                </c:pt>
                <c:pt idx="4212">
                  <c:v>108.82299999999999</c:v>
                </c:pt>
                <c:pt idx="4213">
                  <c:v>108.35599999999999</c:v>
                </c:pt>
                <c:pt idx="4214">
                  <c:v>107.946</c:v>
                </c:pt>
                <c:pt idx="4215">
                  <c:v>107.548</c:v>
                </c:pt>
                <c:pt idx="4216">
                  <c:v>107.483</c:v>
                </c:pt>
                <c:pt idx="4217">
                  <c:v>77.48060000000001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-3.30633</c:v>
                </c:pt>
                <c:pt idx="4230">
                  <c:v>69.726399999999998</c:v>
                </c:pt>
                <c:pt idx="4231">
                  <c:v>110.59</c:v>
                </c:pt>
                <c:pt idx="4232">
                  <c:v>109.65900000000001</c:v>
                </c:pt>
                <c:pt idx="4233">
                  <c:v>108.657</c:v>
                </c:pt>
                <c:pt idx="4234">
                  <c:v>107.85899999999999</c:v>
                </c:pt>
                <c:pt idx="4235">
                  <c:v>107.26900000000001</c:v>
                </c:pt>
                <c:pt idx="4236">
                  <c:v>106.68600000000001</c:v>
                </c:pt>
                <c:pt idx="4237">
                  <c:v>106.16200000000001</c:v>
                </c:pt>
                <c:pt idx="4238">
                  <c:v>105.70399999999999</c:v>
                </c:pt>
                <c:pt idx="4239">
                  <c:v>105.274</c:v>
                </c:pt>
                <c:pt idx="4240">
                  <c:v>105.21599999999999</c:v>
                </c:pt>
                <c:pt idx="4241">
                  <c:v>81.639200000000002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8.5873099999999987</c:v>
                </c:pt>
                <c:pt idx="4255">
                  <c:v>109.142</c:v>
                </c:pt>
                <c:pt idx="4256">
                  <c:v>108.133</c:v>
                </c:pt>
                <c:pt idx="4257">
                  <c:v>107.089</c:v>
                </c:pt>
                <c:pt idx="4258">
                  <c:v>106.325</c:v>
                </c:pt>
                <c:pt idx="4259">
                  <c:v>105.877</c:v>
                </c:pt>
                <c:pt idx="4260">
                  <c:v>105.41200000000001</c:v>
                </c:pt>
                <c:pt idx="4261">
                  <c:v>105.111</c:v>
                </c:pt>
                <c:pt idx="4262">
                  <c:v>104.976</c:v>
                </c:pt>
                <c:pt idx="4263">
                  <c:v>104.85899999999999</c:v>
                </c:pt>
                <c:pt idx="4264">
                  <c:v>101.506</c:v>
                </c:pt>
                <c:pt idx="4265">
                  <c:v>52.013199999999998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-4.5676399999999999</c:v>
                </c:pt>
                <c:pt idx="4279">
                  <c:v>76.016499999999994</c:v>
                </c:pt>
                <c:pt idx="4280">
                  <c:v>103.857</c:v>
                </c:pt>
                <c:pt idx="4281">
                  <c:v>107.44</c:v>
                </c:pt>
                <c:pt idx="4282">
                  <c:v>106.68600000000001</c:v>
                </c:pt>
                <c:pt idx="4283">
                  <c:v>106.178</c:v>
                </c:pt>
                <c:pt idx="4284">
                  <c:v>105.645</c:v>
                </c:pt>
                <c:pt idx="4285">
                  <c:v>105.35299999999999</c:v>
                </c:pt>
                <c:pt idx="4286">
                  <c:v>25.620999999999999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-4.6436999999999999</c:v>
                </c:pt>
                <c:pt idx="4303">
                  <c:v>93.855500000000006</c:v>
                </c:pt>
                <c:pt idx="4304">
                  <c:v>107.92</c:v>
                </c:pt>
                <c:pt idx="4305">
                  <c:v>107.268</c:v>
                </c:pt>
                <c:pt idx="4306">
                  <c:v>106.714</c:v>
                </c:pt>
                <c:pt idx="4307">
                  <c:v>106.27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105.086</c:v>
                </c:pt>
                <c:pt idx="4312">
                  <c:v>105.267</c:v>
                </c:pt>
                <c:pt idx="4313">
                  <c:v>67.326100000000011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8.17258</c:v>
                </c:pt>
                <c:pt idx="4327">
                  <c:v>109.101</c:v>
                </c:pt>
                <c:pt idx="4328">
                  <c:v>108.345</c:v>
                </c:pt>
                <c:pt idx="4329">
                  <c:v>107.554</c:v>
                </c:pt>
                <c:pt idx="4330">
                  <c:v>107</c:v>
                </c:pt>
                <c:pt idx="4331">
                  <c:v>106.67100000000001</c:v>
                </c:pt>
                <c:pt idx="4332">
                  <c:v>106.325</c:v>
                </c:pt>
                <c:pt idx="4333">
                  <c:v>106.05800000000001</c:v>
                </c:pt>
                <c:pt idx="4334">
                  <c:v>105.852</c:v>
                </c:pt>
                <c:pt idx="4335">
                  <c:v>105.664</c:v>
                </c:pt>
                <c:pt idx="4336">
                  <c:v>106.033</c:v>
                </c:pt>
                <c:pt idx="4337">
                  <c:v>62.588999999999999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-2.1922800000000002</c:v>
                </c:pt>
                <c:pt idx="4351">
                  <c:v>109.755</c:v>
                </c:pt>
                <c:pt idx="4352">
                  <c:v>108.636</c:v>
                </c:pt>
                <c:pt idx="4353">
                  <c:v>107.908</c:v>
                </c:pt>
                <c:pt idx="4354">
                  <c:v>107.206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105.494</c:v>
                </c:pt>
                <c:pt idx="4358">
                  <c:v>105.358</c:v>
                </c:pt>
                <c:pt idx="4359">
                  <c:v>105.249</c:v>
                </c:pt>
                <c:pt idx="4360">
                  <c:v>101.42700000000001</c:v>
                </c:pt>
                <c:pt idx="4361">
                  <c:v>51.548900000000003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9.2191900000000011</c:v>
                </c:pt>
                <c:pt idx="4375">
                  <c:v>109.845</c:v>
                </c:pt>
                <c:pt idx="4376">
                  <c:v>108.962</c:v>
                </c:pt>
                <c:pt idx="4377">
                  <c:v>108.01600000000001</c:v>
                </c:pt>
                <c:pt idx="4378">
                  <c:v>107.322</c:v>
                </c:pt>
                <c:pt idx="4379">
                  <c:v>106.887</c:v>
                </c:pt>
                <c:pt idx="4380">
                  <c:v>106.417</c:v>
                </c:pt>
                <c:pt idx="4381">
                  <c:v>105.99299999999999</c:v>
                </c:pt>
                <c:pt idx="4382">
                  <c:v>105.616</c:v>
                </c:pt>
                <c:pt idx="4383">
                  <c:v>105.239</c:v>
                </c:pt>
                <c:pt idx="4384">
                  <c:v>99.321699999999993</c:v>
                </c:pt>
                <c:pt idx="4385">
                  <c:v>40.709900000000005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-4.56799</c:v>
                </c:pt>
                <c:pt idx="4399">
                  <c:v>93.4405</c:v>
                </c:pt>
                <c:pt idx="4400">
                  <c:v>108.932</c:v>
                </c:pt>
                <c:pt idx="4401">
                  <c:v>108.03100000000001</c:v>
                </c:pt>
                <c:pt idx="4402">
                  <c:v>107.203</c:v>
                </c:pt>
                <c:pt idx="4403">
                  <c:v>106.485</c:v>
                </c:pt>
                <c:pt idx="4404">
                  <c:v>105.741</c:v>
                </c:pt>
                <c:pt idx="4405">
                  <c:v>105.276</c:v>
                </c:pt>
                <c:pt idx="4406">
                  <c:v>104.90300000000001</c:v>
                </c:pt>
                <c:pt idx="4407">
                  <c:v>104.592</c:v>
                </c:pt>
                <c:pt idx="4408">
                  <c:v>86.929400000000001</c:v>
                </c:pt>
                <c:pt idx="4409">
                  <c:v>38.972499999999997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-4.6227099999999997</c:v>
                </c:pt>
                <c:pt idx="4423">
                  <c:v>84.242000000000004</c:v>
                </c:pt>
                <c:pt idx="4424">
                  <c:v>57.654000000000003</c:v>
                </c:pt>
                <c:pt idx="4425">
                  <c:v>107.404</c:v>
                </c:pt>
                <c:pt idx="4426">
                  <c:v>98.5916</c:v>
                </c:pt>
                <c:pt idx="4427">
                  <c:v>85.873000000000005</c:v>
                </c:pt>
                <c:pt idx="4428">
                  <c:v>104.212</c:v>
                </c:pt>
                <c:pt idx="4429">
                  <c:v>104.408</c:v>
                </c:pt>
                <c:pt idx="4430">
                  <c:v>104.392</c:v>
                </c:pt>
                <c:pt idx="4431">
                  <c:v>104.43300000000001</c:v>
                </c:pt>
                <c:pt idx="4432">
                  <c:v>104.66500000000001</c:v>
                </c:pt>
                <c:pt idx="4433">
                  <c:v>68.475700000000003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-4.6681499999999998</c:v>
                </c:pt>
                <c:pt idx="4446">
                  <c:v>63.168300000000002</c:v>
                </c:pt>
                <c:pt idx="4447">
                  <c:v>108.64100000000001</c:v>
                </c:pt>
                <c:pt idx="4448">
                  <c:v>107.74299999999999</c:v>
                </c:pt>
                <c:pt idx="4449">
                  <c:v>106.889</c:v>
                </c:pt>
                <c:pt idx="4450">
                  <c:v>106.117</c:v>
                </c:pt>
                <c:pt idx="4451">
                  <c:v>105.541</c:v>
                </c:pt>
                <c:pt idx="4452">
                  <c:v>104.95099999999999</c:v>
                </c:pt>
                <c:pt idx="4453">
                  <c:v>104.49299999999999</c:v>
                </c:pt>
                <c:pt idx="4454">
                  <c:v>104.122</c:v>
                </c:pt>
                <c:pt idx="4455">
                  <c:v>103.81</c:v>
                </c:pt>
                <c:pt idx="4456">
                  <c:v>103.89700000000001</c:v>
                </c:pt>
                <c:pt idx="4457">
                  <c:v>74.442999999999998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-4.6570499999999999</c:v>
                </c:pt>
                <c:pt idx="4470">
                  <c:v>46.214199999999998</c:v>
                </c:pt>
                <c:pt idx="4471">
                  <c:v>108.259</c:v>
                </c:pt>
                <c:pt idx="4472">
                  <c:v>107.375</c:v>
                </c:pt>
                <c:pt idx="4473">
                  <c:v>106.479</c:v>
                </c:pt>
                <c:pt idx="4474">
                  <c:v>105.73399999999999</c:v>
                </c:pt>
                <c:pt idx="4475">
                  <c:v>105.217</c:v>
                </c:pt>
                <c:pt idx="4476">
                  <c:v>104.67100000000001</c:v>
                </c:pt>
                <c:pt idx="4477">
                  <c:v>104.27800000000001</c:v>
                </c:pt>
                <c:pt idx="4478">
                  <c:v>104.00700000000001</c:v>
                </c:pt>
                <c:pt idx="4479">
                  <c:v>103.762</c:v>
                </c:pt>
                <c:pt idx="4480">
                  <c:v>103.863</c:v>
                </c:pt>
                <c:pt idx="4481">
                  <c:v>67.5197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-2.8827500000000001</c:v>
                </c:pt>
                <c:pt idx="4495">
                  <c:v>107.961</c:v>
                </c:pt>
                <c:pt idx="4496">
                  <c:v>106.864</c:v>
                </c:pt>
                <c:pt idx="4497">
                  <c:v>105.99299999999999</c:v>
                </c:pt>
                <c:pt idx="4498">
                  <c:v>105.26600000000001</c:v>
                </c:pt>
                <c:pt idx="4499">
                  <c:v>104.708</c:v>
                </c:pt>
                <c:pt idx="4500">
                  <c:v>104.134</c:v>
                </c:pt>
                <c:pt idx="4501">
                  <c:v>103.74</c:v>
                </c:pt>
                <c:pt idx="4502">
                  <c:v>103.52800000000001</c:v>
                </c:pt>
                <c:pt idx="4503">
                  <c:v>97.071799999999996</c:v>
                </c:pt>
                <c:pt idx="4504">
                  <c:v>59.153100000000002</c:v>
                </c:pt>
                <c:pt idx="4505">
                  <c:v>-0.96312900000000001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-0.97126000000000001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-4.6484799999999993</c:v>
                </c:pt>
                <c:pt idx="4525">
                  <c:v>12.1113</c:v>
                </c:pt>
                <c:pt idx="4526">
                  <c:v>61.370100000000001</c:v>
                </c:pt>
                <c:pt idx="4527">
                  <c:v>105.321</c:v>
                </c:pt>
                <c:pt idx="4528">
                  <c:v>-0.92471500000000006</c:v>
                </c:pt>
                <c:pt idx="4529">
                  <c:v>-4.7157299999999998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-4.6316800000000002</c:v>
                </c:pt>
                <c:pt idx="4545">
                  <c:v>23.976500000000001</c:v>
                </c:pt>
                <c:pt idx="4546">
                  <c:v>65.265500000000003</c:v>
                </c:pt>
                <c:pt idx="4547">
                  <c:v>102.815</c:v>
                </c:pt>
                <c:pt idx="4548">
                  <c:v>105.05800000000001</c:v>
                </c:pt>
                <c:pt idx="4549">
                  <c:v>59.149099999999997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-4.7313299999999998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-4.5502700000000003</c:v>
                </c:pt>
                <c:pt idx="4567">
                  <c:v>2.7446999999999999</c:v>
                </c:pt>
                <c:pt idx="4568">
                  <c:v>106.798</c:v>
                </c:pt>
                <c:pt idx="4569">
                  <c:v>105.65600000000001</c:v>
                </c:pt>
                <c:pt idx="4570">
                  <c:v>104.973</c:v>
                </c:pt>
                <c:pt idx="4571">
                  <c:v>104.53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103.54900000000001</c:v>
                </c:pt>
                <c:pt idx="4575">
                  <c:v>87.929400000000001</c:v>
                </c:pt>
                <c:pt idx="4576">
                  <c:v>71.364800000000002</c:v>
                </c:pt>
                <c:pt idx="4577">
                  <c:v>22.665200000000002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-4.6138000000000003</c:v>
                </c:pt>
                <c:pt idx="4591">
                  <c:v>53.216300000000004</c:v>
                </c:pt>
                <c:pt idx="4592">
                  <c:v>105.279</c:v>
                </c:pt>
                <c:pt idx="4593">
                  <c:v>105.744</c:v>
                </c:pt>
                <c:pt idx="4594">
                  <c:v>105.057</c:v>
                </c:pt>
                <c:pt idx="4595">
                  <c:v>104.42</c:v>
                </c:pt>
                <c:pt idx="4596">
                  <c:v>103.76300000000001</c:v>
                </c:pt>
                <c:pt idx="4597">
                  <c:v>103.35899999999999</c:v>
                </c:pt>
                <c:pt idx="4598">
                  <c:v>103.205</c:v>
                </c:pt>
                <c:pt idx="4599">
                  <c:v>103.084</c:v>
                </c:pt>
                <c:pt idx="4600">
                  <c:v>89.2744</c:v>
                </c:pt>
                <c:pt idx="4601">
                  <c:v>40.561099999999996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-4.6939599999999997</c:v>
                </c:pt>
                <c:pt idx="4614">
                  <c:v>52.770499999999998</c:v>
                </c:pt>
                <c:pt idx="4615">
                  <c:v>107.303</c:v>
                </c:pt>
                <c:pt idx="4616">
                  <c:v>106.413</c:v>
                </c:pt>
                <c:pt idx="4617">
                  <c:v>105.518</c:v>
                </c:pt>
                <c:pt idx="4618">
                  <c:v>104.863</c:v>
                </c:pt>
                <c:pt idx="4619">
                  <c:v>104.459</c:v>
                </c:pt>
                <c:pt idx="4620">
                  <c:v>104.027</c:v>
                </c:pt>
                <c:pt idx="4621">
                  <c:v>76.823800000000006</c:v>
                </c:pt>
                <c:pt idx="4622">
                  <c:v>103.575</c:v>
                </c:pt>
                <c:pt idx="4623">
                  <c:v>78.646899999999988</c:v>
                </c:pt>
                <c:pt idx="4624">
                  <c:v>80.004999999999995</c:v>
                </c:pt>
                <c:pt idx="4625">
                  <c:v>46.155099999999997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1.84019</c:v>
                </c:pt>
                <c:pt idx="4639">
                  <c:v>104.705</c:v>
                </c:pt>
                <c:pt idx="4640">
                  <c:v>107.47199999999999</c:v>
                </c:pt>
                <c:pt idx="4641">
                  <c:v>106.76</c:v>
                </c:pt>
                <c:pt idx="4642">
                  <c:v>106.065</c:v>
                </c:pt>
                <c:pt idx="4643">
                  <c:v>105.816</c:v>
                </c:pt>
                <c:pt idx="4644">
                  <c:v>96.839100000000002</c:v>
                </c:pt>
                <c:pt idx="4645">
                  <c:v>78.271500000000003</c:v>
                </c:pt>
                <c:pt idx="4646">
                  <c:v>104.413</c:v>
                </c:pt>
                <c:pt idx="4647">
                  <c:v>95.318699999999993</c:v>
                </c:pt>
                <c:pt idx="4648">
                  <c:v>48.009300000000003</c:v>
                </c:pt>
                <c:pt idx="4649">
                  <c:v>32.681400000000004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16.507400000000001</c:v>
                </c:pt>
                <c:pt idx="4663">
                  <c:v>109.07299999999999</c:v>
                </c:pt>
                <c:pt idx="4664">
                  <c:v>108.175</c:v>
                </c:pt>
                <c:pt idx="4665">
                  <c:v>107.258</c:v>
                </c:pt>
                <c:pt idx="4666">
                  <c:v>106.497</c:v>
                </c:pt>
                <c:pt idx="4667">
                  <c:v>105.934</c:v>
                </c:pt>
                <c:pt idx="4668">
                  <c:v>105.351</c:v>
                </c:pt>
                <c:pt idx="4669">
                  <c:v>104.854</c:v>
                </c:pt>
                <c:pt idx="4670">
                  <c:v>104.431</c:v>
                </c:pt>
                <c:pt idx="4671">
                  <c:v>104.038</c:v>
                </c:pt>
                <c:pt idx="4672">
                  <c:v>104.14700000000001</c:v>
                </c:pt>
                <c:pt idx="4673">
                  <c:v>72.397600000000011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12.7425</c:v>
                </c:pt>
                <c:pt idx="4687">
                  <c:v>109.139</c:v>
                </c:pt>
                <c:pt idx="4688">
                  <c:v>108.377</c:v>
                </c:pt>
                <c:pt idx="4689">
                  <c:v>107.59</c:v>
                </c:pt>
                <c:pt idx="4690">
                  <c:v>106.767</c:v>
                </c:pt>
                <c:pt idx="4691">
                  <c:v>105.99299999999999</c:v>
                </c:pt>
                <c:pt idx="4692">
                  <c:v>105.2</c:v>
                </c:pt>
                <c:pt idx="4693">
                  <c:v>104.746</c:v>
                </c:pt>
                <c:pt idx="4694">
                  <c:v>104.498</c:v>
                </c:pt>
                <c:pt idx="4695">
                  <c:v>104.309</c:v>
                </c:pt>
                <c:pt idx="4696">
                  <c:v>104.61</c:v>
                </c:pt>
                <c:pt idx="4697">
                  <c:v>62.7973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-4.7867600000000001</c:v>
                </c:pt>
                <c:pt idx="4711">
                  <c:v>108.797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107.023</c:v>
                </c:pt>
                <c:pt idx="4715">
                  <c:v>106.378</c:v>
                </c:pt>
                <c:pt idx="4716">
                  <c:v>105.718</c:v>
                </c:pt>
                <c:pt idx="4717">
                  <c:v>105.37</c:v>
                </c:pt>
                <c:pt idx="4718">
                  <c:v>105.277</c:v>
                </c:pt>
                <c:pt idx="4719">
                  <c:v>105.205</c:v>
                </c:pt>
                <c:pt idx="4720">
                  <c:v>99.113500000000002</c:v>
                </c:pt>
                <c:pt idx="4721">
                  <c:v>48.031699999999994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18.681000000000001</c:v>
                </c:pt>
                <c:pt idx="4735">
                  <c:v>108.91</c:v>
                </c:pt>
                <c:pt idx="4736">
                  <c:v>108.059</c:v>
                </c:pt>
                <c:pt idx="4737">
                  <c:v>107.196</c:v>
                </c:pt>
                <c:pt idx="4738">
                  <c:v>106.65</c:v>
                </c:pt>
                <c:pt idx="4739">
                  <c:v>106.38200000000001</c:v>
                </c:pt>
                <c:pt idx="4740">
                  <c:v>106.111</c:v>
                </c:pt>
                <c:pt idx="4741">
                  <c:v>105.96</c:v>
                </c:pt>
                <c:pt idx="4742">
                  <c:v>105.876</c:v>
                </c:pt>
                <c:pt idx="4743">
                  <c:v>105.791</c:v>
                </c:pt>
                <c:pt idx="4744">
                  <c:v>100.124</c:v>
                </c:pt>
                <c:pt idx="4745">
                  <c:v>31.834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-4.73332</c:v>
                </c:pt>
                <c:pt idx="4759">
                  <c:v>91.958399999999997</c:v>
                </c:pt>
                <c:pt idx="4760">
                  <c:v>108.575</c:v>
                </c:pt>
                <c:pt idx="4761">
                  <c:v>107.928</c:v>
                </c:pt>
                <c:pt idx="4762">
                  <c:v>107.226</c:v>
                </c:pt>
                <c:pt idx="4763">
                  <c:v>106.712</c:v>
                </c:pt>
                <c:pt idx="4764">
                  <c:v>106.126</c:v>
                </c:pt>
                <c:pt idx="4765">
                  <c:v>105.611</c:v>
                </c:pt>
                <c:pt idx="4766">
                  <c:v>105.19199999999999</c:v>
                </c:pt>
                <c:pt idx="4767">
                  <c:v>104.773</c:v>
                </c:pt>
                <c:pt idx="4768">
                  <c:v>85.103999999999999</c:v>
                </c:pt>
                <c:pt idx="4769">
                  <c:v>36.754800000000003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-4.7270200000000004</c:v>
                </c:pt>
                <c:pt idx="4783">
                  <c:v>86.892600000000002</c:v>
                </c:pt>
                <c:pt idx="4784">
                  <c:v>108.33</c:v>
                </c:pt>
                <c:pt idx="4785">
                  <c:v>107.58499999999999</c:v>
                </c:pt>
                <c:pt idx="4786">
                  <c:v>106.887</c:v>
                </c:pt>
                <c:pt idx="4787">
                  <c:v>106.288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83.127499999999998</c:v>
                </c:pt>
                <c:pt idx="4793">
                  <c:v>33.677800000000005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15.8466</c:v>
                </c:pt>
                <c:pt idx="4807">
                  <c:v>108.652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106.264</c:v>
                </c:pt>
                <c:pt idx="4811">
                  <c:v>105.679</c:v>
                </c:pt>
                <c:pt idx="4812">
                  <c:v>105.095</c:v>
                </c:pt>
                <c:pt idx="4813">
                  <c:v>104.678</c:v>
                </c:pt>
                <c:pt idx="4814">
                  <c:v>104.39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75.326800000000006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2.81853</c:v>
                </c:pt>
                <c:pt idx="4831">
                  <c:v>108.29600000000001</c:v>
                </c:pt>
                <c:pt idx="4832">
                  <c:v>107.538</c:v>
                </c:pt>
                <c:pt idx="4833">
                  <c:v>106.768</c:v>
                </c:pt>
                <c:pt idx="4834">
                  <c:v>106.11</c:v>
                </c:pt>
                <c:pt idx="4835">
                  <c:v>105.583</c:v>
                </c:pt>
                <c:pt idx="4836">
                  <c:v>105.051</c:v>
                </c:pt>
                <c:pt idx="4837">
                  <c:v>104.703</c:v>
                </c:pt>
                <c:pt idx="4838">
                  <c:v>104.49</c:v>
                </c:pt>
                <c:pt idx="4839">
                  <c:v>104.292</c:v>
                </c:pt>
                <c:pt idx="4840">
                  <c:v>104.17700000000001</c:v>
                </c:pt>
                <c:pt idx="4841">
                  <c:v>60.5124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1.2798900000000002</c:v>
                </c:pt>
                <c:pt idx="4855">
                  <c:v>108.788</c:v>
                </c:pt>
                <c:pt idx="4856">
                  <c:v>107.761</c:v>
                </c:pt>
                <c:pt idx="4857">
                  <c:v>106.72499999999999</c:v>
                </c:pt>
                <c:pt idx="4858">
                  <c:v>105.88800000000001</c:v>
                </c:pt>
                <c:pt idx="4859">
                  <c:v>105.322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104.021</c:v>
                </c:pt>
                <c:pt idx="4863">
                  <c:v>103.742</c:v>
                </c:pt>
                <c:pt idx="4864">
                  <c:v>104.286</c:v>
                </c:pt>
                <c:pt idx="4865">
                  <c:v>54.955100000000002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15.234500000000001</c:v>
                </c:pt>
                <c:pt idx="4879">
                  <c:v>107.88500000000001</c:v>
                </c:pt>
                <c:pt idx="4880">
                  <c:v>107.06399999999999</c:v>
                </c:pt>
                <c:pt idx="4881">
                  <c:v>106.24</c:v>
                </c:pt>
                <c:pt idx="4882">
                  <c:v>105.511</c:v>
                </c:pt>
                <c:pt idx="4883">
                  <c:v>104.941</c:v>
                </c:pt>
                <c:pt idx="4884">
                  <c:v>104.348</c:v>
                </c:pt>
                <c:pt idx="4885">
                  <c:v>103.923</c:v>
                </c:pt>
                <c:pt idx="4886">
                  <c:v>103.652</c:v>
                </c:pt>
                <c:pt idx="4887">
                  <c:v>103.387</c:v>
                </c:pt>
                <c:pt idx="4888">
                  <c:v>103.452</c:v>
                </c:pt>
                <c:pt idx="4889">
                  <c:v>75.839399999999998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5.4038500000000003</c:v>
                </c:pt>
                <c:pt idx="4903">
                  <c:v>107.839</c:v>
                </c:pt>
                <c:pt idx="4904">
                  <c:v>106.883</c:v>
                </c:pt>
                <c:pt idx="4905">
                  <c:v>105.908</c:v>
                </c:pt>
                <c:pt idx="4906">
                  <c:v>105.062</c:v>
                </c:pt>
                <c:pt idx="4907">
                  <c:v>104.358</c:v>
                </c:pt>
                <c:pt idx="4908">
                  <c:v>103.643</c:v>
                </c:pt>
                <c:pt idx="4909">
                  <c:v>103.176</c:v>
                </c:pt>
                <c:pt idx="4910">
                  <c:v>102.967</c:v>
                </c:pt>
                <c:pt idx="4911">
                  <c:v>102.753</c:v>
                </c:pt>
                <c:pt idx="4912">
                  <c:v>103.004</c:v>
                </c:pt>
                <c:pt idx="4913">
                  <c:v>61.830199999999998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13.9206</c:v>
                </c:pt>
                <c:pt idx="4927">
                  <c:v>107.43600000000001</c:v>
                </c:pt>
                <c:pt idx="4928">
                  <c:v>106.502</c:v>
                </c:pt>
                <c:pt idx="4929">
                  <c:v>105.53</c:v>
                </c:pt>
                <c:pt idx="4930">
                  <c:v>104.746</c:v>
                </c:pt>
                <c:pt idx="4931">
                  <c:v>104.172</c:v>
                </c:pt>
                <c:pt idx="4932">
                  <c:v>103.589</c:v>
                </c:pt>
                <c:pt idx="4933">
                  <c:v>103.122</c:v>
                </c:pt>
                <c:pt idx="4934">
                  <c:v>102.783</c:v>
                </c:pt>
                <c:pt idx="4935">
                  <c:v>102.447</c:v>
                </c:pt>
                <c:pt idx="4936">
                  <c:v>102.523</c:v>
                </c:pt>
                <c:pt idx="4937">
                  <c:v>75.837800000000001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-4.7372800000000002</c:v>
                </c:pt>
                <c:pt idx="4951">
                  <c:v>27.286200000000001</c:v>
                </c:pt>
                <c:pt idx="4952">
                  <c:v>86.710599999999999</c:v>
                </c:pt>
                <c:pt idx="4953">
                  <c:v>82.936700000000002</c:v>
                </c:pt>
                <c:pt idx="4954">
                  <c:v>100.27</c:v>
                </c:pt>
                <c:pt idx="4955">
                  <c:v>95.043199999999999</c:v>
                </c:pt>
                <c:pt idx="4956">
                  <c:v>103.569</c:v>
                </c:pt>
                <c:pt idx="4957">
                  <c:v>85.046899999999994</c:v>
                </c:pt>
                <c:pt idx="4958">
                  <c:v>94.984700000000004</c:v>
                </c:pt>
                <c:pt idx="4959">
                  <c:v>35.9955</c:v>
                </c:pt>
                <c:pt idx="4960">
                  <c:v>36.032499999999999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0.502946</c:v>
                </c:pt>
                <c:pt idx="4975">
                  <c:v>107.49</c:v>
                </c:pt>
                <c:pt idx="4976">
                  <c:v>103.03100000000001</c:v>
                </c:pt>
                <c:pt idx="4977">
                  <c:v>105.83</c:v>
                </c:pt>
                <c:pt idx="4978">
                  <c:v>105.13</c:v>
                </c:pt>
                <c:pt idx="4979">
                  <c:v>61.929400000000001</c:v>
                </c:pt>
                <c:pt idx="4980">
                  <c:v>104.09</c:v>
                </c:pt>
                <c:pt idx="4981">
                  <c:v>103.813</c:v>
                </c:pt>
                <c:pt idx="4982">
                  <c:v>103.74</c:v>
                </c:pt>
                <c:pt idx="4983">
                  <c:v>104.17700000000001</c:v>
                </c:pt>
                <c:pt idx="4984">
                  <c:v>66.039100000000005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-4.5984799999999995</c:v>
                </c:pt>
                <c:pt idx="5003">
                  <c:v>9.5503999999999998</c:v>
                </c:pt>
                <c:pt idx="5004">
                  <c:v>34.328900000000004</c:v>
                </c:pt>
                <c:pt idx="5005">
                  <c:v>101.268</c:v>
                </c:pt>
                <c:pt idx="5006">
                  <c:v>84.674800000000005</c:v>
                </c:pt>
                <c:pt idx="5007">
                  <c:v>56.442699999999995</c:v>
                </c:pt>
                <c:pt idx="5008">
                  <c:v>47.7624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-4.6193599999999995</c:v>
                </c:pt>
                <c:pt idx="5024">
                  <c:v>59.894300000000001</c:v>
                </c:pt>
                <c:pt idx="5025">
                  <c:v>106.76</c:v>
                </c:pt>
                <c:pt idx="5026">
                  <c:v>106.145</c:v>
                </c:pt>
                <c:pt idx="5027">
                  <c:v>105.694</c:v>
                </c:pt>
                <c:pt idx="5028">
                  <c:v>105.24299999999999</c:v>
                </c:pt>
                <c:pt idx="5029">
                  <c:v>105.072</c:v>
                </c:pt>
                <c:pt idx="5030">
                  <c:v>105.184</c:v>
                </c:pt>
                <c:pt idx="5031">
                  <c:v>105.31699999999999</c:v>
                </c:pt>
                <c:pt idx="5032">
                  <c:v>104.55200000000001</c:v>
                </c:pt>
                <c:pt idx="5033">
                  <c:v>61.813300000000005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11.652200000000001</c:v>
                </c:pt>
                <c:pt idx="5047">
                  <c:v>109.61</c:v>
                </c:pt>
                <c:pt idx="5048">
                  <c:v>108.661</c:v>
                </c:pt>
                <c:pt idx="5049">
                  <c:v>107.67</c:v>
                </c:pt>
                <c:pt idx="5050">
                  <c:v>106.857</c:v>
                </c:pt>
                <c:pt idx="5051">
                  <c:v>106.181</c:v>
                </c:pt>
                <c:pt idx="5052">
                  <c:v>105.523</c:v>
                </c:pt>
                <c:pt idx="5053">
                  <c:v>105.247</c:v>
                </c:pt>
                <c:pt idx="5054">
                  <c:v>105.366</c:v>
                </c:pt>
                <c:pt idx="5055">
                  <c:v>105.47199999999999</c:v>
                </c:pt>
                <c:pt idx="5056">
                  <c:v>105.824</c:v>
                </c:pt>
                <c:pt idx="5057">
                  <c:v>65.930800000000005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-4.7337199999999999</c:v>
                </c:pt>
                <c:pt idx="5071">
                  <c:v>105.265</c:v>
                </c:pt>
                <c:pt idx="5072">
                  <c:v>109.05200000000001</c:v>
                </c:pt>
                <c:pt idx="5073">
                  <c:v>108.208</c:v>
                </c:pt>
                <c:pt idx="5074">
                  <c:v>107.476</c:v>
                </c:pt>
                <c:pt idx="5075">
                  <c:v>106.911</c:v>
                </c:pt>
                <c:pt idx="5076">
                  <c:v>106.325</c:v>
                </c:pt>
                <c:pt idx="5077">
                  <c:v>105.876</c:v>
                </c:pt>
                <c:pt idx="5078">
                  <c:v>105.599</c:v>
                </c:pt>
                <c:pt idx="5079">
                  <c:v>105.343</c:v>
                </c:pt>
                <c:pt idx="5080">
                  <c:v>100.48399999999999</c:v>
                </c:pt>
                <c:pt idx="5081">
                  <c:v>49.7318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-4.6112900000000003</c:v>
                </c:pt>
                <c:pt idx="5096">
                  <c:v>45.918800000000005</c:v>
                </c:pt>
                <c:pt idx="5097">
                  <c:v>63.921300000000002</c:v>
                </c:pt>
                <c:pt idx="5098">
                  <c:v>94.218699999999998</c:v>
                </c:pt>
                <c:pt idx="5099">
                  <c:v>105.211</c:v>
                </c:pt>
                <c:pt idx="5100">
                  <c:v>104.55800000000001</c:v>
                </c:pt>
                <c:pt idx="5101">
                  <c:v>104.19</c:v>
                </c:pt>
                <c:pt idx="5102">
                  <c:v>104.10299999999999</c:v>
                </c:pt>
                <c:pt idx="5103">
                  <c:v>97.413899999999998</c:v>
                </c:pt>
                <c:pt idx="5104">
                  <c:v>69.381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6.84694</c:v>
                </c:pt>
                <c:pt idx="5120">
                  <c:v>-0.92471500000000006</c:v>
                </c:pt>
                <c:pt idx="5121">
                  <c:v>-4.6080699999999997</c:v>
                </c:pt>
                <c:pt idx="5122">
                  <c:v>-4.6416899999999996</c:v>
                </c:pt>
                <c:pt idx="5123">
                  <c:v>102.97</c:v>
                </c:pt>
                <c:pt idx="5124">
                  <c:v>104.884</c:v>
                </c:pt>
                <c:pt idx="5125">
                  <c:v>104.88500000000001</c:v>
                </c:pt>
                <c:pt idx="5126">
                  <c:v>105.792</c:v>
                </c:pt>
                <c:pt idx="5127">
                  <c:v>35.497599999999998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-4.5838400000000004</c:v>
                </c:pt>
                <c:pt idx="5144">
                  <c:v>76.387500000000003</c:v>
                </c:pt>
                <c:pt idx="5145">
                  <c:v>106.72199999999999</c:v>
                </c:pt>
                <c:pt idx="5146">
                  <c:v>106.21599999999999</c:v>
                </c:pt>
                <c:pt idx="5147">
                  <c:v>105.809</c:v>
                </c:pt>
                <c:pt idx="5148">
                  <c:v>68.254199999999997</c:v>
                </c:pt>
                <c:pt idx="5149">
                  <c:v>34.372800000000005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-1.98892</c:v>
                </c:pt>
                <c:pt idx="5168">
                  <c:v>108.752</c:v>
                </c:pt>
                <c:pt idx="5169">
                  <c:v>108.197</c:v>
                </c:pt>
                <c:pt idx="5170">
                  <c:v>70.959800000000001</c:v>
                </c:pt>
                <c:pt idx="5171">
                  <c:v>86.402000000000001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22.3721</c:v>
                </c:pt>
                <c:pt idx="5175">
                  <c:v>35.362199999999994</c:v>
                </c:pt>
                <c:pt idx="5176">
                  <c:v>27.443999999999999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-4.7124700000000006</c:v>
                </c:pt>
                <c:pt idx="5191">
                  <c:v>58.814699999999995</c:v>
                </c:pt>
                <c:pt idx="5192">
                  <c:v>74.3429</c:v>
                </c:pt>
                <c:pt idx="5193">
                  <c:v>107.214</c:v>
                </c:pt>
                <c:pt idx="5194">
                  <c:v>106.664</c:v>
                </c:pt>
                <c:pt idx="5195">
                  <c:v>71.814600000000013</c:v>
                </c:pt>
                <c:pt idx="5196">
                  <c:v>80.8489</c:v>
                </c:pt>
                <c:pt idx="5197">
                  <c:v>58.398099999999999</c:v>
                </c:pt>
                <c:pt idx="5198">
                  <c:v>93.820300000000003</c:v>
                </c:pt>
                <c:pt idx="5199">
                  <c:v>94.079899999999995</c:v>
                </c:pt>
                <c:pt idx="5200">
                  <c:v>54.973800000000004</c:v>
                </c:pt>
                <c:pt idx="5201">
                  <c:v>-0.96192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-4.7492900000000002</c:v>
                </c:pt>
                <c:pt idx="5215">
                  <c:v>105.666</c:v>
                </c:pt>
                <c:pt idx="5216">
                  <c:v>108.43</c:v>
                </c:pt>
                <c:pt idx="5217">
                  <c:v>107.44799999999999</c:v>
                </c:pt>
                <c:pt idx="5218">
                  <c:v>106.79300000000001</c:v>
                </c:pt>
                <c:pt idx="5219">
                  <c:v>106.45699999999999</c:v>
                </c:pt>
                <c:pt idx="5220">
                  <c:v>106.161</c:v>
                </c:pt>
                <c:pt idx="5221">
                  <c:v>105.914</c:v>
                </c:pt>
                <c:pt idx="5222">
                  <c:v>105.759</c:v>
                </c:pt>
                <c:pt idx="5223">
                  <c:v>105.60899999999999</c:v>
                </c:pt>
                <c:pt idx="5224">
                  <c:v>92.105399999999989</c:v>
                </c:pt>
                <c:pt idx="5225">
                  <c:v>40.7258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1.3316700000000001</c:v>
                </c:pt>
                <c:pt idx="5239">
                  <c:v>108.90600000000001</c:v>
                </c:pt>
                <c:pt idx="5240">
                  <c:v>108.13500000000001</c:v>
                </c:pt>
                <c:pt idx="5241">
                  <c:v>107.351</c:v>
                </c:pt>
                <c:pt idx="5242">
                  <c:v>106.70699999999999</c:v>
                </c:pt>
                <c:pt idx="5243">
                  <c:v>106.211</c:v>
                </c:pt>
                <c:pt idx="5244">
                  <c:v>105.666</c:v>
                </c:pt>
                <c:pt idx="5245">
                  <c:v>105.348</c:v>
                </c:pt>
                <c:pt idx="5246">
                  <c:v>105.22799999999999</c:v>
                </c:pt>
                <c:pt idx="5247">
                  <c:v>105.114</c:v>
                </c:pt>
                <c:pt idx="5248">
                  <c:v>105.233</c:v>
                </c:pt>
                <c:pt idx="5249">
                  <c:v>59.076099999999997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4.6410400000000003</c:v>
                </c:pt>
                <c:pt idx="5263">
                  <c:v>108.822</c:v>
                </c:pt>
                <c:pt idx="5264">
                  <c:v>107.932</c:v>
                </c:pt>
                <c:pt idx="5265">
                  <c:v>107.027</c:v>
                </c:pt>
                <c:pt idx="5266">
                  <c:v>106.309</c:v>
                </c:pt>
                <c:pt idx="5267">
                  <c:v>105.806</c:v>
                </c:pt>
                <c:pt idx="5268">
                  <c:v>105.306</c:v>
                </c:pt>
                <c:pt idx="5269">
                  <c:v>104.977</c:v>
                </c:pt>
                <c:pt idx="5270">
                  <c:v>104.64100000000001</c:v>
                </c:pt>
                <c:pt idx="5271">
                  <c:v>104.377</c:v>
                </c:pt>
                <c:pt idx="5272">
                  <c:v>104.539</c:v>
                </c:pt>
                <c:pt idx="5273">
                  <c:v>59.933500000000002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7.1844799999999998</c:v>
                </c:pt>
                <c:pt idx="5287">
                  <c:v>109.087</c:v>
                </c:pt>
                <c:pt idx="5288">
                  <c:v>108.232</c:v>
                </c:pt>
                <c:pt idx="5289">
                  <c:v>107.376</c:v>
                </c:pt>
                <c:pt idx="5290">
                  <c:v>106.673</c:v>
                </c:pt>
                <c:pt idx="5291">
                  <c:v>106.10899999999999</c:v>
                </c:pt>
                <c:pt idx="5292">
                  <c:v>105.517</c:v>
                </c:pt>
                <c:pt idx="5293">
                  <c:v>105.13</c:v>
                </c:pt>
                <c:pt idx="5294">
                  <c:v>104.74299999999999</c:v>
                </c:pt>
                <c:pt idx="5295">
                  <c:v>104.42700000000001</c:v>
                </c:pt>
                <c:pt idx="5296">
                  <c:v>104.53100000000001</c:v>
                </c:pt>
                <c:pt idx="5297">
                  <c:v>63.374699999999997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4.1574799999999996</c:v>
                </c:pt>
                <c:pt idx="5311">
                  <c:v>109.492</c:v>
                </c:pt>
                <c:pt idx="5312">
                  <c:v>108.65600000000001</c:v>
                </c:pt>
                <c:pt idx="5313">
                  <c:v>107.801</c:v>
                </c:pt>
                <c:pt idx="5314">
                  <c:v>107.033</c:v>
                </c:pt>
                <c:pt idx="5315">
                  <c:v>106.4</c:v>
                </c:pt>
                <c:pt idx="5316">
                  <c:v>105.761</c:v>
                </c:pt>
                <c:pt idx="5317">
                  <c:v>105.313</c:v>
                </c:pt>
                <c:pt idx="5318">
                  <c:v>104.85</c:v>
                </c:pt>
                <c:pt idx="5319">
                  <c:v>104.44199999999999</c:v>
                </c:pt>
                <c:pt idx="5320">
                  <c:v>104.46</c:v>
                </c:pt>
                <c:pt idx="5321">
                  <c:v>58.053400000000003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4.3805899999999998</c:v>
                </c:pt>
                <c:pt idx="5335">
                  <c:v>109.43300000000001</c:v>
                </c:pt>
                <c:pt idx="5336">
                  <c:v>108.539</c:v>
                </c:pt>
                <c:pt idx="5337">
                  <c:v>107.63200000000001</c:v>
                </c:pt>
                <c:pt idx="5338">
                  <c:v>106.824</c:v>
                </c:pt>
                <c:pt idx="5339">
                  <c:v>106.124</c:v>
                </c:pt>
                <c:pt idx="5340">
                  <c:v>105.39</c:v>
                </c:pt>
                <c:pt idx="5341">
                  <c:v>104.88500000000001</c:v>
                </c:pt>
                <c:pt idx="5342">
                  <c:v>104.553</c:v>
                </c:pt>
                <c:pt idx="5343">
                  <c:v>104.217</c:v>
                </c:pt>
                <c:pt idx="5344">
                  <c:v>104.249</c:v>
                </c:pt>
                <c:pt idx="5345">
                  <c:v>59.9679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5.12174</c:v>
                </c:pt>
                <c:pt idx="5359">
                  <c:v>108.84399999999999</c:v>
                </c:pt>
                <c:pt idx="5360">
                  <c:v>104.66800000000001</c:v>
                </c:pt>
                <c:pt idx="5361">
                  <c:v>81.548699999999997</c:v>
                </c:pt>
                <c:pt idx="5362">
                  <c:v>97.459399999999988</c:v>
                </c:pt>
                <c:pt idx="5363">
                  <c:v>80.610500000000002</c:v>
                </c:pt>
                <c:pt idx="5364">
                  <c:v>89.263100000000009</c:v>
                </c:pt>
                <c:pt idx="5365">
                  <c:v>104.157</c:v>
                </c:pt>
                <c:pt idx="5366">
                  <c:v>63.020900000000005</c:v>
                </c:pt>
                <c:pt idx="5367">
                  <c:v>98.520600000000002</c:v>
                </c:pt>
                <c:pt idx="5368">
                  <c:v>32.058700000000002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-4.78505</c:v>
                </c:pt>
                <c:pt idx="5391">
                  <c:v>27.696000000000002</c:v>
                </c:pt>
                <c:pt idx="5392">
                  <c:v>43.8748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-4.6195699999999995</c:v>
                </c:pt>
                <c:pt idx="5408">
                  <c:v>64.723600000000005</c:v>
                </c:pt>
                <c:pt idx="5409">
                  <c:v>106.01600000000001</c:v>
                </c:pt>
                <c:pt idx="5410">
                  <c:v>73.768500000000003</c:v>
                </c:pt>
                <c:pt idx="5411">
                  <c:v>93.359800000000007</c:v>
                </c:pt>
                <c:pt idx="5412">
                  <c:v>103.965</c:v>
                </c:pt>
                <c:pt idx="5413">
                  <c:v>55.404300000000006</c:v>
                </c:pt>
                <c:pt idx="5414">
                  <c:v>61.204300000000003</c:v>
                </c:pt>
                <c:pt idx="5415">
                  <c:v>60.844000000000001</c:v>
                </c:pt>
                <c:pt idx="5416">
                  <c:v>-0.96795399999999998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8.9380600000000001</c:v>
                </c:pt>
                <c:pt idx="5431">
                  <c:v>107.739</c:v>
                </c:pt>
                <c:pt idx="5432">
                  <c:v>106.846</c:v>
                </c:pt>
                <c:pt idx="5433">
                  <c:v>106.005</c:v>
                </c:pt>
                <c:pt idx="5434">
                  <c:v>105.276</c:v>
                </c:pt>
                <c:pt idx="5435">
                  <c:v>104.639</c:v>
                </c:pt>
                <c:pt idx="5436">
                  <c:v>103.99</c:v>
                </c:pt>
                <c:pt idx="5437">
                  <c:v>103.76600000000001</c:v>
                </c:pt>
                <c:pt idx="5438">
                  <c:v>103.752</c:v>
                </c:pt>
                <c:pt idx="5439">
                  <c:v>25.704099999999997</c:v>
                </c:pt>
                <c:pt idx="5440">
                  <c:v>48.142000000000003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-4.7306299999999997</c:v>
                </c:pt>
                <c:pt idx="5455">
                  <c:v>68.977199999999996</c:v>
                </c:pt>
                <c:pt idx="5456">
                  <c:v>106.556</c:v>
                </c:pt>
                <c:pt idx="5457">
                  <c:v>105.56699999999999</c:v>
                </c:pt>
                <c:pt idx="5458">
                  <c:v>104.78</c:v>
                </c:pt>
                <c:pt idx="5459">
                  <c:v>104.259</c:v>
                </c:pt>
                <c:pt idx="5460">
                  <c:v>103.69</c:v>
                </c:pt>
                <c:pt idx="5461">
                  <c:v>103.456</c:v>
                </c:pt>
                <c:pt idx="5462">
                  <c:v>82.472100000000012</c:v>
                </c:pt>
                <c:pt idx="5463">
                  <c:v>34.771699999999996</c:v>
                </c:pt>
                <c:pt idx="5464">
                  <c:v>-0.96845300000000001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6.0521499999999993</c:v>
                </c:pt>
                <c:pt idx="5480">
                  <c:v>107.55500000000001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105.51900000000001</c:v>
                </c:pt>
                <c:pt idx="5484">
                  <c:v>55.621400000000001</c:v>
                </c:pt>
                <c:pt idx="5485">
                  <c:v>104.352</c:v>
                </c:pt>
                <c:pt idx="5486">
                  <c:v>82.794899999999998</c:v>
                </c:pt>
                <c:pt idx="5487">
                  <c:v>70.098500000000001</c:v>
                </c:pt>
                <c:pt idx="5488">
                  <c:v>-0.92471500000000006</c:v>
                </c:pt>
                <c:pt idx="5489">
                  <c:v>-4.6919499999999994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-4.8168100000000003</c:v>
                </c:pt>
                <c:pt idx="5503">
                  <c:v>107.437</c:v>
                </c:pt>
                <c:pt idx="5504">
                  <c:v>107.078</c:v>
                </c:pt>
                <c:pt idx="5505">
                  <c:v>106.255</c:v>
                </c:pt>
                <c:pt idx="5506">
                  <c:v>105.568</c:v>
                </c:pt>
                <c:pt idx="5507">
                  <c:v>105.06399999999999</c:v>
                </c:pt>
                <c:pt idx="5508">
                  <c:v>104.551</c:v>
                </c:pt>
                <c:pt idx="5509">
                  <c:v>104.29600000000001</c:v>
                </c:pt>
                <c:pt idx="5510">
                  <c:v>95.371899999999997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-4.8169799999999992</c:v>
                </c:pt>
                <c:pt idx="5527">
                  <c:v>107.116</c:v>
                </c:pt>
                <c:pt idx="5528">
                  <c:v>106.97199999999999</c:v>
                </c:pt>
                <c:pt idx="5529">
                  <c:v>106.071</c:v>
                </c:pt>
                <c:pt idx="5530">
                  <c:v>105.386</c:v>
                </c:pt>
                <c:pt idx="5531">
                  <c:v>105.01</c:v>
                </c:pt>
                <c:pt idx="5532">
                  <c:v>104.633</c:v>
                </c:pt>
                <c:pt idx="5533">
                  <c:v>104.29600000000001</c:v>
                </c:pt>
                <c:pt idx="5534">
                  <c:v>104.117</c:v>
                </c:pt>
                <c:pt idx="5535">
                  <c:v>103.89</c:v>
                </c:pt>
                <c:pt idx="5536">
                  <c:v>79.953100000000006</c:v>
                </c:pt>
                <c:pt idx="5537">
                  <c:v>34.290099999999995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-4.5604700000000005</c:v>
                </c:pt>
                <c:pt idx="5552">
                  <c:v>6.6460900000000001</c:v>
                </c:pt>
                <c:pt idx="5553">
                  <c:v>106.331</c:v>
                </c:pt>
                <c:pt idx="5554">
                  <c:v>105.658</c:v>
                </c:pt>
                <c:pt idx="5555">
                  <c:v>105.301</c:v>
                </c:pt>
                <c:pt idx="5556">
                  <c:v>105.18600000000001</c:v>
                </c:pt>
                <c:pt idx="5557">
                  <c:v>104.95</c:v>
                </c:pt>
                <c:pt idx="5558">
                  <c:v>82.225700000000003</c:v>
                </c:pt>
                <c:pt idx="5559">
                  <c:v>58.2742</c:v>
                </c:pt>
                <c:pt idx="5560">
                  <c:v>28.613400000000002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-4.7644399999999996</c:v>
                </c:pt>
                <c:pt idx="5575">
                  <c:v>96.963200000000001</c:v>
                </c:pt>
                <c:pt idx="5576">
                  <c:v>107.55800000000001</c:v>
                </c:pt>
                <c:pt idx="5577">
                  <c:v>106.774</c:v>
                </c:pt>
                <c:pt idx="5578">
                  <c:v>106.227</c:v>
                </c:pt>
                <c:pt idx="5579">
                  <c:v>105.90300000000001</c:v>
                </c:pt>
                <c:pt idx="5580">
                  <c:v>105.509</c:v>
                </c:pt>
                <c:pt idx="5581">
                  <c:v>105.291</c:v>
                </c:pt>
                <c:pt idx="5582">
                  <c:v>93.421300000000002</c:v>
                </c:pt>
                <c:pt idx="5583">
                  <c:v>104.90600000000001</c:v>
                </c:pt>
                <c:pt idx="5584">
                  <c:v>82.576399999999992</c:v>
                </c:pt>
                <c:pt idx="5585">
                  <c:v>22.9894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2.9479799999999998</c:v>
                </c:pt>
                <c:pt idx="5599">
                  <c:v>109.232</c:v>
                </c:pt>
                <c:pt idx="5600">
                  <c:v>108.444</c:v>
                </c:pt>
                <c:pt idx="5601">
                  <c:v>107.59399999999999</c:v>
                </c:pt>
                <c:pt idx="5602">
                  <c:v>106.83199999999999</c:v>
                </c:pt>
                <c:pt idx="5603">
                  <c:v>106.18</c:v>
                </c:pt>
                <c:pt idx="5604">
                  <c:v>105.515</c:v>
                </c:pt>
                <c:pt idx="5605">
                  <c:v>105.05800000000001</c:v>
                </c:pt>
                <c:pt idx="5606">
                  <c:v>104.80200000000001</c:v>
                </c:pt>
                <c:pt idx="5607">
                  <c:v>104.529</c:v>
                </c:pt>
                <c:pt idx="5608">
                  <c:v>105.021</c:v>
                </c:pt>
                <c:pt idx="5609">
                  <c:v>46.486400000000003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-1.49841</c:v>
                </c:pt>
                <c:pt idx="5623">
                  <c:v>110.32599999999999</c:v>
                </c:pt>
                <c:pt idx="5624">
                  <c:v>109.208</c:v>
                </c:pt>
                <c:pt idx="5625">
                  <c:v>108.10299999999999</c:v>
                </c:pt>
                <c:pt idx="5626">
                  <c:v>107.197</c:v>
                </c:pt>
                <c:pt idx="5627">
                  <c:v>106.565</c:v>
                </c:pt>
                <c:pt idx="5628">
                  <c:v>105.919</c:v>
                </c:pt>
                <c:pt idx="5629">
                  <c:v>105.562</c:v>
                </c:pt>
                <c:pt idx="5630">
                  <c:v>105.56699999999999</c:v>
                </c:pt>
                <c:pt idx="5631">
                  <c:v>105.55200000000001</c:v>
                </c:pt>
                <c:pt idx="5632">
                  <c:v>99.267099999999999</c:v>
                </c:pt>
                <c:pt idx="5633">
                  <c:v>37.439099999999996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-3.7794499999999998</c:v>
                </c:pt>
                <c:pt idx="5647">
                  <c:v>91.346199999999996</c:v>
                </c:pt>
                <c:pt idx="5648">
                  <c:v>110.72199999999999</c:v>
                </c:pt>
                <c:pt idx="5649">
                  <c:v>109.80500000000001</c:v>
                </c:pt>
                <c:pt idx="5650">
                  <c:v>108.996</c:v>
                </c:pt>
                <c:pt idx="5651">
                  <c:v>108.364</c:v>
                </c:pt>
                <c:pt idx="5652">
                  <c:v>107.68600000000001</c:v>
                </c:pt>
                <c:pt idx="5653">
                  <c:v>107.20399999999999</c:v>
                </c:pt>
                <c:pt idx="5654">
                  <c:v>106.95</c:v>
                </c:pt>
                <c:pt idx="5655">
                  <c:v>106.67400000000001</c:v>
                </c:pt>
                <c:pt idx="5656">
                  <c:v>89.892699999999991</c:v>
                </c:pt>
                <c:pt idx="5657">
                  <c:v>25.246299999999998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-4.2418900000000006</c:v>
                </c:pt>
                <c:pt idx="5671">
                  <c:v>101.116</c:v>
                </c:pt>
                <c:pt idx="5672">
                  <c:v>110.045</c:v>
                </c:pt>
                <c:pt idx="5673">
                  <c:v>109.045</c:v>
                </c:pt>
                <c:pt idx="5674">
                  <c:v>108.248</c:v>
                </c:pt>
                <c:pt idx="5675">
                  <c:v>107.69</c:v>
                </c:pt>
                <c:pt idx="5676">
                  <c:v>107.111</c:v>
                </c:pt>
                <c:pt idx="5677">
                  <c:v>106.756</c:v>
                </c:pt>
                <c:pt idx="5678">
                  <c:v>106.473</c:v>
                </c:pt>
                <c:pt idx="5679">
                  <c:v>106.271</c:v>
                </c:pt>
                <c:pt idx="5680">
                  <c:v>89.527000000000001</c:v>
                </c:pt>
                <c:pt idx="5681">
                  <c:v>24.4419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-3.3374699999999997</c:v>
                </c:pt>
                <c:pt idx="5695">
                  <c:v>73.883300000000006</c:v>
                </c:pt>
                <c:pt idx="5696">
                  <c:v>111.464</c:v>
                </c:pt>
                <c:pt idx="5697">
                  <c:v>110.84399999999999</c:v>
                </c:pt>
                <c:pt idx="5698">
                  <c:v>110.119</c:v>
                </c:pt>
                <c:pt idx="5699">
                  <c:v>109.328</c:v>
                </c:pt>
                <c:pt idx="5700">
                  <c:v>108.587</c:v>
                </c:pt>
                <c:pt idx="5701">
                  <c:v>108.032</c:v>
                </c:pt>
                <c:pt idx="5702">
                  <c:v>107.75</c:v>
                </c:pt>
                <c:pt idx="5703">
                  <c:v>107.486</c:v>
                </c:pt>
                <c:pt idx="5704">
                  <c:v>87.617100000000008</c:v>
                </c:pt>
                <c:pt idx="5705">
                  <c:v>25.0623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-3.34422</c:v>
                </c:pt>
                <c:pt idx="5719">
                  <c:v>92.772899999999993</c:v>
                </c:pt>
                <c:pt idx="5720">
                  <c:v>111.11</c:v>
                </c:pt>
                <c:pt idx="5721">
                  <c:v>110.327</c:v>
                </c:pt>
                <c:pt idx="5722">
                  <c:v>109.715</c:v>
                </c:pt>
                <c:pt idx="5723">
                  <c:v>109.22499999999999</c:v>
                </c:pt>
                <c:pt idx="5724">
                  <c:v>108.828</c:v>
                </c:pt>
                <c:pt idx="5725">
                  <c:v>108.376</c:v>
                </c:pt>
                <c:pt idx="5726">
                  <c:v>107.971</c:v>
                </c:pt>
                <c:pt idx="5727">
                  <c:v>107.542</c:v>
                </c:pt>
                <c:pt idx="5728">
                  <c:v>93.551299999999998</c:v>
                </c:pt>
                <c:pt idx="5729">
                  <c:v>27.9925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-4.2612200000000007</c:v>
                </c:pt>
                <c:pt idx="5743">
                  <c:v>108.28700000000001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108.22</c:v>
                </c:pt>
                <c:pt idx="5747">
                  <c:v>107.56399999999999</c:v>
                </c:pt>
                <c:pt idx="5748">
                  <c:v>106.94499999999999</c:v>
                </c:pt>
                <c:pt idx="5749">
                  <c:v>106.58</c:v>
                </c:pt>
                <c:pt idx="5750">
                  <c:v>106.398</c:v>
                </c:pt>
                <c:pt idx="5751">
                  <c:v>106.227</c:v>
                </c:pt>
                <c:pt idx="5752">
                  <c:v>104.227</c:v>
                </c:pt>
                <c:pt idx="5753">
                  <c:v>37.405699999999996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-0.42375499999999999</c:v>
                </c:pt>
                <c:pt idx="5767">
                  <c:v>110.52500000000001</c:v>
                </c:pt>
                <c:pt idx="5768">
                  <c:v>109.441</c:v>
                </c:pt>
                <c:pt idx="5769">
                  <c:v>108.324</c:v>
                </c:pt>
                <c:pt idx="5770">
                  <c:v>107.45399999999999</c:v>
                </c:pt>
                <c:pt idx="5771">
                  <c:v>106.82</c:v>
                </c:pt>
                <c:pt idx="5772">
                  <c:v>106.15300000000001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105.324</c:v>
                </c:pt>
                <c:pt idx="5776">
                  <c:v>105.69799999999999</c:v>
                </c:pt>
                <c:pt idx="5777">
                  <c:v>39.725199999999994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-4.7284499999999996</c:v>
                </c:pt>
                <c:pt idx="5791">
                  <c:v>101.745</c:v>
                </c:pt>
                <c:pt idx="5792">
                  <c:v>108.551</c:v>
                </c:pt>
                <c:pt idx="5793">
                  <c:v>107.482</c:v>
                </c:pt>
                <c:pt idx="5794">
                  <c:v>106.69199999999999</c:v>
                </c:pt>
                <c:pt idx="5795">
                  <c:v>106.179</c:v>
                </c:pt>
                <c:pt idx="5796">
                  <c:v>105.667</c:v>
                </c:pt>
                <c:pt idx="5797">
                  <c:v>105.35899999999999</c:v>
                </c:pt>
                <c:pt idx="5798">
                  <c:v>105.627</c:v>
                </c:pt>
                <c:pt idx="5799">
                  <c:v>98.239399999999989</c:v>
                </c:pt>
                <c:pt idx="5800">
                  <c:v>62.424900000000001</c:v>
                </c:pt>
                <c:pt idx="5801">
                  <c:v>-0.96611500000000006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-4.7815300000000001</c:v>
                </c:pt>
                <c:pt idx="5815">
                  <c:v>102.89400000000001</c:v>
                </c:pt>
                <c:pt idx="5816">
                  <c:v>107.84</c:v>
                </c:pt>
                <c:pt idx="5817">
                  <c:v>107.235</c:v>
                </c:pt>
                <c:pt idx="5818">
                  <c:v>106.788</c:v>
                </c:pt>
                <c:pt idx="5819">
                  <c:v>106.473</c:v>
                </c:pt>
                <c:pt idx="5820">
                  <c:v>106.17700000000001</c:v>
                </c:pt>
                <c:pt idx="5821">
                  <c:v>106.026</c:v>
                </c:pt>
                <c:pt idx="5822">
                  <c:v>106.078</c:v>
                </c:pt>
                <c:pt idx="5823">
                  <c:v>106.452</c:v>
                </c:pt>
                <c:pt idx="5824">
                  <c:v>88.176899999999989</c:v>
                </c:pt>
                <c:pt idx="5825">
                  <c:v>-0.96944699999999995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-3.7433200000000002</c:v>
                </c:pt>
                <c:pt idx="5839">
                  <c:v>54.334600000000002</c:v>
                </c:pt>
                <c:pt idx="5840">
                  <c:v>109.21</c:v>
                </c:pt>
                <c:pt idx="5841">
                  <c:v>108.348</c:v>
                </c:pt>
                <c:pt idx="5842">
                  <c:v>107.44199999999999</c:v>
                </c:pt>
                <c:pt idx="5843">
                  <c:v>106.497</c:v>
                </c:pt>
                <c:pt idx="5844">
                  <c:v>105.931</c:v>
                </c:pt>
                <c:pt idx="5845">
                  <c:v>105.43</c:v>
                </c:pt>
                <c:pt idx="5846">
                  <c:v>105.01900000000001</c:v>
                </c:pt>
                <c:pt idx="5847">
                  <c:v>105.113</c:v>
                </c:pt>
                <c:pt idx="5848">
                  <c:v>57.2607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-4.7086699999999997</c:v>
                </c:pt>
                <c:pt idx="5863">
                  <c:v>95.192800000000005</c:v>
                </c:pt>
                <c:pt idx="5864">
                  <c:v>107.785</c:v>
                </c:pt>
                <c:pt idx="5865">
                  <c:v>107.003</c:v>
                </c:pt>
                <c:pt idx="5866">
                  <c:v>106.48399999999999</c:v>
                </c:pt>
                <c:pt idx="5867">
                  <c:v>105.81399999999999</c:v>
                </c:pt>
                <c:pt idx="5868">
                  <c:v>105.209</c:v>
                </c:pt>
                <c:pt idx="5869">
                  <c:v>78.866500000000002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-4.6057799999999993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-4.6811999999999996</c:v>
                </c:pt>
                <c:pt idx="5887">
                  <c:v>85.91510000000001</c:v>
                </c:pt>
                <c:pt idx="5888">
                  <c:v>108.268</c:v>
                </c:pt>
                <c:pt idx="5889">
                  <c:v>107.10299999999999</c:v>
                </c:pt>
                <c:pt idx="5890">
                  <c:v>106.13</c:v>
                </c:pt>
                <c:pt idx="5891">
                  <c:v>105.53</c:v>
                </c:pt>
                <c:pt idx="5892">
                  <c:v>105.137</c:v>
                </c:pt>
                <c:pt idx="5893">
                  <c:v>104.745</c:v>
                </c:pt>
                <c:pt idx="5894">
                  <c:v>104.633</c:v>
                </c:pt>
                <c:pt idx="5895">
                  <c:v>105.13800000000001</c:v>
                </c:pt>
                <c:pt idx="5896">
                  <c:v>24.433299999999999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-4.6389899999999997</c:v>
                </c:pt>
                <c:pt idx="5911">
                  <c:v>55.946199999999997</c:v>
                </c:pt>
                <c:pt idx="5912">
                  <c:v>108.846</c:v>
                </c:pt>
                <c:pt idx="5913">
                  <c:v>108.562</c:v>
                </c:pt>
                <c:pt idx="5914">
                  <c:v>107.77500000000001</c:v>
                </c:pt>
                <c:pt idx="5915">
                  <c:v>106.97199999999999</c:v>
                </c:pt>
                <c:pt idx="5916">
                  <c:v>106.40600000000001</c:v>
                </c:pt>
                <c:pt idx="5917">
                  <c:v>71.027100000000004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-4.5251999999999999</c:v>
                </c:pt>
                <c:pt idx="5937">
                  <c:v>65.768699999999995</c:v>
                </c:pt>
                <c:pt idx="5938">
                  <c:v>107.008</c:v>
                </c:pt>
                <c:pt idx="5939">
                  <c:v>27.822500000000002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-4.5736099999999995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-4.6983300000000003</c:v>
                </c:pt>
                <c:pt idx="5959">
                  <c:v>99.090399999999988</c:v>
                </c:pt>
                <c:pt idx="5960">
                  <c:v>108.85</c:v>
                </c:pt>
                <c:pt idx="5961">
                  <c:v>107.971</c:v>
                </c:pt>
                <c:pt idx="5962">
                  <c:v>107.39</c:v>
                </c:pt>
                <c:pt idx="5963">
                  <c:v>106.70399999999999</c:v>
                </c:pt>
                <c:pt idx="5964">
                  <c:v>106.2</c:v>
                </c:pt>
                <c:pt idx="5965">
                  <c:v>106.194</c:v>
                </c:pt>
                <c:pt idx="5966">
                  <c:v>105.994</c:v>
                </c:pt>
                <c:pt idx="5967">
                  <c:v>105.898</c:v>
                </c:pt>
                <c:pt idx="5968">
                  <c:v>86.597200000000001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-4.7111299999999998</c:v>
                </c:pt>
                <c:pt idx="5983">
                  <c:v>98.55080000000001</c:v>
                </c:pt>
                <c:pt idx="5984">
                  <c:v>108.351</c:v>
                </c:pt>
                <c:pt idx="5985">
                  <c:v>107.35299999999999</c:v>
                </c:pt>
                <c:pt idx="5986">
                  <c:v>106.57</c:v>
                </c:pt>
                <c:pt idx="5987">
                  <c:v>106.005</c:v>
                </c:pt>
                <c:pt idx="5988">
                  <c:v>105.52800000000001</c:v>
                </c:pt>
                <c:pt idx="5989">
                  <c:v>105.22199999999999</c:v>
                </c:pt>
                <c:pt idx="5990">
                  <c:v>105.026</c:v>
                </c:pt>
                <c:pt idx="5991">
                  <c:v>104.815</c:v>
                </c:pt>
                <c:pt idx="5992">
                  <c:v>91.353100000000012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-4.7110500000000002</c:v>
                </c:pt>
                <c:pt idx="6007">
                  <c:v>101.501</c:v>
                </c:pt>
                <c:pt idx="6008">
                  <c:v>108.554</c:v>
                </c:pt>
                <c:pt idx="6009">
                  <c:v>107.669</c:v>
                </c:pt>
                <c:pt idx="6010">
                  <c:v>106.792</c:v>
                </c:pt>
                <c:pt idx="6011">
                  <c:v>106.026</c:v>
                </c:pt>
                <c:pt idx="6012">
                  <c:v>105.318</c:v>
                </c:pt>
                <c:pt idx="6013">
                  <c:v>104.66500000000001</c:v>
                </c:pt>
                <c:pt idx="6014">
                  <c:v>104.36</c:v>
                </c:pt>
                <c:pt idx="6015">
                  <c:v>104.339</c:v>
                </c:pt>
                <c:pt idx="6016">
                  <c:v>92.436700000000002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-4.6978999999999997</c:v>
                </c:pt>
                <c:pt idx="6031">
                  <c:v>86.563199999999995</c:v>
                </c:pt>
                <c:pt idx="6032">
                  <c:v>108.06699999999999</c:v>
                </c:pt>
                <c:pt idx="6033">
                  <c:v>107.081</c:v>
                </c:pt>
                <c:pt idx="6034">
                  <c:v>106.32</c:v>
                </c:pt>
                <c:pt idx="6035">
                  <c:v>105.541</c:v>
                </c:pt>
                <c:pt idx="6036">
                  <c:v>104.563</c:v>
                </c:pt>
                <c:pt idx="6037">
                  <c:v>103.949</c:v>
                </c:pt>
                <c:pt idx="6038">
                  <c:v>103.752</c:v>
                </c:pt>
                <c:pt idx="6039">
                  <c:v>103.74299999999999</c:v>
                </c:pt>
                <c:pt idx="6040">
                  <c:v>81.441299999999998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-4.6332299999999993</c:v>
                </c:pt>
                <c:pt idx="6055">
                  <c:v>53.681100000000001</c:v>
                </c:pt>
                <c:pt idx="6056">
                  <c:v>107.733</c:v>
                </c:pt>
                <c:pt idx="6057">
                  <c:v>106.703</c:v>
                </c:pt>
                <c:pt idx="6058">
                  <c:v>105.541</c:v>
                </c:pt>
                <c:pt idx="6059">
                  <c:v>104.657</c:v>
                </c:pt>
                <c:pt idx="6060">
                  <c:v>104.43899999999999</c:v>
                </c:pt>
                <c:pt idx="6061">
                  <c:v>104.024</c:v>
                </c:pt>
                <c:pt idx="6062">
                  <c:v>103.622</c:v>
                </c:pt>
                <c:pt idx="6063">
                  <c:v>92.958199999999991</c:v>
                </c:pt>
                <c:pt idx="6064">
                  <c:v>44.595399999999998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105.16</c:v>
                </c:pt>
                <c:pt idx="6080">
                  <c:v>108.262</c:v>
                </c:pt>
                <c:pt idx="6081">
                  <c:v>107.178</c:v>
                </c:pt>
                <c:pt idx="6082">
                  <c:v>105.898</c:v>
                </c:pt>
                <c:pt idx="6083">
                  <c:v>105.002</c:v>
                </c:pt>
                <c:pt idx="6084">
                  <c:v>84.843699999999998</c:v>
                </c:pt>
                <c:pt idx="6085">
                  <c:v>104.01600000000001</c:v>
                </c:pt>
                <c:pt idx="6086">
                  <c:v>103.744</c:v>
                </c:pt>
                <c:pt idx="6087">
                  <c:v>103.616</c:v>
                </c:pt>
                <c:pt idx="6088">
                  <c:v>84.071399999999997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-4.7207700000000008</c:v>
                </c:pt>
                <c:pt idx="6103">
                  <c:v>98.949399999999997</c:v>
                </c:pt>
                <c:pt idx="6104">
                  <c:v>108.131</c:v>
                </c:pt>
                <c:pt idx="6105">
                  <c:v>106.97</c:v>
                </c:pt>
                <c:pt idx="6106">
                  <c:v>105.997</c:v>
                </c:pt>
                <c:pt idx="6107">
                  <c:v>105.123</c:v>
                </c:pt>
                <c:pt idx="6108">
                  <c:v>104.465</c:v>
                </c:pt>
                <c:pt idx="6109">
                  <c:v>104.15600000000001</c:v>
                </c:pt>
                <c:pt idx="6110">
                  <c:v>103.908</c:v>
                </c:pt>
                <c:pt idx="6111">
                  <c:v>103.904</c:v>
                </c:pt>
                <c:pt idx="6112">
                  <c:v>88.422899999999998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-4.7223000000000006</c:v>
                </c:pt>
                <c:pt idx="6127">
                  <c:v>99.479399999999998</c:v>
                </c:pt>
                <c:pt idx="6128">
                  <c:v>107.751</c:v>
                </c:pt>
                <c:pt idx="6129">
                  <c:v>106.566</c:v>
                </c:pt>
                <c:pt idx="6130">
                  <c:v>105.88500000000001</c:v>
                </c:pt>
                <c:pt idx="6131">
                  <c:v>105.20099999999999</c:v>
                </c:pt>
                <c:pt idx="6132">
                  <c:v>104.633</c:v>
                </c:pt>
                <c:pt idx="6133">
                  <c:v>104.43600000000001</c:v>
                </c:pt>
                <c:pt idx="6134">
                  <c:v>104.31399999999999</c:v>
                </c:pt>
                <c:pt idx="6135">
                  <c:v>104.256</c:v>
                </c:pt>
                <c:pt idx="6136">
                  <c:v>88.957999999999998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-4.6316600000000001</c:v>
                </c:pt>
                <c:pt idx="6151">
                  <c:v>58.0002</c:v>
                </c:pt>
                <c:pt idx="6152">
                  <c:v>108.137</c:v>
                </c:pt>
                <c:pt idx="6153">
                  <c:v>107.102</c:v>
                </c:pt>
                <c:pt idx="6154">
                  <c:v>106.117</c:v>
                </c:pt>
                <c:pt idx="6155">
                  <c:v>105.608</c:v>
                </c:pt>
                <c:pt idx="6156">
                  <c:v>105.24299999999999</c:v>
                </c:pt>
                <c:pt idx="6157">
                  <c:v>104.843</c:v>
                </c:pt>
                <c:pt idx="6158">
                  <c:v>104.619</c:v>
                </c:pt>
                <c:pt idx="6159">
                  <c:v>84.230999999999995</c:v>
                </c:pt>
                <c:pt idx="6160">
                  <c:v>42.784800000000004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-4.7038700000000002</c:v>
                </c:pt>
                <c:pt idx="6175">
                  <c:v>100.63500000000001</c:v>
                </c:pt>
                <c:pt idx="6176">
                  <c:v>109.139</c:v>
                </c:pt>
                <c:pt idx="6177">
                  <c:v>108.173</c:v>
                </c:pt>
                <c:pt idx="6178">
                  <c:v>107.376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104.995</c:v>
                </c:pt>
                <c:pt idx="6182">
                  <c:v>104.70399999999999</c:v>
                </c:pt>
                <c:pt idx="6183">
                  <c:v>104.872</c:v>
                </c:pt>
                <c:pt idx="6184">
                  <c:v>77.363100000000003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-4.2506300000000001</c:v>
                </c:pt>
                <c:pt idx="6199">
                  <c:v>104.5</c:v>
                </c:pt>
                <c:pt idx="6200">
                  <c:v>109.768</c:v>
                </c:pt>
                <c:pt idx="6201">
                  <c:v>109.033</c:v>
                </c:pt>
                <c:pt idx="6202">
                  <c:v>108.08199999999999</c:v>
                </c:pt>
                <c:pt idx="6203">
                  <c:v>107.083</c:v>
                </c:pt>
                <c:pt idx="6204">
                  <c:v>106.389</c:v>
                </c:pt>
                <c:pt idx="6205">
                  <c:v>106.086</c:v>
                </c:pt>
                <c:pt idx="6206">
                  <c:v>105.878</c:v>
                </c:pt>
                <c:pt idx="6207">
                  <c:v>105.776</c:v>
                </c:pt>
                <c:pt idx="6208">
                  <c:v>81.902299999999997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-4.2288500000000004</c:v>
                </c:pt>
                <c:pt idx="6223">
                  <c:v>95.136200000000002</c:v>
                </c:pt>
                <c:pt idx="6224">
                  <c:v>109.343</c:v>
                </c:pt>
                <c:pt idx="6225">
                  <c:v>108.46899999999999</c:v>
                </c:pt>
                <c:pt idx="6226">
                  <c:v>107.77500000000001</c:v>
                </c:pt>
                <c:pt idx="6227">
                  <c:v>107.169</c:v>
                </c:pt>
                <c:pt idx="6228">
                  <c:v>106.675</c:v>
                </c:pt>
                <c:pt idx="6229">
                  <c:v>106.46</c:v>
                </c:pt>
                <c:pt idx="6230">
                  <c:v>106.35299999999999</c:v>
                </c:pt>
                <c:pt idx="6231">
                  <c:v>58.155500000000004</c:v>
                </c:pt>
                <c:pt idx="6232">
                  <c:v>28.7453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-3.7953299999999999</c:v>
                </c:pt>
                <c:pt idx="6247">
                  <c:v>99.527000000000001</c:v>
                </c:pt>
                <c:pt idx="6248">
                  <c:v>110.212</c:v>
                </c:pt>
                <c:pt idx="6249">
                  <c:v>109.426</c:v>
                </c:pt>
                <c:pt idx="6250">
                  <c:v>108.76600000000001</c:v>
                </c:pt>
                <c:pt idx="6251">
                  <c:v>108.355</c:v>
                </c:pt>
                <c:pt idx="6252">
                  <c:v>107.98399999999999</c:v>
                </c:pt>
                <c:pt idx="6253">
                  <c:v>107.79300000000001</c:v>
                </c:pt>
                <c:pt idx="6254">
                  <c:v>107.578</c:v>
                </c:pt>
                <c:pt idx="6255">
                  <c:v>107.224</c:v>
                </c:pt>
                <c:pt idx="6256">
                  <c:v>63.363999999999997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-2.8790800000000001</c:v>
                </c:pt>
                <c:pt idx="6271">
                  <c:v>77.553399999999996</c:v>
                </c:pt>
                <c:pt idx="6272">
                  <c:v>110.702</c:v>
                </c:pt>
                <c:pt idx="6273">
                  <c:v>110.32299999999999</c:v>
                </c:pt>
                <c:pt idx="6274">
                  <c:v>109.672</c:v>
                </c:pt>
                <c:pt idx="6275">
                  <c:v>108.485</c:v>
                </c:pt>
                <c:pt idx="6276">
                  <c:v>107.857</c:v>
                </c:pt>
                <c:pt idx="6277">
                  <c:v>100.07299999999999</c:v>
                </c:pt>
                <c:pt idx="6278">
                  <c:v>48.0306</c:v>
                </c:pt>
                <c:pt idx="6279">
                  <c:v>89.706100000000006</c:v>
                </c:pt>
                <c:pt idx="6280">
                  <c:v>55.356300000000005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-2.41432</c:v>
                </c:pt>
                <c:pt idx="6295">
                  <c:v>49.494999999999997</c:v>
                </c:pt>
                <c:pt idx="6296">
                  <c:v>109.741</c:v>
                </c:pt>
                <c:pt idx="6297">
                  <c:v>108.75</c:v>
                </c:pt>
                <c:pt idx="6298">
                  <c:v>108.14</c:v>
                </c:pt>
                <c:pt idx="6299">
                  <c:v>107.76600000000001</c:v>
                </c:pt>
                <c:pt idx="6300">
                  <c:v>107.47499999999999</c:v>
                </c:pt>
                <c:pt idx="6301">
                  <c:v>107.252</c:v>
                </c:pt>
                <c:pt idx="6302">
                  <c:v>107.489</c:v>
                </c:pt>
                <c:pt idx="6303">
                  <c:v>46.497999999999998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-3.74891</c:v>
                </c:pt>
                <c:pt idx="6319">
                  <c:v>47.232500000000002</c:v>
                </c:pt>
                <c:pt idx="6320">
                  <c:v>109.80800000000001</c:v>
                </c:pt>
                <c:pt idx="6321">
                  <c:v>109.313</c:v>
                </c:pt>
                <c:pt idx="6322">
                  <c:v>52.079500000000003</c:v>
                </c:pt>
                <c:pt idx="6323">
                  <c:v>105.63500000000001</c:v>
                </c:pt>
                <c:pt idx="6324">
                  <c:v>86.611199999999997</c:v>
                </c:pt>
                <c:pt idx="6325">
                  <c:v>88.919300000000007</c:v>
                </c:pt>
                <c:pt idx="6326">
                  <c:v>105.61199999999999</c:v>
                </c:pt>
                <c:pt idx="6327">
                  <c:v>-0.96213400000000004</c:v>
                </c:pt>
                <c:pt idx="6328">
                  <c:v>31.362200000000001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-2.87738</c:v>
                </c:pt>
                <c:pt idx="6343">
                  <c:v>81.072399999999988</c:v>
                </c:pt>
                <c:pt idx="6344">
                  <c:v>110.349</c:v>
                </c:pt>
                <c:pt idx="6345">
                  <c:v>109.43300000000001</c:v>
                </c:pt>
                <c:pt idx="6346">
                  <c:v>108.83799999999999</c:v>
                </c:pt>
                <c:pt idx="6347">
                  <c:v>108.146</c:v>
                </c:pt>
                <c:pt idx="6348">
                  <c:v>107.755</c:v>
                </c:pt>
                <c:pt idx="6349">
                  <c:v>70.695300000000003</c:v>
                </c:pt>
                <c:pt idx="6350">
                  <c:v>107.211</c:v>
                </c:pt>
                <c:pt idx="6351">
                  <c:v>104.095</c:v>
                </c:pt>
                <c:pt idx="6352">
                  <c:v>43.024099999999997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-2.4109499999999997</c:v>
                </c:pt>
                <c:pt idx="6367">
                  <c:v>35.664000000000001</c:v>
                </c:pt>
                <c:pt idx="6368">
                  <c:v>110.529</c:v>
                </c:pt>
                <c:pt idx="6369">
                  <c:v>109.77800000000001</c:v>
                </c:pt>
                <c:pt idx="6370">
                  <c:v>109.042</c:v>
                </c:pt>
                <c:pt idx="6371">
                  <c:v>108.54900000000001</c:v>
                </c:pt>
                <c:pt idx="6372">
                  <c:v>108.748</c:v>
                </c:pt>
                <c:pt idx="6373">
                  <c:v>47.776000000000003</c:v>
                </c:pt>
                <c:pt idx="6374">
                  <c:v>42.481900000000003</c:v>
                </c:pt>
                <c:pt idx="6375">
                  <c:v>41.275400000000005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-2.4060199999999998</c:v>
                </c:pt>
                <c:pt idx="6391">
                  <c:v>55.0535</c:v>
                </c:pt>
                <c:pt idx="6392">
                  <c:v>111.09099999999999</c:v>
                </c:pt>
                <c:pt idx="6393">
                  <c:v>110.339</c:v>
                </c:pt>
                <c:pt idx="6394">
                  <c:v>109.547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107.887</c:v>
                </c:pt>
                <c:pt idx="6398">
                  <c:v>107.479</c:v>
                </c:pt>
                <c:pt idx="6399">
                  <c:v>107.364</c:v>
                </c:pt>
                <c:pt idx="6400">
                  <c:v>74.635000000000005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-2.8701500000000002</c:v>
                </c:pt>
                <c:pt idx="6415">
                  <c:v>79.929199999999994</c:v>
                </c:pt>
                <c:pt idx="6416">
                  <c:v>110.825</c:v>
                </c:pt>
                <c:pt idx="6417">
                  <c:v>109.84099999999999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107.78</c:v>
                </c:pt>
                <c:pt idx="6421">
                  <c:v>107.16800000000001</c:v>
                </c:pt>
                <c:pt idx="6422">
                  <c:v>106.863</c:v>
                </c:pt>
                <c:pt idx="6423">
                  <c:v>106.982</c:v>
                </c:pt>
                <c:pt idx="6424">
                  <c:v>66.6995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-4.5323400000000005</c:v>
                </c:pt>
                <c:pt idx="6441">
                  <c:v>54.253300000000003</c:v>
                </c:pt>
                <c:pt idx="6442">
                  <c:v>59.6571</c:v>
                </c:pt>
                <c:pt idx="6443">
                  <c:v>-0.92471500000000006</c:v>
                </c:pt>
                <c:pt idx="6444">
                  <c:v>-4.5641099999999994</c:v>
                </c:pt>
                <c:pt idx="6445">
                  <c:v>8.9464500000000005</c:v>
                </c:pt>
                <c:pt idx="6446">
                  <c:v>105.02</c:v>
                </c:pt>
                <c:pt idx="6447">
                  <c:v>-0.92471500000000006</c:v>
                </c:pt>
                <c:pt idx="6448">
                  <c:v>-4.5733699999999997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</c:v>
                </c:pt>
                <c:pt idx="6463">
                  <c:v>55.961300000000001</c:v>
                </c:pt>
                <c:pt idx="6464">
                  <c:v>110.702</c:v>
                </c:pt>
                <c:pt idx="6465">
                  <c:v>109.943</c:v>
                </c:pt>
                <c:pt idx="6466">
                  <c:v>109.321</c:v>
                </c:pt>
                <c:pt idx="6467">
                  <c:v>108.73</c:v>
                </c:pt>
                <c:pt idx="6468">
                  <c:v>108.239</c:v>
                </c:pt>
                <c:pt idx="6469">
                  <c:v>108.05</c:v>
                </c:pt>
                <c:pt idx="6470">
                  <c:v>107.876</c:v>
                </c:pt>
                <c:pt idx="6471">
                  <c:v>108.023</c:v>
                </c:pt>
                <c:pt idx="6472">
                  <c:v>50.126400000000004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-2.8760500000000002</c:v>
                </c:pt>
                <c:pt idx="6487">
                  <c:v>83.116</c:v>
                </c:pt>
                <c:pt idx="6488">
                  <c:v>110.82599999999999</c:v>
                </c:pt>
                <c:pt idx="6489">
                  <c:v>110.03700000000001</c:v>
                </c:pt>
                <c:pt idx="6490">
                  <c:v>109.40600000000001</c:v>
                </c:pt>
                <c:pt idx="6491">
                  <c:v>108.85</c:v>
                </c:pt>
                <c:pt idx="6492">
                  <c:v>108.182</c:v>
                </c:pt>
                <c:pt idx="6493">
                  <c:v>107.776</c:v>
                </c:pt>
                <c:pt idx="6494">
                  <c:v>107.574</c:v>
                </c:pt>
                <c:pt idx="6495">
                  <c:v>36.203400000000002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34.158699999999996</c:v>
                </c:pt>
                <c:pt idx="6516">
                  <c:v>108.599</c:v>
                </c:pt>
                <c:pt idx="6517">
                  <c:v>107.688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-1.9688099999999999</c:v>
                </c:pt>
                <c:pt idx="6535">
                  <c:v>45.181599999999996</c:v>
                </c:pt>
                <c:pt idx="6536">
                  <c:v>111.27500000000001</c:v>
                </c:pt>
                <c:pt idx="6537">
                  <c:v>110.175</c:v>
                </c:pt>
                <c:pt idx="6538">
                  <c:v>109.07299999999999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107.32299999999999</c:v>
                </c:pt>
                <c:pt idx="6543">
                  <c:v>102.29900000000001</c:v>
                </c:pt>
                <c:pt idx="6544">
                  <c:v>44.191199999999995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-2.71868</c:v>
                </c:pt>
                <c:pt idx="6560">
                  <c:v>10.870799999999999</c:v>
                </c:pt>
                <c:pt idx="6561">
                  <c:v>93.859200000000001</c:v>
                </c:pt>
                <c:pt idx="6562">
                  <c:v>71.386300000000006</c:v>
                </c:pt>
                <c:pt idx="6563">
                  <c:v>109.526</c:v>
                </c:pt>
                <c:pt idx="6564">
                  <c:v>84.321799999999996</c:v>
                </c:pt>
                <c:pt idx="6565">
                  <c:v>98.851100000000002</c:v>
                </c:pt>
                <c:pt idx="6566">
                  <c:v>45.475199999999994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-2.4195100000000003</c:v>
                </c:pt>
                <c:pt idx="6583">
                  <c:v>64.810400000000001</c:v>
                </c:pt>
                <c:pt idx="6584">
                  <c:v>111.005</c:v>
                </c:pt>
                <c:pt idx="6585">
                  <c:v>110.051</c:v>
                </c:pt>
                <c:pt idx="6586">
                  <c:v>109.22</c:v>
                </c:pt>
                <c:pt idx="6587">
                  <c:v>108.69499999999999</c:v>
                </c:pt>
                <c:pt idx="6588">
                  <c:v>108.09399999999999</c:v>
                </c:pt>
                <c:pt idx="6589">
                  <c:v>107.708</c:v>
                </c:pt>
                <c:pt idx="6590">
                  <c:v>107.54900000000001</c:v>
                </c:pt>
                <c:pt idx="6591">
                  <c:v>104.46599999999999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-4.0889699999999998</c:v>
                </c:pt>
                <c:pt idx="6608">
                  <c:v>71.328500000000005</c:v>
                </c:pt>
                <c:pt idx="6609">
                  <c:v>105.679</c:v>
                </c:pt>
                <c:pt idx="6610">
                  <c:v>100.39</c:v>
                </c:pt>
                <c:pt idx="6611">
                  <c:v>68.03</c:v>
                </c:pt>
                <c:pt idx="6612">
                  <c:v>53.030300000000004</c:v>
                </c:pt>
                <c:pt idx="6613">
                  <c:v>57.227699999999999</c:v>
                </c:pt>
                <c:pt idx="6614">
                  <c:v>33.752400000000002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-2.4094199999999999</c:v>
                </c:pt>
                <c:pt idx="6631">
                  <c:v>57.881099999999996</c:v>
                </c:pt>
                <c:pt idx="6632">
                  <c:v>111.387</c:v>
                </c:pt>
                <c:pt idx="6633">
                  <c:v>110.554</c:v>
                </c:pt>
                <c:pt idx="6634">
                  <c:v>109.877</c:v>
                </c:pt>
                <c:pt idx="6635">
                  <c:v>109.34099999999999</c:v>
                </c:pt>
                <c:pt idx="6636">
                  <c:v>108.839</c:v>
                </c:pt>
                <c:pt idx="6637">
                  <c:v>108.46299999999999</c:v>
                </c:pt>
                <c:pt idx="6638">
                  <c:v>108.264</c:v>
                </c:pt>
                <c:pt idx="6639">
                  <c:v>105.883</c:v>
                </c:pt>
                <c:pt idx="6640">
                  <c:v>42.525700000000001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6.3993599999999997</c:v>
                </c:pt>
                <c:pt idx="6656">
                  <c:v>109.054</c:v>
                </c:pt>
                <c:pt idx="6657">
                  <c:v>110.095</c:v>
                </c:pt>
                <c:pt idx="6658">
                  <c:v>109.367</c:v>
                </c:pt>
                <c:pt idx="6659">
                  <c:v>109.133</c:v>
                </c:pt>
                <c:pt idx="6660">
                  <c:v>87.80510000000001</c:v>
                </c:pt>
                <c:pt idx="6661">
                  <c:v>108.22199999999999</c:v>
                </c:pt>
                <c:pt idx="6662">
                  <c:v>107.976</c:v>
                </c:pt>
                <c:pt idx="6663">
                  <c:v>91.098600000000005</c:v>
                </c:pt>
                <c:pt idx="6664">
                  <c:v>28.54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4.5599699999999999</c:v>
                </c:pt>
                <c:pt idx="6680">
                  <c:v>111.005</c:v>
                </c:pt>
                <c:pt idx="6681">
                  <c:v>110.054</c:v>
                </c:pt>
                <c:pt idx="6682">
                  <c:v>109.161</c:v>
                </c:pt>
                <c:pt idx="6683">
                  <c:v>108.44799999999999</c:v>
                </c:pt>
                <c:pt idx="6684">
                  <c:v>107.724</c:v>
                </c:pt>
                <c:pt idx="6685">
                  <c:v>107.297</c:v>
                </c:pt>
                <c:pt idx="6686">
                  <c:v>107.236</c:v>
                </c:pt>
                <c:pt idx="6687">
                  <c:v>98.604699999999994</c:v>
                </c:pt>
                <c:pt idx="6688">
                  <c:v>28.220400000000001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19.086500000000001</c:v>
                </c:pt>
                <c:pt idx="6704">
                  <c:v>111.431</c:v>
                </c:pt>
                <c:pt idx="6705">
                  <c:v>110.40300000000001</c:v>
                </c:pt>
                <c:pt idx="6706">
                  <c:v>109.721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108.444</c:v>
                </c:pt>
                <c:pt idx="6710">
                  <c:v>108.145</c:v>
                </c:pt>
                <c:pt idx="6711">
                  <c:v>108.01300000000001</c:v>
                </c:pt>
                <c:pt idx="6712">
                  <c:v>45.028800000000004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31.068999999999999</c:v>
                </c:pt>
                <c:pt idx="6728">
                  <c:v>111.839</c:v>
                </c:pt>
                <c:pt idx="6729">
                  <c:v>111.11</c:v>
                </c:pt>
                <c:pt idx="6730">
                  <c:v>110.45399999999999</c:v>
                </c:pt>
                <c:pt idx="6731">
                  <c:v>109.962</c:v>
                </c:pt>
                <c:pt idx="6732">
                  <c:v>109.402</c:v>
                </c:pt>
                <c:pt idx="6733">
                  <c:v>109.044</c:v>
                </c:pt>
                <c:pt idx="6734">
                  <c:v>108.923</c:v>
                </c:pt>
                <c:pt idx="6735">
                  <c:v>108.977</c:v>
                </c:pt>
                <c:pt idx="6736">
                  <c:v>46.521099999999997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-3.6184099999999999</c:v>
                </c:pt>
                <c:pt idx="6753">
                  <c:v>37.852899999999998</c:v>
                </c:pt>
                <c:pt idx="6754">
                  <c:v>89.6126</c:v>
                </c:pt>
                <c:pt idx="6755">
                  <c:v>-0.92471500000000006</c:v>
                </c:pt>
                <c:pt idx="6756">
                  <c:v>-4.5320600000000004</c:v>
                </c:pt>
                <c:pt idx="6757">
                  <c:v>-4.5476200000000002</c:v>
                </c:pt>
                <c:pt idx="6758">
                  <c:v>71.631899999999987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-2.8590300000000002</c:v>
                </c:pt>
                <c:pt idx="6776">
                  <c:v>67.365200000000002</c:v>
                </c:pt>
                <c:pt idx="6777">
                  <c:v>110.029</c:v>
                </c:pt>
                <c:pt idx="6778">
                  <c:v>109.276</c:v>
                </c:pt>
                <c:pt idx="6779">
                  <c:v>108.78</c:v>
                </c:pt>
                <c:pt idx="6780">
                  <c:v>108.23</c:v>
                </c:pt>
                <c:pt idx="6781">
                  <c:v>107.893</c:v>
                </c:pt>
                <c:pt idx="6782">
                  <c:v>107.755</c:v>
                </c:pt>
                <c:pt idx="6783">
                  <c:v>79.514099999999999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0.25184699999999999</c:v>
                </c:pt>
                <c:pt idx="6804">
                  <c:v>67.692899999999995</c:v>
                </c:pt>
                <c:pt idx="6805">
                  <c:v>101.07</c:v>
                </c:pt>
                <c:pt idx="6806">
                  <c:v>87.498100000000008</c:v>
                </c:pt>
                <c:pt idx="6807">
                  <c:v>89.11330000000001</c:v>
                </c:pt>
                <c:pt idx="6808">
                  <c:v>27.9373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5.1582499999999998</c:v>
                </c:pt>
                <c:pt idx="6824">
                  <c:v>79.586600000000004</c:v>
                </c:pt>
                <c:pt idx="6825">
                  <c:v>72.699100000000001</c:v>
                </c:pt>
                <c:pt idx="6826">
                  <c:v>110.06</c:v>
                </c:pt>
                <c:pt idx="6827">
                  <c:v>109.551</c:v>
                </c:pt>
                <c:pt idx="6828">
                  <c:v>109.017</c:v>
                </c:pt>
                <c:pt idx="6829">
                  <c:v>108.66800000000001</c:v>
                </c:pt>
                <c:pt idx="6830">
                  <c:v>108.46299999999999</c:v>
                </c:pt>
                <c:pt idx="6831">
                  <c:v>69.152600000000007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-1.94861</c:v>
                </c:pt>
                <c:pt idx="6848">
                  <c:v>102.44499999999999</c:v>
                </c:pt>
                <c:pt idx="6849">
                  <c:v>86.5792</c:v>
                </c:pt>
                <c:pt idx="6850">
                  <c:v>109.62</c:v>
                </c:pt>
                <c:pt idx="6851">
                  <c:v>70.070300000000003</c:v>
                </c:pt>
                <c:pt idx="6852">
                  <c:v>-0.92471500000000006</c:v>
                </c:pt>
                <c:pt idx="6853">
                  <c:v>-4.6216899999999992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-3.1527399999999997</c:v>
                </c:pt>
                <c:pt idx="6874">
                  <c:v>38.81</c:v>
                </c:pt>
                <c:pt idx="6875">
                  <c:v>110.58799999999999</c:v>
                </c:pt>
                <c:pt idx="6876">
                  <c:v>110.28700000000001</c:v>
                </c:pt>
                <c:pt idx="6877">
                  <c:v>110.126</c:v>
                </c:pt>
                <c:pt idx="6878">
                  <c:v>85.192499999999995</c:v>
                </c:pt>
                <c:pt idx="6879">
                  <c:v>67.103399999999993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25.509</c:v>
                </c:pt>
                <c:pt idx="6896">
                  <c:v>112.783</c:v>
                </c:pt>
                <c:pt idx="6897">
                  <c:v>112.01900000000001</c:v>
                </c:pt>
                <c:pt idx="6898">
                  <c:v>111.39700000000001</c:v>
                </c:pt>
                <c:pt idx="6899">
                  <c:v>110.843</c:v>
                </c:pt>
                <c:pt idx="6900">
                  <c:v>110.262</c:v>
                </c:pt>
                <c:pt idx="6901">
                  <c:v>109.998</c:v>
                </c:pt>
                <c:pt idx="6902">
                  <c:v>110.035</c:v>
                </c:pt>
                <c:pt idx="6903">
                  <c:v>96.911899999999989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28.103999999999999</c:v>
                </c:pt>
                <c:pt idx="6920">
                  <c:v>112.992</c:v>
                </c:pt>
                <c:pt idx="6921">
                  <c:v>111.925</c:v>
                </c:pt>
                <c:pt idx="6922">
                  <c:v>111.261</c:v>
                </c:pt>
                <c:pt idx="6923">
                  <c:v>110.82899999999999</c:v>
                </c:pt>
                <c:pt idx="6924">
                  <c:v>110.36199999999999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104.762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30.983000000000001</c:v>
                </c:pt>
                <c:pt idx="6944">
                  <c:v>112.706</c:v>
                </c:pt>
                <c:pt idx="6945">
                  <c:v>111.64</c:v>
                </c:pt>
                <c:pt idx="6946">
                  <c:v>110.926</c:v>
                </c:pt>
                <c:pt idx="6947">
                  <c:v>110.55800000000001</c:v>
                </c:pt>
                <c:pt idx="6948">
                  <c:v>110.161</c:v>
                </c:pt>
                <c:pt idx="6949">
                  <c:v>109.931</c:v>
                </c:pt>
                <c:pt idx="6950">
                  <c:v>109.863</c:v>
                </c:pt>
                <c:pt idx="6951">
                  <c:v>106.28700000000001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27.952099999999998</c:v>
                </c:pt>
                <c:pt idx="6968">
                  <c:v>112.672</c:v>
                </c:pt>
                <c:pt idx="6969">
                  <c:v>111.626</c:v>
                </c:pt>
                <c:pt idx="6970">
                  <c:v>110.824</c:v>
                </c:pt>
                <c:pt idx="6971">
                  <c:v>95.993300000000005</c:v>
                </c:pt>
                <c:pt idx="6972">
                  <c:v>54.9343</c:v>
                </c:pt>
                <c:pt idx="6973">
                  <c:v>46.723800000000004</c:v>
                </c:pt>
                <c:pt idx="6974">
                  <c:v>69.718899999999991</c:v>
                </c:pt>
                <c:pt idx="6975">
                  <c:v>46.063600000000001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5.8682100000000004</c:v>
                </c:pt>
                <c:pt idx="6992">
                  <c:v>111.71899999999999</c:v>
                </c:pt>
                <c:pt idx="6993">
                  <c:v>110.693</c:v>
                </c:pt>
                <c:pt idx="6994">
                  <c:v>109.908</c:v>
                </c:pt>
                <c:pt idx="6995">
                  <c:v>109.437</c:v>
                </c:pt>
                <c:pt idx="6996">
                  <c:v>108.97</c:v>
                </c:pt>
                <c:pt idx="6997">
                  <c:v>108.672</c:v>
                </c:pt>
                <c:pt idx="6998">
                  <c:v>108.544</c:v>
                </c:pt>
                <c:pt idx="6999">
                  <c:v>83.470399999999998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5.6857499999999996</c:v>
                </c:pt>
                <c:pt idx="7016">
                  <c:v>111.474</c:v>
                </c:pt>
                <c:pt idx="7017">
                  <c:v>110.336</c:v>
                </c:pt>
                <c:pt idx="7018">
                  <c:v>109.413</c:v>
                </c:pt>
                <c:pt idx="7019">
                  <c:v>108.78</c:v>
                </c:pt>
                <c:pt idx="7020">
                  <c:v>108.105</c:v>
                </c:pt>
                <c:pt idx="7021">
                  <c:v>107.756</c:v>
                </c:pt>
                <c:pt idx="7022">
                  <c:v>107.666</c:v>
                </c:pt>
                <c:pt idx="7023">
                  <c:v>78.584600000000009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23.197599999999998</c:v>
                </c:pt>
                <c:pt idx="7040">
                  <c:v>111.925</c:v>
                </c:pt>
                <c:pt idx="7041">
                  <c:v>111.04</c:v>
                </c:pt>
                <c:pt idx="7042">
                  <c:v>110.232</c:v>
                </c:pt>
                <c:pt idx="7043">
                  <c:v>109.56100000000001</c:v>
                </c:pt>
                <c:pt idx="7044">
                  <c:v>108.878</c:v>
                </c:pt>
                <c:pt idx="7045">
                  <c:v>108.43600000000001</c:v>
                </c:pt>
                <c:pt idx="7046">
                  <c:v>108.232</c:v>
                </c:pt>
                <c:pt idx="7047">
                  <c:v>101.161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12.262</c:v>
                </c:pt>
                <c:pt idx="7064">
                  <c:v>111.931</c:v>
                </c:pt>
                <c:pt idx="7065">
                  <c:v>110.89700000000001</c:v>
                </c:pt>
                <c:pt idx="7066">
                  <c:v>110.02</c:v>
                </c:pt>
                <c:pt idx="7067">
                  <c:v>109.354</c:v>
                </c:pt>
                <c:pt idx="7068">
                  <c:v>108.67700000000001</c:v>
                </c:pt>
                <c:pt idx="7069">
                  <c:v>108.254</c:v>
                </c:pt>
                <c:pt idx="7070">
                  <c:v>108.062</c:v>
                </c:pt>
                <c:pt idx="7071">
                  <c:v>89.056899999999999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17.729700000000001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109.584</c:v>
                </c:pt>
                <c:pt idx="7091">
                  <c:v>108.89</c:v>
                </c:pt>
                <c:pt idx="7092">
                  <c:v>108.157</c:v>
                </c:pt>
                <c:pt idx="7093">
                  <c:v>107.738</c:v>
                </c:pt>
                <c:pt idx="7094">
                  <c:v>107.58799999999999</c:v>
                </c:pt>
                <c:pt idx="7095">
                  <c:v>91.907800000000009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21.266999999999999</c:v>
                </c:pt>
                <c:pt idx="7112">
                  <c:v>111.289</c:v>
                </c:pt>
                <c:pt idx="7113">
                  <c:v>110.015</c:v>
                </c:pt>
                <c:pt idx="7114">
                  <c:v>109.039</c:v>
                </c:pt>
                <c:pt idx="7115">
                  <c:v>108.46</c:v>
                </c:pt>
                <c:pt idx="7116">
                  <c:v>107.889</c:v>
                </c:pt>
                <c:pt idx="7117">
                  <c:v>107.554</c:v>
                </c:pt>
                <c:pt idx="7118">
                  <c:v>107.449</c:v>
                </c:pt>
                <c:pt idx="7119">
                  <c:v>96.296800000000005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-2.4065500000000002</c:v>
                </c:pt>
                <c:pt idx="7136">
                  <c:v>31.693200000000001</c:v>
                </c:pt>
                <c:pt idx="7137">
                  <c:v>94.045699999999997</c:v>
                </c:pt>
                <c:pt idx="7138">
                  <c:v>70.215100000000007</c:v>
                </c:pt>
                <c:pt idx="7139">
                  <c:v>-0.92471500000000006</c:v>
                </c:pt>
                <c:pt idx="7140">
                  <c:v>-4.6469899999999997</c:v>
                </c:pt>
                <c:pt idx="7141">
                  <c:v>66.040800000000004</c:v>
                </c:pt>
                <c:pt idx="7142">
                  <c:v>36.926699999999997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19.4482</c:v>
                </c:pt>
                <c:pt idx="7160">
                  <c:v>111.40900000000001</c:v>
                </c:pt>
                <c:pt idx="7161">
                  <c:v>110.306</c:v>
                </c:pt>
                <c:pt idx="7162">
                  <c:v>109.34099999999999</c:v>
                </c:pt>
                <c:pt idx="7163">
                  <c:v>108.56399999999999</c:v>
                </c:pt>
                <c:pt idx="7164">
                  <c:v>107.777</c:v>
                </c:pt>
                <c:pt idx="7165">
                  <c:v>107.339</c:v>
                </c:pt>
                <c:pt idx="7166">
                  <c:v>107.273</c:v>
                </c:pt>
                <c:pt idx="7167">
                  <c:v>97.111899999999991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9.4965799999999998</c:v>
                </c:pt>
                <c:pt idx="7184">
                  <c:v>111.315</c:v>
                </c:pt>
                <c:pt idx="7185">
                  <c:v>110.164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107.29900000000001</c:v>
                </c:pt>
                <c:pt idx="7190">
                  <c:v>107.16800000000001</c:v>
                </c:pt>
                <c:pt idx="7191">
                  <c:v>80.658500000000004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19.670999999999999</c:v>
                </c:pt>
                <c:pt idx="7208">
                  <c:v>111.209</c:v>
                </c:pt>
                <c:pt idx="7209">
                  <c:v>110.139</c:v>
                </c:pt>
                <c:pt idx="7210">
                  <c:v>109.2</c:v>
                </c:pt>
                <c:pt idx="7211">
                  <c:v>108.47499999999999</c:v>
                </c:pt>
                <c:pt idx="7212">
                  <c:v>107.74299999999999</c:v>
                </c:pt>
                <c:pt idx="7213">
                  <c:v>107.318</c:v>
                </c:pt>
                <c:pt idx="7214">
                  <c:v>107.256</c:v>
                </c:pt>
                <c:pt idx="7215">
                  <c:v>95.157699999999991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5.1423500000000004</c:v>
                </c:pt>
                <c:pt idx="7233">
                  <c:v>100.816</c:v>
                </c:pt>
                <c:pt idx="7234">
                  <c:v>83.688699999999997</c:v>
                </c:pt>
                <c:pt idx="7235">
                  <c:v>71.650300000000001</c:v>
                </c:pt>
                <c:pt idx="7236">
                  <c:v>35.642000000000003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-3.19821</c:v>
                </c:pt>
                <c:pt idx="7257">
                  <c:v>49.003099999999996</c:v>
                </c:pt>
                <c:pt idx="7258">
                  <c:v>111.792</c:v>
                </c:pt>
                <c:pt idx="7259">
                  <c:v>111.42400000000001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110.854</c:v>
                </c:pt>
                <c:pt idx="7263">
                  <c:v>57.530699999999996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-1.8651500000000001</c:v>
                </c:pt>
                <c:pt idx="7281">
                  <c:v>85.161000000000001</c:v>
                </c:pt>
                <c:pt idx="7282">
                  <c:v>89.994100000000003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-2.9150100000000001</c:v>
                </c:pt>
                <c:pt idx="7304">
                  <c:v>111.66200000000001</c:v>
                </c:pt>
                <c:pt idx="7305">
                  <c:v>112.84399999999999</c:v>
                </c:pt>
                <c:pt idx="7306">
                  <c:v>111.93300000000001</c:v>
                </c:pt>
                <c:pt idx="7307">
                  <c:v>111.318</c:v>
                </c:pt>
                <c:pt idx="7308">
                  <c:v>110.68600000000001</c:v>
                </c:pt>
                <c:pt idx="7309">
                  <c:v>110.297</c:v>
                </c:pt>
                <c:pt idx="7310">
                  <c:v>110.13200000000001</c:v>
                </c:pt>
                <c:pt idx="7311">
                  <c:v>89.369199999999992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13.2219</c:v>
                </c:pt>
                <c:pt idx="7328">
                  <c:v>113.05200000000001</c:v>
                </c:pt>
                <c:pt idx="7329">
                  <c:v>112.15</c:v>
                </c:pt>
                <c:pt idx="7330">
                  <c:v>111.378</c:v>
                </c:pt>
                <c:pt idx="7331">
                  <c:v>110.65300000000001</c:v>
                </c:pt>
                <c:pt idx="7332">
                  <c:v>109.93899999999999</c:v>
                </c:pt>
                <c:pt idx="7333">
                  <c:v>109.53400000000001</c:v>
                </c:pt>
                <c:pt idx="7334">
                  <c:v>109.44</c:v>
                </c:pt>
                <c:pt idx="7335">
                  <c:v>87.931600000000003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2.3666199999999997</c:v>
                </c:pt>
                <c:pt idx="7352">
                  <c:v>113.17</c:v>
                </c:pt>
                <c:pt idx="7353">
                  <c:v>112.197</c:v>
                </c:pt>
                <c:pt idx="7354">
                  <c:v>111.384</c:v>
                </c:pt>
                <c:pt idx="7355">
                  <c:v>110.66</c:v>
                </c:pt>
                <c:pt idx="7356">
                  <c:v>109.94499999999999</c:v>
                </c:pt>
                <c:pt idx="7357">
                  <c:v>109.405</c:v>
                </c:pt>
                <c:pt idx="7358">
                  <c:v>109.047</c:v>
                </c:pt>
                <c:pt idx="7359">
                  <c:v>68.926699999999997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-1.9631700000000001</c:v>
                </c:pt>
                <c:pt idx="7376">
                  <c:v>31.952900000000003</c:v>
                </c:pt>
                <c:pt idx="7377">
                  <c:v>111.321</c:v>
                </c:pt>
                <c:pt idx="7378">
                  <c:v>110.544</c:v>
                </c:pt>
                <c:pt idx="7379">
                  <c:v>110.175</c:v>
                </c:pt>
                <c:pt idx="7380">
                  <c:v>109.78700000000001</c:v>
                </c:pt>
                <c:pt idx="7381">
                  <c:v>109.50700000000001</c:v>
                </c:pt>
                <c:pt idx="7382">
                  <c:v>58.983499999999999</c:v>
                </c:pt>
                <c:pt idx="7383">
                  <c:v>52.878599999999999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-2.9360900000000001</c:v>
                </c:pt>
                <c:pt idx="7400">
                  <c:v>109.259</c:v>
                </c:pt>
                <c:pt idx="7401">
                  <c:v>89.926400000000001</c:v>
                </c:pt>
                <c:pt idx="7402">
                  <c:v>111.883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36.464599999999997</c:v>
                </c:pt>
                <c:pt idx="7425">
                  <c:v>31.709299999999999</c:v>
                </c:pt>
                <c:pt idx="7426">
                  <c:v>51.4985</c:v>
                </c:pt>
                <c:pt idx="7427">
                  <c:v>96.128299999999996</c:v>
                </c:pt>
                <c:pt idx="7428">
                  <c:v>70.827100000000002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-2.7335599999999998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-2.4977399999999998</c:v>
                </c:pt>
                <c:pt idx="7448">
                  <c:v>112.80500000000001</c:v>
                </c:pt>
                <c:pt idx="7449">
                  <c:v>113.762</c:v>
                </c:pt>
                <c:pt idx="7450">
                  <c:v>112.667</c:v>
                </c:pt>
                <c:pt idx="7451">
                  <c:v>112.16200000000001</c:v>
                </c:pt>
                <c:pt idx="7452">
                  <c:v>111.70399999999999</c:v>
                </c:pt>
                <c:pt idx="7453">
                  <c:v>111.384</c:v>
                </c:pt>
                <c:pt idx="7454">
                  <c:v>111.193</c:v>
                </c:pt>
                <c:pt idx="7455">
                  <c:v>68.262199999999993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6.8401499999999995</c:v>
                </c:pt>
                <c:pt idx="7472">
                  <c:v>113.753</c:v>
                </c:pt>
                <c:pt idx="7473">
                  <c:v>113.857</c:v>
                </c:pt>
                <c:pt idx="7474">
                  <c:v>112.61499999999999</c:v>
                </c:pt>
                <c:pt idx="7475">
                  <c:v>111.967</c:v>
                </c:pt>
                <c:pt idx="7476">
                  <c:v>111.41500000000001</c:v>
                </c:pt>
                <c:pt idx="7477">
                  <c:v>111.13200000000001</c:v>
                </c:pt>
                <c:pt idx="7478">
                  <c:v>111.35</c:v>
                </c:pt>
                <c:pt idx="7479">
                  <c:v>80.455199999999991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11.8971</c:v>
                </c:pt>
                <c:pt idx="7496">
                  <c:v>114.30200000000001</c:v>
                </c:pt>
                <c:pt idx="7497">
                  <c:v>113.73399999999999</c:v>
                </c:pt>
                <c:pt idx="7498">
                  <c:v>113.393</c:v>
                </c:pt>
                <c:pt idx="7499">
                  <c:v>113.092</c:v>
                </c:pt>
                <c:pt idx="7500">
                  <c:v>98.513300000000001</c:v>
                </c:pt>
                <c:pt idx="7501">
                  <c:v>25.541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3.9540100000000002</c:v>
                </c:pt>
                <c:pt idx="7520">
                  <c:v>113.648</c:v>
                </c:pt>
                <c:pt idx="7521">
                  <c:v>76.066100000000006</c:v>
                </c:pt>
                <c:pt idx="7522">
                  <c:v>74.189600000000013</c:v>
                </c:pt>
                <c:pt idx="7523">
                  <c:v>43.130800000000001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-2.7334699999999996</c:v>
                </c:pt>
                <c:pt idx="7549">
                  <c:v>85.033000000000001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1.58152</c:v>
                </c:pt>
                <c:pt idx="7568">
                  <c:v>113.92700000000001</c:v>
                </c:pt>
                <c:pt idx="7569">
                  <c:v>113.90900000000001</c:v>
                </c:pt>
                <c:pt idx="7570">
                  <c:v>112.49299999999999</c:v>
                </c:pt>
                <c:pt idx="7571">
                  <c:v>111.675</c:v>
                </c:pt>
                <c:pt idx="7572">
                  <c:v>110.922</c:v>
                </c:pt>
                <c:pt idx="7573">
                  <c:v>110.44199999999999</c:v>
                </c:pt>
                <c:pt idx="7574">
                  <c:v>110.242</c:v>
                </c:pt>
                <c:pt idx="7575">
                  <c:v>77.311800000000005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-2.7739600000000002</c:v>
                </c:pt>
                <c:pt idx="7594">
                  <c:v>59.743000000000002</c:v>
                </c:pt>
                <c:pt idx="7595">
                  <c:v>60.7194</c:v>
                </c:pt>
                <c:pt idx="7596">
                  <c:v>71.652199999999993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-2.45411</c:v>
                </c:pt>
                <c:pt idx="7616">
                  <c:v>101.444</c:v>
                </c:pt>
                <c:pt idx="7617">
                  <c:v>113.67</c:v>
                </c:pt>
                <c:pt idx="7618">
                  <c:v>113.03700000000001</c:v>
                </c:pt>
                <c:pt idx="7619">
                  <c:v>112.087</c:v>
                </c:pt>
                <c:pt idx="7620">
                  <c:v>111.215</c:v>
                </c:pt>
                <c:pt idx="7621">
                  <c:v>110.61199999999999</c:v>
                </c:pt>
                <c:pt idx="7622">
                  <c:v>110.416</c:v>
                </c:pt>
                <c:pt idx="7623">
                  <c:v>60.084300000000006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-2.3106900000000001</c:v>
                </c:pt>
                <c:pt idx="7641">
                  <c:v>94.319299999999998</c:v>
                </c:pt>
                <c:pt idx="7642">
                  <c:v>112.38200000000001</c:v>
                </c:pt>
                <c:pt idx="7643">
                  <c:v>111.422</c:v>
                </c:pt>
                <c:pt idx="7644">
                  <c:v>110.46299999999999</c:v>
                </c:pt>
                <c:pt idx="7645">
                  <c:v>109.935</c:v>
                </c:pt>
                <c:pt idx="7646">
                  <c:v>109.86</c:v>
                </c:pt>
                <c:pt idx="7647">
                  <c:v>71.443300000000008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-2.4756100000000001</c:v>
                </c:pt>
                <c:pt idx="7664">
                  <c:v>107.19199999999999</c:v>
                </c:pt>
                <c:pt idx="7665">
                  <c:v>113.175</c:v>
                </c:pt>
                <c:pt idx="7666">
                  <c:v>112.06399999999999</c:v>
                </c:pt>
                <c:pt idx="7667">
                  <c:v>111.319</c:v>
                </c:pt>
                <c:pt idx="7668">
                  <c:v>110.532</c:v>
                </c:pt>
                <c:pt idx="7669">
                  <c:v>71.675399999999996</c:v>
                </c:pt>
                <c:pt idx="7670">
                  <c:v>82.772199999999998</c:v>
                </c:pt>
                <c:pt idx="7671">
                  <c:v>58.272800000000004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-2.4571900000000002</c:v>
                </c:pt>
                <c:pt idx="7688">
                  <c:v>85.569399999999987</c:v>
                </c:pt>
                <c:pt idx="7689">
                  <c:v>112.654</c:v>
                </c:pt>
                <c:pt idx="7690">
                  <c:v>111.848</c:v>
                </c:pt>
                <c:pt idx="7691">
                  <c:v>111.01900000000001</c:v>
                </c:pt>
                <c:pt idx="7692">
                  <c:v>110.18300000000001</c:v>
                </c:pt>
                <c:pt idx="7693">
                  <c:v>109.68600000000001</c:v>
                </c:pt>
                <c:pt idx="7694">
                  <c:v>101.81399999999999</c:v>
                </c:pt>
                <c:pt idx="7695">
                  <c:v>48.685099999999998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-2.8827399999999996</c:v>
                </c:pt>
                <c:pt idx="7712">
                  <c:v>42.698599999999999</c:v>
                </c:pt>
                <c:pt idx="7713">
                  <c:v>104.557</c:v>
                </c:pt>
                <c:pt idx="7714">
                  <c:v>110.617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109.746</c:v>
                </c:pt>
                <c:pt idx="7718">
                  <c:v>56.427399999999999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-1.9683499999999998</c:v>
                </c:pt>
                <c:pt idx="7736">
                  <c:v>43.719199999999994</c:v>
                </c:pt>
                <c:pt idx="7737">
                  <c:v>113.74299999999999</c:v>
                </c:pt>
                <c:pt idx="7738">
                  <c:v>-0.75407500000000005</c:v>
                </c:pt>
                <c:pt idx="7739">
                  <c:v>36.498699999999999</c:v>
                </c:pt>
                <c:pt idx="7740">
                  <c:v>112.63200000000001</c:v>
                </c:pt>
                <c:pt idx="7741">
                  <c:v>112.64700000000001</c:v>
                </c:pt>
                <c:pt idx="7742">
                  <c:v>98.536500000000004</c:v>
                </c:pt>
                <c:pt idx="7743">
                  <c:v>46.536099999999998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</c:v>
                </c:pt>
                <c:pt idx="7760">
                  <c:v>62.029199999999996</c:v>
                </c:pt>
                <c:pt idx="7761">
                  <c:v>106.48699999999999</c:v>
                </c:pt>
                <c:pt idx="7762">
                  <c:v>76.731899999999996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-2.3367399999999998</c:v>
                </c:pt>
                <c:pt idx="7766">
                  <c:v>89.866199999999992</c:v>
                </c:pt>
                <c:pt idx="7767">
                  <c:v>45.921800000000005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-1.53718</c:v>
                </c:pt>
                <c:pt idx="7784">
                  <c:v>74.737300000000005</c:v>
                </c:pt>
                <c:pt idx="7785">
                  <c:v>113.86</c:v>
                </c:pt>
                <c:pt idx="7786">
                  <c:v>113.999</c:v>
                </c:pt>
                <c:pt idx="7787">
                  <c:v>113.745</c:v>
                </c:pt>
                <c:pt idx="7788">
                  <c:v>113.265</c:v>
                </c:pt>
                <c:pt idx="7789">
                  <c:v>112.846</c:v>
                </c:pt>
                <c:pt idx="7790">
                  <c:v>112.83799999999999</c:v>
                </c:pt>
                <c:pt idx="7791">
                  <c:v>58.457999999999998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-1.8309300000000002</c:v>
                </c:pt>
                <c:pt idx="7810">
                  <c:v>-0.92471500000000006</c:v>
                </c:pt>
                <c:pt idx="7811">
                  <c:v>-3.1897600000000002</c:v>
                </c:pt>
                <c:pt idx="7812">
                  <c:v>15.202299999999999</c:v>
                </c:pt>
                <c:pt idx="7813">
                  <c:v>-0.9636269999999999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-1.9882599999999999</c:v>
                </c:pt>
                <c:pt idx="7832">
                  <c:v>72.531300000000002</c:v>
                </c:pt>
                <c:pt idx="7833">
                  <c:v>113.369</c:v>
                </c:pt>
                <c:pt idx="7834">
                  <c:v>113.059</c:v>
                </c:pt>
                <c:pt idx="7835">
                  <c:v>112.599</c:v>
                </c:pt>
                <c:pt idx="7836">
                  <c:v>112.114</c:v>
                </c:pt>
                <c:pt idx="7837">
                  <c:v>111.80800000000001</c:v>
                </c:pt>
                <c:pt idx="7838">
                  <c:v>88.436300000000003</c:v>
                </c:pt>
                <c:pt idx="7839">
                  <c:v>60.336800000000004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-1.9958800000000001</c:v>
                </c:pt>
                <c:pt idx="7856">
                  <c:v>67.661100000000005</c:v>
                </c:pt>
                <c:pt idx="7857">
                  <c:v>114.18300000000001</c:v>
                </c:pt>
                <c:pt idx="7858">
                  <c:v>113.256</c:v>
                </c:pt>
                <c:pt idx="7859">
                  <c:v>112.401</c:v>
                </c:pt>
                <c:pt idx="7860">
                  <c:v>111.538</c:v>
                </c:pt>
                <c:pt idx="7861">
                  <c:v>110.991</c:v>
                </c:pt>
                <c:pt idx="7862">
                  <c:v>110.646</c:v>
                </c:pt>
                <c:pt idx="7863">
                  <c:v>61.018099999999997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-2.4529399999999999</c:v>
                </c:pt>
                <c:pt idx="7880">
                  <c:v>101.145</c:v>
                </c:pt>
                <c:pt idx="7881">
                  <c:v>113.849</c:v>
                </c:pt>
                <c:pt idx="7882">
                  <c:v>112.47199999999999</c:v>
                </c:pt>
                <c:pt idx="7883">
                  <c:v>111.61799999999999</c:v>
                </c:pt>
                <c:pt idx="7884">
                  <c:v>110.80200000000001</c:v>
                </c:pt>
                <c:pt idx="7885">
                  <c:v>110.258</c:v>
                </c:pt>
                <c:pt idx="7886">
                  <c:v>109.986</c:v>
                </c:pt>
                <c:pt idx="7887">
                  <c:v>65.251599999999996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-2.41818</c:v>
                </c:pt>
                <c:pt idx="7904">
                  <c:v>82.446399999999997</c:v>
                </c:pt>
                <c:pt idx="7905">
                  <c:v>112.077</c:v>
                </c:pt>
                <c:pt idx="7906">
                  <c:v>111.185</c:v>
                </c:pt>
                <c:pt idx="7907">
                  <c:v>110.551</c:v>
                </c:pt>
                <c:pt idx="7908">
                  <c:v>109.9</c:v>
                </c:pt>
                <c:pt idx="7909">
                  <c:v>109.57299999999999</c:v>
                </c:pt>
                <c:pt idx="7910">
                  <c:v>98.2333</c:v>
                </c:pt>
                <c:pt idx="7911">
                  <c:v>46.064699999999995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11.673399999999999</c:v>
                </c:pt>
                <c:pt idx="7953">
                  <c:v>113.843</c:v>
                </c:pt>
                <c:pt idx="7954">
                  <c:v>112.712</c:v>
                </c:pt>
                <c:pt idx="7955">
                  <c:v>111.76</c:v>
                </c:pt>
                <c:pt idx="7956">
                  <c:v>110.965</c:v>
                </c:pt>
                <c:pt idx="7957">
                  <c:v>110.499</c:v>
                </c:pt>
                <c:pt idx="7958">
                  <c:v>110.431</c:v>
                </c:pt>
                <c:pt idx="7959">
                  <c:v>60.977199999999996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-2.0104600000000001</c:v>
                </c:pt>
                <c:pt idx="7976">
                  <c:v>82.390199999999993</c:v>
                </c:pt>
                <c:pt idx="7977">
                  <c:v>113.41</c:v>
                </c:pt>
                <c:pt idx="7978">
                  <c:v>112.992</c:v>
                </c:pt>
                <c:pt idx="7979">
                  <c:v>112.298</c:v>
                </c:pt>
                <c:pt idx="7980">
                  <c:v>75.14739999999999</c:v>
                </c:pt>
                <c:pt idx="7981">
                  <c:v>86.715299999999999</c:v>
                </c:pt>
                <c:pt idx="7982">
                  <c:v>66.207700000000003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-2.2805300000000002</c:v>
                </c:pt>
                <c:pt idx="8001">
                  <c:v>84.97</c:v>
                </c:pt>
                <c:pt idx="8002">
                  <c:v>111.486</c:v>
                </c:pt>
                <c:pt idx="8003">
                  <c:v>96.155699999999996</c:v>
                </c:pt>
                <c:pt idx="8004">
                  <c:v>72.801600000000008</c:v>
                </c:pt>
                <c:pt idx="8005">
                  <c:v>81.402600000000007</c:v>
                </c:pt>
                <c:pt idx="8006">
                  <c:v>41.697199999999995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-2.2663600000000002</c:v>
                </c:pt>
                <c:pt idx="8030">
                  <c:v>6.7040200000000008</c:v>
                </c:pt>
                <c:pt idx="8031">
                  <c:v>45.160400000000003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-1.9739899999999999</c:v>
                </c:pt>
                <c:pt idx="8048">
                  <c:v>68.060600000000008</c:v>
                </c:pt>
                <c:pt idx="8049">
                  <c:v>115.041</c:v>
                </c:pt>
                <c:pt idx="8050">
                  <c:v>113.619</c:v>
                </c:pt>
                <c:pt idx="8051">
                  <c:v>113.42400000000001</c:v>
                </c:pt>
                <c:pt idx="8052">
                  <c:v>113.032</c:v>
                </c:pt>
                <c:pt idx="8053">
                  <c:v>90.589799999999997</c:v>
                </c:pt>
                <c:pt idx="8054">
                  <c:v>68.665899999999993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-2.2614399999999999</c:v>
                </c:pt>
                <c:pt idx="8076">
                  <c:v>7.1933400000000001</c:v>
                </c:pt>
                <c:pt idx="8077">
                  <c:v>-0.97084999999999999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-2.9206300000000001</c:v>
                </c:pt>
                <c:pt idx="8121">
                  <c:v>112.803</c:v>
                </c:pt>
                <c:pt idx="8122">
                  <c:v>113.61199999999999</c:v>
                </c:pt>
                <c:pt idx="8123">
                  <c:v>113.806</c:v>
                </c:pt>
                <c:pt idx="8124">
                  <c:v>112.943</c:v>
                </c:pt>
                <c:pt idx="8125">
                  <c:v>112.669</c:v>
                </c:pt>
                <c:pt idx="8126">
                  <c:v>100.18600000000001</c:v>
                </c:pt>
                <c:pt idx="8127">
                  <c:v>45.572800000000001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-2.4563800000000002</c:v>
                </c:pt>
                <c:pt idx="8145">
                  <c:v>102.05800000000001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113.003</c:v>
                </c:pt>
                <c:pt idx="8149">
                  <c:v>112.61</c:v>
                </c:pt>
                <c:pt idx="8150">
                  <c:v>95.308499999999995</c:v>
                </c:pt>
                <c:pt idx="8151">
                  <c:v>40.836100000000002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8.5359699999999989</c:v>
                </c:pt>
                <c:pt idx="8169">
                  <c:v>113.19</c:v>
                </c:pt>
                <c:pt idx="8170">
                  <c:v>114.241</c:v>
                </c:pt>
                <c:pt idx="8171">
                  <c:v>105.194</c:v>
                </c:pt>
                <c:pt idx="8172">
                  <c:v>112.515</c:v>
                </c:pt>
                <c:pt idx="8173">
                  <c:v>111.944</c:v>
                </c:pt>
                <c:pt idx="8174">
                  <c:v>112.49299999999999</c:v>
                </c:pt>
                <c:pt idx="8175">
                  <c:v>61.293599999999998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33.3127</c:v>
                </c:pt>
                <c:pt idx="8193">
                  <c:v>114.21</c:v>
                </c:pt>
                <c:pt idx="8194">
                  <c:v>113.29900000000001</c:v>
                </c:pt>
                <c:pt idx="8195">
                  <c:v>113.196</c:v>
                </c:pt>
                <c:pt idx="8196">
                  <c:v>112.876</c:v>
                </c:pt>
                <c:pt idx="8197">
                  <c:v>112.6</c:v>
                </c:pt>
                <c:pt idx="8198">
                  <c:v>112.449</c:v>
                </c:pt>
                <c:pt idx="8199">
                  <c:v>64.760900000000007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30.904900000000001</c:v>
                </c:pt>
                <c:pt idx="8217">
                  <c:v>114.185</c:v>
                </c:pt>
                <c:pt idx="8218">
                  <c:v>114.27</c:v>
                </c:pt>
                <c:pt idx="8219">
                  <c:v>113.77500000000001</c:v>
                </c:pt>
                <c:pt idx="8220">
                  <c:v>112.676</c:v>
                </c:pt>
                <c:pt idx="8221">
                  <c:v>112.223</c:v>
                </c:pt>
                <c:pt idx="8222">
                  <c:v>112.16200000000001</c:v>
                </c:pt>
                <c:pt idx="8223">
                  <c:v>67.504899999999992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-2.0009399999999999</c:v>
                </c:pt>
                <c:pt idx="8241">
                  <c:v>65.378900000000002</c:v>
                </c:pt>
                <c:pt idx="8242">
                  <c:v>114.57899999999999</c:v>
                </c:pt>
                <c:pt idx="8243">
                  <c:v>114.23399999999999</c:v>
                </c:pt>
                <c:pt idx="8244">
                  <c:v>113.297</c:v>
                </c:pt>
                <c:pt idx="8245">
                  <c:v>112.84399999999999</c:v>
                </c:pt>
                <c:pt idx="8246">
                  <c:v>113.089</c:v>
                </c:pt>
                <c:pt idx="8247">
                  <c:v>52.095300000000002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21.050999999999998</c:v>
                </c:pt>
                <c:pt idx="8265">
                  <c:v>114.129</c:v>
                </c:pt>
                <c:pt idx="8266">
                  <c:v>114.297</c:v>
                </c:pt>
                <c:pt idx="8267">
                  <c:v>113.782</c:v>
                </c:pt>
                <c:pt idx="8268">
                  <c:v>112.97799999999999</c:v>
                </c:pt>
                <c:pt idx="8269">
                  <c:v>108.348</c:v>
                </c:pt>
                <c:pt idx="8270">
                  <c:v>68.008800000000008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13.867599999999999</c:v>
                </c:pt>
                <c:pt idx="8289">
                  <c:v>113.47</c:v>
                </c:pt>
                <c:pt idx="8290">
                  <c:v>113.34</c:v>
                </c:pt>
                <c:pt idx="8291">
                  <c:v>112.878</c:v>
                </c:pt>
                <c:pt idx="8292">
                  <c:v>112.203</c:v>
                </c:pt>
                <c:pt idx="8293">
                  <c:v>111.783</c:v>
                </c:pt>
                <c:pt idx="8294">
                  <c:v>108.211</c:v>
                </c:pt>
                <c:pt idx="8295">
                  <c:v>51.883400000000002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7.4225699999999994</c:v>
                </c:pt>
                <c:pt idx="8313">
                  <c:v>113.878</c:v>
                </c:pt>
                <c:pt idx="8314">
                  <c:v>112.916</c:v>
                </c:pt>
                <c:pt idx="8315">
                  <c:v>112.5</c:v>
                </c:pt>
                <c:pt idx="8316">
                  <c:v>112.071</c:v>
                </c:pt>
                <c:pt idx="8317">
                  <c:v>111.873</c:v>
                </c:pt>
                <c:pt idx="8318">
                  <c:v>111.78400000000001</c:v>
                </c:pt>
                <c:pt idx="8319">
                  <c:v>53.556599999999996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25.193000000000001</c:v>
                </c:pt>
                <c:pt idx="8337">
                  <c:v>114.02500000000001</c:v>
                </c:pt>
                <c:pt idx="8338">
                  <c:v>114.3</c:v>
                </c:pt>
                <c:pt idx="8339">
                  <c:v>113.901</c:v>
                </c:pt>
                <c:pt idx="8340">
                  <c:v>112.85299999999999</c:v>
                </c:pt>
                <c:pt idx="8341">
                  <c:v>112.482</c:v>
                </c:pt>
                <c:pt idx="8342">
                  <c:v>82.958699999999993</c:v>
                </c:pt>
                <c:pt idx="8343">
                  <c:v>32.475000000000001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-1.9958900000000002</c:v>
                </c:pt>
                <c:pt idx="8361">
                  <c:v>61.168699999999994</c:v>
                </c:pt>
                <c:pt idx="8362">
                  <c:v>104.23399999999999</c:v>
                </c:pt>
                <c:pt idx="8363">
                  <c:v>113.07</c:v>
                </c:pt>
                <c:pt idx="8364">
                  <c:v>112.271</c:v>
                </c:pt>
                <c:pt idx="8365">
                  <c:v>89.635000000000005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17.616099999999999</c:v>
                </c:pt>
                <c:pt idx="8385">
                  <c:v>113.621</c:v>
                </c:pt>
                <c:pt idx="8386">
                  <c:v>113.042</c:v>
                </c:pt>
                <c:pt idx="8387">
                  <c:v>112.081</c:v>
                </c:pt>
                <c:pt idx="8388">
                  <c:v>111.224</c:v>
                </c:pt>
                <c:pt idx="8389">
                  <c:v>110.729</c:v>
                </c:pt>
                <c:pt idx="8390">
                  <c:v>110.268</c:v>
                </c:pt>
                <c:pt idx="8391">
                  <c:v>55.017199999999995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26.433299999999999</c:v>
                </c:pt>
                <c:pt idx="8409">
                  <c:v>113.554</c:v>
                </c:pt>
                <c:pt idx="8410">
                  <c:v>113.15</c:v>
                </c:pt>
                <c:pt idx="8411">
                  <c:v>112.387</c:v>
                </c:pt>
                <c:pt idx="8412">
                  <c:v>111.03700000000001</c:v>
                </c:pt>
                <c:pt idx="8413">
                  <c:v>86.176400000000001</c:v>
                </c:pt>
                <c:pt idx="8414">
                  <c:v>82.635000000000005</c:v>
                </c:pt>
                <c:pt idx="8415">
                  <c:v>46.741099999999996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0.90060000000000007</c:v>
                </c:pt>
                <c:pt idx="8433">
                  <c:v>58.636800000000001</c:v>
                </c:pt>
                <c:pt idx="8434">
                  <c:v>112.89100000000001</c:v>
                </c:pt>
                <c:pt idx="8435">
                  <c:v>113.36199999999999</c:v>
                </c:pt>
                <c:pt idx="8436">
                  <c:v>112.88800000000001</c:v>
                </c:pt>
                <c:pt idx="8437">
                  <c:v>112.483</c:v>
                </c:pt>
                <c:pt idx="8438">
                  <c:v>103.989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-1.9833800000000001</c:v>
                </c:pt>
                <c:pt idx="8457">
                  <c:v>27.945599999999999</c:v>
                </c:pt>
                <c:pt idx="8458">
                  <c:v>114.56100000000001</c:v>
                </c:pt>
                <c:pt idx="8459">
                  <c:v>113.26900000000001</c:v>
                </c:pt>
                <c:pt idx="8460">
                  <c:v>112.486</c:v>
                </c:pt>
                <c:pt idx="8461">
                  <c:v>112.06100000000001</c:v>
                </c:pt>
                <c:pt idx="8462">
                  <c:v>93.2744</c:v>
                </c:pt>
                <c:pt idx="8463">
                  <c:v>41.075099999999999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-1.9760899999999999</c:v>
                </c:pt>
                <c:pt idx="8481">
                  <c:v>30.1524</c:v>
                </c:pt>
                <c:pt idx="8482">
                  <c:v>75.897300000000001</c:v>
                </c:pt>
                <c:pt idx="8483">
                  <c:v>75.80080000000001</c:v>
                </c:pt>
                <c:pt idx="8484">
                  <c:v>68.017499999999998</c:v>
                </c:pt>
                <c:pt idx="8485">
                  <c:v>76.524100000000004</c:v>
                </c:pt>
                <c:pt idx="8486">
                  <c:v>26.6813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-2.9187699999999999</c:v>
                </c:pt>
                <c:pt idx="8505">
                  <c:v>113.49299999999999</c:v>
                </c:pt>
                <c:pt idx="8506">
                  <c:v>113.441</c:v>
                </c:pt>
                <c:pt idx="8507">
                  <c:v>113.04300000000001</c:v>
                </c:pt>
                <c:pt idx="8508">
                  <c:v>78.765199999999993</c:v>
                </c:pt>
                <c:pt idx="8509">
                  <c:v>93.744</c:v>
                </c:pt>
                <c:pt idx="8510">
                  <c:v>81.265000000000001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13.268799999999999</c:v>
                </c:pt>
                <c:pt idx="8529">
                  <c:v>114.217</c:v>
                </c:pt>
                <c:pt idx="8530">
                  <c:v>113.693</c:v>
                </c:pt>
                <c:pt idx="8531">
                  <c:v>110.041</c:v>
                </c:pt>
                <c:pt idx="8532">
                  <c:v>86.041899999999998</c:v>
                </c:pt>
                <c:pt idx="8533">
                  <c:v>106.64100000000001</c:v>
                </c:pt>
                <c:pt idx="8534">
                  <c:v>60.749000000000002</c:v>
                </c:pt>
                <c:pt idx="8535">
                  <c:v>-0.96516600000000008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27.383299999999998</c:v>
                </c:pt>
                <c:pt idx="8553">
                  <c:v>114.25</c:v>
                </c:pt>
                <c:pt idx="8554">
                  <c:v>113.78400000000001</c:v>
                </c:pt>
                <c:pt idx="8555">
                  <c:v>114.742</c:v>
                </c:pt>
                <c:pt idx="8556">
                  <c:v>114.08199999999999</c:v>
                </c:pt>
                <c:pt idx="8557">
                  <c:v>114.592</c:v>
                </c:pt>
                <c:pt idx="8558">
                  <c:v>113.77800000000001</c:v>
                </c:pt>
                <c:pt idx="8559">
                  <c:v>66.835999999999999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20.2559</c:v>
                </c:pt>
                <c:pt idx="8577">
                  <c:v>113.458</c:v>
                </c:pt>
                <c:pt idx="8578">
                  <c:v>114.461</c:v>
                </c:pt>
                <c:pt idx="8579">
                  <c:v>114.015</c:v>
                </c:pt>
                <c:pt idx="8580">
                  <c:v>113.55</c:v>
                </c:pt>
                <c:pt idx="8581">
                  <c:v>114.17400000000001</c:v>
                </c:pt>
                <c:pt idx="8582">
                  <c:v>114.46299999999999</c:v>
                </c:pt>
                <c:pt idx="8583">
                  <c:v>51.331900000000005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17.928099999999997</c:v>
                </c:pt>
                <c:pt idx="8601">
                  <c:v>113.803</c:v>
                </c:pt>
                <c:pt idx="8602">
                  <c:v>114.99</c:v>
                </c:pt>
                <c:pt idx="8603">
                  <c:v>113.995</c:v>
                </c:pt>
                <c:pt idx="8604">
                  <c:v>114.669</c:v>
                </c:pt>
                <c:pt idx="8605">
                  <c:v>113.902</c:v>
                </c:pt>
                <c:pt idx="8606">
                  <c:v>113.79900000000001</c:v>
                </c:pt>
                <c:pt idx="8607">
                  <c:v>64.727400000000003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11.5421</c:v>
                </c:pt>
                <c:pt idx="8625">
                  <c:v>115.045</c:v>
                </c:pt>
                <c:pt idx="8626">
                  <c:v>113.946</c:v>
                </c:pt>
                <c:pt idx="8627">
                  <c:v>114.03100000000001</c:v>
                </c:pt>
                <c:pt idx="8628">
                  <c:v>114.22499999999999</c:v>
                </c:pt>
                <c:pt idx="8629">
                  <c:v>113.39100000000001</c:v>
                </c:pt>
                <c:pt idx="8630">
                  <c:v>93.57</c:v>
                </c:pt>
                <c:pt idx="8631">
                  <c:v>40.719699999999996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-1.5475399999999999</c:v>
                </c:pt>
                <c:pt idx="8649">
                  <c:v>16.356999999999999</c:v>
                </c:pt>
                <c:pt idx="8650">
                  <c:v>100.503</c:v>
                </c:pt>
                <c:pt idx="8651">
                  <c:v>103.861</c:v>
                </c:pt>
                <c:pt idx="8652">
                  <c:v>113.797</c:v>
                </c:pt>
                <c:pt idx="8653">
                  <c:v>107.634</c:v>
                </c:pt>
                <c:pt idx="8654">
                  <c:v>81.714100000000002</c:v>
                </c:pt>
                <c:pt idx="8655">
                  <c:v>32.4026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23.456099999999999</c:v>
                </c:pt>
                <c:pt idx="8721">
                  <c:v>113.699</c:v>
                </c:pt>
                <c:pt idx="8722">
                  <c:v>114.991</c:v>
                </c:pt>
                <c:pt idx="8723">
                  <c:v>87.724999999999994</c:v>
                </c:pt>
                <c:pt idx="8724">
                  <c:v>54.488199999999999</c:v>
                </c:pt>
                <c:pt idx="8725">
                  <c:v>54.717100000000002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-1.40171</c:v>
                </c:pt>
                <c:pt idx="8746">
                  <c:v>-0.92471500000000006</c:v>
                </c:pt>
                <c:pt idx="8747">
                  <c:v>-1.8367899999999999</c:v>
                </c:pt>
                <c:pt idx="8748">
                  <c:v>5.6193599999999995</c:v>
                </c:pt>
                <c:pt idx="8749">
                  <c:v>59.7532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0.933952</c:v>
                </c:pt>
                <c:pt idx="10">
                  <c:v>80.607482000000005</c:v>
                </c:pt>
                <c:pt idx="11">
                  <c:v>47.926012999999998</c:v>
                </c:pt>
                <c:pt idx="12">
                  <c:v>112.44090199999999</c:v>
                </c:pt>
                <c:pt idx="13">
                  <c:v>91.518811999999997</c:v>
                </c:pt>
                <c:pt idx="14">
                  <c:v>68.730838000000006</c:v>
                </c:pt>
                <c:pt idx="15">
                  <c:v>29.723704000000001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16.942491</c:v>
                </c:pt>
                <c:pt idx="33">
                  <c:v>114.632254</c:v>
                </c:pt>
                <c:pt idx="34">
                  <c:v>113.836494</c:v>
                </c:pt>
                <c:pt idx="35">
                  <c:v>114.153047</c:v>
                </c:pt>
                <c:pt idx="36">
                  <c:v>113.942359</c:v>
                </c:pt>
                <c:pt idx="37">
                  <c:v>113.932395</c:v>
                </c:pt>
                <c:pt idx="38">
                  <c:v>113.93104200000001</c:v>
                </c:pt>
                <c:pt idx="39">
                  <c:v>74.396704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20.734105</c:v>
                </c:pt>
                <c:pt idx="57">
                  <c:v>113.91860800000001</c:v>
                </c:pt>
                <c:pt idx="58">
                  <c:v>114.60745300000001</c:v>
                </c:pt>
                <c:pt idx="59">
                  <c:v>113.894336</c:v>
                </c:pt>
                <c:pt idx="60">
                  <c:v>113.943545</c:v>
                </c:pt>
                <c:pt idx="61">
                  <c:v>114.26747899999999</c:v>
                </c:pt>
                <c:pt idx="62">
                  <c:v>114.074116</c:v>
                </c:pt>
                <c:pt idx="63">
                  <c:v>79.794574999999995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10.129063</c:v>
                </c:pt>
                <c:pt idx="81">
                  <c:v>113.696065</c:v>
                </c:pt>
                <c:pt idx="82">
                  <c:v>114.44133600000001</c:v>
                </c:pt>
                <c:pt idx="83">
                  <c:v>113.791422</c:v>
                </c:pt>
                <c:pt idx="84">
                  <c:v>113.91475</c:v>
                </c:pt>
                <c:pt idx="85">
                  <c:v>114.23308400000001</c:v>
                </c:pt>
                <c:pt idx="86">
                  <c:v>113.548783</c:v>
                </c:pt>
                <c:pt idx="87">
                  <c:v>67.074696000000003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-1.9990239999999999</c:v>
                </c:pt>
                <c:pt idx="105">
                  <c:v>47.599077000000001</c:v>
                </c:pt>
                <c:pt idx="106">
                  <c:v>78.310916000000006</c:v>
                </c:pt>
                <c:pt idx="107">
                  <c:v>79.534028000000006</c:v>
                </c:pt>
                <c:pt idx="108">
                  <c:v>30.543400999999999</c:v>
                </c:pt>
                <c:pt idx="109">
                  <c:v>-0.75407500000000005</c:v>
                </c:pt>
                <c:pt idx="110">
                  <c:v>-3.4866890000000001</c:v>
                </c:pt>
                <c:pt idx="111">
                  <c:v>50.346069999999997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22.556605999999999</c:v>
                </c:pt>
                <c:pt idx="129">
                  <c:v>114.854843</c:v>
                </c:pt>
                <c:pt idx="130">
                  <c:v>114.327056</c:v>
                </c:pt>
                <c:pt idx="131">
                  <c:v>114.245813</c:v>
                </c:pt>
                <c:pt idx="132">
                  <c:v>114.043322</c:v>
                </c:pt>
                <c:pt idx="133">
                  <c:v>114.161221</c:v>
                </c:pt>
                <c:pt idx="134">
                  <c:v>113.93707999999999</c:v>
                </c:pt>
                <c:pt idx="135">
                  <c:v>85.892189000000002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-1.556098</c:v>
                </c:pt>
                <c:pt idx="153">
                  <c:v>22.252776000000001</c:v>
                </c:pt>
                <c:pt idx="154">
                  <c:v>112.552128</c:v>
                </c:pt>
                <c:pt idx="155">
                  <c:v>114.115532</c:v>
                </c:pt>
                <c:pt idx="156">
                  <c:v>114.51129</c:v>
                </c:pt>
                <c:pt idx="157">
                  <c:v>114.23943199999999</c:v>
                </c:pt>
                <c:pt idx="158">
                  <c:v>114.23872799999999</c:v>
                </c:pt>
                <c:pt idx="159">
                  <c:v>87.745035000000001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28.164023</c:v>
                </c:pt>
                <c:pt idx="177">
                  <c:v>114.552772</c:v>
                </c:pt>
                <c:pt idx="178">
                  <c:v>113.560463</c:v>
                </c:pt>
                <c:pt idx="179">
                  <c:v>114.55456700000001</c:v>
                </c:pt>
                <c:pt idx="180">
                  <c:v>113.86685300000001</c:v>
                </c:pt>
                <c:pt idx="181">
                  <c:v>114.65782900000001</c:v>
                </c:pt>
                <c:pt idx="182">
                  <c:v>114.51643300000001</c:v>
                </c:pt>
                <c:pt idx="183">
                  <c:v>89.943600000000004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25.705013000000001</c:v>
                </c:pt>
                <c:pt idx="201">
                  <c:v>113.812499</c:v>
                </c:pt>
                <c:pt idx="202">
                  <c:v>114.350184</c:v>
                </c:pt>
                <c:pt idx="203">
                  <c:v>114.375479</c:v>
                </c:pt>
                <c:pt idx="204">
                  <c:v>114.252647</c:v>
                </c:pt>
                <c:pt idx="205">
                  <c:v>98.553895999999995</c:v>
                </c:pt>
                <c:pt idx="206">
                  <c:v>67.805723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21.568769</c:v>
                </c:pt>
                <c:pt idx="225">
                  <c:v>114.181665</c:v>
                </c:pt>
                <c:pt idx="226">
                  <c:v>114.10637699999999</c:v>
                </c:pt>
                <c:pt idx="227">
                  <c:v>113.99071499999999</c:v>
                </c:pt>
                <c:pt idx="228">
                  <c:v>113.21444099999999</c:v>
                </c:pt>
                <c:pt idx="229">
                  <c:v>113.205804</c:v>
                </c:pt>
                <c:pt idx="230">
                  <c:v>112.90528399999999</c:v>
                </c:pt>
                <c:pt idx="231">
                  <c:v>95.015444000000002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-2.4524300000000001</c:v>
                </c:pt>
                <c:pt idx="249">
                  <c:v>102.752866</c:v>
                </c:pt>
                <c:pt idx="250">
                  <c:v>95.520223999999999</c:v>
                </c:pt>
                <c:pt idx="251">
                  <c:v>114.083564</c:v>
                </c:pt>
                <c:pt idx="252">
                  <c:v>101.13223600000001</c:v>
                </c:pt>
                <c:pt idx="253">
                  <c:v>113.69504000000001</c:v>
                </c:pt>
                <c:pt idx="254">
                  <c:v>78.253162000000003</c:v>
                </c:pt>
                <c:pt idx="255">
                  <c:v>41.978811999999998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4.7059769999999999</c:v>
                </c:pt>
                <c:pt idx="273">
                  <c:v>113.862842</c:v>
                </c:pt>
                <c:pt idx="274">
                  <c:v>113.5252</c:v>
                </c:pt>
                <c:pt idx="275">
                  <c:v>113.193855</c:v>
                </c:pt>
                <c:pt idx="276">
                  <c:v>112.300162</c:v>
                </c:pt>
                <c:pt idx="277">
                  <c:v>111.907639</c:v>
                </c:pt>
                <c:pt idx="278">
                  <c:v>111.82226199999999</c:v>
                </c:pt>
                <c:pt idx="279">
                  <c:v>84.95205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-2.447816</c:v>
                </c:pt>
                <c:pt idx="297">
                  <c:v>89.963195999999996</c:v>
                </c:pt>
                <c:pt idx="298">
                  <c:v>113.69601</c:v>
                </c:pt>
                <c:pt idx="299">
                  <c:v>113.48474</c:v>
                </c:pt>
                <c:pt idx="300">
                  <c:v>112.360812</c:v>
                </c:pt>
                <c:pt idx="301">
                  <c:v>111.807841</c:v>
                </c:pt>
                <c:pt idx="302">
                  <c:v>111.476114</c:v>
                </c:pt>
                <c:pt idx="303">
                  <c:v>81.086791000000005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-2.4893100000000001</c:v>
                </c:pt>
                <c:pt idx="321">
                  <c:v>103.89201799999999</c:v>
                </c:pt>
                <c:pt idx="322">
                  <c:v>113.47935699999999</c:v>
                </c:pt>
                <c:pt idx="323">
                  <c:v>112.768929</c:v>
                </c:pt>
                <c:pt idx="324">
                  <c:v>112.14806</c:v>
                </c:pt>
                <c:pt idx="325">
                  <c:v>107.193477</c:v>
                </c:pt>
                <c:pt idx="326">
                  <c:v>98.968902</c:v>
                </c:pt>
                <c:pt idx="327">
                  <c:v>58.767440000000001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-2.4867279999999998</c:v>
                </c:pt>
                <c:pt idx="345">
                  <c:v>108.948792</c:v>
                </c:pt>
                <c:pt idx="346">
                  <c:v>113.576487</c:v>
                </c:pt>
                <c:pt idx="347">
                  <c:v>112.87488</c:v>
                </c:pt>
                <c:pt idx="348">
                  <c:v>111.983071</c:v>
                </c:pt>
                <c:pt idx="349">
                  <c:v>111.46771200000001</c:v>
                </c:pt>
                <c:pt idx="350">
                  <c:v>111.268102</c:v>
                </c:pt>
                <c:pt idx="351">
                  <c:v>83.321754999999996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9.9116680000000006</c:v>
                </c:pt>
                <c:pt idx="369">
                  <c:v>113.94209600000001</c:v>
                </c:pt>
                <c:pt idx="370">
                  <c:v>113.310256</c:v>
                </c:pt>
                <c:pt idx="371">
                  <c:v>112.738648</c:v>
                </c:pt>
                <c:pt idx="372">
                  <c:v>111.64885200000001</c:v>
                </c:pt>
                <c:pt idx="373">
                  <c:v>111.107871</c:v>
                </c:pt>
                <c:pt idx="374">
                  <c:v>110.974712</c:v>
                </c:pt>
                <c:pt idx="375">
                  <c:v>88.633060999999998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27.974605</c:v>
                </c:pt>
                <c:pt idx="393">
                  <c:v>113.974536</c:v>
                </c:pt>
                <c:pt idx="394">
                  <c:v>114.117773</c:v>
                </c:pt>
                <c:pt idx="395">
                  <c:v>114.026552</c:v>
                </c:pt>
                <c:pt idx="396">
                  <c:v>114.158509</c:v>
                </c:pt>
                <c:pt idx="397">
                  <c:v>113.955901</c:v>
                </c:pt>
                <c:pt idx="398">
                  <c:v>113.616781</c:v>
                </c:pt>
                <c:pt idx="399">
                  <c:v>101.98610600000001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16.763680999999998</c:v>
                </c:pt>
                <c:pt idx="417">
                  <c:v>114.592223</c:v>
                </c:pt>
                <c:pt idx="418">
                  <c:v>113.702242</c:v>
                </c:pt>
                <c:pt idx="419">
                  <c:v>114.289297</c:v>
                </c:pt>
                <c:pt idx="420">
                  <c:v>114.206738</c:v>
                </c:pt>
                <c:pt idx="421">
                  <c:v>113.77797700000001</c:v>
                </c:pt>
                <c:pt idx="422">
                  <c:v>113.667461</c:v>
                </c:pt>
                <c:pt idx="423">
                  <c:v>89.666781999999998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17.501868999999999</c:v>
                </c:pt>
                <c:pt idx="441">
                  <c:v>102.391949</c:v>
                </c:pt>
                <c:pt idx="442">
                  <c:v>114.641718</c:v>
                </c:pt>
                <c:pt idx="443">
                  <c:v>81.456131999999997</c:v>
                </c:pt>
                <c:pt idx="444">
                  <c:v>86.995013</c:v>
                </c:pt>
                <c:pt idx="445">
                  <c:v>113.517484</c:v>
                </c:pt>
                <c:pt idx="446">
                  <c:v>72.636239000000003</c:v>
                </c:pt>
                <c:pt idx="447">
                  <c:v>60.832729999999998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-2.4747319999999999</c:v>
                </c:pt>
                <c:pt idx="465">
                  <c:v>52.163122999999999</c:v>
                </c:pt>
                <c:pt idx="466">
                  <c:v>61.230156000000001</c:v>
                </c:pt>
                <c:pt idx="467">
                  <c:v>50.665802999999997</c:v>
                </c:pt>
                <c:pt idx="468">
                  <c:v>75.911996000000002</c:v>
                </c:pt>
                <c:pt idx="469">
                  <c:v>90.043034000000006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-2.4561679999999999</c:v>
                </c:pt>
                <c:pt idx="537">
                  <c:v>97.904469000000006</c:v>
                </c:pt>
                <c:pt idx="538">
                  <c:v>114.053483</c:v>
                </c:pt>
                <c:pt idx="539">
                  <c:v>114.509002</c:v>
                </c:pt>
                <c:pt idx="540">
                  <c:v>114.23285799999999</c:v>
                </c:pt>
                <c:pt idx="541">
                  <c:v>113.59939900000001</c:v>
                </c:pt>
                <c:pt idx="542">
                  <c:v>90.946258999999998</c:v>
                </c:pt>
                <c:pt idx="543">
                  <c:v>-0.96081099999999997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-1.8440430000000001</c:v>
                </c:pt>
                <c:pt idx="564">
                  <c:v>56.534573000000002</c:v>
                </c:pt>
                <c:pt idx="565">
                  <c:v>70.588440000000006</c:v>
                </c:pt>
                <c:pt idx="566">
                  <c:v>80.650806000000003</c:v>
                </c:pt>
                <c:pt idx="567">
                  <c:v>48.914898999999998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-1.538584</c:v>
                </c:pt>
                <c:pt idx="585">
                  <c:v>66.392917999999995</c:v>
                </c:pt>
                <c:pt idx="586">
                  <c:v>114.163858</c:v>
                </c:pt>
                <c:pt idx="587">
                  <c:v>114.00555300000001</c:v>
                </c:pt>
                <c:pt idx="588">
                  <c:v>80.469893999999996</c:v>
                </c:pt>
                <c:pt idx="589">
                  <c:v>108.878134</c:v>
                </c:pt>
                <c:pt idx="590">
                  <c:v>113.855024</c:v>
                </c:pt>
                <c:pt idx="591">
                  <c:v>82.706913999999998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17.663502999999999</c:v>
                </c:pt>
                <c:pt idx="610">
                  <c:v>82.508623999999998</c:v>
                </c:pt>
                <c:pt idx="611">
                  <c:v>89.033806999999996</c:v>
                </c:pt>
                <c:pt idx="612">
                  <c:v>113.759985</c:v>
                </c:pt>
                <c:pt idx="613">
                  <c:v>113.832216</c:v>
                </c:pt>
                <c:pt idx="614">
                  <c:v>113.830439</c:v>
                </c:pt>
                <c:pt idx="615">
                  <c:v>108.76249900000001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-2.4838909999999998</c:v>
                </c:pt>
                <c:pt idx="633">
                  <c:v>98.667658000000003</c:v>
                </c:pt>
                <c:pt idx="634">
                  <c:v>113.934673</c:v>
                </c:pt>
                <c:pt idx="635">
                  <c:v>113.93279699999999</c:v>
                </c:pt>
                <c:pt idx="636">
                  <c:v>98.725903000000002</c:v>
                </c:pt>
                <c:pt idx="637">
                  <c:v>93.947090000000003</c:v>
                </c:pt>
                <c:pt idx="638">
                  <c:v>67.950880999999995</c:v>
                </c:pt>
                <c:pt idx="639">
                  <c:v>44.590637000000001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-1.978699</c:v>
                </c:pt>
                <c:pt idx="657">
                  <c:v>13.510059999999999</c:v>
                </c:pt>
                <c:pt idx="658">
                  <c:v>-0.96976200000000001</c:v>
                </c:pt>
                <c:pt idx="659">
                  <c:v>92.886505</c:v>
                </c:pt>
                <c:pt idx="660">
                  <c:v>85.645915000000002</c:v>
                </c:pt>
                <c:pt idx="661">
                  <c:v>91.352834000000001</c:v>
                </c:pt>
                <c:pt idx="662">
                  <c:v>66.315526000000006</c:v>
                </c:pt>
                <c:pt idx="663">
                  <c:v>34.591354000000003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-1.8299270000000001</c:v>
                </c:pt>
                <c:pt idx="682">
                  <c:v>30.413330999999999</c:v>
                </c:pt>
                <c:pt idx="683">
                  <c:v>74.331872000000004</c:v>
                </c:pt>
                <c:pt idx="684">
                  <c:v>90.503474999999995</c:v>
                </c:pt>
                <c:pt idx="685">
                  <c:v>60.156286999999999</c:v>
                </c:pt>
                <c:pt idx="686">
                  <c:v>45.725476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-2.446742</c:v>
                </c:pt>
                <c:pt idx="705">
                  <c:v>32.196278999999997</c:v>
                </c:pt>
                <c:pt idx="706">
                  <c:v>47.324036</c:v>
                </c:pt>
                <c:pt idx="707">
                  <c:v>113.616731</c:v>
                </c:pt>
                <c:pt idx="708">
                  <c:v>75.802115999999998</c:v>
                </c:pt>
                <c:pt idx="709">
                  <c:v>36.632379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-2.455187</c:v>
                </c:pt>
                <c:pt idx="729">
                  <c:v>95.367373000000001</c:v>
                </c:pt>
                <c:pt idx="730">
                  <c:v>113.937748</c:v>
                </c:pt>
                <c:pt idx="731">
                  <c:v>113.702445</c:v>
                </c:pt>
                <c:pt idx="732">
                  <c:v>113.231486</c:v>
                </c:pt>
                <c:pt idx="733">
                  <c:v>113.025279</c:v>
                </c:pt>
                <c:pt idx="734">
                  <c:v>113.02457200000001</c:v>
                </c:pt>
                <c:pt idx="735">
                  <c:v>99.066163000000003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35.808653999999997</c:v>
                </c:pt>
                <c:pt idx="753">
                  <c:v>114.37728799999999</c:v>
                </c:pt>
                <c:pt idx="754">
                  <c:v>114.12908400000001</c:v>
                </c:pt>
                <c:pt idx="755">
                  <c:v>113.907854</c:v>
                </c:pt>
                <c:pt idx="756">
                  <c:v>113.804491</c:v>
                </c:pt>
                <c:pt idx="757">
                  <c:v>113.33098200000001</c:v>
                </c:pt>
                <c:pt idx="758">
                  <c:v>113.087565</c:v>
                </c:pt>
                <c:pt idx="759">
                  <c:v>112.84153499999999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-1.979851</c:v>
                </c:pt>
                <c:pt idx="777">
                  <c:v>50.011806</c:v>
                </c:pt>
                <c:pt idx="778">
                  <c:v>113.676879</c:v>
                </c:pt>
                <c:pt idx="779">
                  <c:v>110.681231</c:v>
                </c:pt>
                <c:pt idx="780">
                  <c:v>113.23805900000001</c:v>
                </c:pt>
                <c:pt idx="781">
                  <c:v>112.824816</c:v>
                </c:pt>
                <c:pt idx="782">
                  <c:v>112.660827</c:v>
                </c:pt>
                <c:pt idx="783">
                  <c:v>71.943331000000001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37.339213999999998</c:v>
                </c:pt>
                <c:pt idx="801">
                  <c:v>114.193884</c:v>
                </c:pt>
                <c:pt idx="802">
                  <c:v>113.634039</c:v>
                </c:pt>
                <c:pt idx="803">
                  <c:v>113.33853000000001</c:v>
                </c:pt>
                <c:pt idx="804">
                  <c:v>112.889622</c:v>
                </c:pt>
                <c:pt idx="805">
                  <c:v>112.340962</c:v>
                </c:pt>
                <c:pt idx="806">
                  <c:v>112.005369</c:v>
                </c:pt>
                <c:pt idx="807">
                  <c:v>112.57162099999999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29.869633</c:v>
                </c:pt>
                <c:pt idx="825">
                  <c:v>114.509514</c:v>
                </c:pt>
                <c:pt idx="826">
                  <c:v>113.794426</c:v>
                </c:pt>
                <c:pt idx="827">
                  <c:v>113.301416</c:v>
                </c:pt>
                <c:pt idx="828">
                  <c:v>112.66167900000001</c:v>
                </c:pt>
                <c:pt idx="829">
                  <c:v>112.152351</c:v>
                </c:pt>
                <c:pt idx="830">
                  <c:v>111.90001700000001</c:v>
                </c:pt>
                <c:pt idx="831">
                  <c:v>101.48891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37.403218000000003</c:v>
                </c:pt>
                <c:pt idx="849">
                  <c:v>114.88966600000001</c:v>
                </c:pt>
                <c:pt idx="850">
                  <c:v>113.938588</c:v>
                </c:pt>
                <c:pt idx="851">
                  <c:v>113.494934</c:v>
                </c:pt>
                <c:pt idx="852">
                  <c:v>112.914692</c:v>
                </c:pt>
                <c:pt idx="853">
                  <c:v>112.302565</c:v>
                </c:pt>
                <c:pt idx="854">
                  <c:v>112.39195599999999</c:v>
                </c:pt>
                <c:pt idx="855">
                  <c:v>112.192874</c:v>
                </c:pt>
                <c:pt idx="856">
                  <c:v>49.099370999999998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6.3968629999999997</c:v>
                </c:pt>
                <c:pt idx="874">
                  <c:v>36.168599999999998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4.4510589999999999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-2.3142670000000001</c:v>
                </c:pt>
                <c:pt idx="897">
                  <c:v>102.877872</c:v>
                </c:pt>
                <c:pt idx="898">
                  <c:v>113.614824</c:v>
                </c:pt>
                <c:pt idx="899">
                  <c:v>113.235919</c:v>
                </c:pt>
                <c:pt idx="900">
                  <c:v>112.936398</c:v>
                </c:pt>
                <c:pt idx="901">
                  <c:v>112.508781</c:v>
                </c:pt>
                <c:pt idx="902">
                  <c:v>112.05252400000001</c:v>
                </c:pt>
                <c:pt idx="903">
                  <c:v>88.317659000000006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-2.286321</c:v>
                </c:pt>
                <c:pt idx="950">
                  <c:v>32.890315000000001</c:v>
                </c:pt>
                <c:pt idx="951">
                  <c:v>49.069797000000001</c:v>
                </c:pt>
                <c:pt idx="952">
                  <c:v>28.121943000000002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-1.535091</c:v>
                </c:pt>
                <c:pt idx="968">
                  <c:v>37.608423000000002</c:v>
                </c:pt>
                <c:pt idx="969">
                  <c:v>84.895722000000006</c:v>
                </c:pt>
                <c:pt idx="970">
                  <c:v>113.508726</c:v>
                </c:pt>
                <c:pt idx="971">
                  <c:v>109.681485</c:v>
                </c:pt>
                <c:pt idx="972">
                  <c:v>112.400154</c:v>
                </c:pt>
                <c:pt idx="973">
                  <c:v>111.959828</c:v>
                </c:pt>
                <c:pt idx="974">
                  <c:v>88.792372999999998</c:v>
                </c:pt>
                <c:pt idx="975">
                  <c:v>69.411815000000004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-2.7125949999999999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-4.4912359999999998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14.646789</c:v>
                </c:pt>
                <c:pt idx="1017">
                  <c:v>114.257199</c:v>
                </c:pt>
                <c:pt idx="1018">
                  <c:v>113.18795299999999</c:v>
                </c:pt>
                <c:pt idx="1019">
                  <c:v>112.479145</c:v>
                </c:pt>
                <c:pt idx="1020">
                  <c:v>111.86646</c:v>
                </c:pt>
                <c:pt idx="1021">
                  <c:v>111.706611</c:v>
                </c:pt>
                <c:pt idx="1022">
                  <c:v>111.51289800000001</c:v>
                </c:pt>
                <c:pt idx="1023">
                  <c:v>111.44771900000001</c:v>
                </c:pt>
                <c:pt idx="1024">
                  <c:v>51.798585000000003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-1.8497440000000001</c:v>
                </c:pt>
                <c:pt idx="1041">
                  <c:v>8.1583900000000007</c:v>
                </c:pt>
                <c:pt idx="1042">
                  <c:v>-0.92471499999999995</c:v>
                </c:pt>
                <c:pt idx="1043">
                  <c:v>-3.6591999999999998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-4.5010219999999999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-2.2670330000000001</c:v>
                </c:pt>
                <c:pt idx="1089">
                  <c:v>51.316124000000002</c:v>
                </c:pt>
                <c:pt idx="1090">
                  <c:v>91.334131999999997</c:v>
                </c:pt>
                <c:pt idx="1091">
                  <c:v>111.275659</c:v>
                </c:pt>
                <c:pt idx="1092">
                  <c:v>40.339350000000003</c:v>
                </c:pt>
                <c:pt idx="1093">
                  <c:v>95.785060999999999</c:v>
                </c:pt>
                <c:pt idx="1094">
                  <c:v>33.196899999999999</c:v>
                </c:pt>
                <c:pt idx="1095">
                  <c:v>91.471314000000007</c:v>
                </c:pt>
                <c:pt idx="1096">
                  <c:v>35.269261999999998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-0.96843000000000001</c:v>
                </c:pt>
                <c:pt idx="1113">
                  <c:v>-2.2766130000000002</c:v>
                </c:pt>
                <c:pt idx="1114">
                  <c:v>63.959363000000003</c:v>
                </c:pt>
                <c:pt idx="1115">
                  <c:v>111.074192</c:v>
                </c:pt>
                <c:pt idx="1116">
                  <c:v>110.30214100000001</c:v>
                </c:pt>
                <c:pt idx="1117">
                  <c:v>109.721858</c:v>
                </c:pt>
                <c:pt idx="1118">
                  <c:v>109.335832</c:v>
                </c:pt>
                <c:pt idx="1119">
                  <c:v>92.967207999999999</c:v>
                </c:pt>
                <c:pt idx="1120">
                  <c:v>35.745317999999997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16.325903</c:v>
                </c:pt>
                <c:pt idx="1137">
                  <c:v>112.626426</c:v>
                </c:pt>
                <c:pt idx="1138">
                  <c:v>112.023259</c:v>
                </c:pt>
                <c:pt idx="1139">
                  <c:v>110.788743</c:v>
                </c:pt>
                <c:pt idx="1140">
                  <c:v>110.085982</c:v>
                </c:pt>
                <c:pt idx="1141">
                  <c:v>109.47815199999999</c:v>
                </c:pt>
                <c:pt idx="1142">
                  <c:v>109.034593</c:v>
                </c:pt>
                <c:pt idx="1143">
                  <c:v>109.256906</c:v>
                </c:pt>
                <c:pt idx="1144">
                  <c:v>56.402866000000003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-2.4459740000000001</c:v>
                </c:pt>
                <c:pt idx="1160">
                  <c:v>71.663724999999999</c:v>
                </c:pt>
                <c:pt idx="1161">
                  <c:v>112.13471199999999</c:v>
                </c:pt>
                <c:pt idx="1162">
                  <c:v>111.622226</c:v>
                </c:pt>
                <c:pt idx="1163">
                  <c:v>110.37171600000001</c:v>
                </c:pt>
                <c:pt idx="1164">
                  <c:v>109.65194</c:v>
                </c:pt>
                <c:pt idx="1165">
                  <c:v>109.061134</c:v>
                </c:pt>
                <c:pt idx="1166">
                  <c:v>108.993156</c:v>
                </c:pt>
                <c:pt idx="1167">
                  <c:v>108.49082300000001</c:v>
                </c:pt>
                <c:pt idx="1168">
                  <c:v>65.161816000000002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-2.4166729999999998</c:v>
                </c:pt>
                <c:pt idx="1184">
                  <c:v>30.409714000000001</c:v>
                </c:pt>
                <c:pt idx="1185">
                  <c:v>57.702066000000002</c:v>
                </c:pt>
                <c:pt idx="1186">
                  <c:v>75.691860000000005</c:v>
                </c:pt>
                <c:pt idx="1187">
                  <c:v>91.526488000000001</c:v>
                </c:pt>
                <c:pt idx="1188">
                  <c:v>36.872771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-2.890374</c:v>
                </c:pt>
                <c:pt idx="1208">
                  <c:v>98.509377000000001</c:v>
                </c:pt>
                <c:pt idx="1209">
                  <c:v>113.346357</c:v>
                </c:pt>
                <c:pt idx="1210">
                  <c:v>112.337525</c:v>
                </c:pt>
                <c:pt idx="1211">
                  <c:v>111.82057500000001</c:v>
                </c:pt>
                <c:pt idx="1212">
                  <c:v>111.101578</c:v>
                </c:pt>
                <c:pt idx="1213">
                  <c:v>110.90323600000001</c:v>
                </c:pt>
                <c:pt idx="1214">
                  <c:v>111.030298</c:v>
                </c:pt>
                <c:pt idx="1215">
                  <c:v>111.16121699999999</c:v>
                </c:pt>
                <c:pt idx="1216">
                  <c:v>63.351819999999996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-1.967605</c:v>
                </c:pt>
                <c:pt idx="1232">
                  <c:v>76.000992999999994</c:v>
                </c:pt>
                <c:pt idx="1233">
                  <c:v>113.975585</c:v>
                </c:pt>
                <c:pt idx="1234">
                  <c:v>112.940946</c:v>
                </c:pt>
                <c:pt idx="1235">
                  <c:v>113.12835</c:v>
                </c:pt>
                <c:pt idx="1236">
                  <c:v>112.541572</c:v>
                </c:pt>
                <c:pt idx="1237">
                  <c:v>112.31565000000001</c:v>
                </c:pt>
                <c:pt idx="1238">
                  <c:v>112.315135</c:v>
                </c:pt>
                <c:pt idx="1239">
                  <c:v>112.309968</c:v>
                </c:pt>
                <c:pt idx="1240">
                  <c:v>63.882528000000001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-2.0420919999999998</c:v>
                </c:pt>
                <c:pt idx="1256">
                  <c:v>104.228504</c:v>
                </c:pt>
                <c:pt idx="1257">
                  <c:v>113.73477099999999</c:v>
                </c:pt>
                <c:pt idx="1258">
                  <c:v>112.68814500000001</c:v>
                </c:pt>
                <c:pt idx="1259">
                  <c:v>112.491823</c:v>
                </c:pt>
                <c:pt idx="1260">
                  <c:v>111.501149</c:v>
                </c:pt>
                <c:pt idx="1261">
                  <c:v>111.061069</c:v>
                </c:pt>
                <c:pt idx="1262">
                  <c:v>110.928889</c:v>
                </c:pt>
                <c:pt idx="1263">
                  <c:v>110.79902</c:v>
                </c:pt>
                <c:pt idx="1264">
                  <c:v>59.835258000000003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-2.012391</c:v>
                </c:pt>
                <c:pt idx="1280">
                  <c:v>95.241040999999996</c:v>
                </c:pt>
                <c:pt idx="1281">
                  <c:v>113.50759600000001</c:v>
                </c:pt>
                <c:pt idx="1282">
                  <c:v>112.288223</c:v>
                </c:pt>
                <c:pt idx="1283">
                  <c:v>112.12268899999999</c:v>
                </c:pt>
                <c:pt idx="1284">
                  <c:v>110.940585</c:v>
                </c:pt>
                <c:pt idx="1285">
                  <c:v>110.304946</c:v>
                </c:pt>
                <c:pt idx="1286">
                  <c:v>110.297386</c:v>
                </c:pt>
                <c:pt idx="1287">
                  <c:v>109.897976</c:v>
                </c:pt>
                <c:pt idx="1288">
                  <c:v>52.128616000000001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-1.991803</c:v>
                </c:pt>
                <c:pt idx="1304">
                  <c:v>42.401344000000002</c:v>
                </c:pt>
                <c:pt idx="1305">
                  <c:v>103.961843</c:v>
                </c:pt>
                <c:pt idx="1306">
                  <c:v>112.25275000000001</c:v>
                </c:pt>
                <c:pt idx="1307">
                  <c:v>89.999564000000007</c:v>
                </c:pt>
                <c:pt idx="1308">
                  <c:v>112.126271</c:v>
                </c:pt>
                <c:pt idx="1309">
                  <c:v>109.03872</c:v>
                </c:pt>
                <c:pt idx="1310">
                  <c:v>111.856814</c:v>
                </c:pt>
                <c:pt idx="1311">
                  <c:v>75.374162999999996</c:v>
                </c:pt>
                <c:pt idx="1312">
                  <c:v>25.608056000000001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-0.44862400000000002</c:v>
                </c:pt>
                <c:pt idx="1328">
                  <c:v>114.009388</c:v>
                </c:pt>
                <c:pt idx="1329">
                  <c:v>114.214769</c:v>
                </c:pt>
                <c:pt idx="1330">
                  <c:v>113.613029</c:v>
                </c:pt>
                <c:pt idx="1331">
                  <c:v>113.824315</c:v>
                </c:pt>
                <c:pt idx="1332">
                  <c:v>113.05154</c:v>
                </c:pt>
                <c:pt idx="1333">
                  <c:v>112.92121</c:v>
                </c:pt>
                <c:pt idx="1334">
                  <c:v>68.416317000000006</c:v>
                </c:pt>
                <c:pt idx="1335">
                  <c:v>30.641895999999999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-2.4872040000000002</c:v>
                </c:pt>
                <c:pt idx="1352">
                  <c:v>111.57641099999999</c:v>
                </c:pt>
                <c:pt idx="1353">
                  <c:v>113.575171</c:v>
                </c:pt>
                <c:pt idx="1354">
                  <c:v>113.783275</c:v>
                </c:pt>
                <c:pt idx="1355">
                  <c:v>113.59939300000001</c:v>
                </c:pt>
                <c:pt idx="1356">
                  <c:v>113.19799500000001</c:v>
                </c:pt>
                <c:pt idx="1357">
                  <c:v>112.94845100000001</c:v>
                </c:pt>
                <c:pt idx="1358">
                  <c:v>112.94671200000001</c:v>
                </c:pt>
                <c:pt idx="1359">
                  <c:v>112.813845</c:v>
                </c:pt>
                <c:pt idx="1360">
                  <c:v>79.214297000000002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1.8840429999999999</c:v>
                </c:pt>
                <c:pt idx="1376">
                  <c:v>114.652928</c:v>
                </c:pt>
                <c:pt idx="1377">
                  <c:v>114.271899</c:v>
                </c:pt>
                <c:pt idx="1378">
                  <c:v>113.56442699999999</c:v>
                </c:pt>
                <c:pt idx="1379">
                  <c:v>113.727833</c:v>
                </c:pt>
                <c:pt idx="1380">
                  <c:v>112.74640100000001</c:v>
                </c:pt>
                <c:pt idx="1381">
                  <c:v>112.73923000000001</c:v>
                </c:pt>
                <c:pt idx="1382">
                  <c:v>112.548998</c:v>
                </c:pt>
                <c:pt idx="1383">
                  <c:v>112.06316700000001</c:v>
                </c:pt>
                <c:pt idx="1384">
                  <c:v>80.771922000000004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4.5291259999999998</c:v>
                </c:pt>
                <c:pt idx="1424">
                  <c:v>114.008206</c:v>
                </c:pt>
                <c:pt idx="1425">
                  <c:v>113.48067399999999</c:v>
                </c:pt>
                <c:pt idx="1426">
                  <c:v>112.287845</c:v>
                </c:pt>
                <c:pt idx="1427">
                  <c:v>112.06647599999999</c:v>
                </c:pt>
                <c:pt idx="1428">
                  <c:v>111.130805</c:v>
                </c:pt>
                <c:pt idx="1429">
                  <c:v>75.385098999999997</c:v>
                </c:pt>
                <c:pt idx="1430">
                  <c:v>110.76684299999999</c:v>
                </c:pt>
                <c:pt idx="1431">
                  <c:v>98.977198000000001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-1.9916609999999999</c:v>
                </c:pt>
                <c:pt idx="1448">
                  <c:v>59.296931999999998</c:v>
                </c:pt>
                <c:pt idx="1449">
                  <c:v>113.025572</c:v>
                </c:pt>
                <c:pt idx="1450">
                  <c:v>112.266109</c:v>
                </c:pt>
                <c:pt idx="1451">
                  <c:v>112.037931</c:v>
                </c:pt>
                <c:pt idx="1452">
                  <c:v>110.807362</c:v>
                </c:pt>
                <c:pt idx="1453">
                  <c:v>110.798497</c:v>
                </c:pt>
                <c:pt idx="1454">
                  <c:v>110.59097800000001</c:v>
                </c:pt>
                <c:pt idx="1455">
                  <c:v>105.823471</c:v>
                </c:pt>
                <c:pt idx="1456">
                  <c:v>45.586320999999998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-2.929278</c:v>
                </c:pt>
                <c:pt idx="1472">
                  <c:v>112.702714</c:v>
                </c:pt>
                <c:pt idx="1473">
                  <c:v>112.566214</c:v>
                </c:pt>
                <c:pt idx="1474">
                  <c:v>111.69333</c:v>
                </c:pt>
                <c:pt idx="1475">
                  <c:v>111.476968</c:v>
                </c:pt>
                <c:pt idx="1476">
                  <c:v>110.692069</c:v>
                </c:pt>
                <c:pt idx="1477">
                  <c:v>110.31074</c:v>
                </c:pt>
                <c:pt idx="1478">
                  <c:v>110.17792900000001</c:v>
                </c:pt>
                <c:pt idx="1479">
                  <c:v>109.71665299999999</c:v>
                </c:pt>
                <c:pt idx="1480">
                  <c:v>81.603999000000002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6.6139859999999997</c:v>
                </c:pt>
                <c:pt idx="1496">
                  <c:v>113.760453</c:v>
                </c:pt>
                <c:pt idx="1497">
                  <c:v>112.720603</c:v>
                </c:pt>
                <c:pt idx="1498">
                  <c:v>111.486046</c:v>
                </c:pt>
                <c:pt idx="1499">
                  <c:v>111.129198</c:v>
                </c:pt>
                <c:pt idx="1500">
                  <c:v>110.151173</c:v>
                </c:pt>
                <c:pt idx="1501">
                  <c:v>109.72322200000001</c:v>
                </c:pt>
                <c:pt idx="1502">
                  <c:v>109.721643</c:v>
                </c:pt>
                <c:pt idx="1503">
                  <c:v>103.59644900000001</c:v>
                </c:pt>
                <c:pt idx="1504">
                  <c:v>47.350279999999998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-3.3548580000000001</c:v>
                </c:pt>
                <c:pt idx="1520">
                  <c:v>108.093216</c:v>
                </c:pt>
                <c:pt idx="1521">
                  <c:v>111.676126</c:v>
                </c:pt>
                <c:pt idx="1522">
                  <c:v>110.864154</c:v>
                </c:pt>
                <c:pt idx="1523">
                  <c:v>110.09566100000001</c:v>
                </c:pt>
                <c:pt idx="1524">
                  <c:v>109.94851800000001</c:v>
                </c:pt>
                <c:pt idx="1525">
                  <c:v>109.81097</c:v>
                </c:pt>
                <c:pt idx="1526">
                  <c:v>90.081231000000002</c:v>
                </c:pt>
                <c:pt idx="1527">
                  <c:v>27.613613000000001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-2.7667700000000002</c:v>
                </c:pt>
                <c:pt idx="1547">
                  <c:v>22.314454999999999</c:v>
                </c:pt>
                <c:pt idx="1548">
                  <c:v>31.92784</c:v>
                </c:pt>
                <c:pt idx="1549">
                  <c:v>92.419946999999993</c:v>
                </c:pt>
                <c:pt idx="1550">
                  <c:v>44.091715999999998</c:v>
                </c:pt>
                <c:pt idx="1551">
                  <c:v>82.105666999999997</c:v>
                </c:pt>
                <c:pt idx="1552">
                  <c:v>32.268742000000003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-1.9827429999999999</c:v>
                </c:pt>
                <c:pt idx="1568">
                  <c:v>26.213823000000001</c:v>
                </c:pt>
                <c:pt idx="1569">
                  <c:v>-0.96585299999999996</c:v>
                </c:pt>
                <c:pt idx="1570">
                  <c:v>34.028894999999999</c:v>
                </c:pt>
                <c:pt idx="1571">
                  <c:v>53.937916000000001</c:v>
                </c:pt>
                <c:pt idx="1572">
                  <c:v>53.031951999999997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4.5286359999999997</c:v>
                </c:pt>
                <c:pt idx="1594">
                  <c:v>114.105957</c:v>
                </c:pt>
                <c:pt idx="1595">
                  <c:v>78.111547000000002</c:v>
                </c:pt>
                <c:pt idx="1596">
                  <c:v>29.460514</c:v>
                </c:pt>
                <c:pt idx="1597">
                  <c:v>112.40460899999999</c:v>
                </c:pt>
                <c:pt idx="1598">
                  <c:v>95.129215000000002</c:v>
                </c:pt>
                <c:pt idx="1599">
                  <c:v>73.145283000000006</c:v>
                </c:pt>
                <c:pt idx="1600">
                  <c:v>61.651910999999998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7.8509310000000001</c:v>
                </c:pt>
                <c:pt idx="1617">
                  <c:v>100.905225</c:v>
                </c:pt>
                <c:pt idx="1618">
                  <c:v>46.404077000000001</c:v>
                </c:pt>
                <c:pt idx="1619">
                  <c:v>85.317725999999993</c:v>
                </c:pt>
                <c:pt idx="1620">
                  <c:v>75.292457999999996</c:v>
                </c:pt>
                <c:pt idx="1621">
                  <c:v>113.339978</c:v>
                </c:pt>
                <c:pt idx="1622">
                  <c:v>113.208085</c:v>
                </c:pt>
                <c:pt idx="1623">
                  <c:v>108.126464</c:v>
                </c:pt>
                <c:pt idx="1624">
                  <c:v>55.621848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10.130008</c:v>
                </c:pt>
                <c:pt idx="1640">
                  <c:v>114.803759</c:v>
                </c:pt>
                <c:pt idx="1641">
                  <c:v>113.781154</c:v>
                </c:pt>
                <c:pt idx="1642">
                  <c:v>114.009568</c:v>
                </c:pt>
                <c:pt idx="1643">
                  <c:v>113.566688</c:v>
                </c:pt>
                <c:pt idx="1644">
                  <c:v>113.01044899999999</c:v>
                </c:pt>
                <c:pt idx="1645">
                  <c:v>112.63683899999999</c:v>
                </c:pt>
                <c:pt idx="1646">
                  <c:v>112.631461</c:v>
                </c:pt>
                <c:pt idx="1647">
                  <c:v>112.415256</c:v>
                </c:pt>
                <c:pt idx="1648">
                  <c:v>82.524681000000001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1.5027820000000001</c:v>
                </c:pt>
                <c:pt idx="1664">
                  <c:v>114.37468</c:v>
                </c:pt>
                <c:pt idx="1665">
                  <c:v>113.376205</c:v>
                </c:pt>
                <c:pt idx="1666">
                  <c:v>113.589825</c:v>
                </c:pt>
                <c:pt idx="1667">
                  <c:v>113.32657</c:v>
                </c:pt>
                <c:pt idx="1668">
                  <c:v>113.117332</c:v>
                </c:pt>
                <c:pt idx="1669">
                  <c:v>112.41534900000001</c:v>
                </c:pt>
                <c:pt idx="1670">
                  <c:v>97.935840999999996</c:v>
                </c:pt>
                <c:pt idx="1671">
                  <c:v>72.186634999999995</c:v>
                </c:pt>
                <c:pt idx="1672">
                  <c:v>29.144808999999999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7.584784</c:v>
                </c:pt>
                <c:pt idx="1712">
                  <c:v>110.105333</c:v>
                </c:pt>
                <c:pt idx="1713">
                  <c:v>113.503821</c:v>
                </c:pt>
                <c:pt idx="1714">
                  <c:v>113.504503</c:v>
                </c:pt>
                <c:pt idx="1715">
                  <c:v>113.23547499999999</c:v>
                </c:pt>
                <c:pt idx="1716">
                  <c:v>77.858829</c:v>
                </c:pt>
                <c:pt idx="1717">
                  <c:v>41.420411999999999</c:v>
                </c:pt>
                <c:pt idx="1718">
                  <c:v>-0.97017699999999996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20.095597000000001</c:v>
                </c:pt>
                <c:pt idx="1736">
                  <c:v>114.12025300000001</c:v>
                </c:pt>
                <c:pt idx="1737">
                  <c:v>114.27473999999999</c:v>
                </c:pt>
                <c:pt idx="1738">
                  <c:v>113.855424</c:v>
                </c:pt>
                <c:pt idx="1739">
                  <c:v>113.416798</c:v>
                </c:pt>
                <c:pt idx="1740">
                  <c:v>112.81923999999999</c:v>
                </c:pt>
                <c:pt idx="1741">
                  <c:v>112.42954899999999</c:v>
                </c:pt>
                <c:pt idx="1742">
                  <c:v>112.282663</c:v>
                </c:pt>
                <c:pt idx="1743">
                  <c:v>112.160166</c:v>
                </c:pt>
                <c:pt idx="1744">
                  <c:v>92.603708999999995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-2.4840270000000002</c:v>
                </c:pt>
                <c:pt idx="1760">
                  <c:v>110.297017</c:v>
                </c:pt>
                <c:pt idx="1761">
                  <c:v>94.449158999999995</c:v>
                </c:pt>
                <c:pt idx="1762">
                  <c:v>113.09517200000001</c:v>
                </c:pt>
                <c:pt idx="1763">
                  <c:v>72.871492000000003</c:v>
                </c:pt>
                <c:pt idx="1764">
                  <c:v>65.711320999999998</c:v>
                </c:pt>
                <c:pt idx="1765">
                  <c:v>111.909941</c:v>
                </c:pt>
                <c:pt idx="1766">
                  <c:v>40.829721999999997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23.008302</c:v>
                </c:pt>
                <c:pt idx="1785">
                  <c:v>84.453185000000005</c:v>
                </c:pt>
                <c:pt idx="1786">
                  <c:v>111.864092</c:v>
                </c:pt>
                <c:pt idx="1787">
                  <c:v>111.356131</c:v>
                </c:pt>
                <c:pt idx="1788">
                  <c:v>110.74814000000001</c:v>
                </c:pt>
                <c:pt idx="1789">
                  <c:v>110.58568200000001</c:v>
                </c:pt>
                <c:pt idx="1790">
                  <c:v>110.902334</c:v>
                </c:pt>
                <c:pt idx="1791">
                  <c:v>87.234774999999999</c:v>
                </c:pt>
                <c:pt idx="1792">
                  <c:v>57.353802999999999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17.961345999999999</c:v>
                </c:pt>
                <c:pt idx="1808">
                  <c:v>114.405024</c:v>
                </c:pt>
                <c:pt idx="1809">
                  <c:v>113.92252000000001</c:v>
                </c:pt>
                <c:pt idx="1810">
                  <c:v>113.994691</c:v>
                </c:pt>
                <c:pt idx="1811">
                  <c:v>113.748679</c:v>
                </c:pt>
                <c:pt idx="1812">
                  <c:v>114.068513</c:v>
                </c:pt>
                <c:pt idx="1813">
                  <c:v>113.620651</c:v>
                </c:pt>
                <c:pt idx="1814">
                  <c:v>113.619252</c:v>
                </c:pt>
                <c:pt idx="1815">
                  <c:v>113.64283</c:v>
                </c:pt>
                <c:pt idx="1816">
                  <c:v>86.572434000000001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17.038381999999999</c:v>
                </c:pt>
                <c:pt idx="1832">
                  <c:v>114.021479</c:v>
                </c:pt>
                <c:pt idx="1833">
                  <c:v>114.467517</c:v>
                </c:pt>
                <c:pt idx="1834">
                  <c:v>114.146169</c:v>
                </c:pt>
                <c:pt idx="1835">
                  <c:v>113.752092</c:v>
                </c:pt>
                <c:pt idx="1836">
                  <c:v>113.633431</c:v>
                </c:pt>
                <c:pt idx="1837">
                  <c:v>113.074702</c:v>
                </c:pt>
                <c:pt idx="1838">
                  <c:v>88.374639999999999</c:v>
                </c:pt>
                <c:pt idx="1839">
                  <c:v>49.309547999999999</c:v>
                </c:pt>
                <c:pt idx="1840">
                  <c:v>62.970382000000001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-2.4764629999999999</c:v>
                </c:pt>
                <c:pt idx="1856">
                  <c:v>107.948154</c:v>
                </c:pt>
                <c:pt idx="1857">
                  <c:v>114.26085399999999</c:v>
                </c:pt>
                <c:pt idx="1858">
                  <c:v>113.831051</c:v>
                </c:pt>
                <c:pt idx="1859">
                  <c:v>113.695294</c:v>
                </c:pt>
                <c:pt idx="1860">
                  <c:v>113.35075399999999</c:v>
                </c:pt>
                <c:pt idx="1861">
                  <c:v>113.14345400000001</c:v>
                </c:pt>
                <c:pt idx="1862">
                  <c:v>113.142101</c:v>
                </c:pt>
                <c:pt idx="1863">
                  <c:v>111.558545</c:v>
                </c:pt>
                <c:pt idx="1864">
                  <c:v>60.110391999999997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33.643520000000002</c:v>
                </c:pt>
                <c:pt idx="1880">
                  <c:v>114.177509</c:v>
                </c:pt>
                <c:pt idx="1881">
                  <c:v>113.64255300000001</c:v>
                </c:pt>
                <c:pt idx="1882">
                  <c:v>113.47431</c:v>
                </c:pt>
                <c:pt idx="1883">
                  <c:v>113.199539</c:v>
                </c:pt>
                <c:pt idx="1884">
                  <c:v>112.909246</c:v>
                </c:pt>
                <c:pt idx="1885">
                  <c:v>112.608503</c:v>
                </c:pt>
                <c:pt idx="1886">
                  <c:v>112.297023</c:v>
                </c:pt>
                <c:pt idx="1887">
                  <c:v>112.052922</c:v>
                </c:pt>
                <c:pt idx="1888">
                  <c:v>103.430474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-1.9831639999999999</c:v>
                </c:pt>
                <c:pt idx="1904">
                  <c:v>19.584591</c:v>
                </c:pt>
                <c:pt idx="1905">
                  <c:v>77.073041000000003</c:v>
                </c:pt>
                <c:pt idx="1906">
                  <c:v>85.148758000000001</c:v>
                </c:pt>
                <c:pt idx="1907">
                  <c:v>111.97788199999999</c:v>
                </c:pt>
                <c:pt idx="1908">
                  <c:v>111.858701</c:v>
                </c:pt>
                <c:pt idx="1909">
                  <c:v>111.175628</c:v>
                </c:pt>
                <c:pt idx="1910">
                  <c:v>111.389</c:v>
                </c:pt>
                <c:pt idx="1911">
                  <c:v>62.705060000000003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-2.4906540000000001</c:v>
                </c:pt>
                <c:pt idx="1928">
                  <c:v>72.342239000000006</c:v>
                </c:pt>
                <c:pt idx="1929">
                  <c:v>97.029593000000006</c:v>
                </c:pt>
                <c:pt idx="1930">
                  <c:v>98.379965999999996</c:v>
                </c:pt>
                <c:pt idx="1931">
                  <c:v>87.422657000000001</c:v>
                </c:pt>
                <c:pt idx="1932">
                  <c:v>110.923168</c:v>
                </c:pt>
                <c:pt idx="1933">
                  <c:v>79.754110999999995</c:v>
                </c:pt>
                <c:pt idx="1934">
                  <c:v>110.481599</c:v>
                </c:pt>
                <c:pt idx="1935">
                  <c:v>83.431775000000002</c:v>
                </c:pt>
                <c:pt idx="1936">
                  <c:v>68.809183000000004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17.363696000000001</c:v>
                </c:pt>
                <c:pt idx="1952">
                  <c:v>113.48520499999999</c:v>
                </c:pt>
                <c:pt idx="1953">
                  <c:v>112.92752400000001</c:v>
                </c:pt>
                <c:pt idx="1954">
                  <c:v>111.912679</c:v>
                </c:pt>
                <c:pt idx="1955">
                  <c:v>111.52235899999999</c:v>
                </c:pt>
                <c:pt idx="1956">
                  <c:v>111.20607200000001</c:v>
                </c:pt>
                <c:pt idx="1957">
                  <c:v>110.90533499999999</c:v>
                </c:pt>
                <c:pt idx="1958">
                  <c:v>110.711572</c:v>
                </c:pt>
                <c:pt idx="1959">
                  <c:v>110.513375</c:v>
                </c:pt>
                <c:pt idx="1960">
                  <c:v>89.588147000000006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19.261102000000001</c:v>
                </c:pt>
                <c:pt idx="1976">
                  <c:v>95.630869000000004</c:v>
                </c:pt>
                <c:pt idx="1977">
                  <c:v>113.227572</c:v>
                </c:pt>
                <c:pt idx="1978">
                  <c:v>112.14052700000001</c:v>
                </c:pt>
                <c:pt idx="1979">
                  <c:v>111.561824</c:v>
                </c:pt>
                <c:pt idx="1980">
                  <c:v>110.95438799999999</c:v>
                </c:pt>
                <c:pt idx="1981">
                  <c:v>110.478053</c:v>
                </c:pt>
                <c:pt idx="1982">
                  <c:v>94.634359000000003</c:v>
                </c:pt>
                <c:pt idx="1983">
                  <c:v>109.749684</c:v>
                </c:pt>
                <c:pt idx="1984">
                  <c:v>66.088530000000006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-2.2777440000000002</c:v>
                </c:pt>
                <c:pt idx="2000">
                  <c:v>58.525803000000003</c:v>
                </c:pt>
                <c:pt idx="2001">
                  <c:v>112.26632499999999</c:v>
                </c:pt>
                <c:pt idx="2002">
                  <c:v>111.361864</c:v>
                </c:pt>
                <c:pt idx="2003">
                  <c:v>110.718211</c:v>
                </c:pt>
                <c:pt idx="2004">
                  <c:v>109.95087700000001</c:v>
                </c:pt>
                <c:pt idx="2005">
                  <c:v>109.58804600000001</c:v>
                </c:pt>
                <c:pt idx="2006">
                  <c:v>109.58736500000001</c:v>
                </c:pt>
                <c:pt idx="2007">
                  <c:v>109.72672300000001</c:v>
                </c:pt>
                <c:pt idx="2008">
                  <c:v>68.545340999999993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9.3349779999999996</c:v>
                </c:pt>
                <c:pt idx="2024">
                  <c:v>113.47392600000001</c:v>
                </c:pt>
                <c:pt idx="2025">
                  <c:v>113.172348</c:v>
                </c:pt>
                <c:pt idx="2026">
                  <c:v>112.311851</c:v>
                </c:pt>
                <c:pt idx="2027">
                  <c:v>111.841144</c:v>
                </c:pt>
                <c:pt idx="2028">
                  <c:v>111.25810300000001</c:v>
                </c:pt>
                <c:pt idx="2029">
                  <c:v>110.551074</c:v>
                </c:pt>
                <c:pt idx="2030">
                  <c:v>110.38146500000001</c:v>
                </c:pt>
                <c:pt idx="2031">
                  <c:v>110.28108</c:v>
                </c:pt>
                <c:pt idx="2032">
                  <c:v>75.865065000000001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-2.0039289999999998</c:v>
                </c:pt>
                <c:pt idx="2047">
                  <c:v>89.805667999999997</c:v>
                </c:pt>
                <c:pt idx="2048">
                  <c:v>113.280384</c:v>
                </c:pt>
                <c:pt idx="2049">
                  <c:v>112.068642</c:v>
                </c:pt>
                <c:pt idx="2050">
                  <c:v>111.260234</c:v>
                </c:pt>
                <c:pt idx="2051">
                  <c:v>110.75208600000001</c:v>
                </c:pt>
                <c:pt idx="2052">
                  <c:v>110.442173</c:v>
                </c:pt>
                <c:pt idx="2053">
                  <c:v>110.08693700000001</c:v>
                </c:pt>
                <c:pt idx="2054">
                  <c:v>109.949206</c:v>
                </c:pt>
                <c:pt idx="2055">
                  <c:v>109.82277499999999</c:v>
                </c:pt>
                <c:pt idx="2056">
                  <c:v>103.218059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-1.999293</c:v>
                </c:pt>
                <c:pt idx="2071">
                  <c:v>86.680018000000004</c:v>
                </c:pt>
                <c:pt idx="2072">
                  <c:v>113.143844</c:v>
                </c:pt>
                <c:pt idx="2073">
                  <c:v>112.114673</c:v>
                </c:pt>
                <c:pt idx="2074">
                  <c:v>111.07543699999999</c:v>
                </c:pt>
                <c:pt idx="2075">
                  <c:v>110.508602</c:v>
                </c:pt>
                <c:pt idx="2076">
                  <c:v>109.811334</c:v>
                </c:pt>
                <c:pt idx="2077">
                  <c:v>109.385615</c:v>
                </c:pt>
                <c:pt idx="2078">
                  <c:v>109.260195</c:v>
                </c:pt>
                <c:pt idx="2079">
                  <c:v>109.134146</c:v>
                </c:pt>
                <c:pt idx="2080">
                  <c:v>103.36165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-2.4276620000000002</c:v>
                </c:pt>
                <c:pt idx="2095">
                  <c:v>83.598290000000006</c:v>
                </c:pt>
                <c:pt idx="2096">
                  <c:v>112.137384</c:v>
                </c:pt>
                <c:pt idx="2097">
                  <c:v>111.339873</c:v>
                </c:pt>
                <c:pt idx="2098">
                  <c:v>110.438068</c:v>
                </c:pt>
                <c:pt idx="2099">
                  <c:v>109.558181</c:v>
                </c:pt>
                <c:pt idx="2100">
                  <c:v>109.096339</c:v>
                </c:pt>
                <c:pt idx="2101">
                  <c:v>108.33716200000001</c:v>
                </c:pt>
                <c:pt idx="2102">
                  <c:v>108.27279</c:v>
                </c:pt>
                <c:pt idx="2103">
                  <c:v>108.19874799999999</c:v>
                </c:pt>
                <c:pt idx="2104">
                  <c:v>103.691607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-2.4180350000000002</c:v>
                </c:pt>
                <c:pt idx="2119">
                  <c:v>65.946196999999998</c:v>
                </c:pt>
                <c:pt idx="2120">
                  <c:v>111.29487399999999</c:v>
                </c:pt>
                <c:pt idx="2121">
                  <c:v>110.496471</c:v>
                </c:pt>
                <c:pt idx="2122">
                  <c:v>109.516316</c:v>
                </c:pt>
                <c:pt idx="2123">
                  <c:v>109.05332300000001</c:v>
                </c:pt>
                <c:pt idx="2124">
                  <c:v>108.566233</c:v>
                </c:pt>
                <c:pt idx="2125">
                  <c:v>108.298215</c:v>
                </c:pt>
                <c:pt idx="2126">
                  <c:v>108.296965</c:v>
                </c:pt>
                <c:pt idx="2127">
                  <c:v>108.291932</c:v>
                </c:pt>
                <c:pt idx="2128">
                  <c:v>81.718877000000006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-2.7227000000000001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7.8877309999999996</c:v>
                </c:pt>
                <c:pt idx="2168">
                  <c:v>112.302131</c:v>
                </c:pt>
                <c:pt idx="2169">
                  <c:v>111.98129900000001</c:v>
                </c:pt>
                <c:pt idx="2170">
                  <c:v>111.311268</c:v>
                </c:pt>
                <c:pt idx="2171">
                  <c:v>110.710937</c:v>
                </c:pt>
                <c:pt idx="2172">
                  <c:v>109.97175300000001</c:v>
                </c:pt>
                <c:pt idx="2173">
                  <c:v>109.51943</c:v>
                </c:pt>
                <c:pt idx="2174">
                  <c:v>109.5149</c:v>
                </c:pt>
                <c:pt idx="2175">
                  <c:v>40.218519999999998</c:v>
                </c:pt>
                <c:pt idx="2176">
                  <c:v>41.773125999999998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-1.975306</c:v>
                </c:pt>
                <c:pt idx="2191">
                  <c:v>58.514781999999997</c:v>
                </c:pt>
                <c:pt idx="2192">
                  <c:v>113.30555099999999</c:v>
                </c:pt>
                <c:pt idx="2193">
                  <c:v>112.359843</c:v>
                </c:pt>
                <c:pt idx="2194">
                  <c:v>111.713617</c:v>
                </c:pt>
                <c:pt idx="2195">
                  <c:v>110.92915600000001</c:v>
                </c:pt>
                <c:pt idx="2196">
                  <c:v>110.258976</c:v>
                </c:pt>
                <c:pt idx="2197">
                  <c:v>110.39404500000001</c:v>
                </c:pt>
                <c:pt idx="2198">
                  <c:v>110.399141</c:v>
                </c:pt>
                <c:pt idx="2199">
                  <c:v>103.968509</c:v>
                </c:pt>
                <c:pt idx="2200">
                  <c:v>69.335891000000004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-1.9845440000000001</c:v>
                </c:pt>
                <c:pt idx="2215">
                  <c:v>76.894399000000007</c:v>
                </c:pt>
                <c:pt idx="2216">
                  <c:v>114.291433</c:v>
                </c:pt>
                <c:pt idx="2217">
                  <c:v>113.839782</c:v>
                </c:pt>
                <c:pt idx="2218">
                  <c:v>113.40203</c:v>
                </c:pt>
                <c:pt idx="2219">
                  <c:v>112.821347</c:v>
                </c:pt>
                <c:pt idx="2220">
                  <c:v>112.236531</c:v>
                </c:pt>
                <c:pt idx="2221">
                  <c:v>111.869317</c:v>
                </c:pt>
                <c:pt idx="2222">
                  <c:v>111.609542</c:v>
                </c:pt>
                <c:pt idx="2223">
                  <c:v>111.340157</c:v>
                </c:pt>
                <c:pt idx="2224">
                  <c:v>101.28527800000001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-1.980151</c:v>
                </c:pt>
                <c:pt idx="2239">
                  <c:v>66.969871999999995</c:v>
                </c:pt>
                <c:pt idx="2240">
                  <c:v>113.49479100000001</c:v>
                </c:pt>
                <c:pt idx="2241">
                  <c:v>112.650813</c:v>
                </c:pt>
                <c:pt idx="2242">
                  <c:v>112.198536</c:v>
                </c:pt>
                <c:pt idx="2243">
                  <c:v>111.200485</c:v>
                </c:pt>
                <c:pt idx="2244">
                  <c:v>110.455528</c:v>
                </c:pt>
                <c:pt idx="2245">
                  <c:v>109.651465</c:v>
                </c:pt>
                <c:pt idx="2246">
                  <c:v>109.27560099999999</c:v>
                </c:pt>
                <c:pt idx="2247">
                  <c:v>108.92438300000001</c:v>
                </c:pt>
                <c:pt idx="2248">
                  <c:v>86.313186000000002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-2.2784659999999999</c:v>
                </c:pt>
                <c:pt idx="2265">
                  <c:v>-0.92471499999999995</c:v>
                </c:pt>
                <c:pt idx="2266">
                  <c:v>-3.608498</c:v>
                </c:pt>
                <c:pt idx="2267">
                  <c:v>67.425169999999994</c:v>
                </c:pt>
                <c:pt idx="2268">
                  <c:v>34.649185000000003</c:v>
                </c:pt>
                <c:pt idx="2269">
                  <c:v>67.184092000000007</c:v>
                </c:pt>
                <c:pt idx="2270">
                  <c:v>43.555976999999999</c:v>
                </c:pt>
                <c:pt idx="2271">
                  <c:v>60.215102000000002</c:v>
                </c:pt>
                <c:pt idx="2272">
                  <c:v>67.034777000000005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-2.0019589999999998</c:v>
                </c:pt>
                <c:pt idx="2287">
                  <c:v>73.790346</c:v>
                </c:pt>
                <c:pt idx="2288">
                  <c:v>114.276292</c:v>
                </c:pt>
                <c:pt idx="2289">
                  <c:v>114.011109</c:v>
                </c:pt>
                <c:pt idx="2290">
                  <c:v>113.739842</c:v>
                </c:pt>
                <c:pt idx="2291">
                  <c:v>113.838598</c:v>
                </c:pt>
                <c:pt idx="2292">
                  <c:v>100.131794</c:v>
                </c:pt>
                <c:pt idx="2293">
                  <c:v>102.95502399999999</c:v>
                </c:pt>
                <c:pt idx="2294">
                  <c:v>113.288346</c:v>
                </c:pt>
                <c:pt idx="2295">
                  <c:v>90.835376999999994</c:v>
                </c:pt>
                <c:pt idx="2296">
                  <c:v>71.236746999999994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0.12590799999999999</c:v>
                </c:pt>
                <c:pt idx="2312">
                  <c:v>114.227467</c:v>
                </c:pt>
                <c:pt idx="2313">
                  <c:v>113.58569799999999</c:v>
                </c:pt>
                <c:pt idx="2314">
                  <c:v>113.578361</c:v>
                </c:pt>
                <c:pt idx="2315">
                  <c:v>112.635498</c:v>
                </c:pt>
                <c:pt idx="2316">
                  <c:v>112.11725199999999</c:v>
                </c:pt>
                <c:pt idx="2317">
                  <c:v>111.68231</c:v>
                </c:pt>
                <c:pt idx="2318">
                  <c:v>79.068222000000006</c:v>
                </c:pt>
                <c:pt idx="2319">
                  <c:v>57.098509</c:v>
                </c:pt>
                <c:pt idx="2320">
                  <c:v>37.841822999999998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-2.4531510000000001</c:v>
                </c:pt>
                <c:pt idx="2335">
                  <c:v>88.618763999999999</c:v>
                </c:pt>
                <c:pt idx="2336">
                  <c:v>113.43715400000001</c:v>
                </c:pt>
                <c:pt idx="2337">
                  <c:v>112.52494799999999</c:v>
                </c:pt>
                <c:pt idx="2338">
                  <c:v>111.784183</c:v>
                </c:pt>
                <c:pt idx="2339">
                  <c:v>111.222354</c:v>
                </c:pt>
                <c:pt idx="2340">
                  <c:v>110.64622900000001</c:v>
                </c:pt>
                <c:pt idx="2341">
                  <c:v>110.154957</c:v>
                </c:pt>
                <c:pt idx="2342">
                  <c:v>98.942235999999994</c:v>
                </c:pt>
                <c:pt idx="2343">
                  <c:v>105.30618</c:v>
                </c:pt>
                <c:pt idx="2344">
                  <c:v>69.275745000000001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-2.7827809999999999</c:v>
                </c:pt>
                <c:pt idx="2360">
                  <c:v>81.286435999999995</c:v>
                </c:pt>
                <c:pt idx="2361">
                  <c:v>112.786767</c:v>
                </c:pt>
                <c:pt idx="2362">
                  <c:v>112.145979</c:v>
                </c:pt>
                <c:pt idx="2363">
                  <c:v>111.434579</c:v>
                </c:pt>
                <c:pt idx="2364">
                  <c:v>104.153437</c:v>
                </c:pt>
                <c:pt idx="2365">
                  <c:v>66.996780999999999</c:v>
                </c:pt>
                <c:pt idx="2366">
                  <c:v>31.557774999999999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10.64925</c:v>
                </c:pt>
                <c:pt idx="2385">
                  <c:v>104.569242</c:v>
                </c:pt>
                <c:pt idx="2386">
                  <c:v>111.423304</c:v>
                </c:pt>
                <c:pt idx="2387">
                  <c:v>110.680665</c:v>
                </c:pt>
                <c:pt idx="2388">
                  <c:v>53.535074000000002</c:v>
                </c:pt>
                <c:pt idx="2389">
                  <c:v>99.243257999999997</c:v>
                </c:pt>
                <c:pt idx="2390">
                  <c:v>104.639439</c:v>
                </c:pt>
                <c:pt idx="2391">
                  <c:v>88.104231999999996</c:v>
                </c:pt>
                <c:pt idx="2392">
                  <c:v>59.914976000000003</c:v>
                </c:pt>
                <c:pt idx="2393">
                  <c:v>24.740326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-2.9153199999999999</c:v>
                </c:pt>
                <c:pt idx="2407">
                  <c:v>102.847427</c:v>
                </c:pt>
                <c:pt idx="2408">
                  <c:v>111.440631</c:v>
                </c:pt>
                <c:pt idx="2409">
                  <c:v>110.647632</c:v>
                </c:pt>
                <c:pt idx="2410">
                  <c:v>109.667862</c:v>
                </c:pt>
                <c:pt idx="2411">
                  <c:v>109.08526999999999</c:v>
                </c:pt>
                <c:pt idx="2412">
                  <c:v>108.47769</c:v>
                </c:pt>
                <c:pt idx="2413">
                  <c:v>107.67646499999999</c:v>
                </c:pt>
                <c:pt idx="2414">
                  <c:v>107.912469</c:v>
                </c:pt>
                <c:pt idx="2415">
                  <c:v>107.756494</c:v>
                </c:pt>
                <c:pt idx="2416">
                  <c:v>76.410888999999997</c:v>
                </c:pt>
                <c:pt idx="2417">
                  <c:v>25.807365999999998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-4.5205599999999997</c:v>
                </c:pt>
                <c:pt idx="2433">
                  <c:v>80.161216999999994</c:v>
                </c:pt>
                <c:pt idx="2434">
                  <c:v>108.041562</c:v>
                </c:pt>
                <c:pt idx="2435">
                  <c:v>109.077325</c:v>
                </c:pt>
                <c:pt idx="2436">
                  <c:v>108.593177</c:v>
                </c:pt>
                <c:pt idx="2437">
                  <c:v>108.30376099999999</c:v>
                </c:pt>
                <c:pt idx="2438">
                  <c:v>108.422567</c:v>
                </c:pt>
                <c:pt idx="2439">
                  <c:v>108.569637</c:v>
                </c:pt>
                <c:pt idx="2440">
                  <c:v>98.304348000000005</c:v>
                </c:pt>
                <c:pt idx="2441">
                  <c:v>28.090298000000001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-3.3601549999999998</c:v>
                </c:pt>
                <c:pt idx="2455">
                  <c:v>106.631595</c:v>
                </c:pt>
                <c:pt idx="2456">
                  <c:v>112.507321</c:v>
                </c:pt>
                <c:pt idx="2457">
                  <c:v>111.852012</c:v>
                </c:pt>
                <c:pt idx="2458">
                  <c:v>111.264071</c:v>
                </c:pt>
                <c:pt idx="2459">
                  <c:v>110.73110800000001</c:v>
                </c:pt>
                <c:pt idx="2460">
                  <c:v>110.460037</c:v>
                </c:pt>
                <c:pt idx="2461">
                  <c:v>109.428668</c:v>
                </c:pt>
                <c:pt idx="2462">
                  <c:v>109.41950199999999</c:v>
                </c:pt>
                <c:pt idx="2463">
                  <c:v>109.27618</c:v>
                </c:pt>
                <c:pt idx="2464">
                  <c:v>102.33162799999999</c:v>
                </c:pt>
                <c:pt idx="2465">
                  <c:v>30.213072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-2.917411</c:v>
                </c:pt>
                <c:pt idx="2479">
                  <c:v>102.069975</c:v>
                </c:pt>
                <c:pt idx="2480">
                  <c:v>112.68615200000001</c:v>
                </c:pt>
                <c:pt idx="2481">
                  <c:v>112.29186900000001</c:v>
                </c:pt>
                <c:pt idx="2482">
                  <c:v>112.10409900000001</c:v>
                </c:pt>
                <c:pt idx="2483">
                  <c:v>111.405322</c:v>
                </c:pt>
                <c:pt idx="2484">
                  <c:v>111.02983399999999</c:v>
                </c:pt>
                <c:pt idx="2485">
                  <c:v>111.028289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2.6547719999999999</c:v>
                </c:pt>
                <c:pt idx="2503">
                  <c:v>113.63099800000001</c:v>
                </c:pt>
                <c:pt idx="2504">
                  <c:v>114.189899</c:v>
                </c:pt>
                <c:pt idx="2505">
                  <c:v>113.022963</c:v>
                </c:pt>
                <c:pt idx="2506">
                  <c:v>112.32345599999999</c:v>
                </c:pt>
                <c:pt idx="2507">
                  <c:v>111.898618</c:v>
                </c:pt>
                <c:pt idx="2508">
                  <c:v>111.448251</c:v>
                </c:pt>
                <c:pt idx="2509">
                  <c:v>83.457667000000001</c:v>
                </c:pt>
                <c:pt idx="2510">
                  <c:v>110.745141</c:v>
                </c:pt>
                <c:pt idx="2511">
                  <c:v>75.384929999999997</c:v>
                </c:pt>
                <c:pt idx="2512">
                  <c:v>80.388835</c:v>
                </c:pt>
                <c:pt idx="2513">
                  <c:v>25.481776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-2.4456380000000002</c:v>
                </c:pt>
                <c:pt idx="2527">
                  <c:v>86.537649999999999</c:v>
                </c:pt>
                <c:pt idx="2528">
                  <c:v>113.21292099999999</c:v>
                </c:pt>
                <c:pt idx="2529">
                  <c:v>112.128809</c:v>
                </c:pt>
                <c:pt idx="2530">
                  <c:v>111.342161</c:v>
                </c:pt>
                <c:pt idx="2531">
                  <c:v>110.809279</c:v>
                </c:pt>
                <c:pt idx="2532">
                  <c:v>110.28650399999999</c:v>
                </c:pt>
                <c:pt idx="2533">
                  <c:v>109.91677199999999</c:v>
                </c:pt>
                <c:pt idx="2534">
                  <c:v>109.75727000000001</c:v>
                </c:pt>
                <c:pt idx="2535">
                  <c:v>109.591623</c:v>
                </c:pt>
                <c:pt idx="2536">
                  <c:v>82.899187999999995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-3.3641679999999998</c:v>
                </c:pt>
                <c:pt idx="2551">
                  <c:v>111.070947</c:v>
                </c:pt>
                <c:pt idx="2552">
                  <c:v>112.249403</c:v>
                </c:pt>
                <c:pt idx="2553">
                  <c:v>111.106129</c:v>
                </c:pt>
                <c:pt idx="2554">
                  <c:v>110.218149</c:v>
                </c:pt>
                <c:pt idx="2555">
                  <c:v>109.60290500000001</c:v>
                </c:pt>
                <c:pt idx="2556">
                  <c:v>109.204508</c:v>
                </c:pt>
                <c:pt idx="2557">
                  <c:v>108.66740900000001</c:v>
                </c:pt>
                <c:pt idx="2558">
                  <c:v>108.659081</c:v>
                </c:pt>
                <c:pt idx="2559">
                  <c:v>108.608912</c:v>
                </c:pt>
                <c:pt idx="2560">
                  <c:v>95.862223</c:v>
                </c:pt>
                <c:pt idx="2561">
                  <c:v>24.687294999999999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-0.90825599999999995</c:v>
                </c:pt>
                <c:pt idx="2577">
                  <c:v>111.962585</c:v>
                </c:pt>
                <c:pt idx="2578">
                  <c:v>111.522142</c:v>
                </c:pt>
                <c:pt idx="2579">
                  <c:v>56.831440999999998</c:v>
                </c:pt>
                <c:pt idx="2580">
                  <c:v>87.602604999999997</c:v>
                </c:pt>
                <c:pt idx="2581">
                  <c:v>110.608143</c:v>
                </c:pt>
                <c:pt idx="2582">
                  <c:v>110.35149800000001</c:v>
                </c:pt>
                <c:pt idx="2583">
                  <c:v>110.164287</c:v>
                </c:pt>
                <c:pt idx="2584">
                  <c:v>83.846181999999999</c:v>
                </c:pt>
                <c:pt idx="2585">
                  <c:v>27.848708999999999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-0.64566199999999996</c:v>
                </c:pt>
                <c:pt idx="2599">
                  <c:v>113.790708</c:v>
                </c:pt>
                <c:pt idx="2600">
                  <c:v>112.96648</c:v>
                </c:pt>
                <c:pt idx="2601">
                  <c:v>111.828119</c:v>
                </c:pt>
                <c:pt idx="2602">
                  <c:v>111.065692</c:v>
                </c:pt>
                <c:pt idx="2603">
                  <c:v>110.61408299999999</c:v>
                </c:pt>
                <c:pt idx="2604">
                  <c:v>110.164912</c:v>
                </c:pt>
                <c:pt idx="2605">
                  <c:v>109.612701</c:v>
                </c:pt>
                <c:pt idx="2606">
                  <c:v>109.295399</c:v>
                </c:pt>
                <c:pt idx="2607">
                  <c:v>109.436111</c:v>
                </c:pt>
                <c:pt idx="2608">
                  <c:v>86.541088999999999</c:v>
                </c:pt>
                <c:pt idx="2609">
                  <c:v>32.168315999999997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-3.3369070000000001</c:v>
                </c:pt>
                <c:pt idx="2623">
                  <c:v>79.370282000000003</c:v>
                </c:pt>
                <c:pt idx="2624">
                  <c:v>111.421347</c:v>
                </c:pt>
                <c:pt idx="2625">
                  <c:v>107.34433900000001</c:v>
                </c:pt>
                <c:pt idx="2626">
                  <c:v>109.768283</c:v>
                </c:pt>
                <c:pt idx="2627">
                  <c:v>108.78529</c:v>
                </c:pt>
                <c:pt idx="2628">
                  <c:v>96.748459999999994</c:v>
                </c:pt>
                <c:pt idx="2629">
                  <c:v>107.241666</c:v>
                </c:pt>
                <c:pt idx="2630">
                  <c:v>107.60211700000001</c:v>
                </c:pt>
                <c:pt idx="2631">
                  <c:v>45.879635</c:v>
                </c:pt>
                <c:pt idx="2632">
                  <c:v>75.597488999999996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0.53125199999999995</c:v>
                </c:pt>
                <c:pt idx="2647">
                  <c:v>111.533626</c:v>
                </c:pt>
                <c:pt idx="2648">
                  <c:v>110.478922</c:v>
                </c:pt>
                <c:pt idx="2649">
                  <c:v>109.426464</c:v>
                </c:pt>
                <c:pt idx="2650">
                  <c:v>108.807768</c:v>
                </c:pt>
                <c:pt idx="2651">
                  <c:v>107.93225200000001</c:v>
                </c:pt>
                <c:pt idx="2652">
                  <c:v>107.325011</c:v>
                </c:pt>
                <c:pt idx="2653">
                  <c:v>106.99829699999999</c:v>
                </c:pt>
                <c:pt idx="2654">
                  <c:v>106.75772600000001</c:v>
                </c:pt>
                <c:pt idx="2655">
                  <c:v>107.00629499999999</c:v>
                </c:pt>
                <c:pt idx="2656">
                  <c:v>100.270645</c:v>
                </c:pt>
                <c:pt idx="2657">
                  <c:v>30.498445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-3.8008459999999999</c:v>
                </c:pt>
                <c:pt idx="2671">
                  <c:v>106.193195</c:v>
                </c:pt>
                <c:pt idx="2672">
                  <c:v>111.440163</c:v>
                </c:pt>
                <c:pt idx="2673">
                  <c:v>110.445943</c:v>
                </c:pt>
                <c:pt idx="2674">
                  <c:v>109.59121500000001</c:v>
                </c:pt>
                <c:pt idx="2675">
                  <c:v>109.010659</c:v>
                </c:pt>
                <c:pt idx="2676">
                  <c:v>108.562994</c:v>
                </c:pt>
                <c:pt idx="2677">
                  <c:v>108.126622</c:v>
                </c:pt>
                <c:pt idx="2678">
                  <c:v>108.124714</c:v>
                </c:pt>
                <c:pt idx="2679">
                  <c:v>108.213466</c:v>
                </c:pt>
                <c:pt idx="2680">
                  <c:v>84.365874000000005</c:v>
                </c:pt>
                <c:pt idx="2681">
                  <c:v>-0.96653199999999995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3.360897</c:v>
                </c:pt>
                <c:pt idx="2695">
                  <c:v>113.601083</c:v>
                </c:pt>
                <c:pt idx="2696">
                  <c:v>112.806622</c:v>
                </c:pt>
                <c:pt idx="2697">
                  <c:v>111.904994</c:v>
                </c:pt>
                <c:pt idx="2698">
                  <c:v>111.52113300000001</c:v>
                </c:pt>
                <c:pt idx="2699">
                  <c:v>110.809011</c:v>
                </c:pt>
                <c:pt idx="2700">
                  <c:v>110.493343</c:v>
                </c:pt>
                <c:pt idx="2701">
                  <c:v>110.477504</c:v>
                </c:pt>
                <c:pt idx="2702">
                  <c:v>110.672077</c:v>
                </c:pt>
                <c:pt idx="2703">
                  <c:v>108.714572</c:v>
                </c:pt>
                <c:pt idx="2704">
                  <c:v>63.532431000000003</c:v>
                </c:pt>
                <c:pt idx="2705">
                  <c:v>-0.95865500000000003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-2.9109769999999999</c:v>
                </c:pt>
                <c:pt idx="2719">
                  <c:v>-0.75407500000000005</c:v>
                </c:pt>
                <c:pt idx="2720">
                  <c:v>36.675911999999997</c:v>
                </c:pt>
                <c:pt idx="2721">
                  <c:v>113.800459</c:v>
                </c:pt>
                <c:pt idx="2722">
                  <c:v>113.01142</c:v>
                </c:pt>
                <c:pt idx="2723">
                  <c:v>112.66792599999999</c:v>
                </c:pt>
                <c:pt idx="2724">
                  <c:v>112.297856</c:v>
                </c:pt>
                <c:pt idx="2725">
                  <c:v>112.20984199999999</c:v>
                </c:pt>
                <c:pt idx="2726">
                  <c:v>111.974947</c:v>
                </c:pt>
                <c:pt idx="2727">
                  <c:v>112.11127999999999</c:v>
                </c:pt>
                <c:pt idx="2728">
                  <c:v>98.347887</c:v>
                </c:pt>
                <c:pt idx="2729">
                  <c:v>31.8156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8.3931009999999997</c:v>
                </c:pt>
                <c:pt idx="2743">
                  <c:v>114.23373599999999</c:v>
                </c:pt>
                <c:pt idx="2744">
                  <c:v>113.79186300000001</c:v>
                </c:pt>
                <c:pt idx="2745">
                  <c:v>113.251484</c:v>
                </c:pt>
                <c:pt idx="2746">
                  <c:v>112.52026600000001</c:v>
                </c:pt>
                <c:pt idx="2747">
                  <c:v>111.86546800000001</c:v>
                </c:pt>
                <c:pt idx="2748">
                  <c:v>111.372379</c:v>
                </c:pt>
                <c:pt idx="2749">
                  <c:v>110.856407</c:v>
                </c:pt>
                <c:pt idx="2750">
                  <c:v>110.845899</c:v>
                </c:pt>
                <c:pt idx="2751">
                  <c:v>110.52238199999999</c:v>
                </c:pt>
                <c:pt idx="2752">
                  <c:v>108.109396</c:v>
                </c:pt>
                <c:pt idx="2753">
                  <c:v>43.041393999999997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16.111913999999999</c:v>
                </c:pt>
                <c:pt idx="2767">
                  <c:v>113.47187</c:v>
                </c:pt>
                <c:pt idx="2768">
                  <c:v>112.770886</c:v>
                </c:pt>
                <c:pt idx="2769">
                  <c:v>112.13504500000001</c:v>
                </c:pt>
                <c:pt idx="2770">
                  <c:v>111.89407</c:v>
                </c:pt>
                <c:pt idx="2771">
                  <c:v>111.12821700000001</c:v>
                </c:pt>
                <c:pt idx="2772">
                  <c:v>110.709397</c:v>
                </c:pt>
                <c:pt idx="2773">
                  <c:v>110.51115799999999</c:v>
                </c:pt>
                <c:pt idx="2774">
                  <c:v>110.50940900000001</c:v>
                </c:pt>
                <c:pt idx="2775">
                  <c:v>110.57930399999999</c:v>
                </c:pt>
                <c:pt idx="2776">
                  <c:v>110.699133</c:v>
                </c:pt>
                <c:pt idx="2777">
                  <c:v>48.954208999999999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-2.9028719999999999</c:v>
                </c:pt>
                <c:pt idx="2791">
                  <c:v>104.365556</c:v>
                </c:pt>
                <c:pt idx="2792">
                  <c:v>113.189677</c:v>
                </c:pt>
                <c:pt idx="2793">
                  <c:v>112.259525</c:v>
                </c:pt>
                <c:pt idx="2794">
                  <c:v>111.359348</c:v>
                </c:pt>
                <c:pt idx="2795">
                  <c:v>110.849577</c:v>
                </c:pt>
                <c:pt idx="2796">
                  <c:v>110.41507900000001</c:v>
                </c:pt>
                <c:pt idx="2797">
                  <c:v>109.870126</c:v>
                </c:pt>
                <c:pt idx="2798">
                  <c:v>109.60257</c:v>
                </c:pt>
                <c:pt idx="2799">
                  <c:v>109.823031</c:v>
                </c:pt>
                <c:pt idx="2800">
                  <c:v>86.048404000000005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5.0119059999999998</c:v>
                </c:pt>
                <c:pt idx="2815">
                  <c:v>113.200193</c:v>
                </c:pt>
                <c:pt idx="2816">
                  <c:v>111.946106</c:v>
                </c:pt>
                <c:pt idx="2817">
                  <c:v>110.758257</c:v>
                </c:pt>
                <c:pt idx="2818">
                  <c:v>109.90879200000001</c:v>
                </c:pt>
                <c:pt idx="2819">
                  <c:v>109.253016</c:v>
                </c:pt>
                <c:pt idx="2820">
                  <c:v>108.885841</c:v>
                </c:pt>
                <c:pt idx="2821">
                  <c:v>108.463596</c:v>
                </c:pt>
                <c:pt idx="2822">
                  <c:v>108.598105</c:v>
                </c:pt>
                <c:pt idx="2823">
                  <c:v>107.430544</c:v>
                </c:pt>
                <c:pt idx="2824">
                  <c:v>70.933029000000005</c:v>
                </c:pt>
                <c:pt idx="2825">
                  <c:v>32.255713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16.635355000000001</c:v>
                </c:pt>
                <c:pt idx="2839">
                  <c:v>111.840484</c:v>
                </c:pt>
                <c:pt idx="2840">
                  <c:v>110.852818</c:v>
                </c:pt>
                <c:pt idx="2841">
                  <c:v>109.844809</c:v>
                </c:pt>
                <c:pt idx="2842">
                  <c:v>109.447782</c:v>
                </c:pt>
                <c:pt idx="2843">
                  <c:v>108.777024</c:v>
                </c:pt>
                <c:pt idx="2844">
                  <c:v>108.380245</c:v>
                </c:pt>
                <c:pt idx="2845">
                  <c:v>108.178659</c:v>
                </c:pt>
                <c:pt idx="2846">
                  <c:v>108.176992</c:v>
                </c:pt>
                <c:pt idx="2847">
                  <c:v>108.07142399999999</c:v>
                </c:pt>
                <c:pt idx="2848">
                  <c:v>102.751991</c:v>
                </c:pt>
                <c:pt idx="2849">
                  <c:v>40.371667000000002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4.1903319999999997</c:v>
                </c:pt>
                <c:pt idx="2863">
                  <c:v>111.303427</c:v>
                </c:pt>
                <c:pt idx="2864">
                  <c:v>110.600083</c:v>
                </c:pt>
                <c:pt idx="2865">
                  <c:v>110.099326</c:v>
                </c:pt>
                <c:pt idx="2866">
                  <c:v>109.77375499999999</c:v>
                </c:pt>
                <c:pt idx="2867">
                  <c:v>108.989412</c:v>
                </c:pt>
                <c:pt idx="2868">
                  <c:v>108.45650000000001</c:v>
                </c:pt>
                <c:pt idx="2869">
                  <c:v>108.183992</c:v>
                </c:pt>
                <c:pt idx="2870">
                  <c:v>108.182326</c:v>
                </c:pt>
                <c:pt idx="2871">
                  <c:v>108.178263</c:v>
                </c:pt>
                <c:pt idx="2872">
                  <c:v>94.988889999999998</c:v>
                </c:pt>
                <c:pt idx="2873">
                  <c:v>32.680419000000001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12.054675</c:v>
                </c:pt>
                <c:pt idx="2887">
                  <c:v>111.37477800000001</c:v>
                </c:pt>
                <c:pt idx="2888">
                  <c:v>110.665728</c:v>
                </c:pt>
                <c:pt idx="2889">
                  <c:v>110.004683</c:v>
                </c:pt>
                <c:pt idx="2890">
                  <c:v>109.438715</c:v>
                </c:pt>
                <c:pt idx="2891">
                  <c:v>108.551732</c:v>
                </c:pt>
                <c:pt idx="2892">
                  <c:v>108.171863</c:v>
                </c:pt>
                <c:pt idx="2893">
                  <c:v>107.85115999999999</c:v>
                </c:pt>
                <c:pt idx="2894">
                  <c:v>107.848237</c:v>
                </c:pt>
                <c:pt idx="2895">
                  <c:v>107.84530700000001</c:v>
                </c:pt>
                <c:pt idx="2896">
                  <c:v>103.507203</c:v>
                </c:pt>
                <c:pt idx="2897">
                  <c:v>38.783332000000001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7.1753369999999999</c:v>
                </c:pt>
                <c:pt idx="2911">
                  <c:v>111.841159</c:v>
                </c:pt>
                <c:pt idx="2912">
                  <c:v>110.853469</c:v>
                </c:pt>
                <c:pt idx="2913">
                  <c:v>109.84535</c:v>
                </c:pt>
                <c:pt idx="2914">
                  <c:v>109.224746</c:v>
                </c:pt>
                <c:pt idx="2915">
                  <c:v>108.465874</c:v>
                </c:pt>
                <c:pt idx="2916">
                  <c:v>108.042748</c:v>
                </c:pt>
                <c:pt idx="2917">
                  <c:v>107.490554</c:v>
                </c:pt>
                <c:pt idx="2918">
                  <c:v>107.27743</c:v>
                </c:pt>
                <c:pt idx="2919">
                  <c:v>107.50801</c:v>
                </c:pt>
                <c:pt idx="2920">
                  <c:v>98.531948999999997</c:v>
                </c:pt>
                <c:pt idx="2921">
                  <c:v>34.626638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14.494581999999999</c:v>
                </c:pt>
                <c:pt idx="2935">
                  <c:v>111.374099</c:v>
                </c:pt>
                <c:pt idx="2936">
                  <c:v>110.152306</c:v>
                </c:pt>
                <c:pt idx="2937">
                  <c:v>109.338239</c:v>
                </c:pt>
                <c:pt idx="2938">
                  <c:v>108.61948700000001</c:v>
                </c:pt>
                <c:pt idx="2939">
                  <c:v>108.119283</c:v>
                </c:pt>
                <c:pt idx="2940">
                  <c:v>107.877917</c:v>
                </c:pt>
                <c:pt idx="2941">
                  <c:v>107.450273</c:v>
                </c:pt>
                <c:pt idx="2942">
                  <c:v>107.252145</c:v>
                </c:pt>
                <c:pt idx="2943">
                  <c:v>107.257124</c:v>
                </c:pt>
                <c:pt idx="2944">
                  <c:v>105.503629</c:v>
                </c:pt>
                <c:pt idx="2945">
                  <c:v>41.375081999999999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13.896822999999999</c:v>
                </c:pt>
                <c:pt idx="2959">
                  <c:v>112.031311</c:v>
                </c:pt>
                <c:pt idx="2960">
                  <c:v>110.97659</c:v>
                </c:pt>
                <c:pt idx="2961">
                  <c:v>110.213939</c:v>
                </c:pt>
                <c:pt idx="2962">
                  <c:v>109.225534</c:v>
                </c:pt>
                <c:pt idx="2963">
                  <c:v>108.258151</c:v>
                </c:pt>
                <c:pt idx="2964">
                  <c:v>107.92936400000001</c:v>
                </c:pt>
                <c:pt idx="2965">
                  <c:v>107.488834</c:v>
                </c:pt>
                <c:pt idx="2966">
                  <c:v>107.485103</c:v>
                </c:pt>
                <c:pt idx="2967">
                  <c:v>97.445171000000002</c:v>
                </c:pt>
                <c:pt idx="2968">
                  <c:v>89.486892999999995</c:v>
                </c:pt>
                <c:pt idx="2969">
                  <c:v>32.464827999999997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-0.34095399999999998</c:v>
                </c:pt>
                <c:pt idx="2983">
                  <c:v>111.57894400000001</c:v>
                </c:pt>
                <c:pt idx="2984">
                  <c:v>110.30986900000001</c:v>
                </c:pt>
                <c:pt idx="2985">
                  <c:v>109.567294</c:v>
                </c:pt>
                <c:pt idx="2986">
                  <c:v>108.66813399999999</c:v>
                </c:pt>
                <c:pt idx="2987">
                  <c:v>108.056574</c:v>
                </c:pt>
                <c:pt idx="2988">
                  <c:v>107.86022199999999</c:v>
                </c:pt>
                <c:pt idx="2989">
                  <c:v>107.55252900000001</c:v>
                </c:pt>
                <c:pt idx="2990">
                  <c:v>107.224256</c:v>
                </c:pt>
                <c:pt idx="2991">
                  <c:v>107.113535</c:v>
                </c:pt>
                <c:pt idx="2992">
                  <c:v>107.38522500000001</c:v>
                </c:pt>
                <c:pt idx="2993">
                  <c:v>46.326501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-3.3402949999999998</c:v>
                </c:pt>
                <c:pt idx="3007">
                  <c:v>92.999559000000005</c:v>
                </c:pt>
                <c:pt idx="3008">
                  <c:v>109.937</c:v>
                </c:pt>
                <c:pt idx="3009">
                  <c:v>108.82368700000001</c:v>
                </c:pt>
                <c:pt idx="3010">
                  <c:v>108.116282</c:v>
                </c:pt>
                <c:pt idx="3011">
                  <c:v>107.545143</c:v>
                </c:pt>
                <c:pt idx="3012">
                  <c:v>106.985714</c:v>
                </c:pt>
                <c:pt idx="3013">
                  <c:v>106.513436</c:v>
                </c:pt>
                <c:pt idx="3014">
                  <c:v>101.993165</c:v>
                </c:pt>
                <c:pt idx="3015">
                  <c:v>56.082678000000001</c:v>
                </c:pt>
                <c:pt idx="3016">
                  <c:v>83.412351999999998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-4.5544979999999997</c:v>
                </c:pt>
                <c:pt idx="3032">
                  <c:v>35.611674000000001</c:v>
                </c:pt>
                <c:pt idx="3033">
                  <c:v>65.665683000000001</c:v>
                </c:pt>
                <c:pt idx="3034">
                  <c:v>66.758762000000004</c:v>
                </c:pt>
                <c:pt idx="3035">
                  <c:v>107.65154200000001</c:v>
                </c:pt>
                <c:pt idx="3036">
                  <c:v>79.060635000000005</c:v>
                </c:pt>
                <c:pt idx="3037">
                  <c:v>61.244422</c:v>
                </c:pt>
                <c:pt idx="3038">
                  <c:v>-0.96566799999999997</c:v>
                </c:pt>
                <c:pt idx="3039">
                  <c:v>-0.92471499999999995</c:v>
                </c:pt>
                <c:pt idx="3040">
                  <c:v>-4.616778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-0.96742399999999995</c:v>
                </c:pt>
                <c:pt idx="3058">
                  <c:v>18.008106999999999</c:v>
                </c:pt>
                <c:pt idx="3059">
                  <c:v>65.823210000000003</c:v>
                </c:pt>
                <c:pt idx="3060">
                  <c:v>49.068171</c:v>
                </c:pt>
                <c:pt idx="3061">
                  <c:v>75.739919999999998</c:v>
                </c:pt>
                <c:pt idx="3062">
                  <c:v>75.204280999999995</c:v>
                </c:pt>
                <c:pt idx="3063">
                  <c:v>63.392955999999998</c:v>
                </c:pt>
                <c:pt idx="3064">
                  <c:v>50.691507999999999</c:v>
                </c:pt>
                <c:pt idx="3065">
                  <c:v>26.815056999999999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13.085127999999999</c:v>
                </c:pt>
                <c:pt idx="3079">
                  <c:v>112.04320199999999</c:v>
                </c:pt>
                <c:pt idx="3080">
                  <c:v>111.373785</c:v>
                </c:pt>
                <c:pt idx="3081">
                  <c:v>110.757249</c:v>
                </c:pt>
                <c:pt idx="3082">
                  <c:v>110.567272</c:v>
                </c:pt>
                <c:pt idx="3083">
                  <c:v>109.485223</c:v>
                </c:pt>
                <c:pt idx="3084">
                  <c:v>108.982832</c:v>
                </c:pt>
                <c:pt idx="3085">
                  <c:v>108.982983</c:v>
                </c:pt>
                <c:pt idx="3086">
                  <c:v>109.11893999999999</c:v>
                </c:pt>
                <c:pt idx="3087">
                  <c:v>109.116035</c:v>
                </c:pt>
                <c:pt idx="3088">
                  <c:v>103.49007</c:v>
                </c:pt>
                <c:pt idx="3089">
                  <c:v>41.671528000000002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-2.910568</c:v>
                </c:pt>
                <c:pt idx="3103">
                  <c:v>102.716306</c:v>
                </c:pt>
                <c:pt idx="3104">
                  <c:v>112.55037900000001</c:v>
                </c:pt>
                <c:pt idx="3105">
                  <c:v>111.676841</c:v>
                </c:pt>
                <c:pt idx="3106">
                  <c:v>110.971321</c:v>
                </c:pt>
                <c:pt idx="3107">
                  <c:v>110.57815100000001</c:v>
                </c:pt>
                <c:pt idx="3108">
                  <c:v>110.05803400000001</c:v>
                </c:pt>
                <c:pt idx="3109">
                  <c:v>110.05594000000001</c:v>
                </c:pt>
                <c:pt idx="3110">
                  <c:v>110.05574900000001</c:v>
                </c:pt>
                <c:pt idx="3111">
                  <c:v>110.052587</c:v>
                </c:pt>
                <c:pt idx="3112">
                  <c:v>93.526773000000006</c:v>
                </c:pt>
                <c:pt idx="3113">
                  <c:v>35.789549999999998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-2.9308230000000002</c:v>
                </c:pt>
                <c:pt idx="3127">
                  <c:v>108.301142</c:v>
                </c:pt>
                <c:pt idx="3128">
                  <c:v>113.52285500000001</c:v>
                </c:pt>
                <c:pt idx="3129">
                  <c:v>112.942736</c:v>
                </c:pt>
                <c:pt idx="3130">
                  <c:v>112.177209</c:v>
                </c:pt>
                <c:pt idx="3131">
                  <c:v>111.900182</c:v>
                </c:pt>
                <c:pt idx="3132">
                  <c:v>111.29943</c:v>
                </c:pt>
                <c:pt idx="3133">
                  <c:v>111.310986</c:v>
                </c:pt>
                <c:pt idx="3134">
                  <c:v>111.40138399999999</c:v>
                </c:pt>
                <c:pt idx="3135">
                  <c:v>111.512449</c:v>
                </c:pt>
                <c:pt idx="3136">
                  <c:v>82.007947999999999</c:v>
                </c:pt>
                <c:pt idx="3137">
                  <c:v>-0.97064399999999995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15.58052</c:v>
                </c:pt>
                <c:pt idx="3151">
                  <c:v>113.744635</c:v>
                </c:pt>
                <c:pt idx="3152">
                  <c:v>112.973388</c:v>
                </c:pt>
                <c:pt idx="3153">
                  <c:v>112.675026</c:v>
                </c:pt>
                <c:pt idx="3154">
                  <c:v>111.95245</c:v>
                </c:pt>
                <c:pt idx="3155">
                  <c:v>110.881539</c:v>
                </c:pt>
                <c:pt idx="3156">
                  <c:v>110.721587</c:v>
                </c:pt>
                <c:pt idx="3157">
                  <c:v>110.51265600000001</c:v>
                </c:pt>
                <c:pt idx="3158">
                  <c:v>109.67054</c:v>
                </c:pt>
                <c:pt idx="3159">
                  <c:v>109.658687</c:v>
                </c:pt>
                <c:pt idx="3160">
                  <c:v>109.718644</c:v>
                </c:pt>
                <c:pt idx="3161">
                  <c:v>51.727393999999997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-3.3473860000000002</c:v>
                </c:pt>
                <c:pt idx="3175">
                  <c:v>75.650552000000005</c:v>
                </c:pt>
                <c:pt idx="3176">
                  <c:v>88.003439</c:v>
                </c:pt>
                <c:pt idx="3177">
                  <c:v>111.198425</c:v>
                </c:pt>
                <c:pt idx="3178">
                  <c:v>43.106293000000001</c:v>
                </c:pt>
                <c:pt idx="3179">
                  <c:v>102.169417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-4.5771369999999996</c:v>
                </c:pt>
                <c:pt idx="3183">
                  <c:v>81.510367000000002</c:v>
                </c:pt>
                <c:pt idx="3184">
                  <c:v>59.663246000000001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-1.912458</c:v>
                </c:pt>
                <c:pt idx="3199">
                  <c:v>112.527439</c:v>
                </c:pt>
                <c:pt idx="3200">
                  <c:v>111.60748599999999</c:v>
                </c:pt>
                <c:pt idx="3201">
                  <c:v>110.620519</c:v>
                </c:pt>
                <c:pt idx="3202">
                  <c:v>109.797556</c:v>
                </c:pt>
                <c:pt idx="3203">
                  <c:v>109.480414</c:v>
                </c:pt>
                <c:pt idx="3204">
                  <c:v>108.719521</c:v>
                </c:pt>
                <c:pt idx="3205">
                  <c:v>109.13037</c:v>
                </c:pt>
                <c:pt idx="3206">
                  <c:v>108.987942</c:v>
                </c:pt>
                <c:pt idx="3207">
                  <c:v>109.44954300000001</c:v>
                </c:pt>
                <c:pt idx="3208">
                  <c:v>87.130071000000001</c:v>
                </c:pt>
                <c:pt idx="3209">
                  <c:v>30.160385000000002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22.227591</c:v>
                </c:pt>
                <c:pt idx="3223">
                  <c:v>112.321612</c:v>
                </c:pt>
                <c:pt idx="3224">
                  <c:v>111.37029800000001</c:v>
                </c:pt>
                <c:pt idx="3225">
                  <c:v>110.66476900000001</c:v>
                </c:pt>
                <c:pt idx="3226">
                  <c:v>109.84808700000001</c:v>
                </c:pt>
                <c:pt idx="3227">
                  <c:v>109.19381799999999</c:v>
                </c:pt>
                <c:pt idx="3228">
                  <c:v>108.75631</c:v>
                </c:pt>
                <c:pt idx="3229">
                  <c:v>108.446956</c:v>
                </c:pt>
                <c:pt idx="3230">
                  <c:v>107.86729200000001</c:v>
                </c:pt>
                <c:pt idx="3231">
                  <c:v>107.913777</c:v>
                </c:pt>
                <c:pt idx="3232">
                  <c:v>108.16161200000001</c:v>
                </c:pt>
                <c:pt idx="3233">
                  <c:v>60.861739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-3.6817500000000001</c:v>
                </c:pt>
                <c:pt idx="3247">
                  <c:v>111.52578099999999</c:v>
                </c:pt>
                <c:pt idx="3248">
                  <c:v>109.830898</c:v>
                </c:pt>
                <c:pt idx="3249">
                  <c:v>109.442385</c:v>
                </c:pt>
                <c:pt idx="3250">
                  <c:v>108.38015799999999</c:v>
                </c:pt>
                <c:pt idx="3251">
                  <c:v>107.801873</c:v>
                </c:pt>
                <c:pt idx="3252">
                  <c:v>107.59126500000001</c:v>
                </c:pt>
                <c:pt idx="3253">
                  <c:v>107.591369</c:v>
                </c:pt>
                <c:pt idx="3254">
                  <c:v>106.853515</c:v>
                </c:pt>
                <c:pt idx="3255">
                  <c:v>106.420129</c:v>
                </c:pt>
                <c:pt idx="3256">
                  <c:v>89.672462999999993</c:v>
                </c:pt>
                <c:pt idx="3257">
                  <c:v>34.856600999999998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-2.858527</c:v>
                </c:pt>
                <c:pt idx="3270">
                  <c:v>59.567149999999998</c:v>
                </c:pt>
                <c:pt idx="3271">
                  <c:v>110.238252</c:v>
                </c:pt>
                <c:pt idx="3272">
                  <c:v>108.832628</c:v>
                </c:pt>
                <c:pt idx="3273">
                  <c:v>108.17001</c:v>
                </c:pt>
                <c:pt idx="3274">
                  <c:v>107.26067999999999</c:v>
                </c:pt>
                <c:pt idx="3275">
                  <c:v>106.51664599999999</c:v>
                </c:pt>
                <c:pt idx="3276">
                  <c:v>106.33072300000001</c:v>
                </c:pt>
                <c:pt idx="3277">
                  <c:v>106.474333</c:v>
                </c:pt>
                <c:pt idx="3278">
                  <c:v>105.869883</c:v>
                </c:pt>
                <c:pt idx="3279">
                  <c:v>44.916984999999997</c:v>
                </c:pt>
                <c:pt idx="3280">
                  <c:v>67.620778000000001</c:v>
                </c:pt>
                <c:pt idx="3281">
                  <c:v>40.120384000000001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-3.7471169999999998</c:v>
                </c:pt>
                <c:pt idx="3294">
                  <c:v>70.823864999999998</c:v>
                </c:pt>
                <c:pt idx="3295">
                  <c:v>109.934511</c:v>
                </c:pt>
                <c:pt idx="3296">
                  <c:v>108.543199</c:v>
                </c:pt>
                <c:pt idx="3297">
                  <c:v>107.536413</c:v>
                </c:pt>
                <c:pt idx="3298">
                  <c:v>106.67186100000001</c:v>
                </c:pt>
                <c:pt idx="3299">
                  <c:v>106.615345</c:v>
                </c:pt>
                <c:pt idx="3300">
                  <c:v>106.665938</c:v>
                </c:pt>
                <c:pt idx="3301">
                  <c:v>106.46016899999999</c:v>
                </c:pt>
                <c:pt idx="3302">
                  <c:v>105.899753</c:v>
                </c:pt>
                <c:pt idx="3303">
                  <c:v>29.109423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-4.4892300000000001</c:v>
                </c:pt>
                <c:pt idx="3319">
                  <c:v>-2.1157870000000001</c:v>
                </c:pt>
                <c:pt idx="3320">
                  <c:v>92.379362999999998</c:v>
                </c:pt>
                <c:pt idx="3321">
                  <c:v>108.703023</c:v>
                </c:pt>
                <c:pt idx="3322">
                  <c:v>107.47448300000001</c:v>
                </c:pt>
                <c:pt idx="3323">
                  <c:v>107.277596</c:v>
                </c:pt>
                <c:pt idx="3324">
                  <c:v>100.233103</c:v>
                </c:pt>
                <c:pt idx="3325">
                  <c:v>106.341875</c:v>
                </c:pt>
                <c:pt idx="3326">
                  <c:v>64.412565999999998</c:v>
                </c:pt>
                <c:pt idx="3327">
                  <c:v>89.240979999999993</c:v>
                </c:pt>
                <c:pt idx="3328">
                  <c:v>40.385637000000003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-3.5983019999999999</c:v>
                </c:pt>
                <c:pt idx="3343">
                  <c:v>29.934111000000001</c:v>
                </c:pt>
                <c:pt idx="3344">
                  <c:v>109.381508</c:v>
                </c:pt>
                <c:pt idx="3345">
                  <c:v>108.667762</c:v>
                </c:pt>
                <c:pt idx="3346">
                  <c:v>107.66452200000001</c:v>
                </c:pt>
                <c:pt idx="3347">
                  <c:v>107.271221</c:v>
                </c:pt>
                <c:pt idx="3348">
                  <c:v>106.684545</c:v>
                </c:pt>
                <c:pt idx="3349">
                  <c:v>106.209782</c:v>
                </c:pt>
                <c:pt idx="3350">
                  <c:v>105.641026</c:v>
                </c:pt>
                <c:pt idx="3351">
                  <c:v>105.445801</c:v>
                </c:pt>
                <c:pt idx="3352">
                  <c:v>106.12073599999999</c:v>
                </c:pt>
                <c:pt idx="3353">
                  <c:v>56.194408000000003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-2.7201770000000001</c:v>
                </c:pt>
                <c:pt idx="3367">
                  <c:v>30.981666000000001</c:v>
                </c:pt>
                <c:pt idx="3368">
                  <c:v>81.983847999999995</c:v>
                </c:pt>
                <c:pt idx="3369">
                  <c:v>104.707892</c:v>
                </c:pt>
                <c:pt idx="3370">
                  <c:v>108.579762</c:v>
                </c:pt>
                <c:pt idx="3371">
                  <c:v>107.896338</c:v>
                </c:pt>
                <c:pt idx="3372">
                  <c:v>107.444982</c:v>
                </c:pt>
                <c:pt idx="3373">
                  <c:v>107.213662</c:v>
                </c:pt>
                <c:pt idx="3374">
                  <c:v>106.70483299999999</c:v>
                </c:pt>
                <c:pt idx="3375">
                  <c:v>106.58929000000001</c:v>
                </c:pt>
                <c:pt idx="3376">
                  <c:v>90.337278999999995</c:v>
                </c:pt>
                <c:pt idx="3377">
                  <c:v>30.072897000000001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19.791059000000001</c:v>
                </c:pt>
                <c:pt idx="3392">
                  <c:v>27.521903999999999</c:v>
                </c:pt>
                <c:pt idx="3393">
                  <c:v>-0.92471499999999995</c:v>
                </c:pt>
                <c:pt idx="3394">
                  <c:v>6.7237179999999999</c:v>
                </c:pt>
                <c:pt idx="3395">
                  <c:v>108.228251</c:v>
                </c:pt>
                <c:pt idx="3396">
                  <c:v>107.724425</c:v>
                </c:pt>
                <c:pt idx="3397">
                  <c:v>107.400582</c:v>
                </c:pt>
                <c:pt idx="3398">
                  <c:v>77.127122999999997</c:v>
                </c:pt>
                <c:pt idx="3399">
                  <c:v>108.37685999999999</c:v>
                </c:pt>
                <c:pt idx="3400">
                  <c:v>46.941975999999997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-4.1148800000000003</c:v>
                </c:pt>
                <c:pt idx="3415">
                  <c:v>-0.92471499999999995</c:v>
                </c:pt>
                <c:pt idx="3416">
                  <c:v>-3.1557590000000002</c:v>
                </c:pt>
                <c:pt idx="3417">
                  <c:v>36.702567999999999</c:v>
                </c:pt>
                <c:pt idx="3418">
                  <c:v>109.606678</c:v>
                </c:pt>
                <c:pt idx="3419">
                  <c:v>108.709222</c:v>
                </c:pt>
                <c:pt idx="3420">
                  <c:v>108.419104</c:v>
                </c:pt>
                <c:pt idx="3421">
                  <c:v>108.050426</c:v>
                </c:pt>
                <c:pt idx="3422">
                  <c:v>107.82094499999999</c:v>
                </c:pt>
                <c:pt idx="3423">
                  <c:v>107.818179</c:v>
                </c:pt>
                <c:pt idx="3424">
                  <c:v>108.627583</c:v>
                </c:pt>
                <c:pt idx="3425">
                  <c:v>56.725698999999999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7.1975340000000001</c:v>
                </c:pt>
                <c:pt idx="3439">
                  <c:v>112.688349</c:v>
                </c:pt>
                <c:pt idx="3440">
                  <c:v>111.69297400000001</c:v>
                </c:pt>
                <c:pt idx="3441">
                  <c:v>110.789366</c:v>
                </c:pt>
                <c:pt idx="3442">
                  <c:v>109.861898</c:v>
                </c:pt>
                <c:pt idx="3443">
                  <c:v>109.215774</c:v>
                </c:pt>
                <c:pt idx="3444">
                  <c:v>108.601916</c:v>
                </c:pt>
                <c:pt idx="3445">
                  <c:v>108.149801</c:v>
                </c:pt>
                <c:pt idx="3446">
                  <c:v>107.879418</c:v>
                </c:pt>
                <c:pt idx="3447">
                  <c:v>108.055153</c:v>
                </c:pt>
                <c:pt idx="3448">
                  <c:v>99.267527999999999</c:v>
                </c:pt>
                <c:pt idx="3449">
                  <c:v>43.179113999999998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-1.973096</c:v>
                </c:pt>
                <c:pt idx="3462">
                  <c:v>49.008147000000001</c:v>
                </c:pt>
                <c:pt idx="3463">
                  <c:v>111.79649999999999</c:v>
                </c:pt>
                <c:pt idx="3464">
                  <c:v>110.894712</c:v>
                </c:pt>
                <c:pt idx="3465">
                  <c:v>109.979366</c:v>
                </c:pt>
                <c:pt idx="3466">
                  <c:v>109.155671</c:v>
                </c:pt>
                <c:pt idx="3467">
                  <c:v>108.46268600000001</c:v>
                </c:pt>
                <c:pt idx="3468">
                  <c:v>107.99132400000001</c:v>
                </c:pt>
                <c:pt idx="3469">
                  <c:v>107.72789</c:v>
                </c:pt>
                <c:pt idx="3470">
                  <c:v>107.529934</c:v>
                </c:pt>
                <c:pt idx="3471">
                  <c:v>107.404127</c:v>
                </c:pt>
                <c:pt idx="3472">
                  <c:v>107.921572</c:v>
                </c:pt>
                <c:pt idx="3473">
                  <c:v>54.818153000000002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-2.4259490000000001</c:v>
                </c:pt>
                <c:pt idx="3486">
                  <c:v>70.991918999999996</c:v>
                </c:pt>
                <c:pt idx="3487">
                  <c:v>111.768649</c:v>
                </c:pt>
                <c:pt idx="3488">
                  <c:v>110.874771</c:v>
                </c:pt>
                <c:pt idx="3489">
                  <c:v>109.95972500000001</c:v>
                </c:pt>
                <c:pt idx="3490">
                  <c:v>109.136195</c:v>
                </c:pt>
                <c:pt idx="3491">
                  <c:v>108.040623</c:v>
                </c:pt>
                <c:pt idx="3492">
                  <c:v>107.537691</c:v>
                </c:pt>
                <c:pt idx="3493">
                  <c:v>107.650758</c:v>
                </c:pt>
                <c:pt idx="3494">
                  <c:v>107.099221</c:v>
                </c:pt>
                <c:pt idx="3495">
                  <c:v>106.96127300000001</c:v>
                </c:pt>
                <c:pt idx="3496">
                  <c:v>107.49745900000001</c:v>
                </c:pt>
                <c:pt idx="3497">
                  <c:v>65.659747999999993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-2.7058309999999999</c:v>
                </c:pt>
                <c:pt idx="3511">
                  <c:v>-1.2784390000000001</c:v>
                </c:pt>
                <c:pt idx="3512">
                  <c:v>51.764944999999997</c:v>
                </c:pt>
                <c:pt idx="3513">
                  <c:v>25.705964999999999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-3.6701570000000001</c:v>
                </c:pt>
                <c:pt idx="3535">
                  <c:v>111.15458599999999</c:v>
                </c:pt>
                <c:pt idx="3536">
                  <c:v>111.602507</c:v>
                </c:pt>
                <c:pt idx="3537">
                  <c:v>110.697745</c:v>
                </c:pt>
                <c:pt idx="3538">
                  <c:v>109.757024</c:v>
                </c:pt>
                <c:pt idx="3539">
                  <c:v>109.059038</c:v>
                </c:pt>
                <c:pt idx="3540">
                  <c:v>108.831118</c:v>
                </c:pt>
                <c:pt idx="3541">
                  <c:v>108.608993</c:v>
                </c:pt>
                <c:pt idx="3542">
                  <c:v>108.100407</c:v>
                </c:pt>
                <c:pt idx="3543">
                  <c:v>108.72257500000001</c:v>
                </c:pt>
                <c:pt idx="3544">
                  <c:v>90.420456000000001</c:v>
                </c:pt>
                <c:pt idx="3545">
                  <c:v>35.809815999999998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10.393567000000001</c:v>
                </c:pt>
                <c:pt idx="3559">
                  <c:v>111.977113</c:v>
                </c:pt>
                <c:pt idx="3560">
                  <c:v>111.07965299999999</c:v>
                </c:pt>
                <c:pt idx="3561">
                  <c:v>110.28810900000001</c:v>
                </c:pt>
                <c:pt idx="3562">
                  <c:v>109.54788600000001</c:v>
                </c:pt>
                <c:pt idx="3563">
                  <c:v>108.915826</c:v>
                </c:pt>
                <c:pt idx="3564">
                  <c:v>108.418143</c:v>
                </c:pt>
                <c:pt idx="3565">
                  <c:v>107.99190299999999</c:v>
                </c:pt>
                <c:pt idx="3566">
                  <c:v>107.72947000000001</c:v>
                </c:pt>
                <c:pt idx="3567">
                  <c:v>107.57391</c:v>
                </c:pt>
                <c:pt idx="3568">
                  <c:v>105.08594600000001</c:v>
                </c:pt>
                <c:pt idx="3569">
                  <c:v>47.014549000000002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-2.8478629999999998</c:v>
                </c:pt>
                <c:pt idx="3582">
                  <c:v>49.11504</c:v>
                </c:pt>
                <c:pt idx="3583">
                  <c:v>110.893106</c:v>
                </c:pt>
                <c:pt idx="3584">
                  <c:v>110.30296199999999</c:v>
                </c:pt>
                <c:pt idx="3585">
                  <c:v>109.560655</c:v>
                </c:pt>
                <c:pt idx="3586">
                  <c:v>108.744383</c:v>
                </c:pt>
                <c:pt idx="3587">
                  <c:v>108.194692</c:v>
                </c:pt>
                <c:pt idx="3588">
                  <c:v>107.885998</c:v>
                </c:pt>
                <c:pt idx="3589">
                  <c:v>107.492547</c:v>
                </c:pt>
                <c:pt idx="3590">
                  <c:v>107.053257</c:v>
                </c:pt>
                <c:pt idx="3591">
                  <c:v>106.58135</c:v>
                </c:pt>
                <c:pt idx="3592">
                  <c:v>106.637006</c:v>
                </c:pt>
                <c:pt idx="3593">
                  <c:v>58.447035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-4.590338</c:v>
                </c:pt>
                <c:pt idx="3607">
                  <c:v>104.39802</c:v>
                </c:pt>
                <c:pt idx="3608">
                  <c:v>109.756224</c:v>
                </c:pt>
                <c:pt idx="3609">
                  <c:v>64.174699000000004</c:v>
                </c:pt>
                <c:pt idx="3610">
                  <c:v>107.26294</c:v>
                </c:pt>
                <c:pt idx="3611">
                  <c:v>57.309761000000002</c:v>
                </c:pt>
                <c:pt idx="3612">
                  <c:v>107.474065</c:v>
                </c:pt>
                <c:pt idx="3613">
                  <c:v>107.273628</c:v>
                </c:pt>
                <c:pt idx="3614">
                  <c:v>75.688886999999994</c:v>
                </c:pt>
                <c:pt idx="3615">
                  <c:v>93.617712999999995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2.7161580000000001</c:v>
                </c:pt>
                <c:pt idx="3631">
                  <c:v>109.512096</c:v>
                </c:pt>
                <c:pt idx="3632">
                  <c:v>108.630274</c:v>
                </c:pt>
                <c:pt idx="3633">
                  <c:v>107.75338600000001</c:v>
                </c:pt>
                <c:pt idx="3634">
                  <c:v>107.051885</c:v>
                </c:pt>
                <c:pt idx="3635">
                  <c:v>106.304266</c:v>
                </c:pt>
                <c:pt idx="3636">
                  <c:v>105.74525800000001</c:v>
                </c:pt>
                <c:pt idx="3637">
                  <c:v>105.45945399999999</c:v>
                </c:pt>
                <c:pt idx="3638">
                  <c:v>105.25783300000001</c:v>
                </c:pt>
                <c:pt idx="3639">
                  <c:v>105.00725199999999</c:v>
                </c:pt>
                <c:pt idx="3640">
                  <c:v>90.847280999999995</c:v>
                </c:pt>
                <c:pt idx="3641">
                  <c:v>38.415215000000003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-4.6421419999999998</c:v>
                </c:pt>
                <c:pt idx="3654">
                  <c:v>51.258263999999997</c:v>
                </c:pt>
                <c:pt idx="3655">
                  <c:v>109.47985300000001</c:v>
                </c:pt>
                <c:pt idx="3656">
                  <c:v>108.541121</c:v>
                </c:pt>
                <c:pt idx="3657">
                  <c:v>107.610591</c:v>
                </c:pt>
                <c:pt idx="3658">
                  <c:v>106.90430499999999</c:v>
                </c:pt>
                <c:pt idx="3659">
                  <c:v>106.437288</c:v>
                </c:pt>
                <c:pt idx="3660">
                  <c:v>105.913724</c:v>
                </c:pt>
                <c:pt idx="3661">
                  <c:v>105.729451</c:v>
                </c:pt>
                <c:pt idx="3662">
                  <c:v>100.440794</c:v>
                </c:pt>
                <c:pt idx="3663">
                  <c:v>79.114091000000002</c:v>
                </c:pt>
                <c:pt idx="3664">
                  <c:v>24.104413999999998</c:v>
                </c:pt>
                <c:pt idx="3665">
                  <c:v>37.660907999999999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-4.5186359999999999</c:v>
                </c:pt>
                <c:pt idx="3679">
                  <c:v>6.4644909999999998</c:v>
                </c:pt>
                <c:pt idx="3680">
                  <c:v>75.064881</c:v>
                </c:pt>
                <c:pt idx="3681">
                  <c:v>33.205444999999997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-4.5976720000000002</c:v>
                </c:pt>
                <c:pt idx="3685">
                  <c:v>21.375156</c:v>
                </c:pt>
                <c:pt idx="3686">
                  <c:v>28.186554999999998</c:v>
                </c:pt>
                <c:pt idx="3687">
                  <c:v>73.367380999999995</c:v>
                </c:pt>
                <c:pt idx="3688">
                  <c:v>46.952280000000002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-3.7489949999999999</c:v>
                </c:pt>
                <c:pt idx="3702">
                  <c:v>58.211471000000003</c:v>
                </c:pt>
                <c:pt idx="3703">
                  <c:v>110.256191</c:v>
                </c:pt>
                <c:pt idx="3704">
                  <c:v>109.254323</c:v>
                </c:pt>
                <c:pt idx="3705">
                  <c:v>108.232433</c:v>
                </c:pt>
                <c:pt idx="3706">
                  <c:v>107.092478</c:v>
                </c:pt>
                <c:pt idx="3707">
                  <c:v>106.712334</c:v>
                </c:pt>
                <c:pt idx="3708">
                  <c:v>106.463876</c:v>
                </c:pt>
                <c:pt idx="3709">
                  <c:v>106.044229</c:v>
                </c:pt>
                <c:pt idx="3710">
                  <c:v>105.862064</c:v>
                </c:pt>
                <c:pt idx="3711">
                  <c:v>105.439223</c:v>
                </c:pt>
                <c:pt idx="3712">
                  <c:v>95.781735999999995</c:v>
                </c:pt>
                <c:pt idx="3713">
                  <c:v>54.268327999999997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6.8399229999999998</c:v>
                </c:pt>
                <c:pt idx="3727">
                  <c:v>109.305854</c:v>
                </c:pt>
                <c:pt idx="3728">
                  <c:v>108.428697</c:v>
                </c:pt>
                <c:pt idx="3729">
                  <c:v>107.55046900000001</c:v>
                </c:pt>
                <c:pt idx="3730">
                  <c:v>106.49194199999999</c:v>
                </c:pt>
                <c:pt idx="3731">
                  <c:v>105.98181099999999</c:v>
                </c:pt>
                <c:pt idx="3732">
                  <c:v>105.488677</c:v>
                </c:pt>
                <c:pt idx="3733">
                  <c:v>104.927342</c:v>
                </c:pt>
                <c:pt idx="3734">
                  <c:v>88.901197999999994</c:v>
                </c:pt>
                <c:pt idx="3735">
                  <c:v>94.743657999999996</c:v>
                </c:pt>
                <c:pt idx="3736">
                  <c:v>98.508572999999998</c:v>
                </c:pt>
                <c:pt idx="3737">
                  <c:v>33.219780999999998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-4.6941850000000001</c:v>
                </c:pt>
                <c:pt idx="3750">
                  <c:v>75.777452999999994</c:v>
                </c:pt>
                <c:pt idx="3751">
                  <c:v>108.353488</c:v>
                </c:pt>
                <c:pt idx="3752">
                  <c:v>107.830258</c:v>
                </c:pt>
                <c:pt idx="3753">
                  <c:v>106.960151</c:v>
                </c:pt>
                <c:pt idx="3754">
                  <c:v>106.30455000000001</c:v>
                </c:pt>
                <c:pt idx="3755">
                  <c:v>105.549774</c:v>
                </c:pt>
                <c:pt idx="3756">
                  <c:v>55.068233999999997</c:v>
                </c:pt>
                <c:pt idx="3757">
                  <c:v>48.710531000000003</c:v>
                </c:pt>
                <c:pt idx="3758">
                  <c:v>104.85928199999999</c:v>
                </c:pt>
                <c:pt idx="3759">
                  <c:v>69.497275000000002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-4.6166970000000003</c:v>
                </c:pt>
                <c:pt idx="3775">
                  <c:v>83.397451000000004</c:v>
                </c:pt>
                <c:pt idx="3776">
                  <c:v>107.799543</c:v>
                </c:pt>
                <c:pt idx="3777">
                  <c:v>106.96335000000001</c:v>
                </c:pt>
                <c:pt idx="3778">
                  <c:v>106.40311800000001</c:v>
                </c:pt>
                <c:pt idx="3779">
                  <c:v>106.122558</c:v>
                </c:pt>
                <c:pt idx="3780">
                  <c:v>105.936685</c:v>
                </c:pt>
                <c:pt idx="3781">
                  <c:v>105.66222399999999</c:v>
                </c:pt>
                <c:pt idx="3782">
                  <c:v>105.66104</c:v>
                </c:pt>
                <c:pt idx="3783">
                  <c:v>101.377743</c:v>
                </c:pt>
                <c:pt idx="3784">
                  <c:v>69.538275999999996</c:v>
                </c:pt>
                <c:pt idx="3785">
                  <c:v>22.222477999999999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-4.5397780000000001</c:v>
                </c:pt>
                <c:pt idx="3800">
                  <c:v>60.968744000000001</c:v>
                </c:pt>
                <c:pt idx="3801">
                  <c:v>48.071779999999997</c:v>
                </c:pt>
                <c:pt idx="3802">
                  <c:v>93.155154999999993</c:v>
                </c:pt>
                <c:pt idx="3803">
                  <c:v>107.09093799999999</c:v>
                </c:pt>
                <c:pt idx="3804">
                  <c:v>97.784779999999998</c:v>
                </c:pt>
                <c:pt idx="3805">
                  <c:v>106.143275</c:v>
                </c:pt>
                <c:pt idx="3806">
                  <c:v>84.259609999999995</c:v>
                </c:pt>
                <c:pt idx="3807">
                  <c:v>94.325537999999995</c:v>
                </c:pt>
                <c:pt idx="3808">
                  <c:v>64.327416999999997</c:v>
                </c:pt>
                <c:pt idx="3809">
                  <c:v>26.609753999999999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-4.6369189999999998</c:v>
                </c:pt>
                <c:pt idx="3822">
                  <c:v>54.638005999999997</c:v>
                </c:pt>
                <c:pt idx="3823">
                  <c:v>109.643788</c:v>
                </c:pt>
                <c:pt idx="3824">
                  <c:v>108.708614</c:v>
                </c:pt>
                <c:pt idx="3825">
                  <c:v>107.800194</c:v>
                </c:pt>
                <c:pt idx="3826">
                  <c:v>106.713008</c:v>
                </c:pt>
                <c:pt idx="3827">
                  <c:v>106.307098</c:v>
                </c:pt>
                <c:pt idx="3828">
                  <c:v>105.82221199999999</c:v>
                </c:pt>
                <c:pt idx="3829">
                  <c:v>105.46442</c:v>
                </c:pt>
                <c:pt idx="3830">
                  <c:v>105.21431200000001</c:v>
                </c:pt>
                <c:pt idx="3831">
                  <c:v>104.879786</c:v>
                </c:pt>
                <c:pt idx="3832">
                  <c:v>105.35624</c:v>
                </c:pt>
                <c:pt idx="3833">
                  <c:v>62.773257999999998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2.7537240000000001</c:v>
                </c:pt>
                <c:pt idx="3847">
                  <c:v>109.032978</c:v>
                </c:pt>
                <c:pt idx="3848">
                  <c:v>108.664249</c:v>
                </c:pt>
                <c:pt idx="3849">
                  <c:v>107.924739</c:v>
                </c:pt>
                <c:pt idx="3850">
                  <c:v>106.98586400000001</c:v>
                </c:pt>
                <c:pt idx="3851">
                  <c:v>106.697823</c:v>
                </c:pt>
                <c:pt idx="3852">
                  <c:v>106.416837</c:v>
                </c:pt>
                <c:pt idx="3853">
                  <c:v>105.997169</c:v>
                </c:pt>
                <c:pt idx="3854">
                  <c:v>105.83573800000001</c:v>
                </c:pt>
                <c:pt idx="3855">
                  <c:v>105.602529</c:v>
                </c:pt>
                <c:pt idx="3856">
                  <c:v>85.462575999999999</c:v>
                </c:pt>
                <c:pt idx="3857">
                  <c:v>37.515090999999998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-4.6567439999999998</c:v>
                </c:pt>
                <c:pt idx="3870">
                  <c:v>78.198606999999996</c:v>
                </c:pt>
                <c:pt idx="3871">
                  <c:v>109.426776</c:v>
                </c:pt>
                <c:pt idx="3872">
                  <c:v>108.665875</c:v>
                </c:pt>
                <c:pt idx="3873">
                  <c:v>107.344093</c:v>
                </c:pt>
                <c:pt idx="3874">
                  <c:v>106.508191</c:v>
                </c:pt>
                <c:pt idx="3875">
                  <c:v>106.02916999999999</c:v>
                </c:pt>
                <c:pt idx="3876">
                  <c:v>105.64332</c:v>
                </c:pt>
                <c:pt idx="3877">
                  <c:v>105.344117</c:v>
                </c:pt>
                <c:pt idx="3878">
                  <c:v>105.09563300000001</c:v>
                </c:pt>
                <c:pt idx="3879">
                  <c:v>104.97051399999999</c:v>
                </c:pt>
                <c:pt idx="3880">
                  <c:v>105.231038</c:v>
                </c:pt>
                <c:pt idx="3881">
                  <c:v>64.602356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-4.6853069999999999</c:v>
                </c:pt>
                <c:pt idx="3894">
                  <c:v>72.518882000000005</c:v>
                </c:pt>
                <c:pt idx="3895">
                  <c:v>108.388059</c:v>
                </c:pt>
                <c:pt idx="3896">
                  <c:v>107.91026599999999</c:v>
                </c:pt>
                <c:pt idx="3897">
                  <c:v>107.15531300000001</c:v>
                </c:pt>
                <c:pt idx="3898">
                  <c:v>106.109302</c:v>
                </c:pt>
                <c:pt idx="3899">
                  <c:v>105.648476</c:v>
                </c:pt>
                <c:pt idx="3900">
                  <c:v>105.11147699999999</c:v>
                </c:pt>
                <c:pt idx="3901">
                  <c:v>104.78918299999999</c:v>
                </c:pt>
                <c:pt idx="3902">
                  <c:v>104.785207</c:v>
                </c:pt>
                <c:pt idx="3903">
                  <c:v>105.009021</c:v>
                </c:pt>
                <c:pt idx="3904">
                  <c:v>93.519516999999993</c:v>
                </c:pt>
                <c:pt idx="3905">
                  <c:v>48.258550999999997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-4.6740259999999996</c:v>
                </c:pt>
                <c:pt idx="3918">
                  <c:v>69.080223000000004</c:v>
                </c:pt>
                <c:pt idx="3919">
                  <c:v>109.196962</c:v>
                </c:pt>
                <c:pt idx="3920">
                  <c:v>108.120949</c:v>
                </c:pt>
                <c:pt idx="3921">
                  <c:v>107.080473</c:v>
                </c:pt>
                <c:pt idx="3922">
                  <c:v>105.853295</c:v>
                </c:pt>
                <c:pt idx="3923">
                  <c:v>105.405376</c:v>
                </c:pt>
                <c:pt idx="3924">
                  <c:v>105.102914</c:v>
                </c:pt>
                <c:pt idx="3925">
                  <c:v>104.545101</c:v>
                </c:pt>
                <c:pt idx="3926">
                  <c:v>104.345699</c:v>
                </c:pt>
                <c:pt idx="3927">
                  <c:v>104.38830400000001</c:v>
                </c:pt>
                <c:pt idx="3928">
                  <c:v>104.389482</c:v>
                </c:pt>
                <c:pt idx="3929">
                  <c:v>68.106133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-4.6679940000000002</c:v>
                </c:pt>
                <c:pt idx="3942">
                  <c:v>56.265042999999999</c:v>
                </c:pt>
                <c:pt idx="3943">
                  <c:v>108.829114</c:v>
                </c:pt>
                <c:pt idx="3944">
                  <c:v>107.824895</c:v>
                </c:pt>
                <c:pt idx="3945">
                  <c:v>106.82335399999999</c:v>
                </c:pt>
                <c:pt idx="3946">
                  <c:v>106.00610399999999</c:v>
                </c:pt>
                <c:pt idx="3947">
                  <c:v>105.346734</c:v>
                </c:pt>
                <c:pt idx="3948">
                  <c:v>104.565428</c:v>
                </c:pt>
                <c:pt idx="3949">
                  <c:v>104.09325699999999</c:v>
                </c:pt>
                <c:pt idx="3950">
                  <c:v>103.830652</c:v>
                </c:pt>
                <c:pt idx="3951">
                  <c:v>103.47676300000001</c:v>
                </c:pt>
                <c:pt idx="3952">
                  <c:v>104.050194</c:v>
                </c:pt>
                <c:pt idx="3953">
                  <c:v>59.919089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-4.6332050000000002</c:v>
                </c:pt>
                <c:pt idx="3967">
                  <c:v>84.438153999999997</c:v>
                </c:pt>
                <c:pt idx="3968">
                  <c:v>107.32662999999999</c:v>
                </c:pt>
                <c:pt idx="3969">
                  <c:v>106.381962</c:v>
                </c:pt>
                <c:pt idx="3970">
                  <c:v>105.637519</c:v>
                </c:pt>
                <c:pt idx="3971">
                  <c:v>105.111413</c:v>
                </c:pt>
                <c:pt idx="3972">
                  <c:v>104.611356</c:v>
                </c:pt>
                <c:pt idx="3973">
                  <c:v>104.163601</c:v>
                </c:pt>
                <c:pt idx="3974">
                  <c:v>103.97012700000001</c:v>
                </c:pt>
                <c:pt idx="3975">
                  <c:v>103.702226</c:v>
                </c:pt>
                <c:pt idx="3976">
                  <c:v>78.193591999999995</c:v>
                </c:pt>
                <c:pt idx="3977">
                  <c:v>31.176607000000001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-4.691662</c:v>
                </c:pt>
                <c:pt idx="3990">
                  <c:v>47.961917</c:v>
                </c:pt>
                <c:pt idx="3991">
                  <c:v>108.17230499999999</c:v>
                </c:pt>
                <c:pt idx="3992">
                  <c:v>107.724711</c:v>
                </c:pt>
                <c:pt idx="3993">
                  <c:v>106.62011</c:v>
                </c:pt>
                <c:pt idx="3994">
                  <c:v>105.977788</c:v>
                </c:pt>
                <c:pt idx="3995">
                  <c:v>105.440528</c:v>
                </c:pt>
                <c:pt idx="3996">
                  <c:v>105.003305</c:v>
                </c:pt>
                <c:pt idx="3997">
                  <c:v>104.72433100000001</c:v>
                </c:pt>
                <c:pt idx="3998">
                  <c:v>104.723086</c:v>
                </c:pt>
                <c:pt idx="3999">
                  <c:v>104.72534</c:v>
                </c:pt>
                <c:pt idx="4000">
                  <c:v>105.23036500000001</c:v>
                </c:pt>
                <c:pt idx="4001">
                  <c:v>62.033726999999999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7.3596599999999999</c:v>
                </c:pt>
                <c:pt idx="4015">
                  <c:v>109.860705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-1.1081989999999999</c:v>
                </c:pt>
                <c:pt idx="4038">
                  <c:v>41.122826000000003</c:v>
                </c:pt>
                <c:pt idx="4039">
                  <c:v>109.922084</c:v>
                </c:pt>
                <c:pt idx="4040">
                  <c:v>88.214490999999995</c:v>
                </c:pt>
                <c:pt idx="4041">
                  <c:v>106.071646</c:v>
                </c:pt>
                <c:pt idx="4042">
                  <c:v>110.162024</c:v>
                </c:pt>
                <c:pt idx="4043">
                  <c:v>109.731415</c:v>
                </c:pt>
                <c:pt idx="4044">
                  <c:v>109.32236399999999</c:v>
                </c:pt>
                <c:pt idx="4045">
                  <c:v>109.122845</c:v>
                </c:pt>
                <c:pt idx="4046">
                  <c:v>109.121604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1.438005</c:v>
                </c:pt>
                <c:pt idx="4063">
                  <c:v>111.71270699999999</c:v>
                </c:pt>
                <c:pt idx="4064">
                  <c:v>111.431915</c:v>
                </c:pt>
                <c:pt idx="4065">
                  <c:v>110.63911</c:v>
                </c:pt>
                <c:pt idx="4066">
                  <c:v>110.12475999999999</c:v>
                </c:pt>
                <c:pt idx="4067">
                  <c:v>109.68827400000001</c:v>
                </c:pt>
                <c:pt idx="4068">
                  <c:v>109.229519</c:v>
                </c:pt>
                <c:pt idx="4069">
                  <c:v>108.955898</c:v>
                </c:pt>
                <c:pt idx="4070">
                  <c:v>109.06697200000001</c:v>
                </c:pt>
                <c:pt idx="4071">
                  <c:v>109.29648400000001</c:v>
                </c:pt>
                <c:pt idx="4072">
                  <c:v>93.672579999999996</c:v>
                </c:pt>
                <c:pt idx="4073">
                  <c:v>44.723784999999999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-2.859877</c:v>
                </c:pt>
                <c:pt idx="4086">
                  <c:v>69.518673000000007</c:v>
                </c:pt>
                <c:pt idx="4087">
                  <c:v>112.20488400000001</c:v>
                </c:pt>
                <c:pt idx="4088">
                  <c:v>111.515513</c:v>
                </c:pt>
                <c:pt idx="4089">
                  <c:v>110.773507</c:v>
                </c:pt>
                <c:pt idx="4090">
                  <c:v>110.132676</c:v>
                </c:pt>
                <c:pt idx="4091">
                  <c:v>109.57749099999999</c:v>
                </c:pt>
                <c:pt idx="4092">
                  <c:v>108.750077</c:v>
                </c:pt>
                <c:pt idx="4093">
                  <c:v>108.23741800000001</c:v>
                </c:pt>
                <c:pt idx="4094">
                  <c:v>107.844764</c:v>
                </c:pt>
                <c:pt idx="4095">
                  <c:v>107.357119</c:v>
                </c:pt>
                <c:pt idx="4096">
                  <c:v>100.718538</c:v>
                </c:pt>
                <c:pt idx="4097">
                  <c:v>78.316935000000001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7.8087879999999998</c:v>
                </c:pt>
                <c:pt idx="4111">
                  <c:v>110.755903</c:v>
                </c:pt>
                <c:pt idx="4112">
                  <c:v>109.92913799999999</c:v>
                </c:pt>
                <c:pt idx="4113">
                  <c:v>109.268953</c:v>
                </c:pt>
                <c:pt idx="4114">
                  <c:v>108.016389</c:v>
                </c:pt>
                <c:pt idx="4115">
                  <c:v>107.98939</c:v>
                </c:pt>
                <c:pt idx="4116">
                  <c:v>106.99091199999999</c:v>
                </c:pt>
                <c:pt idx="4117">
                  <c:v>106.578343</c:v>
                </c:pt>
                <c:pt idx="4118">
                  <c:v>106.57314599999999</c:v>
                </c:pt>
                <c:pt idx="4119">
                  <c:v>105.99326000000001</c:v>
                </c:pt>
                <c:pt idx="4120">
                  <c:v>104.16989599999999</c:v>
                </c:pt>
                <c:pt idx="4121">
                  <c:v>47.570838000000002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-4.6624549999999996</c:v>
                </c:pt>
                <c:pt idx="4134">
                  <c:v>72.823407000000003</c:v>
                </c:pt>
                <c:pt idx="4135">
                  <c:v>109.71692400000001</c:v>
                </c:pt>
                <c:pt idx="4136">
                  <c:v>108.908681</c:v>
                </c:pt>
                <c:pt idx="4137">
                  <c:v>108.08934499999999</c:v>
                </c:pt>
                <c:pt idx="4138">
                  <c:v>107.088559</c:v>
                </c:pt>
                <c:pt idx="4139">
                  <c:v>107.127566</c:v>
                </c:pt>
                <c:pt idx="4140">
                  <c:v>106.140051</c:v>
                </c:pt>
                <c:pt idx="4141">
                  <c:v>105.760391</c:v>
                </c:pt>
                <c:pt idx="4142">
                  <c:v>105.755275</c:v>
                </c:pt>
                <c:pt idx="4143">
                  <c:v>105.702927</c:v>
                </c:pt>
                <c:pt idx="4144">
                  <c:v>105.70422600000001</c:v>
                </c:pt>
                <c:pt idx="4145">
                  <c:v>60.490136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-4.5290359999999996</c:v>
                </c:pt>
                <c:pt idx="4159">
                  <c:v>43.087232</c:v>
                </c:pt>
                <c:pt idx="4160">
                  <c:v>45.144739000000001</c:v>
                </c:pt>
                <c:pt idx="4161">
                  <c:v>78.403155999999996</c:v>
                </c:pt>
                <c:pt idx="4162">
                  <c:v>89.626005000000006</c:v>
                </c:pt>
                <c:pt idx="4163">
                  <c:v>72.063333999999998</c:v>
                </c:pt>
                <c:pt idx="4164">
                  <c:v>23.990243</c:v>
                </c:pt>
                <c:pt idx="4165">
                  <c:v>100.005004</c:v>
                </c:pt>
                <c:pt idx="4166">
                  <c:v>70.73321</c:v>
                </c:pt>
                <c:pt idx="4167">
                  <c:v>56.141309999999997</c:v>
                </c:pt>
                <c:pt idx="4168">
                  <c:v>64.217929999999996</c:v>
                </c:pt>
                <c:pt idx="4169">
                  <c:v>27.658982999999999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-3.7478560000000001</c:v>
                </c:pt>
                <c:pt idx="4182">
                  <c:v>67.802597000000006</c:v>
                </c:pt>
                <c:pt idx="4183">
                  <c:v>111.129897</c:v>
                </c:pt>
                <c:pt idx="4184">
                  <c:v>110.184432</c:v>
                </c:pt>
                <c:pt idx="4185">
                  <c:v>109.212085</c:v>
                </c:pt>
                <c:pt idx="4186">
                  <c:v>108.457728</c:v>
                </c:pt>
                <c:pt idx="4187">
                  <c:v>107.936268</c:v>
                </c:pt>
                <c:pt idx="4188">
                  <c:v>107.404573</c:v>
                </c:pt>
                <c:pt idx="4189">
                  <c:v>107.25864199999999</c:v>
                </c:pt>
                <c:pt idx="4190">
                  <c:v>107.524074</c:v>
                </c:pt>
                <c:pt idx="4191">
                  <c:v>107.797853</c:v>
                </c:pt>
                <c:pt idx="4192">
                  <c:v>108.537212</c:v>
                </c:pt>
                <c:pt idx="4193">
                  <c:v>66.113417999999996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-2.4169689999999999</c:v>
                </c:pt>
                <c:pt idx="4206">
                  <c:v>57.112377000000002</c:v>
                </c:pt>
                <c:pt idx="4207">
                  <c:v>112.338579</c:v>
                </c:pt>
                <c:pt idx="4208">
                  <c:v>111.649688</c:v>
                </c:pt>
                <c:pt idx="4209">
                  <c:v>110.90418099999999</c:v>
                </c:pt>
                <c:pt idx="4210">
                  <c:v>109.945927</c:v>
                </c:pt>
                <c:pt idx="4211">
                  <c:v>109.901546</c:v>
                </c:pt>
                <c:pt idx="4212">
                  <c:v>108.988924</c:v>
                </c:pt>
                <c:pt idx="4213">
                  <c:v>108.511495</c:v>
                </c:pt>
                <c:pt idx="4214">
                  <c:v>108.07317</c:v>
                </c:pt>
                <c:pt idx="4215">
                  <c:v>107.55369</c:v>
                </c:pt>
                <c:pt idx="4216">
                  <c:v>107.47204000000001</c:v>
                </c:pt>
                <c:pt idx="4217">
                  <c:v>75.364357999999996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-3.309752</c:v>
                </c:pt>
                <c:pt idx="4230">
                  <c:v>72.073435000000003</c:v>
                </c:pt>
                <c:pt idx="4231">
                  <c:v>111.07137899999999</c:v>
                </c:pt>
                <c:pt idx="4232">
                  <c:v>110.07657399999999</c:v>
                </c:pt>
                <c:pt idx="4233">
                  <c:v>109.064739</c:v>
                </c:pt>
                <c:pt idx="4234">
                  <c:v>107.894724</c:v>
                </c:pt>
                <c:pt idx="4235">
                  <c:v>107.83365999999999</c:v>
                </c:pt>
                <c:pt idx="4236">
                  <c:v>106.829189</c:v>
                </c:pt>
                <c:pt idx="4237">
                  <c:v>106.387891</c:v>
                </c:pt>
                <c:pt idx="4238">
                  <c:v>105.755308</c:v>
                </c:pt>
                <c:pt idx="4239">
                  <c:v>105.189178</c:v>
                </c:pt>
                <c:pt idx="4240">
                  <c:v>105.13334500000001</c:v>
                </c:pt>
                <c:pt idx="4241">
                  <c:v>79.402651000000006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9.4699120000000008</c:v>
                </c:pt>
                <c:pt idx="4255">
                  <c:v>109.584264</c:v>
                </c:pt>
                <c:pt idx="4256">
                  <c:v>108.539877</c:v>
                </c:pt>
                <c:pt idx="4257">
                  <c:v>107.47014</c:v>
                </c:pt>
                <c:pt idx="4258">
                  <c:v>106.68920199999999</c:v>
                </c:pt>
                <c:pt idx="4259">
                  <c:v>106.23676399999999</c:v>
                </c:pt>
                <c:pt idx="4260">
                  <c:v>105.76509900000001</c:v>
                </c:pt>
                <c:pt idx="4261">
                  <c:v>105.449629</c:v>
                </c:pt>
                <c:pt idx="4262">
                  <c:v>105.32324300000001</c:v>
                </c:pt>
                <c:pt idx="4263">
                  <c:v>105.200632</c:v>
                </c:pt>
                <c:pt idx="4264">
                  <c:v>100.495501</c:v>
                </c:pt>
                <c:pt idx="4265">
                  <c:v>49.876908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-4.5708200000000003</c:v>
                </c:pt>
                <c:pt idx="4279">
                  <c:v>77.076300000000003</c:v>
                </c:pt>
                <c:pt idx="4280">
                  <c:v>104.234291</c:v>
                </c:pt>
                <c:pt idx="4281">
                  <c:v>107.83916600000001</c:v>
                </c:pt>
                <c:pt idx="4282">
                  <c:v>107.06147900000001</c:v>
                </c:pt>
                <c:pt idx="4283">
                  <c:v>106.540176</c:v>
                </c:pt>
                <c:pt idx="4284">
                  <c:v>105.54470600000001</c:v>
                </c:pt>
                <c:pt idx="4285">
                  <c:v>106.006479</c:v>
                </c:pt>
                <c:pt idx="4286">
                  <c:v>25.435395</c:v>
                </c:pt>
                <c:pt idx="4287">
                  <c:v>47.077772000000003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-4.6496750000000002</c:v>
                </c:pt>
                <c:pt idx="4303">
                  <c:v>94.858500000000006</c:v>
                </c:pt>
                <c:pt idx="4304">
                  <c:v>108.34504800000001</c:v>
                </c:pt>
                <c:pt idx="4305">
                  <c:v>107.661824</c:v>
                </c:pt>
                <c:pt idx="4306">
                  <c:v>107.090586</c:v>
                </c:pt>
                <c:pt idx="4307">
                  <c:v>106.622488</c:v>
                </c:pt>
                <c:pt idx="4308">
                  <c:v>106.197649</c:v>
                </c:pt>
                <c:pt idx="4309">
                  <c:v>105.847413</c:v>
                </c:pt>
                <c:pt idx="4310">
                  <c:v>105.707008</c:v>
                </c:pt>
                <c:pt idx="4311">
                  <c:v>105.403451</c:v>
                </c:pt>
                <c:pt idx="4312">
                  <c:v>105.67562599999999</c:v>
                </c:pt>
                <c:pt idx="4313">
                  <c:v>65.302550999999994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9.0712930000000007</c:v>
                </c:pt>
                <c:pt idx="4327">
                  <c:v>109.572333</c:v>
                </c:pt>
                <c:pt idx="4328">
                  <c:v>108.76300500000001</c:v>
                </c:pt>
                <c:pt idx="4329">
                  <c:v>107.949084</c:v>
                </c:pt>
                <c:pt idx="4330">
                  <c:v>107.385501</c:v>
                </c:pt>
                <c:pt idx="4331">
                  <c:v>107.044072</c:v>
                </c:pt>
                <c:pt idx="4332">
                  <c:v>106.77938899999999</c:v>
                </c:pt>
                <c:pt idx="4333">
                  <c:v>106.392669</c:v>
                </c:pt>
                <c:pt idx="4334">
                  <c:v>106.18723900000001</c:v>
                </c:pt>
                <c:pt idx="4335">
                  <c:v>106.04348899999999</c:v>
                </c:pt>
                <c:pt idx="4336">
                  <c:v>105.883321</c:v>
                </c:pt>
                <c:pt idx="4337">
                  <c:v>60.669375000000002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-1.52996</c:v>
                </c:pt>
                <c:pt idx="4351">
                  <c:v>109.637445</c:v>
                </c:pt>
                <c:pt idx="4352">
                  <c:v>109.04503800000001</c:v>
                </c:pt>
                <c:pt idx="4353">
                  <c:v>108.320931</c:v>
                </c:pt>
                <c:pt idx="4354">
                  <c:v>107.601837</c:v>
                </c:pt>
                <c:pt idx="4355">
                  <c:v>106.936801</c:v>
                </c:pt>
                <c:pt idx="4356">
                  <c:v>106.261769</c:v>
                </c:pt>
                <c:pt idx="4357">
                  <c:v>105.843615</c:v>
                </c:pt>
                <c:pt idx="4358">
                  <c:v>105.71631499999999</c:v>
                </c:pt>
                <c:pt idx="4359">
                  <c:v>105.60928199999999</c:v>
                </c:pt>
                <c:pt idx="4360">
                  <c:v>99.624145999999996</c:v>
                </c:pt>
                <c:pt idx="4361">
                  <c:v>49.888536999999999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10.091697999999999</c:v>
                </c:pt>
                <c:pt idx="4375">
                  <c:v>110.31021200000001</c:v>
                </c:pt>
                <c:pt idx="4376">
                  <c:v>109.361411</c:v>
                </c:pt>
                <c:pt idx="4377">
                  <c:v>108.41178499999999</c:v>
                </c:pt>
                <c:pt idx="4378">
                  <c:v>107.33214700000001</c:v>
                </c:pt>
                <c:pt idx="4379">
                  <c:v>107.406859</c:v>
                </c:pt>
                <c:pt idx="4380">
                  <c:v>106.49783499999999</c:v>
                </c:pt>
                <c:pt idx="4381">
                  <c:v>106.07559000000001</c:v>
                </c:pt>
                <c:pt idx="4382">
                  <c:v>105.778711</c:v>
                </c:pt>
                <c:pt idx="4383">
                  <c:v>105.66850700000001</c:v>
                </c:pt>
                <c:pt idx="4384">
                  <c:v>97.880116999999998</c:v>
                </c:pt>
                <c:pt idx="4385">
                  <c:v>39.398254999999999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-4.5727609999999999</c:v>
                </c:pt>
                <c:pt idx="4399">
                  <c:v>94.855716000000001</c:v>
                </c:pt>
                <c:pt idx="4400">
                  <c:v>109.372077</c:v>
                </c:pt>
                <c:pt idx="4401">
                  <c:v>108.42366199999999</c:v>
                </c:pt>
                <c:pt idx="4402">
                  <c:v>107.22049699999999</c:v>
                </c:pt>
                <c:pt idx="4403">
                  <c:v>106.954634</c:v>
                </c:pt>
                <c:pt idx="4404">
                  <c:v>106.003473</c:v>
                </c:pt>
                <c:pt idx="4405">
                  <c:v>105.48471000000001</c:v>
                </c:pt>
                <c:pt idx="4406">
                  <c:v>105.086647</c:v>
                </c:pt>
                <c:pt idx="4407">
                  <c:v>104.504034</c:v>
                </c:pt>
                <c:pt idx="4408">
                  <c:v>85.125714000000002</c:v>
                </c:pt>
                <c:pt idx="4409">
                  <c:v>37.772244000000001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-4.6275959999999996</c:v>
                </c:pt>
                <c:pt idx="4423">
                  <c:v>85.318810999999997</c:v>
                </c:pt>
                <c:pt idx="4424">
                  <c:v>57.777681000000001</c:v>
                </c:pt>
                <c:pt idx="4425">
                  <c:v>107.77395199999999</c:v>
                </c:pt>
                <c:pt idx="4426">
                  <c:v>98.955235999999999</c:v>
                </c:pt>
                <c:pt idx="4427">
                  <c:v>86.239813999999996</c:v>
                </c:pt>
                <c:pt idx="4428">
                  <c:v>103.656308</c:v>
                </c:pt>
                <c:pt idx="4429">
                  <c:v>104.677892</c:v>
                </c:pt>
                <c:pt idx="4430">
                  <c:v>104.71976100000001</c:v>
                </c:pt>
                <c:pt idx="4431">
                  <c:v>104.796558</c:v>
                </c:pt>
                <c:pt idx="4432">
                  <c:v>105.01204</c:v>
                </c:pt>
                <c:pt idx="4433">
                  <c:v>66.295665999999997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-4.6707970000000003</c:v>
                </c:pt>
                <c:pt idx="4446">
                  <c:v>64.732483000000002</c:v>
                </c:pt>
                <c:pt idx="4447">
                  <c:v>108.72779</c:v>
                </c:pt>
                <c:pt idx="4448">
                  <c:v>108.13634399999999</c:v>
                </c:pt>
                <c:pt idx="4449">
                  <c:v>107.208153</c:v>
                </c:pt>
                <c:pt idx="4450">
                  <c:v>106.076302</c:v>
                </c:pt>
                <c:pt idx="4451">
                  <c:v>105.857983</c:v>
                </c:pt>
                <c:pt idx="4452">
                  <c:v>105.20534000000001</c:v>
                </c:pt>
                <c:pt idx="4453">
                  <c:v>104.706174</c:v>
                </c:pt>
                <c:pt idx="4454">
                  <c:v>104.29577500000001</c:v>
                </c:pt>
                <c:pt idx="4455">
                  <c:v>103.702046</c:v>
                </c:pt>
                <c:pt idx="4456">
                  <c:v>103.79072600000001</c:v>
                </c:pt>
                <c:pt idx="4457">
                  <c:v>72.252097000000006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-4.658906</c:v>
                </c:pt>
                <c:pt idx="4470">
                  <c:v>47.759448999999996</c:v>
                </c:pt>
                <c:pt idx="4471">
                  <c:v>108.621211</c:v>
                </c:pt>
                <c:pt idx="4472">
                  <c:v>107.80580999999999</c:v>
                </c:pt>
                <c:pt idx="4473">
                  <c:v>106.928894</c:v>
                </c:pt>
                <c:pt idx="4474">
                  <c:v>106.013195</c:v>
                </c:pt>
                <c:pt idx="4475">
                  <c:v>105.47968899999999</c:v>
                </c:pt>
                <c:pt idx="4476">
                  <c:v>105.064256</c:v>
                </c:pt>
                <c:pt idx="4477">
                  <c:v>104.54672600000001</c:v>
                </c:pt>
                <c:pt idx="4478">
                  <c:v>104.31740600000001</c:v>
                </c:pt>
                <c:pt idx="4479">
                  <c:v>104.25727000000001</c:v>
                </c:pt>
                <c:pt idx="4480">
                  <c:v>104.06779299999999</c:v>
                </c:pt>
                <c:pt idx="4481">
                  <c:v>65.535550999999998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-2.2412719999999999</c:v>
                </c:pt>
                <c:pt idx="4495">
                  <c:v>108.11920600000001</c:v>
                </c:pt>
                <c:pt idx="4496">
                  <c:v>107.219871</c:v>
                </c:pt>
                <c:pt idx="4497">
                  <c:v>106.344714</c:v>
                </c:pt>
                <c:pt idx="4498">
                  <c:v>105.600416</c:v>
                </c:pt>
                <c:pt idx="4499">
                  <c:v>105.00631</c:v>
                </c:pt>
                <c:pt idx="4500">
                  <c:v>104.402699</c:v>
                </c:pt>
                <c:pt idx="4501">
                  <c:v>103.978582</c:v>
                </c:pt>
                <c:pt idx="4502">
                  <c:v>103.791318</c:v>
                </c:pt>
                <c:pt idx="4503">
                  <c:v>96.136894999999996</c:v>
                </c:pt>
                <c:pt idx="4504">
                  <c:v>57.681775999999999</c:v>
                </c:pt>
                <c:pt idx="4505">
                  <c:v>-0.96249899999999999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-0.971244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-4.6482700000000001</c:v>
                </c:pt>
                <c:pt idx="4525">
                  <c:v>11.882126</c:v>
                </c:pt>
                <c:pt idx="4526">
                  <c:v>60.867718000000004</c:v>
                </c:pt>
                <c:pt idx="4527">
                  <c:v>105.231526</c:v>
                </c:pt>
                <c:pt idx="4528">
                  <c:v>-0.92471499999999995</c:v>
                </c:pt>
                <c:pt idx="4529">
                  <c:v>-4.7120480000000002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-4.6324880000000004</c:v>
                </c:pt>
                <c:pt idx="4545">
                  <c:v>24.148913</c:v>
                </c:pt>
                <c:pt idx="4546">
                  <c:v>65.512523000000002</c:v>
                </c:pt>
                <c:pt idx="4547">
                  <c:v>103.40438399999999</c:v>
                </c:pt>
                <c:pt idx="4548">
                  <c:v>104.89500099999999</c:v>
                </c:pt>
                <c:pt idx="4549">
                  <c:v>58.650903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-4.7271409999999996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-4.5518479999999997</c:v>
                </c:pt>
                <c:pt idx="4567">
                  <c:v>3.2070159999999999</c:v>
                </c:pt>
                <c:pt idx="4568">
                  <c:v>106.824865</c:v>
                </c:pt>
                <c:pt idx="4569">
                  <c:v>105.991838</c:v>
                </c:pt>
                <c:pt idx="4570">
                  <c:v>104.92245800000001</c:v>
                </c:pt>
                <c:pt idx="4571">
                  <c:v>104.959639</c:v>
                </c:pt>
                <c:pt idx="4572">
                  <c:v>104.058013</c:v>
                </c:pt>
                <c:pt idx="4573">
                  <c:v>103.728934</c:v>
                </c:pt>
                <c:pt idx="4574">
                  <c:v>103.51339299999999</c:v>
                </c:pt>
                <c:pt idx="4575">
                  <c:v>87.079712999999998</c:v>
                </c:pt>
                <c:pt idx="4576">
                  <c:v>69.691417000000001</c:v>
                </c:pt>
                <c:pt idx="4577">
                  <c:v>21.884888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-4.6170739999999997</c:v>
                </c:pt>
                <c:pt idx="4591">
                  <c:v>54.150244000000001</c:v>
                </c:pt>
                <c:pt idx="4592">
                  <c:v>105.706175</c:v>
                </c:pt>
                <c:pt idx="4593">
                  <c:v>106.05519</c:v>
                </c:pt>
                <c:pt idx="4594">
                  <c:v>105.351624</c:v>
                </c:pt>
                <c:pt idx="4595">
                  <c:v>104.684403</c:v>
                </c:pt>
                <c:pt idx="4596">
                  <c:v>104.06320599999999</c:v>
                </c:pt>
                <c:pt idx="4597">
                  <c:v>103.552533</c:v>
                </c:pt>
                <c:pt idx="4598">
                  <c:v>103.42463499999999</c:v>
                </c:pt>
                <c:pt idx="4599">
                  <c:v>103.311877</c:v>
                </c:pt>
                <c:pt idx="4600">
                  <c:v>88.263813999999996</c:v>
                </c:pt>
                <c:pt idx="4601">
                  <c:v>39.213262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-4.6963090000000003</c:v>
                </c:pt>
                <c:pt idx="4614">
                  <c:v>54.151386000000002</c:v>
                </c:pt>
                <c:pt idx="4615">
                  <c:v>107.319639</c:v>
                </c:pt>
                <c:pt idx="4616">
                  <c:v>106.708755</c:v>
                </c:pt>
                <c:pt idx="4617">
                  <c:v>105.899749</c:v>
                </c:pt>
                <c:pt idx="4618">
                  <c:v>104.772722</c:v>
                </c:pt>
                <c:pt idx="4619">
                  <c:v>104.42077399999999</c:v>
                </c:pt>
                <c:pt idx="4620">
                  <c:v>104.03582</c:v>
                </c:pt>
                <c:pt idx="4621">
                  <c:v>76.47148</c:v>
                </c:pt>
                <c:pt idx="4622">
                  <c:v>103.892543</c:v>
                </c:pt>
                <c:pt idx="4623">
                  <c:v>78.165531999999999</c:v>
                </c:pt>
                <c:pt idx="4624">
                  <c:v>78.46284</c:v>
                </c:pt>
                <c:pt idx="4625">
                  <c:v>44.486893000000002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2.5394260000000002</c:v>
                </c:pt>
                <c:pt idx="4639">
                  <c:v>105.34081399999999</c:v>
                </c:pt>
                <c:pt idx="4640">
                  <c:v>107.871228</c:v>
                </c:pt>
                <c:pt idx="4641">
                  <c:v>107.13104</c:v>
                </c:pt>
                <c:pt idx="4642">
                  <c:v>106.04560600000001</c:v>
                </c:pt>
                <c:pt idx="4643">
                  <c:v>106.05168399999999</c:v>
                </c:pt>
                <c:pt idx="4644">
                  <c:v>96.292165999999995</c:v>
                </c:pt>
                <c:pt idx="4645">
                  <c:v>77.828715000000003</c:v>
                </c:pt>
                <c:pt idx="4646">
                  <c:v>104.436089</c:v>
                </c:pt>
                <c:pt idx="4647">
                  <c:v>94.398961999999997</c:v>
                </c:pt>
                <c:pt idx="4648">
                  <c:v>46.787823000000003</c:v>
                </c:pt>
                <c:pt idx="4649">
                  <c:v>31.59759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17.49925</c:v>
                </c:pt>
                <c:pt idx="4663">
                  <c:v>109.46272999999999</c:v>
                </c:pt>
                <c:pt idx="4664">
                  <c:v>108.544805</c:v>
                </c:pt>
                <c:pt idx="4665">
                  <c:v>107.59643</c:v>
                </c:pt>
                <c:pt idx="4666">
                  <c:v>106.92969600000001</c:v>
                </c:pt>
                <c:pt idx="4667">
                  <c:v>106.350961</c:v>
                </c:pt>
                <c:pt idx="4668">
                  <c:v>105.414767</c:v>
                </c:pt>
                <c:pt idx="4669">
                  <c:v>105.041916</c:v>
                </c:pt>
                <c:pt idx="4670">
                  <c:v>104.46016899999999</c:v>
                </c:pt>
                <c:pt idx="4671">
                  <c:v>104.43290399999999</c:v>
                </c:pt>
                <c:pt idx="4672">
                  <c:v>104.43504</c:v>
                </c:pt>
                <c:pt idx="4673">
                  <c:v>70.398392999999999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13.676178</c:v>
                </c:pt>
                <c:pt idx="4687">
                  <c:v>109.533725</c:v>
                </c:pt>
                <c:pt idx="4688">
                  <c:v>108.75546799999999</c:v>
                </c:pt>
                <c:pt idx="4689">
                  <c:v>107.93743499999999</c:v>
                </c:pt>
                <c:pt idx="4690">
                  <c:v>106.789254</c:v>
                </c:pt>
                <c:pt idx="4691">
                  <c:v>106.49936099999999</c:v>
                </c:pt>
                <c:pt idx="4692">
                  <c:v>105.26245400000001</c:v>
                </c:pt>
                <c:pt idx="4693">
                  <c:v>104.938568</c:v>
                </c:pt>
                <c:pt idx="4694">
                  <c:v>104.73043199999999</c:v>
                </c:pt>
                <c:pt idx="4695">
                  <c:v>104.561071</c:v>
                </c:pt>
                <c:pt idx="4696">
                  <c:v>104.38685099999999</c:v>
                </c:pt>
                <c:pt idx="4697">
                  <c:v>60.943657000000002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-3.4129369999999999</c:v>
                </c:pt>
                <c:pt idx="4711">
                  <c:v>109.179095</c:v>
                </c:pt>
                <c:pt idx="4712">
                  <c:v>108.565786</c:v>
                </c:pt>
                <c:pt idx="4713">
                  <c:v>107.97690900000001</c:v>
                </c:pt>
                <c:pt idx="4714">
                  <c:v>107.338064</c:v>
                </c:pt>
                <c:pt idx="4715">
                  <c:v>106.668728</c:v>
                </c:pt>
                <c:pt idx="4716">
                  <c:v>106.08035599999999</c:v>
                </c:pt>
                <c:pt idx="4717">
                  <c:v>105.714917</c:v>
                </c:pt>
                <c:pt idx="4718">
                  <c:v>105.53707</c:v>
                </c:pt>
                <c:pt idx="4719">
                  <c:v>105.48133300000001</c:v>
                </c:pt>
                <c:pt idx="4720">
                  <c:v>98.028744000000003</c:v>
                </c:pt>
                <c:pt idx="4721">
                  <c:v>46.328268999999999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19.711047000000001</c:v>
                </c:pt>
                <c:pt idx="4735">
                  <c:v>109.292883</c:v>
                </c:pt>
                <c:pt idx="4736">
                  <c:v>108.416588</c:v>
                </c:pt>
                <c:pt idx="4737">
                  <c:v>107.539573</c:v>
                </c:pt>
                <c:pt idx="4738">
                  <c:v>106.980867</c:v>
                </c:pt>
                <c:pt idx="4739">
                  <c:v>106.711568</c:v>
                </c:pt>
                <c:pt idx="4740">
                  <c:v>106.55183599999999</c:v>
                </c:pt>
                <c:pt idx="4741">
                  <c:v>106.278847</c:v>
                </c:pt>
                <c:pt idx="4742">
                  <c:v>106.27514600000001</c:v>
                </c:pt>
                <c:pt idx="4743">
                  <c:v>106.122488</c:v>
                </c:pt>
                <c:pt idx="4744">
                  <c:v>98.721379999999996</c:v>
                </c:pt>
                <c:pt idx="4745">
                  <c:v>30.737048999999999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-4.7384389999999996</c:v>
                </c:pt>
                <c:pt idx="4759">
                  <c:v>93.330447000000007</c:v>
                </c:pt>
                <c:pt idx="4760">
                  <c:v>108.93138399999999</c:v>
                </c:pt>
                <c:pt idx="4761">
                  <c:v>108.25673500000001</c:v>
                </c:pt>
                <c:pt idx="4762">
                  <c:v>107.284238</c:v>
                </c:pt>
                <c:pt idx="4763">
                  <c:v>107.201424</c:v>
                </c:pt>
                <c:pt idx="4764">
                  <c:v>106.211386</c:v>
                </c:pt>
                <c:pt idx="4765">
                  <c:v>105.85958599999999</c:v>
                </c:pt>
                <c:pt idx="4766">
                  <c:v>105.51979300000001</c:v>
                </c:pt>
                <c:pt idx="4767">
                  <c:v>105.119857</c:v>
                </c:pt>
                <c:pt idx="4768">
                  <c:v>83.536885999999996</c:v>
                </c:pt>
                <c:pt idx="4769">
                  <c:v>35.544677999999998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-4.7300930000000001</c:v>
                </c:pt>
                <c:pt idx="4783">
                  <c:v>87.894813999999997</c:v>
                </c:pt>
                <c:pt idx="4784">
                  <c:v>108.74475700000001</c:v>
                </c:pt>
                <c:pt idx="4785">
                  <c:v>107.9414</c:v>
                </c:pt>
                <c:pt idx="4786">
                  <c:v>106.834248</c:v>
                </c:pt>
                <c:pt idx="4787">
                  <c:v>106.74406500000001</c:v>
                </c:pt>
                <c:pt idx="4788">
                  <c:v>105.765387</c:v>
                </c:pt>
                <c:pt idx="4789">
                  <c:v>105.27255100000001</c:v>
                </c:pt>
                <c:pt idx="4790">
                  <c:v>104.896174</c:v>
                </c:pt>
                <c:pt idx="4791">
                  <c:v>104.61882900000001</c:v>
                </c:pt>
                <c:pt idx="4792">
                  <c:v>81.979078999999999</c:v>
                </c:pt>
                <c:pt idx="4793">
                  <c:v>32.576825999999997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16.923994</c:v>
                </c:pt>
                <c:pt idx="4807">
                  <c:v>109.109647</c:v>
                </c:pt>
                <c:pt idx="4808">
                  <c:v>108.235801</c:v>
                </c:pt>
                <c:pt idx="4809">
                  <c:v>107.361074</c:v>
                </c:pt>
                <c:pt idx="4810">
                  <c:v>106.615346</c:v>
                </c:pt>
                <c:pt idx="4811">
                  <c:v>106.015056</c:v>
                </c:pt>
                <c:pt idx="4812">
                  <c:v>105.555437</c:v>
                </c:pt>
                <c:pt idx="4813">
                  <c:v>105.28433</c:v>
                </c:pt>
                <c:pt idx="4814">
                  <c:v>104.695651</c:v>
                </c:pt>
                <c:pt idx="4815">
                  <c:v>104.32751399999999</c:v>
                </c:pt>
                <c:pt idx="4816">
                  <c:v>104.62735600000001</c:v>
                </c:pt>
                <c:pt idx="4817">
                  <c:v>73.243076000000002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3.539145</c:v>
                </c:pt>
                <c:pt idx="4831">
                  <c:v>108.736525</c:v>
                </c:pt>
                <c:pt idx="4832">
                  <c:v>107.942565</c:v>
                </c:pt>
                <c:pt idx="4833">
                  <c:v>107.147131</c:v>
                </c:pt>
                <c:pt idx="4834">
                  <c:v>106.47425200000001</c:v>
                </c:pt>
                <c:pt idx="4835">
                  <c:v>105.930817</c:v>
                </c:pt>
                <c:pt idx="4836">
                  <c:v>105.47146499999999</c:v>
                </c:pt>
                <c:pt idx="4837">
                  <c:v>104.984618</c:v>
                </c:pt>
                <c:pt idx="4838">
                  <c:v>104.777203</c:v>
                </c:pt>
                <c:pt idx="4839">
                  <c:v>104.896923</c:v>
                </c:pt>
                <c:pt idx="4840">
                  <c:v>104.554322</c:v>
                </c:pt>
                <c:pt idx="4841">
                  <c:v>58.254902000000001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1.9839420000000001</c:v>
                </c:pt>
                <c:pt idx="4855">
                  <c:v>108.86411200000001</c:v>
                </c:pt>
                <c:pt idx="4856">
                  <c:v>108.166763</c:v>
                </c:pt>
                <c:pt idx="4857">
                  <c:v>107.091489</c:v>
                </c:pt>
                <c:pt idx="4858">
                  <c:v>105.84890799999999</c:v>
                </c:pt>
                <c:pt idx="4859">
                  <c:v>105.766036</c:v>
                </c:pt>
                <c:pt idx="4860">
                  <c:v>104.755933</c:v>
                </c:pt>
                <c:pt idx="4861">
                  <c:v>104.311683</c:v>
                </c:pt>
                <c:pt idx="4862">
                  <c:v>104.01454</c:v>
                </c:pt>
                <c:pt idx="4863">
                  <c:v>103.74438000000001</c:v>
                </c:pt>
                <c:pt idx="4864">
                  <c:v>104.053814</c:v>
                </c:pt>
                <c:pt idx="4865">
                  <c:v>52.971268000000002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16.075239</c:v>
                </c:pt>
                <c:pt idx="4879">
                  <c:v>108.301689</c:v>
                </c:pt>
                <c:pt idx="4880">
                  <c:v>107.41735</c:v>
                </c:pt>
                <c:pt idx="4881">
                  <c:v>106.552015</c:v>
                </c:pt>
                <c:pt idx="4882">
                  <c:v>105.920417</c:v>
                </c:pt>
                <c:pt idx="4883">
                  <c:v>105.189452</c:v>
                </c:pt>
                <c:pt idx="4884">
                  <c:v>104.58862999999999</c:v>
                </c:pt>
                <c:pt idx="4885">
                  <c:v>104.13532600000001</c:v>
                </c:pt>
                <c:pt idx="4886">
                  <c:v>103.672106</c:v>
                </c:pt>
                <c:pt idx="4887">
                  <c:v>103.49091799999999</c:v>
                </c:pt>
                <c:pt idx="4888">
                  <c:v>103.37363999999999</c:v>
                </c:pt>
                <c:pt idx="4889">
                  <c:v>73.346680000000006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6.1377959999999998</c:v>
                </c:pt>
                <c:pt idx="4903">
                  <c:v>108.192549</c:v>
                </c:pt>
                <c:pt idx="4904">
                  <c:v>107.193206</c:v>
                </c:pt>
                <c:pt idx="4905">
                  <c:v>106.345654</c:v>
                </c:pt>
                <c:pt idx="4906">
                  <c:v>105.31373000000001</c:v>
                </c:pt>
                <c:pt idx="4907">
                  <c:v>104.623938</c:v>
                </c:pt>
                <c:pt idx="4908">
                  <c:v>103.776672</c:v>
                </c:pt>
                <c:pt idx="4909">
                  <c:v>103.317367</c:v>
                </c:pt>
                <c:pt idx="4910">
                  <c:v>102.97092000000001</c:v>
                </c:pt>
                <c:pt idx="4911">
                  <c:v>102.96037200000001</c:v>
                </c:pt>
                <c:pt idx="4912">
                  <c:v>102.910804</c:v>
                </c:pt>
                <c:pt idx="4913">
                  <c:v>59.478425999999999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14.675929</c:v>
                </c:pt>
                <c:pt idx="4927">
                  <c:v>107.74807300000001</c:v>
                </c:pt>
                <c:pt idx="4928">
                  <c:v>106.74923800000001</c:v>
                </c:pt>
                <c:pt idx="4929">
                  <c:v>105.845581</c:v>
                </c:pt>
                <c:pt idx="4930">
                  <c:v>104.65956</c:v>
                </c:pt>
                <c:pt idx="4931">
                  <c:v>104.51378699999999</c:v>
                </c:pt>
                <c:pt idx="4932">
                  <c:v>103.536956</c:v>
                </c:pt>
                <c:pt idx="4933">
                  <c:v>103.06022299999999</c:v>
                </c:pt>
                <c:pt idx="4934">
                  <c:v>102.751637</c:v>
                </c:pt>
                <c:pt idx="4935">
                  <c:v>102.32087300000001</c:v>
                </c:pt>
                <c:pt idx="4936">
                  <c:v>102.357428</c:v>
                </c:pt>
                <c:pt idx="4937">
                  <c:v>73.336797000000004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-4.7392799999999999</c:v>
                </c:pt>
                <c:pt idx="4951">
                  <c:v>27.559950000000001</c:v>
                </c:pt>
                <c:pt idx="4952">
                  <c:v>87.125901999999996</c:v>
                </c:pt>
                <c:pt idx="4953">
                  <c:v>83.279612999999998</c:v>
                </c:pt>
                <c:pt idx="4954">
                  <c:v>100.56591</c:v>
                </c:pt>
                <c:pt idx="4955">
                  <c:v>95.494986999999995</c:v>
                </c:pt>
                <c:pt idx="4956">
                  <c:v>103.561894</c:v>
                </c:pt>
                <c:pt idx="4957">
                  <c:v>84.597508000000005</c:v>
                </c:pt>
                <c:pt idx="4958">
                  <c:v>95.031507000000005</c:v>
                </c:pt>
                <c:pt idx="4959">
                  <c:v>35.835897000000003</c:v>
                </c:pt>
                <c:pt idx="4960">
                  <c:v>35.454273999999998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1.143138</c:v>
                </c:pt>
                <c:pt idx="4975">
                  <c:v>107.894814</c:v>
                </c:pt>
                <c:pt idx="4976">
                  <c:v>103.246279</c:v>
                </c:pt>
                <c:pt idx="4977">
                  <c:v>106.164886</c:v>
                </c:pt>
                <c:pt idx="4978">
                  <c:v>105.10916400000001</c:v>
                </c:pt>
                <c:pt idx="4979">
                  <c:v>62.052916000000003</c:v>
                </c:pt>
                <c:pt idx="4980">
                  <c:v>104.365881</c:v>
                </c:pt>
                <c:pt idx="4981">
                  <c:v>104.037143</c:v>
                </c:pt>
                <c:pt idx="4982">
                  <c:v>104.094971</c:v>
                </c:pt>
                <c:pt idx="4983">
                  <c:v>104.249261</c:v>
                </c:pt>
                <c:pt idx="4984">
                  <c:v>64.903591000000006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-4.5992430000000004</c:v>
                </c:pt>
                <c:pt idx="5003">
                  <c:v>9.6703600000000005</c:v>
                </c:pt>
                <c:pt idx="5004">
                  <c:v>33.989538000000003</c:v>
                </c:pt>
                <c:pt idx="5005">
                  <c:v>100.86803500000001</c:v>
                </c:pt>
                <c:pt idx="5006">
                  <c:v>84.650358999999995</c:v>
                </c:pt>
                <c:pt idx="5007">
                  <c:v>56.049742000000002</c:v>
                </c:pt>
                <c:pt idx="5008">
                  <c:v>46.824798999999999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-4.6202110000000003</c:v>
                </c:pt>
                <c:pt idx="5024">
                  <c:v>60.089053999999997</c:v>
                </c:pt>
                <c:pt idx="5025">
                  <c:v>107.11593000000001</c:v>
                </c:pt>
                <c:pt idx="5026">
                  <c:v>106.479772</c:v>
                </c:pt>
                <c:pt idx="5027">
                  <c:v>106.005228</c:v>
                </c:pt>
                <c:pt idx="5028">
                  <c:v>105.53701</c:v>
                </c:pt>
                <c:pt idx="5029">
                  <c:v>105.367233</c:v>
                </c:pt>
                <c:pt idx="5030">
                  <c:v>105.493725</c:v>
                </c:pt>
                <c:pt idx="5031">
                  <c:v>105.61964500000001</c:v>
                </c:pt>
                <c:pt idx="5032">
                  <c:v>103.760216</c:v>
                </c:pt>
                <c:pt idx="5033">
                  <c:v>59.439785000000001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12.439294</c:v>
                </c:pt>
                <c:pt idx="5047">
                  <c:v>110.129143</c:v>
                </c:pt>
                <c:pt idx="5048">
                  <c:v>108.96228600000001</c:v>
                </c:pt>
                <c:pt idx="5049">
                  <c:v>108.064685</c:v>
                </c:pt>
                <c:pt idx="5050">
                  <c:v>106.837802</c:v>
                </c:pt>
                <c:pt idx="5051">
                  <c:v>106.503477</c:v>
                </c:pt>
                <c:pt idx="5052">
                  <c:v>105.828289</c:v>
                </c:pt>
                <c:pt idx="5053">
                  <c:v>105.55404900000001</c:v>
                </c:pt>
                <c:pt idx="5054">
                  <c:v>105.678106</c:v>
                </c:pt>
                <c:pt idx="5055">
                  <c:v>105.80129599999999</c:v>
                </c:pt>
                <c:pt idx="5056">
                  <c:v>106.24477400000001</c:v>
                </c:pt>
                <c:pt idx="5057">
                  <c:v>63.470370000000003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-4.7383009999999999</c:v>
                </c:pt>
                <c:pt idx="5071">
                  <c:v>105.850774</c:v>
                </c:pt>
                <c:pt idx="5072">
                  <c:v>109.239893</c:v>
                </c:pt>
                <c:pt idx="5073">
                  <c:v>108.654158</c:v>
                </c:pt>
                <c:pt idx="5074">
                  <c:v>107.80195000000001</c:v>
                </c:pt>
                <c:pt idx="5075">
                  <c:v>107.23129</c:v>
                </c:pt>
                <c:pt idx="5076">
                  <c:v>106.65631999999999</c:v>
                </c:pt>
                <c:pt idx="5077">
                  <c:v>106.18542600000001</c:v>
                </c:pt>
                <c:pt idx="5078">
                  <c:v>105.664084</c:v>
                </c:pt>
                <c:pt idx="5079">
                  <c:v>105.579401</c:v>
                </c:pt>
                <c:pt idx="5080">
                  <c:v>98.970579999999998</c:v>
                </c:pt>
                <c:pt idx="5081">
                  <c:v>47.753597999999997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-4.6117850000000002</c:v>
                </c:pt>
                <c:pt idx="5096">
                  <c:v>45.781182999999999</c:v>
                </c:pt>
                <c:pt idx="5097">
                  <c:v>64.052307999999996</c:v>
                </c:pt>
                <c:pt idx="5098">
                  <c:v>94.705551999999997</c:v>
                </c:pt>
                <c:pt idx="5099">
                  <c:v>105.50478200000001</c:v>
                </c:pt>
                <c:pt idx="5100">
                  <c:v>105.142146</c:v>
                </c:pt>
                <c:pt idx="5101">
                  <c:v>104.45726999999999</c:v>
                </c:pt>
                <c:pt idx="5102">
                  <c:v>104.453558</c:v>
                </c:pt>
                <c:pt idx="5103">
                  <c:v>97.457250999999999</c:v>
                </c:pt>
                <c:pt idx="5104">
                  <c:v>68.055351999999999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7.0296159999999999</c:v>
                </c:pt>
                <c:pt idx="5120">
                  <c:v>-0.92471499999999995</c:v>
                </c:pt>
                <c:pt idx="5121">
                  <c:v>-4.6085380000000002</c:v>
                </c:pt>
                <c:pt idx="5122">
                  <c:v>-4.6423240000000003</c:v>
                </c:pt>
                <c:pt idx="5123">
                  <c:v>103.624087</c:v>
                </c:pt>
                <c:pt idx="5124">
                  <c:v>104.93086099999999</c:v>
                </c:pt>
                <c:pt idx="5125">
                  <c:v>105.08315</c:v>
                </c:pt>
                <c:pt idx="5126">
                  <c:v>105.555603</c:v>
                </c:pt>
                <c:pt idx="5127">
                  <c:v>35.205233999999997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-4.5842340000000004</c:v>
                </c:pt>
                <c:pt idx="5144">
                  <c:v>76.315271999999993</c:v>
                </c:pt>
                <c:pt idx="5145">
                  <c:v>107.13627099999999</c:v>
                </c:pt>
                <c:pt idx="5146">
                  <c:v>106.19194</c:v>
                </c:pt>
                <c:pt idx="5147">
                  <c:v>106.268434</c:v>
                </c:pt>
                <c:pt idx="5148">
                  <c:v>67.884377000000001</c:v>
                </c:pt>
                <c:pt idx="5149">
                  <c:v>34.110818999999999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-1.8923289999999999</c:v>
                </c:pt>
                <c:pt idx="5168">
                  <c:v>108.83442599999999</c:v>
                </c:pt>
                <c:pt idx="5169">
                  <c:v>108.310614</c:v>
                </c:pt>
                <c:pt idx="5170">
                  <c:v>71.236822000000004</c:v>
                </c:pt>
                <c:pt idx="5171">
                  <c:v>86.799747999999994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22.684327</c:v>
                </c:pt>
                <c:pt idx="5175">
                  <c:v>35.124744</c:v>
                </c:pt>
                <c:pt idx="5176">
                  <c:v>26.950205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-4.7156969999999996</c:v>
                </c:pt>
                <c:pt idx="5191">
                  <c:v>59.053296000000003</c:v>
                </c:pt>
                <c:pt idx="5192">
                  <c:v>74.299377000000007</c:v>
                </c:pt>
                <c:pt idx="5193">
                  <c:v>107.64778800000001</c:v>
                </c:pt>
                <c:pt idx="5194">
                  <c:v>106.688525</c:v>
                </c:pt>
                <c:pt idx="5195">
                  <c:v>71.725012000000007</c:v>
                </c:pt>
                <c:pt idx="5196">
                  <c:v>80.479660999999993</c:v>
                </c:pt>
                <c:pt idx="5197">
                  <c:v>57.999639000000002</c:v>
                </c:pt>
                <c:pt idx="5198">
                  <c:v>93.890611000000007</c:v>
                </c:pt>
                <c:pt idx="5199">
                  <c:v>93.832167999999996</c:v>
                </c:pt>
                <c:pt idx="5200">
                  <c:v>53.966197000000001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-4.7544709999999997</c:v>
                </c:pt>
                <c:pt idx="5215">
                  <c:v>106.41715499999999</c:v>
                </c:pt>
                <c:pt idx="5216">
                  <c:v>108.77644600000001</c:v>
                </c:pt>
                <c:pt idx="5217">
                  <c:v>107.756855</c:v>
                </c:pt>
                <c:pt idx="5218">
                  <c:v>107.088072</c:v>
                </c:pt>
                <c:pt idx="5219">
                  <c:v>106.75614400000001</c:v>
                </c:pt>
                <c:pt idx="5220">
                  <c:v>106.798114</c:v>
                </c:pt>
                <c:pt idx="5221">
                  <c:v>106.26793600000001</c:v>
                </c:pt>
                <c:pt idx="5222">
                  <c:v>106.110545</c:v>
                </c:pt>
                <c:pt idx="5223">
                  <c:v>105.96622499999999</c:v>
                </c:pt>
                <c:pt idx="5224">
                  <c:v>90.800830000000005</c:v>
                </c:pt>
                <c:pt idx="5225">
                  <c:v>39.085717000000002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1.920453</c:v>
                </c:pt>
                <c:pt idx="5239">
                  <c:v>109.311277</c:v>
                </c:pt>
                <c:pt idx="5240">
                  <c:v>108.48573500000001</c:v>
                </c:pt>
                <c:pt idx="5241">
                  <c:v>107.666882</c:v>
                </c:pt>
                <c:pt idx="5242">
                  <c:v>106.63793099999999</c:v>
                </c:pt>
                <c:pt idx="5243">
                  <c:v>106.450655</c:v>
                </c:pt>
                <c:pt idx="5244">
                  <c:v>105.888729</c:v>
                </c:pt>
                <c:pt idx="5245">
                  <c:v>105.54969199999999</c:v>
                </c:pt>
                <c:pt idx="5246">
                  <c:v>105.18651800000001</c:v>
                </c:pt>
                <c:pt idx="5247">
                  <c:v>105.038231</c:v>
                </c:pt>
                <c:pt idx="5248">
                  <c:v>105.50612099999999</c:v>
                </c:pt>
                <c:pt idx="5249">
                  <c:v>56.794424999999997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5.2989329999999999</c:v>
                </c:pt>
                <c:pt idx="5263">
                  <c:v>109.263396</c:v>
                </c:pt>
                <c:pt idx="5264">
                  <c:v>108.31483900000001</c:v>
                </c:pt>
                <c:pt idx="5265">
                  <c:v>107.372519</c:v>
                </c:pt>
                <c:pt idx="5266">
                  <c:v>106.628601</c:v>
                </c:pt>
                <c:pt idx="5267">
                  <c:v>105.91594499999999</c:v>
                </c:pt>
                <c:pt idx="5268">
                  <c:v>105.506711</c:v>
                </c:pt>
                <c:pt idx="5269">
                  <c:v>104.96191</c:v>
                </c:pt>
                <c:pt idx="5270">
                  <c:v>104.69555200000001</c:v>
                </c:pt>
                <c:pt idx="5271">
                  <c:v>104.520549</c:v>
                </c:pt>
                <c:pt idx="5272">
                  <c:v>104.494502</c:v>
                </c:pt>
                <c:pt idx="5273">
                  <c:v>57.794065000000003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7.8842910000000002</c:v>
                </c:pt>
                <c:pt idx="5287">
                  <c:v>109.458636</c:v>
                </c:pt>
                <c:pt idx="5288">
                  <c:v>108.56573299999999</c:v>
                </c:pt>
                <c:pt idx="5289">
                  <c:v>107.67939</c:v>
                </c:pt>
                <c:pt idx="5290">
                  <c:v>106.942567</c:v>
                </c:pt>
                <c:pt idx="5291">
                  <c:v>106.322576</c:v>
                </c:pt>
                <c:pt idx="5292">
                  <c:v>105.552048</c:v>
                </c:pt>
                <c:pt idx="5293">
                  <c:v>105.09686499999999</c:v>
                </c:pt>
                <c:pt idx="5294">
                  <c:v>104.735956</c:v>
                </c:pt>
                <c:pt idx="5295">
                  <c:v>104.322644</c:v>
                </c:pt>
                <c:pt idx="5296">
                  <c:v>104.404833</c:v>
                </c:pt>
                <c:pt idx="5297">
                  <c:v>60.958759999999998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4.8770600000000002</c:v>
                </c:pt>
                <c:pt idx="5311">
                  <c:v>110.011121</c:v>
                </c:pt>
                <c:pt idx="5312">
                  <c:v>108.83141500000001</c:v>
                </c:pt>
                <c:pt idx="5313">
                  <c:v>108.20190599999999</c:v>
                </c:pt>
                <c:pt idx="5314">
                  <c:v>107.43438399999999</c:v>
                </c:pt>
                <c:pt idx="5315">
                  <c:v>106.424633</c:v>
                </c:pt>
                <c:pt idx="5316">
                  <c:v>105.737922</c:v>
                </c:pt>
                <c:pt idx="5317">
                  <c:v>105.271992</c:v>
                </c:pt>
                <c:pt idx="5318">
                  <c:v>104.853949</c:v>
                </c:pt>
                <c:pt idx="5319">
                  <c:v>104.391813</c:v>
                </c:pt>
                <c:pt idx="5320">
                  <c:v>104.37308</c:v>
                </c:pt>
                <c:pt idx="5321">
                  <c:v>55.744636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5.0497120000000004</c:v>
                </c:pt>
                <c:pt idx="5335">
                  <c:v>109.877556</c:v>
                </c:pt>
                <c:pt idx="5336">
                  <c:v>108.930268</c:v>
                </c:pt>
                <c:pt idx="5337">
                  <c:v>107.985984</c:v>
                </c:pt>
                <c:pt idx="5338">
                  <c:v>107.150841</c:v>
                </c:pt>
                <c:pt idx="5339">
                  <c:v>106.365201</c:v>
                </c:pt>
                <c:pt idx="5340">
                  <c:v>105.43810499999999</c:v>
                </c:pt>
                <c:pt idx="5341">
                  <c:v>104.92303</c:v>
                </c:pt>
                <c:pt idx="5342">
                  <c:v>104.452287</c:v>
                </c:pt>
                <c:pt idx="5343">
                  <c:v>104.109934</c:v>
                </c:pt>
                <c:pt idx="5344">
                  <c:v>104.121478</c:v>
                </c:pt>
                <c:pt idx="5345">
                  <c:v>57.642310000000002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5.8453270000000002</c:v>
                </c:pt>
                <c:pt idx="5359">
                  <c:v>108.600735</c:v>
                </c:pt>
                <c:pt idx="5360">
                  <c:v>104.91104900000001</c:v>
                </c:pt>
                <c:pt idx="5361">
                  <c:v>81.807896</c:v>
                </c:pt>
                <c:pt idx="5362">
                  <c:v>97.842815000000002</c:v>
                </c:pt>
                <c:pt idx="5363">
                  <c:v>80.556663999999998</c:v>
                </c:pt>
                <c:pt idx="5364">
                  <c:v>88.807614999999998</c:v>
                </c:pt>
                <c:pt idx="5365">
                  <c:v>104.084473</c:v>
                </c:pt>
                <c:pt idx="5366">
                  <c:v>63.200001</c:v>
                </c:pt>
                <c:pt idx="5367">
                  <c:v>98.216930000000005</c:v>
                </c:pt>
                <c:pt idx="5368">
                  <c:v>31.503115999999999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-4.7159170000000001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-4.7877280000000004</c:v>
                </c:pt>
                <c:pt idx="5391">
                  <c:v>27.852682999999999</c:v>
                </c:pt>
                <c:pt idx="5392">
                  <c:v>43.224345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-4.620368</c:v>
                </c:pt>
                <c:pt idx="5408">
                  <c:v>64.734674999999996</c:v>
                </c:pt>
                <c:pt idx="5409">
                  <c:v>106.24547</c:v>
                </c:pt>
                <c:pt idx="5410">
                  <c:v>74.145069000000007</c:v>
                </c:pt>
                <c:pt idx="5411">
                  <c:v>93.409028000000006</c:v>
                </c:pt>
                <c:pt idx="5412">
                  <c:v>103.993618</c:v>
                </c:pt>
                <c:pt idx="5413">
                  <c:v>55.212491</c:v>
                </c:pt>
                <c:pt idx="5414">
                  <c:v>61.349235</c:v>
                </c:pt>
                <c:pt idx="5415">
                  <c:v>61.047398999999999</c:v>
                </c:pt>
                <c:pt idx="5416">
                  <c:v>-0.96790399999999999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9.7165669999999995</c:v>
                </c:pt>
                <c:pt idx="5431">
                  <c:v>108.0907</c:v>
                </c:pt>
                <c:pt idx="5432">
                  <c:v>107.008348</c:v>
                </c:pt>
                <c:pt idx="5433">
                  <c:v>106.52165100000001</c:v>
                </c:pt>
                <c:pt idx="5434">
                  <c:v>105.597356</c:v>
                </c:pt>
                <c:pt idx="5435">
                  <c:v>104.652073</c:v>
                </c:pt>
                <c:pt idx="5436">
                  <c:v>103.960836</c:v>
                </c:pt>
                <c:pt idx="5437">
                  <c:v>103.716386</c:v>
                </c:pt>
                <c:pt idx="5438">
                  <c:v>103.646967</c:v>
                </c:pt>
                <c:pt idx="5439">
                  <c:v>25.730571999999999</c:v>
                </c:pt>
                <c:pt idx="5440">
                  <c:v>47.568508000000001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-4.7332349999999996</c:v>
                </c:pt>
                <c:pt idx="5455">
                  <c:v>69.491647999999998</c:v>
                </c:pt>
                <c:pt idx="5456">
                  <c:v>106.70207600000001</c:v>
                </c:pt>
                <c:pt idx="5457">
                  <c:v>105.873378</c:v>
                </c:pt>
                <c:pt idx="5458">
                  <c:v>105.039067</c:v>
                </c:pt>
                <c:pt idx="5459">
                  <c:v>104.44188699999999</c:v>
                </c:pt>
                <c:pt idx="5460">
                  <c:v>103.86973500000001</c:v>
                </c:pt>
                <c:pt idx="5461">
                  <c:v>103.55232599999999</c:v>
                </c:pt>
                <c:pt idx="5462">
                  <c:v>82.712995000000006</c:v>
                </c:pt>
                <c:pt idx="5463">
                  <c:v>34.775390000000002</c:v>
                </c:pt>
                <c:pt idx="5464">
                  <c:v>-0.96865900000000005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6.230442</c:v>
                </c:pt>
                <c:pt idx="5480">
                  <c:v>107.644469</c:v>
                </c:pt>
                <c:pt idx="5481">
                  <c:v>107.414835</c:v>
                </c:pt>
                <c:pt idx="5482">
                  <c:v>106.52941800000001</c:v>
                </c:pt>
                <c:pt idx="5483">
                  <c:v>105.548294</c:v>
                </c:pt>
                <c:pt idx="5484">
                  <c:v>55.204590000000003</c:v>
                </c:pt>
                <c:pt idx="5485">
                  <c:v>104.400278</c:v>
                </c:pt>
                <c:pt idx="5486">
                  <c:v>83.045473999999999</c:v>
                </c:pt>
                <c:pt idx="5487">
                  <c:v>70.374240999999998</c:v>
                </c:pt>
                <c:pt idx="5488">
                  <c:v>-0.92471499999999995</c:v>
                </c:pt>
                <c:pt idx="5489">
                  <c:v>-4.6880810000000004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-4.8195959999999998</c:v>
                </c:pt>
                <c:pt idx="5503">
                  <c:v>107.844866</c:v>
                </c:pt>
                <c:pt idx="5504">
                  <c:v>107.11836099999999</c:v>
                </c:pt>
                <c:pt idx="5505">
                  <c:v>106.26152999999999</c:v>
                </c:pt>
                <c:pt idx="5506">
                  <c:v>105.801937</c:v>
                </c:pt>
                <c:pt idx="5507">
                  <c:v>105.01482300000001</c:v>
                </c:pt>
                <c:pt idx="5508">
                  <c:v>104.498457</c:v>
                </c:pt>
                <c:pt idx="5509">
                  <c:v>104.328491</c:v>
                </c:pt>
                <c:pt idx="5510">
                  <c:v>95.697362999999996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-4.8198800000000004</c:v>
                </c:pt>
                <c:pt idx="5527">
                  <c:v>107.793847</c:v>
                </c:pt>
                <c:pt idx="5528">
                  <c:v>107.084378</c:v>
                </c:pt>
                <c:pt idx="5529">
                  <c:v>106.529387</c:v>
                </c:pt>
                <c:pt idx="5530">
                  <c:v>105.704933</c:v>
                </c:pt>
                <c:pt idx="5531">
                  <c:v>105.058069</c:v>
                </c:pt>
                <c:pt idx="5532">
                  <c:v>104.652807</c:v>
                </c:pt>
                <c:pt idx="5533">
                  <c:v>104.422337</c:v>
                </c:pt>
                <c:pt idx="5534">
                  <c:v>104.413342</c:v>
                </c:pt>
                <c:pt idx="5535">
                  <c:v>104.202558</c:v>
                </c:pt>
                <c:pt idx="5536">
                  <c:v>79.464370000000002</c:v>
                </c:pt>
                <c:pt idx="5537">
                  <c:v>32.331831999999999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-4.560594</c:v>
                </c:pt>
                <c:pt idx="5552">
                  <c:v>6.6093549999999999</c:v>
                </c:pt>
                <c:pt idx="5553">
                  <c:v>106.55850599999999</c:v>
                </c:pt>
                <c:pt idx="5554">
                  <c:v>105.991292</c:v>
                </c:pt>
                <c:pt idx="5555">
                  <c:v>105.51999600000001</c:v>
                </c:pt>
                <c:pt idx="5556">
                  <c:v>104.92637999999999</c:v>
                </c:pt>
                <c:pt idx="5557">
                  <c:v>105.02775699999999</c:v>
                </c:pt>
                <c:pt idx="5558">
                  <c:v>82.614329999999995</c:v>
                </c:pt>
                <c:pt idx="5559">
                  <c:v>58.613456999999997</c:v>
                </c:pt>
                <c:pt idx="5560">
                  <c:v>28.219664999999999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-4.7667440000000001</c:v>
                </c:pt>
                <c:pt idx="5575">
                  <c:v>96.811244000000002</c:v>
                </c:pt>
                <c:pt idx="5576">
                  <c:v>107.819126</c:v>
                </c:pt>
                <c:pt idx="5577">
                  <c:v>107.22194399999999</c:v>
                </c:pt>
                <c:pt idx="5578">
                  <c:v>106.658124</c:v>
                </c:pt>
                <c:pt idx="5579">
                  <c:v>106.12041000000001</c:v>
                </c:pt>
                <c:pt idx="5580">
                  <c:v>105.593695</c:v>
                </c:pt>
                <c:pt idx="5581">
                  <c:v>105.370835</c:v>
                </c:pt>
                <c:pt idx="5582">
                  <c:v>93.939839000000006</c:v>
                </c:pt>
                <c:pt idx="5583">
                  <c:v>105.30446600000001</c:v>
                </c:pt>
                <c:pt idx="5584">
                  <c:v>81.624180999999993</c:v>
                </c:pt>
                <c:pt idx="5585">
                  <c:v>-0.97083200000000003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3.2427609999999998</c:v>
                </c:pt>
                <c:pt idx="5599">
                  <c:v>109.647599</c:v>
                </c:pt>
                <c:pt idx="5600">
                  <c:v>108.811654</c:v>
                </c:pt>
                <c:pt idx="5601">
                  <c:v>107.94184799999999</c:v>
                </c:pt>
                <c:pt idx="5602">
                  <c:v>107.162238</c:v>
                </c:pt>
                <c:pt idx="5603">
                  <c:v>106.490257</c:v>
                </c:pt>
                <c:pt idx="5604">
                  <c:v>105.815579</c:v>
                </c:pt>
                <c:pt idx="5605">
                  <c:v>105.337513</c:v>
                </c:pt>
                <c:pt idx="5606">
                  <c:v>105.068485</c:v>
                </c:pt>
                <c:pt idx="5607">
                  <c:v>104.830589</c:v>
                </c:pt>
                <c:pt idx="5608">
                  <c:v>105.14991999999999</c:v>
                </c:pt>
                <c:pt idx="5609">
                  <c:v>44.162182999999999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-1.2647809999999999</c:v>
                </c:pt>
                <c:pt idx="5623">
                  <c:v>110.76124</c:v>
                </c:pt>
                <c:pt idx="5624">
                  <c:v>109.61641899999999</c:v>
                </c:pt>
                <c:pt idx="5625">
                  <c:v>108.480328</c:v>
                </c:pt>
                <c:pt idx="5626">
                  <c:v>107.859419</c:v>
                </c:pt>
                <c:pt idx="5627">
                  <c:v>106.928971</c:v>
                </c:pt>
                <c:pt idx="5628">
                  <c:v>106.24553</c:v>
                </c:pt>
                <c:pt idx="5629">
                  <c:v>105.901111</c:v>
                </c:pt>
                <c:pt idx="5630">
                  <c:v>105.89579999999999</c:v>
                </c:pt>
                <c:pt idx="5631">
                  <c:v>105.895104</c:v>
                </c:pt>
                <c:pt idx="5632">
                  <c:v>98.347655000000003</c:v>
                </c:pt>
                <c:pt idx="5633">
                  <c:v>35.376804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-3.7806929999999999</c:v>
                </c:pt>
                <c:pt idx="5647">
                  <c:v>90.679670000000002</c:v>
                </c:pt>
                <c:pt idx="5648">
                  <c:v>111.26907300000001</c:v>
                </c:pt>
                <c:pt idx="5649">
                  <c:v>110.193438</c:v>
                </c:pt>
                <c:pt idx="5650">
                  <c:v>109.355267</c:v>
                </c:pt>
                <c:pt idx="5651">
                  <c:v>108.53321</c:v>
                </c:pt>
                <c:pt idx="5652">
                  <c:v>107.986394</c:v>
                </c:pt>
                <c:pt idx="5653">
                  <c:v>107.34541</c:v>
                </c:pt>
                <c:pt idx="5654">
                  <c:v>106.976989</c:v>
                </c:pt>
                <c:pt idx="5655">
                  <c:v>106.9682</c:v>
                </c:pt>
                <c:pt idx="5656">
                  <c:v>89.098257000000004</c:v>
                </c:pt>
                <c:pt idx="5657">
                  <c:v>23.682611999999999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-4.2444600000000001</c:v>
                </c:pt>
                <c:pt idx="5671">
                  <c:v>101.415683</c:v>
                </c:pt>
                <c:pt idx="5672">
                  <c:v>110.55475199999999</c:v>
                </c:pt>
                <c:pt idx="5673">
                  <c:v>109.40656</c:v>
                </c:pt>
                <c:pt idx="5674">
                  <c:v>108.582024</c:v>
                </c:pt>
                <c:pt idx="5675">
                  <c:v>107.859038</c:v>
                </c:pt>
                <c:pt idx="5676">
                  <c:v>107.36750499999999</c:v>
                </c:pt>
                <c:pt idx="5677">
                  <c:v>106.803016</c:v>
                </c:pt>
                <c:pt idx="5678">
                  <c:v>106.793314</c:v>
                </c:pt>
                <c:pt idx="5679">
                  <c:v>106.631231</c:v>
                </c:pt>
                <c:pt idx="5680">
                  <c:v>89.191968000000003</c:v>
                </c:pt>
                <c:pt idx="5681">
                  <c:v>22.995236999999999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-3.338403</c:v>
                </c:pt>
                <c:pt idx="5695">
                  <c:v>73.671111999999994</c:v>
                </c:pt>
                <c:pt idx="5696">
                  <c:v>112.066523</c:v>
                </c:pt>
                <c:pt idx="5697">
                  <c:v>111.25779199999999</c:v>
                </c:pt>
                <c:pt idx="5698">
                  <c:v>110.51705800000001</c:v>
                </c:pt>
                <c:pt idx="5699">
                  <c:v>109.684943</c:v>
                </c:pt>
                <c:pt idx="5700">
                  <c:v>108.896681</c:v>
                </c:pt>
                <c:pt idx="5701">
                  <c:v>108.147689</c:v>
                </c:pt>
                <c:pt idx="5702">
                  <c:v>108.137477</c:v>
                </c:pt>
                <c:pt idx="5703">
                  <c:v>107.772347</c:v>
                </c:pt>
                <c:pt idx="5704">
                  <c:v>86.731914000000003</c:v>
                </c:pt>
                <c:pt idx="5705">
                  <c:v>23.349301000000001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-3.3454999999999999</c:v>
                </c:pt>
                <c:pt idx="5719">
                  <c:v>92.804464999999993</c:v>
                </c:pt>
                <c:pt idx="5720">
                  <c:v>111.147679</c:v>
                </c:pt>
                <c:pt idx="5721">
                  <c:v>110.801349</c:v>
                </c:pt>
                <c:pt idx="5722">
                  <c:v>110.169099</c:v>
                </c:pt>
                <c:pt idx="5723">
                  <c:v>109.56711199999999</c:v>
                </c:pt>
                <c:pt idx="5724">
                  <c:v>108.895893</c:v>
                </c:pt>
                <c:pt idx="5725">
                  <c:v>108.516206</c:v>
                </c:pt>
                <c:pt idx="5726">
                  <c:v>107.98168699999999</c:v>
                </c:pt>
                <c:pt idx="5727">
                  <c:v>107.97051999999999</c:v>
                </c:pt>
                <c:pt idx="5728">
                  <c:v>92.741656000000006</c:v>
                </c:pt>
                <c:pt idx="5729">
                  <c:v>26.55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-4.6955299999999998</c:v>
                </c:pt>
                <c:pt idx="5743">
                  <c:v>109.18960800000001</c:v>
                </c:pt>
                <c:pt idx="5744">
                  <c:v>110.527598</c:v>
                </c:pt>
                <c:pt idx="5745">
                  <c:v>109.25743799999999</c:v>
                </c:pt>
                <c:pt idx="5746">
                  <c:v>108.70204</c:v>
                </c:pt>
                <c:pt idx="5747">
                  <c:v>107.711895</c:v>
                </c:pt>
                <c:pt idx="5748">
                  <c:v>107.207318</c:v>
                </c:pt>
                <c:pt idx="5749">
                  <c:v>106.632076</c:v>
                </c:pt>
                <c:pt idx="5750">
                  <c:v>106.361947</c:v>
                </c:pt>
                <c:pt idx="5751">
                  <c:v>106.576314</c:v>
                </c:pt>
                <c:pt idx="5752">
                  <c:v>103.53943700000001</c:v>
                </c:pt>
                <c:pt idx="5753">
                  <c:v>35.504371999999996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-0.109891</c:v>
                </c:pt>
                <c:pt idx="5767">
                  <c:v>111.08719600000001</c:v>
                </c:pt>
                <c:pt idx="5768">
                  <c:v>109.955589</c:v>
                </c:pt>
                <c:pt idx="5769">
                  <c:v>108.6635</c:v>
                </c:pt>
                <c:pt idx="5770">
                  <c:v>107.78907</c:v>
                </c:pt>
                <c:pt idx="5771">
                  <c:v>107.06759700000001</c:v>
                </c:pt>
                <c:pt idx="5772">
                  <c:v>106.22785399999999</c:v>
                </c:pt>
                <c:pt idx="5773">
                  <c:v>105.654612</c:v>
                </c:pt>
                <c:pt idx="5774">
                  <c:v>105.459304</c:v>
                </c:pt>
                <c:pt idx="5775">
                  <c:v>105.58463999999999</c:v>
                </c:pt>
                <c:pt idx="5776">
                  <c:v>105.42419099999999</c:v>
                </c:pt>
                <c:pt idx="5777">
                  <c:v>37.702092999999998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-4.7309570000000001</c:v>
                </c:pt>
                <c:pt idx="5791">
                  <c:v>102.170556</c:v>
                </c:pt>
                <c:pt idx="5792">
                  <c:v>109.00192800000001</c:v>
                </c:pt>
                <c:pt idx="5793">
                  <c:v>107.800145</c:v>
                </c:pt>
                <c:pt idx="5794">
                  <c:v>106.990143</c:v>
                </c:pt>
                <c:pt idx="5795">
                  <c:v>106.464063</c:v>
                </c:pt>
                <c:pt idx="5796">
                  <c:v>105.933487</c:v>
                </c:pt>
                <c:pt idx="5797">
                  <c:v>105.62607800000001</c:v>
                </c:pt>
                <c:pt idx="5798">
                  <c:v>105.330185</c:v>
                </c:pt>
                <c:pt idx="5799">
                  <c:v>98.710970000000003</c:v>
                </c:pt>
                <c:pt idx="5800">
                  <c:v>61.665838999999998</c:v>
                </c:pt>
                <c:pt idx="5801">
                  <c:v>-0.96419100000000002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-4.7843710000000002</c:v>
                </c:pt>
                <c:pt idx="5815">
                  <c:v>103.161788</c:v>
                </c:pt>
                <c:pt idx="5816">
                  <c:v>108.339985</c:v>
                </c:pt>
                <c:pt idx="5817">
                  <c:v>107.631332</c:v>
                </c:pt>
                <c:pt idx="5818">
                  <c:v>107.173585</c:v>
                </c:pt>
                <c:pt idx="5819">
                  <c:v>106.838818</c:v>
                </c:pt>
                <c:pt idx="5820">
                  <c:v>106.519839</c:v>
                </c:pt>
                <c:pt idx="5821">
                  <c:v>106.38730200000001</c:v>
                </c:pt>
                <c:pt idx="5822">
                  <c:v>106.384608</c:v>
                </c:pt>
                <c:pt idx="5823">
                  <c:v>106.710988</c:v>
                </c:pt>
                <c:pt idx="5824">
                  <c:v>87.313267999999994</c:v>
                </c:pt>
                <c:pt idx="5825">
                  <c:v>-0.96727799999999997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-3.744364</c:v>
                </c:pt>
                <c:pt idx="5839">
                  <c:v>53.859740000000002</c:v>
                </c:pt>
                <c:pt idx="5840">
                  <c:v>109.705217</c:v>
                </c:pt>
                <c:pt idx="5841">
                  <c:v>108.69108199999999</c:v>
                </c:pt>
                <c:pt idx="5842">
                  <c:v>107.899367</c:v>
                </c:pt>
                <c:pt idx="5843">
                  <c:v>106.57920300000001</c:v>
                </c:pt>
                <c:pt idx="5844">
                  <c:v>105.967018</c:v>
                </c:pt>
                <c:pt idx="5845">
                  <c:v>105.381052</c:v>
                </c:pt>
                <c:pt idx="5846">
                  <c:v>105.371593</c:v>
                </c:pt>
                <c:pt idx="5847">
                  <c:v>105.049903</c:v>
                </c:pt>
                <c:pt idx="5848">
                  <c:v>56.526142999999998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-4.709346</c:v>
                </c:pt>
                <c:pt idx="5863">
                  <c:v>95.011786000000001</c:v>
                </c:pt>
                <c:pt idx="5864">
                  <c:v>107.833787</c:v>
                </c:pt>
                <c:pt idx="5865">
                  <c:v>107.09334800000001</c:v>
                </c:pt>
                <c:pt idx="5866">
                  <c:v>107.024688</c:v>
                </c:pt>
                <c:pt idx="5867">
                  <c:v>105.871167</c:v>
                </c:pt>
                <c:pt idx="5868">
                  <c:v>105.534936</c:v>
                </c:pt>
                <c:pt idx="5869">
                  <c:v>79.216183000000001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-4.6057030000000001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-4.6825289999999997</c:v>
                </c:pt>
                <c:pt idx="5887">
                  <c:v>86.463757999999999</c:v>
                </c:pt>
                <c:pt idx="5888">
                  <c:v>108.549459</c:v>
                </c:pt>
                <c:pt idx="5889">
                  <c:v>107.21346200000001</c:v>
                </c:pt>
                <c:pt idx="5890">
                  <c:v>106.529335</c:v>
                </c:pt>
                <c:pt idx="5891">
                  <c:v>105.530891</c:v>
                </c:pt>
                <c:pt idx="5892">
                  <c:v>105.15893699999999</c:v>
                </c:pt>
                <c:pt idx="5893">
                  <c:v>104.65118200000001</c:v>
                </c:pt>
                <c:pt idx="5894">
                  <c:v>104.87755300000001</c:v>
                </c:pt>
                <c:pt idx="5895">
                  <c:v>104.97219699999999</c:v>
                </c:pt>
                <c:pt idx="5896">
                  <c:v>24.044011000000001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-4.6402570000000001</c:v>
                </c:pt>
                <c:pt idx="5911">
                  <c:v>55.579217</c:v>
                </c:pt>
                <c:pt idx="5912">
                  <c:v>108.33524800000001</c:v>
                </c:pt>
                <c:pt idx="5913">
                  <c:v>108.698761</c:v>
                </c:pt>
                <c:pt idx="5914">
                  <c:v>108.309647</c:v>
                </c:pt>
                <c:pt idx="5915">
                  <c:v>107.205636</c:v>
                </c:pt>
                <c:pt idx="5916">
                  <c:v>106.602512</c:v>
                </c:pt>
                <c:pt idx="5917">
                  <c:v>71.845307000000005</c:v>
                </c:pt>
                <c:pt idx="5918">
                  <c:v>106.39954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-4.5247349999999997</c:v>
                </c:pt>
                <c:pt idx="5937">
                  <c:v>65.871893999999998</c:v>
                </c:pt>
                <c:pt idx="5938">
                  <c:v>107.430035</c:v>
                </c:pt>
                <c:pt idx="5939">
                  <c:v>27.680589999999999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-4.5760909999999999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-4.696841</c:v>
                </c:pt>
                <c:pt idx="5959">
                  <c:v>98.685528000000005</c:v>
                </c:pt>
                <c:pt idx="5960">
                  <c:v>108.904988</c:v>
                </c:pt>
                <c:pt idx="5961">
                  <c:v>108.10888199999999</c:v>
                </c:pt>
                <c:pt idx="5962">
                  <c:v>107.82968200000001</c:v>
                </c:pt>
                <c:pt idx="5963">
                  <c:v>106.782782</c:v>
                </c:pt>
                <c:pt idx="5964">
                  <c:v>106.282774</c:v>
                </c:pt>
                <c:pt idx="5965">
                  <c:v>106.16637299999999</c:v>
                </c:pt>
                <c:pt idx="5966">
                  <c:v>106.37172099999999</c:v>
                </c:pt>
                <c:pt idx="5967">
                  <c:v>105.858116</c:v>
                </c:pt>
                <c:pt idx="5968">
                  <c:v>87.502716000000007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-4.7106750000000002</c:v>
                </c:pt>
                <c:pt idx="5983">
                  <c:v>98.547152999999994</c:v>
                </c:pt>
                <c:pt idx="5984">
                  <c:v>108.450559</c:v>
                </c:pt>
                <c:pt idx="5985">
                  <c:v>107.726316</c:v>
                </c:pt>
                <c:pt idx="5986">
                  <c:v>106.91848400000001</c:v>
                </c:pt>
                <c:pt idx="5987">
                  <c:v>106.32328099999999</c:v>
                </c:pt>
                <c:pt idx="5988">
                  <c:v>105.770206</c:v>
                </c:pt>
                <c:pt idx="5989">
                  <c:v>105.528521</c:v>
                </c:pt>
                <c:pt idx="5990">
                  <c:v>104.93956799999999</c:v>
                </c:pt>
                <c:pt idx="5991">
                  <c:v>104.730954</c:v>
                </c:pt>
                <c:pt idx="5992">
                  <c:v>92.267833999999993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-4.7100920000000004</c:v>
                </c:pt>
                <c:pt idx="6007">
                  <c:v>101.212718</c:v>
                </c:pt>
                <c:pt idx="6008">
                  <c:v>108.666439</c:v>
                </c:pt>
                <c:pt idx="6009">
                  <c:v>108.13988000000001</c:v>
                </c:pt>
                <c:pt idx="6010">
                  <c:v>107.071412</c:v>
                </c:pt>
                <c:pt idx="6011">
                  <c:v>106.293391</c:v>
                </c:pt>
                <c:pt idx="6012">
                  <c:v>105.50213599999999</c:v>
                </c:pt>
                <c:pt idx="6013">
                  <c:v>104.934607</c:v>
                </c:pt>
                <c:pt idx="6014">
                  <c:v>104.242023</c:v>
                </c:pt>
                <c:pt idx="6015">
                  <c:v>104.24180800000001</c:v>
                </c:pt>
                <c:pt idx="6016">
                  <c:v>93.437332999999995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-4.6961969999999997</c:v>
                </c:pt>
                <c:pt idx="6031">
                  <c:v>86.004051000000004</c:v>
                </c:pt>
                <c:pt idx="6032">
                  <c:v>108.130764</c:v>
                </c:pt>
                <c:pt idx="6033">
                  <c:v>107.447395</c:v>
                </c:pt>
                <c:pt idx="6034">
                  <c:v>106.646271</c:v>
                </c:pt>
                <c:pt idx="6035">
                  <c:v>105.576464</c:v>
                </c:pt>
                <c:pt idx="6036">
                  <c:v>104.542884</c:v>
                </c:pt>
                <c:pt idx="6037">
                  <c:v>103.84224500000001</c:v>
                </c:pt>
                <c:pt idx="6038">
                  <c:v>103.643833</c:v>
                </c:pt>
                <c:pt idx="6039">
                  <c:v>103.62603900000001</c:v>
                </c:pt>
                <c:pt idx="6040">
                  <c:v>82.260631000000004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-4.6325390000000004</c:v>
                </c:pt>
                <c:pt idx="6055">
                  <c:v>52.567912999999997</c:v>
                </c:pt>
                <c:pt idx="6056">
                  <c:v>107.80881599999999</c:v>
                </c:pt>
                <c:pt idx="6057">
                  <c:v>106.94477000000001</c:v>
                </c:pt>
                <c:pt idx="6058">
                  <c:v>105.529545</c:v>
                </c:pt>
                <c:pt idx="6059">
                  <c:v>104.62024599999999</c:v>
                </c:pt>
                <c:pt idx="6060">
                  <c:v>104.455978</c:v>
                </c:pt>
                <c:pt idx="6061">
                  <c:v>103.963195</c:v>
                </c:pt>
                <c:pt idx="6062">
                  <c:v>103.95381999999999</c:v>
                </c:pt>
                <c:pt idx="6063">
                  <c:v>93.720446999999993</c:v>
                </c:pt>
                <c:pt idx="6064">
                  <c:v>45.077629000000002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-4.7304909999999998</c:v>
                </c:pt>
                <c:pt idx="6079">
                  <c:v>104.75676900000001</c:v>
                </c:pt>
                <c:pt idx="6080">
                  <c:v>108.335222</c:v>
                </c:pt>
                <c:pt idx="6081">
                  <c:v>107.479252</c:v>
                </c:pt>
                <c:pt idx="6082">
                  <c:v>106.148308</c:v>
                </c:pt>
                <c:pt idx="6083">
                  <c:v>105.243126</c:v>
                </c:pt>
                <c:pt idx="6084">
                  <c:v>84.902565999999993</c:v>
                </c:pt>
                <c:pt idx="6085">
                  <c:v>104.27016999999999</c:v>
                </c:pt>
                <c:pt idx="6086">
                  <c:v>103.960115</c:v>
                </c:pt>
                <c:pt idx="6087">
                  <c:v>103.958236</c:v>
                </c:pt>
                <c:pt idx="6088">
                  <c:v>85.053748999999996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-4.7204459999999999</c:v>
                </c:pt>
                <c:pt idx="6103">
                  <c:v>98.817072999999993</c:v>
                </c:pt>
                <c:pt idx="6104">
                  <c:v>108.138745</c:v>
                </c:pt>
                <c:pt idx="6105">
                  <c:v>107.43646699999999</c:v>
                </c:pt>
                <c:pt idx="6106">
                  <c:v>106.258594</c:v>
                </c:pt>
                <c:pt idx="6107">
                  <c:v>105.34774400000001</c:v>
                </c:pt>
                <c:pt idx="6108">
                  <c:v>104.646817</c:v>
                </c:pt>
                <c:pt idx="6109">
                  <c:v>104.035527</c:v>
                </c:pt>
                <c:pt idx="6110">
                  <c:v>104.17772100000001</c:v>
                </c:pt>
                <c:pt idx="6111">
                  <c:v>104.176323</c:v>
                </c:pt>
                <c:pt idx="6112">
                  <c:v>89.457740000000001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-4.7208959999999998</c:v>
                </c:pt>
                <c:pt idx="6127">
                  <c:v>99.229810999999998</c:v>
                </c:pt>
                <c:pt idx="6128">
                  <c:v>107.850193</c:v>
                </c:pt>
                <c:pt idx="6129">
                  <c:v>107.006674</c:v>
                </c:pt>
                <c:pt idx="6130">
                  <c:v>106.145404</c:v>
                </c:pt>
                <c:pt idx="6131">
                  <c:v>105.43979899999999</c:v>
                </c:pt>
                <c:pt idx="6132">
                  <c:v>104.841166</c:v>
                </c:pt>
                <c:pt idx="6133">
                  <c:v>104.293587</c:v>
                </c:pt>
                <c:pt idx="6134">
                  <c:v>104.591815</c:v>
                </c:pt>
                <c:pt idx="6135">
                  <c:v>104.587046</c:v>
                </c:pt>
                <c:pt idx="6136">
                  <c:v>89.822457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-4.6307910000000003</c:v>
                </c:pt>
                <c:pt idx="6151">
                  <c:v>56.77863</c:v>
                </c:pt>
                <c:pt idx="6152">
                  <c:v>108.21434000000001</c:v>
                </c:pt>
                <c:pt idx="6153">
                  <c:v>107.36636900000001</c:v>
                </c:pt>
                <c:pt idx="6154">
                  <c:v>106.357794</c:v>
                </c:pt>
                <c:pt idx="6155">
                  <c:v>105.846549</c:v>
                </c:pt>
                <c:pt idx="6156">
                  <c:v>105.32017399999999</c:v>
                </c:pt>
                <c:pt idx="6157">
                  <c:v>105.08614799999999</c:v>
                </c:pt>
                <c:pt idx="6158">
                  <c:v>104.88406000000001</c:v>
                </c:pt>
                <c:pt idx="6159">
                  <c:v>85.238973999999999</c:v>
                </c:pt>
                <c:pt idx="6160">
                  <c:v>43.092357999999997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-4.7019950000000001</c:v>
                </c:pt>
                <c:pt idx="6175">
                  <c:v>100.301193</c:v>
                </c:pt>
                <c:pt idx="6176">
                  <c:v>109.258487</c:v>
                </c:pt>
                <c:pt idx="6177">
                  <c:v>108.50741600000001</c:v>
                </c:pt>
                <c:pt idx="6178">
                  <c:v>107.69180299999999</c:v>
                </c:pt>
                <c:pt idx="6179">
                  <c:v>106.879126</c:v>
                </c:pt>
                <c:pt idx="6180">
                  <c:v>105.969515</c:v>
                </c:pt>
                <c:pt idx="6181">
                  <c:v>105.260848</c:v>
                </c:pt>
                <c:pt idx="6182">
                  <c:v>104.971681</c:v>
                </c:pt>
                <c:pt idx="6183">
                  <c:v>105.169344</c:v>
                </c:pt>
                <c:pt idx="6184">
                  <c:v>78.746684999999999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-4.2493410000000003</c:v>
                </c:pt>
                <c:pt idx="6199">
                  <c:v>104.190983</c:v>
                </c:pt>
                <c:pt idx="6200">
                  <c:v>109.890849</c:v>
                </c:pt>
                <c:pt idx="6201">
                  <c:v>109.424002</c:v>
                </c:pt>
                <c:pt idx="6202">
                  <c:v>108.600791</c:v>
                </c:pt>
                <c:pt idx="6203">
                  <c:v>107.37917</c:v>
                </c:pt>
                <c:pt idx="6204">
                  <c:v>106.66943499999999</c:v>
                </c:pt>
                <c:pt idx="6205">
                  <c:v>106.377324</c:v>
                </c:pt>
                <c:pt idx="6206">
                  <c:v>106.172421</c:v>
                </c:pt>
                <c:pt idx="6207">
                  <c:v>106.059676</c:v>
                </c:pt>
                <c:pt idx="6208">
                  <c:v>83.427119000000005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-4.2267970000000004</c:v>
                </c:pt>
                <c:pt idx="6223">
                  <c:v>95.460842999999997</c:v>
                </c:pt>
                <c:pt idx="6224">
                  <c:v>109.423157</c:v>
                </c:pt>
                <c:pt idx="6225">
                  <c:v>108.762693</c:v>
                </c:pt>
                <c:pt idx="6226">
                  <c:v>108.060455</c:v>
                </c:pt>
                <c:pt idx="6227">
                  <c:v>107.45288600000001</c:v>
                </c:pt>
                <c:pt idx="6228">
                  <c:v>107.049308</c:v>
                </c:pt>
                <c:pt idx="6229">
                  <c:v>107.00054900000001</c:v>
                </c:pt>
                <c:pt idx="6230">
                  <c:v>106.73880800000001</c:v>
                </c:pt>
                <c:pt idx="6231">
                  <c:v>58.643579000000003</c:v>
                </c:pt>
                <c:pt idx="6232">
                  <c:v>29.164332000000002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-3.7939159999999998</c:v>
                </c:pt>
                <c:pt idx="6247">
                  <c:v>99.670777000000001</c:v>
                </c:pt>
                <c:pt idx="6248">
                  <c:v>110.615032</c:v>
                </c:pt>
                <c:pt idx="6249">
                  <c:v>109.988084</c:v>
                </c:pt>
                <c:pt idx="6250">
                  <c:v>109.085708</c:v>
                </c:pt>
                <c:pt idx="6251">
                  <c:v>108.778657</c:v>
                </c:pt>
                <c:pt idx="6252">
                  <c:v>108.379795</c:v>
                </c:pt>
                <c:pt idx="6253">
                  <c:v>108.17934700000001</c:v>
                </c:pt>
                <c:pt idx="6254">
                  <c:v>107.95451300000001</c:v>
                </c:pt>
                <c:pt idx="6255">
                  <c:v>107.635732</c:v>
                </c:pt>
                <c:pt idx="6256">
                  <c:v>64.227676000000002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-2.877958</c:v>
                </c:pt>
                <c:pt idx="6271">
                  <c:v>76.675929999999994</c:v>
                </c:pt>
                <c:pt idx="6272">
                  <c:v>110.908559</c:v>
                </c:pt>
                <c:pt idx="6273">
                  <c:v>110.77128</c:v>
                </c:pt>
                <c:pt idx="6274">
                  <c:v>110.087351</c:v>
                </c:pt>
                <c:pt idx="6275">
                  <c:v>108.83446600000001</c:v>
                </c:pt>
                <c:pt idx="6276">
                  <c:v>108.233405</c:v>
                </c:pt>
                <c:pt idx="6277">
                  <c:v>101.407132</c:v>
                </c:pt>
                <c:pt idx="6278">
                  <c:v>48.890624000000003</c:v>
                </c:pt>
                <c:pt idx="6279">
                  <c:v>90.358151000000007</c:v>
                </c:pt>
                <c:pt idx="6280">
                  <c:v>56.093986999999998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-2.4134790000000002</c:v>
                </c:pt>
                <c:pt idx="6295">
                  <c:v>48.381456</c:v>
                </c:pt>
                <c:pt idx="6296">
                  <c:v>109.82090100000001</c:v>
                </c:pt>
                <c:pt idx="6297">
                  <c:v>108.87649</c:v>
                </c:pt>
                <c:pt idx="6298">
                  <c:v>108.452504</c:v>
                </c:pt>
                <c:pt idx="6299">
                  <c:v>108.03460800000001</c:v>
                </c:pt>
                <c:pt idx="6300">
                  <c:v>107.89460699999999</c:v>
                </c:pt>
                <c:pt idx="6301">
                  <c:v>107.577744</c:v>
                </c:pt>
                <c:pt idx="6302">
                  <c:v>107.67630200000001</c:v>
                </c:pt>
                <c:pt idx="6303">
                  <c:v>47.163147000000002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-3.7464780000000002</c:v>
                </c:pt>
                <c:pt idx="6319">
                  <c:v>46.004545</c:v>
                </c:pt>
                <c:pt idx="6320">
                  <c:v>109.960695</c:v>
                </c:pt>
                <c:pt idx="6321">
                  <c:v>109.69172399999999</c:v>
                </c:pt>
                <c:pt idx="6322">
                  <c:v>52.120337999999997</c:v>
                </c:pt>
                <c:pt idx="6323">
                  <c:v>106.302521</c:v>
                </c:pt>
                <c:pt idx="6324">
                  <c:v>87.289067000000003</c:v>
                </c:pt>
                <c:pt idx="6325">
                  <c:v>89.795741000000007</c:v>
                </c:pt>
                <c:pt idx="6326">
                  <c:v>107.644148</c:v>
                </c:pt>
                <c:pt idx="6327">
                  <c:v>-0.96309900000000004</c:v>
                </c:pt>
                <c:pt idx="6328">
                  <c:v>32.275075999999999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-2.8747569999999998</c:v>
                </c:pt>
                <c:pt idx="6343">
                  <c:v>79.502435000000006</c:v>
                </c:pt>
                <c:pt idx="6344">
                  <c:v>110.63878</c:v>
                </c:pt>
                <c:pt idx="6345">
                  <c:v>109.714224</c:v>
                </c:pt>
                <c:pt idx="6346">
                  <c:v>109.24637800000001</c:v>
                </c:pt>
                <c:pt idx="6347">
                  <c:v>108.528347</c:v>
                </c:pt>
                <c:pt idx="6348">
                  <c:v>108.13285500000001</c:v>
                </c:pt>
                <c:pt idx="6349">
                  <c:v>71.290198000000004</c:v>
                </c:pt>
                <c:pt idx="6350">
                  <c:v>107.596104</c:v>
                </c:pt>
                <c:pt idx="6351">
                  <c:v>106.06878399999999</c:v>
                </c:pt>
                <c:pt idx="6352">
                  <c:v>44.169899000000001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-2.409459</c:v>
                </c:pt>
                <c:pt idx="6367">
                  <c:v>34.641613999999997</c:v>
                </c:pt>
                <c:pt idx="6368">
                  <c:v>110.821878</c:v>
                </c:pt>
                <c:pt idx="6369">
                  <c:v>109.85527999999999</c:v>
                </c:pt>
                <c:pt idx="6370">
                  <c:v>109.41378899999999</c:v>
                </c:pt>
                <c:pt idx="6371">
                  <c:v>108.93531900000001</c:v>
                </c:pt>
                <c:pt idx="6372">
                  <c:v>109.09644299999999</c:v>
                </c:pt>
                <c:pt idx="6373">
                  <c:v>48.019258000000001</c:v>
                </c:pt>
                <c:pt idx="6374">
                  <c:v>43.142162999999996</c:v>
                </c:pt>
                <c:pt idx="6375">
                  <c:v>41.893931000000002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-2.4046539999999998</c:v>
                </c:pt>
                <c:pt idx="6391">
                  <c:v>54.246940000000002</c:v>
                </c:pt>
                <c:pt idx="6392">
                  <c:v>111.69002399999999</c:v>
                </c:pt>
                <c:pt idx="6393">
                  <c:v>110.522571</c:v>
                </c:pt>
                <c:pt idx="6394">
                  <c:v>109.934104</c:v>
                </c:pt>
                <c:pt idx="6395">
                  <c:v>108.987804</c:v>
                </c:pt>
                <c:pt idx="6396">
                  <c:v>108.972919</c:v>
                </c:pt>
                <c:pt idx="6397">
                  <c:v>107.895855</c:v>
                </c:pt>
                <c:pt idx="6398">
                  <c:v>107.62387699999999</c:v>
                </c:pt>
                <c:pt idx="6399">
                  <c:v>107.35294500000001</c:v>
                </c:pt>
                <c:pt idx="6400">
                  <c:v>76.432446999999996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-2.867966</c:v>
                </c:pt>
                <c:pt idx="6415">
                  <c:v>78.734911999999994</c:v>
                </c:pt>
                <c:pt idx="6416">
                  <c:v>111.338157</c:v>
                </c:pt>
                <c:pt idx="6417">
                  <c:v>110.013105</c:v>
                </c:pt>
                <c:pt idx="6418">
                  <c:v>109.525738</c:v>
                </c:pt>
                <c:pt idx="6419">
                  <c:v>109.01874100000001</c:v>
                </c:pt>
                <c:pt idx="6420">
                  <c:v>108.150676</c:v>
                </c:pt>
                <c:pt idx="6421">
                  <c:v>107.16616</c:v>
                </c:pt>
                <c:pt idx="6422">
                  <c:v>107.158857</c:v>
                </c:pt>
                <c:pt idx="6423">
                  <c:v>107.30877599999999</c:v>
                </c:pt>
                <c:pt idx="6424">
                  <c:v>68.367338000000004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-4.5309689999999998</c:v>
                </c:pt>
                <c:pt idx="6441">
                  <c:v>53.634236999999999</c:v>
                </c:pt>
                <c:pt idx="6442">
                  <c:v>59.236459000000004</c:v>
                </c:pt>
                <c:pt idx="6443">
                  <c:v>-0.92471499999999995</c:v>
                </c:pt>
                <c:pt idx="6444">
                  <c:v>-4.5649930000000003</c:v>
                </c:pt>
                <c:pt idx="6445">
                  <c:v>9.1871279999999995</c:v>
                </c:pt>
                <c:pt idx="6446">
                  <c:v>106.433558</c:v>
                </c:pt>
                <c:pt idx="6447">
                  <c:v>-0.92471499999999995</c:v>
                </c:pt>
                <c:pt idx="6448">
                  <c:v>-4.5756870000000003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-2.4075700000000002</c:v>
                </c:pt>
                <c:pt idx="6463">
                  <c:v>54.868544</c:v>
                </c:pt>
                <c:pt idx="6464">
                  <c:v>111.21391800000001</c:v>
                </c:pt>
                <c:pt idx="6465">
                  <c:v>110.13444699999999</c:v>
                </c:pt>
                <c:pt idx="6466">
                  <c:v>109.85798200000001</c:v>
                </c:pt>
                <c:pt idx="6467">
                  <c:v>109.08194399999999</c:v>
                </c:pt>
                <c:pt idx="6468">
                  <c:v>108.573762</c:v>
                </c:pt>
                <c:pt idx="6469">
                  <c:v>108.377414</c:v>
                </c:pt>
                <c:pt idx="6470">
                  <c:v>108.180832</c:v>
                </c:pt>
                <c:pt idx="6471">
                  <c:v>108.275856</c:v>
                </c:pt>
                <c:pt idx="6472">
                  <c:v>51.148040000000002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-2.8741620000000001</c:v>
                </c:pt>
                <c:pt idx="6487">
                  <c:v>81.901645000000002</c:v>
                </c:pt>
                <c:pt idx="6488">
                  <c:v>111.337701</c:v>
                </c:pt>
                <c:pt idx="6489">
                  <c:v>110.817756</c:v>
                </c:pt>
                <c:pt idx="6490">
                  <c:v>109.956194</c:v>
                </c:pt>
                <c:pt idx="6491">
                  <c:v>109.194328</c:v>
                </c:pt>
                <c:pt idx="6492">
                  <c:v>108.548766</c:v>
                </c:pt>
                <c:pt idx="6493">
                  <c:v>108.15728300000001</c:v>
                </c:pt>
                <c:pt idx="6494">
                  <c:v>107.93413200000001</c:v>
                </c:pt>
                <c:pt idx="6495">
                  <c:v>36.76426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34.475892000000002</c:v>
                </c:pt>
                <c:pt idx="6516">
                  <c:v>108.963336</c:v>
                </c:pt>
                <c:pt idx="6517">
                  <c:v>107.68224600000001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-1.1123540000000001</c:v>
                </c:pt>
                <c:pt idx="6535">
                  <c:v>44.520817000000001</c:v>
                </c:pt>
                <c:pt idx="6536">
                  <c:v>111.800996</c:v>
                </c:pt>
                <c:pt idx="6537">
                  <c:v>110.29204799999999</c:v>
                </c:pt>
                <c:pt idx="6538">
                  <c:v>109.20646499999999</c:v>
                </c:pt>
                <c:pt idx="6539">
                  <c:v>108.487798</c:v>
                </c:pt>
                <c:pt idx="6540">
                  <c:v>108.378103</c:v>
                </c:pt>
                <c:pt idx="6541">
                  <c:v>107.958575</c:v>
                </c:pt>
                <c:pt idx="6542">
                  <c:v>107.729839</c:v>
                </c:pt>
                <c:pt idx="6543">
                  <c:v>103.732902</c:v>
                </c:pt>
                <c:pt idx="6544">
                  <c:v>45.400548000000001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-2.7184119999999998</c:v>
                </c:pt>
                <c:pt idx="6560">
                  <c:v>10.575858999999999</c:v>
                </c:pt>
                <c:pt idx="6561">
                  <c:v>92.990538000000001</c:v>
                </c:pt>
                <c:pt idx="6562">
                  <c:v>70.834453999999994</c:v>
                </c:pt>
                <c:pt idx="6563">
                  <c:v>109.864739</c:v>
                </c:pt>
                <c:pt idx="6564">
                  <c:v>84.700036999999995</c:v>
                </c:pt>
                <c:pt idx="6565">
                  <c:v>99.684589000000003</c:v>
                </c:pt>
                <c:pt idx="6566">
                  <c:v>46.167721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-2.417761</c:v>
                </c:pt>
                <c:pt idx="6583">
                  <c:v>63.529604999999997</c:v>
                </c:pt>
                <c:pt idx="6584">
                  <c:v>111.37903300000001</c:v>
                </c:pt>
                <c:pt idx="6585">
                  <c:v>110.194802</c:v>
                </c:pt>
                <c:pt idx="6586">
                  <c:v>109.59603199999999</c:v>
                </c:pt>
                <c:pt idx="6587">
                  <c:v>109.019147</c:v>
                </c:pt>
                <c:pt idx="6588">
                  <c:v>108.58987500000001</c:v>
                </c:pt>
                <c:pt idx="6589">
                  <c:v>108.04482899999999</c:v>
                </c:pt>
                <c:pt idx="6590">
                  <c:v>107.895595</c:v>
                </c:pt>
                <c:pt idx="6591">
                  <c:v>105.58004200000001</c:v>
                </c:pt>
                <c:pt idx="6592">
                  <c:v>27.450510999999999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-4.0887960000000003</c:v>
                </c:pt>
                <c:pt idx="6608">
                  <c:v>69.987763999999999</c:v>
                </c:pt>
                <c:pt idx="6609">
                  <c:v>104.912453</c:v>
                </c:pt>
                <c:pt idx="6610">
                  <c:v>100.150998</c:v>
                </c:pt>
                <c:pt idx="6611">
                  <c:v>67.979281999999998</c:v>
                </c:pt>
                <c:pt idx="6612">
                  <c:v>53.144314000000001</c:v>
                </c:pt>
                <c:pt idx="6613">
                  <c:v>57.913573</c:v>
                </c:pt>
                <c:pt idx="6614">
                  <c:v>34.227409000000002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-2.407931</c:v>
                </c:pt>
                <c:pt idx="6631">
                  <c:v>57.317031999999998</c:v>
                </c:pt>
                <c:pt idx="6632">
                  <c:v>111.84352199999999</c:v>
                </c:pt>
                <c:pt idx="6633">
                  <c:v>110.72793299999999</c:v>
                </c:pt>
                <c:pt idx="6634">
                  <c:v>110.39182099999999</c:v>
                </c:pt>
                <c:pt idx="6635">
                  <c:v>109.92496300000001</c:v>
                </c:pt>
                <c:pt idx="6636">
                  <c:v>109.181669</c:v>
                </c:pt>
                <c:pt idx="6637">
                  <c:v>108.79387800000001</c:v>
                </c:pt>
                <c:pt idx="6638">
                  <c:v>108.583573</c:v>
                </c:pt>
                <c:pt idx="6639">
                  <c:v>107.308708</c:v>
                </c:pt>
                <c:pt idx="6640">
                  <c:v>43.729196999999999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6.0110419999999998</c:v>
                </c:pt>
                <c:pt idx="6656">
                  <c:v>107.71012</c:v>
                </c:pt>
                <c:pt idx="6657">
                  <c:v>110.222342</c:v>
                </c:pt>
                <c:pt idx="6658">
                  <c:v>109.75067199999999</c:v>
                </c:pt>
                <c:pt idx="6659">
                  <c:v>109.510121</c:v>
                </c:pt>
                <c:pt idx="6660">
                  <c:v>88.219978999999995</c:v>
                </c:pt>
                <c:pt idx="6661">
                  <c:v>108.254536</c:v>
                </c:pt>
                <c:pt idx="6662">
                  <c:v>108.192932</c:v>
                </c:pt>
                <c:pt idx="6663">
                  <c:v>92.218599999999995</c:v>
                </c:pt>
                <c:pt idx="6664">
                  <c:v>29.441071999999998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4.3103879999999997</c:v>
                </c:pt>
                <c:pt idx="6680">
                  <c:v>111.512807</c:v>
                </c:pt>
                <c:pt idx="6681">
                  <c:v>110.234437</c:v>
                </c:pt>
                <c:pt idx="6682">
                  <c:v>109.677988</c:v>
                </c:pt>
                <c:pt idx="6683">
                  <c:v>108.787864</c:v>
                </c:pt>
                <c:pt idx="6684">
                  <c:v>108.039783</c:v>
                </c:pt>
                <c:pt idx="6685">
                  <c:v>107.60542599999999</c:v>
                </c:pt>
                <c:pt idx="6686">
                  <c:v>107.604193</c:v>
                </c:pt>
                <c:pt idx="6687">
                  <c:v>100.505715</c:v>
                </c:pt>
                <c:pt idx="6688">
                  <c:v>29.112907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18.533721</c:v>
                </c:pt>
                <c:pt idx="6704">
                  <c:v>111.813273</c:v>
                </c:pt>
                <c:pt idx="6705">
                  <c:v>110.593616</c:v>
                </c:pt>
                <c:pt idx="6706">
                  <c:v>110.21106399999999</c:v>
                </c:pt>
                <c:pt idx="6707">
                  <c:v>109.6296</c:v>
                </c:pt>
                <c:pt idx="6708">
                  <c:v>108.86778200000001</c:v>
                </c:pt>
                <c:pt idx="6709">
                  <c:v>108.859337</c:v>
                </c:pt>
                <c:pt idx="6710">
                  <c:v>108.550524</c:v>
                </c:pt>
                <c:pt idx="6711">
                  <c:v>108.28357200000001</c:v>
                </c:pt>
                <c:pt idx="6712">
                  <c:v>46.216490999999998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31.120211000000001</c:v>
                </c:pt>
                <c:pt idx="6728">
                  <c:v>112.319132</c:v>
                </c:pt>
                <c:pt idx="6729">
                  <c:v>111.33486600000001</c:v>
                </c:pt>
                <c:pt idx="6730">
                  <c:v>110.853088</c:v>
                </c:pt>
                <c:pt idx="6731">
                  <c:v>110.39677500000001</c:v>
                </c:pt>
                <c:pt idx="6732">
                  <c:v>109.464297</c:v>
                </c:pt>
                <c:pt idx="6733">
                  <c:v>109.45574000000001</c:v>
                </c:pt>
                <c:pt idx="6734">
                  <c:v>109.334217</c:v>
                </c:pt>
                <c:pt idx="6735">
                  <c:v>108.91698700000001</c:v>
                </c:pt>
                <c:pt idx="6736">
                  <c:v>48.265343000000001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-3.616552</c:v>
                </c:pt>
                <c:pt idx="6753">
                  <c:v>36.568891999999998</c:v>
                </c:pt>
                <c:pt idx="6754">
                  <c:v>88.969009</c:v>
                </c:pt>
                <c:pt idx="6755">
                  <c:v>-0.92471499999999995</c:v>
                </c:pt>
                <c:pt idx="6756">
                  <c:v>-4.5330450000000004</c:v>
                </c:pt>
                <c:pt idx="6757">
                  <c:v>-2.4905309999999998</c:v>
                </c:pt>
                <c:pt idx="6758">
                  <c:v>73.010591000000005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-2.8586839999999998</c:v>
                </c:pt>
                <c:pt idx="6776">
                  <c:v>65.994291000000004</c:v>
                </c:pt>
                <c:pt idx="6777">
                  <c:v>110.33791600000001</c:v>
                </c:pt>
                <c:pt idx="6778">
                  <c:v>109.786682</c:v>
                </c:pt>
                <c:pt idx="6779">
                  <c:v>108.934642</c:v>
                </c:pt>
                <c:pt idx="6780">
                  <c:v>108.27946</c:v>
                </c:pt>
                <c:pt idx="6781">
                  <c:v>108.271197</c:v>
                </c:pt>
                <c:pt idx="6782">
                  <c:v>108.127611</c:v>
                </c:pt>
                <c:pt idx="6783">
                  <c:v>79.993882999999997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0.22680900000000001</c:v>
                </c:pt>
                <c:pt idx="6804">
                  <c:v>68.137831000000006</c:v>
                </c:pt>
                <c:pt idx="6805">
                  <c:v>102.63346</c:v>
                </c:pt>
                <c:pt idx="6806">
                  <c:v>89.005060999999998</c:v>
                </c:pt>
                <c:pt idx="6807">
                  <c:v>89.810687999999999</c:v>
                </c:pt>
                <c:pt idx="6808">
                  <c:v>29.089130000000001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5.0871380000000004</c:v>
                </c:pt>
                <c:pt idx="6824">
                  <c:v>78.579462000000007</c:v>
                </c:pt>
                <c:pt idx="6825">
                  <c:v>71.613775000000004</c:v>
                </c:pt>
                <c:pt idx="6826">
                  <c:v>110.612064</c:v>
                </c:pt>
                <c:pt idx="6827">
                  <c:v>109.745453</c:v>
                </c:pt>
                <c:pt idx="6828">
                  <c:v>109.06866100000001</c:v>
                </c:pt>
                <c:pt idx="6829">
                  <c:v>109.06044</c:v>
                </c:pt>
                <c:pt idx="6830">
                  <c:v>108.844016</c:v>
                </c:pt>
                <c:pt idx="6831">
                  <c:v>69.548180000000002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-2.0453039999999998</c:v>
                </c:pt>
                <c:pt idx="6848">
                  <c:v>100.88565699999999</c:v>
                </c:pt>
                <c:pt idx="6849">
                  <c:v>85.372733999999994</c:v>
                </c:pt>
                <c:pt idx="6850">
                  <c:v>110.34677600000001</c:v>
                </c:pt>
                <c:pt idx="6851">
                  <c:v>69.930954</c:v>
                </c:pt>
                <c:pt idx="6852">
                  <c:v>-0.92471499999999995</c:v>
                </c:pt>
                <c:pt idx="6853">
                  <c:v>-4.6241339999999997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-2.7187220000000001</c:v>
                </c:pt>
                <c:pt idx="6874">
                  <c:v>38.177455999999999</c:v>
                </c:pt>
                <c:pt idx="6875">
                  <c:v>111.040966</c:v>
                </c:pt>
                <c:pt idx="6876">
                  <c:v>110.69232100000001</c:v>
                </c:pt>
                <c:pt idx="6877">
                  <c:v>110.53161299999999</c:v>
                </c:pt>
                <c:pt idx="6878">
                  <c:v>87.079179999999994</c:v>
                </c:pt>
                <c:pt idx="6879">
                  <c:v>67.784137000000001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25.690785999999999</c:v>
                </c:pt>
                <c:pt idx="6896">
                  <c:v>113.272397</c:v>
                </c:pt>
                <c:pt idx="6897">
                  <c:v>112.628905</c:v>
                </c:pt>
                <c:pt idx="6898">
                  <c:v>111.88069</c:v>
                </c:pt>
                <c:pt idx="6899">
                  <c:v>111.307851</c:v>
                </c:pt>
                <c:pt idx="6900">
                  <c:v>110.701874</c:v>
                </c:pt>
                <c:pt idx="6901">
                  <c:v>110.43113</c:v>
                </c:pt>
                <c:pt idx="6902">
                  <c:v>110.430025</c:v>
                </c:pt>
                <c:pt idx="6903">
                  <c:v>97.792430999999993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28.328116999999999</c:v>
                </c:pt>
                <c:pt idx="6920">
                  <c:v>113.804462</c:v>
                </c:pt>
                <c:pt idx="6921">
                  <c:v>112.13676599999999</c:v>
                </c:pt>
                <c:pt idx="6922">
                  <c:v>111.266847</c:v>
                </c:pt>
                <c:pt idx="6923">
                  <c:v>111.206418</c:v>
                </c:pt>
                <c:pt idx="6924">
                  <c:v>110.482782</c:v>
                </c:pt>
                <c:pt idx="6925">
                  <c:v>110.475003</c:v>
                </c:pt>
                <c:pt idx="6926">
                  <c:v>110.285262</c:v>
                </c:pt>
                <c:pt idx="6927">
                  <c:v>105.635977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30.955573999999999</c:v>
                </c:pt>
                <c:pt idx="6944">
                  <c:v>113.08926099999999</c:v>
                </c:pt>
                <c:pt idx="6945">
                  <c:v>111.748502</c:v>
                </c:pt>
                <c:pt idx="6946">
                  <c:v>111.503393</c:v>
                </c:pt>
                <c:pt idx="6947">
                  <c:v>110.963848</c:v>
                </c:pt>
                <c:pt idx="6948">
                  <c:v>110.56686000000001</c:v>
                </c:pt>
                <c:pt idx="6949">
                  <c:v>110.32945100000001</c:v>
                </c:pt>
                <c:pt idx="6950">
                  <c:v>110.328288</c:v>
                </c:pt>
                <c:pt idx="6951">
                  <c:v>107.187926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28.180873999999999</c:v>
                </c:pt>
                <c:pt idx="6968">
                  <c:v>112.99849</c:v>
                </c:pt>
                <c:pt idx="6969">
                  <c:v>111.758871</c:v>
                </c:pt>
                <c:pt idx="6970">
                  <c:v>111.375866</c:v>
                </c:pt>
                <c:pt idx="6971">
                  <c:v>96.032543000000004</c:v>
                </c:pt>
                <c:pt idx="6972">
                  <c:v>55.450513999999998</c:v>
                </c:pt>
                <c:pt idx="6973">
                  <c:v>47.463014000000001</c:v>
                </c:pt>
                <c:pt idx="6974">
                  <c:v>70.984736999999996</c:v>
                </c:pt>
                <c:pt idx="6975">
                  <c:v>46.424818000000002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5.7483279999999999</c:v>
                </c:pt>
                <c:pt idx="6992">
                  <c:v>112.022192</c:v>
                </c:pt>
                <c:pt idx="6993">
                  <c:v>111.03424</c:v>
                </c:pt>
                <c:pt idx="6994">
                  <c:v>110.39926699999999</c:v>
                </c:pt>
                <c:pt idx="6995">
                  <c:v>109.629862</c:v>
                </c:pt>
                <c:pt idx="6996">
                  <c:v>109.050724</c:v>
                </c:pt>
                <c:pt idx="6997">
                  <c:v>109.043418</c:v>
                </c:pt>
                <c:pt idx="6998">
                  <c:v>109.039796</c:v>
                </c:pt>
                <c:pt idx="6999">
                  <c:v>83.993234000000001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5.6557110000000002</c:v>
                </c:pt>
                <c:pt idx="7016">
                  <c:v>111.794678</c:v>
                </c:pt>
                <c:pt idx="7017">
                  <c:v>110.763127</c:v>
                </c:pt>
                <c:pt idx="7018">
                  <c:v>109.52999</c:v>
                </c:pt>
                <c:pt idx="7019">
                  <c:v>109.343839</c:v>
                </c:pt>
                <c:pt idx="7020">
                  <c:v>108.451314</c:v>
                </c:pt>
                <c:pt idx="7021">
                  <c:v>108.092637</c:v>
                </c:pt>
                <c:pt idx="7022">
                  <c:v>108.091111</c:v>
                </c:pt>
                <c:pt idx="7023">
                  <c:v>79.184458000000006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23.216785000000002</c:v>
                </c:pt>
                <c:pt idx="7040">
                  <c:v>112.22416</c:v>
                </c:pt>
                <c:pt idx="7041">
                  <c:v>111.123605</c:v>
                </c:pt>
                <c:pt idx="7042">
                  <c:v>110.75661700000001</c:v>
                </c:pt>
                <c:pt idx="7043">
                  <c:v>109.7007</c:v>
                </c:pt>
                <c:pt idx="7044">
                  <c:v>108.96589899999999</c:v>
                </c:pt>
                <c:pt idx="7045">
                  <c:v>108.835515</c:v>
                </c:pt>
                <c:pt idx="7046">
                  <c:v>108.624667</c:v>
                </c:pt>
                <c:pt idx="7047">
                  <c:v>101.990493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12.118074999999999</c:v>
                </c:pt>
                <c:pt idx="7064">
                  <c:v>112.27764999999999</c:v>
                </c:pt>
                <c:pt idx="7065">
                  <c:v>111.443826</c:v>
                </c:pt>
                <c:pt idx="7066">
                  <c:v>110.165914</c:v>
                </c:pt>
                <c:pt idx="7067">
                  <c:v>109.765444</c:v>
                </c:pt>
                <c:pt idx="7068">
                  <c:v>108.76881899999999</c:v>
                </c:pt>
                <c:pt idx="7069">
                  <c:v>108.636723</c:v>
                </c:pt>
                <c:pt idx="7070">
                  <c:v>108.441621</c:v>
                </c:pt>
                <c:pt idx="7071">
                  <c:v>89.636052000000007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17.557378</c:v>
                </c:pt>
                <c:pt idx="7088">
                  <c:v>111.83928899999999</c:v>
                </c:pt>
                <c:pt idx="7089">
                  <c:v>110.63131</c:v>
                </c:pt>
                <c:pt idx="7090">
                  <c:v>110.26722700000001</c:v>
                </c:pt>
                <c:pt idx="7091">
                  <c:v>109.00539499999999</c:v>
                </c:pt>
                <c:pt idx="7092">
                  <c:v>108.161906</c:v>
                </c:pt>
                <c:pt idx="7093">
                  <c:v>107.73725</c:v>
                </c:pt>
                <c:pt idx="7094">
                  <c:v>107.9055</c:v>
                </c:pt>
                <c:pt idx="7095">
                  <c:v>92.485067999999998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21.246233</c:v>
                </c:pt>
                <c:pt idx="7112">
                  <c:v>111.557852</c:v>
                </c:pt>
                <c:pt idx="7113">
                  <c:v>110.107449</c:v>
                </c:pt>
                <c:pt idx="7114">
                  <c:v>109.525046</c:v>
                </c:pt>
                <c:pt idx="7115">
                  <c:v>108.766594</c:v>
                </c:pt>
                <c:pt idx="7116">
                  <c:v>107.871242</c:v>
                </c:pt>
                <c:pt idx="7117">
                  <c:v>107.862759</c:v>
                </c:pt>
                <c:pt idx="7118">
                  <c:v>107.86161</c:v>
                </c:pt>
                <c:pt idx="7119">
                  <c:v>97.015874999999994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-2.406269</c:v>
                </c:pt>
                <c:pt idx="7136">
                  <c:v>30.560652999999999</c:v>
                </c:pt>
                <c:pt idx="7137">
                  <c:v>92.894214000000005</c:v>
                </c:pt>
                <c:pt idx="7138">
                  <c:v>69.443240000000003</c:v>
                </c:pt>
                <c:pt idx="7139">
                  <c:v>-0.92471499999999995</c:v>
                </c:pt>
                <c:pt idx="7140">
                  <c:v>-4.6498629999999999</c:v>
                </c:pt>
                <c:pt idx="7141">
                  <c:v>67.303055999999998</c:v>
                </c:pt>
                <c:pt idx="7142">
                  <c:v>37.721223000000002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19.371843999999999</c:v>
                </c:pt>
                <c:pt idx="7160">
                  <c:v>111.708704</c:v>
                </c:pt>
                <c:pt idx="7161">
                  <c:v>110.843806</c:v>
                </c:pt>
                <c:pt idx="7162">
                  <c:v>109.30361499999999</c:v>
                </c:pt>
                <c:pt idx="7163">
                  <c:v>108.72256400000001</c:v>
                </c:pt>
                <c:pt idx="7164">
                  <c:v>107.769818</c:v>
                </c:pt>
                <c:pt idx="7165">
                  <c:v>107.32346699999999</c:v>
                </c:pt>
                <c:pt idx="7166">
                  <c:v>107.61739799999999</c:v>
                </c:pt>
                <c:pt idx="7167">
                  <c:v>97.859517999999994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9.7114849999999997</c:v>
                </c:pt>
                <c:pt idx="7184">
                  <c:v>111.876029</c:v>
                </c:pt>
                <c:pt idx="7185">
                  <c:v>110.311139</c:v>
                </c:pt>
                <c:pt idx="7186">
                  <c:v>109.273556</c:v>
                </c:pt>
                <c:pt idx="7187">
                  <c:v>108.610193</c:v>
                </c:pt>
                <c:pt idx="7188">
                  <c:v>107.770309</c:v>
                </c:pt>
                <c:pt idx="7189">
                  <c:v>107.693617</c:v>
                </c:pt>
                <c:pt idx="7190">
                  <c:v>107.43262300000001</c:v>
                </c:pt>
                <c:pt idx="7191">
                  <c:v>81.001069000000001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20.019016000000001</c:v>
                </c:pt>
                <c:pt idx="7208">
                  <c:v>111.611375</c:v>
                </c:pt>
                <c:pt idx="7209">
                  <c:v>110.27023699999999</c:v>
                </c:pt>
                <c:pt idx="7210">
                  <c:v>109.25971199999999</c:v>
                </c:pt>
                <c:pt idx="7211">
                  <c:v>108.596238</c:v>
                </c:pt>
                <c:pt idx="7212">
                  <c:v>107.753433</c:v>
                </c:pt>
                <c:pt idx="7213">
                  <c:v>107.74342799999999</c:v>
                </c:pt>
                <c:pt idx="7214">
                  <c:v>107.623323</c:v>
                </c:pt>
                <c:pt idx="7215">
                  <c:v>95.683340000000001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4.3808280000000002</c:v>
                </c:pt>
                <c:pt idx="7233">
                  <c:v>99.618762000000004</c:v>
                </c:pt>
                <c:pt idx="7234">
                  <c:v>82.728385000000003</c:v>
                </c:pt>
                <c:pt idx="7235">
                  <c:v>71.637715999999998</c:v>
                </c:pt>
                <c:pt idx="7236">
                  <c:v>35.948501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-3.1942599999999999</c:v>
                </c:pt>
                <c:pt idx="7257">
                  <c:v>47.628509000000001</c:v>
                </c:pt>
                <c:pt idx="7258">
                  <c:v>112.295582</c:v>
                </c:pt>
                <c:pt idx="7259">
                  <c:v>111.885543</c:v>
                </c:pt>
                <c:pt idx="7260">
                  <c:v>111.436772</c:v>
                </c:pt>
                <c:pt idx="7261">
                  <c:v>111.162361</c:v>
                </c:pt>
                <c:pt idx="7262">
                  <c:v>111.052331</c:v>
                </c:pt>
                <c:pt idx="7263">
                  <c:v>57.862853999999999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-2.7974299999999999</c:v>
                </c:pt>
                <c:pt idx="7281">
                  <c:v>83.780133000000006</c:v>
                </c:pt>
                <c:pt idx="7282">
                  <c:v>89.585852000000003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-2.9171429999999998</c:v>
                </c:pt>
                <c:pt idx="7304">
                  <c:v>112.568056</c:v>
                </c:pt>
                <c:pt idx="7305">
                  <c:v>113.049559</c:v>
                </c:pt>
                <c:pt idx="7306">
                  <c:v>112.092865</c:v>
                </c:pt>
                <c:pt idx="7307">
                  <c:v>111.557687</c:v>
                </c:pt>
                <c:pt idx="7308">
                  <c:v>111.113139</c:v>
                </c:pt>
                <c:pt idx="7309">
                  <c:v>110.712424</c:v>
                </c:pt>
                <c:pt idx="7310">
                  <c:v>110.58695899999999</c:v>
                </c:pt>
                <c:pt idx="7311">
                  <c:v>89.815085999999994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13.468348000000001</c:v>
                </c:pt>
                <c:pt idx="7328">
                  <c:v>113.54082699999999</c:v>
                </c:pt>
                <c:pt idx="7329">
                  <c:v>112.394909</c:v>
                </c:pt>
                <c:pt idx="7330">
                  <c:v>111.525721</c:v>
                </c:pt>
                <c:pt idx="7331">
                  <c:v>110.860748</c:v>
                </c:pt>
                <c:pt idx="7332">
                  <c:v>110.02775</c:v>
                </c:pt>
                <c:pt idx="7333">
                  <c:v>110.01905600000001</c:v>
                </c:pt>
                <c:pt idx="7334">
                  <c:v>109.883342</c:v>
                </c:pt>
                <c:pt idx="7335">
                  <c:v>88.343833000000004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2.5408309999999998</c:v>
                </c:pt>
                <c:pt idx="7352">
                  <c:v>113.807044</c:v>
                </c:pt>
                <c:pt idx="7353">
                  <c:v>112.405333</c:v>
                </c:pt>
                <c:pt idx="7354">
                  <c:v>111.51739999999999</c:v>
                </c:pt>
                <c:pt idx="7355">
                  <c:v>110.84450699999999</c:v>
                </c:pt>
                <c:pt idx="7356">
                  <c:v>110.027298</c:v>
                </c:pt>
                <c:pt idx="7357">
                  <c:v>109.86806799999999</c:v>
                </c:pt>
                <c:pt idx="7358">
                  <c:v>109.38225</c:v>
                </c:pt>
                <c:pt idx="7359">
                  <c:v>69.27919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-1.9635149999999999</c:v>
                </c:pt>
                <c:pt idx="7376">
                  <c:v>30.611031000000001</c:v>
                </c:pt>
                <c:pt idx="7377">
                  <c:v>111.52912600000001</c:v>
                </c:pt>
                <c:pt idx="7378">
                  <c:v>110.6832</c:v>
                </c:pt>
                <c:pt idx="7379">
                  <c:v>110.329139</c:v>
                </c:pt>
                <c:pt idx="7380">
                  <c:v>109.857145</c:v>
                </c:pt>
                <c:pt idx="7381">
                  <c:v>109.458155</c:v>
                </c:pt>
                <c:pt idx="7382">
                  <c:v>60.643616000000002</c:v>
                </c:pt>
                <c:pt idx="7383">
                  <c:v>52.921453999999997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-2.9380540000000002</c:v>
                </c:pt>
                <c:pt idx="7400">
                  <c:v>106.595699</c:v>
                </c:pt>
                <c:pt idx="7401">
                  <c:v>89.182017000000002</c:v>
                </c:pt>
                <c:pt idx="7402">
                  <c:v>112.495831</c:v>
                </c:pt>
                <c:pt idx="7403">
                  <c:v>112.03393199999999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35.585061000000003</c:v>
                </c:pt>
                <c:pt idx="7425">
                  <c:v>30.988198000000001</c:v>
                </c:pt>
                <c:pt idx="7426">
                  <c:v>51.858457000000001</c:v>
                </c:pt>
                <c:pt idx="7427">
                  <c:v>96.418526999999997</c:v>
                </c:pt>
                <c:pt idx="7428">
                  <c:v>71.555390000000003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-2.7349350000000001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-2.500985</c:v>
                </c:pt>
                <c:pt idx="7448">
                  <c:v>113.676801</c:v>
                </c:pt>
                <c:pt idx="7449">
                  <c:v>113.451139</c:v>
                </c:pt>
                <c:pt idx="7450">
                  <c:v>113.287181</c:v>
                </c:pt>
                <c:pt idx="7451">
                  <c:v>112.617553</c:v>
                </c:pt>
                <c:pt idx="7452">
                  <c:v>112.123565</c:v>
                </c:pt>
                <c:pt idx="7453">
                  <c:v>111.80939100000001</c:v>
                </c:pt>
                <c:pt idx="7454">
                  <c:v>111.620267</c:v>
                </c:pt>
                <c:pt idx="7455">
                  <c:v>68.716344000000007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7.0481109999999996</c:v>
                </c:pt>
                <c:pt idx="7472">
                  <c:v>114.279596</c:v>
                </c:pt>
                <c:pt idx="7473">
                  <c:v>113.916015</c:v>
                </c:pt>
                <c:pt idx="7474">
                  <c:v>112.834017</c:v>
                </c:pt>
                <c:pt idx="7475">
                  <c:v>112.430628</c:v>
                </c:pt>
                <c:pt idx="7476">
                  <c:v>111.86613800000001</c:v>
                </c:pt>
                <c:pt idx="7477">
                  <c:v>111.572948</c:v>
                </c:pt>
                <c:pt idx="7478">
                  <c:v>111.560919</c:v>
                </c:pt>
                <c:pt idx="7479">
                  <c:v>80.910531000000006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12.080696</c:v>
                </c:pt>
                <c:pt idx="7496">
                  <c:v>114.469751</c:v>
                </c:pt>
                <c:pt idx="7497">
                  <c:v>114.00017099999999</c:v>
                </c:pt>
                <c:pt idx="7498">
                  <c:v>113.616035</c:v>
                </c:pt>
                <c:pt idx="7499">
                  <c:v>113.403924</c:v>
                </c:pt>
                <c:pt idx="7500">
                  <c:v>99.718418</c:v>
                </c:pt>
                <c:pt idx="7501">
                  <c:v>26.539771000000002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4.09274</c:v>
                </c:pt>
                <c:pt idx="7520">
                  <c:v>114.26834700000001</c:v>
                </c:pt>
                <c:pt idx="7521">
                  <c:v>74.946617000000003</c:v>
                </c:pt>
                <c:pt idx="7522">
                  <c:v>73.238322999999994</c:v>
                </c:pt>
                <c:pt idx="7523">
                  <c:v>43.432070000000003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-2.7357010000000002</c:v>
                </c:pt>
                <c:pt idx="7549">
                  <c:v>85.583680999999999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1.7246429999999999</c:v>
                </c:pt>
                <c:pt idx="7568">
                  <c:v>114.525375</c:v>
                </c:pt>
                <c:pt idx="7569">
                  <c:v>113.523762</c:v>
                </c:pt>
                <c:pt idx="7570">
                  <c:v>112.719279</c:v>
                </c:pt>
                <c:pt idx="7571">
                  <c:v>111.93959</c:v>
                </c:pt>
                <c:pt idx="7572">
                  <c:v>111.04661900000001</c:v>
                </c:pt>
                <c:pt idx="7573">
                  <c:v>110.897763</c:v>
                </c:pt>
                <c:pt idx="7574">
                  <c:v>110.70449000000001</c:v>
                </c:pt>
                <c:pt idx="7575">
                  <c:v>77.750421000000003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-2.7719649999999998</c:v>
                </c:pt>
                <c:pt idx="7594">
                  <c:v>58.377437999999998</c:v>
                </c:pt>
                <c:pt idx="7595">
                  <c:v>60.555596000000001</c:v>
                </c:pt>
                <c:pt idx="7596">
                  <c:v>72.371628000000001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-2.455549</c:v>
                </c:pt>
                <c:pt idx="7616">
                  <c:v>99.408016000000003</c:v>
                </c:pt>
                <c:pt idx="7617">
                  <c:v>114.332731</c:v>
                </c:pt>
                <c:pt idx="7618">
                  <c:v>113.328808</c:v>
                </c:pt>
                <c:pt idx="7619">
                  <c:v>112.542896</c:v>
                </c:pt>
                <c:pt idx="7620">
                  <c:v>111.63233099999999</c:v>
                </c:pt>
                <c:pt idx="7621">
                  <c:v>111.054166</c:v>
                </c:pt>
                <c:pt idx="7622">
                  <c:v>110.847038</c:v>
                </c:pt>
                <c:pt idx="7623">
                  <c:v>60.348885000000003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-2.3081079999999998</c:v>
                </c:pt>
                <c:pt idx="7641">
                  <c:v>94.406209000000004</c:v>
                </c:pt>
                <c:pt idx="7642">
                  <c:v>112.66372699999999</c:v>
                </c:pt>
                <c:pt idx="7643">
                  <c:v>111.840535</c:v>
                </c:pt>
                <c:pt idx="7644">
                  <c:v>110.8557</c:v>
                </c:pt>
                <c:pt idx="7645">
                  <c:v>110.32030399999999</c:v>
                </c:pt>
                <c:pt idx="7646">
                  <c:v>110.31869399999999</c:v>
                </c:pt>
                <c:pt idx="7647">
                  <c:v>71.846217999999993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-2.477233</c:v>
                </c:pt>
                <c:pt idx="7664">
                  <c:v>106.485095</c:v>
                </c:pt>
                <c:pt idx="7665">
                  <c:v>113.18044399999999</c:v>
                </c:pt>
                <c:pt idx="7666">
                  <c:v>112.284261</c:v>
                </c:pt>
                <c:pt idx="7667">
                  <c:v>111.555097</c:v>
                </c:pt>
                <c:pt idx="7668">
                  <c:v>110.632311</c:v>
                </c:pt>
                <c:pt idx="7669">
                  <c:v>72.838150999999996</c:v>
                </c:pt>
                <c:pt idx="7670">
                  <c:v>84.693244000000007</c:v>
                </c:pt>
                <c:pt idx="7671">
                  <c:v>58.526353999999998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-2.4583529999999998</c:v>
                </c:pt>
                <c:pt idx="7688">
                  <c:v>84.039139000000006</c:v>
                </c:pt>
                <c:pt idx="7689">
                  <c:v>112.898229</c:v>
                </c:pt>
                <c:pt idx="7690">
                  <c:v>112.005487</c:v>
                </c:pt>
                <c:pt idx="7691">
                  <c:v>111.278153</c:v>
                </c:pt>
                <c:pt idx="7692">
                  <c:v>110.287958</c:v>
                </c:pt>
                <c:pt idx="7693">
                  <c:v>110.16160000000001</c:v>
                </c:pt>
                <c:pt idx="7694">
                  <c:v>104.04474999999999</c:v>
                </c:pt>
                <c:pt idx="7695">
                  <c:v>48.681379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-2.8838170000000001</c:v>
                </c:pt>
                <c:pt idx="7712">
                  <c:v>41.384256000000001</c:v>
                </c:pt>
                <c:pt idx="7713">
                  <c:v>103.752005</c:v>
                </c:pt>
                <c:pt idx="7714">
                  <c:v>110.95545300000001</c:v>
                </c:pt>
                <c:pt idx="7715">
                  <c:v>110.56227199999999</c:v>
                </c:pt>
                <c:pt idx="7716">
                  <c:v>110.124641</c:v>
                </c:pt>
                <c:pt idx="7717">
                  <c:v>110.124008</c:v>
                </c:pt>
                <c:pt idx="7718">
                  <c:v>57.762269000000003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-1.9691069999999999</c:v>
                </c:pt>
                <c:pt idx="7736">
                  <c:v>41.913347999999999</c:v>
                </c:pt>
                <c:pt idx="7737">
                  <c:v>114.380342</c:v>
                </c:pt>
                <c:pt idx="7738">
                  <c:v>-0.75407500000000005</c:v>
                </c:pt>
                <c:pt idx="7739">
                  <c:v>36.105415999999998</c:v>
                </c:pt>
                <c:pt idx="7740">
                  <c:v>113.20329700000001</c:v>
                </c:pt>
                <c:pt idx="7741">
                  <c:v>113.202811</c:v>
                </c:pt>
                <c:pt idx="7742">
                  <c:v>101.056017</c:v>
                </c:pt>
                <c:pt idx="7743">
                  <c:v>46.975197000000001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-1.5445089999999999</c:v>
                </c:pt>
                <c:pt idx="7760">
                  <c:v>60.345033999999998</c:v>
                </c:pt>
                <c:pt idx="7761">
                  <c:v>105.204888</c:v>
                </c:pt>
                <c:pt idx="7762">
                  <c:v>75.968794000000003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-2.3407749999999998</c:v>
                </c:pt>
                <c:pt idx="7766">
                  <c:v>92.531066999999993</c:v>
                </c:pt>
                <c:pt idx="7767">
                  <c:v>47.180252000000003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-1.537339</c:v>
                </c:pt>
                <c:pt idx="7784">
                  <c:v>74.765252000000004</c:v>
                </c:pt>
                <c:pt idx="7785">
                  <c:v>114.165082</c:v>
                </c:pt>
                <c:pt idx="7786">
                  <c:v>114.24881999999999</c:v>
                </c:pt>
                <c:pt idx="7787">
                  <c:v>114.017838</c:v>
                </c:pt>
                <c:pt idx="7788">
                  <c:v>113.433194</c:v>
                </c:pt>
                <c:pt idx="7789">
                  <c:v>113.418494</c:v>
                </c:pt>
                <c:pt idx="7790">
                  <c:v>113.16870299999999</c:v>
                </c:pt>
                <c:pt idx="7791">
                  <c:v>58.775046000000003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-1.829685</c:v>
                </c:pt>
                <c:pt idx="7810">
                  <c:v>-0.92471499999999995</c:v>
                </c:pt>
                <c:pt idx="7811">
                  <c:v>-3.1903519999999999</c:v>
                </c:pt>
                <c:pt idx="7812">
                  <c:v>15.435185000000001</c:v>
                </c:pt>
                <c:pt idx="7813">
                  <c:v>-0.96445000000000003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-1.985452</c:v>
                </c:pt>
                <c:pt idx="7832">
                  <c:v>70.062712000000005</c:v>
                </c:pt>
                <c:pt idx="7833">
                  <c:v>113.658298</c:v>
                </c:pt>
                <c:pt idx="7834">
                  <c:v>113.29085600000001</c:v>
                </c:pt>
                <c:pt idx="7835">
                  <c:v>112.857043</c:v>
                </c:pt>
                <c:pt idx="7836">
                  <c:v>112.274225</c:v>
                </c:pt>
                <c:pt idx="7837">
                  <c:v>112.14614899999999</c:v>
                </c:pt>
                <c:pt idx="7838">
                  <c:v>90.779079999999993</c:v>
                </c:pt>
                <c:pt idx="7839">
                  <c:v>62.854680000000002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-1.99265</c:v>
                </c:pt>
                <c:pt idx="7856">
                  <c:v>65.550224</c:v>
                </c:pt>
                <c:pt idx="7857">
                  <c:v>113.37950499999999</c:v>
                </c:pt>
                <c:pt idx="7858">
                  <c:v>113.73764300000001</c:v>
                </c:pt>
                <c:pt idx="7859">
                  <c:v>112.883833</c:v>
                </c:pt>
                <c:pt idx="7860">
                  <c:v>111.99102600000001</c:v>
                </c:pt>
                <c:pt idx="7861">
                  <c:v>111.42200800000001</c:v>
                </c:pt>
                <c:pt idx="7862">
                  <c:v>111.020785</c:v>
                </c:pt>
                <c:pt idx="7863">
                  <c:v>63.250976000000001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-2.4493209999999999</c:v>
                </c:pt>
                <c:pt idx="7880">
                  <c:v>100.940584</c:v>
                </c:pt>
                <c:pt idx="7881">
                  <c:v>113.471102</c:v>
                </c:pt>
                <c:pt idx="7882">
                  <c:v>112.66387400000001</c:v>
                </c:pt>
                <c:pt idx="7883">
                  <c:v>111.806873</c:v>
                </c:pt>
                <c:pt idx="7884">
                  <c:v>110.894993</c:v>
                </c:pt>
                <c:pt idx="7885">
                  <c:v>110.651544</c:v>
                </c:pt>
                <c:pt idx="7886">
                  <c:v>110.21369799999999</c:v>
                </c:pt>
                <c:pt idx="7887">
                  <c:v>67.651302000000001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-1.9961169999999999</c:v>
                </c:pt>
                <c:pt idx="7904">
                  <c:v>79.388647000000006</c:v>
                </c:pt>
                <c:pt idx="7905">
                  <c:v>112.33929999999999</c:v>
                </c:pt>
                <c:pt idx="7906">
                  <c:v>111.37482</c:v>
                </c:pt>
                <c:pt idx="7907">
                  <c:v>111.1574</c:v>
                </c:pt>
                <c:pt idx="7908">
                  <c:v>110.307911</c:v>
                </c:pt>
                <c:pt idx="7909">
                  <c:v>109.96533100000001</c:v>
                </c:pt>
                <c:pt idx="7910">
                  <c:v>100.898026</c:v>
                </c:pt>
                <c:pt idx="7911">
                  <c:v>47.993493000000001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-3.6051259999999998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10.793443999999999</c:v>
                </c:pt>
                <c:pt idx="7953">
                  <c:v>113.511285</c:v>
                </c:pt>
                <c:pt idx="7954">
                  <c:v>112.922678</c:v>
                </c:pt>
                <c:pt idx="7955">
                  <c:v>112.212896</c:v>
                </c:pt>
                <c:pt idx="7956">
                  <c:v>111.385417</c:v>
                </c:pt>
                <c:pt idx="7957">
                  <c:v>110.90308</c:v>
                </c:pt>
                <c:pt idx="7958">
                  <c:v>110.901866</c:v>
                </c:pt>
                <c:pt idx="7959">
                  <c:v>63.280658000000003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-2.0066160000000002</c:v>
                </c:pt>
                <c:pt idx="7976">
                  <c:v>80.121593000000004</c:v>
                </c:pt>
                <c:pt idx="7977">
                  <c:v>114.256225</c:v>
                </c:pt>
                <c:pt idx="7978">
                  <c:v>113.17343200000001</c:v>
                </c:pt>
                <c:pt idx="7979">
                  <c:v>112.53468599999999</c:v>
                </c:pt>
                <c:pt idx="7980">
                  <c:v>76.114412999999999</c:v>
                </c:pt>
                <c:pt idx="7981">
                  <c:v>88.136097000000007</c:v>
                </c:pt>
                <c:pt idx="7982">
                  <c:v>68.074157999999997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-2.278089</c:v>
                </c:pt>
                <c:pt idx="8001">
                  <c:v>85.032076000000004</c:v>
                </c:pt>
                <c:pt idx="8002">
                  <c:v>110.33341900000001</c:v>
                </c:pt>
                <c:pt idx="8003">
                  <c:v>96.309800999999993</c:v>
                </c:pt>
                <c:pt idx="8004">
                  <c:v>73.701998000000003</c:v>
                </c:pt>
                <c:pt idx="8005">
                  <c:v>82.669428999999994</c:v>
                </c:pt>
                <c:pt idx="8006">
                  <c:v>43.049200999999996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-2.268103</c:v>
                </c:pt>
                <c:pt idx="8030">
                  <c:v>8.1318099999999998</c:v>
                </c:pt>
                <c:pt idx="8031">
                  <c:v>46.662157999999998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-1.9713560000000001</c:v>
                </c:pt>
                <c:pt idx="8048">
                  <c:v>65.802345000000003</c:v>
                </c:pt>
                <c:pt idx="8049">
                  <c:v>113.624735</c:v>
                </c:pt>
                <c:pt idx="8050">
                  <c:v>113.894358</c:v>
                </c:pt>
                <c:pt idx="8051">
                  <c:v>113.934933</c:v>
                </c:pt>
                <c:pt idx="8052">
                  <c:v>113.49256699999999</c:v>
                </c:pt>
                <c:pt idx="8053">
                  <c:v>92.463858999999999</c:v>
                </c:pt>
                <c:pt idx="8054">
                  <c:v>70.568032000000002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-2.2612410000000001</c:v>
                </c:pt>
                <c:pt idx="8076">
                  <c:v>7.8301360000000004</c:v>
                </c:pt>
                <c:pt idx="8077">
                  <c:v>25.640867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-2.917351</c:v>
                </c:pt>
                <c:pt idx="8121">
                  <c:v>112.33240600000001</c:v>
                </c:pt>
                <c:pt idx="8122">
                  <c:v>113.94198799999999</c:v>
                </c:pt>
                <c:pt idx="8123">
                  <c:v>113.65185700000001</c:v>
                </c:pt>
                <c:pt idx="8124">
                  <c:v>113.427384</c:v>
                </c:pt>
                <c:pt idx="8125">
                  <c:v>113.147617</c:v>
                </c:pt>
                <c:pt idx="8126">
                  <c:v>102.973108</c:v>
                </c:pt>
                <c:pt idx="8127">
                  <c:v>47.204811999999997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-2.4540980000000001</c:v>
                </c:pt>
                <c:pt idx="8145">
                  <c:v>101.876566</c:v>
                </c:pt>
                <c:pt idx="8146">
                  <c:v>113.92450599999999</c:v>
                </c:pt>
                <c:pt idx="8147">
                  <c:v>113.89950399999999</c:v>
                </c:pt>
                <c:pt idx="8148">
                  <c:v>113.460076</c:v>
                </c:pt>
                <c:pt idx="8149">
                  <c:v>113.134355</c:v>
                </c:pt>
                <c:pt idx="8150">
                  <c:v>98.034282000000005</c:v>
                </c:pt>
                <c:pt idx="8151">
                  <c:v>42.339739999999999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7.7189480000000001</c:v>
                </c:pt>
                <c:pt idx="8169">
                  <c:v>112.49794799999999</c:v>
                </c:pt>
                <c:pt idx="8170">
                  <c:v>113.720506</c:v>
                </c:pt>
                <c:pt idx="8171">
                  <c:v>105.513086</c:v>
                </c:pt>
                <c:pt idx="8172">
                  <c:v>112.994837</c:v>
                </c:pt>
                <c:pt idx="8173">
                  <c:v>111.99494199999999</c:v>
                </c:pt>
                <c:pt idx="8174">
                  <c:v>111.92099</c:v>
                </c:pt>
                <c:pt idx="8175">
                  <c:v>63.435915999999999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32.019734</c:v>
                </c:pt>
                <c:pt idx="8193">
                  <c:v>113.573474</c:v>
                </c:pt>
                <c:pt idx="8194">
                  <c:v>113.63310799999999</c:v>
                </c:pt>
                <c:pt idx="8195">
                  <c:v>113.708828</c:v>
                </c:pt>
                <c:pt idx="8196">
                  <c:v>113.36970100000001</c:v>
                </c:pt>
                <c:pt idx="8197">
                  <c:v>113.125767</c:v>
                </c:pt>
                <c:pt idx="8198">
                  <c:v>112.990075</c:v>
                </c:pt>
                <c:pt idx="8199">
                  <c:v>67.179186999999999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29.660188999999999</c:v>
                </c:pt>
                <c:pt idx="8217">
                  <c:v>114.458393</c:v>
                </c:pt>
                <c:pt idx="8218">
                  <c:v>113.688124</c:v>
                </c:pt>
                <c:pt idx="8219">
                  <c:v>113.64998900000001</c:v>
                </c:pt>
                <c:pt idx="8220">
                  <c:v>113.20357199999999</c:v>
                </c:pt>
                <c:pt idx="8221">
                  <c:v>112.716427</c:v>
                </c:pt>
                <c:pt idx="8222">
                  <c:v>112.715086</c:v>
                </c:pt>
                <c:pt idx="8223">
                  <c:v>70.333555000000004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-1.998564</c:v>
                </c:pt>
                <c:pt idx="8241">
                  <c:v>64.057920999999993</c:v>
                </c:pt>
                <c:pt idx="8242">
                  <c:v>114.362185</c:v>
                </c:pt>
                <c:pt idx="8243">
                  <c:v>113.91222999999999</c:v>
                </c:pt>
                <c:pt idx="8244">
                  <c:v>113.812107</c:v>
                </c:pt>
                <c:pt idx="8245">
                  <c:v>113.346631</c:v>
                </c:pt>
                <c:pt idx="8246">
                  <c:v>113.36278799999999</c:v>
                </c:pt>
                <c:pt idx="8247">
                  <c:v>54.424253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20.046862000000001</c:v>
                </c:pt>
                <c:pt idx="8265">
                  <c:v>114.504379</c:v>
                </c:pt>
                <c:pt idx="8266">
                  <c:v>113.66788</c:v>
                </c:pt>
                <c:pt idx="8267">
                  <c:v>113.622758</c:v>
                </c:pt>
                <c:pt idx="8268">
                  <c:v>113.077822</c:v>
                </c:pt>
                <c:pt idx="8269">
                  <c:v>109.913028</c:v>
                </c:pt>
                <c:pt idx="8270">
                  <c:v>69.870239999999995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13.031089</c:v>
                </c:pt>
                <c:pt idx="8289">
                  <c:v>113.808725</c:v>
                </c:pt>
                <c:pt idx="8290">
                  <c:v>113.573894</c:v>
                </c:pt>
                <c:pt idx="8291">
                  <c:v>113.428481</c:v>
                </c:pt>
                <c:pt idx="8292">
                  <c:v>112.722122</c:v>
                </c:pt>
                <c:pt idx="8293">
                  <c:v>112.264365</c:v>
                </c:pt>
                <c:pt idx="8294">
                  <c:v>110.97309</c:v>
                </c:pt>
                <c:pt idx="8295">
                  <c:v>54.049698999999997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6.630242</c:v>
                </c:pt>
                <c:pt idx="8313">
                  <c:v>113.537192</c:v>
                </c:pt>
                <c:pt idx="8314">
                  <c:v>113.148493</c:v>
                </c:pt>
                <c:pt idx="8315">
                  <c:v>112.901112</c:v>
                </c:pt>
                <c:pt idx="8316">
                  <c:v>112.230137</c:v>
                </c:pt>
                <c:pt idx="8317">
                  <c:v>112.30934499999999</c:v>
                </c:pt>
                <c:pt idx="8318">
                  <c:v>112.579911</c:v>
                </c:pt>
                <c:pt idx="8319">
                  <c:v>55.960897000000003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24.341387999999998</c:v>
                </c:pt>
                <c:pt idx="8337">
                  <c:v>114.37001100000001</c:v>
                </c:pt>
                <c:pt idx="8338">
                  <c:v>113.686919</c:v>
                </c:pt>
                <c:pt idx="8339">
                  <c:v>113.535124</c:v>
                </c:pt>
                <c:pt idx="8340">
                  <c:v>113.00700500000001</c:v>
                </c:pt>
                <c:pt idx="8341">
                  <c:v>112.957095</c:v>
                </c:pt>
                <c:pt idx="8342">
                  <c:v>85.207030000000003</c:v>
                </c:pt>
                <c:pt idx="8343">
                  <c:v>33.716605000000001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-1.993868</c:v>
                </c:pt>
                <c:pt idx="8361">
                  <c:v>60.723449000000002</c:v>
                </c:pt>
                <c:pt idx="8362">
                  <c:v>103.123605</c:v>
                </c:pt>
                <c:pt idx="8363">
                  <c:v>113.642771</c:v>
                </c:pt>
                <c:pt idx="8364">
                  <c:v>112.798773</c:v>
                </c:pt>
                <c:pt idx="8365">
                  <c:v>91.211376000000001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16.691129</c:v>
                </c:pt>
                <c:pt idx="8385">
                  <c:v>113.934495</c:v>
                </c:pt>
                <c:pt idx="8386">
                  <c:v>113.273471</c:v>
                </c:pt>
                <c:pt idx="8387">
                  <c:v>112.328343</c:v>
                </c:pt>
                <c:pt idx="8388">
                  <c:v>111.337002</c:v>
                </c:pt>
                <c:pt idx="8389">
                  <c:v>111.141603</c:v>
                </c:pt>
                <c:pt idx="8390">
                  <c:v>110.722731</c:v>
                </c:pt>
                <c:pt idx="8391">
                  <c:v>57.331777000000002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25.125170000000001</c:v>
                </c:pt>
                <c:pt idx="8409">
                  <c:v>113.856551</c:v>
                </c:pt>
                <c:pt idx="8410">
                  <c:v>113.37689</c:v>
                </c:pt>
                <c:pt idx="8411">
                  <c:v>112.889392</c:v>
                </c:pt>
                <c:pt idx="8412">
                  <c:v>111.866906</c:v>
                </c:pt>
                <c:pt idx="8413">
                  <c:v>87.524742000000003</c:v>
                </c:pt>
                <c:pt idx="8414">
                  <c:v>84.914147999999997</c:v>
                </c:pt>
                <c:pt idx="8415">
                  <c:v>48.568201000000002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0.151669</c:v>
                </c:pt>
                <c:pt idx="8433">
                  <c:v>57.494655999999999</c:v>
                </c:pt>
                <c:pt idx="8434">
                  <c:v>111.912104</c:v>
                </c:pt>
                <c:pt idx="8435">
                  <c:v>113.61940300000001</c:v>
                </c:pt>
                <c:pt idx="8436">
                  <c:v>113.048986</c:v>
                </c:pt>
                <c:pt idx="8437">
                  <c:v>112.957003</c:v>
                </c:pt>
                <c:pt idx="8438">
                  <c:v>106.66438100000001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-1.9811939999999999</c:v>
                </c:pt>
                <c:pt idx="8457">
                  <c:v>26.787593000000001</c:v>
                </c:pt>
                <c:pt idx="8458">
                  <c:v>113.65885299999999</c:v>
                </c:pt>
                <c:pt idx="8459">
                  <c:v>113.788417</c:v>
                </c:pt>
                <c:pt idx="8460">
                  <c:v>112.987188</c:v>
                </c:pt>
                <c:pt idx="8461">
                  <c:v>112.54876400000001</c:v>
                </c:pt>
                <c:pt idx="8462">
                  <c:v>95.745177999999996</c:v>
                </c:pt>
                <c:pt idx="8463">
                  <c:v>42.526679999999999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-1.974337</c:v>
                </c:pt>
                <c:pt idx="8481">
                  <c:v>29.118212</c:v>
                </c:pt>
                <c:pt idx="8482">
                  <c:v>75.760626999999999</c:v>
                </c:pt>
                <c:pt idx="8483">
                  <c:v>76.592851999999993</c:v>
                </c:pt>
                <c:pt idx="8484">
                  <c:v>68.859210000000004</c:v>
                </c:pt>
                <c:pt idx="8485">
                  <c:v>78.083400999999995</c:v>
                </c:pt>
                <c:pt idx="8486">
                  <c:v>27.328664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-2.9164210000000002</c:v>
                </c:pt>
                <c:pt idx="8505">
                  <c:v>112.803781</c:v>
                </c:pt>
                <c:pt idx="8506">
                  <c:v>113.80002500000001</c:v>
                </c:pt>
                <c:pt idx="8507">
                  <c:v>113.05407</c:v>
                </c:pt>
                <c:pt idx="8508">
                  <c:v>80.155597999999998</c:v>
                </c:pt>
                <c:pt idx="8509">
                  <c:v>95.357504000000006</c:v>
                </c:pt>
                <c:pt idx="8510">
                  <c:v>83.566294999999997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12.195886</c:v>
                </c:pt>
                <c:pt idx="8529">
                  <c:v>113.911765</c:v>
                </c:pt>
                <c:pt idx="8530">
                  <c:v>114.18827899999999</c:v>
                </c:pt>
                <c:pt idx="8531">
                  <c:v>110.786019</c:v>
                </c:pt>
                <c:pt idx="8532">
                  <c:v>87.409244000000001</c:v>
                </c:pt>
                <c:pt idx="8533">
                  <c:v>108.325723</c:v>
                </c:pt>
                <c:pt idx="8534">
                  <c:v>62.558014999999997</c:v>
                </c:pt>
                <c:pt idx="8535">
                  <c:v>-0.96718800000000005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26.491275000000002</c:v>
                </c:pt>
                <c:pt idx="8553">
                  <c:v>114.631851</c:v>
                </c:pt>
                <c:pt idx="8554">
                  <c:v>114.152136</c:v>
                </c:pt>
                <c:pt idx="8555">
                  <c:v>114.019569</c:v>
                </c:pt>
                <c:pt idx="8556">
                  <c:v>114.622567</c:v>
                </c:pt>
                <c:pt idx="8557">
                  <c:v>114.62487400000001</c:v>
                </c:pt>
                <c:pt idx="8558">
                  <c:v>114.359101</c:v>
                </c:pt>
                <c:pt idx="8559">
                  <c:v>69.133335000000002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19.188765</c:v>
                </c:pt>
                <c:pt idx="8577">
                  <c:v>113.76551000000001</c:v>
                </c:pt>
                <c:pt idx="8578">
                  <c:v>114.782188</c:v>
                </c:pt>
                <c:pt idx="8579">
                  <c:v>114.58484</c:v>
                </c:pt>
                <c:pt idx="8580">
                  <c:v>114.100703</c:v>
                </c:pt>
                <c:pt idx="8581">
                  <c:v>114.726192</c:v>
                </c:pt>
                <c:pt idx="8582">
                  <c:v>114.904888</c:v>
                </c:pt>
                <c:pt idx="8583">
                  <c:v>54.426043999999997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16.984580000000001</c:v>
                </c:pt>
                <c:pt idx="8601">
                  <c:v>114.213545</c:v>
                </c:pt>
                <c:pt idx="8602">
                  <c:v>114.913416</c:v>
                </c:pt>
                <c:pt idx="8603">
                  <c:v>114.49006199999999</c:v>
                </c:pt>
                <c:pt idx="8604">
                  <c:v>113.88883</c:v>
                </c:pt>
                <c:pt idx="8605">
                  <c:v>114.394779</c:v>
                </c:pt>
                <c:pt idx="8606">
                  <c:v>114.452437</c:v>
                </c:pt>
                <c:pt idx="8607">
                  <c:v>68.079497000000003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10.745583</c:v>
                </c:pt>
                <c:pt idx="8625">
                  <c:v>113.297315</c:v>
                </c:pt>
                <c:pt idx="8626">
                  <c:v>114.327555</c:v>
                </c:pt>
                <c:pt idx="8627">
                  <c:v>114.552496</c:v>
                </c:pt>
                <c:pt idx="8628">
                  <c:v>113.521182</c:v>
                </c:pt>
                <c:pt idx="8629">
                  <c:v>113.896258</c:v>
                </c:pt>
                <c:pt idx="8630">
                  <c:v>96.030822999999998</c:v>
                </c:pt>
                <c:pt idx="8631">
                  <c:v>42.146847999999999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-1.545696</c:v>
                </c:pt>
                <c:pt idx="8649">
                  <c:v>15.659464</c:v>
                </c:pt>
                <c:pt idx="8650">
                  <c:v>99.780327</c:v>
                </c:pt>
                <c:pt idx="8651">
                  <c:v>104.02345800000001</c:v>
                </c:pt>
                <c:pt idx="8652">
                  <c:v>113.932396</c:v>
                </c:pt>
                <c:pt idx="8653">
                  <c:v>109.218388</c:v>
                </c:pt>
                <c:pt idx="8654">
                  <c:v>83.950716999999997</c:v>
                </c:pt>
                <c:pt idx="8655">
                  <c:v>33.291505000000001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22.650452000000001</c:v>
                </c:pt>
                <c:pt idx="8721">
                  <c:v>114.107564</c:v>
                </c:pt>
                <c:pt idx="8722">
                  <c:v>114.768953</c:v>
                </c:pt>
                <c:pt idx="8723">
                  <c:v>87.882817000000003</c:v>
                </c:pt>
                <c:pt idx="8724">
                  <c:v>54.653742000000001</c:v>
                </c:pt>
                <c:pt idx="8725">
                  <c:v>55.337057000000001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-1.400892</c:v>
                </c:pt>
                <c:pt idx="8746">
                  <c:v>-0.92471499999999995</c:v>
                </c:pt>
                <c:pt idx="8747">
                  <c:v>-1.8370329999999999</c:v>
                </c:pt>
                <c:pt idx="8748">
                  <c:v>5.8968480000000003</c:v>
                </c:pt>
                <c:pt idx="8749">
                  <c:v>60.387866000000002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'T91 Steel'!$O$3:$O$4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'T91 Steel'!$P$3:$P$4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84192"/>
        <c:axId val="163786112"/>
      </c:scatterChart>
      <c:valAx>
        <c:axId val="16378419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3786112"/>
        <c:crossesAt val="-60"/>
        <c:crossBetween val="midCat"/>
        <c:majorUnit val="20"/>
      </c:valAx>
      <c:valAx>
        <c:axId val="16378611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378419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Reheater mat = Stainless AISI316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Reheater material = T91 Steel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Stainless AISI316 )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topLeftCell="F1" zoomScaleNormal="100" workbookViewId="0">
      <selection activeCell="I16" sqref="I16"/>
    </sheetView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288709.23161799589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2.2008011155160976E-3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0.51088076369551672</v>
      </c>
      <c r="J7" s="3">
        <f>SQRT(I7)</f>
        <v>0.71475923477456149</v>
      </c>
      <c r="K7" s="13">
        <f>J7/K2</f>
        <v>7.1475923477456148E-3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v>-0.61187499999999995</v>
      </c>
      <c r="F9" s="4">
        <f t="shared" ref="F9:F72" si="1">(E9- D9)</f>
        <v>-0.61187499999999995</v>
      </c>
      <c r="G9" s="4">
        <f t="shared" ref="G9:G72" si="2">ABS(F9)</f>
        <v>0.61187499999999995</v>
      </c>
      <c r="H9" s="3">
        <f t="shared" ref="H9:H72" si="3">(G9^2)</f>
        <v>0.37439101562499993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v>-0.61187499999999995</v>
      </c>
      <c r="F10" s="4">
        <f t="shared" si="1"/>
        <v>0</v>
      </c>
      <c r="G10" s="4">
        <f t="shared" si="2"/>
        <v>0</v>
      </c>
      <c r="H10" s="7">
        <f t="shared" si="3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v>-0.61187499999999995</v>
      </c>
      <c r="F11" s="4">
        <f>(E11- D11)</f>
        <v>0</v>
      </c>
      <c r="G11" s="4">
        <f t="shared" si="2"/>
        <v>0</v>
      </c>
      <c r="H11" s="7">
        <f t="shared" si="3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v>-0.61187499999999995</v>
      </c>
      <c r="F12" s="4">
        <f t="shared" si="1"/>
        <v>0</v>
      </c>
      <c r="G12" s="4">
        <f t="shared" si="2"/>
        <v>0</v>
      </c>
      <c r="H12" s="7">
        <f t="shared" si="3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v>-0.61187499999999995</v>
      </c>
      <c r="F13" s="4">
        <f t="shared" si="1"/>
        <v>0</v>
      </c>
      <c r="G13" s="4">
        <f t="shared" si="2"/>
        <v>0</v>
      </c>
      <c r="H13" s="7">
        <f t="shared" si="3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v>-0.61187499999999995</v>
      </c>
      <c r="F14" s="4">
        <f t="shared" si="1"/>
        <v>0</v>
      </c>
      <c r="G14" s="4">
        <f t="shared" si="2"/>
        <v>0</v>
      </c>
      <c r="H14" s="7">
        <f t="shared" si="3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v>-1.0669150000000001</v>
      </c>
      <c r="F15" s="4">
        <f t="shared" si="1"/>
        <v>5.000000000032756E-6</v>
      </c>
      <c r="G15" s="4">
        <f t="shared" si="2"/>
        <v>5.000000000032756E-6</v>
      </c>
      <c r="H15" s="7">
        <f t="shared" si="3"/>
        <v>2.5000000000327561E-11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v>-1.0669150000000001</v>
      </c>
      <c r="F16" s="4">
        <f t="shared" si="1"/>
        <v>5.000000000032756E-6</v>
      </c>
      <c r="G16" s="4">
        <f t="shared" si="2"/>
        <v>5.000000000032756E-6</v>
      </c>
      <c r="H16" s="7">
        <f t="shared" si="3"/>
        <v>2.5000000000327561E-11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v>-1.0669150000000001</v>
      </c>
      <c r="F17" s="4">
        <f t="shared" si="1"/>
        <v>5.000000000032756E-6</v>
      </c>
      <c r="G17" s="4">
        <f t="shared" si="2"/>
        <v>5.000000000032756E-6</v>
      </c>
      <c r="H17" s="7">
        <f t="shared" si="3"/>
        <v>2.5000000000327561E-11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v>0.90831099999999998</v>
      </c>
      <c r="F18" s="4">
        <f t="shared" si="1"/>
        <v>-0.36409900000000006</v>
      </c>
      <c r="G18" s="4">
        <f t="shared" si="2"/>
        <v>0.36409900000000006</v>
      </c>
      <c r="H18" s="7">
        <f t="shared" si="3"/>
        <v>0.13256808180100005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v>80.571899999999999</v>
      </c>
      <c r="F19" s="4">
        <f t="shared" si="1"/>
        <v>-1.088799999999992</v>
      </c>
      <c r="G19" s="4">
        <f t="shared" si="2"/>
        <v>1.088799999999992</v>
      </c>
      <c r="H19" s="7">
        <f t="shared" si="3"/>
        <v>1.1854854399999826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v>47.910207</v>
      </c>
      <c r="F20" s="4">
        <f t="shared" si="1"/>
        <v>0.94070700000000329</v>
      </c>
      <c r="G20" s="4">
        <f t="shared" si="2"/>
        <v>0.94070700000000329</v>
      </c>
      <c r="H20" s="7">
        <f t="shared" si="3"/>
        <v>0.88492965984900618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v>112.39004</v>
      </c>
      <c r="F21" s="4">
        <f t="shared" si="1"/>
        <v>1.1240399999999937</v>
      </c>
      <c r="G21" s="4">
        <f t="shared" si="2"/>
        <v>1.1240399999999937</v>
      </c>
      <c r="H21" s="7">
        <f t="shared" si="3"/>
        <v>1.2634659215999859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v>91.477740999999995</v>
      </c>
      <c r="F22" s="4">
        <f t="shared" si="1"/>
        <v>1.5846409999999906</v>
      </c>
      <c r="G22" s="4">
        <f t="shared" si="2"/>
        <v>1.5846409999999906</v>
      </c>
      <c r="H22" s="7">
        <f t="shared" si="3"/>
        <v>2.5110870988809704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v>68.700676999999999</v>
      </c>
      <c r="F23" s="4">
        <f t="shared" si="1"/>
        <v>2.5733769999999936</v>
      </c>
      <c r="G23" s="4">
        <f t="shared" si="2"/>
        <v>2.5733769999999936</v>
      </c>
      <c r="H23" s="7">
        <f t="shared" si="3"/>
        <v>6.6222691841289674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v>29.711341000000001</v>
      </c>
      <c r="F24" s="4">
        <f t="shared" si="1"/>
        <v>0.92924100000000109</v>
      </c>
      <c r="G24" s="4">
        <f t="shared" si="2"/>
        <v>0.92924100000000109</v>
      </c>
      <c r="H24" s="7">
        <f t="shared" si="3"/>
        <v>0.86348883608100202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v>-0.92471499999999995</v>
      </c>
      <c r="F25" s="4">
        <f t="shared" si="1"/>
        <v>1.1102230246251565E-16</v>
      </c>
      <c r="G25" s="4">
        <f t="shared" si="2"/>
        <v>1.1102230246251565E-16</v>
      </c>
      <c r="H25" s="7">
        <f t="shared" si="3"/>
        <v>1.2325951644078309E-32</v>
      </c>
      <c r="I25" s="7"/>
      <c r="J25" s="9">
        <v>-47393.9</v>
      </c>
      <c r="K25" s="3">
        <f t="shared" ref="K25:K33" si="4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v>-0.61187499999999995</v>
      </c>
      <c r="F26" s="4">
        <f t="shared" si="1"/>
        <v>0</v>
      </c>
      <c r="G26" s="4">
        <f t="shared" si="2"/>
        <v>0</v>
      </c>
      <c r="H26" s="7">
        <f t="shared" si="3"/>
        <v>0</v>
      </c>
      <c r="I26" s="7"/>
      <c r="J26" s="9">
        <v>-32824.300000000003</v>
      </c>
      <c r="K26" s="8">
        <f t="shared" si="4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v>-0.61187499999999995</v>
      </c>
      <c r="F27" s="4">
        <f t="shared" si="1"/>
        <v>0</v>
      </c>
      <c r="G27" s="4">
        <f t="shared" si="2"/>
        <v>0</v>
      </c>
      <c r="H27" s="7">
        <f t="shared" si="3"/>
        <v>0</v>
      </c>
      <c r="I27" s="7"/>
      <c r="J27" s="9">
        <v>-25681.599999999999</v>
      </c>
      <c r="K27" s="8">
        <f t="shared" si="4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v>-0.61187499999999995</v>
      </c>
      <c r="F28" s="4">
        <f t="shared" si="1"/>
        <v>0</v>
      </c>
      <c r="G28" s="4">
        <f t="shared" si="2"/>
        <v>0</v>
      </c>
      <c r="H28" s="7">
        <f t="shared" si="3"/>
        <v>0</v>
      </c>
      <c r="I28" s="7"/>
      <c r="J28" s="9">
        <v>-7605.74</v>
      </c>
      <c r="K28" s="8">
        <f t="shared" si="4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v>-0.61187499999999995</v>
      </c>
      <c r="F29" s="4">
        <f t="shared" si="1"/>
        <v>0</v>
      </c>
      <c r="G29" s="4">
        <f t="shared" si="2"/>
        <v>0</v>
      </c>
      <c r="H29" s="7">
        <f t="shared" si="3"/>
        <v>0</v>
      </c>
      <c r="I29" s="7"/>
      <c r="J29" s="9">
        <v>-7482.44</v>
      </c>
      <c r="K29" s="8">
        <f t="shared" si="4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v>-0.61187499999999995</v>
      </c>
      <c r="F30" s="4">
        <f t="shared" si="1"/>
        <v>0</v>
      </c>
      <c r="G30" s="4">
        <f t="shared" si="2"/>
        <v>0</v>
      </c>
      <c r="H30" s="7">
        <f t="shared" si="3"/>
        <v>0</v>
      </c>
      <c r="I30" s="7"/>
      <c r="J30" s="9">
        <v>-7050.74</v>
      </c>
      <c r="K30" s="8">
        <f t="shared" si="4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v>-0.61187499999999995</v>
      </c>
      <c r="F31" s="4">
        <f t="shared" si="1"/>
        <v>0</v>
      </c>
      <c r="G31" s="4">
        <f t="shared" si="2"/>
        <v>0</v>
      </c>
      <c r="H31" s="7">
        <f t="shared" si="3"/>
        <v>0</v>
      </c>
      <c r="I31" s="7"/>
      <c r="J31" s="9">
        <v>-7584.25</v>
      </c>
      <c r="K31" s="8">
        <f t="shared" si="4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v>-0.61187499999999995</v>
      </c>
      <c r="F32" s="4">
        <f t="shared" si="1"/>
        <v>0</v>
      </c>
      <c r="G32" s="4">
        <f t="shared" si="2"/>
        <v>0</v>
      </c>
      <c r="H32" s="7">
        <f t="shared" si="3"/>
        <v>0</v>
      </c>
      <c r="I32" s="7"/>
      <c r="J32" s="9">
        <v>-7291.14</v>
      </c>
      <c r="K32" s="8">
        <f t="shared" si="4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v>-0.61187499999999995</v>
      </c>
      <c r="F33" s="4">
        <f t="shared" si="1"/>
        <v>0</v>
      </c>
      <c r="G33" s="4">
        <f t="shared" si="2"/>
        <v>0</v>
      </c>
      <c r="H33" s="7">
        <f t="shared" si="3"/>
        <v>0</v>
      </c>
      <c r="I33" s="7"/>
      <c r="J33" s="9">
        <v>-908.70899999999995</v>
      </c>
      <c r="K33" s="8">
        <f t="shared" si="4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v>-0.61187499999999995</v>
      </c>
      <c r="F34" s="4">
        <f t="shared" si="1"/>
        <v>0</v>
      </c>
      <c r="G34" s="4">
        <f t="shared" si="2"/>
        <v>0</v>
      </c>
      <c r="H34" s="7">
        <f t="shared" si="3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v>-0.61187499999999995</v>
      </c>
      <c r="F35" s="4">
        <f t="shared" si="1"/>
        <v>0</v>
      </c>
      <c r="G35" s="4">
        <f t="shared" si="2"/>
        <v>0</v>
      </c>
      <c r="H35" s="7">
        <f t="shared" si="3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v>-0.61187499999999995</v>
      </c>
      <c r="F36" s="4">
        <f t="shared" si="1"/>
        <v>0</v>
      </c>
      <c r="G36" s="4">
        <f t="shared" si="2"/>
        <v>0</v>
      </c>
      <c r="H36" s="7">
        <f t="shared" si="3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v>-0.61187499999999995</v>
      </c>
      <c r="F37" s="4">
        <f t="shared" si="1"/>
        <v>0</v>
      </c>
      <c r="G37" s="4">
        <f t="shared" si="2"/>
        <v>0</v>
      </c>
      <c r="H37" s="7">
        <f t="shared" si="3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v>-0.61187499999999995</v>
      </c>
      <c r="F38" s="4">
        <f t="shared" si="1"/>
        <v>0</v>
      </c>
      <c r="G38" s="4">
        <f t="shared" si="2"/>
        <v>0</v>
      </c>
      <c r="H38" s="7">
        <f t="shared" si="3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v>-1.0669150000000001</v>
      </c>
      <c r="F39" s="4">
        <f t="shared" si="1"/>
        <v>5.000000000032756E-6</v>
      </c>
      <c r="G39" s="4">
        <f t="shared" si="2"/>
        <v>5.000000000032756E-6</v>
      </c>
      <c r="H39" s="7">
        <f t="shared" si="3"/>
        <v>2.5000000000327561E-11</v>
      </c>
      <c r="I39" s="7"/>
      <c r="J39">
        <v>-611.875</v>
      </c>
      <c r="K39" s="8">
        <f t="shared" ref="K39:K41" si="5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v>-1.0669150000000001</v>
      </c>
      <c r="F40" s="4">
        <f t="shared" si="1"/>
        <v>5.000000000032756E-6</v>
      </c>
      <c r="G40" s="4">
        <f t="shared" si="2"/>
        <v>5.000000000032756E-6</v>
      </c>
      <c r="H40" s="7">
        <f t="shared" si="3"/>
        <v>2.5000000000327561E-11</v>
      </c>
      <c r="I40" s="7"/>
      <c r="J40">
        <v>-611.875</v>
      </c>
      <c r="K40" s="8">
        <f t="shared" si="5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v>16.907167999999999</v>
      </c>
      <c r="F41" s="4">
        <f t="shared" si="1"/>
        <v>-1.0425320000000013</v>
      </c>
      <c r="G41" s="4">
        <f t="shared" si="2"/>
        <v>1.0425320000000013</v>
      </c>
      <c r="H41" s="7">
        <f t="shared" si="3"/>
        <v>1.0868729710240028</v>
      </c>
      <c r="I41" s="7"/>
      <c r="J41">
        <v>-611.875</v>
      </c>
      <c r="K41" s="8">
        <f t="shared" si="5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v>114.628828</v>
      </c>
      <c r="F42" s="4">
        <f t="shared" si="1"/>
        <v>0.30582800000000532</v>
      </c>
      <c r="G42" s="4">
        <f t="shared" si="2"/>
        <v>0.30582800000000532</v>
      </c>
      <c r="H42" s="7">
        <f t="shared" si="3"/>
        <v>9.353076558400325E-2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v>113.834416</v>
      </c>
      <c r="F43" s="4">
        <f t="shared" si="1"/>
        <v>0.24741600000000119</v>
      </c>
      <c r="G43" s="4">
        <f t="shared" si="2"/>
        <v>0.24741600000000119</v>
      </c>
      <c r="H43" s="7">
        <f t="shared" si="3"/>
        <v>6.1214677056000588E-2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v>114.15085999999999</v>
      </c>
      <c r="F44" s="4">
        <f t="shared" si="1"/>
        <v>0.29085999999999501</v>
      </c>
      <c r="G44" s="4">
        <f t="shared" si="2"/>
        <v>0.29085999999999501</v>
      </c>
      <c r="H44" s="7">
        <f t="shared" si="3"/>
        <v>8.4599539599997095E-2</v>
      </c>
      <c r="I44" s="7"/>
      <c r="J44">
        <v>-1066.92</v>
      </c>
      <c r="K44" s="8">
        <f t="shared" ref="K44:K107" si="6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v>113.940213</v>
      </c>
      <c r="F45" s="4">
        <f t="shared" si="1"/>
        <v>0.19021299999999997</v>
      </c>
      <c r="G45" s="4">
        <f t="shared" si="2"/>
        <v>0.19021299999999997</v>
      </c>
      <c r="H45" s="7">
        <f t="shared" si="3"/>
        <v>3.6180985368999989E-2</v>
      </c>
      <c r="I45" s="7"/>
      <c r="J45">
        <v>-1066.92</v>
      </c>
      <c r="K45" s="8">
        <f t="shared" si="6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v>113.932261</v>
      </c>
      <c r="F46" s="4">
        <f t="shared" si="1"/>
        <v>0.51026099999999985</v>
      </c>
      <c r="G46" s="4">
        <f t="shared" si="2"/>
        <v>0.51026099999999985</v>
      </c>
      <c r="H46" s="7">
        <f t="shared" si="3"/>
        <v>0.26036628812099988</v>
      </c>
      <c r="I46" s="7"/>
      <c r="J46">
        <v>-1066.92</v>
      </c>
      <c r="K46" s="8">
        <f t="shared" si="6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v>113.930907</v>
      </c>
      <c r="F47" s="4">
        <f t="shared" si="1"/>
        <v>0.56390700000000038</v>
      </c>
      <c r="G47" s="4">
        <f t="shared" si="2"/>
        <v>0.56390700000000038</v>
      </c>
      <c r="H47" s="7">
        <f t="shared" si="3"/>
        <v>0.31799110464900043</v>
      </c>
      <c r="I47" s="7"/>
      <c r="J47">
        <v>969.80600000000004</v>
      </c>
      <c r="K47" s="8">
        <f t="shared" si="6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v>74.366202000000001</v>
      </c>
      <c r="F48" s="4">
        <f t="shared" si="1"/>
        <v>2.518802000000008</v>
      </c>
      <c r="G48" s="4">
        <f t="shared" si="2"/>
        <v>2.518802000000008</v>
      </c>
      <c r="H48" s="7">
        <f t="shared" si="3"/>
        <v>6.3443635152040398</v>
      </c>
      <c r="I48" s="7"/>
      <c r="J48">
        <v>80720.2</v>
      </c>
      <c r="K48" s="8">
        <f t="shared" si="6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v>-0.92471499999999995</v>
      </c>
      <c r="F49" s="4">
        <f t="shared" si="1"/>
        <v>1.1102230246251565E-16</v>
      </c>
      <c r="G49" s="4">
        <f t="shared" si="2"/>
        <v>1.1102230246251565E-16</v>
      </c>
      <c r="H49" s="7">
        <f t="shared" si="3"/>
        <v>1.2325951644078309E-32</v>
      </c>
      <c r="I49" s="7"/>
      <c r="J49">
        <v>46905</v>
      </c>
      <c r="K49" s="8">
        <f t="shared" si="6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v>-0.61187499999999995</v>
      </c>
      <c r="F50" s="4">
        <f t="shared" si="1"/>
        <v>0</v>
      </c>
      <c r="G50" s="4">
        <f t="shared" si="2"/>
        <v>0</v>
      </c>
      <c r="H50" s="7">
        <f t="shared" si="3"/>
        <v>0</v>
      </c>
      <c r="I50" s="7"/>
      <c r="J50">
        <v>112232</v>
      </c>
      <c r="K50" s="8">
        <f t="shared" si="6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v>-0.61187499999999995</v>
      </c>
      <c r="F51" s="4">
        <f t="shared" si="1"/>
        <v>0</v>
      </c>
      <c r="G51" s="4">
        <f t="shared" si="2"/>
        <v>0</v>
      </c>
      <c r="H51" s="7">
        <f t="shared" si="3"/>
        <v>0</v>
      </c>
      <c r="I51" s="7"/>
      <c r="J51">
        <v>91495.5</v>
      </c>
      <c r="K51" s="8">
        <f t="shared" si="6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v>-0.61187499999999995</v>
      </c>
      <c r="F52" s="4">
        <f t="shared" si="1"/>
        <v>0</v>
      </c>
      <c r="G52" s="4">
        <f t="shared" si="2"/>
        <v>0</v>
      </c>
      <c r="H52" s="7">
        <f t="shared" si="3"/>
        <v>0</v>
      </c>
      <c r="I52" s="7"/>
      <c r="J52">
        <v>68099</v>
      </c>
      <c r="K52" s="8">
        <f t="shared" si="6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v>-0.61187499999999995</v>
      </c>
      <c r="F53" s="4">
        <f t="shared" si="1"/>
        <v>0</v>
      </c>
      <c r="G53" s="4">
        <f t="shared" si="2"/>
        <v>0</v>
      </c>
      <c r="H53" s="7">
        <f t="shared" si="3"/>
        <v>0</v>
      </c>
      <c r="I53" s="7"/>
      <c r="J53">
        <v>30072.3</v>
      </c>
      <c r="K53" s="8">
        <f t="shared" si="6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v>-0.61187499999999995</v>
      </c>
      <c r="F54" s="4">
        <f t="shared" si="1"/>
        <v>0</v>
      </c>
      <c r="G54" s="4">
        <f t="shared" si="2"/>
        <v>0</v>
      </c>
      <c r="H54" s="7">
        <f t="shared" si="3"/>
        <v>0</v>
      </c>
      <c r="I54" s="7"/>
      <c r="J54">
        <v>-924.71500000000003</v>
      </c>
      <c r="K54" s="8">
        <f t="shared" si="6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v>-0.61187499999999995</v>
      </c>
      <c r="F55" s="4">
        <f t="shared" si="1"/>
        <v>0</v>
      </c>
      <c r="G55" s="4">
        <f t="shared" si="2"/>
        <v>0</v>
      </c>
      <c r="H55" s="7">
        <f t="shared" si="3"/>
        <v>0</v>
      </c>
      <c r="I55" s="7"/>
      <c r="J55">
        <v>-611.875</v>
      </c>
      <c r="K55" s="8">
        <f t="shared" si="6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v>-0.61187499999999995</v>
      </c>
      <c r="F56" s="4">
        <f t="shared" si="1"/>
        <v>0</v>
      </c>
      <c r="G56" s="4">
        <f t="shared" si="2"/>
        <v>0</v>
      </c>
      <c r="H56" s="7">
        <f t="shared" si="3"/>
        <v>0</v>
      </c>
      <c r="I56" s="7"/>
      <c r="J56">
        <v>-611.875</v>
      </c>
      <c r="K56" s="8">
        <f t="shared" si="6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v>-0.61187499999999995</v>
      </c>
      <c r="F57" s="4">
        <f t="shared" si="1"/>
        <v>0</v>
      </c>
      <c r="G57" s="4">
        <f t="shared" si="2"/>
        <v>0</v>
      </c>
      <c r="H57" s="7">
        <f t="shared" si="3"/>
        <v>0</v>
      </c>
      <c r="I57" s="7"/>
      <c r="J57">
        <v>-611.875</v>
      </c>
      <c r="K57" s="8">
        <f t="shared" si="6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v>-0.61187499999999995</v>
      </c>
      <c r="F58" s="4">
        <f t="shared" si="1"/>
        <v>0</v>
      </c>
      <c r="G58" s="4">
        <f t="shared" si="2"/>
        <v>0</v>
      </c>
      <c r="H58" s="7">
        <f t="shared" si="3"/>
        <v>0</v>
      </c>
      <c r="I58" s="7"/>
      <c r="J58">
        <v>-611.875</v>
      </c>
      <c r="K58" s="8">
        <f t="shared" si="6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v>-0.61187499999999995</v>
      </c>
      <c r="F59" s="4">
        <f t="shared" si="1"/>
        <v>0</v>
      </c>
      <c r="G59" s="4">
        <f t="shared" si="2"/>
        <v>0</v>
      </c>
      <c r="H59" s="7">
        <f t="shared" si="3"/>
        <v>0</v>
      </c>
      <c r="I59" s="7"/>
      <c r="J59">
        <v>-611.875</v>
      </c>
      <c r="K59" s="8">
        <f t="shared" si="6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v>-0.61187499999999995</v>
      </c>
      <c r="F60" s="4">
        <f t="shared" si="1"/>
        <v>0</v>
      </c>
      <c r="G60" s="4">
        <f t="shared" si="2"/>
        <v>0</v>
      </c>
      <c r="H60" s="7">
        <f t="shared" si="3"/>
        <v>0</v>
      </c>
      <c r="I60" s="7"/>
      <c r="J60">
        <v>-611.875</v>
      </c>
      <c r="K60" s="8">
        <f t="shared" si="6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v>-0.61187499999999995</v>
      </c>
      <c r="F61" s="4">
        <f t="shared" si="1"/>
        <v>0</v>
      </c>
      <c r="G61" s="4">
        <f t="shared" si="2"/>
        <v>0</v>
      </c>
      <c r="H61" s="7">
        <f t="shared" si="3"/>
        <v>0</v>
      </c>
      <c r="I61" s="7"/>
      <c r="J61">
        <v>-611.875</v>
      </c>
      <c r="K61" s="8">
        <f t="shared" si="6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v>-0.61187499999999995</v>
      </c>
      <c r="F62" s="4">
        <f t="shared" si="1"/>
        <v>0</v>
      </c>
      <c r="G62" s="4">
        <f t="shared" si="2"/>
        <v>0</v>
      </c>
      <c r="H62" s="7">
        <f t="shared" si="3"/>
        <v>0</v>
      </c>
      <c r="I62" s="7"/>
      <c r="J62">
        <v>-611.875</v>
      </c>
      <c r="K62" s="8">
        <f t="shared" si="6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v>-1.0669150000000001</v>
      </c>
      <c r="F63" s="4">
        <f t="shared" si="1"/>
        <v>5.000000000032756E-6</v>
      </c>
      <c r="G63" s="4">
        <f t="shared" si="2"/>
        <v>5.000000000032756E-6</v>
      </c>
      <c r="H63" s="7">
        <f t="shared" si="3"/>
        <v>2.5000000000327561E-11</v>
      </c>
      <c r="I63" s="7"/>
      <c r="J63">
        <v>-611.875</v>
      </c>
      <c r="K63" s="8">
        <f t="shared" si="6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v>-1.0669150000000001</v>
      </c>
      <c r="F64" s="4">
        <f t="shared" si="1"/>
        <v>5.000000000032756E-6</v>
      </c>
      <c r="G64" s="4">
        <f t="shared" si="2"/>
        <v>5.000000000032756E-6</v>
      </c>
      <c r="H64" s="7">
        <f t="shared" si="3"/>
        <v>2.5000000000327561E-11</v>
      </c>
      <c r="I64" s="7"/>
      <c r="J64">
        <v>-611.875</v>
      </c>
      <c r="K64" s="8">
        <f t="shared" si="6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v>20.695150999999999</v>
      </c>
      <c r="F65" s="4">
        <f t="shared" si="1"/>
        <v>-1.1060490000000023</v>
      </c>
      <c r="G65" s="4">
        <f t="shared" si="2"/>
        <v>1.1060490000000023</v>
      </c>
      <c r="H65" s="7">
        <f t="shared" si="3"/>
        <v>1.2233443904010051</v>
      </c>
      <c r="I65" s="7"/>
      <c r="J65">
        <v>-611.875</v>
      </c>
      <c r="K65" s="8">
        <f t="shared" si="6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v>113.915257</v>
      </c>
      <c r="F66" s="4">
        <f t="shared" si="1"/>
        <v>0.29125700000000165</v>
      </c>
      <c r="G66" s="4">
        <f t="shared" si="2"/>
        <v>0.29125700000000165</v>
      </c>
      <c r="H66" s="7">
        <f t="shared" si="3"/>
        <v>8.4830640049000969E-2</v>
      </c>
      <c r="I66" s="7"/>
      <c r="J66">
        <v>-611.875</v>
      </c>
      <c r="K66" s="8">
        <f t="shared" si="6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v>114.605362</v>
      </c>
      <c r="F67" s="4">
        <f t="shared" si="1"/>
        <v>0.27136199999999633</v>
      </c>
      <c r="G67" s="4">
        <f t="shared" si="2"/>
        <v>0.27136199999999633</v>
      </c>
      <c r="H67" s="7">
        <f t="shared" si="3"/>
        <v>7.3637335043998012E-2</v>
      </c>
      <c r="I67" s="7"/>
      <c r="J67">
        <v>-611.875</v>
      </c>
      <c r="K67" s="8">
        <f t="shared" si="6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v>113.892194</v>
      </c>
      <c r="F68" s="4">
        <f t="shared" si="1"/>
        <v>0.31319400000000996</v>
      </c>
      <c r="G68" s="4">
        <f t="shared" si="2"/>
        <v>0.31319400000000996</v>
      </c>
      <c r="H68" s="7">
        <f t="shared" si="3"/>
        <v>9.8090481636006241E-2</v>
      </c>
      <c r="I68" s="7"/>
      <c r="J68">
        <v>-1066.92</v>
      </c>
      <c r="K68" s="8">
        <f t="shared" si="6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v>113.94143099999999</v>
      </c>
      <c r="F69" s="4">
        <f t="shared" si="1"/>
        <v>0.21643100000000004</v>
      </c>
      <c r="G69" s="4">
        <f t="shared" si="2"/>
        <v>0.21643100000000004</v>
      </c>
      <c r="H69" s="7">
        <f t="shared" si="3"/>
        <v>4.6842377761000017E-2</v>
      </c>
      <c r="I69" s="7"/>
      <c r="J69">
        <v>-1066.92</v>
      </c>
      <c r="K69" s="8">
        <f t="shared" si="6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v>114.267346</v>
      </c>
      <c r="F70" s="4">
        <f t="shared" si="1"/>
        <v>0.51834600000000819</v>
      </c>
      <c r="G70" s="4">
        <f t="shared" si="2"/>
        <v>0.51834600000000819</v>
      </c>
      <c r="H70" s="7">
        <f t="shared" si="3"/>
        <v>0.26868257571600851</v>
      </c>
      <c r="I70" s="7"/>
      <c r="J70">
        <v>17177.599999999999</v>
      </c>
      <c r="K70" s="8">
        <f t="shared" si="6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v>114.073982</v>
      </c>
      <c r="F71" s="4">
        <f t="shared" si="1"/>
        <v>0.52298199999999895</v>
      </c>
      <c r="G71" s="4">
        <f t="shared" si="2"/>
        <v>0.52298199999999895</v>
      </c>
      <c r="H71" s="7">
        <f t="shared" si="3"/>
        <v>0.27351017232399888</v>
      </c>
      <c r="I71" s="7"/>
      <c r="J71">
        <v>114456</v>
      </c>
      <c r="K71" s="8">
        <f t="shared" si="6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v>79.759302000000005</v>
      </c>
      <c r="F72" s="4">
        <f t="shared" si="1"/>
        <v>2.6381020000000035</v>
      </c>
      <c r="G72" s="4">
        <f t="shared" si="2"/>
        <v>2.6381020000000035</v>
      </c>
      <c r="H72" s="7">
        <f t="shared" si="3"/>
        <v>6.9595821624040184</v>
      </c>
      <c r="I72" s="7"/>
      <c r="J72">
        <v>113618</v>
      </c>
      <c r="K72" s="8">
        <f t="shared" si="6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7">C73/1000</f>
        <v>-0.92471500000000006</v>
      </c>
      <c r="E73" s="8">
        <v>-0.92471499999999995</v>
      </c>
      <c r="F73" s="4">
        <f t="shared" ref="F73:F136" si="8">(E73- D73)</f>
        <v>1.1102230246251565E-16</v>
      </c>
      <c r="G73" s="4">
        <f t="shared" ref="G73:G136" si="9">ABS(F73)</f>
        <v>1.1102230246251565E-16</v>
      </c>
      <c r="H73" s="7">
        <f t="shared" ref="H73:H136" si="10">(G73^2)</f>
        <v>1.2325951644078309E-32</v>
      </c>
      <c r="I73" s="7"/>
      <c r="J73">
        <v>113950</v>
      </c>
      <c r="K73" s="8">
        <f t="shared" si="6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7"/>
        <v>-0.61187499999999995</v>
      </c>
      <c r="E74" s="8">
        <v>-0.61187499999999995</v>
      </c>
      <c r="F74" s="4">
        <f t="shared" si="8"/>
        <v>0</v>
      </c>
      <c r="G74" s="4">
        <f t="shared" si="9"/>
        <v>0</v>
      </c>
      <c r="H74" s="7">
        <f t="shared" si="10"/>
        <v>0</v>
      </c>
      <c r="I74" s="7"/>
      <c r="J74">
        <v>113767</v>
      </c>
      <c r="K74" s="8">
        <f t="shared" si="6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7"/>
        <v>-0.61187499999999995</v>
      </c>
      <c r="E75" s="8">
        <v>-0.61187499999999995</v>
      </c>
      <c r="F75" s="4">
        <f t="shared" si="8"/>
        <v>0</v>
      </c>
      <c r="G75" s="4">
        <f t="shared" si="9"/>
        <v>0</v>
      </c>
      <c r="H75" s="7">
        <f t="shared" si="10"/>
        <v>0</v>
      </c>
      <c r="I75" s="7"/>
      <c r="J75">
        <v>113761</v>
      </c>
      <c r="K75" s="8">
        <f t="shared" si="6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7"/>
        <v>-0.61187499999999995</v>
      </c>
      <c r="E76" s="8">
        <v>-0.61187499999999995</v>
      </c>
      <c r="F76" s="4">
        <f t="shared" si="8"/>
        <v>0</v>
      </c>
      <c r="G76" s="4">
        <f t="shared" si="9"/>
        <v>0</v>
      </c>
      <c r="H76" s="7">
        <f t="shared" si="10"/>
        <v>0</v>
      </c>
      <c r="I76" s="7"/>
      <c r="J76">
        <v>113760</v>
      </c>
      <c r="K76" s="8">
        <f t="shared" si="6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7"/>
        <v>-0.61187499999999995</v>
      </c>
      <c r="E77" s="8">
        <v>-0.61187499999999995</v>
      </c>
      <c r="F77" s="4">
        <f t="shared" si="8"/>
        <v>0</v>
      </c>
      <c r="G77" s="4">
        <f t="shared" si="9"/>
        <v>0</v>
      </c>
      <c r="H77" s="7">
        <f t="shared" si="10"/>
        <v>0</v>
      </c>
      <c r="I77" s="7"/>
      <c r="J77">
        <v>74536.100000000006</v>
      </c>
      <c r="K77" s="8">
        <f t="shared" si="6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7"/>
        <v>-0.61187499999999995</v>
      </c>
      <c r="E78" s="8">
        <v>-0.61187499999999995</v>
      </c>
      <c r="F78" s="4">
        <f t="shared" si="8"/>
        <v>0</v>
      </c>
      <c r="G78" s="4">
        <f t="shared" si="9"/>
        <v>0</v>
      </c>
      <c r="H78" s="7">
        <f t="shared" si="10"/>
        <v>0</v>
      </c>
      <c r="I78" s="7"/>
      <c r="J78">
        <v>-924.71500000000003</v>
      </c>
      <c r="K78" s="8">
        <f t="shared" si="6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7"/>
        <v>-0.61187499999999995</v>
      </c>
      <c r="E79" s="8">
        <v>-0.61187499999999995</v>
      </c>
      <c r="F79" s="4">
        <f t="shared" si="8"/>
        <v>0</v>
      </c>
      <c r="G79" s="4">
        <f t="shared" si="9"/>
        <v>0</v>
      </c>
      <c r="H79" s="7">
        <f t="shared" si="10"/>
        <v>0</v>
      </c>
      <c r="I79" s="7"/>
      <c r="J79">
        <v>-611.875</v>
      </c>
      <c r="K79" s="8">
        <f t="shared" si="6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7"/>
        <v>-0.61187499999999995</v>
      </c>
      <c r="E80" s="8">
        <v>-0.61187499999999995</v>
      </c>
      <c r="F80" s="4">
        <f t="shared" si="8"/>
        <v>0</v>
      </c>
      <c r="G80" s="4">
        <f t="shared" si="9"/>
        <v>0</v>
      </c>
      <c r="H80" s="7">
        <f t="shared" si="10"/>
        <v>0</v>
      </c>
      <c r="I80" s="7"/>
      <c r="J80">
        <v>-611.875</v>
      </c>
      <c r="K80" s="8">
        <f t="shared" si="6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7"/>
        <v>-0.61187499999999995</v>
      </c>
      <c r="E81" s="8">
        <v>-0.61187499999999995</v>
      </c>
      <c r="F81" s="4">
        <f t="shared" si="8"/>
        <v>0</v>
      </c>
      <c r="G81" s="4">
        <f t="shared" si="9"/>
        <v>0</v>
      </c>
      <c r="H81" s="7">
        <f t="shared" si="10"/>
        <v>0</v>
      </c>
      <c r="I81" s="7"/>
      <c r="J81">
        <v>-611.875</v>
      </c>
      <c r="K81" s="8">
        <f t="shared" si="6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7"/>
        <v>-0.61187499999999995</v>
      </c>
      <c r="E82" s="8">
        <v>-0.61187499999999995</v>
      </c>
      <c r="F82" s="4">
        <f t="shared" si="8"/>
        <v>0</v>
      </c>
      <c r="G82" s="4">
        <f t="shared" si="9"/>
        <v>0</v>
      </c>
      <c r="H82" s="7">
        <f t="shared" si="10"/>
        <v>0</v>
      </c>
      <c r="I82" s="7"/>
      <c r="J82">
        <v>-611.875</v>
      </c>
      <c r="K82" s="8">
        <f t="shared" si="6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7"/>
        <v>-0.61187499999999995</v>
      </c>
      <c r="E83" s="8">
        <v>-0.61187499999999995</v>
      </c>
      <c r="F83" s="4">
        <f t="shared" si="8"/>
        <v>0</v>
      </c>
      <c r="G83" s="4">
        <f t="shared" si="9"/>
        <v>0</v>
      </c>
      <c r="H83" s="7">
        <f t="shared" si="10"/>
        <v>0</v>
      </c>
      <c r="I83" s="7"/>
      <c r="J83">
        <v>-611.875</v>
      </c>
      <c r="K83" s="8">
        <f t="shared" si="6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7"/>
        <v>-0.61187499999999995</v>
      </c>
      <c r="E84" s="8">
        <v>-0.61187499999999995</v>
      </c>
      <c r="F84" s="4">
        <f t="shared" si="8"/>
        <v>0</v>
      </c>
      <c r="G84" s="4">
        <f t="shared" si="9"/>
        <v>0</v>
      </c>
      <c r="H84" s="7">
        <f t="shared" si="10"/>
        <v>0</v>
      </c>
      <c r="I84" s="7"/>
      <c r="J84">
        <v>-611.875</v>
      </c>
      <c r="K84" s="8">
        <f t="shared" si="6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7"/>
        <v>-0.61187499999999995</v>
      </c>
      <c r="E85" s="8">
        <v>-0.61187499999999995</v>
      </c>
      <c r="F85" s="4">
        <f t="shared" si="8"/>
        <v>0</v>
      </c>
      <c r="G85" s="4">
        <f t="shared" si="9"/>
        <v>0</v>
      </c>
      <c r="H85" s="7">
        <f t="shared" si="10"/>
        <v>0</v>
      </c>
      <c r="I85" s="7"/>
      <c r="J85">
        <v>-611.875</v>
      </c>
      <c r="K85" s="8">
        <f t="shared" si="6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7"/>
        <v>-0.61187499999999995</v>
      </c>
      <c r="E86" s="8">
        <v>-0.61187499999999995</v>
      </c>
      <c r="F86" s="4">
        <f t="shared" si="8"/>
        <v>0</v>
      </c>
      <c r="G86" s="4">
        <f t="shared" si="9"/>
        <v>0</v>
      </c>
      <c r="H86" s="7">
        <f t="shared" si="10"/>
        <v>0</v>
      </c>
      <c r="I86" s="7"/>
      <c r="J86">
        <v>-611.875</v>
      </c>
      <c r="K86" s="8">
        <f t="shared" si="6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7"/>
        <v>-1.0669200000000001</v>
      </c>
      <c r="E87" s="8">
        <v>-1.0669150000000001</v>
      </c>
      <c r="F87" s="4">
        <f t="shared" si="8"/>
        <v>5.000000000032756E-6</v>
      </c>
      <c r="G87" s="4">
        <f t="shared" si="9"/>
        <v>5.000000000032756E-6</v>
      </c>
      <c r="H87" s="7">
        <f t="shared" si="10"/>
        <v>2.5000000000327561E-11</v>
      </c>
      <c r="I87" s="7"/>
      <c r="J87">
        <v>-611.875</v>
      </c>
      <c r="K87" s="8">
        <f t="shared" si="6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7"/>
        <v>-1.0669200000000001</v>
      </c>
      <c r="E88" s="8">
        <v>-1.0669150000000001</v>
      </c>
      <c r="F88" s="4">
        <f t="shared" si="8"/>
        <v>5.000000000032756E-6</v>
      </c>
      <c r="G88" s="4">
        <f t="shared" si="9"/>
        <v>5.000000000032756E-6</v>
      </c>
      <c r="H88" s="7">
        <f t="shared" si="10"/>
        <v>2.5000000000327561E-11</v>
      </c>
      <c r="I88" s="7"/>
      <c r="J88">
        <v>-611.875</v>
      </c>
      <c r="K88" s="8">
        <f t="shared" si="6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7"/>
        <v>10.9542</v>
      </c>
      <c r="E89" s="8">
        <v>10.099765</v>
      </c>
      <c r="F89" s="4">
        <f t="shared" si="8"/>
        <v>-0.8544350000000005</v>
      </c>
      <c r="G89" s="4">
        <f t="shared" si="9"/>
        <v>0.8544350000000005</v>
      </c>
      <c r="H89" s="7">
        <f t="shared" si="10"/>
        <v>0.7300591692250008</v>
      </c>
      <c r="I89" s="7"/>
      <c r="J89">
        <v>-611.875</v>
      </c>
      <c r="K89" s="8">
        <f t="shared" si="6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7"/>
        <v>113.43600000000001</v>
      </c>
      <c r="E90" s="8">
        <v>113.692645</v>
      </c>
      <c r="F90" s="4">
        <f t="shared" si="8"/>
        <v>0.2566449999999918</v>
      </c>
      <c r="G90" s="4">
        <f t="shared" si="9"/>
        <v>0.2566449999999918</v>
      </c>
      <c r="H90" s="7">
        <f t="shared" si="10"/>
        <v>6.5866656024995793E-2</v>
      </c>
      <c r="I90" s="7"/>
      <c r="J90">
        <v>-611.875</v>
      </c>
      <c r="K90" s="8">
        <f t="shared" si="6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7"/>
        <v>114.176</v>
      </c>
      <c r="E91" s="8">
        <v>114.43924699999999</v>
      </c>
      <c r="F91" s="4">
        <f t="shared" si="8"/>
        <v>0.26324699999999268</v>
      </c>
      <c r="G91" s="4">
        <f t="shared" si="9"/>
        <v>0.26324699999999268</v>
      </c>
      <c r="H91" s="7">
        <f t="shared" si="10"/>
        <v>6.9298983008996146E-2</v>
      </c>
      <c r="I91" s="7"/>
      <c r="J91">
        <v>-611.875</v>
      </c>
      <c r="K91" s="8">
        <f t="shared" si="6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7"/>
        <v>114.754</v>
      </c>
      <c r="E92" s="8">
        <v>113.78928000000001</v>
      </c>
      <c r="F92" s="4">
        <f t="shared" si="8"/>
        <v>-0.9647199999999998</v>
      </c>
      <c r="G92" s="4">
        <f t="shared" si="9"/>
        <v>0.9647199999999998</v>
      </c>
      <c r="H92" s="7">
        <f t="shared" si="10"/>
        <v>0.93068467839999958</v>
      </c>
      <c r="I92" s="7"/>
      <c r="J92">
        <v>-1066.92</v>
      </c>
      <c r="K92" s="8">
        <f t="shared" si="6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7"/>
        <v>113.711</v>
      </c>
      <c r="E93" s="8">
        <v>113.912796</v>
      </c>
      <c r="F93" s="4">
        <f t="shared" si="8"/>
        <v>0.20179600000000164</v>
      </c>
      <c r="G93" s="4">
        <f t="shared" si="9"/>
        <v>0.20179600000000164</v>
      </c>
      <c r="H93" s="7">
        <f t="shared" si="10"/>
        <v>4.0721625616000665E-2</v>
      </c>
      <c r="I93" s="7"/>
      <c r="J93">
        <v>-1066.92</v>
      </c>
      <c r="K93" s="8">
        <f t="shared" si="6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7"/>
        <v>113.715</v>
      </c>
      <c r="E94" s="8">
        <v>114.232949</v>
      </c>
      <c r="F94" s="4">
        <f t="shared" si="8"/>
        <v>0.51794900000000155</v>
      </c>
      <c r="G94" s="4">
        <f t="shared" si="9"/>
        <v>0.51794900000000155</v>
      </c>
      <c r="H94" s="7">
        <f t="shared" si="10"/>
        <v>0.26827116660100159</v>
      </c>
      <c r="I94" s="7"/>
      <c r="J94">
        <v>20771.599999999999</v>
      </c>
      <c r="K94" s="8">
        <f t="shared" si="6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7"/>
        <v>113.767</v>
      </c>
      <c r="E95" s="8">
        <v>113.672242</v>
      </c>
      <c r="F95" s="4">
        <f t="shared" si="8"/>
        <v>-9.4757999999998788E-2</v>
      </c>
      <c r="G95" s="4">
        <f t="shared" si="9"/>
        <v>9.4757999999998788E-2</v>
      </c>
      <c r="H95" s="7">
        <f t="shared" si="10"/>
        <v>8.9790785639997702E-3</v>
      </c>
      <c r="I95" s="7"/>
      <c r="J95">
        <v>113755</v>
      </c>
      <c r="K95" s="8">
        <f t="shared" si="6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7"/>
        <v>64.111500000000007</v>
      </c>
      <c r="E96" s="8">
        <v>67.045181999999997</v>
      </c>
      <c r="F96" s="4">
        <f t="shared" si="8"/>
        <v>2.9336819999999904</v>
      </c>
      <c r="G96" s="4">
        <f t="shared" si="9"/>
        <v>2.9336819999999904</v>
      </c>
      <c r="H96" s="7">
        <f t="shared" si="10"/>
        <v>8.6064900771239436</v>
      </c>
      <c r="I96" s="7"/>
      <c r="J96">
        <v>114366</v>
      </c>
      <c r="K96" s="8">
        <f t="shared" si="6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7"/>
        <v>-0.92471500000000006</v>
      </c>
      <c r="E97" s="8">
        <v>-0.92471499999999995</v>
      </c>
      <c r="F97" s="4">
        <f t="shared" si="8"/>
        <v>1.1102230246251565E-16</v>
      </c>
      <c r="G97" s="4">
        <f t="shared" si="9"/>
        <v>1.1102230246251565E-16</v>
      </c>
      <c r="H97" s="7">
        <f t="shared" si="10"/>
        <v>1.2325951644078309E-32</v>
      </c>
      <c r="I97" s="7"/>
      <c r="J97">
        <v>113667</v>
      </c>
      <c r="K97" s="8">
        <f t="shared" si="6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7"/>
        <v>-0.61187499999999995</v>
      </c>
      <c r="E98" s="8">
        <v>-0.61187499999999995</v>
      </c>
      <c r="F98" s="4">
        <f t="shared" si="8"/>
        <v>0</v>
      </c>
      <c r="G98" s="4">
        <f t="shared" si="9"/>
        <v>0</v>
      </c>
      <c r="H98" s="7">
        <f t="shared" si="10"/>
        <v>0</v>
      </c>
      <c r="I98" s="7"/>
      <c r="J98">
        <v>113745</v>
      </c>
      <c r="K98" s="8">
        <f t="shared" si="6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7"/>
        <v>-0.61187499999999995</v>
      </c>
      <c r="E99" s="8">
        <v>-0.61187499999999995</v>
      </c>
      <c r="F99" s="4">
        <f t="shared" si="8"/>
        <v>0</v>
      </c>
      <c r="G99" s="4">
        <f t="shared" si="9"/>
        <v>0</v>
      </c>
      <c r="H99" s="7">
        <f t="shared" si="10"/>
        <v>0</v>
      </c>
      <c r="I99" s="7"/>
      <c r="J99">
        <v>114093</v>
      </c>
      <c r="K99" s="8">
        <f t="shared" si="6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7"/>
        <v>-0.61187499999999995</v>
      </c>
      <c r="E100" s="8">
        <v>-0.61187499999999995</v>
      </c>
      <c r="F100" s="4">
        <f t="shared" si="8"/>
        <v>0</v>
      </c>
      <c r="G100" s="4">
        <f t="shared" si="9"/>
        <v>0</v>
      </c>
      <c r="H100" s="7">
        <f t="shared" si="10"/>
        <v>0</v>
      </c>
      <c r="I100" s="7"/>
      <c r="J100">
        <v>113901</v>
      </c>
      <c r="K100" s="8">
        <f t="shared" si="6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7"/>
        <v>-0.61187499999999995</v>
      </c>
      <c r="E101" s="8">
        <v>-0.61187499999999995</v>
      </c>
      <c r="F101" s="4">
        <f t="shared" si="8"/>
        <v>0</v>
      </c>
      <c r="G101" s="4">
        <f t="shared" si="9"/>
        <v>0</v>
      </c>
      <c r="H101" s="7">
        <f t="shared" si="10"/>
        <v>0</v>
      </c>
      <c r="I101" s="7"/>
      <c r="J101">
        <v>79959.5</v>
      </c>
      <c r="K101" s="8">
        <f t="shared" si="6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7"/>
        <v>-0.61187499999999995</v>
      </c>
      <c r="E102" s="8">
        <v>-0.61187499999999995</v>
      </c>
      <c r="F102" s="4">
        <f t="shared" si="8"/>
        <v>0</v>
      </c>
      <c r="G102" s="4">
        <f t="shared" si="9"/>
        <v>0</v>
      </c>
      <c r="H102" s="7">
        <f t="shared" si="10"/>
        <v>0</v>
      </c>
      <c r="I102" s="7"/>
      <c r="J102">
        <v>-924.71500000000003</v>
      </c>
      <c r="K102" s="8">
        <f t="shared" si="6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7"/>
        <v>-0.61187499999999995</v>
      </c>
      <c r="E103" s="8">
        <v>-0.61187499999999995</v>
      </c>
      <c r="F103" s="4">
        <f t="shared" si="8"/>
        <v>0</v>
      </c>
      <c r="G103" s="4">
        <f t="shared" si="9"/>
        <v>0</v>
      </c>
      <c r="H103" s="7">
        <f t="shared" si="10"/>
        <v>0</v>
      </c>
      <c r="I103" s="7"/>
      <c r="J103">
        <v>-611.875</v>
      </c>
      <c r="K103" s="8">
        <f t="shared" si="6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7"/>
        <v>-0.61187499999999995</v>
      </c>
      <c r="E104" s="8">
        <v>-0.61187499999999995</v>
      </c>
      <c r="F104" s="4">
        <f t="shared" si="8"/>
        <v>0</v>
      </c>
      <c r="G104" s="4">
        <f t="shared" si="9"/>
        <v>0</v>
      </c>
      <c r="H104" s="7">
        <f t="shared" si="10"/>
        <v>0</v>
      </c>
      <c r="I104" s="7"/>
      <c r="J104">
        <v>-611.875</v>
      </c>
      <c r="K104" s="8">
        <f t="shared" si="6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7"/>
        <v>-0.61187499999999995</v>
      </c>
      <c r="E105" s="8">
        <v>-0.61187499999999995</v>
      </c>
      <c r="F105" s="4">
        <f t="shared" si="8"/>
        <v>0</v>
      </c>
      <c r="G105" s="4">
        <f t="shared" si="9"/>
        <v>0</v>
      </c>
      <c r="H105" s="7">
        <f t="shared" si="10"/>
        <v>0</v>
      </c>
      <c r="I105" s="7"/>
      <c r="J105">
        <v>-611.875</v>
      </c>
      <c r="K105" s="8">
        <f t="shared" si="6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7"/>
        <v>-0.61187499999999995</v>
      </c>
      <c r="E106" s="8">
        <v>-0.61187499999999995</v>
      </c>
      <c r="F106" s="4">
        <f t="shared" si="8"/>
        <v>0</v>
      </c>
      <c r="G106" s="4">
        <f t="shared" si="9"/>
        <v>0</v>
      </c>
      <c r="H106" s="7">
        <f t="shared" si="10"/>
        <v>0</v>
      </c>
      <c r="I106" s="7"/>
      <c r="J106">
        <v>-611.875</v>
      </c>
      <c r="K106" s="8">
        <f t="shared" si="6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7"/>
        <v>-0.61187499999999995</v>
      </c>
      <c r="E107" s="8">
        <v>-0.61187499999999995</v>
      </c>
      <c r="F107" s="4">
        <f t="shared" si="8"/>
        <v>0</v>
      </c>
      <c r="G107" s="4">
        <f t="shared" si="9"/>
        <v>0</v>
      </c>
      <c r="H107" s="7">
        <f t="shared" si="10"/>
        <v>0</v>
      </c>
      <c r="I107" s="7"/>
      <c r="J107">
        <v>-611.875</v>
      </c>
      <c r="K107" s="8">
        <f t="shared" si="6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7"/>
        <v>-0.61187499999999995</v>
      </c>
      <c r="E108" s="8">
        <v>-0.61187499999999995</v>
      </c>
      <c r="F108" s="4">
        <f t="shared" si="8"/>
        <v>0</v>
      </c>
      <c r="G108" s="4">
        <f t="shared" si="9"/>
        <v>0</v>
      </c>
      <c r="H108" s="7">
        <f t="shared" si="10"/>
        <v>0</v>
      </c>
      <c r="I108" s="7"/>
      <c r="J108">
        <v>-611.875</v>
      </c>
      <c r="K108" s="8">
        <f t="shared" ref="K108:K171" si="11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7"/>
        <v>-0.61187499999999995</v>
      </c>
      <c r="E109" s="8">
        <v>-0.61187499999999995</v>
      </c>
      <c r="F109" s="4">
        <f t="shared" si="8"/>
        <v>0</v>
      </c>
      <c r="G109" s="4">
        <f t="shared" si="9"/>
        <v>0</v>
      </c>
      <c r="H109" s="7">
        <f t="shared" si="10"/>
        <v>0</v>
      </c>
      <c r="I109" s="7"/>
      <c r="J109">
        <v>-611.875</v>
      </c>
      <c r="K109" s="8">
        <f t="shared" si="11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7"/>
        <v>-0.61187499999999995</v>
      </c>
      <c r="E110" s="8">
        <v>-0.61187499999999995</v>
      </c>
      <c r="F110" s="4">
        <f t="shared" si="8"/>
        <v>0</v>
      </c>
      <c r="G110" s="4">
        <f t="shared" si="9"/>
        <v>0</v>
      </c>
      <c r="H110" s="7">
        <f t="shared" si="10"/>
        <v>0</v>
      </c>
      <c r="I110" s="7"/>
      <c r="J110">
        <v>-611.875</v>
      </c>
      <c r="K110" s="8">
        <f t="shared" si="11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7"/>
        <v>-1.0669200000000001</v>
      </c>
      <c r="E111" s="8">
        <v>-1.0669150000000001</v>
      </c>
      <c r="F111" s="4">
        <f t="shared" si="8"/>
        <v>5.000000000032756E-6</v>
      </c>
      <c r="G111" s="4">
        <f t="shared" si="9"/>
        <v>5.000000000032756E-6</v>
      </c>
      <c r="H111" s="7">
        <f t="shared" si="10"/>
        <v>2.5000000000327561E-11</v>
      </c>
      <c r="I111" s="7"/>
      <c r="J111">
        <v>-611.875</v>
      </c>
      <c r="K111" s="8">
        <f t="shared" si="11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7"/>
        <v>-1.0669200000000001</v>
      </c>
      <c r="E112" s="8">
        <v>-1.0669150000000001</v>
      </c>
      <c r="F112" s="4">
        <f t="shared" si="8"/>
        <v>5.000000000032756E-6</v>
      </c>
      <c r="G112" s="4">
        <f t="shared" si="9"/>
        <v>5.000000000032756E-6</v>
      </c>
      <c r="H112" s="7">
        <f t="shared" si="10"/>
        <v>2.5000000000327561E-11</v>
      </c>
      <c r="I112" s="7"/>
      <c r="J112">
        <v>-611.875</v>
      </c>
      <c r="K112" s="8">
        <f t="shared" si="11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7"/>
        <v>-2.0015200000000002</v>
      </c>
      <c r="E113" s="8">
        <v>-1.9989680000000001</v>
      </c>
      <c r="F113" s="4">
        <f t="shared" si="8"/>
        <v>2.5520000000001097E-3</v>
      </c>
      <c r="G113" s="4">
        <f t="shared" si="9"/>
        <v>2.5520000000001097E-3</v>
      </c>
      <c r="H113" s="7">
        <f t="shared" si="10"/>
        <v>6.5127040000005603E-6</v>
      </c>
      <c r="I113" s="7"/>
      <c r="J113">
        <v>-611.875</v>
      </c>
      <c r="K113" s="8">
        <f t="shared" si="11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7"/>
        <v>48.982999999999997</v>
      </c>
      <c r="E114" s="8">
        <v>47.556368999999997</v>
      </c>
      <c r="F114" s="4">
        <f t="shared" si="8"/>
        <v>-1.4266310000000004</v>
      </c>
      <c r="G114" s="4">
        <f t="shared" si="9"/>
        <v>1.4266310000000004</v>
      </c>
      <c r="H114" s="7">
        <f t="shared" si="10"/>
        <v>2.035276010161001</v>
      </c>
      <c r="I114" s="7"/>
      <c r="J114">
        <v>-611.875</v>
      </c>
      <c r="K114" s="8">
        <f t="shared" si="11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7"/>
        <v>79.663300000000007</v>
      </c>
      <c r="E115" s="8">
        <v>78.279601</v>
      </c>
      <c r="F115" s="4">
        <f t="shared" si="8"/>
        <v>-1.3836990000000071</v>
      </c>
      <c r="G115" s="4">
        <f t="shared" si="9"/>
        <v>1.3836990000000071</v>
      </c>
      <c r="H115" s="7">
        <f t="shared" si="10"/>
        <v>1.9146229226010196</v>
      </c>
      <c r="I115" s="7"/>
      <c r="J115">
        <v>-611.875</v>
      </c>
      <c r="K115" s="8">
        <f t="shared" si="11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7"/>
        <v>79.698399999999992</v>
      </c>
      <c r="E116" s="8">
        <v>79.487994</v>
      </c>
      <c r="F116" s="4">
        <f t="shared" si="8"/>
        <v>-0.21040599999999188</v>
      </c>
      <c r="G116" s="4">
        <f t="shared" si="9"/>
        <v>0.21040599999999188</v>
      </c>
      <c r="H116" s="7">
        <f t="shared" si="10"/>
        <v>4.4270684835996582E-2</v>
      </c>
      <c r="I116" s="7"/>
      <c r="J116">
        <v>-1066.92</v>
      </c>
      <c r="K116" s="8">
        <f t="shared" si="11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7"/>
        <v>29.835099999999997</v>
      </c>
      <c r="E117" s="8">
        <v>30.525725999999999</v>
      </c>
      <c r="F117" s="4">
        <f t="shared" si="8"/>
        <v>0.69062600000000174</v>
      </c>
      <c r="G117" s="4">
        <f t="shared" si="9"/>
        <v>0.69062600000000174</v>
      </c>
      <c r="H117" s="7">
        <f t="shared" si="10"/>
        <v>0.47696427187600238</v>
      </c>
      <c r="I117" s="7"/>
      <c r="J117">
        <v>-1066.92</v>
      </c>
      <c r="K117" s="8">
        <f t="shared" si="11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7"/>
        <v>-0.75407500000000005</v>
      </c>
      <c r="E118" s="8">
        <v>-0.75407500000000005</v>
      </c>
      <c r="F118" s="4">
        <f t="shared" si="8"/>
        <v>0</v>
      </c>
      <c r="G118" s="4">
        <f t="shared" si="9"/>
        <v>0</v>
      </c>
      <c r="H118" s="7">
        <f t="shared" si="10"/>
        <v>0</v>
      </c>
      <c r="I118" s="7"/>
      <c r="J118">
        <v>10330.799999999999</v>
      </c>
      <c r="K118" s="8">
        <f t="shared" si="11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7"/>
        <v>-3.4809600000000001</v>
      </c>
      <c r="E119" s="8">
        <v>-3.486558</v>
      </c>
      <c r="F119" s="4">
        <f t="shared" si="8"/>
        <v>-5.5979999999999919E-3</v>
      </c>
      <c r="G119" s="4">
        <f t="shared" si="9"/>
        <v>5.5979999999999919E-3</v>
      </c>
      <c r="H119" s="7">
        <f t="shared" si="10"/>
        <v>3.1337603999999906E-5</v>
      </c>
      <c r="I119" s="7"/>
      <c r="J119">
        <v>113568</v>
      </c>
      <c r="K119" s="8">
        <f t="shared" si="11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7"/>
        <v>46.988699999999994</v>
      </c>
      <c r="E120" s="8">
        <v>50.281305000000003</v>
      </c>
      <c r="F120" s="4">
        <f t="shared" si="8"/>
        <v>3.2926050000000089</v>
      </c>
      <c r="G120" s="4">
        <f t="shared" si="9"/>
        <v>3.2926050000000089</v>
      </c>
      <c r="H120" s="7">
        <f t="shared" si="10"/>
        <v>10.841247686025058</v>
      </c>
      <c r="I120" s="7"/>
      <c r="J120">
        <v>114207</v>
      </c>
      <c r="K120" s="8">
        <f t="shared" si="11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7"/>
        <v>-0.92471500000000006</v>
      </c>
      <c r="E121" s="8">
        <v>-0.92471499999999995</v>
      </c>
      <c r="F121" s="4">
        <f t="shared" si="8"/>
        <v>1.1102230246251565E-16</v>
      </c>
      <c r="G121" s="4">
        <f t="shared" si="9"/>
        <v>1.1102230246251565E-16</v>
      </c>
      <c r="H121" s="7">
        <f t="shared" si="10"/>
        <v>1.2325951644078309E-32</v>
      </c>
      <c r="I121" s="7"/>
      <c r="J121">
        <v>114847</v>
      </c>
      <c r="K121" s="8">
        <f t="shared" si="11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7"/>
        <v>-0.61187499999999995</v>
      </c>
      <c r="E122" s="8">
        <v>-0.61187499999999995</v>
      </c>
      <c r="F122" s="4">
        <f t="shared" si="8"/>
        <v>0</v>
      </c>
      <c r="G122" s="4">
        <f t="shared" si="9"/>
        <v>0</v>
      </c>
      <c r="H122" s="7">
        <f t="shared" si="10"/>
        <v>0</v>
      </c>
      <c r="I122" s="7"/>
      <c r="J122">
        <v>113720</v>
      </c>
      <c r="K122" s="8">
        <f t="shared" si="11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7"/>
        <v>-0.61187499999999995</v>
      </c>
      <c r="E123" s="8">
        <v>-0.61187499999999995</v>
      </c>
      <c r="F123" s="4">
        <f t="shared" si="8"/>
        <v>0</v>
      </c>
      <c r="G123" s="4">
        <f t="shared" si="9"/>
        <v>0</v>
      </c>
      <c r="H123" s="7">
        <f t="shared" si="10"/>
        <v>0</v>
      </c>
      <c r="I123" s="7"/>
      <c r="J123">
        <v>114059</v>
      </c>
      <c r="K123" s="8">
        <f t="shared" si="11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7"/>
        <v>-0.61187499999999995</v>
      </c>
      <c r="E124" s="8">
        <v>-0.61187499999999995</v>
      </c>
      <c r="F124" s="4">
        <f t="shared" si="8"/>
        <v>0</v>
      </c>
      <c r="G124" s="4">
        <f t="shared" si="9"/>
        <v>0</v>
      </c>
      <c r="H124" s="7">
        <f t="shared" si="10"/>
        <v>0</v>
      </c>
      <c r="I124" s="7"/>
      <c r="J124">
        <v>113386</v>
      </c>
      <c r="K124" s="8">
        <f t="shared" si="11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7"/>
        <v>-0.61187499999999995</v>
      </c>
      <c r="E125" s="8">
        <v>-0.61187499999999995</v>
      </c>
      <c r="F125" s="4">
        <f t="shared" si="8"/>
        <v>0</v>
      </c>
      <c r="G125" s="4">
        <f t="shared" si="9"/>
        <v>0</v>
      </c>
      <c r="H125" s="7">
        <f t="shared" si="10"/>
        <v>0</v>
      </c>
      <c r="I125" s="7"/>
      <c r="J125">
        <v>66482.899999999994</v>
      </c>
      <c r="K125" s="8">
        <f t="shared" si="11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7"/>
        <v>-0.61187499999999995</v>
      </c>
      <c r="E126" s="8">
        <v>-0.61187499999999995</v>
      </c>
      <c r="F126" s="4">
        <f t="shared" si="8"/>
        <v>0</v>
      </c>
      <c r="G126" s="4">
        <f t="shared" si="9"/>
        <v>0</v>
      </c>
      <c r="H126" s="7">
        <f t="shared" si="10"/>
        <v>0</v>
      </c>
      <c r="I126" s="7"/>
      <c r="J126">
        <v>-924.71500000000003</v>
      </c>
      <c r="K126" s="8">
        <f t="shared" si="11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7"/>
        <v>-0.61187499999999995</v>
      </c>
      <c r="E127" s="8">
        <v>-0.61187499999999995</v>
      </c>
      <c r="F127" s="4">
        <f t="shared" si="8"/>
        <v>0</v>
      </c>
      <c r="G127" s="4">
        <f t="shared" si="9"/>
        <v>0</v>
      </c>
      <c r="H127" s="7">
        <f t="shared" si="10"/>
        <v>0</v>
      </c>
      <c r="I127" s="7"/>
      <c r="J127">
        <v>-611.875</v>
      </c>
      <c r="K127" s="8">
        <f t="shared" si="11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7"/>
        <v>-0.61187499999999995</v>
      </c>
      <c r="E128" s="8">
        <v>-0.61187499999999995</v>
      </c>
      <c r="F128" s="4">
        <f t="shared" si="8"/>
        <v>0</v>
      </c>
      <c r="G128" s="4">
        <f t="shared" si="9"/>
        <v>0</v>
      </c>
      <c r="H128" s="7">
        <f t="shared" si="10"/>
        <v>0</v>
      </c>
      <c r="I128" s="7"/>
      <c r="J128">
        <v>-611.875</v>
      </c>
      <c r="K128" s="8">
        <f t="shared" si="11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7"/>
        <v>-0.61187499999999995</v>
      </c>
      <c r="E129" s="8">
        <v>-0.61187499999999995</v>
      </c>
      <c r="F129" s="4">
        <f t="shared" si="8"/>
        <v>0</v>
      </c>
      <c r="G129" s="4">
        <f t="shared" si="9"/>
        <v>0</v>
      </c>
      <c r="H129" s="7">
        <f t="shared" si="10"/>
        <v>0</v>
      </c>
      <c r="I129" s="7"/>
      <c r="J129">
        <v>-611.875</v>
      </c>
      <c r="K129" s="8">
        <f t="shared" si="11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7"/>
        <v>-0.61187499999999995</v>
      </c>
      <c r="E130" s="8">
        <v>-0.61187499999999995</v>
      </c>
      <c r="F130" s="4">
        <f t="shared" si="8"/>
        <v>0</v>
      </c>
      <c r="G130" s="4">
        <f t="shared" si="9"/>
        <v>0</v>
      </c>
      <c r="H130" s="7">
        <f t="shared" si="10"/>
        <v>0</v>
      </c>
      <c r="I130" s="7"/>
      <c r="J130">
        <v>-611.875</v>
      </c>
      <c r="K130" s="8">
        <f t="shared" si="11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7"/>
        <v>-0.61187499999999995</v>
      </c>
      <c r="E131" s="8">
        <v>-0.61187499999999995</v>
      </c>
      <c r="F131" s="4">
        <f t="shared" si="8"/>
        <v>0</v>
      </c>
      <c r="G131" s="4">
        <f t="shared" si="9"/>
        <v>0</v>
      </c>
      <c r="H131" s="7">
        <f t="shared" si="10"/>
        <v>0</v>
      </c>
      <c r="I131" s="7"/>
      <c r="J131">
        <v>-611.875</v>
      </c>
      <c r="K131" s="8">
        <f t="shared" si="11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7"/>
        <v>-0.61187499999999995</v>
      </c>
      <c r="E132" s="8">
        <v>-0.61187499999999995</v>
      </c>
      <c r="F132" s="4">
        <f t="shared" si="8"/>
        <v>0</v>
      </c>
      <c r="G132" s="4">
        <f t="shared" si="9"/>
        <v>0</v>
      </c>
      <c r="H132" s="7">
        <f t="shared" si="10"/>
        <v>0</v>
      </c>
      <c r="I132" s="7"/>
      <c r="J132">
        <v>-611.875</v>
      </c>
      <c r="K132" s="8">
        <f t="shared" si="11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7"/>
        <v>-0.61187499999999995</v>
      </c>
      <c r="E133" s="8">
        <v>-0.61187499999999995</v>
      </c>
      <c r="F133" s="4">
        <f t="shared" si="8"/>
        <v>0</v>
      </c>
      <c r="G133" s="4">
        <f t="shared" si="9"/>
        <v>0</v>
      </c>
      <c r="H133" s="7">
        <f t="shared" si="10"/>
        <v>0</v>
      </c>
      <c r="I133" s="7"/>
      <c r="J133">
        <v>-611.875</v>
      </c>
      <c r="K133" s="8">
        <f t="shared" si="11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7"/>
        <v>-0.61187499999999995</v>
      </c>
      <c r="E134" s="8">
        <v>-0.61187499999999995</v>
      </c>
      <c r="F134" s="4">
        <f t="shared" si="8"/>
        <v>0</v>
      </c>
      <c r="G134" s="4">
        <f t="shared" si="9"/>
        <v>0</v>
      </c>
      <c r="H134" s="7">
        <f t="shared" si="10"/>
        <v>0</v>
      </c>
      <c r="I134" s="7"/>
      <c r="J134">
        <v>-611.875</v>
      </c>
      <c r="K134" s="8">
        <f t="shared" si="11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7"/>
        <v>-1.0669200000000001</v>
      </c>
      <c r="E135" s="8">
        <v>-1.0669150000000001</v>
      </c>
      <c r="F135" s="4">
        <f t="shared" si="8"/>
        <v>5.000000000032756E-6</v>
      </c>
      <c r="G135" s="4">
        <f t="shared" si="9"/>
        <v>5.000000000032756E-6</v>
      </c>
      <c r="H135" s="7">
        <f t="shared" si="10"/>
        <v>2.5000000000327561E-11</v>
      </c>
      <c r="I135" s="7"/>
      <c r="J135">
        <v>-611.875</v>
      </c>
      <c r="K135" s="8">
        <f t="shared" si="11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7"/>
        <v>-1.0669200000000001</v>
      </c>
      <c r="E136" s="8">
        <v>-1.0669150000000001</v>
      </c>
      <c r="F136" s="4">
        <f t="shared" si="8"/>
        <v>5.000000000032756E-6</v>
      </c>
      <c r="G136" s="4">
        <f t="shared" si="9"/>
        <v>5.000000000032756E-6</v>
      </c>
      <c r="H136" s="7">
        <f t="shared" si="10"/>
        <v>2.5000000000327561E-11</v>
      </c>
      <c r="I136" s="7"/>
      <c r="J136">
        <v>-611.875</v>
      </c>
      <c r="K136" s="8">
        <f t="shared" si="11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2">C137/1000</f>
        <v>23.433199999999999</v>
      </c>
      <c r="E137" s="8">
        <v>22.509513999999999</v>
      </c>
      <c r="F137" s="4">
        <f t="shared" ref="F137:F200" si="13">(E137- D137)</f>
        <v>-0.92368600000000001</v>
      </c>
      <c r="G137" s="4">
        <f t="shared" ref="G137:G200" si="14">ABS(F137)</f>
        <v>0.92368600000000001</v>
      </c>
      <c r="H137" s="7">
        <f t="shared" ref="H137:H200" si="15">(G137^2)</f>
        <v>0.85319582659600002</v>
      </c>
      <c r="I137" s="7"/>
      <c r="J137">
        <v>-611.875</v>
      </c>
      <c r="K137" s="8">
        <f t="shared" si="11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2"/>
        <v>114.53400000000001</v>
      </c>
      <c r="E138" s="8">
        <v>114.85097</v>
      </c>
      <c r="F138" s="4">
        <f t="shared" si="13"/>
        <v>0.31696999999999775</v>
      </c>
      <c r="G138" s="4">
        <f t="shared" si="14"/>
        <v>0.31696999999999775</v>
      </c>
      <c r="H138" s="7">
        <f t="shared" si="15"/>
        <v>0.10046998089999858</v>
      </c>
      <c r="I138" s="7"/>
      <c r="J138">
        <v>-611.875</v>
      </c>
      <c r="K138" s="8">
        <f t="shared" si="11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2"/>
        <v>114.051</v>
      </c>
      <c r="E139" s="8">
        <v>114.32486400000001</v>
      </c>
      <c r="F139" s="4">
        <f t="shared" si="13"/>
        <v>0.27386400000000322</v>
      </c>
      <c r="G139" s="4">
        <f t="shared" si="14"/>
        <v>0.27386400000000322</v>
      </c>
      <c r="H139" s="7">
        <f t="shared" si="15"/>
        <v>7.5001490496001758E-2</v>
      </c>
      <c r="I139" s="7"/>
      <c r="J139">
        <v>-611.875</v>
      </c>
      <c r="K139" s="8">
        <f t="shared" si="11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2"/>
        <v>113.917</v>
      </c>
      <c r="E140" s="8">
        <v>114.243639</v>
      </c>
      <c r="F140" s="4">
        <f t="shared" si="13"/>
        <v>0.32663900000000012</v>
      </c>
      <c r="G140" s="4">
        <f t="shared" si="14"/>
        <v>0.32663900000000012</v>
      </c>
      <c r="H140" s="7">
        <f t="shared" si="15"/>
        <v>0.10669303632100008</v>
      </c>
      <c r="I140" s="7"/>
      <c r="J140">
        <v>-1066.92</v>
      </c>
      <c r="K140" s="8">
        <f t="shared" si="11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2"/>
        <v>113.794</v>
      </c>
      <c r="E141" s="8">
        <v>114.041253</v>
      </c>
      <c r="F141" s="4">
        <f t="shared" si="13"/>
        <v>0.24725300000000061</v>
      </c>
      <c r="G141" s="4">
        <f t="shared" si="14"/>
        <v>0.24725300000000061</v>
      </c>
      <c r="H141" s="7">
        <f t="shared" si="15"/>
        <v>6.1134046009000305E-2</v>
      </c>
      <c r="I141" s="7"/>
      <c r="J141">
        <v>-1066.92</v>
      </c>
      <c r="K141" s="8">
        <f t="shared" si="11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2"/>
        <v>113.60299999999999</v>
      </c>
      <c r="E142" s="8">
        <v>113.799589</v>
      </c>
      <c r="F142" s="4">
        <f t="shared" si="13"/>
        <v>0.19658900000000301</v>
      </c>
      <c r="G142" s="4">
        <f t="shared" si="14"/>
        <v>0.19658900000000301</v>
      </c>
      <c r="H142" s="7">
        <f t="shared" si="15"/>
        <v>3.8647234921001181E-2</v>
      </c>
      <c r="I142" s="7"/>
      <c r="J142">
        <v>-1999.42</v>
      </c>
      <c r="K142" s="8">
        <f t="shared" si="11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2"/>
        <v>114.67100000000001</v>
      </c>
      <c r="E143" s="8">
        <v>113.966466</v>
      </c>
      <c r="F143" s="4">
        <f t="shared" si="13"/>
        <v>-0.70453400000000954</v>
      </c>
      <c r="G143" s="4">
        <f t="shared" si="14"/>
        <v>0.70453400000000954</v>
      </c>
      <c r="H143" s="7">
        <f t="shared" si="15"/>
        <v>0.49636815715601346</v>
      </c>
      <c r="I143" s="7"/>
      <c r="J143">
        <v>48138</v>
      </c>
      <c r="K143" s="8">
        <f t="shared" si="11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2"/>
        <v>83.222399999999993</v>
      </c>
      <c r="E144" s="8">
        <v>85.857581999999994</v>
      </c>
      <c r="F144" s="4">
        <f t="shared" si="13"/>
        <v>2.6351820000000004</v>
      </c>
      <c r="G144" s="4">
        <f t="shared" si="14"/>
        <v>2.6351820000000004</v>
      </c>
      <c r="H144" s="7">
        <f t="shared" si="15"/>
        <v>6.9441841731240022</v>
      </c>
      <c r="I144" s="7"/>
      <c r="J144">
        <v>78440.800000000003</v>
      </c>
      <c r="K144" s="8">
        <f t="shared" si="11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2"/>
        <v>-0.92471500000000006</v>
      </c>
      <c r="E145" s="8">
        <v>-0.92471499999999995</v>
      </c>
      <c r="F145" s="4">
        <f t="shared" si="13"/>
        <v>1.1102230246251565E-16</v>
      </c>
      <c r="G145" s="4">
        <f t="shared" si="14"/>
        <v>1.1102230246251565E-16</v>
      </c>
      <c r="H145" s="7">
        <f t="shared" si="15"/>
        <v>1.2325951644078309E-32</v>
      </c>
      <c r="I145" s="7"/>
      <c r="J145">
        <v>79591.3</v>
      </c>
      <c r="K145" s="8">
        <f t="shared" si="11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2"/>
        <v>-0.61187499999999995</v>
      </c>
      <c r="E146" s="8">
        <v>-0.61187499999999995</v>
      </c>
      <c r="F146" s="4">
        <f t="shared" si="13"/>
        <v>0</v>
      </c>
      <c r="G146" s="4">
        <f t="shared" si="14"/>
        <v>0</v>
      </c>
      <c r="H146" s="7">
        <f t="shared" si="15"/>
        <v>0</v>
      </c>
      <c r="I146" s="7"/>
      <c r="J146">
        <v>30356.7</v>
      </c>
      <c r="K146" s="8">
        <f t="shared" si="11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2"/>
        <v>-0.61187499999999995</v>
      </c>
      <c r="E147" s="8">
        <v>-0.61187499999999995</v>
      </c>
      <c r="F147" s="4">
        <f t="shared" si="13"/>
        <v>0</v>
      </c>
      <c r="G147" s="4">
        <f t="shared" si="14"/>
        <v>0</v>
      </c>
      <c r="H147" s="7">
        <f t="shared" si="15"/>
        <v>0</v>
      </c>
      <c r="I147" s="7"/>
      <c r="J147">
        <v>-754.07500000000005</v>
      </c>
      <c r="K147" s="8">
        <f t="shared" si="11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2"/>
        <v>-0.61187499999999995</v>
      </c>
      <c r="E148" s="8">
        <v>-0.61187499999999995</v>
      </c>
      <c r="F148" s="4">
        <f t="shared" si="13"/>
        <v>0</v>
      </c>
      <c r="G148" s="4">
        <f t="shared" si="14"/>
        <v>0</v>
      </c>
      <c r="H148" s="7">
        <f t="shared" si="15"/>
        <v>0</v>
      </c>
      <c r="I148" s="7"/>
      <c r="J148">
        <v>-3486.57</v>
      </c>
      <c r="K148" s="8">
        <f t="shared" si="11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2"/>
        <v>-0.61187499999999995</v>
      </c>
      <c r="E149" s="8">
        <v>-0.61187499999999995</v>
      </c>
      <c r="F149" s="4">
        <f t="shared" si="13"/>
        <v>0</v>
      </c>
      <c r="G149" s="4">
        <f t="shared" si="14"/>
        <v>0</v>
      </c>
      <c r="H149" s="7">
        <f t="shared" si="15"/>
        <v>0</v>
      </c>
      <c r="I149" s="7"/>
      <c r="J149">
        <v>49970.400000000001</v>
      </c>
      <c r="K149" s="8">
        <f t="shared" si="11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2"/>
        <v>-0.61187499999999995</v>
      </c>
      <c r="E150" s="8">
        <v>-0.61187499999999995</v>
      </c>
      <c r="F150" s="4">
        <f t="shared" si="13"/>
        <v>0</v>
      </c>
      <c r="G150" s="4">
        <f t="shared" si="14"/>
        <v>0</v>
      </c>
      <c r="H150" s="7">
        <f t="shared" si="15"/>
        <v>0</v>
      </c>
      <c r="I150" s="7"/>
      <c r="J150">
        <v>-924.71500000000003</v>
      </c>
      <c r="K150" s="8">
        <f t="shared" si="11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2"/>
        <v>-0.61187499999999995</v>
      </c>
      <c r="E151" s="8">
        <v>-0.61187499999999995</v>
      </c>
      <c r="F151" s="4">
        <f t="shared" si="13"/>
        <v>0</v>
      </c>
      <c r="G151" s="4">
        <f t="shared" si="14"/>
        <v>0</v>
      </c>
      <c r="H151" s="7">
        <f t="shared" si="15"/>
        <v>0</v>
      </c>
      <c r="I151" s="7"/>
      <c r="J151">
        <v>-611.875</v>
      </c>
      <c r="K151" s="8">
        <f t="shared" si="11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2"/>
        <v>-0.61187499999999995</v>
      </c>
      <c r="E152" s="8">
        <v>-0.61187499999999995</v>
      </c>
      <c r="F152" s="4">
        <f t="shared" si="13"/>
        <v>0</v>
      </c>
      <c r="G152" s="4">
        <f t="shared" si="14"/>
        <v>0</v>
      </c>
      <c r="H152" s="7">
        <f t="shared" si="15"/>
        <v>0</v>
      </c>
      <c r="I152" s="7"/>
      <c r="J152">
        <v>-611.875</v>
      </c>
      <c r="K152" s="8">
        <f t="shared" si="11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2"/>
        <v>-0.61187499999999995</v>
      </c>
      <c r="E153" s="8">
        <v>-0.61187499999999995</v>
      </c>
      <c r="F153" s="4">
        <f t="shared" si="13"/>
        <v>0</v>
      </c>
      <c r="G153" s="4">
        <f t="shared" si="14"/>
        <v>0</v>
      </c>
      <c r="H153" s="7">
        <f t="shared" si="15"/>
        <v>0</v>
      </c>
      <c r="I153" s="7"/>
      <c r="J153">
        <v>-611.875</v>
      </c>
      <c r="K153" s="8">
        <f t="shared" si="11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2"/>
        <v>-0.61187499999999995</v>
      </c>
      <c r="E154" s="8">
        <v>-0.61187499999999995</v>
      </c>
      <c r="F154" s="4">
        <f t="shared" si="13"/>
        <v>0</v>
      </c>
      <c r="G154" s="4">
        <f t="shared" si="14"/>
        <v>0</v>
      </c>
      <c r="H154" s="7">
        <f t="shared" si="15"/>
        <v>0</v>
      </c>
      <c r="I154" s="7"/>
      <c r="J154">
        <v>-611.875</v>
      </c>
      <c r="K154" s="8">
        <f t="shared" si="11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2"/>
        <v>-0.61187499999999995</v>
      </c>
      <c r="E155" s="8">
        <v>-0.61187499999999995</v>
      </c>
      <c r="F155" s="4">
        <f t="shared" si="13"/>
        <v>0</v>
      </c>
      <c r="G155" s="4">
        <f t="shared" si="14"/>
        <v>0</v>
      </c>
      <c r="H155" s="7">
        <f t="shared" si="15"/>
        <v>0</v>
      </c>
      <c r="I155" s="7"/>
      <c r="J155">
        <v>-611.875</v>
      </c>
      <c r="K155" s="8">
        <f t="shared" si="11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2"/>
        <v>-0.61187499999999995</v>
      </c>
      <c r="E156" s="8">
        <v>-0.61187499999999995</v>
      </c>
      <c r="F156" s="4">
        <f t="shared" si="13"/>
        <v>0</v>
      </c>
      <c r="G156" s="4">
        <f t="shared" si="14"/>
        <v>0</v>
      </c>
      <c r="H156" s="7">
        <f t="shared" si="15"/>
        <v>0</v>
      </c>
      <c r="I156" s="7"/>
      <c r="J156">
        <v>-611.875</v>
      </c>
      <c r="K156" s="8">
        <f t="shared" si="11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2"/>
        <v>-0.61187499999999995</v>
      </c>
      <c r="E157" s="8">
        <v>-0.61187499999999995</v>
      </c>
      <c r="F157" s="4">
        <f t="shared" si="13"/>
        <v>0</v>
      </c>
      <c r="G157" s="4">
        <f t="shared" si="14"/>
        <v>0</v>
      </c>
      <c r="H157" s="7">
        <f t="shared" si="15"/>
        <v>0</v>
      </c>
      <c r="I157" s="7"/>
      <c r="J157">
        <v>-611.875</v>
      </c>
      <c r="K157" s="8">
        <f t="shared" si="11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2"/>
        <v>-0.61187499999999995</v>
      </c>
      <c r="E158" s="8">
        <v>-0.61187499999999995</v>
      </c>
      <c r="F158" s="4">
        <f t="shared" si="13"/>
        <v>0</v>
      </c>
      <c r="G158" s="4">
        <f t="shared" si="14"/>
        <v>0</v>
      </c>
      <c r="H158" s="7">
        <f t="shared" si="15"/>
        <v>0</v>
      </c>
      <c r="I158" s="7"/>
      <c r="J158">
        <v>-611.875</v>
      </c>
      <c r="K158" s="8">
        <f t="shared" si="11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2"/>
        <v>-0.61187499999999995</v>
      </c>
      <c r="E159" s="8">
        <v>-0.61187499999999995</v>
      </c>
      <c r="F159" s="4">
        <f t="shared" si="13"/>
        <v>0</v>
      </c>
      <c r="G159" s="4">
        <f t="shared" si="14"/>
        <v>0</v>
      </c>
      <c r="H159" s="7">
        <f t="shared" si="15"/>
        <v>0</v>
      </c>
      <c r="I159" s="7"/>
      <c r="J159">
        <v>-611.875</v>
      </c>
      <c r="K159" s="8">
        <f t="shared" si="11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2"/>
        <v>-1.0669200000000001</v>
      </c>
      <c r="E160" s="8">
        <v>-1.0669150000000001</v>
      </c>
      <c r="F160" s="4">
        <f t="shared" si="13"/>
        <v>5.000000000032756E-6</v>
      </c>
      <c r="G160" s="4">
        <f t="shared" si="14"/>
        <v>5.000000000032756E-6</v>
      </c>
      <c r="H160" s="7">
        <f t="shared" si="15"/>
        <v>2.5000000000327561E-11</v>
      </c>
      <c r="I160" s="7"/>
      <c r="J160">
        <v>-611.875</v>
      </c>
      <c r="K160" s="8">
        <f t="shared" si="11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2"/>
        <v>-1.5583399999999998</v>
      </c>
      <c r="E161" s="8">
        <v>-1.5560510000000001</v>
      </c>
      <c r="F161" s="4">
        <f t="shared" si="13"/>
        <v>2.2889999999997634E-3</v>
      </c>
      <c r="G161" s="4">
        <f t="shared" si="14"/>
        <v>2.2889999999997634E-3</v>
      </c>
      <c r="H161" s="7">
        <f t="shared" si="15"/>
        <v>5.239520999998917E-6</v>
      </c>
      <c r="I161" s="7"/>
      <c r="J161">
        <v>-611.875</v>
      </c>
      <c r="K161" s="8">
        <f t="shared" si="11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2"/>
        <v>23.270900000000001</v>
      </c>
      <c r="E162" s="8">
        <v>22.219888000000001</v>
      </c>
      <c r="F162" s="4">
        <f t="shared" si="13"/>
        <v>-1.0510120000000001</v>
      </c>
      <c r="G162" s="4">
        <f t="shared" si="14"/>
        <v>1.0510120000000001</v>
      </c>
      <c r="H162" s="7">
        <f t="shared" si="15"/>
        <v>1.1046262241440001</v>
      </c>
      <c r="I162" s="7"/>
      <c r="J162">
        <v>-611.875</v>
      </c>
      <c r="K162" s="8">
        <f t="shared" si="11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2"/>
        <v>113.114</v>
      </c>
      <c r="E163" s="8">
        <v>112.49856800000001</v>
      </c>
      <c r="F163" s="4">
        <f t="shared" si="13"/>
        <v>-0.61543199999999842</v>
      </c>
      <c r="G163" s="4">
        <f t="shared" si="14"/>
        <v>0.61543199999999842</v>
      </c>
      <c r="H163" s="7">
        <f t="shared" si="15"/>
        <v>0.37875654662399805</v>
      </c>
      <c r="I163" s="7"/>
      <c r="J163">
        <v>-611.875</v>
      </c>
      <c r="K163" s="8">
        <f t="shared" si="11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2"/>
        <v>113.553</v>
      </c>
      <c r="E164" s="8">
        <v>114.111949</v>
      </c>
      <c r="F164" s="4">
        <f t="shared" si="13"/>
        <v>0.55894899999999836</v>
      </c>
      <c r="G164" s="4">
        <f t="shared" si="14"/>
        <v>0.55894899999999836</v>
      </c>
      <c r="H164" s="7">
        <f t="shared" si="15"/>
        <v>0.31242398460099818</v>
      </c>
      <c r="I164" s="7"/>
      <c r="J164">
        <v>-1066.92</v>
      </c>
      <c r="K164" s="8">
        <f t="shared" si="11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2"/>
        <v>113.97199999999999</v>
      </c>
      <c r="E165" s="8">
        <v>114.507589</v>
      </c>
      <c r="F165" s="4">
        <f t="shared" si="13"/>
        <v>0.53558900000000165</v>
      </c>
      <c r="G165" s="4">
        <f t="shared" si="14"/>
        <v>0.53558900000000165</v>
      </c>
      <c r="H165" s="7">
        <f t="shared" si="15"/>
        <v>0.28685557692100178</v>
      </c>
      <c r="I165" s="7"/>
      <c r="J165">
        <v>-1066.92</v>
      </c>
      <c r="K165" s="8">
        <f t="shared" si="11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2"/>
        <v>113.70399999999999</v>
      </c>
      <c r="E166" s="8">
        <v>114.235738</v>
      </c>
      <c r="F166" s="4">
        <f t="shared" si="13"/>
        <v>0.53173800000000426</v>
      </c>
      <c r="G166" s="4">
        <f t="shared" si="14"/>
        <v>0.53173800000000426</v>
      </c>
      <c r="H166" s="7">
        <f t="shared" si="15"/>
        <v>0.28274530064400455</v>
      </c>
      <c r="I166" s="7"/>
      <c r="J166">
        <v>21803.200000000001</v>
      </c>
      <c r="K166" s="8">
        <f t="shared" si="11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2"/>
        <v>113.64400000000001</v>
      </c>
      <c r="E167" s="8">
        <v>114.23504699999999</v>
      </c>
      <c r="F167" s="4">
        <f t="shared" si="13"/>
        <v>0.591046999999989</v>
      </c>
      <c r="G167" s="4">
        <f t="shared" si="14"/>
        <v>0.591046999999989</v>
      </c>
      <c r="H167" s="7">
        <f t="shared" si="15"/>
        <v>0.34933655620898701</v>
      </c>
      <c r="I167" s="7"/>
      <c r="J167">
        <v>114673</v>
      </c>
      <c r="K167" s="8">
        <f t="shared" si="11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2"/>
        <v>84.648499999999999</v>
      </c>
      <c r="E168" s="8">
        <v>87.704423000000006</v>
      </c>
      <c r="F168" s="4">
        <f t="shared" si="13"/>
        <v>3.0559230000000071</v>
      </c>
      <c r="G168" s="4">
        <f t="shared" si="14"/>
        <v>3.0559230000000071</v>
      </c>
      <c r="H168" s="7">
        <f t="shared" si="15"/>
        <v>9.3386653819290437</v>
      </c>
      <c r="I168" s="7"/>
      <c r="J168">
        <v>114091</v>
      </c>
      <c r="K168" s="8">
        <f t="shared" si="11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2"/>
        <v>-0.92471500000000006</v>
      </c>
      <c r="E169" s="8">
        <v>-0.92471499999999995</v>
      </c>
      <c r="F169" s="4">
        <f t="shared" si="13"/>
        <v>1.1102230246251565E-16</v>
      </c>
      <c r="G169" s="4">
        <f t="shared" si="14"/>
        <v>1.1102230246251565E-16</v>
      </c>
      <c r="H169" s="7">
        <f t="shared" si="15"/>
        <v>1.2325951644078309E-32</v>
      </c>
      <c r="I169" s="7"/>
      <c r="J169">
        <v>114010</v>
      </c>
      <c r="K169" s="8">
        <f t="shared" si="11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2"/>
        <v>-0.61187499999999995</v>
      </c>
      <c r="E170" s="8">
        <v>-0.61187499999999995</v>
      </c>
      <c r="F170" s="4">
        <f t="shared" si="13"/>
        <v>0</v>
      </c>
      <c r="G170" s="4">
        <f t="shared" si="14"/>
        <v>0</v>
      </c>
      <c r="H170" s="7">
        <f t="shared" si="15"/>
        <v>0</v>
      </c>
      <c r="I170" s="7"/>
      <c r="J170">
        <v>113814</v>
      </c>
      <c r="K170" s="8">
        <f t="shared" si="11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2"/>
        <v>-0.61187499999999995</v>
      </c>
      <c r="E171" s="8">
        <v>-0.61187499999999995</v>
      </c>
      <c r="F171" s="4">
        <f t="shared" si="13"/>
        <v>0</v>
      </c>
      <c r="G171" s="4">
        <f t="shared" si="14"/>
        <v>0</v>
      </c>
      <c r="H171" s="7">
        <f t="shared" si="15"/>
        <v>0</v>
      </c>
      <c r="I171" s="7"/>
      <c r="J171">
        <v>113581</v>
      </c>
      <c r="K171" s="8">
        <f t="shared" si="11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2"/>
        <v>-0.61187499999999995</v>
      </c>
      <c r="E172" s="8">
        <v>-0.61187499999999995</v>
      </c>
      <c r="F172" s="4">
        <f t="shared" si="13"/>
        <v>0</v>
      </c>
      <c r="G172" s="4">
        <f t="shared" si="14"/>
        <v>0</v>
      </c>
      <c r="H172" s="7">
        <f t="shared" si="15"/>
        <v>0</v>
      </c>
      <c r="I172" s="7"/>
      <c r="J172">
        <v>115053</v>
      </c>
      <c r="K172" s="8">
        <f t="shared" ref="K172:K235" si="16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2"/>
        <v>-0.61187499999999995</v>
      </c>
      <c r="E173" s="8">
        <v>-0.61187499999999995</v>
      </c>
      <c r="F173" s="4">
        <f t="shared" si="13"/>
        <v>0</v>
      </c>
      <c r="G173" s="4">
        <f t="shared" si="14"/>
        <v>0</v>
      </c>
      <c r="H173" s="7">
        <f t="shared" si="15"/>
        <v>0</v>
      </c>
      <c r="I173" s="7"/>
      <c r="J173">
        <v>86072</v>
      </c>
      <c r="K173" s="8">
        <f t="shared" si="16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2"/>
        <v>-0.61187499999999995</v>
      </c>
      <c r="E174" s="8">
        <v>-0.61187499999999995</v>
      </c>
      <c r="F174" s="4">
        <f t="shared" si="13"/>
        <v>0</v>
      </c>
      <c r="G174" s="4">
        <f t="shared" si="14"/>
        <v>0</v>
      </c>
      <c r="H174" s="7">
        <f t="shared" si="15"/>
        <v>0</v>
      </c>
      <c r="I174" s="7"/>
      <c r="J174">
        <v>-924.71500000000003</v>
      </c>
      <c r="K174" s="8">
        <f t="shared" si="16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2"/>
        <v>-0.61187499999999995</v>
      </c>
      <c r="E175" s="8">
        <v>-0.61187499999999995</v>
      </c>
      <c r="F175" s="4">
        <f t="shared" si="13"/>
        <v>0</v>
      </c>
      <c r="G175" s="4">
        <f t="shared" si="14"/>
        <v>0</v>
      </c>
      <c r="H175" s="7">
        <f t="shared" si="15"/>
        <v>0</v>
      </c>
      <c r="I175" s="7"/>
      <c r="J175">
        <v>-611.875</v>
      </c>
      <c r="K175" s="8">
        <f t="shared" si="16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2"/>
        <v>-0.61187499999999995</v>
      </c>
      <c r="E176" s="8">
        <v>-0.61187499999999995</v>
      </c>
      <c r="F176" s="4">
        <f t="shared" si="13"/>
        <v>0</v>
      </c>
      <c r="G176" s="4">
        <f t="shared" si="14"/>
        <v>0</v>
      </c>
      <c r="H176" s="7">
        <f t="shared" si="15"/>
        <v>0</v>
      </c>
      <c r="I176" s="7"/>
      <c r="J176">
        <v>-611.875</v>
      </c>
      <c r="K176" s="8">
        <f t="shared" si="16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2"/>
        <v>-0.61187499999999995</v>
      </c>
      <c r="E177" s="8">
        <v>-0.61187499999999995</v>
      </c>
      <c r="F177" s="4">
        <f t="shared" si="13"/>
        <v>0</v>
      </c>
      <c r="G177" s="4">
        <f t="shared" si="14"/>
        <v>0</v>
      </c>
      <c r="H177" s="7">
        <f t="shared" si="15"/>
        <v>0</v>
      </c>
      <c r="I177" s="7"/>
      <c r="J177">
        <v>-611.875</v>
      </c>
      <c r="K177" s="8">
        <f t="shared" si="16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2"/>
        <v>-0.61187499999999995</v>
      </c>
      <c r="E178" s="8">
        <v>-0.61187499999999995</v>
      </c>
      <c r="F178" s="4">
        <f t="shared" si="13"/>
        <v>0</v>
      </c>
      <c r="G178" s="4">
        <f t="shared" si="14"/>
        <v>0</v>
      </c>
      <c r="H178" s="7">
        <f t="shared" si="15"/>
        <v>0</v>
      </c>
      <c r="I178" s="7"/>
      <c r="J178">
        <v>-611.875</v>
      </c>
      <c r="K178" s="8">
        <f t="shared" si="16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2"/>
        <v>-0.61187499999999995</v>
      </c>
      <c r="E179" s="8">
        <v>-0.61187499999999995</v>
      </c>
      <c r="F179" s="4">
        <f t="shared" si="13"/>
        <v>0</v>
      </c>
      <c r="G179" s="4">
        <f t="shared" si="14"/>
        <v>0</v>
      </c>
      <c r="H179" s="7">
        <f t="shared" si="15"/>
        <v>0</v>
      </c>
      <c r="I179" s="7"/>
      <c r="J179">
        <v>-611.875</v>
      </c>
      <c r="K179" s="8">
        <f t="shared" si="16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2"/>
        <v>-0.61187499999999995</v>
      </c>
      <c r="E180" s="8">
        <v>-0.61187499999999995</v>
      </c>
      <c r="F180" s="4">
        <f t="shared" si="13"/>
        <v>0</v>
      </c>
      <c r="G180" s="4">
        <f t="shared" si="14"/>
        <v>0</v>
      </c>
      <c r="H180" s="7">
        <f t="shared" si="15"/>
        <v>0</v>
      </c>
      <c r="I180" s="7"/>
      <c r="J180">
        <v>-611.875</v>
      </c>
      <c r="K180" s="8">
        <f t="shared" si="16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2"/>
        <v>-0.61187499999999995</v>
      </c>
      <c r="E181" s="8">
        <v>-0.61187499999999995</v>
      </c>
      <c r="F181" s="4">
        <f t="shared" si="13"/>
        <v>0</v>
      </c>
      <c r="G181" s="4">
        <f t="shared" si="14"/>
        <v>0</v>
      </c>
      <c r="H181" s="7">
        <f t="shared" si="15"/>
        <v>0</v>
      </c>
      <c r="I181" s="7"/>
      <c r="J181">
        <v>-611.875</v>
      </c>
      <c r="K181" s="8">
        <f t="shared" si="16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2"/>
        <v>-0.61187499999999995</v>
      </c>
      <c r="E182" s="8">
        <v>-0.61187499999999995</v>
      </c>
      <c r="F182" s="4">
        <f t="shared" si="13"/>
        <v>0</v>
      </c>
      <c r="G182" s="4">
        <f t="shared" si="14"/>
        <v>0</v>
      </c>
      <c r="H182" s="7">
        <f t="shared" si="15"/>
        <v>0</v>
      </c>
      <c r="I182" s="7"/>
      <c r="J182">
        <v>-611.875</v>
      </c>
      <c r="K182" s="8">
        <f t="shared" si="16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2"/>
        <v>-0.61187499999999995</v>
      </c>
      <c r="E183" s="8">
        <v>-0.61187499999999995</v>
      </c>
      <c r="F183" s="4">
        <f t="shared" si="13"/>
        <v>0</v>
      </c>
      <c r="G183" s="4">
        <f t="shared" si="14"/>
        <v>0</v>
      </c>
      <c r="H183" s="7">
        <f t="shared" si="15"/>
        <v>0</v>
      </c>
      <c r="I183" s="7"/>
      <c r="J183">
        <v>-611.875</v>
      </c>
      <c r="K183" s="8">
        <f t="shared" si="16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2"/>
        <v>-1.0669200000000001</v>
      </c>
      <c r="E184" s="8">
        <v>-1.0669150000000001</v>
      </c>
      <c r="F184" s="4">
        <f t="shared" si="13"/>
        <v>5.000000000032756E-6</v>
      </c>
      <c r="G184" s="4">
        <f t="shared" si="14"/>
        <v>5.000000000032756E-6</v>
      </c>
      <c r="H184" s="7">
        <f t="shared" si="15"/>
        <v>2.5000000000327561E-11</v>
      </c>
      <c r="I184" s="7"/>
      <c r="J184">
        <v>-611.875</v>
      </c>
      <c r="K184" s="8">
        <f t="shared" si="16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2"/>
        <v>29.120099999999997</v>
      </c>
      <c r="E185" s="8">
        <v>28.121874999999999</v>
      </c>
      <c r="F185" s="4">
        <f t="shared" si="13"/>
        <v>-0.99822499999999792</v>
      </c>
      <c r="G185" s="4">
        <f t="shared" si="14"/>
        <v>0.99822499999999792</v>
      </c>
      <c r="H185" s="7">
        <f t="shared" si="15"/>
        <v>0.99645315062499584</v>
      </c>
      <c r="I185" s="7"/>
      <c r="J185">
        <v>-611.875</v>
      </c>
      <c r="K185" s="8">
        <f t="shared" si="16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2"/>
        <v>114.197</v>
      </c>
      <c r="E186" s="8">
        <v>114.551401</v>
      </c>
      <c r="F186" s="4">
        <f t="shared" si="13"/>
        <v>0.35440099999999575</v>
      </c>
      <c r="G186" s="4">
        <f t="shared" si="14"/>
        <v>0.35440099999999575</v>
      </c>
      <c r="H186" s="7">
        <f t="shared" si="15"/>
        <v>0.12560006880099697</v>
      </c>
      <c r="I186" s="7"/>
      <c r="J186">
        <v>-611.875</v>
      </c>
      <c r="K186" s="8">
        <f t="shared" si="16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2"/>
        <v>115.203</v>
      </c>
      <c r="E187" s="8">
        <v>113.55841100000001</v>
      </c>
      <c r="F187" s="4">
        <f t="shared" si="13"/>
        <v>-1.6445889999999963</v>
      </c>
      <c r="G187" s="4">
        <f t="shared" si="14"/>
        <v>1.6445889999999963</v>
      </c>
      <c r="H187" s="7">
        <f t="shared" si="15"/>
        <v>2.7046729789209878</v>
      </c>
      <c r="I187" s="7"/>
      <c r="J187">
        <v>-611.875</v>
      </c>
      <c r="K187" s="8">
        <f t="shared" si="16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2"/>
        <v>114.226</v>
      </c>
      <c r="E188" s="8">
        <v>114.55239899999999</v>
      </c>
      <c r="F188" s="4">
        <f t="shared" si="13"/>
        <v>0.326398999999995</v>
      </c>
      <c r="G188" s="4">
        <f t="shared" si="14"/>
        <v>0.326398999999995</v>
      </c>
      <c r="H188" s="7">
        <f t="shared" si="15"/>
        <v>0.10653630720099673</v>
      </c>
      <c r="I188" s="7"/>
      <c r="J188">
        <v>-611.875</v>
      </c>
      <c r="K188" s="8">
        <f t="shared" si="16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2"/>
        <v>113.624</v>
      </c>
      <c r="E189" s="8">
        <v>113.864744</v>
      </c>
      <c r="F189" s="4">
        <f t="shared" si="13"/>
        <v>0.24074400000000651</v>
      </c>
      <c r="G189" s="4">
        <f t="shared" si="14"/>
        <v>0.24074400000000651</v>
      </c>
      <c r="H189" s="7">
        <f t="shared" si="15"/>
        <v>5.7957673536003132E-2</v>
      </c>
      <c r="I189" s="7"/>
      <c r="J189">
        <v>-1066.92</v>
      </c>
      <c r="K189" s="8">
        <f t="shared" si="16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2"/>
        <v>114.108</v>
      </c>
      <c r="E190" s="8">
        <v>114.286036</v>
      </c>
      <c r="F190" s="4">
        <f t="shared" si="13"/>
        <v>0.17803599999999165</v>
      </c>
      <c r="G190" s="4">
        <f t="shared" si="14"/>
        <v>0.17803599999999165</v>
      </c>
      <c r="H190" s="7">
        <f t="shared" si="15"/>
        <v>3.1696817295997028E-2</v>
      </c>
      <c r="I190" s="7"/>
      <c r="J190">
        <v>-1556.58</v>
      </c>
      <c r="K190" s="8">
        <f t="shared" si="16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2"/>
        <v>113.967</v>
      </c>
      <c r="E191" s="8">
        <v>114.546531</v>
      </c>
      <c r="F191" s="4">
        <f t="shared" si="13"/>
        <v>0.5795310000000029</v>
      </c>
      <c r="G191" s="4">
        <f t="shared" si="14"/>
        <v>0.5795310000000029</v>
      </c>
      <c r="H191" s="7">
        <f t="shared" si="15"/>
        <v>0.33585617996100336</v>
      </c>
      <c r="I191" s="7"/>
      <c r="J191">
        <v>22674</v>
      </c>
      <c r="K191" s="8">
        <f t="shared" si="16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2"/>
        <v>86.98</v>
      </c>
      <c r="E192" s="8">
        <v>89.906105999999994</v>
      </c>
      <c r="F192" s="4">
        <f t="shared" si="13"/>
        <v>2.9261059999999901</v>
      </c>
      <c r="G192" s="4">
        <f t="shared" si="14"/>
        <v>2.9261059999999901</v>
      </c>
      <c r="H192" s="7">
        <f t="shared" si="15"/>
        <v>8.5620963232359415</v>
      </c>
      <c r="I192" s="7"/>
      <c r="J192">
        <v>112326</v>
      </c>
      <c r="K192" s="8">
        <f t="shared" si="16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2"/>
        <v>-0.92471500000000006</v>
      </c>
      <c r="E193" s="8">
        <v>-0.92471499999999995</v>
      </c>
      <c r="F193" s="4">
        <f t="shared" si="13"/>
        <v>1.1102230246251565E-16</v>
      </c>
      <c r="G193" s="4">
        <f t="shared" si="14"/>
        <v>1.1102230246251565E-16</v>
      </c>
      <c r="H193" s="7">
        <f t="shared" si="15"/>
        <v>1.2325951644078309E-32</v>
      </c>
      <c r="I193" s="7"/>
      <c r="J193">
        <v>113870</v>
      </c>
      <c r="K193" s="8">
        <f t="shared" si="16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2"/>
        <v>-0.61187499999999995</v>
      </c>
      <c r="E194" s="8">
        <v>-0.61187499999999995</v>
      </c>
      <c r="F194" s="4">
        <f t="shared" si="13"/>
        <v>0</v>
      </c>
      <c r="G194" s="4">
        <f t="shared" si="14"/>
        <v>0</v>
      </c>
      <c r="H194" s="7">
        <f t="shared" si="15"/>
        <v>0</v>
      </c>
      <c r="I194" s="7"/>
      <c r="J194">
        <v>114287</v>
      </c>
      <c r="K194" s="8">
        <f t="shared" si="16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2"/>
        <v>-0.61187499999999995</v>
      </c>
      <c r="E195" s="8">
        <v>-0.61187499999999995</v>
      </c>
      <c r="F195" s="4">
        <f t="shared" si="13"/>
        <v>0</v>
      </c>
      <c r="G195" s="4">
        <f t="shared" si="14"/>
        <v>0</v>
      </c>
      <c r="H195" s="7">
        <f t="shared" si="15"/>
        <v>0</v>
      </c>
      <c r="I195" s="7"/>
      <c r="J195">
        <v>114019</v>
      </c>
      <c r="K195" s="8">
        <f t="shared" si="16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2"/>
        <v>-0.61187499999999995</v>
      </c>
      <c r="E196" s="8">
        <v>-0.61187499999999995</v>
      </c>
      <c r="F196" s="4">
        <f t="shared" si="13"/>
        <v>0</v>
      </c>
      <c r="G196" s="4">
        <f t="shared" si="14"/>
        <v>0</v>
      </c>
      <c r="H196" s="7">
        <f t="shared" si="15"/>
        <v>0</v>
      </c>
      <c r="I196" s="7"/>
      <c r="J196">
        <v>114018</v>
      </c>
      <c r="K196" s="8">
        <f t="shared" si="16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2"/>
        <v>-0.61187499999999995</v>
      </c>
      <c r="E197" s="8">
        <v>-0.61187499999999995</v>
      </c>
      <c r="F197" s="4">
        <f t="shared" si="13"/>
        <v>0</v>
      </c>
      <c r="G197" s="4">
        <f t="shared" si="14"/>
        <v>0</v>
      </c>
      <c r="H197" s="7">
        <f t="shared" si="15"/>
        <v>0</v>
      </c>
      <c r="I197" s="7"/>
      <c r="J197">
        <v>87777.8</v>
      </c>
      <c r="K197" s="8">
        <f t="shared" si="16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2"/>
        <v>-0.61187499999999995</v>
      </c>
      <c r="E198" s="8">
        <v>-0.61187499999999995</v>
      </c>
      <c r="F198" s="4">
        <f t="shared" si="13"/>
        <v>0</v>
      </c>
      <c r="G198" s="4">
        <f t="shared" si="14"/>
        <v>0</v>
      </c>
      <c r="H198" s="7">
        <f t="shared" si="15"/>
        <v>0</v>
      </c>
      <c r="I198" s="7"/>
      <c r="J198">
        <v>-924.71500000000003</v>
      </c>
      <c r="K198" s="8">
        <f t="shared" si="16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2"/>
        <v>-0.61187499999999995</v>
      </c>
      <c r="E199" s="8">
        <v>-0.61187499999999995</v>
      </c>
      <c r="F199" s="4">
        <f t="shared" si="13"/>
        <v>0</v>
      </c>
      <c r="G199" s="4">
        <f t="shared" si="14"/>
        <v>0</v>
      </c>
      <c r="H199" s="7">
        <f t="shared" si="15"/>
        <v>0</v>
      </c>
      <c r="I199" s="7"/>
      <c r="J199">
        <v>-611.875</v>
      </c>
      <c r="K199" s="8">
        <f t="shared" si="16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2"/>
        <v>-0.61187499999999995</v>
      </c>
      <c r="E200" s="8">
        <v>-0.61187499999999995</v>
      </c>
      <c r="F200" s="4">
        <f t="shared" si="13"/>
        <v>0</v>
      </c>
      <c r="G200" s="4">
        <f t="shared" si="14"/>
        <v>0</v>
      </c>
      <c r="H200" s="7">
        <f t="shared" si="15"/>
        <v>0</v>
      </c>
      <c r="I200" s="7"/>
      <c r="J200">
        <v>-611.875</v>
      </c>
      <c r="K200" s="8">
        <f t="shared" si="16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17">C201/1000</f>
        <v>-0.61187499999999995</v>
      </c>
      <c r="E201" s="8">
        <v>-0.61187499999999995</v>
      </c>
      <c r="F201" s="4">
        <f t="shared" ref="F201:F264" si="18">(E201- D201)</f>
        <v>0</v>
      </c>
      <c r="G201" s="4">
        <f t="shared" ref="G201:G264" si="19">ABS(F201)</f>
        <v>0</v>
      </c>
      <c r="H201" s="7">
        <f t="shared" ref="H201:H264" si="20">(G201^2)</f>
        <v>0</v>
      </c>
      <c r="I201" s="7"/>
      <c r="J201">
        <v>-611.875</v>
      </c>
      <c r="K201" s="8">
        <f t="shared" si="16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17"/>
        <v>-0.61187499999999995</v>
      </c>
      <c r="E202" s="8">
        <v>-0.61187499999999995</v>
      </c>
      <c r="F202" s="4">
        <f t="shared" si="18"/>
        <v>0</v>
      </c>
      <c r="G202" s="4">
        <f t="shared" si="19"/>
        <v>0</v>
      </c>
      <c r="H202" s="7">
        <f t="shared" si="20"/>
        <v>0</v>
      </c>
      <c r="I202" s="7"/>
      <c r="J202">
        <v>-611.875</v>
      </c>
      <c r="K202" s="8">
        <f t="shared" si="16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17"/>
        <v>-0.61187499999999995</v>
      </c>
      <c r="E203" s="8">
        <v>-0.61187499999999995</v>
      </c>
      <c r="F203" s="4">
        <f t="shared" si="18"/>
        <v>0</v>
      </c>
      <c r="G203" s="4">
        <f t="shared" si="19"/>
        <v>0</v>
      </c>
      <c r="H203" s="7">
        <f t="shared" si="20"/>
        <v>0</v>
      </c>
      <c r="I203" s="7"/>
      <c r="J203">
        <v>-611.875</v>
      </c>
      <c r="K203" s="8">
        <f t="shared" si="16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17"/>
        <v>-0.61187499999999995</v>
      </c>
      <c r="E204" s="8">
        <v>-0.61187499999999995</v>
      </c>
      <c r="F204" s="4">
        <f t="shared" si="18"/>
        <v>0</v>
      </c>
      <c r="G204" s="4">
        <f t="shared" si="19"/>
        <v>0</v>
      </c>
      <c r="H204" s="7">
        <f t="shared" si="20"/>
        <v>0</v>
      </c>
      <c r="I204" s="7"/>
      <c r="J204">
        <v>-611.875</v>
      </c>
      <c r="K204" s="8">
        <f t="shared" si="16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17"/>
        <v>-0.61187499999999995</v>
      </c>
      <c r="E205" s="8">
        <v>-0.61187499999999995</v>
      </c>
      <c r="F205" s="4">
        <f t="shared" si="18"/>
        <v>0</v>
      </c>
      <c r="G205" s="4">
        <f t="shared" si="19"/>
        <v>0</v>
      </c>
      <c r="H205" s="7">
        <f t="shared" si="20"/>
        <v>0</v>
      </c>
      <c r="I205" s="7"/>
      <c r="J205">
        <v>-611.875</v>
      </c>
      <c r="K205" s="8">
        <f t="shared" si="16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17"/>
        <v>-0.61187499999999995</v>
      </c>
      <c r="E206" s="8">
        <v>-0.61187499999999995</v>
      </c>
      <c r="F206" s="4">
        <f t="shared" si="18"/>
        <v>0</v>
      </c>
      <c r="G206" s="4">
        <f t="shared" si="19"/>
        <v>0</v>
      </c>
      <c r="H206" s="7">
        <f t="shared" si="20"/>
        <v>0</v>
      </c>
      <c r="I206" s="7"/>
      <c r="J206">
        <v>-611.875</v>
      </c>
      <c r="K206" s="8">
        <f t="shared" si="16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17"/>
        <v>-1.0669200000000001</v>
      </c>
      <c r="E207" s="8">
        <v>-1.0669150000000001</v>
      </c>
      <c r="F207" s="4">
        <f t="shared" si="18"/>
        <v>5.000000000032756E-6</v>
      </c>
      <c r="G207" s="4">
        <f t="shared" si="19"/>
        <v>5.000000000032756E-6</v>
      </c>
      <c r="H207" s="7">
        <f t="shared" si="20"/>
        <v>2.5000000000327561E-11</v>
      </c>
      <c r="I207" s="7"/>
      <c r="J207">
        <v>-611.875</v>
      </c>
      <c r="K207" s="8">
        <f t="shared" si="16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17"/>
        <v>-1.0669200000000001</v>
      </c>
      <c r="E208" s="8">
        <v>-1.0669150000000001</v>
      </c>
      <c r="F208" s="4">
        <f t="shared" si="18"/>
        <v>5.000000000032756E-6</v>
      </c>
      <c r="G208" s="4">
        <f t="shared" si="19"/>
        <v>5.000000000032756E-6</v>
      </c>
      <c r="H208" s="7">
        <f t="shared" si="20"/>
        <v>2.5000000000327561E-11</v>
      </c>
      <c r="I208" s="7"/>
      <c r="J208">
        <v>-611.875</v>
      </c>
      <c r="K208" s="8">
        <f t="shared" si="16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17"/>
        <v>26.620099999999997</v>
      </c>
      <c r="E209" s="8">
        <v>25.757182</v>
      </c>
      <c r="F209" s="4">
        <f t="shared" si="18"/>
        <v>-0.86291799999999697</v>
      </c>
      <c r="G209" s="4">
        <f t="shared" si="19"/>
        <v>0.86291799999999697</v>
      </c>
      <c r="H209" s="7">
        <f t="shared" si="20"/>
        <v>0.74462747472399471</v>
      </c>
      <c r="I209" s="7"/>
      <c r="J209">
        <v>-611.875</v>
      </c>
      <c r="K209" s="8">
        <f t="shared" si="16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17"/>
        <v>113.54900000000001</v>
      </c>
      <c r="E210" s="8">
        <v>113.809151</v>
      </c>
      <c r="F210" s="4">
        <f t="shared" si="18"/>
        <v>0.26015099999999336</v>
      </c>
      <c r="G210" s="4">
        <f t="shared" si="19"/>
        <v>0.26015099999999336</v>
      </c>
      <c r="H210" s="7">
        <f t="shared" si="20"/>
        <v>6.7678542800996541E-2</v>
      </c>
      <c r="I210" s="7"/>
      <c r="J210">
        <v>-611.875</v>
      </c>
      <c r="K210" s="8">
        <f t="shared" si="16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17"/>
        <v>114.086</v>
      </c>
      <c r="E211" s="8">
        <v>114.34809799999999</v>
      </c>
      <c r="F211" s="4">
        <f t="shared" si="18"/>
        <v>0.26209799999999461</v>
      </c>
      <c r="G211" s="4">
        <f t="shared" si="19"/>
        <v>0.26209799999999461</v>
      </c>
      <c r="H211" s="7">
        <f t="shared" si="20"/>
        <v>6.8695361603997182E-2</v>
      </c>
      <c r="I211" s="7"/>
      <c r="J211">
        <v>-611.875</v>
      </c>
      <c r="K211" s="8">
        <f t="shared" si="16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17"/>
        <v>114.06699999999999</v>
      </c>
      <c r="E212" s="8">
        <v>114.373497</v>
      </c>
      <c r="F212" s="4">
        <f t="shared" si="18"/>
        <v>0.30649700000000735</v>
      </c>
      <c r="G212" s="4">
        <f t="shared" si="19"/>
        <v>0.30649700000000735</v>
      </c>
      <c r="H212" s="7">
        <f t="shared" si="20"/>
        <v>9.3940411009004507E-2</v>
      </c>
      <c r="I212" s="7"/>
      <c r="J212">
        <v>-611.875</v>
      </c>
      <c r="K212" s="8">
        <f t="shared" si="16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17"/>
        <v>113.69199999999999</v>
      </c>
      <c r="E213" s="8">
        <v>114.25166299999999</v>
      </c>
      <c r="F213" s="4">
        <f t="shared" si="18"/>
        <v>0.55966300000000047</v>
      </c>
      <c r="G213" s="4">
        <f t="shared" si="19"/>
        <v>0.55966300000000047</v>
      </c>
      <c r="H213" s="7">
        <f t="shared" si="20"/>
        <v>0.31322267356900052</v>
      </c>
      <c r="I213" s="7"/>
      <c r="J213">
        <v>-1066.92</v>
      </c>
      <c r="K213" s="8">
        <f t="shared" si="16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17"/>
        <v>97.077600000000004</v>
      </c>
      <c r="E214" s="8">
        <v>98.507694999999998</v>
      </c>
      <c r="F214" s="4">
        <f t="shared" si="18"/>
        <v>1.4300949999999943</v>
      </c>
      <c r="G214" s="4">
        <f t="shared" si="19"/>
        <v>1.4300949999999943</v>
      </c>
      <c r="H214" s="7">
        <f t="shared" si="20"/>
        <v>2.0451717090249839</v>
      </c>
      <c r="I214" s="7"/>
      <c r="J214">
        <v>28320</v>
      </c>
      <c r="K214" s="8">
        <f t="shared" si="16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17"/>
        <v>65.316800000000001</v>
      </c>
      <c r="E215" s="8">
        <v>67.775771000000006</v>
      </c>
      <c r="F215" s="4">
        <f t="shared" si="18"/>
        <v>2.4589710000000053</v>
      </c>
      <c r="G215" s="4">
        <f t="shared" si="19"/>
        <v>2.4589710000000053</v>
      </c>
      <c r="H215" s="7">
        <f t="shared" si="20"/>
        <v>6.0465383788410261</v>
      </c>
      <c r="I215" s="7"/>
      <c r="J215">
        <v>114332</v>
      </c>
      <c r="K215" s="8">
        <f t="shared" si="16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17"/>
        <v>-0.92471500000000006</v>
      </c>
      <c r="E216" s="8">
        <v>-0.92471499999999995</v>
      </c>
      <c r="F216" s="4">
        <f t="shared" si="18"/>
        <v>1.1102230246251565E-16</v>
      </c>
      <c r="G216" s="4">
        <f t="shared" si="19"/>
        <v>1.1102230246251565E-16</v>
      </c>
      <c r="H216" s="7">
        <f t="shared" si="20"/>
        <v>1.2325951644078309E-32</v>
      </c>
      <c r="I216" s="7"/>
      <c r="J216">
        <v>115237</v>
      </c>
      <c r="K216" s="8">
        <f t="shared" si="16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17"/>
        <v>-0.92471500000000006</v>
      </c>
      <c r="E217" s="8">
        <v>-0.92471499999999995</v>
      </c>
      <c r="F217" s="4">
        <f t="shared" si="18"/>
        <v>1.1102230246251565E-16</v>
      </c>
      <c r="G217" s="4">
        <f t="shared" si="19"/>
        <v>1.1102230246251565E-16</v>
      </c>
      <c r="H217" s="7">
        <f t="shared" si="20"/>
        <v>1.2325951644078309E-32</v>
      </c>
      <c r="I217" s="7"/>
      <c r="J217">
        <v>114318</v>
      </c>
      <c r="K217" s="8">
        <f t="shared" si="16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17"/>
        <v>-0.61187499999999995</v>
      </c>
      <c r="E218" s="8">
        <v>-0.61187499999999995</v>
      </c>
      <c r="F218" s="4">
        <f t="shared" si="18"/>
        <v>0</v>
      </c>
      <c r="G218" s="4">
        <f t="shared" si="19"/>
        <v>0</v>
      </c>
      <c r="H218" s="7">
        <f t="shared" si="20"/>
        <v>0</v>
      </c>
      <c r="I218" s="7"/>
      <c r="J218">
        <v>113645</v>
      </c>
      <c r="K218" s="8">
        <f t="shared" si="16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17"/>
        <v>-0.61187499999999995</v>
      </c>
      <c r="E219" s="8">
        <v>-0.61187499999999995</v>
      </c>
      <c r="F219" s="4">
        <f t="shared" si="18"/>
        <v>0</v>
      </c>
      <c r="G219" s="4">
        <f t="shared" si="19"/>
        <v>0</v>
      </c>
      <c r="H219" s="7">
        <f t="shared" si="20"/>
        <v>0</v>
      </c>
      <c r="I219" s="7"/>
      <c r="J219">
        <v>114086</v>
      </c>
      <c r="K219" s="8">
        <f t="shared" si="16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17"/>
        <v>-0.61187499999999995</v>
      </c>
      <c r="E220" s="8">
        <v>-0.61187499999999995</v>
      </c>
      <c r="F220" s="4">
        <f t="shared" si="18"/>
        <v>0</v>
      </c>
      <c r="G220" s="4">
        <f t="shared" si="19"/>
        <v>0</v>
      </c>
      <c r="H220" s="7">
        <f t="shared" si="20"/>
        <v>0</v>
      </c>
      <c r="I220" s="7"/>
      <c r="J220">
        <v>114344</v>
      </c>
      <c r="K220" s="8">
        <f t="shared" si="16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17"/>
        <v>-0.61187499999999995</v>
      </c>
      <c r="E221" s="8">
        <v>-0.61187499999999995</v>
      </c>
      <c r="F221" s="4">
        <f t="shared" si="18"/>
        <v>0</v>
      </c>
      <c r="G221" s="4">
        <f t="shared" si="19"/>
        <v>0</v>
      </c>
      <c r="H221" s="7">
        <f t="shared" si="20"/>
        <v>0</v>
      </c>
      <c r="I221" s="7"/>
      <c r="J221">
        <v>89955.199999999997</v>
      </c>
      <c r="K221" s="8">
        <f t="shared" si="16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17"/>
        <v>-0.61187499999999995</v>
      </c>
      <c r="E222" s="8">
        <v>-0.61187499999999995</v>
      </c>
      <c r="F222" s="4">
        <f t="shared" si="18"/>
        <v>0</v>
      </c>
      <c r="G222" s="4">
        <f t="shared" si="19"/>
        <v>0</v>
      </c>
      <c r="H222" s="7">
        <f t="shared" si="20"/>
        <v>0</v>
      </c>
      <c r="I222" s="7"/>
      <c r="J222">
        <v>-924.71500000000003</v>
      </c>
      <c r="K222" s="8">
        <f t="shared" si="16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17"/>
        <v>-0.61187499999999995</v>
      </c>
      <c r="E223" s="8">
        <v>-0.61187499999999995</v>
      </c>
      <c r="F223" s="4">
        <f t="shared" si="18"/>
        <v>0</v>
      </c>
      <c r="G223" s="4">
        <f t="shared" si="19"/>
        <v>0</v>
      </c>
      <c r="H223" s="7">
        <f t="shared" si="20"/>
        <v>0</v>
      </c>
      <c r="I223" s="7"/>
      <c r="J223">
        <v>-611.875</v>
      </c>
      <c r="K223" s="8">
        <f t="shared" si="16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17"/>
        <v>-0.61187499999999995</v>
      </c>
      <c r="E224" s="8">
        <v>-0.61187499999999995</v>
      </c>
      <c r="F224" s="4">
        <f t="shared" si="18"/>
        <v>0</v>
      </c>
      <c r="G224" s="4">
        <f t="shared" si="19"/>
        <v>0</v>
      </c>
      <c r="H224" s="7">
        <f t="shared" si="20"/>
        <v>0</v>
      </c>
      <c r="I224" s="7"/>
      <c r="J224">
        <v>-611.875</v>
      </c>
      <c r="K224" s="8">
        <f t="shared" si="16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17"/>
        <v>-0.61187499999999995</v>
      </c>
      <c r="E225" s="8">
        <v>-0.61187499999999995</v>
      </c>
      <c r="F225" s="4">
        <f t="shared" si="18"/>
        <v>0</v>
      </c>
      <c r="G225" s="4">
        <f t="shared" si="19"/>
        <v>0</v>
      </c>
      <c r="H225" s="7">
        <f t="shared" si="20"/>
        <v>0</v>
      </c>
      <c r="I225" s="7"/>
      <c r="J225">
        <v>-611.875</v>
      </c>
      <c r="K225" s="8">
        <f t="shared" si="16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17"/>
        <v>-0.61187499999999995</v>
      </c>
      <c r="E226" s="8">
        <v>-0.61187499999999995</v>
      </c>
      <c r="F226" s="4">
        <f t="shared" si="18"/>
        <v>0</v>
      </c>
      <c r="G226" s="4">
        <f t="shared" si="19"/>
        <v>0</v>
      </c>
      <c r="H226" s="7">
        <f t="shared" si="20"/>
        <v>0</v>
      </c>
      <c r="I226" s="7"/>
      <c r="J226">
        <v>-611.875</v>
      </c>
      <c r="K226" s="8">
        <f t="shared" si="16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17"/>
        <v>-0.61187499999999995</v>
      </c>
      <c r="E227" s="8">
        <v>-0.61187499999999995</v>
      </c>
      <c r="F227" s="4">
        <f t="shared" si="18"/>
        <v>0</v>
      </c>
      <c r="G227" s="4">
        <f t="shared" si="19"/>
        <v>0</v>
      </c>
      <c r="H227" s="7">
        <f t="shared" si="20"/>
        <v>0</v>
      </c>
      <c r="I227" s="7"/>
      <c r="J227">
        <v>-611.875</v>
      </c>
      <c r="K227" s="8">
        <f t="shared" si="16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17"/>
        <v>-0.61187499999999995</v>
      </c>
      <c r="E228" s="8">
        <v>-0.61187499999999995</v>
      </c>
      <c r="F228" s="4">
        <f t="shared" si="18"/>
        <v>0</v>
      </c>
      <c r="G228" s="4">
        <f t="shared" si="19"/>
        <v>0</v>
      </c>
      <c r="H228" s="7">
        <f t="shared" si="20"/>
        <v>0</v>
      </c>
      <c r="I228" s="7"/>
      <c r="J228">
        <v>-611.875</v>
      </c>
      <c r="K228" s="8">
        <f t="shared" si="16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17"/>
        <v>-0.61187499999999995</v>
      </c>
      <c r="E229" s="8">
        <v>-0.61187499999999995</v>
      </c>
      <c r="F229" s="4">
        <f t="shared" si="18"/>
        <v>0</v>
      </c>
      <c r="G229" s="4">
        <f t="shared" si="19"/>
        <v>0</v>
      </c>
      <c r="H229" s="7">
        <f t="shared" si="20"/>
        <v>0</v>
      </c>
      <c r="I229" s="7"/>
      <c r="J229">
        <v>-611.875</v>
      </c>
      <c r="K229" s="8">
        <f t="shared" si="16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17"/>
        <v>-0.61187499999999995</v>
      </c>
      <c r="E230" s="8">
        <v>-0.61187499999999995</v>
      </c>
      <c r="F230" s="4">
        <f t="shared" si="18"/>
        <v>0</v>
      </c>
      <c r="G230" s="4">
        <f t="shared" si="19"/>
        <v>0</v>
      </c>
      <c r="H230" s="7">
        <f t="shared" si="20"/>
        <v>0</v>
      </c>
      <c r="I230" s="7"/>
      <c r="J230">
        <v>-611.875</v>
      </c>
      <c r="K230" s="8">
        <f t="shared" si="16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17"/>
        <v>-1.0669200000000001</v>
      </c>
      <c r="E231" s="8">
        <v>-1.0669150000000001</v>
      </c>
      <c r="F231" s="4">
        <f t="shared" si="18"/>
        <v>5.000000000032756E-6</v>
      </c>
      <c r="G231" s="4">
        <f t="shared" si="19"/>
        <v>5.000000000032756E-6</v>
      </c>
      <c r="H231" s="7">
        <f t="shared" si="20"/>
        <v>2.5000000000327561E-11</v>
      </c>
      <c r="I231" s="7"/>
      <c r="J231">
        <v>-611.875</v>
      </c>
      <c r="K231" s="8">
        <f t="shared" si="16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17"/>
        <v>-1.0669200000000001</v>
      </c>
      <c r="E232" s="8">
        <v>-1.0669150000000001</v>
      </c>
      <c r="F232" s="4">
        <f t="shared" si="18"/>
        <v>5.000000000032756E-6</v>
      </c>
      <c r="G232" s="4">
        <f t="shared" si="19"/>
        <v>5.000000000032756E-6</v>
      </c>
      <c r="H232" s="7">
        <f t="shared" si="20"/>
        <v>2.5000000000327561E-11</v>
      </c>
      <c r="I232" s="7"/>
      <c r="J232">
        <v>-611.875</v>
      </c>
      <c r="K232" s="8">
        <f t="shared" si="16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17"/>
        <v>22.630599999999998</v>
      </c>
      <c r="E233" s="8">
        <v>21.529098000000001</v>
      </c>
      <c r="F233" s="4">
        <f t="shared" si="18"/>
        <v>-1.1015019999999964</v>
      </c>
      <c r="G233" s="4">
        <f t="shared" si="19"/>
        <v>1.1015019999999964</v>
      </c>
      <c r="H233" s="7">
        <f t="shared" si="20"/>
        <v>1.2133066560039922</v>
      </c>
      <c r="I233" s="7"/>
      <c r="J233">
        <v>-611.875</v>
      </c>
      <c r="K233" s="8">
        <f t="shared" si="16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17"/>
        <v>113.818</v>
      </c>
      <c r="E234" s="8">
        <v>114.178847</v>
      </c>
      <c r="F234" s="4">
        <f t="shared" si="18"/>
        <v>0.3608470000000068</v>
      </c>
      <c r="G234" s="4">
        <f t="shared" si="19"/>
        <v>0.3608470000000068</v>
      </c>
      <c r="H234" s="7">
        <f t="shared" si="20"/>
        <v>0.13021055740900492</v>
      </c>
      <c r="I234" s="7"/>
      <c r="J234">
        <v>-611.875</v>
      </c>
      <c r="K234" s="8">
        <f t="shared" si="16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17"/>
        <v>113.798</v>
      </c>
      <c r="E235" s="8">
        <v>114.103647</v>
      </c>
      <c r="F235" s="4">
        <f t="shared" si="18"/>
        <v>0.30564699999999334</v>
      </c>
      <c r="G235" s="4">
        <f t="shared" si="19"/>
        <v>0.30564699999999334</v>
      </c>
      <c r="H235" s="7">
        <f t="shared" si="20"/>
        <v>9.3420088608995935E-2</v>
      </c>
      <c r="I235" s="7"/>
      <c r="J235">
        <v>-611.875</v>
      </c>
      <c r="K235" s="8">
        <f t="shared" si="16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17"/>
        <v>113.541</v>
      </c>
      <c r="E236" s="8">
        <v>113.98650600000001</v>
      </c>
      <c r="F236" s="4">
        <f t="shared" si="18"/>
        <v>0.44550600000000884</v>
      </c>
      <c r="G236" s="4">
        <f t="shared" si="19"/>
        <v>0.44550600000000884</v>
      </c>
      <c r="H236" s="7">
        <f t="shared" si="20"/>
        <v>0.19847559603600787</v>
      </c>
      <c r="I236" s="7"/>
      <c r="J236">
        <v>-1066.92</v>
      </c>
      <c r="K236" s="8">
        <f t="shared" ref="K236:K299" si="21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17"/>
        <v>113.072</v>
      </c>
      <c r="E237" s="8">
        <v>113.235332</v>
      </c>
      <c r="F237" s="4">
        <f t="shared" si="18"/>
        <v>0.16333199999999692</v>
      </c>
      <c r="G237" s="4">
        <f t="shared" si="19"/>
        <v>0.16333199999999692</v>
      </c>
      <c r="H237" s="7">
        <f t="shared" si="20"/>
        <v>2.6677342223998996E-2</v>
      </c>
      <c r="I237" s="7"/>
      <c r="J237">
        <v>-1066.92</v>
      </c>
      <c r="K237" s="8">
        <f t="shared" si="21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17"/>
        <v>112.60299999999999</v>
      </c>
      <c r="E238" s="8">
        <v>113.22676800000001</v>
      </c>
      <c r="F238" s="4">
        <f t="shared" si="18"/>
        <v>0.62376800000001253</v>
      </c>
      <c r="G238" s="4">
        <f t="shared" si="19"/>
        <v>0.62376800000001253</v>
      </c>
      <c r="H238" s="7">
        <f t="shared" si="20"/>
        <v>0.38908651782401565</v>
      </c>
      <c r="I238" s="7"/>
      <c r="J238">
        <v>25776.1</v>
      </c>
      <c r="K238" s="8">
        <f t="shared" si="21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17"/>
        <v>112.38500000000001</v>
      </c>
      <c r="E239" s="8">
        <v>112.904518</v>
      </c>
      <c r="F239" s="4">
        <f t="shared" si="18"/>
        <v>0.51951799999999082</v>
      </c>
      <c r="G239" s="4">
        <f t="shared" si="19"/>
        <v>0.51951799999999082</v>
      </c>
      <c r="H239" s="7">
        <f t="shared" si="20"/>
        <v>0.26989895232399047</v>
      </c>
      <c r="I239" s="7"/>
      <c r="J239">
        <v>113680</v>
      </c>
      <c r="K239" s="8">
        <f t="shared" si="21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17"/>
        <v>91.724899999999991</v>
      </c>
      <c r="E240" s="8">
        <v>94.970966000000004</v>
      </c>
      <c r="F240" s="4">
        <f t="shared" si="18"/>
        <v>3.2460660000000132</v>
      </c>
      <c r="G240" s="4">
        <f t="shared" si="19"/>
        <v>3.2460660000000132</v>
      </c>
      <c r="H240" s="7">
        <f t="shared" si="20"/>
        <v>10.536944476356085</v>
      </c>
      <c r="I240" s="7"/>
      <c r="J240">
        <v>114118</v>
      </c>
      <c r="K240" s="8">
        <f t="shared" si="21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17"/>
        <v>-0.92471500000000006</v>
      </c>
      <c r="E241" s="8">
        <v>-0.92471499999999995</v>
      </c>
      <c r="F241" s="4">
        <f t="shared" si="18"/>
        <v>1.1102230246251565E-16</v>
      </c>
      <c r="G241" s="4">
        <f t="shared" si="19"/>
        <v>1.1102230246251565E-16</v>
      </c>
      <c r="H241" s="7">
        <f t="shared" si="20"/>
        <v>1.2325951644078309E-32</v>
      </c>
      <c r="I241" s="7"/>
      <c r="J241">
        <v>114168</v>
      </c>
      <c r="K241" s="8">
        <f t="shared" si="21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17"/>
        <v>-0.61187499999999995</v>
      </c>
      <c r="E242" s="8">
        <v>-0.61187499999999995</v>
      </c>
      <c r="F242" s="4">
        <f t="shared" si="18"/>
        <v>0</v>
      </c>
      <c r="G242" s="4">
        <f t="shared" si="19"/>
        <v>0</v>
      </c>
      <c r="H242" s="7">
        <f t="shared" si="20"/>
        <v>0</v>
      </c>
      <c r="I242" s="7"/>
      <c r="J242">
        <v>114077</v>
      </c>
      <c r="K242" s="8">
        <f t="shared" si="21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17"/>
        <v>-0.61187499999999995</v>
      </c>
      <c r="E243" s="8">
        <v>-0.61187499999999995</v>
      </c>
      <c r="F243" s="4">
        <f t="shared" si="18"/>
        <v>0</v>
      </c>
      <c r="G243" s="4">
        <f t="shared" si="19"/>
        <v>0</v>
      </c>
      <c r="H243" s="7">
        <f t="shared" si="20"/>
        <v>0</v>
      </c>
      <c r="I243" s="7"/>
      <c r="J243">
        <v>98488.8</v>
      </c>
      <c r="K243" s="8">
        <f t="shared" si="21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17"/>
        <v>-0.61187499999999995</v>
      </c>
      <c r="E244" s="8">
        <v>-0.61187499999999995</v>
      </c>
      <c r="F244" s="4">
        <f t="shared" si="18"/>
        <v>0</v>
      </c>
      <c r="G244" s="4">
        <f t="shared" si="19"/>
        <v>0</v>
      </c>
      <c r="H244" s="7">
        <f t="shared" si="20"/>
        <v>0</v>
      </c>
      <c r="I244" s="7"/>
      <c r="J244">
        <v>67192.600000000006</v>
      </c>
      <c r="K244" s="8">
        <f t="shared" si="21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17"/>
        <v>-0.61187499999999995</v>
      </c>
      <c r="E245" s="8">
        <v>-0.61187499999999995</v>
      </c>
      <c r="F245" s="4">
        <f t="shared" si="18"/>
        <v>0</v>
      </c>
      <c r="G245" s="4">
        <f t="shared" si="19"/>
        <v>0</v>
      </c>
      <c r="H245" s="7">
        <f t="shared" si="20"/>
        <v>0</v>
      </c>
      <c r="I245" s="7"/>
      <c r="J245">
        <v>-924.71500000000003</v>
      </c>
      <c r="K245" s="8">
        <f t="shared" si="21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17"/>
        <v>-0.61187499999999995</v>
      </c>
      <c r="E246" s="8">
        <v>-0.61187499999999995</v>
      </c>
      <c r="F246" s="4">
        <f t="shared" si="18"/>
        <v>0</v>
      </c>
      <c r="G246" s="4">
        <f t="shared" si="19"/>
        <v>0</v>
      </c>
      <c r="H246" s="7">
        <f t="shared" si="20"/>
        <v>0</v>
      </c>
      <c r="I246" s="7"/>
      <c r="J246">
        <v>-924.71500000000003</v>
      </c>
      <c r="K246" s="8">
        <f t="shared" si="21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17"/>
        <v>-0.61187499999999995</v>
      </c>
      <c r="E247" s="8">
        <v>-0.61187499999999995</v>
      </c>
      <c r="F247" s="4">
        <f t="shared" si="18"/>
        <v>0</v>
      </c>
      <c r="G247" s="4">
        <f t="shared" si="19"/>
        <v>0</v>
      </c>
      <c r="H247" s="7">
        <f t="shared" si="20"/>
        <v>0</v>
      </c>
      <c r="I247" s="7"/>
      <c r="J247">
        <v>-611.875</v>
      </c>
      <c r="K247" s="8">
        <f t="shared" si="21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17"/>
        <v>-0.61187499999999995</v>
      </c>
      <c r="E248" s="8">
        <v>-0.61187499999999995</v>
      </c>
      <c r="F248" s="4">
        <f t="shared" si="18"/>
        <v>0</v>
      </c>
      <c r="G248" s="4">
        <f t="shared" si="19"/>
        <v>0</v>
      </c>
      <c r="H248" s="7">
        <f t="shared" si="20"/>
        <v>0</v>
      </c>
      <c r="I248" s="7"/>
      <c r="J248">
        <v>-611.875</v>
      </c>
      <c r="K248" s="8">
        <f t="shared" si="21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17"/>
        <v>-0.61187499999999995</v>
      </c>
      <c r="E249" s="8">
        <v>-0.61187499999999995</v>
      </c>
      <c r="F249" s="4">
        <f t="shared" si="18"/>
        <v>0</v>
      </c>
      <c r="G249" s="4">
        <f t="shared" si="19"/>
        <v>0</v>
      </c>
      <c r="H249" s="7">
        <f t="shared" si="20"/>
        <v>0</v>
      </c>
      <c r="I249" s="7"/>
      <c r="J249">
        <v>-611.875</v>
      </c>
      <c r="K249" s="8">
        <f t="shared" si="21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17"/>
        <v>-0.61187499999999995</v>
      </c>
      <c r="E250" s="8">
        <v>-0.61187499999999995</v>
      </c>
      <c r="F250" s="4">
        <f t="shared" si="18"/>
        <v>0</v>
      </c>
      <c r="G250" s="4">
        <f t="shared" si="19"/>
        <v>0</v>
      </c>
      <c r="H250" s="7">
        <f t="shared" si="20"/>
        <v>0</v>
      </c>
      <c r="I250" s="7"/>
      <c r="J250">
        <v>-611.875</v>
      </c>
      <c r="K250" s="8">
        <f t="shared" si="21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17"/>
        <v>-0.61187499999999995</v>
      </c>
      <c r="E251" s="8">
        <v>-0.61187499999999995</v>
      </c>
      <c r="F251" s="4">
        <f t="shared" si="18"/>
        <v>0</v>
      </c>
      <c r="G251" s="4">
        <f t="shared" si="19"/>
        <v>0</v>
      </c>
      <c r="H251" s="7">
        <f t="shared" si="20"/>
        <v>0</v>
      </c>
      <c r="I251" s="7"/>
      <c r="J251">
        <v>-611.875</v>
      </c>
      <c r="K251" s="8">
        <f t="shared" si="21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17"/>
        <v>-0.61187499999999995</v>
      </c>
      <c r="E252" s="8">
        <v>-0.61187499999999995</v>
      </c>
      <c r="F252" s="4">
        <f t="shared" si="18"/>
        <v>0</v>
      </c>
      <c r="G252" s="4">
        <f t="shared" si="19"/>
        <v>0</v>
      </c>
      <c r="H252" s="7">
        <f t="shared" si="20"/>
        <v>0</v>
      </c>
      <c r="I252" s="7"/>
      <c r="J252">
        <v>-611.875</v>
      </c>
      <c r="K252" s="8">
        <f t="shared" si="21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17"/>
        <v>-0.61187499999999995</v>
      </c>
      <c r="E253" s="8">
        <v>-0.61187499999999995</v>
      </c>
      <c r="F253" s="4">
        <f t="shared" si="18"/>
        <v>0</v>
      </c>
      <c r="G253" s="4">
        <f t="shared" si="19"/>
        <v>0</v>
      </c>
      <c r="H253" s="7">
        <f t="shared" si="20"/>
        <v>0</v>
      </c>
      <c r="I253" s="7"/>
      <c r="J253">
        <v>-611.875</v>
      </c>
      <c r="K253" s="8">
        <f t="shared" si="21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17"/>
        <v>-0.61187499999999995</v>
      </c>
      <c r="E254" s="8">
        <v>-0.61187499999999995</v>
      </c>
      <c r="F254" s="4">
        <f t="shared" si="18"/>
        <v>0</v>
      </c>
      <c r="G254" s="4">
        <f t="shared" si="19"/>
        <v>0</v>
      </c>
      <c r="H254" s="7">
        <f t="shared" si="20"/>
        <v>0</v>
      </c>
      <c r="I254" s="7"/>
      <c r="J254">
        <v>-611.875</v>
      </c>
      <c r="K254" s="8">
        <f t="shared" si="21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17"/>
        <v>-1.0669200000000001</v>
      </c>
      <c r="E255" s="8">
        <v>-1.0669150000000001</v>
      </c>
      <c r="F255" s="4">
        <f t="shared" si="18"/>
        <v>5.000000000032756E-6</v>
      </c>
      <c r="G255" s="4">
        <f t="shared" si="19"/>
        <v>5.000000000032756E-6</v>
      </c>
      <c r="H255" s="7">
        <f t="shared" si="20"/>
        <v>2.5000000000327561E-11</v>
      </c>
      <c r="I255" s="7"/>
      <c r="J255">
        <v>-611.875</v>
      </c>
      <c r="K255" s="8">
        <f t="shared" si="21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17"/>
        <v>-1.0669200000000001</v>
      </c>
      <c r="E256" s="8">
        <v>-1.0669150000000001</v>
      </c>
      <c r="F256" s="4">
        <f t="shared" si="18"/>
        <v>5.000000000032756E-6</v>
      </c>
      <c r="G256" s="4">
        <f t="shared" si="19"/>
        <v>5.000000000032756E-6</v>
      </c>
      <c r="H256" s="7">
        <f t="shared" si="20"/>
        <v>2.5000000000327561E-11</v>
      </c>
      <c r="I256" s="7"/>
      <c r="J256">
        <v>-611.875</v>
      </c>
      <c r="K256" s="8">
        <f t="shared" si="21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17"/>
        <v>-2.4552299999999998</v>
      </c>
      <c r="E257" s="8">
        <v>-2.452353</v>
      </c>
      <c r="F257" s="4">
        <f t="shared" si="18"/>
        <v>2.8769999999997964E-3</v>
      </c>
      <c r="G257" s="4">
        <f t="shared" si="19"/>
        <v>2.8769999999997964E-3</v>
      </c>
      <c r="H257" s="7">
        <f t="shared" si="20"/>
        <v>8.2771289999988278E-6</v>
      </c>
      <c r="I257" s="7"/>
      <c r="J257">
        <v>-611.875</v>
      </c>
      <c r="K257" s="8">
        <f t="shared" si="21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17"/>
        <v>103.018</v>
      </c>
      <c r="E258" s="8">
        <v>102.725945</v>
      </c>
      <c r="F258" s="4">
        <f t="shared" si="18"/>
        <v>-0.29205500000000484</v>
      </c>
      <c r="G258" s="4">
        <f t="shared" si="19"/>
        <v>0.29205500000000484</v>
      </c>
      <c r="H258" s="7">
        <f t="shared" si="20"/>
        <v>8.5296123025002821E-2</v>
      </c>
      <c r="I258" s="7"/>
      <c r="J258">
        <v>-611.875</v>
      </c>
      <c r="K258" s="8">
        <f t="shared" si="21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17"/>
        <v>96.546800000000005</v>
      </c>
      <c r="E259" s="8">
        <v>95.479702000000003</v>
      </c>
      <c r="F259" s="4">
        <f t="shared" si="18"/>
        <v>-1.0670980000000014</v>
      </c>
      <c r="G259" s="4">
        <f t="shared" si="19"/>
        <v>1.0670980000000014</v>
      </c>
      <c r="H259" s="7">
        <f t="shared" si="20"/>
        <v>1.138698141604003</v>
      </c>
      <c r="I259" s="7"/>
      <c r="J259">
        <v>-611.875</v>
      </c>
      <c r="K259" s="8">
        <f t="shared" si="21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17"/>
        <v>113.63200000000001</v>
      </c>
      <c r="E260" s="8">
        <v>114.079346</v>
      </c>
      <c r="F260" s="4">
        <f t="shared" si="18"/>
        <v>0.44734599999999602</v>
      </c>
      <c r="G260" s="4">
        <f t="shared" si="19"/>
        <v>0.44734599999999602</v>
      </c>
      <c r="H260" s="7">
        <f t="shared" si="20"/>
        <v>0.20011844371599644</v>
      </c>
      <c r="I260" s="7"/>
      <c r="J260">
        <v>-1066.92</v>
      </c>
      <c r="K260" s="8">
        <f t="shared" si="21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17"/>
        <v>99.740600000000001</v>
      </c>
      <c r="E261" s="8">
        <v>101.086628</v>
      </c>
      <c r="F261" s="4">
        <f t="shared" si="18"/>
        <v>1.346028000000004</v>
      </c>
      <c r="G261" s="4">
        <f t="shared" si="19"/>
        <v>1.346028000000004</v>
      </c>
      <c r="H261" s="7">
        <f t="shared" si="20"/>
        <v>1.8117913767840108</v>
      </c>
      <c r="I261" s="7"/>
      <c r="J261">
        <v>-1066.92</v>
      </c>
      <c r="K261" s="8">
        <f t="shared" si="21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17"/>
        <v>112.015</v>
      </c>
      <c r="E262" s="8">
        <v>113.642495</v>
      </c>
      <c r="F262" s="4">
        <f t="shared" si="18"/>
        <v>1.6274949999999961</v>
      </c>
      <c r="G262" s="4">
        <f t="shared" si="19"/>
        <v>1.6274949999999961</v>
      </c>
      <c r="H262" s="7">
        <f t="shared" si="20"/>
        <v>2.6487399750249874</v>
      </c>
      <c r="I262" s="7"/>
      <c r="J262">
        <v>21794.9</v>
      </c>
      <c r="K262" s="8">
        <f t="shared" si="21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17"/>
        <v>76.131299999999996</v>
      </c>
      <c r="E263" s="8">
        <v>78.220517000000001</v>
      </c>
      <c r="F263" s="4">
        <f t="shared" si="18"/>
        <v>2.089217000000005</v>
      </c>
      <c r="G263" s="4">
        <f t="shared" si="19"/>
        <v>2.089217000000005</v>
      </c>
      <c r="H263" s="7">
        <f t="shared" si="20"/>
        <v>4.364827673089021</v>
      </c>
      <c r="I263" s="7"/>
      <c r="J263">
        <v>114017</v>
      </c>
      <c r="K263" s="8">
        <f t="shared" si="21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17"/>
        <v>39.982099999999996</v>
      </c>
      <c r="E264" s="8">
        <v>41.961607000000001</v>
      </c>
      <c r="F264" s="4">
        <f t="shared" si="18"/>
        <v>1.9795070000000052</v>
      </c>
      <c r="G264" s="4">
        <f t="shared" si="19"/>
        <v>1.9795070000000052</v>
      </c>
      <c r="H264" s="7">
        <f t="shared" si="20"/>
        <v>3.9184479630490205</v>
      </c>
      <c r="I264" s="7"/>
      <c r="J264">
        <v>113920</v>
      </c>
      <c r="K264" s="8">
        <f t="shared" si="21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2">C265/1000</f>
        <v>-0.92471500000000006</v>
      </c>
      <c r="E265" s="8">
        <v>-0.92471499999999995</v>
      </c>
      <c r="F265" s="4">
        <f t="shared" ref="F265:F328" si="23">(E265- D265)</f>
        <v>1.1102230246251565E-16</v>
      </c>
      <c r="G265" s="4">
        <f t="shared" ref="G265:G328" si="24">ABS(F265)</f>
        <v>1.1102230246251565E-16</v>
      </c>
      <c r="H265" s="7">
        <f t="shared" ref="H265:H328" si="25">(G265^2)</f>
        <v>1.2325951644078309E-32</v>
      </c>
      <c r="I265" s="7"/>
      <c r="J265">
        <v>113804</v>
      </c>
      <c r="K265" s="8">
        <f t="shared" si="21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2"/>
        <v>-0.61187499999999995</v>
      </c>
      <c r="E266" s="8">
        <v>-0.61187499999999995</v>
      </c>
      <c r="F266" s="4">
        <f t="shared" si="23"/>
        <v>0</v>
      </c>
      <c r="G266" s="4">
        <f t="shared" si="24"/>
        <v>0</v>
      </c>
      <c r="H266" s="7">
        <f t="shared" si="25"/>
        <v>0</v>
      </c>
      <c r="I266" s="7"/>
      <c r="J266">
        <v>113087</v>
      </c>
      <c r="K266" s="8">
        <f t="shared" si="21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2"/>
        <v>-0.61187499999999995</v>
      </c>
      <c r="E267" s="8">
        <v>-0.61187499999999995</v>
      </c>
      <c r="F267" s="4">
        <f t="shared" si="23"/>
        <v>0</v>
      </c>
      <c r="G267" s="4">
        <f t="shared" si="24"/>
        <v>0</v>
      </c>
      <c r="H267" s="7">
        <f t="shared" si="25"/>
        <v>0</v>
      </c>
      <c r="I267" s="7"/>
      <c r="J267">
        <v>113078</v>
      </c>
      <c r="K267" s="8">
        <f t="shared" si="21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2"/>
        <v>-0.61187499999999995</v>
      </c>
      <c r="E268" s="8">
        <v>-0.61187499999999995</v>
      </c>
      <c r="F268" s="4">
        <f t="shared" si="23"/>
        <v>0</v>
      </c>
      <c r="G268" s="4">
        <f t="shared" si="24"/>
        <v>0</v>
      </c>
      <c r="H268" s="7">
        <f t="shared" si="25"/>
        <v>0</v>
      </c>
      <c r="I268" s="7"/>
      <c r="J268">
        <v>112763</v>
      </c>
      <c r="K268" s="8">
        <f t="shared" si="21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2"/>
        <v>-0.61187499999999995</v>
      </c>
      <c r="E269" s="8">
        <v>-0.61187499999999995</v>
      </c>
      <c r="F269" s="4">
        <f t="shared" si="23"/>
        <v>0</v>
      </c>
      <c r="G269" s="4">
        <f t="shared" si="24"/>
        <v>0</v>
      </c>
      <c r="H269" s="7">
        <f t="shared" si="25"/>
        <v>0</v>
      </c>
      <c r="I269" s="7"/>
      <c r="J269">
        <v>94966.3</v>
      </c>
      <c r="K269" s="8">
        <f t="shared" si="21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2"/>
        <v>-0.61187499999999995</v>
      </c>
      <c r="E270" s="8">
        <v>-0.61187499999999995</v>
      </c>
      <c r="F270" s="4">
        <f t="shared" si="23"/>
        <v>0</v>
      </c>
      <c r="G270" s="4">
        <f t="shared" si="24"/>
        <v>0</v>
      </c>
      <c r="H270" s="7">
        <f t="shared" si="25"/>
        <v>0</v>
      </c>
      <c r="I270" s="7"/>
      <c r="J270">
        <v>-924.71500000000003</v>
      </c>
      <c r="K270" s="8">
        <f t="shared" si="21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2"/>
        <v>-0.61187499999999995</v>
      </c>
      <c r="E271" s="8">
        <v>-0.61187499999999995</v>
      </c>
      <c r="F271" s="4">
        <f t="shared" si="23"/>
        <v>0</v>
      </c>
      <c r="G271" s="4">
        <f t="shared" si="24"/>
        <v>0</v>
      </c>
      <c r="H271" s="7">
        <f t="shared" si="25"/>
        <v>0</v>
      </c>
      <c r="I271" s="7"/>
      <c r="J271">
        <v>-611.875</v>
      </c>
      <c r="K271" s="8">
        <f t="shared" si="21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2"/>
        <v>-0.61187499999999995</v>
      </c>
      <c r="E272" s="8">
        <v>-0.61187499999999995</v>
      </c>
      <c r="F272" s="4">
        <f t="shared" si="23"/>
        <v>0</v>
      </c>
      <c r="G272" s="4">
        <f t="shared" si="24"/>
        <v>0</v>
      </c>
      <c r="H272" s="7">
        <f t="shared" si="25"/>
        <v>0</v>
      </c>
      <c r="I272" s="7"/>
      <c r="J272">
        <v>-611.875</v>
      </c>
      <c r="K272" s="8">
        <f t="shared" si="21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2"/>
        <v>-0.61187499999999995</v>
      </c>
      <c r="E273" s="8">
        <v>-0.61187499999999995</v>
      </c>
      <c r="F273" s="4">
        <f t="shared" si="23"/>
        <v>0</v>
      </c>
      <c r="G273" s="4">
        <f t="shared" si="24"/>
        <v>0</v>
      </c>
      <c r="H273" s="7">
        <f t="shared" si="25"/>
        <v>0</v>
      </c>
      <c r="I273" s="7"/>
      <c r="J273">
        <v>-611.875</v>
      </c>
      <c r="K273" s="8">
        <f t="shared" si="21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2"/>
        <v>-0.61187499999999995</v>
      </c>
      <c r="E274" s="8">
        <v>-0.61187499999999995</v>
      </c>
      <c r="F274" s="4">
        <f t="shared" si="23"/>
        <v>0</v>
      </c>
      <c r="G274" s="4">
        <f t="shared" si="24"/>
        <v>0</v>
      </c>
      <c r="H274" s="7">
        <f t="shared" si="25"/>
        <v>0</v>
      </c>
      <c r="I274" s="7"/>
      <c r="J274">
        <v>-611.875</v>
      </c>
      <c r="K274" s="8">
        <f t="shared" si="21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2"/>
        <v>-0.61187499999999995</v>
      </c>
      <c r="E275" s="8">
        <v>-0.61187499999999995</v>
      </c>
      <c r="F275" s="4">
        <f t="shared" si="23"/>
        <v>0</v>
      </c>
      <c r="G275" s="4">
        <f t="shared" si="24"/>
        <v>0</v>
      </c>
      <c r="H275" s="7">
        <f t="shared" si="25"/>
        <v>0</v>
      </c>
      <c r="I275" s="7"/>
      <c r="J275">
        <v>-611.875</v>
      </c>
      <c r="K275" s="8">
        <f t="shared" si="21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2"/>
        <v>-0.61187499999999995</v>
      </c>
      <c r="E276" s="8">
        <v>-0.61187499999999995</v>
      </c>
      <c r="F276" s="4">
        <f t="shared" si="23"/>
        <v>0</v>
      </c>
      <c r="G276" s="4">
        <f t="shared" si="24"/>
        <v>0</v>
      </c>
      <c r="H276" s="7">
        <f t="shared" si="25"/>
        <v>0</v>
      </c>
      <c r="I276" s="7"/>
      <c r="J276">
        <v>-611.875</v>
      </c>
      <c r="K276" s="8">
        <f t="shared" si="21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2"/>
        <v>-0.61187499999999995</v>
      </c>
      <c r="E277" s="8">
        <v>-0.61187499999999995</v>
      </c>
      <c r="F277" s="4">
        <f t="shared" si="23"/>
        <v>0</v>
      </c>
      <c r="G277" s="4">
        <f t="shared" si="24"/>
        <v>0</v>
      </c>
      <c r="H277" s="7">
        <f t="shared" si="25"/>
        <v>0</v>
      </c>
      <c r="I277" s="7"/>
      <c r="J277">
        <v>-611.875</v>
      </c>
      <c r="K277" s="8">
        <f t="shared" si="21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2"/>
        <v>-0.61187499999999995</v>
      </c>
      <c r="E278" s="8">
        <v>-0.61187499999999995</v>
      </c>
      <c r="F278" s="4">
        <f t="shared" si="23"/>
        <v>0</v>
      </c>
      <c r="G278" s="4">
        <f t="shared" si="24"/>
        <v>0</v>
      </c>
      <c r="H278" s="7">
        <f t="shared" si="25"/>
        <v>0</v>
      </c>
      <c r="I278" s="7"/>
      <c r="J278">
        <v>-611.875</v>
      </c>
      <c r="K278" s="8">
        <f t="shared" si="21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2"/>
        <v>-1.0669200000000001</v>
      </c>
      <c r="E279" s="8">
        <v>-1.0669150000000001</v>
      </c>
      <c r="F279" s="4">
        <f t="shared" si="23"/>
        <v>5.000000000032756E-6</v>
      </c>
      <c r="G279" s="4">
        <f t="shared" si="24"/>
        <v>5.000000000032756E-6</v>
      </c>
      <c r="H279" s="7">
        <f t="shared" si="25"/>
        <v>2.5000000000327561E-11</v>
      </c>
      <c r="I279" s="7"/>
      <c r="J279">
        <v>-611.875</v>
      </c>
      <c r="K279" s="8">
        <f t="shared" si="21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2"/>
        <v>-1.0669200000000001</v>
      </c>
      <c r="E280" s="8">
        <v>-1.0669150000000001</v>
      </c>
      <c r="F280" s="4">
        <f t="shared" si="23"/>
        <v>5.000000000032756E-6</v>
      </c>
      <c r="G280" s="4">
        <f t="shared" si="24"/>
        <v>5.000000000032756E-6</v>
      </c>
      <c r="H280" s="7">
        <f t="shared" si="25"/>
        <v>2.5000000000327561E-11</v>
      </c>
      <c r="I280" s="7"/>
      <c r="J280">
        <v>-611.875</v>
      </c>
      <c r="K280" s="8">
        <f t="shared" si="21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2"/>
        <v>5.4573100000000005</v>
      </c>
      <c r="E281" s="8">
        <v>4.6791200000000002</v>
      </c>
      <c r="F281" s="4">
        <f t="shared" si="23"/>
        <v>-0.77819000000000038</v>
      </c>
      <c r="G281" s="4">
        <f t="shared" si="24"/>
        <v>0.77819000000000038</v>
      </c>
      <c r="H281" s="7">
        <f t="shared" si="25"/>
        <v>0.60557967610000063</v>
      </c>
      <c r="I281" s="7"/>
      <c r="J281">
        <v>-611.875</v>
      </c>
      <c r="K281" s="8">
        <f t="shared" si="21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2"/>
        <v>113.52800000000001</v>
      </c>
      <c r="E282" s="8">
        <v>113.862377</v>
      </c>
      <c r="F282" s="4">
        <f t="shared" si="23"/>
        <v>0.33437699999998927</v>
      </c>
      <c r="G282" s="4">
        <f t="shared" si="24"/>
        <v>0.33437699999998927</v>
      </c>
      <c r="H282" s="7">
        <f t="shared" si="25"/>
        <v>0.11180797812899282</v>
      </c>
      <c r="I282" s="7"/>
      <c r="J282">
        <v>-611.875</v>
      </c>
      <c r="K282" s="8">
        <f t="shared" si="21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2"/>
        <v>113.283</v>
      </c>
      <c r="E283" s="8">
        <v>113.522999</v>
      </c>
      <c r="F283" s="4">
        <f t="shared" si="23"/>
        <v>0.23999899999999741</v>
      </c>
      <c r="G283" s="4">
        <f t="shared" si="24"/>
        <v>0.23999899999999741</v>
      </c>
      <c r="H283" s="7">
        <f t="shared" si="25"/>
        <v>5.7599520000998758E-2</v>
      </c>
      <c r="I283" s="7"/>
      <c r="J283">
        <v>-611.875</v>
      </c>
      <c r="K283" s="8">
        <f t="shared" si="21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2"/>
        <v>112.68300000000001</v>
      </c>
      <c r="E284" s="8">
        <v>113.19022</v>
      </c>
      <c r="F284" s="4">
        <f t="shared" si="23"/>
        <v>0.50721999999998957</v>
      </c>
      <c r="G284" s="4">
        <f t="shared" si="24"/>
        <v>0.50721999999998957</v>
      </c>
      <c r="H284" s="7">
        <f t="shared" si="25"/>
        <v>0.25727212839998942</v>
      </c>
      <c r="I284" s="7"/>
      <c r="J284">
        <v>-1066.92</v>
      </c>
      <c r="K284" s="8">
        <f t="shared" si="21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2"/>
        <v>111.86</v>
      </c>
      <c r="E285" s="8">
        <v>112.29655099999999</v>
      </c>
      <c r="F285" s="4">
        <f t="shared" si="23"/>
        <v>0.43655099999999436</v>
      </c>
      <c r="G285" s="4">
        <f t="shared" si="24"/>
        <v>0.43655099999999436</v>
      </c>
      <c r="H285" s="7">
        <f t="shared" si="25"/>
        <v>0.19057677560099506</v>
      </c>
      <c r="I285" s="7"/>
      <c r="J285">
        <v>-1066.92</v>
      </c>
      <c r="K285" s="8">
        <f t="shared" si="21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2"/>
        <v>111.482</v>
      </c>
      <c r="E286" s="8">
        <v>111.904009</v>
      </c>
      <c r="F286" s="4">
        <f t="shared" si="23"/>
        <v>0.42200900000000274</v>
      </c>
      <c r="G286" s="4">
        <f t="shared" si="24"/>
        <v>0.42200900000000274</v>
      </c>
      <c r="H286" s="7">
        <f t="shared" si="25"/>
        <v>0.17809159608100231</v>
      </c>
      <c r="I286" s="7"/>
      <c r="J286">
        <v>-2453.31</v>
      </c>
      <c r="K286" s="8">
        <f t="shared" si="21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2"/>
        <v>111.43300000000001</v>
      </c>
      <c r="E287" s="8">
        <v>111.82232</v>
      </c>
      <c r="F287" s="4">
        <f t="shared" si="23"/>
        <v>0.38931999999999789</v>
      </c>
      <c r="G287" s="4">
        <f t="shared" si="24"/>
        <v>0.38931999999999789</v>
      </c>
      <c r="H287" s="7">
        <f t="shared" si="25"/>
        <v>0.15157006239999835</v>
      </c>
      <c r="I287" s="7"/>
      <c r="J287">
        <v>102725</v>
      </c>
      <c r="K287" s="8">
        <f t="shared" si="21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2"/>
        <v>82.036899999999989</v>
      </c>
      <c r="E288" s="8">
        <v>84.917351999999994</v>
      </c>
      <c r="F288" s="4">
        <f t="shared" si="23"/>
        <v>2.8804520000000053</v>
      </c>
      <c r="G288" s="4">
        <f t="shared" si="24"/>
        <v>2.8804520000000053</v>
      </c>
      <c r="H288" s="7">
        <f t="shared" si="25"/>
        <v>8.2970037243040302</v>
      </c>
      <c r="I288" s="7"/>
      <c r="J288">
        <v>95491.199999999997</v>
      </c>
      <c r="K288" s="8">
        <f t="shared" si="21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2"/>
        <v>-0.92471500000000006</v>
      </c>
      <c r="E289" s="8">
        <v>-0.92471499999999995</v>
      </c>
      <c r="F289" s="4">
        <f t="shared" si="23"/>
        <v>1.1102230246251565E-16</v>
      </c>
      <c r="G289" s="4">
        <f t="shared" si="24"/>
        <v>1.1102230246251565E-16</v>
      </c>
      <c r="H289" s="7">
        <f t="shared" si="25"/>
        <v>1.2325951644078309E-32</v>
      </c>
      <c r="I289" s="7"/>
      <c r="J289">
        <v>113895</v>
      </c>
      <c r="K289" s="8">
        <f t="shared" si="21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2"/>
        <v>-0.61187499999999995</v>
      </c>
      <c r="E290" s="8">
        <v>-0.61187499999999995</v>
      </c>
      <c r="F290" s="4">
        <f t="shared" si="23"/>
        <v>0</v>
      </c>
      <c r="G290" s="4">
        <f t="shared" si="24"/>
        <v>0</v>
      </c>
      <c r="H290" s="7">
        <f t="shared" si="25"/>
        <v>0</v>
      </c>
      <c r="I290" s="7"/>
      <c r="J290">
        <v>101037</v>
      </c>
      <c r="K290" s="8">
        <f t="shared" si="21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2"/>
        <v>-0.61187499999999995</v>
      </c>
      <c r="E291" s="8">
        <v>-0.61187499999999995</v>
      </c>
      <c r="F291" s="4">
        <f t="shared" si="23"/>
        <v>0</v>
      </c>
      <c r="G291" s="4">
        <f t="shared" si="24"/>
        <v>0</v>
      </c>
      <c r="H291" s="7">
        <f t="shared" si="25"/>
        <v>0</v>
      </c>
      <c r="I291" s="7"/>
      <c r="J291">
        <v>113491</v>
      </c>
      <c r="K291" s="8">
        <f t="shared" si="21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2"/>
        <v>-0.61187499999999995</v>
      </c>
      <c r="E292" s="8">
        <v>-0.61187499999999995</v>
      </c>
      <c r="F292" s="4">
        <f t="shared" si="23"/>
        <v>0</v>
      </c>
      <c r="G292" s="4">
        <f t="shared" si="24"/>
        <v>0</v>
      </c>
      <c r="H292" s="7">
        <f t="shared" si="25"/>
        <v>0</v>
      </c>
      <c r="I292" s="7"/>
      <c r="J292">
        <v>77854.899999999994</v>
      </c>
      <c r="K292" s="8">
        <f t="shared" si="21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2"/>
        <v>-0.61187499999999995</v>
      </c>
      <c r="E293" s="8">
        <v>-0.61187499999999995</v>
      </c>
      <c r="F293" s="4">
        <f t="shared" si="23"/>
        <v>0</v>
      </c>
      <c r="G293" s="4">
        <f t="shared" si="24"/>
        <v>0</v>
      </c>
      <c r="H293" s="7">
        <f t="shared" si="25"/>
        <v>0</v>
      </c>
      <c r="I293" s="7"/>
      <c r="J293">
        <v>42159.199999999997</v>
      </c>
      <c r="K293" s="8">
        <f t="shared" si="21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2"/>
        <v>-0.61187499999999995</v>
      </c>
      <c r="E294" s="8">
        <v>-0.61187499999999995</v>
      </c>
      <c r="F294" s="4">
        <f t="shared" si="23"/>
        <v>0</v>
      </c>
      <c r="G294" s="4">
        <f t="shared" si="24"/>
        <v>0</v>
      </c>
      <c r="H294" s="7">
        <f t="shared" si="25"/>
        <v>0</v>
      </c>
      <c r="I294" s="7"/>
      <c r="J294">
        <v>-924.71500000000003</v>
      </c>
      <c r="K294" s="8">
        <f t="shared" si="21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2"/>
        <v>-0.61187499999999995</v>
      </c>
      <c r="E295" s="8">
        <v>-0.61187499999999995</v>
      </c>
      <c r="F295" s="4">
        <f t="shared" si="23"/>
        <v>0</v>
      </c>
      <c r="G295" s="4">
        <f t="shared" si="24"/>
        <v>0</v>
      </c>
      <c r="H295" s="7">
        <f t="shared" si="25"/>
        <v>0</v>
      </c>
      <c r="I295" s="7"/>
      <c r="J295">
        <v>-611.875</v>
      </c>
      <c r="K295" s="8">
        <f t="shared" si="21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2"/>
        <v>-0.61187499999999995</v>
      </c>
      <c r="E296" s="8">
        <v>-0.61187499999999995</v>
      </c>
      <c r="F296" s="4">
        <f t="shared" si="23"/>
        <v>0</v>
      </c>
      <c r="G296" s="4">
        <f t="shared" si="24"/>
        <v>0</v>
      </c>
      <c r="H296" s="7">
        <f t="shared" si="25"/>
        <v>0</v>
      </c>
      <c r="I296" s="7"/>
      <c r="J296">
        <v>-611.875</v>
      </c>
      <c r="K296" s="8">
        <f t="shared" si="21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2"/>
        <v>-0.61187499999999995</v>
      </c>
      <c r="E297" s="8">
        <v>-0.61187499999999995</v>
      </c>
      <c r="F297" s="4">
        <f t="shared" si="23"/>
        <v>0</v>
      </c>
      <c r="G297" s="4">
        <f t="shared" si="24"/>
        <v>0</v>
      </c>
      <c r="H297" s="7">
        <f t="shared" si="25"/>
        <v>0</v>
      </c>
      <c r="I297" s="7"/>
      <c r="J297">
        <v>-611.875</v>
      </c>
      <c r="K297" s="8">
        <f t="shared" si="21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2"/>
        <v>-0.61187499999999995</v>
      </c>
      <c r="E298" s="8">
        <v>-0.61187499999999995</v>
      </c>
      <c r="F298" s="4">
        <f t="shared" si="23"/>
        <v>0</v>
      </c>
      <c r="G298" s="4">
        <f t="shared" si="24"/>
        <v>0</v>
      </c>
      <c r="H298" s="7">
        <f t="shared" si="25"/>
        <v>0</v>
      </c>
      <c r="I298" s="7"/>
      <c r="J298">
        <v>-611.875</v>
      </c>
      <c r="K298" s="8">
        <f t="shared" si="21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2"/>
        <v>-0.61187499999999995</v>
      </c>
      <c r="E299" s="8">
        <v>-0.61187499999999995</v>
      </c>
      <c r="F299" s="4">
        <f t="shared" si="23"/>
        <v>0</v>
      </c>
      <c r="G299" s="4">
        <f t="shared" si="24"/>
        <v>0</v>
      </c>
      <c r="H299" s="7">
        <f t="shared" si="25"/>
        <v>0</v>
      </c>
      <c r="I299" s="7"/>
      <c r="J299">
        <v>-611.875</v>
      </c>
      <c r="K299" s="8">
        <f t="shared" si="21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2"/>
        <v>-0.61187499999999995</v>
      </c>
      <c r="E300" s="8">
        <v>-0.61187499999999995</v>
      </c>
      <c r="F300" s="4">
        <f t="shared" si="23"/>
        <v>0</v>
      </c>
      <c r="G300" s="4">
        <f t="shared" si="24"/>
        <v>0</v>
      </c>
      <c r="H300" s="7">
        <f t="shared" si="25"/>
        <v>0</v>
      </c>
      <c r="I300" s="7"/>
      <c r="J300">
        <v>-611.875</v>
      </c>
      <c r="K300" s="8">
        <f t="shared" ref="K300:K363" si="26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2"/>
        <v>-0.61187499999999995</v>
      </c>
      <c r="E301" s="8">
        <v>-0.61187499999999995</v>
      </c>
      <c r="F301" s="4">
        <f t="shared" si="23"/>
        <v>0</v>
      </c>
      <c r="G301" s="4">
        <f t="shared" si="24"/>
        <v>0</v>
      </c>
      <c r="H301" s="7">
        <f t="shared" si="25"/>
        <v>0</v>
      </c>
      <c r="I301" s="7"/>
      <c r="J301">
        <v>-611.875</v>
      </c>
      <c r="K301" s="8">
        <f t="shared" si="26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2"/>
        <v>-0.61187499999999995</v>
      </c>
      <c r="E302" s="8">
        <v>-0.61187499999999995</v>
      </c>
      <c r="F302" s="4">
        <f t="shared" si="23"/>
        <v>0</v>
      </c>
      <c r="G302" s="4">
        <f t="shared" si="24"/>
        <v>0</v>
      </c>
      <c r="H302" s="7">
        <f t="shared" si="25"/>
        <v>0</v>
      </c>
      <c r="I302" s="7"/>
      <c r="J302">
        <v>-611.875</v>
      </c>
      <c r="K302" s="8">
        <f t="shared" si="26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2"/>
        <v>-1.0669200000000001</v>
      </c>
      <c r="E303" s="8">
        <v>-1.0669150000000001</v>
      </c>
      <c r="F303" s="4">
        <f t="shared" si="23"/>
        <v>5.000000000032756E-6</v>
      </c>
      <c r="G303" s="4">
        <f t="shared" si="24"/>
        <v>5.000000000032756E-6</v>
      </c>
      <c r="H303" s="7">
        <f t="shared" si="25"/>
        <v>2.5000000000327561E-11</v>
      </c>
      <c r="I303" s="7"/>
      <c r="J303">
        <v>-611.875</v>
      </c>
      <c r="K303" s="8">
        <f t="shared" si="26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2"/>
        <v>-1.0669200000000001</v>
      </c>
      <c r="E304" s="8">
        <v>-1.0669150000000001</v>
      </c>
      <c r="F304" s="4">
        <f t="shared" si="23"/>
        <v>5.000000000032756E-6</v>
      </c>
      <c r="G304" s="4">
        <f t="shared" si="24"/>
        <v>5.000000000032756E-6</v>
      </c>
      <c r="H304" s="7">
        <f t="shared" si="25"/>
        <v>2.5000000000327561E-11</v>
      </c>
      <c r="I304" s="7"/>
      <c r="J304">
        <v>-611.875</v>
      </c>
      <c r="K304" s="8">
        <f t="shared" si="26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2"/>
        <v>-2.4517399999999996</v>
      </c>
      <c r="E305" s="8">
        <v>-2.4477509999999998</v>
      </c>
      <c r="F305" s="4">
        <f t="shared" si="23"/>
        <v>3.9889999999997983E-3</v>
      </c>
      <c r="G305" s="4">
        <f t="shared" si="24"/>
        <v>3.9889999999997983E-3</v>
      </c>
      <c r="H305" s="7">
        <f t="shared" si="25"/>
        <v>1.5912120999998391E-5</v>
      </c>
      <c r="I305" s="7"/>
      <c r="J305">
        <v>-611.875</v>
      </c>
      <c r="K305" s="8">
        <f t="shared" si="26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2"/>
        <v>91.332300000000004</v>
      </c>
      <c r="E306" s="8">
        <v>89.889790000000005</v>
      </c>
      <c r="F306" s="4">
        <f t="shared" si="23"/>
        <v>-1.4425099999999986</v>
      </c>
      <c r="G306" s="4">
        <f t="shared" si="24"/>
        <v>1.4425099999999986</v>
      </c>
      <c r="H306" s="7">
        <f t="shared" si="25"/>
        <v>2.0808351000999958</v>
      </c>
      <c r="I306" s="7"/>
      <c r="J306">
        <v>-611.875</v>
      </c>
      <c r="K306" s="8">
        <f t="shared" si="26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2"/>
        <v>113.413</v>
      </c>
      <c r="E307" s="8">
        <v>113.693984</v>
      </c>
      <c r="F307" s="4">
        <f t="shared" si="23"/>
        <v>0.28098400000000368</v>
      </c>
      <c r="G307" s="4">
        <f t="shared" si="24"/>
        <v>0.28098400000000368</v>
      </c>
      <c r="H307" s="7">
        <f t="shared" si="25"/>
        <v>7.8952008256002071E-2</v>
      </c>
      <c r="I307" s="7"/>
      <c r="J307">
        <v>-611.875</v>
      </c>
      <c r="K307" s="8">
        <f t="shared" si="26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2"/>
        <v>112.807</v>
      </c>
      <c r="E308" s="8">
        <v>113.483435</v>
      </c>
      <c r="F308" s="4">
        <f t="shared" si="23"/>
        <v>0.6764349999999979</v>
      </c>
      <c r="G308" s="4">
        <f t="shared" si="24"/>
        <v>0.6764349999999979</v>
      </c>
      <c r="H308" s="7">
        <f t="shared" si="25"/>
        <v>0.45756430922499713</v>
      </c>
      <c r="I308" s="7"/>
      <c r="J308">
        <v>-1066.92</v>
      </c>
      <c r="K308" s="8">
        <f t="shared" si="26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2"/>
        <v>111.872</v>
      </c>
      <c r="E309" s="8">
        <v>112.36134300000001</v>
      </c>
      <c r="F309" s="4">
        <f t="shared" si="23"/>
        <v>0.48934300000000519</v>
      </c>
      <c r="G309" s="4">
        <f t="shared" si="24"/>
        <v>0.48934300000000519</v>
      </c>
      <c r="H309" s="7">
        <f t="shared" si="25"/>
        <v>0.23945657164900508</v>
      </c>
      <c r="I309" s="7"/>
      <c r="J309">
        <v>-1066.92</v>
      </c>
      <c r="K309" s="8">
        <f t="shared" si="26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2"/>
        <v>111.34699999999999</v>
      </c>
      <c r="E310" s="8">
        <v>111.808376</v>
      </c>
      <c r="F310" s="4">
        <f t="shared" si="23"/>
        <v>0.46137600000000134</v>
      </c>
      <c r="G310" s="4">
        <f t="shared" si="24"/>
        <v>0.46137600000000134</v>
      </c>
      <c r="H310" s="7">
        <f t="shared" si="25"/>
        <v>0.21286781337600125</v>
      </c>
      <c r="I310" s="7"/>
      <c r="J310">
        <v>4889.59</v>
      </c>
      <c r="K310" s="8">
        <f t="shared" si="26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2"/>
        <v>110.96599999999999</v>
      </c>
      <c r="E311" s="8">
        <v>111.47664899999999</v>
      </c>
      <c r="F311" s="4">
        <f t="shared" si="23"/>
        <v>0.5106490000000008</v>
      </c>
      <c r="G311" s="4">
        <f t="shared" si="24"/>
        <v>0.5106490000000008</v>
      </c>
      <c r="H311" s="7">
        <f t="shared" si="25"/>
        <v>0.2607624012010008</v>
      </c>
      <c r="I311" s="7"/>
      <c r="J311">
        <v>113733</v>
      </c>
      <c r="K311" s="8">
        <f t="shared" si="26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2"/>
        <v>78.206100000000006</v>
      </c>
      <c r="E312" s="8">
        <v>81.049606999999995</v>
      </c>
      <c r="F312" s="4">
        <f t="shared" si="23"/>
        <v>2.8435069999999882</v>
      </c>
      <c r="G312" s="4">
        <f t="shared" si="24"/>
        <v>2.8435069999999882</v>
      </c>
      <c r="H312" s="7">
        <f t="shared" si="25"/>
        <v>8.0855320590489335</v>
      </c>
      <c r="I312" s="7"/>
      <c r="J312">
        <v>113353</v>
      </c>
      <c r="K312" s="8">
        <f t="shared" si="26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2"/>
        <v>-0.92471500000000006</v>
      </c>
      <c r="E313" s="8">
        <v>-0.92471499999999995</v>
      </c>
      <c r="F313" s="4">
        <f t="shared" si="23"/>
        <v>1.1102230246251565E-16</v>
      </c>
      <c r="G313" s="4">
        <f t="shared" si="24"/>
        <v>1.1102230246251565E-16</v>
      </c>
      <c r="H313" s="7">
        <f t="shared" si="25"/>
        <v>1.2325951644078309E-32</v>
      </c>
      <c r="I313" s="7"/>
      <c r="J313">
        <v>113029</v>
      </c>
      <c r="K313" s="8">
        <f t="shared" si="26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2"/>
        <v>-0.61187499999999995</v>
      </c>
      <c r="E314" s="8">
        <v>-0.61187499999999995</v>
      </c>
      <c r="F314" s="4">
        <f t="shared" si="23"/>
        <v>0</v>
      </c>
      <c r="G314" s="4">
        <f t="shared" si="24"/>
        <v>0</v>
      </c>
      <c r="H314" s="7">
        <f t="shared" si="25"/>
        <v>0</v>
      </c>
      <c r="I314" s="7"/>
      <c r="J314">
        <v>112183</v>
      </c>
      <c r="K314" s="8">
        <f t="shared" si="26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2"/>
        <v>-0.61187499999999995</v>
      </c>
      <c r="E315" s="8">
        <v>-0.61187499999999995</v>
      </c>
      <c r="F315" s="4">
        <f t="shared" si="23"/>
        <v>0</v>
      </c>
      <c r="G315" s="4">
        <f t="shared" si="24"/>
        <v>0</v>
      </c>
      <c r="H315" s="7">
        <f t="shared" si="25"/>
        <v>0</v>
      </c>
      <c r="I315" s="7"/>
      <c r="J315">
        <v>111797</v>
      </c>
      <c r="K315" s="8">
        <f t="shared" si="26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2"/>
        <v>-0.61187499999999995</v>
      </c>
      <c r="E316" s="8">
        <v>-0.61187499999999995</v>
      </c>
      <c r="F316" s="4">
        <f t="shared" si="23"/>
        <v>0</v>
      </c>
      <c r="G316" s="4">
        <f t="shared" si="24"/>
        <v>0</v>
      </c>
      <c r="H316" s="7">
        <f t="shared" si="25"/>
        <v>0</v>
      </c>
      <c r="I316" s="7"/>
      <c r="J316">
        <v>111730</v>
      </c>
      <c r="K316" s="8">
        <f t="shared" si="26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2"/>
        <v>-0.61187499999999995</v>
      </c>
      <c r="E317" s="8">
        <v>-0.61187499999999995</v>
      </c>
      <c r="F317" s="4">
        <f t="shared" si="23"/>
        <v>0</v>
      </c>
      <c r="G317" s="4">
        <f t="shared" si="24"/>
        <v>0</v>
      </c>
      <c r="H317" s="7">
        <f t="shared" si="25"/>
        <v>0</v>
      </c>
      <c r="I317" s="7"/>
      <c r="J317">
        <v>84984.8</v>
      </c>
      <c r="K317" s="8">
        <f t="shared" si="26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2"/>
        <v>-0.61187499999999995</v>
      </c>
      <c r="E318" s="8">
        <v>-0.61187499999999995</v>
      </c>
      <c r="F318" s="4">
        <f t="shared" si="23"/>
        <v>0</v>
      </c>
      <c r="G318" s="4">
        <f t="shared" si="24"/>
        <v>0</v>
      </c>
      <c r="H318" s="7">
        <f t="shared" si="25"/>
        <v>0</v>
      </c>
      <c r="I318" s="7"/>
      <c r="J318">
        <v>-924.71500000000003</v>
      </c>
      <c r="K318" s="8">
        <f t="shared" si="26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2"/>
        <v>-0.61187499999999995</v>
      </c>
      <c r="E319" s="8">
        <v>-0.61187499999999995</v>
      </c>
      <c r="F319" s="4">
        <f t="shared" si="23"/>
        <v>0</v>
      </c>
      <c r="G319" s="4">
        <f t="shared" si="24"/>
        <v>0</v>
      </c>
      <c r="H319" s="7">
        <f t="shared" si="25"/>
        <v>0</v>
      </c>
      <c r="I319" s="7"/>
      <c r="J319">
        <v>-611.875</v>
      </c>
      <c r="K319" s="8">
        <f t="shared" si="26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2"/>
        <v>-0.61187499999999995</v>
      </c>
      <c r="E320" s="8">
        <v>-0.61187499999999995</v>
      </c>
      <c r="F320" s="4">
        <f t="shared" si="23"/>
        <v>0</v>
      </c>
      <c r="G320" s="4">
        <f t="shared" si="24"/>
        <v>0</v>
      </c>
      <c r="H320" s="7">
        <f t="shared" si="25"/>
        <v>0</v>
      </c>
      <c r="I320" s="7"/>
      <c r="J320">
        <v>-611.875</v>
      </c>
      <c r="K320" s="8">
        <f t="shared" si="26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2"/>
        <v>-0.61187499999999995</v>
      </c>
      <c r="E321" s="8">
        <v>-0.61187499999999995</v>
      </c>
      <c r="F321" s="4">
        <f t="shared" si="23"/>
        <v>0</v>
      </c>
      <c r="G321" s="4">
        <f t="shared" si="24"/>
        <v>0</v>
      </c>
      <c r="H321" s="7">
        <f t="shared" si="25"/>
        <v>0</v>
      </c>
      <c r="I321" s="7"/>
      <c r="J321">
        <v>-611.875</v>
      </c>
      <c r="K321" s="8">
        <f t="shared" si="26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2"/>
        <v>-0.61187499999999995</v>
      </c>
      <c r="E322" s="8">
        <v>-0.61187499999999995</v>
      </c>
      <c r="F322" s="4">
        <f t="shared" si="23"/>
        <v>0</v>
      </c>
      <c r="G322" s="4">
        <f t="shared" si="24"/>
        <v>0</v>
      </c>
      <c r="H322" s="7">
        <f t="shared" si="25"/>
        <v>0</v>
      </c>
      <c r="I322" s="7"/>
      <c r="J322">
        <v>-611.875</v>
      </c>
      <c r="K322" s="8">
        <f t="shared" si="26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2"/>
        <v>-0.61187499999999995</v>
      </c>
      <c r="E323" s="8">
        <v>-0.61187499999999995</v>
      </c>
      <c r="F323" s="4">
        <f t="shared" si="23"/>
        <v>0</v>
      </c>
      <c r="G323" s="4">
        <f t="shared" si="24"/>
        <v>0</v>
      </c>
      <c r="H323" s="7">
        <f t="shared" si="25"/>
        <v>0</v>
      </c>
      <c r="I323" s="7"/>
      <c r="J323">
        <v>-611.875</v>
      </c>
      <c r="K323" s="8">
        <f t="shared" si="26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2"/>
        <v>-0.61187499999999995</v>
      </c>
      <c r="E324" s="8">
        <v>-0.61187499999999995</v>
      </c>
      <c r="F324" s="4">
        <f t="shared" si="23"/>
        <v>0</v>
      </c>
      <c r="G324" s="4">
        <f t="shared" si="24"/>
        <v>0</v>
      </c>
      <c r="H324" s="7">
        <f t="shared" si="25"/>
        <v>0</v>
      </c>
      <c r="I324" s="7"/>
      <c r="J324">
        <v>-611.875</v>
      </c>
      <c r="K324" s="8">
        <f t="shared" si="26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2"/>
        <v>-0.61187499999999995</v>
      </c>
      <c r="E325" s="8">
        <v>-0.61187499999999995</v>
      </c>
      <c r="F325" s="4">
        <f t="shared" si="23"/>
        <v>0</v>
      </c>
      <c r="G325" s="4">
        <f t="shared" si="24"/>
        <v>0</v>
      </c>
      <c r="H325" s="7">
        <f t="shared" si="25"/>
        <v>0</v>
      </c>
      <c r="I325" s="7"/>
      <c r="J325">
        <v>-611.875</v>
      </c>
      <c r="K325" s="8">
        <f t="shared" si="26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2"/>
        <v>-0.61187499999999995</v>
      </c>
      <c r="E326" s="8">
        <v>-0.61187499999999995</v>
      </c>
      <c r="F326" s="4">
        <f t="shared" si="23"/>
        <v>0</v>
      </c>
      <c r="G326" s="4">
        <f t="shared" si="24"/>
        <v>0</v>
      </c>
      <c r="H326" s="7">
        <f t="shared" si="25"/>
        <v>0</v>
      </c>
      <c r="I326" s="7"/>
      <c r="J326">
        <v>-611.875</v>
      </c>
      <c r="K326" s="8">
        <f t="shared" si="26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2"/>
        <v>-1.0669200000000001</v>
      </c>
      <c r="E327" s="8">
        <v>-1.0669150000000001</v>
      </c>
      <c r="F327" s="4">
        <f t="shared" si="23"/>
        <v>5.000000000032756E-6</v>
      </c>
      <c r="G327" s="4">
        <f t="shared" si="24"/>
        <v>5.000000000032756E-6</v>
      </c>
      <c r="H327" s="7">
        <f t="shared" si="25"/>
        <v>2.5000000000327561E-11</v>
      </c>
      <c r="I327" s="7"/>
      <c r="J327">
        <v>-611.875</v>
      </c>
      <c r="K327" s="8">
        <f t="shared" si="26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2"/>
        <v>-1.0669200000000001</v>
      </c>
      <c r="E328" s="8">
        <v>-1.0669150000000001</v>
      </c>
      <c r="F328" s="4">
        <f t="shared" si="23"/>
        <v>5.000000000032756E-6</v>
      </c>
      <c r="G328" s="4">
        <f t="shared" si="24"/>
        <v>5.000000000032756E-6</v>
      </c>
      <c r="H328" s="7">
        <f t="shared" si="25"/>
        <v>2.5000000000327561E-11</v>
      </c>
      <c r="I328" s="7"/>
      <c r="J328">
        <v>-611.875</v>
      </c>
      <c r="K328" s="8">
        <f t="shared" si="26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27">C329/1000</f>
        <v>-2.9102199999999998</v>
      </c>
      <c r="E329" s="8">
        <v>-2.4892129999999999</v>
      </c>
      <c r="F329" s="4">
        <f t="shared" ref="F329:F392" si="28">(E329- D329)</f>
        <v>0.42100699999999991</v>
      </c>
      <c r="G329" s="4">
        <f t="shared" ref="G329:G392" si="29">ABS(F329)</f>
        <v>0.42100699999999991</v>
      </c>
      <c r="H329" s="7">
        <f t="shared" ref="H329:H392" si="30">(G329^2)</f>
        <v>0.17724689404899993</v>
      </c>
      <c r="I329" s="7"/>
      <c r="J329">
        <v>-611.875</v>
      </c>
      <c r="K329" s="8">
        <f t="shared" si="26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27"/>
        <v>105.627</v>
      </c>
      <c r="E330" s="8">
        <v>103.81283500000001</v>
      </c>
      <c r="F330" s="4">
        <f t="shared" si="28"/>
        <v>-1.8141649999999885</v>
      </c>
      <c r="G330" s="4">
        <f t="shared" si="29"/>
        <v>1.8141649999999885</v>
      </c>
      <c r="H330" s="7">
        <f t="shared" si="30"/>
        <v>3.291194647224958</v>
      </c>
      <c r="I330" s="7"/>
      <c r="J330">
        <v>-611.875</v>
      </c>
      <c r="K330" s="8">
        <f t="shared" si="26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27"/>
        <v>113.233</v>
      </c>
      <c r="E331" s="8">
        <v>113.47718500000001</v>
      </c>
      <c r="F331" s="4">
        <f t="shared" si="28"/>
        <v>0.24418500000000165</v>
      </c>
      <c r="G331" s="4">
        <f t="shared" si="29"/>
        <v>0.24418500000000165</v>
      </c>
      <c r="H331" s="7">
        <f t="shared" si="30"/>
        <v>5.9626314225000809E-2</v>
      </c>
      <c r="I331" s="7"/>
      <c r="J331">
        <v>-611.875</v>
      </c>
      <c r="K331" s="8">
        <f t="shared" si="26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27"/>
        <v>112.286</v>
      </c>
      <c r="E332" s="8">
        <v>112.765483</v>
      </c>
      <c r="F332" s="4">
        <f t="shared" si="28"/>
        <v>0.47948300000000188</v>
      </c>
      <c r="G332" s="4">
        <f t="shared" si="29"/>
        <v>0.47948300000000188</v>
      </c>
      <c r="H332" s="7">
        <f t="shared" si="30"/>
        <v>0.22990394728900179</v>
      </c>
      <c r="I332" s="7"/>
      <c r="J332">
        <v>-1066.92</v>
      </c>
      <c r="K332" s="8">
        <f t="shared" si="26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27"/>
        <v>110.53400000000001</v>
      </c>
      <c r="E333" s="8">
        <v>112.096023</v>
      </c>
      <c r="F333" s="4">
        <f t="shared" si="28"/>
        <v>1.5620229999999964</v>
      </c>
      <c r="G333" s="4">
        <f t="shared" si="29"/>
        <v>1.5620229999999964</v>
      </c>
      <c r="H333" s="7">
        <f t="shared" si="30"/>
        <v>2.4399158525289888</v>
      </c>
      <c r="I333" s="7"/>
      <c r="J333">
        <v>-1066.92</v>
      </c>
      <c r="K333" s="8">
        <f t="shared" si="26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27"/>
        <v>105.64100000000001</v>
      </c>
      <c r="E334" s="8">
        <v>107.142239</v>
      </c>
      <c r="F334" s="4">
        <f t="shared" si="28"/>
        <v>1.5012389999999982</v>
      </c>
      <c r="G334" s="4">
        <f t="shared" si="29"/>
        <v>1.5012389999999982</v>
      </c>
      <c r="H334" s="7">
        <f t="shared" si="30"/>
        <v>2.2537185351209947</v>
      </c>
      <c r="I334" s="7"/>
      <c r="J334">
        <v>-2448.29</v>
      </c>
      <c r="K334" s="8">
        <f t="shared" si="26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27"/>
        <v>96.396799999999999</v>
      </c>
      <c r="E335" s="8">
        <v>98.922218000000001</v>
      </c>
      <c r="F335" s="4">
        <f t="shared" si="28"/>
        <v>2.5254180000000019</v>
      </c>
      <c r="G335" s="4">
        <f t="shared" si="29"/>
        <v>2.5254180000000019</v>
      </c>
      <c r="H335" s="7">
        <f t="shared" si="30"/>
        <v>6.3777360747240097</v>
      </c>
      <c r="I335" s="7"/>
      <c r="J335">
        <v>90452.2</v>
      </c>
      <c r="K335" s="8">
        <f t="shared" si="26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27"/>
        <v>56.5398</v>
      </c>
      <c r="E336" s="8">
        <v>58.741107999999997</v>
      </c>
      <c r="F336" s="4">
        <f t="shared" si="28"/>
        <v>2.2013079999999974</v>
      </c>
      <c r="G336" s="4">
        <f t="shared" si="29"/>
        <v>2.2013079999999974</v>
      </c>
      <c r="H336" s="7">
        <f t="shared" si="30"/>
        <v>4.8457569108639884</v>
      </c>
      <c r="I336" s="7"/>
      <c r="J336">
        <v>113520</v>
      </c>
      <c r="K336" s="8">
        <f t="shared" si="26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27"/>
        <v>-0.92471500000000006</v>
      </c>
      <c r="E337" s="8">
        <v>-0.92471499999999995</v>
      </c>
      <c r="F337" s="4">
        <f t="shared" si="28"/>
        <v>1.1102230246251565E-16</v>
      </c>
      <c r="G337" s="4">
        <f t="shared" si="29"/>
        <v>1.1102230246251565E-16</v>
      </c>
      <c r="H337" s="7">
        <f t="shared" si="30"/>
        <v>1.2325951644078309E-32</v>
      </c>
      <c r="I337" s="7"/>
      <c r="J337">
        <v>113337</v>
      </c>
      <c r="K337" s="8">
        <f t="shared" si="26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27"/>
        <v>-0.61187499999999995</v>
      </c>
      <c r="E338" s="8">
        <v>-0.61187499999999995</v>
      </c>
      <c r="F338" s="4">
        <f t="shared" si="28"/>
        <v>0</v>
      </c>
      <c r="G338" s="4">
        <f t="shared" si="29"/>
        <v>0</v>
      </c>
      <c r="H338" s="7">
        <f t="shared" si="30"/>
        <v>0</v>
      </c>
      <c r="I338" s="7"/>
      <c r="J338">
        <v>112250</v>
      </c>
      <c r="K338" s="8">
        <f t="shared" si="26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27"/>
        <v>-0.61187499999999995</v>
      </c>
      <c r="E339" s="8">
        <v>-0.61187499999999995</v>
      </c>
      <c r="F339" s="4">
        <f t="shared" si="28"/>
        <v>0</v>
      </c>
      <c r="G339" s="4">
        <f t="shared" si="29"/>
        <v>0</v>
      </c>
      <c r="H339" s="7">
        <f t="shared" si="30"/>
        <v>0</v>
      </c>
      <c r="I339" s="7"/>
      <c r="J339">
        <v>111715</v>
      </c>
      <c r="K339" s="8">
        <f t="shared" si="26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27"/>
        <v>-0.61187499999999995</v>
      </c>
      <c r="E340" s="8">
        <v>-0.61187499999999995</v>
      </c>
      <c r="F340" s="4">
        <f t="shared" si="28"/>
        <v>0</v>
      </c>
      <c r="G340" s="4">
        <f t="shared" si="29"/>
        <v>0</v>
      </c>
      <c r="H340" s="7">
        <f t="shared" si="30"/>
        <v>0</v>
      </c>
      <c r="I340" s="7"/>
      <c r="J340">
        <v>111388</v>
      </c>
      <c r="K340" s="8">
        <f t="shared" si="26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27"/>
        <v>-0.61187499999999995</v>
      </c>
      <c r="E341" s="8">
        <v>-0.61187499999999995</v>
      </c>
      <c r="F341" s="4">
        <f t="shared" si="28"/>
        <v>0</v>
      </c>
      <c r="G341" s="4">
        <f t="shared" si="29"/>
        <v>0</v>
      </c>
      <c r="H341" s="7">
        <f t="shared" si="30"/>
        <v>0</v>
      </c>
      <c r="I341" s="7"/>
      <c r="J341">
        <v>81172.5</v>
      </c>
      <c r="K341" s="8">
        <f t="shared" si="26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27"/>
        <v>-0.61187499999999995</v>
      </c>
      <c r="E342" s="8">
        <v>-0.61187499999999995</v>
      </c>
      <c r="F342" s="4">
        <f t="shared" si="28"/>
        <v>0</v>
      </c>
      <c r="G342" s="4">
        <f t="shared" si="29"/>
        <v>0</v>
      </c>
      <c r="H342" s="7">
        <f t="shared" si="30"/>
        <v>0</v>
      </c>
      <c r="I342" s="7"/>
      <c r="J342">
        <v>-924.71500000000003</v>
      </c>
      <c r="K342" s="8">
        <f t="shared" si="26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27"/>
        <v>-0.61187499999999995</v>
      </c>
      <c r="E343" s="8">
        <v>-0.61187499999999995</v>
      </c>
      <c r="F343" s="4">
        <f t="shared" si="28"/>
        <v>0</v>
      </c>
      <c r="G343" s="4">
        <f t="shared" si="29"/>
        <v>0</v>
      </c>
      <c r="H343" s="7">
        <f t="shared" si="30"/>
        <v>0</v>
      </c>
      <c r="I343" s="7"/>
      <c r="J343">
        <v>-611.875</v>
      </c>
      <c r="K343" s="8">
        <f t="shared" si="26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27"/>
        <v>-0.61187499999999995</v>
      </c>
      <c r="E344" s="8">
        <v>-0.61187499999999995</v>
      </c>
      <c r="F344" s="4">
        <f t="shared" si="28"/>
        <v>0</v>
      </c>
      <c r="G344" s="4">
        <f t="shared" si="29"/>
        <v>0</v>
      </c>
      <c r="H344" s="7">
        <f t="shared" si="30"/>
        <v>0</v>
      </c>
      <c r="I344" s="7"/>
      <c r="J344">
        <v>-611.875</v>
      </c>
      <c r="K344" s="8">
        <f t="shared" si="26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27"/>
        <v>-0.61187499999999995</v>
      </c>
      <c r="E345" s="8">
        <v>-0.61187499999999995</v>
      </c>
      <c r="F345" s="4">
        <f t="shared" si="28"/>
        <v>0</v>
      </c>
      <c r="G345" s="4">
        <f t="shared" si="29"/>
        <v>0</v>
      </c>
      <c r="H345" s="7">
        <f t="shared" si="30"/>
        <v>0</v>
      </c>
      <c r="I345" s="7"/>
      <c r="J345">
        <v>-611.875</v>
      </c>
      <c r="K345" s="8">
        <f t="shared" si="26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27"/>
        <v>-0.61187499999999995</v>
      </c>
      <c r="E346" s="8">
        <v>-0.61187499999999995</v>
      </c>
      <c r="F346" s="4">
        <f t="shared" si="28"/>
        <v>0</v>
      </c>
      <c r="G346" s="4">
        <f t="shared" si="29"/>
        <v>0</v>
      </c>
      <c r="H346" s="7">
        <f t="shared" si="30"/>
        <v>0</v>
      </c>
      <c r="I346" s="7"/>
      <c r="J346">
        <v>-611.875</v>
      </c>
      <c r="K346" s="8">
        <f t="shared" si="26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27"/>
        <v>-0.61187499999999995</v>
      </c>
      <c r="E347" s="8">
        <v>-0.61187499999999995</v>
      </c>
      <c r="F347" s="4">
        <f t="shared" si="28"/>
        <v>0</v>
      </c>
      <c r="G347" s="4">
        <f t="shared" si="29"/>
        <v>0</v>
      </c>
      <c r="H347" s="7">
        <f t="shared" si="30"/>
        <v>0</v>
      </c>
      <c r="I347" s="7"/>
      <c r="J347">
        <v>-611.875</v>
      </c>
      <c r="K347" s="8">
        <f t="shared" si="26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27"/>
        <v>-0.61187499999999995</v>
      </c>
      <c r="E348" s="8">
        <v>-0.61187499999999995</v>
      </c>
      <c r="F348" s="4">
        <f t="shared" si="28"/>
        <v>0</v>
      </c>
      <c r="G348" s="4">
        <f t="shared" si="29"/>
        <v>0</v>
      </c>
      <c r="H348" s="7">
        <f t="shared" si="30"/>
        <v>0</v>
      </c>
      <c r="I348" s="7"/>
      <c r="J348">
        <v>-611.875</v>
      </c>
      <c r="K348" s="8">
        <f t="shared" si="26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27"/>
        <v>-0.61187499999999995</v>
      </c>
      <c r="E349" s="8">
        <v>-0.61187499999999995</v>
      </c>
      <c r="F349" s="4">
        <f t="shared" si="28"/>
        <v>0</v>
      </c>
      <c r="G349" s="4">
        <f t="shared" si="29"/>
        <v>0</v>
      </c>
      <c r="H349" s="7">
        <f t="shared" si="30"/>
        <v>0</v>
      </c>
      <c r="I349" s="7"/>
      <c r="J349">
        <v>-611.875</v>
      </c>
      <c r="K349" s="8">
        <f t="shared" si="26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27"/>
        <v>-0.61187499999999995</v>
      </c>
      <c r="E350" s="8">
        <v>-0.61187499999999995</v>
      </c>
      <c r="F350" s="4">
        <f t="shared" si="28"/>
        <v>0</v>
      </c>
      <c r="G350" s="4">
        <f t="shared" si="29"/>
        <v>0</v>
      </c>
      <c r="H350" s="7">
        <f t="shared" si="30"/>
        <v>0</v>
      </c>
      <c r="I350" s="7"/>
      <c r="J350">
        <v>-611.875</v>
      </c>
      <c r="K350" s="8">
        <f t="shared" si="26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27"/>
        <v>-1.0669200000000001</v>
      </c>
      <c r="E351" s="8">
        <v>-1.0669150000000001</v>
      </c>
      <c r="F351" s="4">
        <f t="shared" si="28"/>
        <v>5.000000000032756E-6</v>
      </c>
      <c r="G351" s="4">
        <f t="shared" si="29"/>
        <v>5.000000000032756E-6</v>
      </c>
      <c r="H351" s="7">
        <f t="shared" si="30"/>
        <v>2.5000000000327561E-11</v>
      </c>
      <c r="I351" s="7"/>
      <c r="J351">
        <v>-611.875</v>
      </c>
      <c r="K351" s="8">
        <f t="shared" si="26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27"/>
        <v>-1.0669200000000001</v>
      </c>
      <c r="E352" s="8">
        <v>-1.0669150000000001</v>
      </c>
      <c r="F352" s="4">
        <f t="shared" si="28"/>
        <v>5.000000000032756E-6</v>
      </c>
      <c r="G352" s="4">
        <f t="shared" si="29"/>
        <v>5.000000000032756E-6</v>
      </c>
      <c r="H352" s="7">
        <f t="shared" si="30"/>
        <v>2.5000000000327561E-11</v>
      </c>
      <c r="I352" s="7"/>
      <c r="J352">
        <v>-611.875</v>
      </c>
      <c r="K352" s="8">
        <f t="shared" si="26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27"/>
        <v>-2.4882399999999998</v>
      </c>
      <c r="E353" s="8">
        <v>-2.4866350000000002</v>
      </c>
      <c r="F353" s="4">
        <f t="shared" si="28"/>
        <v>1.6049999999996345E-3</v>
      </c>
      <c r="G353" s="4">
        <f t="shared" si="29"/>
        <v>1.6049999999996345E-3</v>
      </c>
      <c r="H353" s="7">
        <f t="shared" si="30"/>
        <v>2.5760249999988269E-6</v>
      </c>
      <c r="I353" s="7"/>
      <c r="J353">
        <v>-611.875</v>
      </c>
      <c r="K353" s="8">
        <f t="shared" si="26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27"/>
        <v>110.02</v>
      </c>
      <c r="E354" s="8">
        <v>108.92432700000001</v>
      </c>
      <c r="F354" s="4">
        <f t="shared" si="28"/>
        <v>-1.0956729999999908</v>
      </c>
      <c r="G354" s="4">
        <f t="shared" si="29"/>
        <v>1.0956729999999908</v>
      </c>
      <c r="H354" s="7">
        <f t="shared" si="30"/>
        <v>1.2004993229289798</v>
      </c>
      <c r="I354" s="7"/>
      <c r="J354">
        <v>-611.875</v>
      </c>
      <c r="K354" s="8">
        <f t="shared" si="26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27"/>
        <v>113.273</v>
      </c>
      <c r="E355" s="8">
        <v>113.57442</v>
      </c>
      <c r="F355" s="4">
        <f t="shared" si="28"/>
        <v>0.30142000000000735</v>
      </c>
      <c r="G355" s="4">
        <f t="shared" si="29"/>
        <v>0.30142000000000735</v>
      </c>
      <c r="H355" s="7">
        <f t="shared" si="30"/>
        <v>9.0854016400004428E-2</v>
      </c>
      <c r="I355" s="7"/>
      <c r="J355">
        <v>-611.875</v>
      </c>
      <c r="K355" s="8">
        <f t="shared" si="26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27"/>
        <v>112.396</v>
      </c>
      <c r="E356" s="8">
        <v>112.87350000000001</v>
      </c>
      <c r="F356" s="4">
        <f t="shared" si="28"/>
        <v>0.47750000000000625</v>
      </c>
      <c r="G356" s="4">
        <f t="shared" si="29"/>
        <v>0.47750000000000625</v>
      </c>
      <c r="H356" s="7">
        <f t="shared" si="30"/>
        <v>0.22800625000000596</v>
      </c>
      <c r="I356" s="7"/>
      <c r="J356">
        <v>-1066.92</v>
      </c>
      <c r="K356" s="8">
        <f t="shared" si="26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27"/>
        <v>111.55800000000001</v>
      </c>
      <c r="E357" s="8">
        <v>111.981695</v>
      </c>
      <c r="F357" s="4">
        <f t="shared" si="28"/>
        <v>0.42369499999999505</v>
      </c>
      <c r="G357" s="4">
        <f t="shared" si="29"/>
        <v>0.42369499999999505</v>
      </c>
      <c r="H357" s="7">
        <f t="shared" si="30"/>
        <v>0.1795174530249958</v>
      </c>
      <c r="I357" s="7"/>
      <c r="J357">
        <v>-1066.92</v>
      </c>
      <c r="K357" s="8">
        <f t="shared" si="26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27"/>
        <v>111.04900000000001</v>
      </c>
      <c r="E358" s="8">
        <v>111.466346</v>
      </c>
      <c r="F358" s="4">
        <f t="shared" si="28"/>
        <v>0.41734599999999489</v>
      </c>
      <c r="G358" s="4">
        <f t="shared" si="29"/>
        <v>0.41734599999999489</v>
      </c>
      <c r="H358" s="7">
        <f t="shared" si="30"/>
        <v>0.17417768371599573</v>
      </c>
      <c r="I358" s="7"/>
      <c r="J358">
        <v>-2489.7800000000002</v>
      </c>
      <c r="K358" s="8">
        <f t="shared" si="26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27"/>
        <v>110.807</v>
      </c>
      <c r="E359" s="8">
        <v>111.26674199999999</v>
      </c>
      <c r="F359" s="4">
        <f t="shared" si="28"/>
        <v>0.45974199999999144</v>
      </c>
      <c r="G359" s="4">
        <f t="shared" si="29"/>
        <v>0.45974199999999144</v>
      </c>
      <c r="H359" s="7">
        <f t="shared" si="30"/>
        <v>0.21136270656399211</v>
      </c>
      <c r="I359" s="7"/>
      <c r="J359">
        <v>103738</v>
      </c>
      <c r="K359" s="8">
        <f t="shared" si="26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27"/>
        <v>80.381100000000004</v>
      </c>
      <c r="E360" s="8">
        <v>83.287306000000001</v>
      </c>
      <c r="F360" s="4">
        <f t="shared" si="28"/>
        <v>2.9062059999999974</v>
      </c>
      <c r="G360" s="4">
        <f t="shared" si="29"/>
        <v>2.9062059999999974</v>
      </c>
      <c r="H360" s="7">
        <f t="shared" si="30"/>
        <v>8.4460333144359847</v>
      </c>
      <c r="I360" s="7"/>
      <c r="J360">
        <v>113324</v>
      </c>
      <c r="K360" s="8">
        <f t="shared" si="26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27"/>
        <v>-0.92471500000000006</v>
      </c>
      <c r="E361" s="8">
        <v>-0.92471499999999995</v>
      </c>
      <c r="F361" s="4">
        <f t="shared" si="28"/>
        <v>1.1102230246251565E-16</v>
      </c>
      <c r="G361" s="4">
        <f t="shared" si="29"/>
        <v>1.1102230246251565E-16</v>
      </c>
      <c r="H361" s="7">
        <f t="shared" si="30"/>
        <v>1.2325951644078309E-32</v>
      </c>
      <c r="I361" s="7"/>
      <c r="J361">
        <v>112607</v>
      </c>
      <c r="K361" s="8">
        <f t="shared" si="26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27"/>
        <v>-0.61187499999999995</v>
      </c>
      <c r="E362" s="8">
        <v>-0.61187499999999995</v>
      </c>
      <c r="F362" s="4">
        <f t="shared" si="28"/>
        <v>0</v>
      </c>
      <c r="G362" s="4">
        <f t="shared" si="29"/>
        <v>0</v>
      </c>
      <c r="H362" s="7">
        <f t="shared" si="30"/>
        <v>0</v>
      </c>
      <c r="I362" s="7"/>
      <c r="J362">
        <v>112008</v>
      </c>
      <c r="K362" s="8">
        <f t="shared" si="26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27"/>
        <v>-0.61187499999999995</v>
      </c>
      <c r="E363" s="8">
        <v>-0.61187499999999995</v>
      </c>
      <c r="F363" s="4">
        <f t="shared" si="28"/>
        <v>0</v>
      </c>
      <c r="G363" s="4">
        <f t="shared" si="29"/>
        <v>0</v>
      </c>
      <c r="H363" s="7">
        <f t="shared" si="30"/>
        <v>0</v>
      </c>
      <c r="I363" s="7"/>
      <c r="J363">
        <v>107090</v>
      </c>
      <c r="K363" s="8">
        <f t="shared" si="26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27"/>
        <v>-0.61187499999999995</v>
      </c>
      <c r="E364" s="8">
        <v>-0.61187499999999995</v>
      </c>
      <c r="F364" s="4">
        <f t="shared" si="28"/>
        <v>0</v>
      </c>
      <c r="G364" s="4">
        <f t="shared" si="29"/>
        <v>0</v>
      </c>
      <c r="H364" s="7">
        <f t="shared" si="30"/>
        <v>0</v>
      </c>
      <c r="I364" s="7"/>
      <c r="J364">
        <v>98925.4</v>
      </c>
      <c r="K364" s="8">
        <f t="shared" ref="K364:K427" si="31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27"/>
        <v>-0.61187499999999995</v>
      </c>
      <c r="E365" s="8">
        <v>-0.61187499999999995</v>
      </c>
      <c r="F365" s="4">
        <f t="shared" si="28"/>
        <v>0</v>
      </c>
      <c r="G365" s="4">
        <f t="shared" si="29"/>
        <v>0</v>
      </c>
      <c r="H365" s="7">
        <f t="shared" si="30"/>
        <v>0</v>
      </c>
      <c r="I365" s="7"/>
      <c r="J365">
        <v>58887.1</v>
      </c>
      <c r="K365" s="8">
        <f t="shared" si="31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27"/>
        <v>-0.61187499999999995</v>
      </c>
      <c r="E366" s="8">
        <v>-0.61187499999999995</v>
      </c>
      <c r="F366" s="4">
        <f t="shared" si="28"/>
        <v>0</v>
      </c>
      <c r="G366" s="4">
        <f t="shared" si="29"/>
        <v>0</v>
      </c>
      <c r="H366" s="7">
        <f t="shared" si="30"/>
        <v>0</v>
      </c>
      <c r="I366" s="7"/>
      <c r="J366">
        <v>-924.71500000000003</v>
      </c>
      <c r="K366" s="8">
        <f t="shared" si="31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27"/>
        <v>-0.61187499999999995</v>
      </c>
      <c r="E367" s="8">
        <v>-0.61187499999999995</v>
      </c>
      <c r="F367" s="4">
        <f t="shared" si="28"/>
        <v>0</v>
      </c>
      <c r="G367" s="4">
        <f t="shared" si="29"/>
        <v>0</v>
      </c>
      <c r="H367" s="7">
        <f t="shared" si="30"/>
        <v>0</v>
      </c>
      <c r="I367" s="7"/>
      <c r="J367">
        <v>-611.875</v>
      </c>
      <c r="K367" s="8">
        <f t="shared" si="31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27"/>
        <v>-0.61187499999999995</v>
      </c>
      <c r="E368" s="8">
        <v>-0.61187499999999995</v>
      </c>
      <c r="F368" s="4">
        <f t="shared" si="28"/>
        <v>0</v>
      </c>
      <c r="G368" s="4">
        <f t="shared" si="29"/>
        <v>0</v>
      </c>
      <c r="H368" s="7">
        <f t="shared" si="30"/>
        <v>0</v>
      </c>
      <c r="I368" s="7"/>
      <c r="J368">
        <v>-611.875</v>
      </c>
      <c r="K368" s="8">
        <f t="shared" si="31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27"/>
        <v>-0.61187499999999995</v>
      </c>
      <c r="E369" s="8">
        <v>-0.61187499999999995</v>
      </c>
      <c r="F369" s="4">
        <f t="shared" si="28"/>
        <v>0</v>
      </c>
      <c r="G369" s="4">
        <f t="shared" si="29"/>
        <v>0</v>
      </c>
      <c r="H369" s="7">
        <f t="shared" si="30"/>
        <v>0</v>
      </c>
      <c r="I369" s="7"/>
      <c r="J369">
        <v>-611.875</v>
      </c>
      <c r="K369" s="8">
        <f t="shared" si="31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27"/>
        <v>-0.61187499999999995</v>
      </c>
      <c r="E370" s="8">
        <v>-0.61187499999999995</v>
      </c>
      <c r="F370" s="4">
        <f t="shared" si="28"/>
        <v>0</v>
      </c>
      <c r="G370" s="4">
        <f t="shared" si="29"/>
        <v>0</v>
      </c>
      <c r="H370" s="7">
        <f t="shared" si="30"/>
        <v>0</v>
      </c>
      <c r="I370" s="7"/>
      <c r="J370">
        <v>-611.875</v>
      </c>
      <c r="K370" s="8">
        <f t="shared" si="31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27"/>
        <v>-0.61187499999999995</v>
      </c>
      <c r="E371" s="8">
        <v>-0.61187499999999995</v>
      </c>
      <c r="F371" s="4">
        <f t="shared" si="28"/>
        <v>0</v>
      </c>
      <c r="G371" s="4">
        <f t="shared" si="29"/>
        <v>0</v>
      </c>
      <c r="H371" s="7">
        <f t="shared" si="30"/>
        <v>0</v>
      </c>
      <c r="I371" s="7"/>
      <c r="J371">
        <v>-611.875</v>
      </c>
      <c r="K371" s="8">
        <f t="shared" si="31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27"/>
        <v>-0.61187499999999995</v>
      </c>
      <c r="E372" s="8">
        <v>-0.61187499999999995</v>
      </c>
      <c r="F372" s="4">
        <f t="shared" si="28"/>
        <v>0</v>
      </c>
      <c r="G372" s="4">
        <f t="shared" si="29"/>
        <v>0</v>
      </c>
      <c r="H372" s="7">
        <f t="shared" si="30"/>
        <v>0</v>
      </c>
      <c r="I372" s="7"/>
      <c r="J372">
        <v>-611.875</v>
      </c>
      <c r="K372" s="8">
        <f t="shared" si="31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27"/>
        <v>-0.61187499999999995</v>
      </c>
      <c r="E373" s="8">
        <v>-0.61187499999999995</v>
      </c>
      <c r="F373" s="4">
        <f t="shared" si="28"/>
        <v>0</v>
      </c>
      <c r="G373" s="4">
        <f t="shared" si="29"/>
        <v>0</v>
      </c>
      <c r="H373" s="7">
        <f t="shared" si="30"/>
        <v>0</v>
      </c>
      <c r="I373" s="7"/>
      <c r="J373">
        <v>-611.875</v>
      </c>
      <c r="K373" s="8">
        <f t="shared" si="31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27"/>
        <v>-0.61187499999999995</v>
      </c>
      <c r="E374" s="8">
        <v>-0.61187499999999995</v>
      </c>
      <c r="F374" s="4">
        <f t="shared" si="28"/>
        <v>0</v>
      </c>
      <c r="G374" s="4">
        <f t="shared" si="29"/>
        <v>0</v>
      </c>
      <c r="H374" s="7">
        <f t="shared" si="30"/>
        <v>0</v>
      </c>
      <c r="I374" s="7"/>
      <c r="J374">
        <v>-611.875</v>
      </c>
      <c r="K374" s="8">
        <f t="shared" si="31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27"/>
        <v>-1.0669200000000001</v>
      </c>
      <c r="E375" s="8">
        <v>-1.0669150000000001</v>
      </c>
      <c r="F375" s="4">
        <f t="shared" si="28"/>
        <v>5.000000000032756E-6</v>
      </c>
      <c r="G375" s="4">
        <f t="shared" si="29"/>
        <v>5.000000000032756E-6</v>
      </c>
      <c r="H375" s="7">
        <f t="shared" si="30"/>
        <v>2.5000000000327561E-11</v>
      </c>
      <c r="I375" s="7"/>
      <c r="J375">
        <v>-611.875</v>
      </c>
      <c r="K375" s="8">
        <f t="shared" si="31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27"/>
        <v>-1.0669200000000001</v>
      </c>
      <c r="E376" s="8">
        <v>-1.0669150000000001</v>
      </c>
      <c r="F376" s="4">
        <f t="shared" si="28"/>
        <v>5.000000000032756E-6</v>
      </c>
      <c r="G376" s="4">
        <f t="shared" si="29"/>
        <v>5.000000000032756E-6</v>
      </c>
      <c r="H376" s="7">
        <f t="shared" si="30"/>
        <v>2.5000000000327561E-11</v>
      </c>
      <c r="I376" s="7"/>
      <c r="J376">
        <v>-611.875</v>
      </c>
      <c r="K376" s="8">
        <f t="shared" si="31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27"/>
        <v>10.2225</v>
      </c>
      <c r="E377" s="8">
        <v>9.4568930000000009</v>
      </c>
      <c r="F377" s="4">
        <f t="shared" si="28"/>
        <v>-0.76560699999999926</v>
      </c>
      <c r="G377" s="4">
        <f t="shared" si="29"/>
        <v>0.76560699999999926</v>
      </c>
      <c r="H377" s="7">
        <f t="shared" si="30"/>
        <v>0.58615407844899892</v>
      </c>
      <c r="I377" s="7"/>
      <c r="J377">
        <v>-611.875</v>
      </c>
      <c r="K377" s="8">
        <f t="shared" si="31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27"/>
        <v>113.6</v>
      </c>
      <c r="E378" s="8">
        <v>113.9449</v>
      </c>
      <c r="F378" s="4">
        <f t="shared" si="28"/>
        <v>0.34490000000000975</v>
      </c>
      <c r="G378" s="4">
        <f t="shared" si="29"/>
        <v>0.34490000000000975</v>
      </c>
      <c r="H378" s="7">
        <f t="shared" si="30"/>
        <v>0.11895601000000673</v>
      </c>
      <c r="I378" s="7"/>
      <c r="J378">
        <v>-611.875</v>
      </c>
      <c r="K378" s="8">
        <f t="shared" si="31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27"/>
        <v>113.065</v>
      </c>
      <c r="E379" s="8">
        <v>113.30822499999999</v>
      </c>
      <c r="F379" s="4">
        <f t="shared" si="28"/>
        <v>0.24322499999999536</v>
      </c>
      <c r="G379" s="4">
        <f t="shared" si="29"/>
        <v>0.24322499999999536</v>
      </c>
      <c r="H379" s="7">
        <f t="shared" si="30"/>
        <v>5.9158400624997741E-2</v>
      </c>
      <c r="I379" s="7"/>
      <c r="J379">
        <v>-611.875</v>
      </c>
      <c r="K379" s="8">
        <f t="shared" si="31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27"/>
        <v>112.087</v>
      </c>
      <c r="E380" s="8">
        <v>112.737379</v>
      </c>
      <c r="F380" s="4">
        <f t="shared" si="28"/>
        <v>0.65037900000000093</v>
      </c>
      <c r="G380" s="4">
        <f t="shared" si="29"/>
        <v>0.65037900000000093</v>
      </c>
      <c r="H380" s="7">
        <f t="shared" si="30"/>
        <v>0.4229928436410012</v>
      </c>
      <c r="I380" s="7"/>
      <c r="J380">
        <v>-1066.92</v>
      </c>
      <c r="K380" s="8">
        <f t="shared" si="31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27"/>
        <v>111.227</v>
      </c>
      <c r="E381" s="8">
        <v>111.648394</v>
      </c>
      <c r="F381" s="4">
        <f t="shared" si="28"/>
        <v>0.42139399999999227</v>
      </c>
      <c r="G381" s="4">
        <f t="shared" si="29"/>
        <v>0.42139399999999227</v>
      </c>
      <c r="H381" s="7">
        <f t="shared" si="30"/>
        <v>0.17757290323599348</v>
      </c>
      <c r="I381" s="7"/>
      <c r="J381">
        <v>-1066.92</v>
      </c>
      <c r="K381" s="8">
        <f t="shared" si="31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27"/>
        <v>110.666</v>
      </c>
      <c r="E382" s="8">
        <v>111.107417</v>
      </c>
      <c r="F382" s="4">
        <f t="shared" si="28"/>
        <v>0.44141700000000128</v>
      </c>
      <c r="G382" s="4">
        <f t="shared" si="29"/>
        <v>0.44141700000000128</v>
      </c>
      <c r="H382" s="7">
        <f t="shared" si="30"/>
        <v>0.19484896788900113</v>
      </c>
      <c r="I382" s="7"/>
      <c r="J382">
        <v>-2487.1</v>
      </c>
      <c r="K382" s="8">
        <f t="shared" si="31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27"/>
        <v>110.547</v>
      </c>
      <c r="E383" s="8">
        <v>110.97425800000001</v>
      </c>
      <c r="F383" s="4">
        <f t="shared" si="28"/>
        <v>0.42725800000000902</v>
      </c>
      <c r="G383" s="4">
        <f t="shared" si="29"/>
        <v>0.42725800000000902</v>
      </c>
      <c r="H383" s="7">
        <f t="shared" si="30"/>
        <v>0.1825493985640077</v>
      </c>
      <c r="I383" s="7"/>
      <c r="J383">
        <v>109809</v>
      </c>
      <c r="K383" s="8">
        <f t="shared" si="31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27"/>
        <v>85.603800000000007</v>
      </c>
      <c r="E384" s="8">
        <v>88.596626999999998</v>
      </c>
      <c r="F384" s="4">
        <f t="shared" si="28"/>
        <v>2.9928269999999912</v>
      </c>
      <c r="G384" s="4">
        <f t="shared" si="29"/>
        <v>2.9928269999999912</v>
      </c>
      <c r="H384" s="7">
        <f t="shared" si="30"/>
        <v>8.9570134519289475</v>
      </c>
      <c r="I384" s="7"/>
      <c r="J384">
        <v>113427</v>
      </c>
      <c r="K384" s="8">
        <f t="shared" si="31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27"/>
        <v>-0.92471500000000006</v>
      </c>
      <c r="E385" s="8">
        <v>-0.92471499999999995</v>
      </c>
      <c r="F385" s="4">
        <f t="shared" si="28"/>
        <v>1.1102230246251565E-16</v>
      </c>
      <c r="G385" s="4">
        <f t="shared" si="29"/>
        <v>1.1102230246251565E-16</v>
      </c>
      <c r="H385" s="7">
        <f t="shared" si="30"/>
        <v>1.2325951644078309E-32</v>
      </c>
      <c r="I385" s="7"/>
      <c r="J385">
        <v>112731</v>
      </c>
      <c r="K385" s="8">
        <f t="shared" si="31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27"/>
        <v>-0.61187499999999995</v>
      </c>
      <c r="E386" s="8">
        <v>-0.61187499999999995</v>
      </c>
      <c r="F386" s="4">
        <f t="shared" si="28"/>
        <v>0</v>
      </c>
      <c r="G386" s="4">
        <f t="shared" si="29"/>
        <v>0</v>
      </c>
      <c r="H386" s="7">
        <f t="shared" si="30"/>
        <v>0</v>
      </c>
      <c r="I386" s="7"/>
      <c r="J386">
        <v>111886</v>
      </c>
      <c r="K386" s="8">
        <f t="shared" si="31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27"/>
        <v>-0.61187499999999995</v>
      </c>
      <c r="E387" s="8">
        <v>-0.61187499999999995</v>
      </c>
      <c r="F387" s="4">
        <f t="shared" si="28"/>
        <v>0</v>
      </c>
      <c r="G387" s="4">
        <f t="shared" si="29"/>
        <v>0</v>
      </c>
      <c r="H387" s="7">
        <f t="shared" si="30"/>
        <v>0</v>
      </c>
      <c r="I387" s="7"/>
      <c r="J387">
        <v>111377</v>
      </c>
      <c r="K387" s="8">
        <f t="shared" si="31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27"/>
        <v>-0.61187499999999995</v>
      </c>
      <c r="E388" s="8">
        <v>-0.61187499999999995</v>
      </c>
      <c r="F388" s="4">
        <f t="shared" si="28"/>
        <v>0</v>
      </c>
      <c r="G388" s="4">
        <f t="shared" si="29"/>
        <v>0</v>
      </c>
      <c r="H388" s="7">
        <f t="shared" si="30"/>
        <v>0</v>
      </c>
      <c r="I388" s="7"/>
      <c r="J388">
        <v>111180</v>
      </c>
      <c r="K388" s="8">
        <f t="shared" si="31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27"/>
        <v>-0.61187499999999995</v>
      </c>
      <c r="E389" s="8">
        <v>-0.61187499999999995</v>
      </c>
      <c r="F389" s="4">
        <f t="shared" si="28"/>
        <v>0</v>
      </c>
      <c r="G389" s="4">
        <f t="shared" si="29"/>
        <v>0</v>
      </c>
      <c r="H389" s="7">
        <f t="shared" si="30"/>
        <v>0</v>
      </c>
      <c r="I389" s="7"/>
      <c r="J389">
        <v>83354.2</v>
      </c>
      <c r="K389" s="8">
        <f t="shared" si="31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27"/>
        <v>-0.61187499999999995</v>
      </c>
      <c r="E390" s="8">
        <v>-0.61187499999999995</v>
      </c>
      <c r="F390" s="4">
        <f t="shared" si="28"/>
        <v>0</v>
      </c>
      <c r="G390" s="4">
        <f t="shared" si="29"/>
        <v>0</v>
      </c>
      <c r="H390" s="7">
        <f t="shared" si="30"/>
        <v>0</v>
      </c>
      <c r="I390" s="7"/>
      <c r="J390">
        <v>-924.71500000000003</v>
      </c>
      <c r="K390" s="8">
        <f t="shared" si="31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27"/>
        <v>-0.61187499999999995</v>
      </c>
      <c r="E391" s="8">
        <v>-0.61187499999999995</v>
      </c>
      <c r="F391" s="4">
        <f t="shared" si="28"/>
        <v>0</v>
      </c>
      <c r="G391" s="4">
        <f t="shared" si="29"/>
        <v>0</v>
      </c>
      <c r="H391" s="7">
        <f t="shared" si="30"/>
        <v>0</v>
      </c>
      <c r="I391" s="7"/>
      <c r="J391">
        <v>-611.875</v>
      </c>
      <c r="K391" s="8">
        <f t="shared" si="31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27"/>
        <v>-0.61187499999999995</v>
      </c>
      <c r="E392" s="8">
        <v>-0.61187499999999995</v>
      </c>
      <c r="F392" s="4">
        <f t="shared" si="28"/>
        <v>0</v>
      </c>
      <c r="G392" s="4">
        <f t="shared" si="29"/>
        <v>0</v>
      </c>
      <c r="H392" s="7">
        <f t="shared" si="30"/>
        <v>0</v>
      </c>
      <c r="I392" s="7"/>
      <c r="J392">
        <v>-611.875</v>
      </c>
      <c r="K392" s="8">
        <f t="shared" si="31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2">C393/1000</f>
        <v>-0.61187499999999995</v>
      </c>
      <c r="E393" s="8">
        <v>-0.61187499999999995</v>
      </c>
      <c r="F393" s="4">
        <f t="shared" ref="F393:F456" si="33">(E393- D393)</f>
        <v>0</v>
      </c>
      <c r="G393" s="4">
        <f t="shared" ref="G393:G456" si="34">ABS(F393)</f>
        <v>0</v>
      </c>
      <c r="H393" s="7">
        <f t="shared" ref="H393:H456" si="35">(G393^2)</f>
        <v>0</v>
      </c>
      <c r="I393" s="7"/>
      <c r="J393">
        <v>-611.875</v>
      </c>
      <c r="K393" s="8">
        <f t="shared" si="31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2"/>
        <v>-0.61187499999999995</v>
      </c>
      <c r="E394" s="8">
        <v>-0.61187499999999995</v>
      </c>
      <c r="F394" s="4">
        <f t="shared" si="33"/>
        <v>0</v>
      </c>
      <c r="G394" s="4">
        <f t="shared" si="34"/>
        <v>0</v>
      </c>
      <c r="H394" s="7">
        <f t="shared" si="35"/>
        <v>0</v>
      </c>
      <c r="I394" s="7"/>
      <c r="J394">
        <v>-611.875</v>
      </c>
      <c r="K394" s="8">
        <f t="shared" si="31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2"/>
        <v>-0.61187499999999995</v>
      </c>
      <c r="E395" s="8">
        <v>-0.61187499999999995</v>
      </c>
      <c r="F395" s="4">
        <f t="shared" si="33"/>
        <v>0</v>
      </c>
      <c r="G395" s="4">
        <f t="shared" si="34"/>
        <v>0</v>
      </c>
      <c r="H395" s="7">
        <f t="shared" si="35"/>
        <v>0</v>
      </c>
      <c r="I395" s="7"/>
      <c r="J395">
        <v>-611.875</v>
      </c>
      <c r="K395" s="8">
        <f t="shared" si="31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2"/>
        <v>-0.61187499999999995</v>
      </c>
      <c r="E396" s="8">
        <v>-0.61187499999999995</v>
      </c>
      <c r="F396" s="4">
        <f t="shared" si="33"/>
        <v>0</v>
      </c>
      <c r="G396" s="4">
        <f t="shared" si="34"/>
        <v>0</v>
      </c>
      <c r="H396" s="7">
        <f t="shared" si="35"/>
        <v>0</v>
      </c>
      <c r="I396" s="7"/>
      <c r="J396">
        <v>-611.875</v>
      </c>
      <c r="K396" s="8">
        <f t="shared" si="31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2"/>
        <v>-0.61187499999999995</v>
      </c>
      <c r="E397" s="8">
        <v>-0.61187499999999995</v>
      </c>
      <c r="F397" s="4">
        <f t="shared" si="33"/>
        <v>0</v>
      </c>
      <c r="G397" s="4">
        <f t="shared" si="34"/>
        <v>0</v>
      </c>
      <c r="H397" s="7">
        <f t="shared" si="35"/>
        <v>0</v>
      </c>
      <c r="I397" s="7"/>
      <c r="J397">
        <v>-611.875</v>
      </c>
      <c r="K397" s="8">
        <f t="shared" si="31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2"/>
        <v>-0.61187499999999995</v>
      </c>
      <c r="E398" s="8">
        <v>-0.61187499999999995</v>
      </c>
      <c r="F398" s="4">
        <f t="shared" si="33"/>
        <v>0</v>
      </c>
      <c r="G398" s="4">
        <f t="shared" si="34"/>
        <v>0</v>
      </c>
      <c r="H398" s="7">
        <f t="shared" si="35"/>
        <v>0</v>
      </c>
      <c r="I398" s="7"/>
      <c r="J398">
        <v>-611.875</v>
      </c>
      <c r="K398" s="8">
        <f t="shared" si="31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2"/>
        <v>-1.0669200000000001</v>
      </c>
      <c r="E399" s="8">
        <v>-1.0669150000000001</v>
      </c>
      <c r="F399" s="4">
        <f t="shared" si="33"/>
        <v>5.000000000032756E-6</v>
      </c>
      <c r="G399" s="4">
        <f t="shared" si="34"/>
        <v>5.000000000032756E-6</v>
      </c>
      <c r="H399" s="7">
        <f t="shared" si="35"/>
        <v>2.5000000000327561E-11</v>
      </c>
      <c r="I399" s="7"/>
      <c r="J399">
        <v>-611.875</v>
      </c>
      <c r="K399" s="8">
        <f t="shared" si="31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2"/>
        <v>-1.0669200000000001</v>
      </c>
      <c r="E400" s="8">
        <v>-1.0669150000000001</v>
      </c>
      <c r="F400" s="4">
        <f t="shared" si="33"/>
        <v>5.000000000032756E-6</v>
      </c>
      <c r="G400" s="4">
        <f t="shared" si="34"/>
        <v>5.000000000032756E-6</v>
      </c>
      <c r="H400" s="7">
        <f t="shared" si="35"/>
        <v>2.5000000000327561E-11</v>
      </c>
      <c r="I400" s="7"/>
      <c r="J400">
        <v>-611.875</v>
      </c>
      <c r="K400" s="8">
        <f t="shared" si="31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2"/>
        <v>29.275200000000002</v>
      </c>
      <c r="E401" s="8">
        <v>27.934358</v>
      </c>
      <c r="F401" s="4">
        <f t="shared" si="33"/>
        <v>-1.3408420000000021</v>
      </c>
      <c r="G401" s="4">
        <f t="shared" si="34"/>
        <v>1.3408420000000021</v>
      </c>
      <c r="H401" s="7">
        <f t="shared" si="35"/>
        <v>1.7978572689640056</v>
      </c>
      <c r="I401" s="7"/>
      <c r="J401">
        <v>-611.875</v>
      </c>
      <c r="K401" s="8">
        <f t="shared" si="31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2"/>
        <v>113.645</v>
      </c>
      <c r="E402" s="8">
        <v>113.96869</v>
      </c>
      <c r="F402" s="4">
        <f t="shared" si="33"/>
        <v>0.32368999999999915</v>
      </c>
      <c r="G402" s="4">
        <f t="shared" si="34"/>
        <v>0.32368999999999915</v>
      </c>
      <c r="H402" s="7">
        <f t="shared" si="35"/>
        <v>0.10477521609999944</v>
      </c>
      <c r="I402" s="7"/>
      <c r="J402">
        <v>-611.875</v>
      </c>
      <c r="K402" s="8">
        <f t="shared" si="31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2"/>
        <v>113.788</v>
      </c>
      <c r="E403" s="8">
        <v>114.115161</v>
      </c>
      <c r="F403" s="4">
        <f t="shared" si="33"/>
        <v>0.32716100000000381</v>
      </c>
      <c r="G403" s="4">
        <f t="shared" si="34"/>
        <v>0.32716100000000381</v>
      </c>
      <c r="H403" s="7">
        <f t="shared" si="35"/>
        <v>0.1070343199210025</v>
      </c>
      <c r="I403" s="7"/>
      <c r="J403">
        <v>-611.875</v>
      </c>
      <c r="K403" s="8">
        <f t="shared" si="31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2"/>
        <v>114.35299999999999</v>
      </c>
      <c r="E404" s="8">
        <v>114.02296200000001</v>
      </c>
      <c r="F404" s="4">
        <f t="shared" si="33"/>
        <v>-0.33003799999998762</v>
      </c>
      <c r="G404" s="4">
        <f t="shared" si="34"/>
        <v>0.33003799999998762</v>
      </c>
      <c r="H404" s="7">
        <f t="shared" si="35"/>
        <v>0.10892508144399182</v>
      </c>
      <c r="I404" s="7"/>
      <c r="J404">
        <v>-1066.92</v>
      </c>
      <c r="K404" s="8">
        <f t="shared" si="31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2"/>
        <v>113.622</v>
      </c>
      <c r="E405" s="8">
        <v>114.15483399999999</v>
      </c>
      <c r="F405" s="4">
        <f t="shared" si="33"/>
        <v>0.53283399999999403</v>
      </c>
      <c r="G405" s="4">
        <f t="shared" si="34"/>
        <v>0.53283399999999403</v>
      </c>
      <c r="H405" s="7">
        <f t="shared" si="35"/>
        <v>0.28391207155599363</v>
      </c>
      <c r="I405" s="7"/>
      <c r="J405">
        <v>-1066.92</v>
      </c>
      <c r="K405" s="8">
        <f t="shared" si="31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2"/>
        <v>113.373</v>
      </c>
      <c r="E406" s="8">
        <v>113.956001</v>
      </c>
      <c r="F406" s="4">
        <f t="shared" si="33"/>
        <v>0.58300099999999588</v>
      </c>
      <c r="G406" s="4">
        <f t="shared" si="34"/>
        <v>0.58300099999999588</v>
      </c>
      <c r="H406" s="7">
        <f t="shared" si="35"/>
        <v>0.3398901660009952</v>
      </c>
      <c r="I406" s="7"/>
      <c r="J406">
        <v>9637.24</v>
      </c>
      <c r="K406" s="8">
        <f t="shared" si="31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2"/>
        <v>113.789</v>
      </c>
      <c r="E407" s="8">
        <v>113.61632400000001</v>
      </c>
      <c r="F407" s="4">
        <f t="shared" si="33"/>
        <v>-0.17267599999999561</v>
      </c>
      <c r="G407" s="4">
        <f t="shared" si="34"/>
        <v>0.17267599999999561</v>
      </c>
      <c r="H407" s="7">
        <f t="shared" si="35"/>
        <v>2.9817000975998483E-2</v>
      </c>
      <c r="I407" s="7"/>
      <c r="J407">
        <v>113856</v>
      </c>
      <c r="K407" s="8">
        <f t="shared" si="31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2"/>
        <v>98.623999999999995</v>
      </c>
      <c r="E408" s="8">
        <v>101.93856</v>
      </c>
      <c r="F408" s="4">
        <f t="shared" si="33"/>
        <v>3.3145600000000002</v>
      </c>
      <c r="G408" s="4">
        <f t="shared" si="34"/>
        <v>3.3145600000000002</v>
      </c>
      <c r="H408" s="7">
        <f t="shared" si="35"/>
        <v>10.986307993600001</v>
      </c>
      <c r="I408" s="7"/>
      <c r="J408">
        <v>113156</v>
      </c>
      <c r="K408" s="8">
        <f t="shared" si="31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2"/>
        <v>-0.92471500000000006</v>
      </c>
      <c r="E409" s="8">
        <v>-0.92471499999999995</v>
      </c>
      <c r="F409" s="4">
        <f t="shared" si="33"/>
        <v>1.1102230246251565E-16</v>
      </c>
      <c r="G409" s="4">
        <f t="shared" si="34"/>
        <v>1.1102230246251565E-16</v>
      </c>
      <c r="H409" s="7">
        <f t="shared" si="35"/>
        <v>1.2325951644078309E-32</v>
      </c>
      <c r="I409" s="7"/>
      <c r="J409">
        <v>112603</v>
      </c>
      <c r="K409" s="8">
        <f t="shared" si="31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2"/>
        <v>-0.61187499999999995</v>
      </c>
      <c r="E410" s="8">
        <v>-0.61187499999999995</v>
      </c>
      <c r="F410" s="4">
        <f t="shared" si="33"/>
        <v>0</v>
      </c>
      <c r="G410" s="4">
        <f t="shared" si="34"/>
        <v>0</v>
      </c>
      <c r="H410" s="7">
        <f t="shared" si="35"/>
        <v>0</v>
      </c>
      <c r="I410" s="7"/>
      <c r="J410">
        <v>111557</v>
      </c>
      <c r="K410" s="8">
        <f t="shared" si="31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2"/>
        <v>-0.61187499999999995</v>
      </c>
      <c r="E411" s="8">
        <v>-0.61187499999999995</v>
      </c>
      <c r="F411" s="4">
        <f t="shared" si="33"/>
        <v>0</v>
      </c>
      <c r="G411" s="4">
        <f t="shared" si="34"/>
        <v>0</v>
      </c>
      <c r="H411" s="7">
        <f t="shared" si="35"/>
        <v>0</v>
      </c>
      <c r="I411" s="7"/>
      <c r="J411">
        <v>111025</v>
      </c>
      <c r="K411" s="8">
        <f t="shared" si="31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2"/>
        <v>-0.61187499999999995</v>
      </c>
      <c r="E412" s="8">
        <v>-0.61187499999999995</v>
      </c>
      <c r="F412" s="4">
        <f t="shared" si="33"/>
        <v>0</v>
      </c>
      <c r="G412" s="4">
        <f t="shared" si="34"/>
        <v>0</v>
      </c>
      <c r="H412" s="7">
        <f t="shared" si="35"/>
        <v>0</v>
      </c>
      <c r="I412" s="7"/>
      <c r="J412">
        <v>110894</v>
      </c>
      <c r="K412" s="8">
        <f t="shared" si="31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2"/>
        <v>-0.61187499999999995</v>
      </c>
      <c r="E413" s="8">
        <v>-0.61187499999999995</v>
      </c>
      <c r="F413" s="4">
        <f t="shared" si="33"/>
        <v>0</v>
      </c>
      <c r="G413" s="4">
        <f t="shared" si="34"/>
        <v>0</v>
      </c>
      <c r="H413" s="7">
        <f t="shared" si="35"/>
        <v>0</v>
      </c>
      <c r="I413" s="7"/>
      <c r="J413">
        <v>88646.2</v>
      </c>
      <c r="K413" s="8">
        <f t="shared" si="31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2"/>
        <v>-0.61187499999999995</v>
      </c>
      <c r="E414" s="8">
        <v>-0.61187499999999995</v>
      </c>
      <c r="F414" s="4">
        <f t="shared" si="33"/>
        <v>0</v>
      </c>
      <c r="G414" s="4">
        <f t="shared" si="34"/>
        <v>0</v>
      </c>
      <c r="H414" s="7">
        <f t="shared" si="35"/>
        <v>0</v>
      </c>
      <c r="I414" s="7"/>
      <c r="J414">
        <v>-924.71500000000003</v>
      </c>
      <c r="K414" s="8">
        <f t="shared" si="31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2"/>
        <v>-0.61187499999999995</v>
      </c>
      <c r="E415" s="8">
        <v>-0.61187499999999995</v>
      </c>
      <c r="F415" s="4">
        <f t="shared" si="33"/>
        <v>0</v>
      </c>
      <c r="G415" s="4">
        <f t="shared" si="34"/>
        <v>0</v>
      </c>
      <c r="H415" s="7">
        <f t="shared" si="35"/>
        <v>0</v>
      </c>
      <c r="I415" s="7"/>
      <c r="J415">
        <v>-611.875</v>
      </c>
      <c r="K415" s="8">
        <f t="shared" si="31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2"/>
        <v>-0.61187499999999995</v>
      </c>
      <c r="E416" s="8">
        <v>-0.61187499999999995</v>
      </c>
      <c r="F416" s="4">
        <f t="shared" si="33"/>
        <v>0</v>
      </c>
      <c r="G416" s="4">
        <f t="shared" si="34"/>
        <v>0</v>
      </c>
      <c r="H416" s="7">
        <f t="shared" si="35"/>
        <v>0</v>
      </c>
      <c r="I416" s="7"/>
      <c r="J416">
        <v>-611.875</v>
      </c>
      <c r="K416" s="8">
        <f t="shared" si="31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2"/>
        <v>-0.61187499999999995</v>
      </c>
      <c r="E417" s="8">
        <v>-0.61187499999999995</v>
      </c>
      <c r="F417" s="4">
        <f t="shared" si="33"/>
        <v>0</v>
      </c>
      <c r="G417" s="4">
        <f t="shared" si="34"/>
        <v>0</v>
      </c>
      <c r="H417" s="7">
        <f t="shared" si="35"/>
        <v>0</v>
      </c>
      <c r="I417" s="7"/>
      <c r="J417">
        <v>-611.875</v>
      </c>
      <c r="K417" s="8">
        <f t="shared" si="31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2"/>
        <v>-0.61187499999999995</v>
      </c>
      <c r="E418" s="8">
        <v>-0.61187499999999995</v>
      </c>
      <c r="F418" s="4">
        <f t="shared" si="33"/>
        <v>0</v>
      </c>
      <c r="G418" s="4">
        <f t="shared" si="34"/>
        <v>0</v>
      </c>
      <c r="H418" s="7">
        <f t="shared" si="35"/>
        <v>0</v>
      </c>
      <c r="I418" s="7"/>
      <c r="J418">
        <v>-611.875</v>
      </c>
      <c r="K418" s="8">
        <f t="shared" si="31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2"/>
        <v>-0.61187499999999995</v>
      </c>
      <c r="E419" s="8">
        <v>-0.61187499999999995</v>
      </c>
      <c r="F419" s="4">
        <f t="shared" si="33"/>
        <v>0</v>
      </c>
      <c r="G419" s="4">
        <f t="shared" si="34"/>
        <v>0</v>
      </c>
      <c r="H419" s="7">
        <f t="shared" si="35"/>
        <v>0</v>
      </c>
      <c r="I419" s="7"/>
      <c r="J419">
        <v>-611.875</v>
      </c>
      <c r="K419" s="8">
        <f t="shared" si="31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2"/>
        <v>-0.61187499999999995</v>
      </c>
      <c r="E420" s="8">
        <v>-0.61187499999999995</v>
      </c>
      <c r="F420" s="4">
        <f t="shared" si="33"/>
        <v>0</v>
      </c>
      <c r="G420" s="4">
        <f t="shared" si="34"/>
        <v>0</v>
      </c>
      <c r="H420" s="7">
        <f t="shared" si="35"/>
        <v>0</v>
      </c>
      <c r="I420" s="7"/>
      <c r="J420">
        <v>-611.875</v>
      </c>
      <c r="K420" s="8">
        <f t="shared" si="31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2"/>
        <v>-0.61187499999999995</v>
      </c>
      <c r="E421" s="8">
        <v>-0.61187499999999995</v>
      </c>
      <c r="F421" s="4">
        <f t="shared" si="33"/>
        <v>0</v>
      </c>
      <c r="G421" s="4">
        <f t="shared" si="34"/>
        <v>0</v>
      </c>
      <c r="H421" s="7">
        <f t="shared" si="35"/>
        <v>0</v>
      </c>
      <c r="I421" s="7"/>
      <c r="J421">
        <v>-611.875</v>
      </c>
      <c r="K421" s="8">
        <f t="shared" si="31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2"/>
        <v>-0.61187499999999995</v>
      </c>
      <c r="E422" s="8">
        <v>-0.61187499999999995</v>
      </c>
      <c r="F422" s="4">
        <f t="shared" si="33"/>
        <v>0</v>
      </c>
      <c r="G422" s="4">
        <f t="shared" si="34"/>
        <v>0</v>
      </c>
      <c r="H422" s="7">
        <f t="shared" si="35"/>
        <v>0</v>
      </c>
      <c r="I422" s="7"/>
      <c r="J422">
        <v>-611.875</v>
      </c>
      <c r="K422" s="8">
        <f t="shared" si="31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2"/>
        <v>-1.0669200000000001</v>
      </c>
      <c r="E423" s="8">
        <v>-1.0669150000000001</v>
      </c>
      <c r="F423" s="4">
        <f t="shared" si="33"/>
        <v>5.000000000032756E-6</v>
      </c>
      <c r="G423" s="4">
        <f t="shared" si="34"/>
        <v>5.000000000032756E-6</v>
      </c>
      <c r="H423" s="7">
        <f t="shared" si="35"/>
        <v>2.5000000000327561E-11</v>
      </c>
      <c r="I423" s="7"/>
      <c r="J423">
        <v>-611.875</v>
      </c>
      <c r="K423" s="8">
        <f t="shared" si="31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2"/>
        <v>-1.0669200000000001</v>
      </c>
      <c r="E424" s="8">
        <v>-1.0669150000000001</v>
      </c>
      <c r="F424" s="4">
        <f t="shared" si="33"/>
        <v>5.000000000032756E-6</v>
      </c>
      <c r="G424" s="4">
        <f t="shared" si="34"/>
        <v>5.000000000032756E-6</v>
      </c>
      <c r="H424" s="7">
        <f t="shared" si="35"/>
        <v>2.5000000000327561E-11</v>
      </c>
      <c r="I424" s="7"/>
      <c r="J424">
        <v>-611.875</v>
      </c>
      <c r="K424" s="8">
        <f t="shared" si="31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2"/>
        <v>17.761500000000002</v>
      </c>
      <c r="E425" s="8">
        <v>16.728691999999999</v>
      </c>
      <c r="F425" s="4">
        <f t="shared" si="33"/>
        <v>-1.0328080000000028</v>
      </c>
      <c r="G425" s="4">
        <f t="shared" si="34"/>
        <v>1.0328080000000028</v>
      </c>
      <c r="H425" s="7">
        <f t="shared" si="35"/>
        <v>1.0666923648640059</v>
      </c>
      <c r="I425" s="7"/>
      <c r="J425">
        <v>-611.875</v>
      </c>
      <c r="K425" s="8">
        <f t="shared" si="31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2"/>
        <v>114.236</v>
      </c>
      <c r="E426" s="8">
        <v>114.590571</v>
      </c>
      <c r="F426" s="4">
        <f t="shared" si="33"/>
        <v>0.35457099999999286</v>
      </c>
      <c r="G426" s="4">
        <f t="shared" si="34"/>
        <v>0.35457099999999286</v>
      </c>
      <c r="H426" s="7">
        <f t="shared" si="35"/>
        <v>0.12572059404099495</v>
      </c>
      <c r="I426" s="7"/>
      <c r="J426">
        <v>-611.875</v>
      </c>
      <c r="K426" s="8">
        <f t="shared" si="31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2"/>
        <v>114.688</v>
      </c>
      <c r="E427" s="8">
        <v>113.699853</v>
      </c>
      <c r="F427" s="4">
        <f t="shared" si="33"/>
        <v>-0.98814699999999789</v>
      </c>
      <c r="G427" s="4">
        <f t="shared" si="34"/>
        <v>0.98814699999999789</v>
      </c>
      <c r="H427" s="7">
        <f t="shared" si="35"/>
        <v>0.97643449360899581</v>
      </c>
      <c r="I427" s="7"/>
      <c r="J427">
        <v>-611.875</v>
      </c>
      <c r="K427" s="8">
        <f t="shared" si="31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2"/>
        <v>113.749</v>
      </c>
      <c r="E428" s="8">
        <v>114.28567</v>
      </c>
      <c r="F428" s="4">
        <f t="shared" si="33"/>
        <v>0.53667000000000087</v>
      </c>
      <c r="G428" s="4">
        <f t="shared" si="34"/>
        <v>0.53667000000000087</v>
      </c>
      <c r="H428" s="7">
        <f t="shared" si="35"/>
        <v>0.28801468890000093</v>
      </c>
      <c r="I428" s="7"/>
      <c r="J428">
        <v>-1066.92</v>
      </c>
      <c r="K428" s="8">
        <f t="shared" ref="K428:K491" si="36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2"/>
        <v>113.685</v>
      </c>
      <c r="E429" s="8">
        <v>114.203048</v>
      </c>
      <c r="F429" s="4">
        <f t="shared" si="33"/>
        <v>0.51804799999999318</v>
      </c>
      <c r="G429" s="4">
        <f t="shared" si="34"/>
        <v>0.51804799999999318</v>
      </c>
      <c r="H429" s="7">
        <f t="shared" si="35"/>
        <v>0.26837373030399292</v>
      </c>
      <c r="I429" s="7"/>
      <c r="J429">
        <v>-1066.92</v>
      </c>
      <c r="K429" s="8">
        <f t="shared" si="36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2"/>
        <v>113.27</v>
      </c>
      <c r="E430" s="8">
        <v>113.774303</v>
      </c>
      <c r="F430" s="4">
        <f t="shared" si="33"/>
        <v>0.50430300000000727</v>
      </c>
      <c r="G430" s="4">
        <f t="shared" si="34"/>
        <v>0.50430300000000727</v>
      </c>
      <c r="H430" s="7">
        <f t="shared" si="35"/>
        <v>0.25432151580900736</v>
      </c>
      <c r="I430" s="7"/>
      <c r="J430">
        <v>28125.5</v>
      </c>
      <c r="K430" s="8">
        <f t="shared" si="36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2"/>
        <v>113.16800000000001</v>
      </c>
      <c r="E431" s="8">
        <v>113.663752</v>
      </c>
      <c r="F431" s="4">
        <f t="shared" si="33"/>
        <v>0.49575199999999597</v>
      </c>
      <c r="G431" s="4">
        <f t="shared" si="34"/>
        <v>0.49575199999999597</v>
      </c>
      <c r="H431" s="7">
        <f t="shared" si="35"/>
        <v>0.245770045503996</v>
      </c>
      <c r="I431" s="7"/>
      <c r="J431">
        <v>113811</v>
      </c>
      <c r="K431" s="8">
        <f t="shared" si="36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2"/>
        <v>86.526200000000003</v>
      </c>
      <c r="E432" s="8">
        <v>89.629386999999994</v>
      </c>
      <c r="F432" s="4">
        <f t="shared" si="33"/>
        <v>3.1031869999999913</v>
      </c>
      <c r="G432" s="4">
        <f t="shared" si="34"/>
        <v>3.1031869999999913</v>
      </c>
      <c r="H432" s="7">
        <f t="shared" si="35"/>
        <v>9.6297695569689452</v>
      </c>
      <c r="I432" s="7"/>
      <c r="J432">
        <v>113929</v>
      </c>
      <c r="K432" s="8">
        <f t="shared" si="36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2"/>
        <v>-0.92471500000000006</v>
      </c>
      <c r="E433" s="8">
        <v>-0.92471499999999995</v>
      </c>
      <c r="F433" s="4">
        <f t="shared" si="33"/>
        <v>1.1102230246251565E-16</v>
      </c>
      <c r="G433" s="4">
        <f t="shared" si="34"/>
        <v>1.1102230246251565E-16</v>
      </c>
      <c r="H433" s="7">
        <f t="shared" si="35"/>
        <v>1.2325951644078309E-32</v>
      </c>
      <c r="I433" s="7"/>
      <c r="J433">
        <v>114697</v>
      </c>
      <c r="K433" s="8">
        <f t="shared" si="36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2"/>
        <v>-0.61187499999999995</v>
      </c>
      <c r="E434" s="8">
        <v>-0.61187499999999995</v>
      </c>
      <c r="F434" s="4">
        <f t="shared" si="33"/>
        <v>0</v>
      </c>
      <c r="G434" s="4">
        <f t="shared" si="34"/>
        <v>0</v>
      </c>
      <c r="H434" s="7">
        <f t="shared" si="35"/>
        <v>0</v>
      </c>
      <c r="I434" s="7"/>
      <c r="J434">
        <v>113956</v>
      </c>
      <c r="K434" s="8">
        <f t="shared" si="36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2"/>
        <v>-0.61187499999999995</v>
      </c>
      <c r="E435" s="8">
        <v>-0.61187499999999995</v>
      </c>
      <c r="F435" s="4">
        <f t="shared" si="33"/>
        <v>0</v>
      </c>
      <c r="G435" s="4">
        <f t="shared" si="34"/>
        <v>0</v>
      </c>
      <c r="H435" s="7">
        <f t="shared" si="35"/>
        <v>0</v>
      </c>
      <c r="I435" s="7"/>
      <c r="J435">
        <v>113784</v>
      </c>
      <c r="K435" s="8">
        <f t="shared" si="36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2"/>
        <v>-0.61187499999999995</v>
      </c>
      <c r="E436" s="8">
        <v>-0.61187499999999995</v>
      </c>
      <c r="F436" s="4">
        <f t="shared" si="33"/>
        <v>0</v>
      </c>
      <c r="G436" s="4">
        <f t="shared" si="34"/>
        <v>0</v>
      </c>
      <c r="H436" s="7">
        <f t="shared" si="35"/>
        <v>0</v>
      </c>
      <c r="I436" s="7"/>
      <c r="J436">
        <v>114116</v>
      </c>
      <c r="K436" s="8">
        <f t="shared" si="36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2"/>
        <v>-0.61187499999999995</v>
      </c>
      <c r="E437" s="8">
        <v>-0.61187499999999995</v>
      </c>
      <c r="F437" s="4">
        <f t="shared" si="33"/>
        <v>0</v>
      </c>
      <c r="G437" s="4">
        <f t="shared" si="34"/>
        <v>0</v>
      </c>
      <c r="H437" s="7">
        <f t="shared" si="35"/>
        <v>0</v>
      </c>
      <c r="I437" s="7"/>
      <c r="J437">
        <v>101879</v>
      </c>
      <c r="K437" s="8">
        <f t="shared" si="36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2"/>
        <v>-0.61187499999999995</v>
      </c>
      <c r="E438" s="8">
        <v>-0.61187499999999995</v>
      </c>
      <c r="F438" s="4">
        <f t="shared" si="33"/>
        <v>0</v>
      </c>
      <c r="G438" s="4">
        <f t="shared" si="34"/>
        <v>0</v>
      </c>
      <c r="H438" s="7">
        <f t="shared" si="35"/>
        <v>0</v>
      </c>
      <c r="I438" s="7"/>
      <c r="J438">
        <v>-924.71500000000003</v>
      </c>
      <c r="K438" s="8">
        <f t="shared" si="36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2"/>
        <v>-0.61187499999999995</v>
      </c>
      <c r="E439" s="8">
        <v>-0.61187499999999995</v>
      </c>
      <c r="F439" s="4">
        <f t="shared" si="33"/>
        <v>0</v>
      </c>
      <c r="G439" s="4">
        <f t="shared" si="34"/>
        <v>0</v>
      </c>
      <c r="H439" s="7">
        <f t="shared" si="35"/>
        <v>0</v>
      </c>
      <c r="I439" s="7"/>
      <c r="J439">
        <v>-611.875</v>
      </c>
      <c r="K439" s="8">
        <f t="shared" si="36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2"/>
        <v>-0.61187499999999995</v>
      </c>
      <c r="E440" s="8">
        <v>-0.61187499999999995</v>
      </c>
      <c r="F440" s="4">
        <f t="shared" si="33"/>
        <v>0</v>
      </c>
      <c r="G440" s="4">
        <f t="shared" si="34"/>
        <v>0</v>
      </c>
      <c r="H440" s="7">
        <f t="shared" si="35"/>
        <v>0</v>
      </c>
      <c r="I440" s="7"/>
      <c r="J440">
        <v>-611.875</v>
      </c>
      <c r="K440" s="8">
        <f t="shared" si="36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2"/>
        <v>-0.61187499999999995</v>
      </c>
      <c r="E441" s="8">
        <v>-0.61187499999999995</v>
      </c>
      <c r="F441" s="4">
        <f t="shared" si="33"/>
        <v>0</v>
      </c>
      <c r="G441" s="4">
        <f t="shared" si="34"/>
        <v>0</v>
      </c>
      <c r="H441" s="7">
        <f t="shared" si="35"/>
        <v>0</v>
      </c>
      <c r="I441" s="7"/>
      <c r="J441">
        <v>-611.875</v>
      </c>
      <c r="K441" s="8">
        <f t="shared" si="36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2"/>
        <v>-0.61187499999999995</v>
      </c>
      <c r="E442" s="8">
        <v>-0.61187499999999995</v>
      </c>
      <c r="F442" s="4">
        <f t="shared" si="33"/>
        <v>0</v>
      </c>
      <c r="G442" s="4">
        <f t="shared" si="34"/>
        <v>0</v>
      </c>
      <c r="H442" s="7">
        <f t="shared" si="35"/>
        <v>0</v>
      </c>
      <c r="I442" s="7"/>
      <c r="J442">
        <v>-611.875</v>
      </c>
      <c r="K442" s="8">
        <f t="shared" si="36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2"/>
        <v>-0.61187499999999995</v>
      </c>
      <c r="E443" s="8">
        <v>-0.61187499999999995</v>
      </c>
      <c r="F443" s="4">
        <f t="shared" si="33"/>
        <v>0</v>
      </c>
      <c r="G443" s="4">
        <f t="shared" si="34"/>
        <v>0</v>
      </c>
      <c r="H443" s="7">
        <f t="shared" si="35"/>
        <v>0</v>
      </c>
      <c r="I443" s="7"/>
      <c r="J443">
        <v>-611.875</v>
      </c>
      <c r="K443" s="8">
        <f t="shared" si="36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2"/>
        <v>-0.61187499999999995</v>
      </c>
      <c r="E444" s="8">
        <v>-0.61187499999999995</v>
      </c>
      <c r="F444" s="4">
        <f t="shared" si="33"/>
        <v>0</v>
      </c>
      <c r="G444" s="4">
        <f t="shared" si="34"/>
        <v>0</v>
      </c>
      <c r="H444" s="7">
        <f t="shared" si="35"/>
        <v>0</v>
      </c>
      <c r="I444" s="7"/>
      <c r="J444">
        <v>-611.875</v>
      </c>
      <c r="K444" s="8">
        <f t="shared" si="36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2"/>
        <v>-0.61187499999999995</v>
      </c>
      <c r="E445" s="8">
        <v>-0.61187499999999995</v>
      </c>
      <c r="F445" s="4">
        <f t="shared" si="33"/>
        <v>0</v>
      </c>
      <c r="G445" s="4">
        <f t="shared" si="34"/>
        <v>0</v>
      </c>
      <c r="H445" s="7">
        <f t="shared" si="35"/>
        <v>0</v>
      </c>
      <c r="I445" s="7"/>
      <c r="J445">
        <v>-611.875</v>
      </c>
      <c r="K445" s="8">
        <f t="shared" si="36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2"/>
        <v>-0.61187499999999995</v>
      </c>
      <c r="E446" s="8">
        <v>-0.61187499999999995</v>
      </c>
      <c r="F446" s="4">
        <f t="shared" si="33"/>
        <v>0</v>
      </c>
      <c r="G446" s="4">
        <f t="shared" si="34"/>
        <v>0</v>
      </c>
      <c r="H446" s="7">
        <f t="shared" si="35"/>
        <v>0</v>
      </c>
      <c r="I446" s="7"/>
      <c r="J446">
        <v>-611.875</v>
      </c>
      <c r="K446" s="8">
        <f t="shared" si="36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2"/>
        <v>-1.0669200000000001</v>
      </c>
      <c r="E447" s="8">
        <v>-1.0669150000000001</v>
      </c>
      <c r="F447" s="4">
        <f t="shared" si="33"/>
        <v>5.000000000032756E-6</v>
      </c>
      <c r="G447" s="4">
        <f t="shared" si="34"/>
        <v>5.000000000032756E-6</v>
      </c>
      <c r="H447" s="7">
        <f t="shared" si="35"/>
        <v>2.5000000000327561E-11</v>
      </c>
      <c r="I447" s="7"/>
      <c r="J447">
        <v>-611.875</v>
      </c>
      <c r="K447" s="8">
        <f t="shared" si="36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2"/>
        <v>-1.0669200000000001</v>
      </c>
      <c r="E448" s="8">
        <v>-1.0669150000000001</v>
      </c>
      <c r="F448" s="4">
        <f t="shared" si="33"/>
        <v>5.000000000032756E-6</v>
      </c>
      <c r="G448" s="4">
        <f t="shared" si="34"/>
        <v>5.000000000032756E-6</v>
      </c>
      <c r="H448" s="7">
        <f t="shared" si="35"/>
        <v>2.5000000000327561E-11</v>
      </c>
      <c r="I448" s="7"/>
      <c r="J448">
        <v>-611.875</v>
      </c>
      <c r="K448" s="8">
        <f t="shared" si="36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2"/>
        <v>18.474599999999999</v>
      </c>
      <c r="E449" s="8">
        <v>17.464144000000001</v>
      </c>
      <c r="F449" s="4">
        <f t="shared" si="33"/>
        <v>-1.0104559999999978</v>
      </c>
      <c r="G449" s="4">
        <f t="shared" si="34"/>
        <v>1.0104559999999978</v>
      </c>
      <c r="H449" s="7">
        <f t="shared" si="35"/>
        <v>1.0210213279359956</v>
      </c>
      <c r="I449" s="7"/>
      <c r="J449">
        <v>-611.875</v>
      </c>
      <c r="K449" s="8">
        <f t="shared" si="36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2"/>
        <v>103.889</v>
      </c>
      <c r="E450" s="8">
        <v>102.346806</v>
      </c>
      <c r="F450" s="4">
        <f t="shared" si="33"/>
        <v>-1.542193999999995</v>
      </c>
      <c r="G450" s="4">
        <f t="shared" si="34"/>
        <v>1.542193999999995</v>
      </c>
      <c r="H450" s="7">
        <f t="shared" si="35"/>
        <v>2.3783623336359843</v>
      </c>
      <c r="I450" s="7"/>
      <c r="J450">
        <v>-611.875</v>
      </c>
      <c r="K450" s="8">
        <f t="shared" si="36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2"/>
        <v>114.004</v>
      </c>
      <c r="E451" s="8">
        <v>114.651036</v>
      </c>
      <c r="F451" s="4">
        <f t="shared" si="33"/>
        <v>0.64703599999999994</v>
      </c>
      <c r="G451" s="4">
        <f t="shared" si="34"/>
        <v>0.64703599999999994</v>
      </c>
      <c r="H451" s="7">
        <f t="shared" si="35"/>
        <v>0.41865558529599994</v>
      </c>
      <c r="I451" s="7"/>
      <c r="J451">
        <v>-611.875</v>
      </c>
      <c r="K451" s="8">
        <f t="shared" si="36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2"/>
        <v>81.412199999999999</v>
      </c>
      <c r="E452" s="8">
        <v>81.417417999999998</v>
      </c>
      <c r="F452" s="4">
        <f t="shared" si="33"/>
        <v>5.2179999999992788E-3</v>
      </c>
      <c r="G452" s="4">
        <f t="shared" si="34"/>
        <v>5.2179999999992788E-3</v>
      </c>
      <c r="H452" s="7">
        <f t="shared" si="35"/>
        <v>2.7227523999992474E-5</v>
      </c>
      <c r="I452" s="7"/>
      <c r="J452">
        <v>-1066.92</v>
      </c>
      <c r="K452" s="8">
        <f t="shared" si="36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2"/>
        <v>85.870899999999992</v>
      </c>
      <c r="E453" s="8">
        <v>86.955721999999994</v>
      </c>
      <c r="F453" s="4">
        <f t="shared" si="33"/>
        <v>1.0848220000000026</v>
      </c>
      <c r="G453" s="4">
        <f t="shared" si="34"/>
        <v>1.0848220000000026</v>
      </c>
      <c r="H453" s="7">
        <f t="shared" si="35"/>
        <v>1.1768387716840056</v>
      </c>
      <c r="I453" s="7"/>
      <c r="J453">
        <v>-1066.92</v>
      </c>
      <c r="K453" s="8">
        <f t="shared" si="36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2"/>
        <v>113.01600000000001</v>
      </c>
      <c r="E454" s="8">
        <v>113.517353</v>
      </c>
      <c r="F454" s="4">
        <f t="shared" si="33"/>
        <v>0.50135299999999461</v>
      </c>
      <c r="G454" s="4">
        <f t="shared" si="34"/>
        <v>0.50135299999999461</v>
      </c>
      <c r="H454" s="7">
        <f t="shared" si="35"/>
        <v>0.25135483060899461</v>
      </c>
      <c r="I454" s="7"/>
      <c r="J454">
        <v>17003</v>
      </c>
      <c r="K454" s="8">
        <f t="shared" si="36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2"/>
        <v>70.163499999999999</v>
      </c>
      <c r="E455" s="8">
        <v>72.603639999999999</v>
      </c>
      <c r="F455" s="4">
        <f t="shared" si="33"/>
        <v>2.4401399999999995</v>
      </c>
      <c r="G455" s="4">
        <f t="shared" si="34"/>
        <v>2.4401399999999995</v>
      </c>
      <c r="H455" s="7">
        <f t="shared" si="35"/>
        <v>5.954283219599998</v>
      </c>
      <c r="I455" s="7"/>
      <c r="J455">
        <v>114432</v>
      </c>
      <c r="K455" s="8">
        <f t="shared" si="36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2"/>
        <v>58.711800000000004</v>
      </c>
      <c r="E456" s="8">
        <v>60.806313000000003</v>
      </c>
      <c r="F456" s="4">
        <f t="shared" si="33"/>
        <v>2.0945129999999992</v>
      </c>
      <c r="G456" s="4">
        <f t="shared" si="34"/>
        <v>2.0945129999999992</v>
      </c>
      <c r="H456" s="7">
        <f t="shared" si="35"/>
        <v>4.3869847071689962</v>
      </c>
      <c r="I456" s="7"/>
      <c r="J456">
        <v>114763</v>
      </c>
      <c r="K456" s="8">
        <f t="shared" si="36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37">C457/1000</f>
        <v>-0.92471500000000006</v>
      </c>
      <c r="E457" s="8">
        <v>-0.92471499999999995</v>
      </c>
      <c r="F457" s="4">
        <f t="shared" ref="F457:F520" si="38">(E457- D457)</f>
        <v>1.1102230246251565E-16</v>
      </c>
      <c r="G457" s="4">
        <f t="shared" ref="G457:G520" si="39">ABS(F457)</f>
        <v>1.1102230246251565E-16</v>
      </c>
      <c r="H457" s="7">
        <f t="shared" ref="H457:H520" si="40">(G457^2)</f>
        <v>1.2325951644078309E-32</v>
      </c>
      <c r="I457" s="7"/>
      <c r="J457">
        <v>114076</v>
      </c>
      <c r="K457" s="8">
        <f t="shared" si="36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37"/>
        <v>-0.61187499999999995</v>
      </c>
      <c r="E458" s="8">
        <v>-0.61187499999999995</v>
      </c>
      <c r="F458" s="4">
        <f t="shared" si="38"/>
        <v>0</v>
      </c>
      <c r="G458" s="4">
        <f t="shared" si="39"/>
        <v>0</v>
      </c>
      <c r="H458" s="7">
        <f t="shared" si="40"/>
        <v>0</v>
      </c>
      <c r="I458" s="7"/>
      <c r="J458">
        <v>114018</v>
      </c>
      <c r="K458" s="8">
        <f t="shared" si="36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37"/>
        <v>-0.61187499999999995</v>
      </c>
      <c r="E459" s="8">
        <v>-0.61187499999999995</v>
      </c>
      <c r="F459" s="4">
        <f t="shared" si="38"/>
        <v>0</v>
      </c>
      <c r="G459" s="4">
        <f t="shared" si="39"/>
        <v>0</v>
      </c>
      <c r="H459" s="7">
        <f t="shared" si="40"/>
        <v>0</v>
      </c>
      <c r="I459" s="7"/>
      <c r="J459">
        <v>113594</v>
      </c>
      <c r="K459" s="8">
        <f t="shared" si="36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37"/>
        <v>-0.61187499999999995</v>
      </c>
      <c r="E460" s="8">
        <v>-0.61187499999999995</v>
      </c>
      <c r="F460" s="4">
        <f t="shared" si="38"/>
        <v>0</v>
      </c>
      <c r="G460" s="4">
        <f t="shared" si="39"/>
        <v>0</v>
      </c>
      <c r="H460" s="7">
        <f t="shared" si="40"/>
        <v>0</v>
      </c>
      <c r="I460" s="7"/>
      <c r="J460">
        <v>113501</v>
      </c>
      <c r="K460" s="8">
        <f t="shared" si="36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37"/>
        <v>-0.61187499999999995</v>
      </c>
      <c r="E461" s="8">
        <v>-0.61187499999999995</v>
      </c>
      <c r="F461" s="4">
        <f t="shared" si="38"/>
        <v>0</v>
      </c>
      <c r="G461" s="4">
        <f t="shared" si="39"/>
        <v>0</v>
      </c>
      <c r="H461" s="7">
        <f t="shared" si="40"/>
        <v>0</v>
      </c>
      <c r="I461" s="7"/>
      <c r="J461">
        <v>89655.2</v>
      </c>
      <c r="K461" s="8">
        <f t="shared" si="36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37"/>
        <v>-0.61187499999999995</v>
      </c>
      <c r="E462" s="8">
        <v>-0.61187499999999995</v>
      </c>
      <c r="F462" s="4">
        <f t="shared" si="38"/>
        <v>0</v>
      </c>
      <c r="G462" s="4">
        <f t="shared" si="39"/>
        <v>0</v>
      </c>
      <c r="H462" s="7">
        <f t="shared" si="40"/>
        <v>0</v>
      </c>
      <c r="I462" s="7"/>
      <c r="J462">
        <v>-924.71500000000003</v>
      </c>
      <c r="K462" s="8">
        <f t="shared" si="36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37"/>
        <v>-0.61187499999999995</v>
      </c>
      <c r="E463" s="8">
        <v>-0.61187499999999995</v>
      </c>
      <c r="F463" s="4">
        <f t="shared" si="38"/>
        <v>0</v>
      </c>
      <c r="G463" s="4">
        <f t="shared" si="39"/>
        <v>0</v>
      </c>
      <c r="H463" s="7">
        <f t="shared" si="40"/>
        <v>0</v>
      </c>
      <c r="I463" s="7"/>
      <c r="J463">
        <v>-611.875</v>
      </c>
      <c r="K463" s="8">
        <f t="shared" si="36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37"/>
        <v>-0.61187499999999995</v>
      </c>
      <c r="E464" s="8">
        <v>-0.61187499999999995</v>
      </c>
      <c r="F464" s="4">
        <f t="shared" si="38"/>
        <v>0</v>
      </c>
      <c r="G464" s="4">
        <f t="shared" si="39"/>
        <v>0</v>
      </c>
      <c r="H464" s="7">
        <f t="shared" si="40"/>
        <v>0</v>
      </c>
      <c r="I464" s="7"/>
      <c r="J464">
        <v>-611.875</v>
      </c>
      <c r="K464" s="8">
        <f t="shared" si="36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37"/>
        <v>-0.61187499999999995</v>
      </c>
      <c r="E465" s="8">
        <v>-0.61187499999999995</v>
      </c>
      <c r="F465" s="4">
        <f t="shared" si="38"/>
        <v>0</v>
      </c>
      <c r="G465" s="4">
        <f t="shared" si="39"/>
        <v>0</v>
      </c>
      <c r="H465" s="7">
        <f t="shared" si="40"/>
        <v>0</v>
      </c>
      <c r="I465" s="7"/>
      <c r="J465">
        <v>-611.875</v>
      </c>
      <c r="K465" s="8">
        <f t="shared" si="36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37"/>
        <v>-0.61187499999999995</v>
      </c>
      <c r="E466" s="8">
        <v>-0.61187499999999995</v>
      </c>
      <c r="F466" s="4">
        <f t="shared" si="38"/>
        <v>0</v>
      </c>
      <c r="G466" s="4">
        <f t="shared" si="39"/>
        <v>0</v>
      </c>
      <c r="H466" s="7">
        <f t="shared" si="40"/>
        <v>0</v>
      </c>
      <c r="I466" s="7"/>
      <c r="J466">
        <v>-611.875</v>
      </c>
      <c r="K466" s="8">
        <f t="shared" si="36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37"/>
        <v>-0.61187499999999995</v>
      </c>
      <c r="E467" s="8">
        <v>-0.61187499999999995</v>
      </c>
      <c r="F467" s="4">
        <f t="shared" si="38"/>
        <v>0</v>
      </c>
      <c r="G467" s="4">
        <f t="shared" si="39"/>
        <v>0</v>
      </c>
      <c r="H467" s="7">
        <f t="shared" si="40"/>
        <v>0</v>
      </c>
      <c r="I467" s="7"/>
      <c r="J467">
        <v>-611.875</v>
      </c>
      <c r="K467" s="8">
        <f t="shared" si="36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37"/>
        <v>-0.61187499999999995</v>
      </c>
      <c r="E468" s="8">
        <v>-0.61187499999999995</v>
      </c>
      <c r="F468" s="4">
        <f t="shared" si="38"/>
        <v>0</v>
      </c>
      <c r="G468" s="4">
        <f t="shared" si="39"/>
        <v>0</v>
      </c>
      <c r="H468" s="7">
        <f t="shared" si="40"/>
        <v>0</v>
      </c>
      <c r="I468" s="7"/>
      <c r="J468">
        <v>-611.875</v>
      </c>
      <c r="K468" s="8">
        <f t="shared" si="36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37"/>
        <v>-0.61187499999999995</v>
      </c>
      <c r="E469" s="8">
        <v>-0.61187499999999995</v>
      </c>
      <c r="F469" s="4">
        <f t="shared" si="38"/>
        <v>0</v>
      </c>
      <c r="G469" s="4">
        <f t="shared" si="39"/>
        <v>0</v>
      </c>
      <c r="H469" s="7">
        <f t="shared" si="40"/>
        <v>0</v>
      </c>
      <c r="I469" s="7"/>
      <c r="J469">
        <v>-611.875</v>
      </c>
      <c r="K469" s="8">
        <f t="shared" si="36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37"/>
        <v>-0.61187499999999995</v>
      </c>
      <c r="E470" s="8">
        <v>-0.61187499999999995</v>
      </c>
      <c r="F470" s="4">
        <f t="shared" si="38"/>
        <v>0</v>
      </c>
      <c r="G470" s="4">
        <f t="shared" si="39"/>
        <v>0</v>
      </c>
      <c r="H470" s="7">
        <f t="shared" si="40"/>
        <v>0</v>
      </c>
      <c r="I470" s="7"/>
      <c r="J470">
        <v>-611.875</v>
      </c>
      <c r="K470" s="8">
        <f t="shared" si="36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37"/>
        <v>-1.0669200000000001</v>
      </c>
      <c r="E471" s="8">
        <v>-1.0669150000000001</v>
      </c>
      <c r="F471" s="4">
        <f t="shared" si="38"/>
        <v>5.000000000032756E-6</v>
      </c>
      <c r="G471" s="4">
        <f t="shared" si="39"/>
        <v>5.000000000032756E-6</v>
      </c>
      <c r="H471" s="7">
        <f t="shared" si="40"/>
        <v>2.5000000000327561E-11</v>
      </c>
      <c r="I471" s="7"/>
      <c r="J471">
        <v>-611.875</v>
      </c>
      <c r="K471" s="8">
        <f t="shared" si="36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37"/>
        <v>-1.0669200000000001</v>
      </c>
      <c r="E472" s="8">
        <v>-1.0669150000000001</v>
      </c>
      <c r="F472" s="4">
        <f t="shared" si="38"/>
        <v>5.000000000032756E-6</v>
      </c>
      <c r="G472" s="4">
        <f t="shared" si="39"/>
        <v>5.000000000032756E-6</v>
      </c>
      <c r="H472" s="7">
        <f t="shared" si="40"/>
        <v>2.5000000000327561E-11</v>
      </c>
      <c r="I472" s="7"/>
      <c r="J472">
        <v>-611.875</v>
      </c>
      <c r="K472" s="8">
        <f t="shared" si="36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37"/>
        <v>-2.8961000000000001</v>
      </c>
      <c r="E473" s="8">
        <v>-2.4746610000000002</v>
      </c>
      <c r="F473" s="4">
        <f t="shared" si="38"/>
        <v>0.4214389999999999</v>
      </c>
      <c r="G473" s="4">
        <f t="shared" si="39"/>
        <v>0.4214389999999999</v>
      </c>
      <c r="H473" s="7">
        <f t="shared" si="40"/>
        <v>0.17761083072099992</v>
      </c>
      <c r="I473" s="7"/>
      <c r="J473">
        <v>-611.875</v>
      </c>
      <c r="K473" s="8">
        <f t="shared" si="36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37"/>
        <v>52.979500000000002</v>
      </c>
      <c r="E474" s="8">
        <v>52.116990999999999</v>
      </c>
      <c r="F474" s="4">
        <f t="shared" si="38"/>
        <v>-0.86250900000000286</v>
      </c>
      <c r="G474" s="4">
        <f t="shared" si="39"/>
        <v>0.86250900000000286</v>
      </c>
      <c r="H474" s="7">
        <f t="shared" si="40"/>
        <v>0.74392177508100488</v>
      </c>
      <c r="I474" s="7"/>
      <c r="J474">
        <v>-611.875</v>
      </c>
      <c r="K474" s="8">
        <f t="shared" si="36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37"/>
        <v>62.126800000000003</v>
      </c>
      <c r="E475" s="8">
        <v>61.204051999999997</v>
      </c>
      <c r="F475" s="4">
        <f t="shared" si="38"/>
        <v>-0.92274800000000567</v>
      </c>
      <c r="G475" s="4">
        <f t="shared" si="39"/>
        <v>0.92274800000000567</v>
      </c>
      <c r="H475" s="7">
        <f t="shared" si="40"/>
        <v>0.85146387150401048</v>
      </c>
      <c r="I475" s="7"/>
      <c r="J475">
        <v>-611.875</v>
      </c>
      <c r="K475" s="8">
        <f t="shared" si="36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37"/>
        <v>50.3354</v>
      </c>
      <c r="E476" s="8">
        <v>50.630955999999998</v>
      </c>
      <c r="F476" s="4">
        <f t="shared" si="38"/>
        <v>0.29555599999999771</v>
      </c>
      <c r="G476" s="4">
        <f t="shared" si="39"/>
        <v>0.29555599999999771</v>
      </c>
      <c r="H476" s="7">
        <f t="shared" si="40"/>
        <v>8.735334913599864E-2</v>
      </c>
      <c r="I476" s="7"/>
      <c r="J476">
        <v>-1066.92</v>
      </c>
      <c r="K476" s="8">
        <f t="shared" si="36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37"/>
        <v>75.036000000000001</v>
      </c>
      <c r="E477" s="8">
        <v>75.872793000000001</v>
      </c>
      <c r="F477" s="4">
        <f t="shared" si="38"/>
        <v>0.83679300000000012</v>
      </c>
      <c r="G477" s="4">
        <f t="shared" si="39"/>
        <v>0.83679300000000012</v>
      </c>
      <c r="H477" s="7">
        <f t="shared" si="40"/>
        <v>0.70022252484900016</v>
      </c>
      <c r="I477" s="7"/>
      <c r="J477">
        <v>-1066.92</v>
      </c>
      <c r="K477" s="8">
        <f t="shared" si="36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37"/>
        <v>88.355399999999989</v>
      </c>
      <c r="E478" s="8">
        <v>89.992031999999995</v>
      </c>
      <c r="F478" s="4">
        <f t="shared" si="38"/>
        <v>1.6366320000000059</v>
      </c>
      <c r="G478" s="4">
        <f t="shared" si="39"/>
        <v>1.6366320000000059</v>
      </c>
      <c r="H478" s="7">
        <f t="shared" si="40"/>
        <v>2.678564303424019</v>
      </c>
      <c r="I478" s="7"/>
      <c r="J478">
        <v>17552.2</v>
      </c>
      <c r="K478" s="8">
        <f t="shared" si="36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37"/>
        <v>-0.92471500000000006</v>
      </c>
      <c r="E479" s="8">
        <v>-0.92471499999999995</v>
      </c>
      <c r="F479" s="4">
        <f t="shared" si="38"/>
        <v>1.1102230246251565E-16</v>
      </c>
      <c r="G479" s="4">
        <f t="shared" si="39"/>
        <v>1.1102230246251565E-16</v>
      </c>
      <c r="H479" s="7">
        <f t="shared" si="40"/>
        <v>1.2325951644078309E-32</v>
      </c>
      <c r="I479" s="7"/>
      <c r="J479">
        <v>102804</v>
      </c>
      <c r="K479" s="8">
        <f t="shared" si="36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37"/>
        <v>-0.92471500000000006</v>
      </c>
      <c r="E480" s="8">
        <v>-0.92471499999999995</v>
      </c>
      <c r="F480" s="4">
        <f t="shared" si="38"/>
        <v>1.1102230246251565E-16</v>
      </c>
      <c r="G480" s="4">
        <f t="shared" si="39"/>
        <v>1.1102230246251565E-16</v>
      </c>
      <c r="H480" s="7">
        <f t="shared" si="40"/>
        <v>1.2325951644078309E-32</v>
      </c>
      <c r="I480" s="7"/>
      <c r="J480">
        <v>114450</v>
      </c>
      <c r="K480" s="8">
        <f t="shared" si="36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37"/>
        <v>-0.92471500000000006</v>
      </c>
      <c r="E481" s="8">
        <v>-0.92471499999999995</v>
      </c>
      <c r="F481" s="4">
        <f t="shared" si="38"/>
        <v>1.1102230246251565E-16</v>
      </c>
      <c r="G481" s="4">
        <f t="shared" si="39"/>
        <v>1.1102230246251565E-16</v>
      </c>
      <c r="H481" s="7">
        <f t="shared" si="40"/>
        <v>1.2325951644078309E-32</v>
      </c>
      <c r="I481" s="7"/>
      <c r="J481">
        <v>81508.600000000006</v>
      </c>
      <c r="K481" s="8">
        <f t="shared" si="36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37"/>
        <v>-0.61187499999999995</v>
      </c>
      <c r="E482" s="8">
        <v>-0.61187499999999995</v>
      </c>
      <c r="F482" s="4">
        <f t="shared" si="38"/>
        <v>0</v>
      </c>
      <c r="G482" s="4">
        <f t="shared" si="39"/>
        <v>0</v>
      </c>
      <c r="H482" s="7">
        <f t="shared" si="40"/>
        <v>0</v>
      </c>
      <c r="I482" s="7"/>
      <c r="J482">
        <v>87014.3</v>
      </c>
      <c r="K482" s="8">
        <f t="shared" si="36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37"/>
        <v>-0.61187499999999995</v>
      </c>
      <c r="E483" s="8">
        <v>-0.61187499999999995</v>
      </c>
      <c r="F483" s="4">
        <f t="shared" si="38"/>
        <v>0</v>
      </c>
      <c r="G483" s="4">
        <f t="shared" si="39"/>
        <v>0</v>
      </c>
      <c r="H483" s="7">
        <f t="shared" si="40"/>
        <v>0</v>
      </c>
      <c r="I483" s="7"/>
      <c r="J483">
        <v>113368</v>
      </c>
      <c r="K483" s="8">
        <f t="shared" si="36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37"/>
        <v>-0.61187499999999995</v>
      </c>
      <c r="E484" s="8">
        <v>-0.61187499999999995</v>
      </c>
      <c r="F484" s="4">
        <f t="shared" si="38"/>
        <v>0</v>
      </c>
      <c r="G484" s="4">
        <f t="shared" si="39"/>
        <v>0</v>
      </c>
      <c r="H484" s="7">
        <f t="shared" si="40"/>
        <v>0</v>
      </c>
      <c r="I484" s="7"/>
      <c r="J484">
        <v>72733.5</v>
      </c>
      <c r="K484" s="8">
        <f t="shared" si="36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37"/>
        <v>-0.61187499999999995</v>
      </c>
      <c r="E485" s="8">
        <v>-0.61187499999999995</v>
      </c>
      <c r="F485" s="4">
        <f t="shared" si="38"/>
        <v>0</v>
      </c>
      <c r="G485" s="4">
        <f t="shared" si="39"/>
        <v>0</v>
      </c>
      <c r="H485" s="7">
        <f t="shared" si="40"/>
        <v>0</v>
      </c>
      <c r="I485" s="7"/>
      <c r="J485">
        <v>61028.3</v>
      </c>
      <c r="K485" s="8">
        <f t="shared" si="36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37"/>
        <v>-0.61187499999999995</v>
      </c>
      <c r="E486" s="8">
        <v>-0.61187499999999995</v>
      </c>
      <c r="F486" s="4">
        <f t="shared" si="38"/>
        <v>0</v>
      </c>
      <c r="G486" s="4">
        <f t="shared" si="39"/>
        <v>0</v>
      </c>
      <c r="H486" s="7">
        <f t="shared" si="40"/>
        <v>0</v>
      </c>
      <c r="I486" s="7"/>
      <c r="J486">
        <v>-924.71500000000003</v>
      </c>
      <c r="K486" s="8">
        <f t="shared" si="36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37"/>
        <v>-0.61187499999999995</v>
      </c>
      <c r="E487" s="8">
        <v>-0.61187499999999995</v>
      </c>
      <c r="F487" s="4">
        <f t="shared" si="38"/>
        <v>0</v>
      </c>
      <c r="G487" s="4">
        <f t="shared" si="39"/>
        <v>0</v>
      </c>
      <c r="H487" s="7">
        <f t="shared" si="40"/>
        <v>0</v>
      </c>
      <c r="I487" s="7"/>
      <c r="J487">
        <v>-611.875</v>
      </c>
      <c r="K487" s="8">
        <f t="shared" si="36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37"/>
        <v>-0.61187499999999995</v>
      </c>
      <c r="E488" s="8">
        <v>-0.61187499999999995</v>
      </c>
      <c r="F488" s="4">
        <f t="shared" si="38"/>
        <v>0</v>
      </c>
      <c r="G488" s="4">
        <f t="shared" si="39"/>
        <v>0</v>
      </c>
      <c r="H488" s="7">
        <f t="shared" si="40"/>
        <v>0</v>
      </c>
      <c r="I488" s="7"/>
      <c r="J488">
        <v>-611.875</v>
      </c>
      <c r="K488" s="8">
        <f t="shared" si="36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37"/>
        <v>-0.61187499999999995</v>
      </c>
      <c r="E489" s="8">
        <v>-0.61187499999999995</v>
      </c>
      <c r="F489" s="4">
        <f t="shared" si="38"/>
        <v>0</v>
      </c>
      <c r="G489" s="4">
        <f t="shared" si="39"/>
        <v>0</v>
      </c>
      <c r="H489" s="7">
        <f t="shared" si="40"/>
        <v>0</v>
      </c>
      <c r="I489" s="7"/>
      <c r="J489">
        <v>-611.875</v>
      </c>
      <c r="K489" s="8">
        <f t="shared" si="36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37"/>
        <v>-0.61187499999999995</v>
      </c>
      <c r="E490" s="8">
        <v>-0.61187499999999995</v>
      </c>
      <c r="F490" s="4">
        <f t="shared" si="38"/>
        <v>0</v>
      </c>
      <c r="G490" s="4">
        <f t="shared" si="39"/>
        <v>0</v>
      </c>
      <c r="H490" s="7">
        <f t="shared" si="40"/>
        <v>0</v>
      </c>
      <c r="I490" s="7"/>
      <c r="J490">
        <v>-611.875</v>
      </c>
      <c r="K490" s="8">
        <f t="shared" si="36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37"/>
        <v>-0.61187499999999995</v>
      </c>
      <c r="E491" s="8">
        <v>-0.61187499999999995</v>
      </c>
      <c r="F491" s="4">
        <f t="shared" si="38"/>
        <v>0</v>
      </c>
      <c r="G491" s="4">
        <f t="shared" si="39"/>
        <v>0</v>
      </c>
      <c r="H491" s="7">
        <f t="shared" si="40"/>
        <v>0</v>
      </c>
      <c r="I491" s="7"/>
      <c r="J491">
        <v>-611.875</v>
      </c>
      <c r="K491" s="8">
        <f t="shared" si="36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37"/>
        <v>-0.61187499999999995</v>
      </c>
      <c r="E492" s="8">
        <v>-0.61187499999999995</v>
      </c>
      <c r="F492" s="4">
        <f t="shared" si="38"/>
        <v>0</v>
      </c>
      <c r="G492" s="4">
        <f t="shared" si="39"/>
        <v>0</v>
      </c>
      <c r="H492" s="7">
        <f t="shared" si="40"/>
        <v>0</v>
      </c>
      <c r="I492" s="7"/>
      <c r="J492">
        <v>-611.875</v>
      </c>
      <c r="K492" s="8">
        <f t="shared" ref="K492:K555" si="41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37"/>
        <v>-0.61187499999999995</v>
      </c>
      <c r="E493" s="8">
        <v>-0.61187499999999995</v>
      </c>
      <c r="F493" s="4">
        <f t="shared" si="38"/>
        <v>0</v>
      </c>
      <c r="G493" s="4">
        <f t="shared" si="39"/>
        <v>0</v>
      </c>
      <c r="H493" s="7">
        <f t="shared" si="40"/>
        <v>0</v>
      </c>
      <c r="I493" s="7"/>
      <c r="J493">
        <v>-611.875</v>
      </c>
      <c r="K493" s="8">
        <f t="shared" si="41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37"/>
        <v>-0.61187499999999995</v>
      </c>
      <c r="E494" s="8">
        <v>-0.61187499999999995</v>
      </c>
      <c r="F494" s="4">
        <f t="shared" si="38"/>
        <v>0</v>
      </c>
      <c r="G494" s="4">
        <f t="shared" si="39"/>
        <v>0</v>
      </c>
      <c r="H494" s="7">
        <f t="shared" si="40"/>
        <v>0</v>
      </c>
      <c r="I494" s="7"/>
      <c r="J494">
        <v>-611.875</v>
      </c>
      <c r="K494" s="8">
        <f t="shared" si="41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37"/>
        <v>-1.0669200000000001</v>
      </c>
      <c r="E495" s="8">
        <v>-1.0669150000000001</v>
      </c>
      <c r="F495" s="4">
        <f t="shared" si="38"/>
        <v>5.000000000032756E-6</v>
      </c>
      <c r="G495" s="4">
        <f t="shared" si="39"/>
        <v>5.000000000032756E-6</v>
      </c>
      <c r="H495" s="7">
        <f t="shared" si="40"/>
        <v>2.5000000000327561E-11</v>
      </c>
      <c r="I495" s="7"/>
      <c r="J495">
        <v>-611.875</v>
      </c>
      <c r="K495" s="8">
        <f t="shared" si="41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37"/>
        <v>-1.0669200000000001</v>
      </c>
      <c r="E496" s="8">
        <v>-1.0669150000000001</v>
      </c>
      <c r="F496" s="4">
        <f t="shared" si="38"/>
        <v>5.000000000032756E-6</v>
      </c>
      <c r="G496" s="4">
        <f t="shared" si="39"/>
        <v>5.000000000032756E-6</v>
      </c>
      <c r="H496" s="7">
        <f t="shared" si="40"/>
        <v>2.5000000000327561E-11</v>
      </c>
      <c r="I496" s="7"/>
      <c r="J496">
        <v>-611.875</v>
      </c>
      <c r="K496" s="8">
        <f t="shared" si="41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37"/>
        <v>-1.0669200000000001</v>
      </c>
      <c r="E497" s="8">
        <v>-1.0669150000000001</v>
      </c>
      <c r="F497" s="4">
        <f t="shared" si="38"/>
        <v>5.000000000032756E-6</v>
      </c>
      <c r="G497" s="4">
        <f t="shared" si="39"/>
        <v>5.000000000032756E-6</v>
      </c>
      <c r="H497" s="7">
        <f t="shared" si="40"/>
        <v>2.5000000000327561E-11</v>
      </c>
      <c r="I497" s="7"/>
      <c r="J497">
        <v>-611.875</v>
      </c>
      <c r="K497" s="8">
        <f t="shared" si="41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37"/>
        <v>-0.92471500000000006</v>
      </c>
      <c r="E498" s="8">
        <v>-0.92471499999999995</v>
      </c>
      <c r="F498" s="4">
        <f t="shared" si="38"/>
        <v>1.1102230246251565E-16</v>
      </c>
      <c r="G498" s="4">
        <f t="shared" si="39"/>
        <v>1.1102230246251565E-16</v>
      </c>
      <c r="H498" s="7">
        <f t="shared" si="40"/>
        <v>1.2325951644078309E-32</v>
      </c>
      <c r="I498" s="7"/>
      <c r="J498">
        <v>-611.875</v>
      </c>
      <c r="K498" s="8">
        <f t="shared" si="41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37"/>
        <v>-0.92471500000000006</v>
      </c>
      <c r="E499" s="8">
        <v>-0.92471499999999995</v>
      </c>
      <c r="F499" s="4">
        <f t="shared" si="38"/>
        <v>1.1102230246251565E-16</v>
      </c>
      <c r="G499" s="4">
        <f t="shared" si="39"/>
        <v>1.1102230246251565E-16</v>
      </c>
      <c r="H499" s="7">
        <f t="shared" si="40"/>
        <v>1.2325951644078309E-32</v>
      </c>
      <c r="I499" s="7"/>
      <c r="J499">
        <v>-611.875</v>
      </c>
      <c r="K499" s="8">
        <f t="shared" si="41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37"/>
        <v>-0.92471500000000006</v>
      </c>
      <c r="E500" s="8">
        <v>-0.92471499999999995</v>
      </c>
      <c r="F500" s="4">
        <f t="shared" si="38"/>
        <v>1.1102230246251565E-16</v>
      </c>
      <c r="G500" s="4">
        <f t="shared" si="39"/>
        <v>1.1102230246251565E-16</v>
      </c>
      <c r="H500" s="7">
        <f t="shared" si="40"/>
        <v>1.2325951644078309E-32</v>
      </c>
      <c r="I500" s="7"/>
      <c r="J500">
        <v>-1066.92</v>
      </c>
      <c r="K500" s="8">
        <f t="shared" si="41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37"/>
        <v>-0.92471500000000006</v>
      </c>
      <c r="E501" s="8">
        <v>-0.92471499999999995</v>
      </c>
      <c r="F501" s="4">
        <f t="shared" si="38"/>
        <v>1.1102230246251565E-16</v>
      </c>
      <c r="G501" s="4">
        <f t="shared" si="39"/>
        <v>1.1102230246251565E-16</v>
      </c>
      <c r="H501" s="7">
        <f t="shared" si="40"/>
        <v>1.2325951644078309E-32</v>
      </c>
      <c r="I501" s="7"/>
      <c r="J501">
        <v>-1066.92</v>
      </c>
      <c r="K501" s="8">
        <f t="shared" si="41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37"/>
        <v>-0.92471500000000006</v>
      </c>
      <c r="E502" s="8">
        <v>-0.92471499999999995</v>
      </c>
      <c r="F502" s="4">
        <f t="shared" si="38"/>
        <v>1.1102230246251565E-16</v>
      </c>
      <c r="G502" s="4">
        <f t="shared" si="39"/>
        <v>1.1102230246251565E-16</v>
      </c>
      <c r="H502" s="7">
        <f t="shared" si="40"/>
        <v>1.2325951644078309E-32</v>
      </c>
      <c r="I502" s="7"/>
      <c r="J502">
        <v>-2475.5300000000002</v>
      </c>
      <c r="K502" s="8">
        <f t="shared" si="41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37"/>
        <v>-0.92471500000000006</v>
      </c>
      <c r="E503" s="8">
        <v>-0.92471499999999995</v>
      </c>
      <c r="F503" s="4">
        <f t="shared" si="38"/>
        <v>1.1102230246251565E-16</v>
      </c>
      <c r="G503" s="4">
        <f t="shared" si="39"/>
        <v>1.1102230246251565E-16</v>
      </c>
      <c r="H503" s="7">
        <f t="shared" si="40"/>
        <v>1.2325951644078309E-32</v>
      </c>
      <c r="I503" s="7"/>
      <c r="J503">
        <v>51957.5</v>
      </c>
      <c r="K503" s="8">
        <f t="shared" si="41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37"/>
        <v>-0.92471500000000006</v>
      </c>
      <c r="E504" s="8">
        <v>-0.92471499999999995</v>
      </c>
      <c r="F504" s="4">
        <f t="shared" si="38"/>
        <v>1.1102230246251565E-16</v>
      </c>
      <c r="G504" s="4">
        <f t="shared" si="39"/>
        <v>1.1102230246251565E-16</v>
      </c>
      <c r="H504" s="7">
        <f t="shared" si="40"/>
        <v>1.2325951644078309E-32</v>
      </c>
      <c r="I504" s="7"/>
      <c r="J504">
        <v>61716</v>
      </c>
      <c r="K504" s="8">
        <f t="shared" si="41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37"/>
        <v>-0.92471500000000006</v>
      </c>
      <c r="E505" s="8">
        <v>-0.92471499999999995</v>
      </c>
      <c r="F505" s="4">
        <f t="shared" si="38"/>
        <v>1.1102230246251565E-16</v>
      </c>
      <c r="G505" s="4">
        <f t="shared" si="39"/>
        <v>1.1102230246251565E-16</v>
      </c>
      <c r="H505" s="7">
        <f t="shared" si="40"/>
        <v>1.2325951644078309E-32</v>
      </c>
      <c r="I505" s="7"/>
      <c r="J505">
        <v>50572.3</v>
      </c>
      <c r="K505" s="8">
        <f t="shared" si="41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37"/>
        <v>-0.61187499999999995</v>
      </c>
      <c r="E506" s="8">
        <v>-0.61187499999999995</v>
      </c>
      <c r="F506" s="4">
        <f t="shared" si="38"/>
        <v>0</v>
      </c>
      <c r="G506" s="4">
        <f t="shared" si="39"/>
        <v>0</v>
      </c>
      <c r="H506" s="7">
        <f t="shared" si="40"/>
        <v>0</v>
      </c>
      <c r="I506" s="7"/>
      <c r="J506">
        <v>75963</v>
      </c>
      <c r="K506" s="8">
        <f t="shared" si="41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37"/>
        <v>-0.61187499999999995</v>
      </c>
      <c r="E507" s="8">
        <v>-0.61187499999999995</v>
      </c>
      <c r="F507" s="4">
        <f t="shared" si="38"/>
        <v>0</v>
      </c>
      <c r="G507" s="4">
        <f t="shared" si="39"/>
        <v>0</v>
      </c>
      <c r="H507" s="7">
        <f t="shared" si="40"/>
        <v>0</v>
      </c>
      <c r="I507" s="7"/>
      <c r="J507">
        <v>90032.6</v>
      </c>
      <c r="K507" s="8">
        <f t="shared" si="41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37"/>
        <v>-0.61187499999999995</v>
      </c>
      <c r="E508" s="8">
        <v>-0.61187499999999995</v>
      </c>
      <c r="F508" s="4">
        <f t="shared" si="38"/>
        <v>0</v>
      </c>
      <c r="G508" s="4">
        <f t="shared" si="39"/>
        <v>0</v>
      </c>
      <c r="H508" s="7">
        <f t="shared" si="40"/>
        <v>0</v>
      </c>
      <c r="I508" s="7"/>
      <c r="J508">
        <v>-924.71500000000003</v>
      </c>
      <c r="K508" s="8">
        <f t="shared" si="41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37"/>
        <v>-0.61187499999999995</v>
      </c>
      <c r="E509" s="8">
        <v>-0.61187499999999995</v>
      </c>
      <c r="F509" s="4">
        <f t="shared" si="38"/>
        <v>0</v>
      </c>
      <c r="G509" s="4">
        <f t="shared" si="39"/>
        <v>0</v>
      </c>
      <c r="H509" s="7">
        <f t="shared" si="40"/>
        <v>0</v>
      </c>
      <c r="I509" s="7"/>
      <c r="J509">
        <v>-924.71500000000003</v>
      </c>
      <c r="K509" s="8">
        <f t="shared" si="41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37"/>
        <v>-0.61187499999999995</v>
      </c>
      <c r="E510" s="8">
        <v>-0.61187499999999995</v>
      </c>
      <c r="F510" s="4">
        <f t="shared" si="38"/>
        <v>0</v>
      </c>
      <c r="G510" s="4">
        <f t="shared" si="39"/>
        <v>0</v>
      </c>
      <c r="H510" s="7">
        <f t="shared" si="40"/>
        <v>0</v>
      </c>
      <c r="I510" s="7"/>
      <c r="J510">
        <v>-924.71500000000003</v>
      </c>
      <c r="K510" s="8">
        <f t="shared" si="41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37"/>
        <v>-0.61187499999999995</v>
      </c>
      <c r="E511" s="8">
        <v>-0.61187499999999995</v>
      </c>
      <c r="F511" s="4">
        <f t="shared" si="38"/>
        <v>0</v>
      </c>
      <c r="G511" s="4">
        <f t="shared" si="39"/>
        <v>0</v>
      </c>
      <c r="H511" s="7">
        <f t="shared" si="40"/>
        <v>0</v>
      </c>
      <c r="I511" s="7"/>
      <c r="J511">
        <v>-611.875</v>
      </c>
      <c r="K511" s="8">
        <f t="shared" si="41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37"/>
        <v>-0.61187499999999995</v>
      </c>
      <c r="E512" s="8">
        <v>-0.61187499999999995</v>
      </c>
      <c r="F512" s="4">
        <f t="shared" si="38"/>
        <v>0</v>
      </c>
      <c r="G512" s="4">
        <f t="shared" si="39"/>
        <v>0</v>
      </c>
      <c r="H512" s="7">
        <f t="shared" si="40"/>
        <v>0</v>
      </c>
      <c r="I512" s="7"/>
      <c r="J512">
        <v>-611.875</v>
      </c>
      <c r="K512" s="8">
        <f t="shared" si="41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37"/>
        <v>-0.61187499999999995</v>
      </c>
      <c r="E513" s="8">
        <v>-0.61187499999999995</v>
      </c>
      <c r="F513" s="4">
        <f t="shared" si="38"/>
        <v>0</v>
      </c>
      <c r="G513" s="4">
        <f t="shared" si="39"/>
        <v>0</v>
      </c>
      <c r="H513" s="7">
        <f t="shared" si="40"/>
        <v>0</v>
      </c>
      <c r="I513" s="7"/>
      <c r="J513">
        <v>-611.875</v>
      </c>
      <c r="K513" s="8">
        <f t="shared" si="41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37"/>
        <v>-0.61187499999999995</v>
      </c>
      <c r="E514" s="8">
        <v>-0.61187499999999995</v>
      </c>
      <c r="F514" s="4">
        <f t="shared" si="38"/>
        <v>0</v>
      </c>
      <c r="G514" s="4">
        <f t="shared" si="39"/>
        <v>0</v>
      </c>
      <c r="H514" s="7">
        <f t="shared" si="40"/>
        <v>0</v>
      </c>
      <c r="I514" s="7"/>
      <c r="J514">
        <v>-611.875</v>
      </c>
      <c r="K514" s="8">
        <f t="shared" si="41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37"/>
        <v>-0.61187499999999995</v>
      </c>
      <c r="E515" s="8">
        <v>-0.61187499999999995</v>
      </c>
      <c r="F515" s="4">
        <f t="shared" si="38"/>
        <v>0</v>
      </c>
      <c r="G515" s="4">
        <f t="shared" si="39"/>
        <v>0</v>
      </c>
      <c r="H515" s="7">
        <f t="shared" si="40"/>
        <v>0</v>
      </c>
      <c r="I515" s="7"/>
      <c r="J515">
        <v>-611.875</v>
      </c>
      <c r="K515" s="8">
        <f t="shared" si="41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37"/>
        <v>-0.61187499999999995</v>
      </c>
      <c r="E516" s="8">
        <v>-0.61187499999999995</v>
      </c>
      <c r="F516" s="4">
        <f t="shared" si="38"/>
        <v>0</v>
      </c>
      <c r="G516" s="4">
        <f t="shared" si="39"/>
        <v>0</v>
      </c>
      <c r="H516" s="7">
        <f t="shared" si="40"/>
        <v>0</v>
      </c>
      <c r="I516" s="7"/>
      <c r="J516">
        <v>-611.875</v>
      </c>
      <c r="K516" s="8">
        <f t="shared" si="41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37"/>
        <v>-0.61187499999999995</v>
      </c>
      <c r="E517" s="8">
        <v>-0.61187499999999995</v>
      </c>
      <c r="F517" s="4">
        <f t="shared" si="38"/>
        <v>0</v>
      </c>
      <c r="G517" s="4">
        <f t="shared" si="39"/>
        <v>0</v>
      </c>
      <c r="H517" s="7">
        <f t="shared" si="40"/>
        <v>0</v>
      </c>
      <c r="I517" s="7"/>
      <c r="J517">
        <v>-611.875</v>
      </c>
      <c r="K517" s="8">
        <f t="shared" si="41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37"/>
        <v>-0.61187499999999995</v>
      </c>
      <c r="E518" s="8">
        <v>-0.61187499999999995</v>
      </c>
      <c r="F518" s="4">
        <f t="shared" si="38"/>
        <v>0</v>
      </c>
      <c r="G518" s="4">
        <f t="shared" si="39"/>
        <v>0</v>
      </c>
      <c r="H518" s="7">
        <f t="shared" si="40"/>
        <v>0</v>
      </c>
      <c r="I518" s="7"/>
      <c r="J518">
        <v>-611.875</v>
      </c>
      <c r="K518" s="8">
        <f t="shared" si="41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37"/>
        <v>-1.0669200000000001</v>
      </c>
      <c r="E519" s="8">
        <v>-1.0669150000000001</v>
      </c>
      <c r="F519" s="4">
        <f t="shared" si="38"/>
        <v>5.000000000032756E-6</v>
      </c>
      <c r="G519" s="4">
        <f t="shared" si="39"/>
        <v>5.000000000032756E-6</v>
      </c>
      <c r="H519" s="7">
        <f t="shared" si="40"/>
        <v>2.5000000000327561E-11</v>
      </c>
      <c r="I519" s="7"/>
      <c r="J519">
        <v>-611.875</v>
      </c>
      <c r="K519" s="8">
        <f t="shared" si="41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37"/>
        <v>-1.0669200000000001</v>
      </c>
      <c r="E520" s="8">
        <v>-1.0669150000000001</v>
      </c>
      <c r="F520" s="4">
        <f t="shared" si="38"/>
        <v>5.000000000032756E-6</v>
      </c>
      <c r="G520" s="4">
        <f t="shared" si="39"/>
        <v>5.000000000032756E-6</v>
      </c>
      <c r="H520" s="7">
        <f t="shared" si="40"/>
        <v>2.5000000000327561E-11</v>
      </c>
      <c r="I520" s="7"/>
      <c r="J520">
        <v>-611.875</v>
      </c>
      <c r="K520" s="8">
        <f t="shared" si="41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42">C521/1000</f>
        <v>-1.0669200000000001</v>
      </c>
      <c r="E521" s="8">
        <v>-1.0669150000000001</v>
      </c>
      <c r="F521" s="4">
        <f t="shared" ref="F521:F584" si="43">(E521- D521)</f>
        <v>5.000000000032756E-6</v>
      </c>
      <c r="G521" s="4">
        <f t="shared" ref="G521:G584" si="44">ABS(F521)</f>
        <v>5.000000000032756E-6</v>
      </c>
      <c r="H521" s="7">
        <f t="shared" ref="H521:H584" si="45">(G521^2)</f>
        <v>2.5000000000327561E-11</v>
      </c>
      <c r="I521" s="7"/>
      <c r="J521">
        <v>-611.875</v>
      </c>
      <c r="K521" s="8">
        <f t="shared" si="41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42"/>
        <v>-0.92471500000000006</v>
      </c>
      <c r="E522" s="8">
        <v>-0.92471499999999995</v>
      </c>
      <c r="F522" s="4">
        <f t="shared" si="43"/>
        <v>1.1102230246251565E-16</v>
      </c>
      <c r="G522" s="4">
        <f t="shared" si="44"/>
        <v>1.1102230246251565E-16</v>
      </c>
      <c r="H522" s="7">
        <f t="shared" si="45"/>
        <v>1.2325951644078309E-32</v>
      </c>
      <c r="I522" s="7"/>
      <c r="J522">
        <v>-611.875</v>
      </c>
      <c r="K522" s="8">
        <f t="shared" si="41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42"/>
        <v>-0.92471500000000006</v>
      </c>
      <c r="E523" s="8">
        <v>-0.92471499999999995</v>
      </c>
      <c r="F523" s="4">
        <f t="shared" si="43"/>
        <v>1.1102230246251565E-16</v>
      </c>
      <c r="G523" s="4">
        <f t="shared" si="44"/>
        <v>1.1102230246251565E-16</v>
      </c>
      <c r="H523" s="7">
        <f t="shared" si="45"/>
        <v>1.2325951644078309E-32</v>
      </c>
      <c r="I523" s="7"/>
      <c r="J523">
        <v>-611.875</v>
      </c>
      <c r="K523" s="8">
        <f t="shared" si="41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42"/>
        <v>-0.92471500000000006</v>
      </c>
      <c r="E524" s="8">
        <v>-0.92471499999999995</v>
      </c>
      <c r="F524" s="4">
        <f t="shared" si="43"/>
        <v>1.1102230246251565E-16</v>
      </c>
      <c r="G524" s="4">
        <f t="shared" si="44"/>
        <v>1.1102230246251565E-16</v>
      </c>
      <c r="H524" s="7">
        <f t="shared" si="45"/>
        <v>1.2325951644078309E-32</v>
      </c>
      <c r="I524" s="7"/>
      <c r="J524">
        <v>-1066.92</v>
      </c>
      <c r="K524" s="8">
        <f t="shared" si="41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42"/>
        <v>-0.92471500000000006</v>
      </c>
      <c r="E525" s="8">
        <v>-0.92471499999999995</v>
      </c>
      <c r="F525" s="4">
        <f t="shared" si="43"/>
        <v>1.1102230246251565E-16</v>
      </c>
      <c r="G525" s="4">
        <f t="shared" si="44"/>
        <v>1.1102230246251565E-16</v>
      </c>
      <c r="H525" s="7">
        <f t="shared" si="45"/>
        <v>1.2325951644078309E-32</v>
      </c>
      <c r="I525" s="7"/>
      <c r="J525">
        <v>-1066.92</v>
      </c>
      <c r="K525" s="8">
        <f t="shared" si="41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42"/>
        <v>-0.92471500000000006</v>
      </c>
      <c r="E526" s="8">
        <v>-0.92471499999999995</v>
      </c>
      <c r="F526" s="4">
        <f t="shared" si="43"/>
        <v>1.1102230246251565E-16</v>
      </c>
      <c r="G526" s="4">
        <f t="shared" si="44"/>
        <v>1.1102230246251565E-16</v>
      </c>
      <c r="H526" s="7">
        <f t="shared" si="45"/>
        <v>1.2325951644078309E-32</v>
      </c>
      <c r="I526" s="7"/>
      <c r="J526">
        <v>-1066.92</v>
      </c>
      <c r="K526" s="8">
        <f t="shared" si="41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42"/>
        <v>-0.92471500000000006</v>
      </c>
      <c r="E527" s="8">
        <v>-0.92471499999999995</v>
      </c>
      <c r="F527" s="4">
        <f t="shared" si="43"/>
        <v>1.1102230246251565E-16</v>
      </c>
      <c r="G527" s="4">
        <f t="shared" si="44"/>
        <v>1.1102230246251565E-16</v>
      </c>
      <c r="H527" s="7">
        <f t="shared" si="45"/>
        <v>1.2325951644078309E-32</v>
      </c>
      <c r="I527" s="7"/>
      <c r="J527">
        <v>-924.71500000000003</v>
      </c>
      <c r="K527" s="8">
        <f t="shared" si="41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42"/>
        <v>-0.92471500000000006</v>
      </c>
      <c r="E528" s="8">
        <v>-0.92471499999999995</v>
      </c>
      <c r="F528" s="4">
        <f t="shared" si="43"/>
        <v>1.1102230246251565E-16</v>
      </c>
      <c r="G528" s="4">
        <f t="shared" si="44"/>
        <v>1.1102230246251565E-16</v>
      </c>
      <c r="H528" s="7">
        <f t="shared" si="45"/>
        <v>1.2325951644078309E-32</v>
      </c>
      <c r="I528" s="7"/>
      <c r="J528">
        <v>-924.71500000000003</v>
      </c>
      <c r="K528" s="8">
        <f t="shared" si="41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42"/>
        <v>-0.92471500000000006</v>
      </c>
      <c r="E529" s="8">
        <v>-0.92471499999999995</v>
      </c>
      <c r="F529" s="4">
        <f t="shared" si="43"/>
        <v>1.1102230246251565E-16</v>
      </c>
      <c r="G529" s="4">
        <f t="shared" si="44"/>
        <v>1.1102230246251565E-16</v>
      </c>
      <c r="H529" s="7">
        <f t="shared" si="45"/>
        <v>1.2325951644078309E-32</v>
      </c>
      <c r="I529" s="7"/>
      <c r="J529">
        <v>-924.71500000000003</v>
      </c>
      <c r="K529" s="8">
        <f t="shared" si="41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42"/>
        <v>-0.61187499999999995</v>
      </c>
      <c r="E530" s="8">
        <v>-0.61187499999999995</v>
      </c>
      <c r="F530" s="4">
        <f t="shared" si="43"/>
        <v>0</v>
      </c>
      <c r="G530" s="4">
        <f t="shared" si="44"/>
        <v>0</v>
      </c>
      <c r="H530" s="7">
        <f t="shared" si="45"/>
        <v>0</v>
      </c>
      <c r="I530" s="7"/>
      <c r="J530">
        <v>-924.71500000000003</v>
      </c>
      <c r="K530" s="8">
        <f t="shared" si="41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42"/>
        <v>-0.61187499999999995</v>
      </c>
      <c r="E531" s="8">
        <v>-0.61187499999999995</v>
      </c>
      <c r="F531" s="4">
        <f t="shared" si="43"/>
        <v>0</v>
      </c>
      <c r="G531" s="4">
        <f t="shared" si="44"/>
        <v>0</v>
      </c>
      <c r="H531" s="7">
        <f t="shared" si="45"/>
        <v>0</v>
      </c>
      <c r="I531" s="7"/>
      <c r="J531">
        <v>-924.71500000000003</v>
      </c>
      <c r="K531" s="8">
        <f t="shared" si="41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42"/>
        <v>-0.61187499999999995</v>
      </c>
      <c r="E532" s="8">
        <v>-0.61187499999999995</v>
      </c>
      <c r="F532" s="4">
        <f t="shared" si="43"/>
        <v>0</v>
      </c>
      <c r="G532" s="4">
        <f t="shared" si="44"/>
        <v>0</v>
      </c>
      <c r="H532" s="7">
        <f t="shared" si="45"/>
        <v>0</v>
      </c>
      <c r="I532" s="7"/>
      <c r="J532">
        <v>-924.71500000000003</v>
      </c>
      <c r="K532" s="8">
        <f t="shared" si="41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42"/>
        <v>-0.61187499999999995</v>
      </c>
      <c r="E533" s="8">
        <v>-0.61187499999999995</v>
      </c>
      <c r="F533" s="4">
        <f t="shared" si="43"/>
        <v>0</v>
      </c>
      <c r="G533" s="4">
        <f t="shared" si="44"/>
        <v>0</v>
      </c>
      <c r="H533" s="7">
        <f t="shared" si="45"/>
        <v>0</v>
      </c>
      <c r="I533" s="7"/>
      <c r="J533">
        <v>-924.71500000000003</v>
      </c>
      <c r="K533" s="8">
        <f t="shared" si="41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42"/>
        <v>-0.61187499999999995</v>
      </c>
      <c r="E534" s="8">
        <v>-0.61187499999999995</v>
      </c>
      <c r="F534" s="4">
        <f t="shared" si="43"/>
        <v>0</v>
      </c>
      <c r="G534" s="4">
        <f t="shared" si="44"/>
        <v>0</v>
      </c>
      <c r="H534" s="7">
        <f t="shared" si="45"/>
        <v>0</v>
      </c>
      <c r="I534" s="7"/>
      <c r="J534">
        <v>-924.71500000000003</v>
      </c>
      <c r="K534" s="8">
        <f t="shared" si="41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42"/>
        <v>-0.61187499999999995</v>
      </c>
      <c r="E535" s="8">
        <v>-0.61187499999999995</v>
      </c>
      <c r="F535" s="4">
        <f t="shared" si="43"/>
        <v>0</v>
      </c>
      <c r="G535" s="4">
        <f t="shared" si="44"/>
        <v>0</v>
      </c>
      <c r="H535" s="7">
        <f t="shared" si="45"/>
        <v>0</v>
      </c>
      <c r="I535" s="7"/>
      <c r="J535">
        <v>-611.875</v>
      </c>
      <c r="K535" s="8">
        <f t="shared" si="41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42"/>
        <v>-0.61187499999999995</v>
      </c>
      <c r="E536" s="8">
        <v>-0.61187499999999995</v>
      </c>
      <c r="F536" s="4">
        <f t="shared" si="43"/>
        <v>0</v>
      </c>
      <c r="G536" s="4">
        <f t="shared" si="44"/>
        <v>0</v>
      </c>
      <c r="H536" s="7">
        <f t="shared" si="45"/>
        <v>0</v>
      </c>
      <c r="I536" s="7"/>
      <c r="J536">
        <v>-611.875</v>
      </c>
      <c r="K536" s="8">
        <f t="shared" si="41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42"/>
        <v>-0.61187499999999995</v>
      </c>
      <c r="E537" s="8">
        <v>-0.61187499999999995</v>
      </c>
      <c r="F537" s="4">
        <f t="shared" si="43"/>
        <v>0</v>
      </c>
      <c r="G537" s="4">
        <f t="shared" si="44"/>
        <v>0</v>
      </c>
      <c r="H537" s="7">
        <f t="shared" si="45"/>
        <v>0</v>
      </c>
      <c r="I537" s="7"/>
      <c r="J537">
        <v>-611.875</v>
      </c>
      <c r="K537" s="8">
        <f t="shared" si="41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42"/>
        <v>-0.61187499999999995</v>
      </c>
      <c r="E538" s="8">
        <v>-0.61187499999999995</v>
      </c>
      <c r="F538" s="4">
        <f t="shared" si="43"/>
        <v>0</v>
      </c>
      <c r="G538" s="4">
        <f t="shared" si="44"/>
        <v>0</v>
      </c>
      <c r="H538" s="7">
        <f t="shared" si="45"/>
        <v>0</v>
      </c>
      <c r="I538" s="7"/>
      <c r="J538">
        <v>-611.875</v>
      </c>
      <c r="K538" s="8">
        <f t="shared" si="41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42"/>
        <v>-0.61187499999999995</v>
      </c>
      <c r="E539" s="8">
        <v>-0.61187499999999995</v>
      </c>
      <c r="F539" s="4">
        <f t="shared" si="43"/>
        <v>0</v>
      </c>
      <c r="G539" s="4">
        <f t="shared" si="44"/>
        <v>0</v>
      </c>
      <c r="H539" s="7">
        <f t="shared" si="45"/>
        <v>0</v>
      </c>
      <c r="I539" s="7"/>
      <c r="J539">
        <v>-611.875</v>
      </c>
      <c r="K539" s="8">
        <f t="shared" si="41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42"/>
        <v>-0.61187499999999995</v>
      </c>
      <c r="E540" s="8">
        <v>-0.61187499999999995</v>
      </c>
      <c r="F540" s="4">
        <f t="shared" si="43"/>
        <v>0</v>
      </c>
      <c r="G540" s="4">
        <f t="shared" si="44"/>
        <v>0</v>
      </c>
      <c r="H540" s="7">
        <f t="shared" si="45"/>
        <v>0</v>
      </c>
      <c r="I540" s="7"/>
      <c r="J540">
        <v>-611.875</v>
      </c>
      <c r="K540" s="8">
        <f t="shared" si="41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42"/>
        <v>-0.61187499999999995</v>
      </c>
      <c r="E541" s="8">
        <v>-0.61187499999999995</v>
      </c>
      <c r="F541" s="4">
        <f t="shared" si="43"/>
        <v>0</v>
      </c>
      <c r="G541" s="4">
        <f t="shared" si="44"/>
        <v>0</v>
      </c>
      <c r="H541" s="7">
        <f t="shared" si="45"/>
        <v>0</v>
      </c>
      <c r="I541" s="7"/>
      <c r="J541">
        <v>-611.875</v>
      </c>
      <c r="K541" s="8">
        <f t="shared" si="41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42"/>
        <v>-0.61187499999999995</v>
      </c>
      <c r="E542" s="8">
        <v>-0.61187499999999995</v>
      </c>
      <c r="F542" s="4">
        <f t="shared" si="43"/>
        <v>0</v>
      </c>
      <c r="G542" s="4">
        <f t="shared" si="44"/>
        <v>0</v>
      </c>
      <c r="H542" s="7">
        <f t="shared" si="45"/>
        <v>0</v>
      </c>
      <c r="I542" s="7"/>
      <c r="J542">
        <v>-611.875</v>
      </c>
      <c r="K542" s="8">
        <f t="shared" si="41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42"/>
        <v>-1.0669200000000001</v>
      </c>
      <c r="E543" s="8">
        <v>-1.0669150000000001</v>
      </c>
      <c r="F543" s="4">
        <f t="shared" si="43"/>
        <v>5.000000000032756E-6</v>
      </c>
      <c r="G543" s="4">
        <f t="shared" si="44"/>
        <v>5.000000000032756E-6</v>
      </c>
      <c r="H543" s="7">
        <f t="shared" si="45"/>
        <v>2.5000000000327561E-11</v>
      </c>
      <c r="I543" s="7"/>
      <c r="J543">
        <v>-611.875</v>
      </c>
      <c r="K543" s="8">
        <f t="shared" si="41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42"/>
        <v>-1.0669200000000001</v>
      </c>
      <c r="E544" s="8">
        <v>-1.0669150000000001</v>
      </c>
      <c r="F544" s="4">
        <f t="shared" si="43"/>
        <v>5.000000000032756E-6</v>
      </c>
      <c r="G544" s="4">
        <f t="shared" si="44"/>
        <v>5.000000000032756E-6</v>
      </c>
      <c r="H544" s="7">
        <f t="shared" si="45"/>
        <v>2.5000000000327561E-11</v>
      </c>
      <c r="I544" s="7"/>
      <c r="J544">
        <v>-611.875</v>
      </c>
      <c r="K544" s="8">
        <f t="shared" si="41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42"/>
        <v>-2.4580700000000002</v>
      </c>
      <c r="E545" s="8">
        <v>-2.4560780000000002</v>
      </c>
      <c r="F545" s="4">
        <f t="shared" si="43"/>
        <v>1.9919999999999938E-3</v>
      </c>
      <c r="G545" s="4">
        <f t="shared" si="44"/>
        <v>1.9919999999999938E-3</v>
      </c>
      <c r="H545" s="7">
        <f t="shared" si="45"/>
        <v>3.9680639999999755E-6</v>
      </c>
      <c r="I545" s="7"/>
      <c r="J545">
        <v>-611.875</v>
      </c>
      <c r="K545" s="8">
        <f t="shared" si="41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42"/>
        <v>99.212699999999998</v>
      </c>
      <c r="E546" s="8">
        <v>97.823409999999996</v>
      </c>
      <c r="F546" s="4">
        <f t="shared" si="43"/>
        <v>-1.3892900000000026</v>
      </c>
      <c r="G546" s="4">
        <f t="shared" si="44"/>
        <v>1.3892900000000026</v>
      </c>
      <c r="H546" s="7">
        <f t="shared" si="45"/>
        <v>1.9301267041000072</v>
      </c>
      <c r="I546" s="7"/>
      <c r="J546">
        <v>-611.875</v>
      </c>
      <c r="K546" s="8">
        <f t="shared" si="41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42"/>
        <v>114.773</v>
      </c>
      <c r="E547" s="8">
        <v>114.053804</v>
      </c>
      <c r="F547" s="4">
        <f t="shared" si="43"/>
        <v>-0.71919599999999662</v>
      </c>
      <c r="G547" s="4">
        <f t="shared" si="44"/>
        <v>0.71919599999999662</v>
      </c>
      <c r="H547" s="7">
        <f t="shared" si="45"/>
        <v>0.51724288641599514</v>
      </c>
      <c r="I547" s="7"/>
      <c r="J547">
        <v>-611.875</v>
      </c>
      <c r="K547" s="8">
        <f t="shared" si="41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42"/>
        <v>113.973</v>
      </c>
      <c r="E548" s="8">
        <v>114.50933499999999</v>
      </c>
      <c r="F548" s="4">
        <f t="shared" si="43"/>
        <v>0.53633499999999401</v>
      </c>
      <c r="G548" s="4">
        <f t="shared" si="44"/>
        <v>0.53633499999999401</v>
      </c>
      <c r="H548" s="7">
        <f t="shared" si="45"/>
        <v>0.28765523222499356</v>
      </c>
      <c r="I548" s="7"/>
      <c r="J548">
        <v>-1066.92</v>
      </c>
      <c r="K548" s="8">
        <f t="shared" si="41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42"/>
        <v>113.586</v>
      </c>
      <c r="E549" s="8">
        <v>114.231596</v>
      </c>
      <c r="F549" s="4">
        <f t="shared" si="43"/>
        <v>0.64559599999999762</v>
      </c>
      <c r="G549" s="4">
        <f t="shared" si="44"/>
        <v>0.64559599999999762</v>
      </c>
      <c r="H549" s="7">
        <f t="shared" si="45"/>
        <v>0.41679419521599692</v>
      </c>
      <c r="I549" s="7"/>
      <c r="J549">
        <v>-1066.92</v>
      </c>
      <c r="K549" s="8">
        <f t="shared" si="41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42"/>
        <v>113.95699999999999</v>
      </c>
      <c r="E550" s="8">
        <v>114.013508</v>
      </c>
      <c r="F550" s="4">
        <f t="shared" si="43"/>
        <v>5.6508000000007996E-2</v>
      </c>
      <c r="G550" s="4">
        <f t="shared" si="44"/>
        <v>5.6508000000007996E-2</v>
      </c>
      <c r="H550" s="7">
        <f t="shared" si="45"/>
        <v>3.1931540640009037E-3</v>
      </c>
      <c r="I550" s="7"/>
      <c r="J550">
        <v>-1066.92</v>
      </c>
      <c r="K550" s="8">
        <f t="shared" si="41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42"/>
        <v>88.314300000000003</v>
      </c>
      <c r="E551" s="8">
        <v>90.913892000000004</v>
      </c>
      <c r="F551" s="4">
        <f t="shared" si="43"/>
        <v>2.5995920000000012</v>
      </c>
      <c r="G551" s="4">
        <f t="shared" si="44"/>
        <v>2.5995920000000012</v>
      </c>
      <c r="H551" s="7">
        <f t="shared" si="45"/>
        <v>6.7578785664640062</v>
      </c>
      <c r="I551" s="7"/>
      <c r="J551">
        <v>-924.71500000000003</v>
      </c>
      <c r="K551" s="8">
        <f t="shared" si="41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42"/>
        <v>-0.96045599999999998</v>
      </c>
      <c r="E552" s="8">
        <v>-0.96079199999999998</v>
      </c>
      <c r="F552" s="4">
        <f t="shared" si="43"/>
        <v>-3.3600000000000296E-4</v>
      </c>
      <c r="G552" s="4">
        <f t="shared" si="44"/>
        <v>3.3600000000000296E-4</v>
      </c>
      <c r="H552" s="7">
        <f t="shared" si="45"/>
        <v>1.1289600000000199E-7</v>
      </c>
      <c r="I552" s="7"/>
      <c r="J552">
        <v>-924.71500000000003</v>
      </c>
      <c r="K552" s="8">
        <f t="shared" si="41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42"/>
        <v>-0.92471500000000006</v>
      </c>
      <c r="E553" s="8">
        <v>-0.92471499999999995</v>
      </c>
      <c r="F553" s="4">
        <f t="shared" si="43"/>
        <v>1.1102230246251565E-16</v>
      </c>
      <c r="G553" s="4">
        <f t="shared" si="44"/>
        <v>1.1102230246251565E-16</v>
      </c>
      <c r="H553" s="7">
        <f t="shared" si="45"/>
        <v>1.2325951644078309E-32</v>
      </c>
      <c r="I553" s="7"/>
      <c r="J553">
        <v>-924.71500000000003</v>
      </c>
      <c r="K553" s="8">
        <f t="shared" si="41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42"/>
        <v>-1.0669200000000001</v>
      </c>
      <c r="E554" s="8">
        <v>-1.0669150000000001</v>
      </c>
      <c r="F554" s="4">
        <f t="shared" si="43"/>
        <v>5.000000000032756E-6</v>
      </c>
      <c r="G554" s="4">
        <f t="shared" si="44"/>
        <v>5.000000000032756E-6</v>
      </c>
      <c r="H554" s="7">
        <f t="shared" si="45"/>
        <v>2.5000000000327561E-11</v>
      </c>
      <c r="I554" s="7"/>
      <c r="J554">
        <v>-924.71500000000003</v>
      </c>
      <c r="K554" s="8">
        <f t="shared" si="41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42"/>
        <v>-0.61187499999999995</v>
      </c>
      <c r="E555" s="8">
        <v>-0.61187499999999995</v>
      </c>
      <c r="F555" s="4">
        <f t="shared" si="43"/>
        <v>0</v>
      </c>
      <c r="G555" s="4">
        <f t="shared" si="44"/>
        <v>0</v>
      </c>
      <c r="H555" s="7">
        <f t="shared" si="45"/>
        <v>0</v>
      </c>
      <c r="I555" s="7"/>
      <c r="J555">
        <v>-924.71500000000003</v>
      </c>
      <c r="K555" s="8">
        <f t="shared" si="41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42"/>
        <v>-0.61187499999999995</v>
      </c>
      <c r="E556" s="8">
        <v>-0.61187499999999995</v>
      </c>
      <c r="F556" s="4">
        <f t="shared" si="43"/>
        <v>0</v>
      </c>
      <c r="G556" s="4">
        <f t="shared" si="44"/>
        <v>0</v>
      </c>
      <c r="H556" s="7">
        <f t="shared" si="45"/>
        <v>0</v>
      </c>
      <c r="I556" s="7"/>
      <c r="J556">
        <v>-924.71500000000003</v>
      </c>
      <c r="K556" s="8">
        <f t="shared" ref="K556:K619" si="46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42"/>
        <v>-0.61187499999999995</v>
      </c>
      <c r="E557" s="8">
        <v>-0.61187499999999995</v>
      </c>
      <c r="F557" s="4">
        <f t="shared" si="43"/>
        <v>0</v>
      </c>
      <c r="G557" s="4">
        <f t="shared" si="44"/>
        <v>0</v>
      </c>
      <c r="H557" s="7">
        <f t="shared" si="45"/>
        <v>0</v>
      </c>
      <c r="I557" s="7"/>
      <c r="J557">
        <v>-924.71500000000003</v>
      </c>
      <c r="K557" s="8">
        <f t="shared" si="46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42"/>
        <v>-0.61187499999999995</v>
      </c>
      <c r="E558" s="8">
        <v>-0.61187499999999995</v>
      </c>
      <c r="F558" s="4">
        <f t="shared" si="43"/>
        <v>0</v>
      </c>
      <c r="G558" s="4">
        <f t="shared" si="44"/>
        <v>0</v>
      </c>
      <c r="H558" s="7">
        <f t="shared" si="45"/>
        <v>0</v>
      </c>
      <c r="I558" s="7"/>
      <c r="J558">
        <v>-924.71500000000003</v>
      </c>
      <c r="K558" s="8">
        <f t="shared" si="46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42"/>
        <v>-0.61187499999999995</v>
      </c>
      <c r="E559" s="8">
        <v>-0.61187499999999995</v>
      </c>
      <c r="F559" s="4">
        <f t="shared" si="43"/>
        <v>0</v>
      </c>
      <c r="G559" s="4">
        <f t="shared" si="44"/>
        <v>0</v>
      </c>
      <c r="H559" s="7">
        <f t="shared" si="45"/>
        <v>0</v>
      </c>
      <c r="I559" s="7"/>
      <c r="J559">
        <v>-611.875</v>
      </c>
      <c r="K559" s="8">
        <f t="shared" si="46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42"/>
        <v>-0.61187499999999995</v>
      </c>
      <c r="E560" s="8">
        <v>-0.61187499999999995</v>
      </c>
      <c r="F560" s="4">
        <f t="shared" si="43"/>
        <v>0</v>
      </c>
      <c r="G560" s="4">
        <f t="shared" si="44"/>
        <v>0</v>
      </c>
      <c r="H560" s="7">
        <f t="shared" si="45"/>
        <v>0</v>
      </c>
      <c r="I560" s="7"/>
      <c r="J560">
        <v>-611.875</v>
      </c>
      <c r="K560" s="8">
        <f t="shared" si="46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42"/>
        <v>-0.61187499999999995</v>
      </c>
      <c r="E561" s="8">
        <v>-0.61187499999999995</v>
      </c>
      <c r="F561" s="4">
        <f t="shared" si="43"/>
        <v>0</v>
      </c>
      <c r="G561" s="4">
        <f t="shared" si="44"/>
        <v>0</v>
      </c>
      <c r="H561" s="7">
        <f t="shared" si="45"/>
        <v>0</v>
      </c>
      <c r="I561" s="7"/>
      <c r="J561">
        <v>-611.875</v>
      </c>
      <c r="K561" s="8">
        <f t="shared" si="46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42"/>
        <v>-0.61187499999999995</v>
      </c>
      <c r="E562" s="8">
        <v>-0.61187499999999995</v>
      </c>
      <c r="F562" s="4">
        <f t="shared" si="43"/>
        <v>0</v>
      </c>
      <c r="G562" s="4">
        <f t="shared" si="44"/>
        <v>0</v>
      </c>
      <c r="H562" s="7">
        <f t="shared" si="45"/>
        <v>0</v>
      </c>
      <c r="I562" s="7"/>
      <c r="J562">
        <v>-611.875</v>
      </c>
      <c r="K562" s="8">
        <f t="shared" si="46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42"/>
        <v>-0.61187499999999995</v>
      </c>
      <c r="E563" s="8">
        <v>-0.61187499999999995</v>
      </c>
      <c r="F563" s="4">
        <f t="shared" si="43"/>
        <v>0</v>
      </c>
      <c r="G563" s="4">
        <f t="shared" si="44"/>
        <v>0</v>
      </c>
      <c r="H563" s="7">
        <f t="shared" si="45"/>
        <v>0</v>
      </c>
      <c r="I563" s="7"/>
      <c r="J563">
        <v>-611.875</v>
      </c>
      <c r="K563" s="8">
        <f t="shared" si="46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42"/>
        <v>-0.61187499999999995</v>
      </c>
      <c r="E564" s="8">
        <v>-0.61187499999999995</v>
      </c>
      <c r="F564" s="4">
        <f t="shared" si="43"/>
        <v>0</v>
      </c>
      <c r="G564" s="4">
        <f t="shared" si="44"/>
        <v>0</v>
      </c>
      <c r="H564" s="7">
        <f t="shared" si="45"/>
        <v>0</v>
      </c>
      <c r="I564" s="7"/>
      <c r="J564">
        <v>-611.875</v>
      </c>
      <c r="K564" s="8">
        <f t="shared" si="46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42"/>
        <v>-0.61187499999999995</v>
      </c>
      <c r="E565" s="8">
        <v>-0.61187499999999995</v>
      </c>
      <c r="F565" s="4">
        <f t="shared" si="43"/>
        <v>0</v>
      </c>
      <c r="G565" s="4">
        <f t="shared" si="44"/>
        <v>0</v>
      </c>
      <c r="H565" s="7">
        <f t="shared" si="45"/>
        <v>0</v>
      </c>
      <c r="I565" s="7"/>
      <c r="J565">
        <v>-611.875</v>
      </c>
      <c r="K565" s="8">
        <f t="shared" si="46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42"/>
        <v>-0.61187499999999995</v>
      </c>
      <c r="E566" s="8">
        <v>-0.61187499999999995</v>
      </c>
      <c r="F566" s="4">
        <f t="shared" si="43"/>
        <v>0</v>
      </c>
      <c r="G566" s="4">
        <f t="shared" si="44"/>
        <v>0</v>
      </c>
      <c r="H566" s="7">
        <f t="shared" si="45"/>
        <v>0</v>
      </c>
      <c r="I566" s="7"/>
      <c r="J566">
        <v>-611.875</v>
      </c>
      <c r="K566" s="8">
        <f t="shared" si="46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42"/>
        <v>-1.0669200000000001</v>
      </c>
      <c r="E567" s="8">
        <v>-1.0669150000000001</v>
      </c>
      <c r="F567" s="4">
        <f t="shared" si="43"/>
        <v>5.000000000032756E-6</v>
      </c>
      <c r="G567" s="4">
        <f t="shared" si="44"/>
        <v>5.000000000032756E-6</v>
      </c>
      <c r="H567" s="7">
        <f t="shared" si="45"/>
        <v>2.5000000000327561E-11</v>
      </c>
      <c r="I567" s="7"/>
      <c r="J567">
        <v>-611.875</v>
      </c>
      <c r="K567" s="8">
        <f t="shared" si="46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42"/>
        <v>-1.0669200000000001</v>
      </c>
      <c r="E568" s="8">
        <v>-1.0669150000000001</v>
      </c>
      <c r="F568" s="4">
        <f t="shared" si="43"/>
        <v>5.000000000032756E-6</v>
      </c>
      <c r="G568" s="4">
        <f t="shared" si="44"/>
        <v>5.000000000032756E-6</v>
      </c>
      <c r="H568" s="7">
        <f t="shared" si="45"/>
        <v>2.5000000000327561E-11</v>
      </c>
      <c r="I568" s="7"/>
      <c r="J568">
        <v>-611.875</v>
      </c>
      <c r="K568" s="8">
        <f t="shared" si="46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42"/>
        <v>-1.0669200000000001</v>
      </c>
      <c r="E569" s="8">
        <v>-1.0669150000000001</v>
      </c>
      <c r="F569" s="4">
        <f t="shared" si="43"/>
        <v>5.000000000032756E-6</v>
      </c>
      <c r="G569" s="4">
        <f t="shared" si="44"/>
        <v>5.000000000032756E-6</v>
      </c>
      <c r="H569" s="7">
        <f t="shared" si="45"/>
        <v>2.5000000000327561E-11</v>
      </c>
      <c r="I569" s="7"/>
      <c r="J569">
        <v>-611.875</v>
      </c>
      <c r="K569" s="8">
        <f t="shared" si="46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42"/>
        <v>-0.92471500000000006</v>
      </c>
      <c r="E570" s="8">
        <v>-0.92471499999999995</v>
      </c>
      <c r="F570" s="4">
        <f t="shared" si="43"/>
        <v>1.1102230246251565E-16</v>
      </c>
      <c r="G570" s="4">
        <f t="shared" si="44"/>
        <v>1.1102230246251565E-16</v>
      </c>
      <c r="H570" s="7">
        <f t="shared" si="45"/>
        <v>1.2325951644078309E-32</v>
      </c>
      <c r="I570" s="7"/>
      <c r="J570">
        <v>-611.875</v>
      </c>
      <c r="K570" s="8">
        <f t="shared" si="46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42"/>
        <v>-0.92471500000000006</v>
      </c>
      <c r="E571" s="8">
        <v>-0.92471499999999995</v>
      </c>
      <c r="F571" s="4">
        <f t="shared" si="43"/>
        <v>1.1102230246251565E-16</v>
      </c>
      <c r="G571" s="4">
        <f t="shared" si="44"/>
        <v>1.1102230246251565E-16</v>
      </c>
      <c r="H571" s="7">
        <f t="shared" si="45"/>
        <v>1.2325951644078309E-32</v>
      </c>
      <c r="I571" s="7"/>
      <c r="J571">
        <v>-611.875</v>
      </c>
      <c r="K571" s="8">
        <f t="shared" si="46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42"/>
        <v>-1.8439400000000001</v>
      </c>
      <c r="E572" s="8">
        <v>-1.844014</v>
      </c>
      <c r="F572" s="4">
        <f t="shared" si="43"/>
        <v>-7.3999999999907473E-5</v>
      </c>
      <c r="G572" s="4">
        <f t="shared" si="44"/>
        <v>7.3999999999907473E-5</v>
      </c>
      <c r="H572" s="7">
        <f t="shared" si="45"/>
        <v>5.4759999999863057E-9</v>
      </c>
      <c r="I572" s="7"/>
      <c r="J572">
        <v>-1066.92</v>
      </c>
      <c r="K572" s="8">
        <f t="shared" si="46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42"/>
        <v>55.570500000000003</v>
      </c>
      <c r="E573" s="8">
        <v>56.483114999999998</v>
      </c>
      <c r="F573" s="4">
        <f t="shared" si="43"/>
        <v>0.91261499999999529</v>
      </c>
      <c r="G573" s="4">
        <f t="shared" si="44"/>
        <v>0.91261499999999529</v>
      </c>
      <c r="H573" s="7">
        <f t="shared" si="45"/>
        <v>0.83286613822499145</v>
      </c>
      <c r="I573" s="7"/>
      <c r="J573">
        <v>-1066.92</v>
      </c>
      <c r="K573" s="8">
        <f t="shared" si="46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42"/>
        <v>68.906600000000012</v>
      </c>
      <c r="E574" s="8">
        <v>70.560843000000006</v>
      </c>
      <c r="F574" s="4">
        <f t="shared" si="43"/>
        <v>1.6542429999999939</v>
      </c>
      <c r="G574" s="4">
        <f t="shared" si="44"/>
        <v>1.6542429999999939</v>
      </c>
      <c r="H574" s="7">
        <f t="shared" si="45"/>
        <v>2.73651990304898</v>
      </c>
      <c r="I574" s="7"/>
      <c r="J574">
        <v>-2457.0500000000002</v>
      </c>
      <c r="K574" s="8">
        <f t="shared" si="46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42"/>
        <v>78.540600000000012</v>
      </c>
      <c r="E575" s="8">
        <v>81.001660999999999</v>
      </c>
      <c r="F575" s="4">
        <f t="shared" si="43"/>
        <v>2.4610609999999866</v>
      </c>
      <c r="G575" s="4">
        <f t="shared" si="44"/>
        <v>2.4610609999999866</v>
      </c>
      <c r="H575" s="7">
        <f t="shared" si="45"/>
        <v>6.0568212457209345</v>
      </c>
      <c r="I575" s="7"/>
      <c r="J575">
        <v>97843.4</v>
      </c>
      <c r="K575" s="8">
        <f t="shared" si="46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42"/>
        <v>48.255099999999999</v>
      </c>
      <c r="E576" s="8">
        <v>48.895184999999998</v>
      </c>
      <c r="F576" s="4">
        <f t="shared" si="43"/>
        <v>0.64008499999999913</v>
      </c>
      <c r="G576" s="4">
        <f t="shared" si="44"/>
        <v>0.64008499999999913</v>
      </c>
      <c r="H576" s="7">
        <f t="shared" si="45"/>
        <v>0.40970880722499886</v>
      </c>
      <c r="I576" s="7"/>
      <c r="J576">
        <v>115116</v>
      </c>
      <c r="K576" s="8">
        <f t="shared" si="46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42"/>
        <v>-0.92471500000000006</v>
      </c>
      <c r="E577" s="8">
        <v>-0.92471499999999995</v>
      </c>
      <c r="F577" s="4">
        <f t="shared" si="43"/>
        <v>1.1102230246251565E-16</v>
      </c>
      <c r="G577" s="4">
        <f t="shared" si="44"/>
        <v>1.1102230246251565E-16</v>
      </c>
      <c r="H577" s="7">
        <f t="shared" si="45"/>
        <v>1.2325951644078309E-32</v>
      </c>
      <c r="I577" s="7"/>
      <c r="J577">
        <v>114307</v>
      </c>
      <c r="K577" s="8">
        <f t="shared" si="46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42"/>
        <v>-1.0669200000000001</v>
      </c>
      <c r="E578" s="8">
        <v>-1.0669150000000001</v>
      </c>
      <c r="F578" s="4">
        <f t="shared" si="43"/>
        <v>5.000000000032756E-6</v>
      </c>
      <c r="G578" s="4">
        <f t="shared" si="44"/>
        <v>5.000000000032756E-6</v>
      </c>
      <c r="H578" s="7">
        <f t="shared" si="45"/>
        <v>2.5000000000327561E-11</v>
      </c>
      <c r="I578" s="7"/>
      <c r="J578">
        <v>114035</v>
      </c>
      <c r="K578" s="8">
        <f t="shared" si="46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42"/>
        <v>-0.61187499999999995</v>
      </c>
      <c r="E579" s="8">
        <v>-0.61187499999999995</v>
      </c>
      <c r="F579" s="4">
        <f t="shared" si="43"/>
        <v>0</v>
      </c>
      <c r="G579" s="4">
        <f t="shared" si="44"/>
        <v>0</v>
      </c>
      <c r="H579" s="7">
        <f t="shared" si="45"/>
        <v>0</v>
      </c>
      <c r="I579" s="7"/>
      <c r="J579">
        <v>114600</v>
      </c>
      <c r="K579" s="8">
        <f t="shared" si="46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42"/>
        <v>-0.61187499999999995</v>
      </c>
      <c r="E580" s="8">
        <v>-0.61187499999999995</v>
      </c>
      <c r="F580" s="4">
        <f t="shared" si="43"/>
        <v>0</v>
      </c>
      <c r="G580" s="4">
        <f t="shared" si="44"/>
        <v>0</v>
      </c>
      <c r="H580" s="7">
        <f t="shared" si="45"/>
        <v>0</v>
      </c>
      <c r="I580" s="7"/>
      <c r="J580">
        <v>90959.4</v>
      </c>
      <c r="K580" s="8">
        <f t="shared" si="46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42"/>
        <v>-0.61187499999999995</v>
      </c>
      <c r="E581" s="8">
        <v>-0.61187499999999995</v>
      </c>
      <c r="F581" s="4">
        <f t="shared" si="43"/>
        <v>0</v>
      </c>
      <c r="G581" s="4">
        <f t="shared" si="44"/>
        <v>0</v>
      </c>
      <c r="H581" s="7">
        <f t="shared" si="45"/>
        <v>0</v>
      </c>
      <c r="I581" s="7"/>
      <c r="J581">
        <v>-960.79200000000003</v>
      </c>
      <c r="K581" s="8">
        <f t="shared" si="46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42"/>
        <v>-0.61187499999999995</v>
      </c>
      <c r="E582" s="8">
        <v>-0.61187499999999995</v>
      </c>
      <c r="F582" s="4">
        <f t="shared" si="43"/>
        <v>0</v>
      </c>
      <c r="G582" s="4">
        <f t="shared" si="44"/>
        <v>0</v>
      </c>
      <c r="H582" s="7">
        <f t="shared" si="45"/>
        <v>0</v>
      </c>
      <c r="I582" s="7"/>
      <c r="J582">
        <v>-924.71500000000003</v>
      </c>
      <c r="K582" s="8">
        <f t="shared" si="46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42"/>
        <v>-0.61187499999999995</v>
      </c>
      <c r="E583" s="8">
        <v>-0.61187499999999995</v>
      </c>
      <c r="F583" s="4">
        <f t="shared" si="43"/>
        <v>0</v>
      </c>
      <c r="G583" s="4">
        <f t="shared" si="44"/>
        <v>0</v>
      </c>
      <c r="H583" s="7">
        <f t="shared" si="45"/>
        <v>0</v>
      </c>
      <c r="I583" s="7"/>
      <c r="J583">
        <v>-1066.92</v>
      </c>
      <c r="K583" s="8">
        <f t="shared" si="46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42"/>
        <v>-0.61187499999999995</v>
      </c>
      <c r="E584" s="8">
        <v>-0.61187499999999995</v>
      </c>
      <c r="F584" s="4">
        <f t="shared" si="43"/>
        <v>0</v>
      </c>
      <c r="G584" s="4">
        <f t="shared" si="44"/>
        <v>0</v>
      </c>
      <c r="H584" s="7">
        <f t="shared" si="45"/>
        <v>0</v>
      </c>
      <c r="I584" s="7"/>
      <c r="J584">
        <v>-611.875</v>
      </c>
      <c r="K584" s="8">
        <f t="shared" si="46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47">C585/1000</f>
        <v>-0.61187499999999995</v>
      </c>
      <c r="E585" s="8">
        <v>-0.61187499999999995</v>
      </c>
      <c r="F585" s="4">
        <f t="shared" ref="F585:F648" si="48">(E585- D585)</f>
        <v>0</v>
      </c>
      <c r="G585" s="4">
        <f t="shared" ref="G585:G648" si="49">ABS(F585)</f>
        <v>0</v>
      </c>
      <c r="H585" s="7">
        <f t="shared" ref="H585:H648" si="50">(G585^2)</f>
        <v>0</v>
      </c>
      <c r="I585" s="7"/>
      <c r="J585">
        <v>-611.875</v>
      </c>
      <c r="K585" s="8">
        <f t="shared" si="46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47"/>
        <v>-0.61187499999999995</v>
      </c>
      <c r="E586" s="8">
        <v>-0.61187499999999995</v>
      </c>
      <c r="F586" s="4">
        <f t="shared" si="48"/>
        <v>0</v>
      </c>
      <c r="G586" s="4">
        <f t="shared" si="49"/>
        <v>0</v>
      </c>
      <c r="H586" s="7">
        <f t="shared" si="50"/>
        <v>0</v>
      </c>
      <c r="I586" s="7"/>
      <c r="J586">
        <v>-611.875</v>
      </c>
      <c r="K586" s="8">
        <f t="shared" si="46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47"/>
        <v>-0.61187499999999995</v>
      </c>
      <c r="E587" s="8">
        <v>-0.61187499999999995</v>
      </c>
      <c r="F587" s="4">
        <f t="shared" si="48"/>
        <v>0</v>
      </c>
      <c r="G587" s="4">
        <f t="shared" si="49"/>
        <v>0</v>
      </c>
      <c r="H587" s="7">
        <f t="shared" si="50"/>
        <v>0</v>
      </c>
      <c r="I587" s="7"/>
      <c r="J587">
        <v>-611.875</v>
      </c>
      <c r="K587" s="8">
        <f t="shared" si="46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47"/>
        <v>-0.61187499999999995</v>
      </c>
      <c r="E588" s="8">
        <v>-0.61187499999999995</v>
      </c>
      <c r="F588" s="4">
        <f t="shared" si="48"/>
        <v>0</v>
      </c>
      <c r="G588" s="4">
        <f t="shared" si="49"/>
        <v>0</v>
      </c>
      <c r="H588" s="7">
        <f t="shared" si="50"/>
        <v>0</v>
      </c>
      <c r="I588" s="7"/>
      <c r="J588">
        <v>-611.875</v>
      </c>
      <c r="K588" s="8">
        <f t="shared" si="46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47"/>
        <v>-0.61187499999999995</v>
      </c>
      <c r="E589" s="8">
        <v>-0.61187499999999995</v>
      </c>
      <c r="F589" s="4">
        <f t="shared" si="48"/>
        <v>0</v>
      </c>
      <c r="G589" s="4">
        <f t="shared" si="49"/>
        <v>0</v>
      </c>
      <c r="H589" s="7">
        <f t="shared" si="50"/>
        <v>0</v>
      </c>
      <c r="I589" s="7"/>
      <c r="J589">
        <v>-611.875</v>
      </c>
      <c r="K589" s="8">
        <f t="shared" si="46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47"/>
        <v>-0.61187499999999995</v>
      </c>
      <c r="E590" s="8">
        <v>-0.61187499999999995</v>
      </c>
      <c r="F590" s="4">
        <f t="shared" si="48"/>
        <v>0</v>
      </c>
      <c r="G590" s="4">
        <f t="shared" si="49"/>
        <v>0</v>
      </c>
      <c r="H590" s="7">
        <f t="shared" si="50"/>
        <v>0</v>
      </c>
      <c r="I590" s="7"/>
      <c r="J590">
        <v>-611.875</v>
      </c>
      <c r="K590" s="8">
        <f t="shared" si="46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47"/>
        <v>-1.0669200000000001</v>
      </c>
      <c r="E591" s="8">
        <v>-1.0669150000000001</v>
      </c>
      <c r="F591" s="4">
        <f t="shared" si="48"/>
        <v>5.000000000032756E-6</v>
      </c>
      <c r="G591" s="4">
        <f t="shared" si="49"/>
        <v>5.000000000032756E-6</v>
      </c>
      <c r="H591" s="7">
        <f t="shared" si="50"/>
        <v>2.5000000000327561E-11</v>
      </c>
      <c r="I591" s="7"/>
      <c r="J591">
        <v>-611.875</v>
      </c>
      <c r="K591" s="8">
        <f t="shared" si="46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47"/>
        <v>-1.0669200000000001</v>
      </c>
      <c r="E592" s="8">
        <v>-1.0669150000000001</v>
      </c>
      <c r="F592" s="4">
        <f t="shared" si="48"/>
        <v>5.000000000032756E-6</v>
      </c>
      <c r="G592" s="4">
        <f t="shared" si="49"/>
        <v>5.000000000032756E-6</v>
      </c>
      <c r="H592" s="7">
        <f t="shared" si="50"/>
        <v>2.5000000000327561E-11</v>
      </c>
      <c r="I592" s="7"/>
      <c r="J592">
        <v>-611.875</v>
      </c>
      <c r="K592" s="8">
        <f t="shared" si="46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47"/>
        <v>-1.5397700000000001</v>
      </c>
      <c r="E593" s="8">
        <v>-1.5385089999999999</v>
      </c>
      <c r="F593" s="4">
        <f t="shared" si="48"/>
        <v>1.2610000000001786E-3</v>
      </c>
      <c r="G593" s="4">
        <f t="shared" si="49"/>
        <v>1.2610000000001786E-3</v>
      </c>
      <c r="H593" s="7">
        <f t="shared" si="50"/>
        <v>1.5901210000004506E-6</v>
      </c>
      <c r="I593" s="7"/>
      <c r="J593">
        <v>-611.875</v>
      </c>
      <c r="K593" s="8">
        <f t="shared" si="46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47"/>
        <v>66.902000000000001</v>
      </c>
      <c r="E594" s="8">
        <v>66.703344000000001</v>
      </c>
      <c r="F594" s="4">
        <f t="shared" si="48"/>
        <v>-0.19865599999999972</v>
      </c>
      <c r="G594" s="4">
        <f t="shared" si="49"/>
        <v>0.19865599999999972</v>
      </c>
      <c r="H594" s="7">
        <f t="shared" si="50"/>
        <v>3.9464206335999889E-2</v>
      </c>
      <c r="I594" s="7"/>
      <c r="J594">
        <v>-611.875</v>
      </c>
      <c r="K594" s="8">
        <f t="shared" si="46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47"/>
        <v>113.642</v>
      </c>
      <c r="E595" s="8">
        <v>114.16386199999999</v>
      </c>
      <c r="F595" s="4">
        <f t="shared" si="48"/>
        <v>0.52186199999999872</v>
      </c>
      <c r="G595" s="4">
        <f t="shared" si="49"/>
        <v>0.52186199999999872</v>
      </c>
      <c r="H595" s="7">
        <f t="shared" si="50"/>
        <v>0.27233994704399866</v>
      </c>
      <c r="I595" s="7"/>
      <c r="J595">
        <v>-611.875</v>
      </c>
      <c r="K595" s="8">
        <f t="shared" si="46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47"/>
        <v>114.21899999999999</v>
      </c>
      <c r="E596" s="8">
        <v>114.006333</v>
      </c>
      <c r="F596" s="4">
        <f t="shared" si="48"/>
        <v>-0.21266699999999616</v>
      </c>
      <c r="G596" s="4">
        <f t="shared" si="49"/>
        <v>0.21266699999999616</v>
      </c>
      <c r="H596" s="7">
        <f t="shared" si="50"/>
        <v>4.522725288899837E-2</v>
      </c>
      <c r="I596" s="7"/>
      <c r="J596">
        <v>-1066.92</v>
      </c>
      <c r="K596" s="8">
        <f t="shared" si="46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47"/>
        <v>79.118300000000005</v>
      </c>
      <c r="E597" s="8">
        <v>80.429575</v>
      </c>
      <c r="F597" s="4">
        <f t="shared" si="48"/>
        <v>1.3112749999999949</v>
      </c>
      <c r="G597" s="4">
        <f t="shared" si="49"/>
        <v>1.3112749999999949</v>
      </c>
      <c r="H597" s="7">
        <f t="shared" si="50"/>
        <v>1.7194421256249866</v>
      </c>
      <c r="I597" s="7"/>
      <c r="J597">
        <v>-1066.92</v>
      </c>
      <c r="K597" s="8">
        <f t="shared" si="46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47"/>
        <v>106.926</v>
      </c>
      <c r="E598" s="8">
        <v>108.821883</v>
      </c>
      <c r="F598" s="4">
        <f t="shared" si="48"/>
        <v>1.8958829999999978</v>
      </c>
      <c r="G598" s="4">
        <f t="shared" si="49"/>
        <v>1.8958829999999978</v>
      </c>
      <c r="H598" s="7">
        <f t="shared" si="50"/>
        <v>3.5943723496889914</v>
      </c>
      <c r="I598" s="7"/>
      <c r="J598">
        <v>-1066.92</v>
      </c>
      <c r="K598" s="8">
        <f t="shared" si="46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47"/>
        <v>113.33</v>
      </c>
      <c r="E599" s="8">
        <v>113.854833</v>
      </c>
      <c r="F599" s="4">
        <f t="shared" si="48"/>
        <v>0.52483300000000099</v>
      </c>
      <c r="G599" s="4">
        <f t="shared" si="49"/>
        <v>0.52483300000000099</v>
      </c>
      <c r="H599" s="7">
        <f t="shared" si="50"/>
        <v>0.27544967788900104</v>
      </c>
      <c r="I599" s="7"/>
      <c r="J599">
        <v>-924.71500000000003</v>
      </c>
      <c r="K599" s="8">
        <f t="shared" si="46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47"/>
        <v>82.349899999999991</v>
      </c>
      <c r="E600" s="8">
        <v>82.669439999999994</v>
      </c>
      <c r="F600" s="4">
        <f t="shared" si="48"/>
        <v>0.31954000000000349</v>
      </c>
      <c r="G600" s="4">
        <f t="shared" si="49"/>
        <v>0.31954000000000349</v>
      </c>
      <c r="H600" s="7">
        <f t="shared" si="50"/>
        <v>0.10210581160000223</v>
      </c>
      <c r="I600" s="7"/>
      <c r="J600">
        <v>-924.71500000000003</v>
      </c>
      <c r="K600" s="8">
        <f t="shared" si="46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47"/>
        <v>-0.92471500000000006</v>
      </c>
      <c r="E601" s="8">
        <v>-0.92471499999999995</v>
      </c>
      <c r="F601" s="4">
        <f t="shared" si="48"/>
        <v>1.1102230246251565E-16</v>
      </c>
      <c r="G601" s="4">
        <f t="shared" si="49"/>
        <v>1.1102230246251565E-16</v>
      </c>
      <c r="H601" s="7">
        <f t="shared" si="50"/>
        <v>1.2325951644078309E-32</v>
      </c>
      <c r="I601" s="7"/>
      <c r="J601">
        <v>-1844.08</v>
      </c>
      <c r="K601" s="8">
        <f t="shared" si="46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47"/>
        <v>-1.0669200000000001</v>
      </c>
      <c r="E602" s="8">
        <v>-1.0669150000000001</v>
      </c>
      <c r="F602" s="4">
        <f t="shared" si="48"/>
        <v>5.000000000032756E-6</v>
      </c>
      <c r="G602" s="4">
        <f t="shared" si="49"/>
        <v>5.000000000032756E-6</v>
      </c>
      <c r="H602" s="7">
        <f t="shared" si="50"/>
        <v>2.5000000000327561E-11</v>
      </c>
      <c r="I602" s="7"/>
      <c r="J602">
        <v>56653.7</v>
      </c>
      <c r="K602" s="8">
        <f t="shared" si="46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47"/>
        <v>-0.61187499999999995</v>
      </c>
      <c r="E603" s="8">
        <v>-0.61187499999999995</v>
      </c>
      <c r="F603" s="4">
        <f t="shared" si="48"/>
        <v>0</v>
      </c>
      <c r="G603" s="4">
        <f t="shared" si="49"/>
        <v>0</v>
      </c>
      <c r="H603" s="7">
        <f t="shared" si="50"/>
        <v>0</v>
      </c>
      <c r="I603" s="7"/>
      <c r="J603">
        <v>69924.3</v>
      </c>
      <c r="K603" s="8">
        <f t="shared" si="46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47"/>
        <v>-0.61187499999999995</v>
      </c>
      <c r="E604" s="8">
        <v>-0.61187499999999995</v>
      </c>
      <c r="F604" s="4">
        <f t="shared" si="48"/>
        <v>0</v>
      </c>
      <c r="G604" s="4">
        <f t="shared" si="49"/>
        <v>0</v>
      </c>
      <c r="H604" s="7">
        <f t="shared" si="50"/>
        <v>0</v>
      </c>
      <c r="I604" s="7"/>
      <c r="J604">
        <v>80275.100000000006</v>
      </c>
      <c r="K604" s="8">
        <f t="shared" si="46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47"/>
        <v>-0.61187499999999995</v>
      </c>
      <c r="E605" s="8">
        <v>-0.61187499999999995</v>
      </c>
      <c r="F605" s="4">
        <f t="shared" si="48"/>
        <v>0</v>
      </c>
      <c r="G605" s="4">
        <f t="shared" si="49"/>
        <v>0</v>
      </c>
      <c r="H605" s="7">
        <f t="shared" si="50"/>
        <v>0</v>
      </c>
      <c r="I605" s="7"/>
      <c r="J605">
        <v>48395.1</v>
      </c>
      <c r="K605" s="8">
        <f t="shared" si="46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47"/>
        <v>-0.61187499999999995</v>
      </c>
      <c r="E606" s="8">
        <v>-0.61187499999999995</v>
      </c>
      <c r="F606" s="4">
        <f t="shared" si="48"/>
        <v>0</v>
      </c>
      <c r="G606" s="4">
        <f t="shared" si="49"/>
        <v>0</v>
      </c>
      <c r="H606" s="7">
        <f t="shared" si="50"/>
        <v>0</v>
      </c>
      <c r="I606" s="7"/>
      <c r="J606">
        <v>-924.71500000000003</v>
      </c>
      <c r="K606" s="8">
        <f t="shared" si="46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47"/>
        <v>-0.61187499999999995</v>
      </c>
      <c r="E607" s="8">
        <v>-0.61187499999999995</v>
      </c>
      <c r="F607" s="4">
        <f t="shared" si="48"/>
        <v>0</v>
      </c>
      <c r="G607" s="4">
        <f t="shared" si="49"/>
        <v>0</v>
      </c>
      <c r="H607" s="7">
        <f t="shared" si="50"/>
        <v>0</v>
      </c>
      <c r="I607" s="7"/>
      <c r="J607">
        <v>-1066.92</v>
      </c>
      <c r="K607" s="8">
        <f t="shared" si="46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47"/>
        <v>-0.61187499999999995</v>
      </c>
      <c r="E608" s="8">
        <v>-0.61187499999999995</v>
      </c>
      <c r="F608" s="4">
        <f t="shared" si="48"/>
        <v>0</v>
      </c>
      <c r="G608" s="4">
        <f t="shared" si="49"/>
        <v>0</v>
      </c>
      <c r="H608" s="7">
        <f t="shared" si="50"/>
        <v>0</v>
      </c>
      <c r="I608" s="7"/>
      <c r="J608">
        <v>-611.875</v>
      </c>
      <c r="K608" s="8">
        <f t="shared" si="46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47"/>
        <v>-0.61187499999999995</v>
      </c>
      <c r="E609" s="8">
        <v>-0.61187499999999995</v>
      </c>
      <c r="F609" s="4">
        <f t="shared" si="48"/>
        <v>0</v>
      </c>
      <c r="G609" s="4">
        <f t="shared" si="49"/>
        <v>0</v>
      </c>
      <c r="H609" s="7">
        <f t="shared" si="50"/>
        <v>0</v>
      </c>
      <c r="I609" s="7"/>
      <c r="J609">
        <v>-611.875</v>
      </c>
      <c r="K609" s="8">
        <f t="shared" si="46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47"/>
        <v>-0.61187499999999995</v>
      </c>
      <c r="E610" s="8">
        <v>-0.61187499999999995</v>
      </c>
      <c r="F610" s="4">
        <f t="shared" si="48"/>
        <v>0</v>
      </c>
      <c r="G610" s="4">
        <f t="shared" si="49"/>
        <v>0</v>
      </c>
      <c r="H610" s="7">
        <f t="shared" si="50"/>
        <v>0</v>
      </c>
      <c r="I610" s="7"/>
      <c r="J610">
        <v>-611.875</v>
      </c>
      <c r="K610" s="8">
        <f t="shared" si="46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47"/>
        <v>-0.61187499999999995</v>
      </c>
      <c r="E611" s="8">
        <v>-0.61187499999999995</v>
      </c>
      <c r="F611" s="4">
        <f t="shared" si="48"/>
        <v>0</v>
      </c>
      <c r="G611" s="4">
        <f t="shared" si="49"/>
        <v>0</v>
      </c>
      <c r="H611" s="7">
        <f t="shared" si="50"/>
        <v>0</v>
      </c>
      <c r="I611" s="7"/>
      <c r="J611">
        <v>-611.875</v>
      </c>
      <c r="K611" s="8">
        <f t="shared" si="46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47"/>
        <v>-0.61187499999999995</v>
      </c>
      <c r="E612" s="8">
        <v>-0.61187499999999995</v>
      </c>
      <c r="F612" s="4">
        <f t="shared" si="48"/>
        <v>0</v>
      </c>
      <c r="G612" s="4">
        <f t="shared" si="49"/>
        <v>0</v>
      </c>
      <c r="H612" s="7">
        <f t="shared" si="50"/>
        <v>0</v>
      </c>
      <c r="I612" s="7"/>
      <c r="J612">
        <v>-611.875</v>
      </c>
      <c r="K612" s="8">
        <f t="shared" si="46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47"/>
        <v>-0.61187499999999995</v>
      </c>
      <c r="E613" s="8">
        <v>-0.61187499999999995</v>
      </c>
      <c r="F613" s="4">
        <f t="shared" si="48"/>
        <v>0</v>
      </c>
      <c r="G613" s="4">
        <f t="shared" si="49"/>
        <v>0</v>
      </c>
      <c r="H613" s="7">
        <f t="shared" si="50"/>
        <v>0</v>
      </c>
      <c r="I613" s="7"/>
      <c r="J613">
        <v>-611.875</v>
      </c>
      <c r="K613" s="8">
        <f t="shared" si="46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47"/>
        <v>-0.61187499999999995</v>
      </c>
      <c r="E614" s="8">
        <v>-0.61187499999999995</v>
      </c>
      <c r="F614" s="4">
        <f t="shared" si="48"/>
        <v>0</v>
      </c>
      <c r="G614" s="4">
        <f t="shared" si="49"/>
        <v>0</v>
      </c>
      <c r="H614" s="7">
        <f t="shared" si="50"/>
        <v>0</v>
      </c>
      <c r="I614" s="7"/>
      <c r="J614">
        <v>-611.875</v>
      </c>
      <c r="K614" s="8">
        <f t="shared" si="46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47"/>
        <v>-1.0669200000000001</v>
      </c>
      <c r="E615" s="8">
        <v>-1.0669150000000001</v>
      </c>
      <c r="F615" s="4">
        <f t="shared" si="48"/>
        <v>5.000000000032756E-6</v>
      </c>
      <c r="G615" s="4">
        <f t="shared" si="49"/>
        <v>5.000000000032756E-6</v>
      </c>
      <c r="H615" s="7">
        <f t="shared" si="50"/>
        <v>2.5000000000327561E-11</v>
      </c>
      <c r="I615" s="7"/>
      <c r="J615">
        <v>-611.875</v>
      </c>
      <c r="K615" s="8">
        <f t="shared" si="46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47"/>
        <v>-1.0669200000000001</v>
      </c>
      <c r="E616" s="8">
        <v>-1.0669150000000001</v>
      </c>
      <c r="F616" s="4">
        <f t="shared" si="48"/>
        <v>5.000000000032756E-6</v>
      </c>
      <c r="G616" s="4">
        <f t="shared" si="49"/>
        <v>5.000000000032756E-6</v>
      </c>
      <c r="H616" s="7">
        <f t="shared" si="50"/>
        <v>2.5000000000327561E-11</v>
      </c>
      <c r="I616" s="7"/>
      <c r="J616">
        <v>-611.875</v>
      </c>
      <c r="K616" s="8">
        <f t="shared" si="46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47"/>
        <v>-1.0669200000000001</v>
      </c>
      <c r="E617" s="8">
        <v>-1.0669150000000001</v>
      </c>
      <c r="F617" s="4">
        <f t="shared" si="48"/>
        <v>5.000000000032756E-6</v>
      </c>
      <c r="G617" s="4">
        <f t="shared" si="49"/>
        <v>5.000000000032756E-6</v>
      </c>
      <c r="H617" s="7">
        <f t="shared" si="50"/>
        <v>2.5000000000327561E-11</v>
      </c>
      <c r="I617" s="7"/>
      <c r="J617">
        <v>-611.875</v>
      </c>
      <c r="K617" s="8">
        <f t="shared" si="46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47"/>
        <v>18.4895</v>
      </c>
      <c r="E618" s="8">
        <v>17.626557999999999</v>
      </c>
      <c r="F618" s="4">
        <f t="shared" si="48"/>
        <v>-0.86294200000000032</v>
      </c>
      <c r="G618" s="4">
        <f t="shared" si="49"/>
        <v>0.86294200000000032</v>
      </c>
      <c r="H618" s="7">
        <f t="shared" si="50"/>
        <v>0.7446688953640006</v>
      </c>
      <c r="I618" s="7"/>
      <c r="J618">
        <v>-611.875</v>
      </c>
      <c r="K618" s="8">
        <f t="shared" si="46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47"/>
        <v>83.468999999999994</v>
      </c>
      <c r="E619" s="8">
        <v>82.472464000000002</v>
      </c>
      <c r="F619" s="4">
        <f t="shared" si="48"/>
        <v>-0.99653599999999187</v>
      </c>
      <c r="G619" s="4">
        <f t="shared" si="49"/>
        <v>0.99653599999999187</v>
      </c>
      <c r="H619" s="7">
        <f t="shared" si="50"/>
        <v>0.99308399929598379</v>
      </c>
      <c r="I619" s="7"/>
      <c r="J619">
        <v>-611.875</v>
      </c>
      <c r="K619" s="8">
        <f t="shared" si="46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47"/>
        <v>88.892300000000006</v>
      </c>
      <c r="E620" s="8">
        <v>88.994652000000002</v>
      </c>
      <c r="F620" s="4">
        <f t="shared" si="48"/>
        <v>0.10235199999999622</v>
      </c>
      <c r="G620" s="4">
        <f t="shared" si="49"/>
        <v>0.10235199999999622</v>
      </c>
      <c r="H620" s="7">
        <f t="shared" si="50"/>
        <v>1.0475931903999227E-2</v>
      </c>
      <c r="I620" s="7"/>
      <c r="J620">
        <v>-1066.92</v>
      </c>
      <c r="K620" s="8">
        <f t="shared" ref="K620:K683" si="5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47"/>
        <v>113.559</v>
      </c>
      <c r="E621" s="8">
        <v>113.757918</v>
      </c>
      <c r="F621" s="4">
        <f t="shared" si="48"/>
        <v>0.19891800000000615</v>
      </c>
      <c r="G621" s="4">
        <f t="shared" si="49"/>
        <v>0.19891800000000615</v>
      </c>
      <c r="H621" s="7">
        <f t="shared" si="50"/>
        <v>3.9568370724002447E-2</v>
      </c>
      <c r="I621" s="7"/>
      <c r="J621">
        <v>-1066.92</v>
      </c>
      <c r="K621" s="8">
        <f t="shared" si="5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47"/>
        <v>113.88800000000001</v>
      </c>
      <c r="E622" s="8">
        <v>113.833783</v>
      </c>
      <c r="F622" s="4">
        <f t="shared" si="48"/>
        <v>-5.4217000000008397E-2</v>
      </c>
      <c r="G622" s="4">
        <f t="shared" si="49"/>
        <v>5.4217000000008397E-2</v>
      </c>
      <c r="H622" s="7">
        <f t="shared" si="50"/>
        <v>2.9394830890009105E-3</v>
      </c>
      <c r="I622" s="7"/>
      <c r="J622">
        <v>-1538.8</v>
      </c>
      <c r="K622" s="8">
        <f t="shared" si="5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47"/>
        <v>113.81399999999999</v>
      </c>
      <c r="E623" s="8">
        <v>113.83198400000001</v>
      </c>
      <c r="F623" s="4">
        <f t="shared" si="48"/>
        <v>1.7984000000012657E-2</v>
      </c>
      <c r="G623" s="4">
        <f t="shared" si="49"/>
        <v>1.7984000000012657E-2</v>
      </c>
      <c r="H623" s="7">
        <f t="shared" si="50"/>
        <v>3.2342425600045521E-4</v>
      </c>
      <c r="I623" s="7"/>
      <c r="J623">
        <v>66872.399999999994</v>
      </c>
      <c r="K623" s="8">
        <f t="shared" si="5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47"/>
        <v>108.008</v>
      </c>
      <c r="E624" s="8">
        <v>108.599602</v>
      </c>
      <c r="F624" s="4">
        <f t="shared" si="48"/>
        <v>0.59160200000000884</v>
      </c>
      <c r="G624" s="4">
        <f t="shared" si="49"/>
        <v>0.59160200000000884</v>
      </c>
      <c r="H624" s="7">
        <f t="shared" si="50"/>
        <v>0.34999292640401047</v>
      </c>
      <c r="I624" s="7"/>
      <c r="J624">
        <v>113961</v>
      </c>
      <c r="K624" s="8">
        <f t="shared" si="5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47"/>
        <v>-0.92471500000000006</v>
      </c>
      <c r="E625" s="8">
        <v>-0.92471499999999995</v>
      </c>
      <c r="F625" s="4">
        <f t="shared" si="48"/>
        <v>1.1102230246251565E-16</v>
      </c>
      <c r="G625" s="4">
        <f t="shared" si="49"/>
        <v>1.1102230246251565E-16</v>
      </c>
      <c r="H625" s="7">
        <f t="shared" si="50"/>
        <v>1.2325951644078309E-32</v>
      </c>
      <c r="I625" s="7"/>
      <c r="J625">
        <v>114711</v>
      </c>
      <c r="K625" s="8">
        <f t="shared" si="5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47"/>
        <v>-1.0669200000000001</v>
      </c>
      <c r="E626" s="8">
        <v>-1.0669150000000001</v>
      </c>
      <c r="F626" s="4">
        <f t="shared" si="48"/>
        <v>5.000000000032756E-6</v>
      </c>
      <c r="G626" s="4">
        <f t="shared" si="49"/>
        <v>5.000000000032756E-6</v>
      </c>
      <c r="H626" s="7">
        <f t="shared" si="50"/>
        <v>2.5000000000327561E-11</v>
      </c>
      <c r="I626" s="7"/>
      <c r="J626">
        <v>80556.7</v>
      </c>
      <c r="K626" s="8">
        <f t="shared" si="5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47"/>
        <v>-0.61187499999999995</v>
      </c>
      <c r="E627" s="8">
        <v>-0.61187499999999995</v>
      </c>
      <c r="F627" s="4">
        <f t="shared" si="48"/>
        <v>0</v>
      </c>
      <c r="G627" s="4">
        <f t="shared" si="49"/>
        <v>0</v>
      </c>
      <c r="H627" s="7">
        <f t="shared" si="50"/>
        <v>0</v>
      </c>
      <c r="I627" s="7"/>
      <c r="J627">
        <v>108702</v>
      </c>
      <c r="K627" s="8">
        <f t="shared" si="5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47"/>
        <v>-0.61187499999999995</v>
      </c>
      <c r="E628" s="8">
        <v>-0.61187499999999995</v>
      </c>
      <c r="F628" s="4">
        <f t="shared" si="48"/>
        <v>0</v>
      </c>
      <c r="G628" s="4">
        <f t="shared" si="49"/>
        <v>0</v>
      </c>
      <c r="H628" s="7">
        <f t="shared" si="50"/>
        <v>0</v>
      </c>
      <c r="I628" s="7"/>
      <c r="J628">
        <v>113686</v>
      </c>
      <c r="K628" s="8">
        <f t="shared" si="5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47"/>
        <v>-0.61187499999999995</v>
      </c>
      <c r="E629" s="8">
        <v>-0.61187499999999995</v>
      </c>
      <c r="F629" s="4">
        <f t="shared" si="48"/>
        <v>0</v>
      </c>
      <c r="G629" s="4">
        <f t="shared" si="49"/>
        <v>0</v>
      </c>
      <c r="H629" s="7">
        <f t="shared" si="50"/>
        <v>0</v>
      </c>
      <c r="I629" s="7"/>
      <c r="J629">
        <v>82799.600000000006</v>
      </c>
      <c r="K629" s="8">
        <f t="shared" si="5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47"/>
        <v>-0.61187499999999995</v>
      </c>
      <c r="E630" s="8">
        <v>-0.61187499999999995</v>
      </c>
      <c r="F630" s="4">
        <f t="shared" si="48"/>
        <v>0</v>
      </c>
      <c r="G630" s="4">
        <f t="shared" si="49"/>
        <v>0</v>
      </c>
      <c r="H630" s="7">
        <f t="shared" si="50"/>
        <v>0</v>
      </c>
      <c r="I630" s="7"/>
      <c r="J630">
        <v>-924.71500000000003</v>
      </c>
      <c r="K630" s="8">
        <f t="shared" si="5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47"/>
        <v>-0.61187499999999995</v>
      </c>
      <c r="E631" s="8">
        <v>-0.61187499999999995</v>
      </c>
      <c r="F631" s="4">
        <f t="shared" si="48"/>
        <v>0</v>
      </c>
      <c r="G631" s="4">
        <f t="shared" si="49"/>
        <v>0</v>
      </c>
      <c r="H631" s="7">
        <f t="shared" si="50"/>
        <v>0</v>
      </c>
      <c r="I631" s="7"/>
      <c r="J631">
        <v>-1066.92</v>
      </c>
      <c r="K631" s="8">
        <f t="shared" si="5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47"/>
        <v>-0.61187499999999995</v>
      </c>
      <c r="E632" s="8">
        <v>-0.61187499999999995</v>
      </c>
      <c r="F632" s="4">
        <f t="shared" si="48"/>
        <v>0</v>
      </c>
      <c r="G632" s="4">
        <f t="shared" si="49"/>
        <v>0</v>
      </c>
      <c r="H632" s="7">
        <f t="shared" si="50"/>
        <v>0</v>
      </c>
      <c r="I632" s="7"/>
      <c r="J632">
        <v>-611.875</v>
      </c>
      <c r="K632" s="8">
        <f t="shared" si="5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47"/>
        <v>-0.61187499999999995</v>
      </c>
      <c r="E633" s="8">
        <v>-0.61187499999999995</v>
      </c>
      <c r="F633" s="4">
        <f t="shared" si="48"/>
        <v>0</v>
      </c>
      <c r="G633" s="4">
        <f t="shared" si="49"/>
        <v>0</v>
      </c>
      <c r="H633" s="7">
        <f t="shared" si="50"/>
        <v>0</v>
      </c>
      <c r="I633" s="7"/>
      <c r="J633">
        <v>-611.875</v>
      </c>
      <c r="K633" s="8">
        <f t="shared" si="5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47"/>
        <v>-0.61187499999999995</v>
      </c>
      <c r="E634" s="8">
        <v>-0.61187499999999995</v>
      </c>
      <c r="F634" s="4">
        <f t="shared" si="48"/>
        <v>0</v>
      </c>
      <c r="G634" s="4">
        <f t="shared" si="49"/>
        <v>0</v>
      </c>
      <c r="H634" s="7">
        <f t="shared" si="50"/>
        <v>0</v>
      </c>
      <c r="I634" s="7"/>
      <c r="J634">
        <v>-611.875</v>
      </c>
      <c r="K634" s="8">
        <f t="shared" si="5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47"/>
        <v>-0.61187499999999995</v>
      </c>
      <c r="E635" s="8">
        <v>-0.61187499999999995</v>
      </c>
      <c r="F635" s="4">
        <f t="shared" si="48"/>
        <v>0</v>
      </c>
      <c r="G635" s="4">
        <f t="shared" si="49"/>
        <v>0</v>
      </c>
      <c r="H635" s="7">
        <f t="shared" si="50"/>
        <v>0</v>
      </c>
      <c r="I635" s="7"/>
      <c r="J635">
        <v>-611.875</v>
      </c>
      <c r="K635" s="8">
        <f t="shared" si="5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47"/>
        <v>-0.61187499999999995</v>
      </c>
      <c r="E636" s="8">
        <v>-0.61187499999999995</v>
      </c>
      <c r="F636" s="4">
        <f t="shared" si="48"/>
        <v>0</v>
      </c>
      <c r="G636" s="4">
        <f t="shared" si="49"/>
        <v>0</v>
      </c>
      <c r="H636" s="7">
        <f t="shared" si="50"/>
        <v>0</v>
      </c>
      <c r="I636" s="7"/>
      <c r="J636">
        <v>-611.875</v>
      </c>
      <c r="K636" s="8">
        <f t="shared" si="5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47"/>
        <v>-0.61187499999999995</v>
      </c>
      <c r="E637" s="8">
        <v>-0.61187499999999995</v>
      </c>
      <c r="F637" s="4">
        <f t="shared" si="48"/>
        <v>0</v>
      </c>
      <c r="G637" s="4">
        <f t="shared" si="49"/>
        <v>0</v>
      </c>
      <c r="H637" s="7">
        <f t="shared" si="50"/>
        <v>0</v>
      </c>
      <c r="I637" s="7"/>
      <c r="J637">
        <v>-611.875</v>
      </c>
      <c r="K637" s="8">
        <f t="shared" si="5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47"/>
        <v>-0.61187499999999995</v>
      </c>
      <c r="E638" s="8">
        <v>-0.61187499999999995</v>
      </c>
      <c r="F638" s="4">
        <f t="shared" si="48"/>
        <v>0</v>
      </c>
      <c r="G638" s="4">
        <f t="shared" si="49"/>
        <v>0</v>
      </c>
      <c r="H638" s="7">
        <f t="shared" si="50"/>
        <v>0</v>
      </c>
      <c r="I638" s="7"/>
      <c r="J638">
        <v>-611.875</v>
      </c>
      <c r="K638" s="8">
        <f t="shared" si="5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47"/>
        <v>-1.0669200000000001</v>
      </c>
      <c r="E639" s="8">
        <v>-1.0669150000000001</v>
      </c>
      <c r="F639" s="4">
        <f t="shared" si="48"/>
        <v>5.000000000032756E-6</v>
      </c>
      <c r="G639" s="4">
        <f t="shared" si="49"/>
        <v>5.000000000032756E-6</v>
      </c>
      <c r="H639" s="7">
        <f t="shared" si="50"/>
        <v>2.5000000000327561E-11</v>
      </c>
      <c r="I639" s="7"/>
      <c r="J639">
        <v>-611.875</v>
      </c>
      <c r="K639" s="8">
        <f t="shared" si="5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47"/>
        <v>-1.0669200000000001</v>
      </c>
      <c r="E640" s="8">
        <v>-1.0669150000000001</v>
      </c>
      <c r="F640" s="4">
        <f t="shared" si="48"/>
        <v>5.000000000032756E-6</v>
      </c>
      <c r="G640" s="4">
        <f t="shared" si="49"/>
        <v>5.000000000032756E-6</v>
      </c>
      <c r="H640" s="7">
        <f t="shared" si="50"/>
        <v>2.5000000000327561E-11</v>
      </c>
      <c r="I640" s="7"/>
      <c r="J640">
        <v>-611.875</v>
      </c>
      <c r="K640" s="8">
        <f t="shared" si="5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47"/>
        <v>-2.4868099999999997</v>
      </c>
      <c r="E641" s="8">
        <v>-2.4837940000000001</v>
      </c>
      <c r="F641" s="4">
        <f t="shared" si="48"/>
        <v>3.0159999999996856E-3</v>
      </c>
      <c r="G641" s="4">
        <f t="shared" si="49"/>
        <v>3.0159999999996856E-3</v>
      </c>
      <c r="H641" s="7">
        <f t="shared" si="50"/>
        <v>9.0962559999981036E-6</v>
      </c>
      <c r="I641" s="7"/>
      <c r="J641">
        <v>-611.875</v>
      </c>
      <c r="K641" s="8">
        <f t="shared" si="5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47"/>
        <v>100.768</v>
      </c>
      <c r="E642" s="8">
        <v>98.597806000000006</v>
      </c>
      <c r="F642" s="4">
        <f t="shared" si="48"/>
        <v>-2.1701939999999951</v>
      </c>
      <c r="G642" s="4">
        <f t="shared" si="49"/>
        <v>2.1701939999999951</v>
      </c>
      <c r="H642" s="7">
        <f t="shared" si="50"/>
        <v>4.7097419976359784</v>
      </c>
      <c r="I642" s="7"/>
      <c r="J642">
        <v>-611.875</v>
      </c>
      <c r="K642" s="8">
        <f t="shared" si="5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47"/>
        <v>113.693</v>
      </c>
      <c r="E643" s="8">
        <v>113.93241500000001</v>
      </c>
      <c r="F643" s="4">
        <f t="shared" si="48"/>
        <v>0.23941500000000815</v>
      </c>
      <c r="G643" s="4">
        <f t="shared" si="49"/>
        <v>0.23941500000000815</v>
      </c>
      <c r="H643" s="7">
        <f t="shared" si="50"/>
        <v>5.7319542225003899E-2</v>
      </c>
      <c r="I643" s="7"/>
      <c r="J643">
        <v>-611.875</v>
      </c>
      <c r="K643" s="8">
        <f t="shared" si="5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47"/>
        <v>113.65900000000001</v>
      </c>
      <c r="E644" s="8">
        <v>113.930497</v>
      </c>
      <c r="F644" s="4">
        <f t="shared" si="48"/>
        <v>0.27149699999999655</v>
      </c>
      <c r="G644" s="4">
        <f t="shared" si="49"/>
        <v>0.27149699999999655</v>
      </c>
      <c r="H644" s="7">
        <f t="shared" si="50"/>
        <v>7.3710621008998126E-2</v>
      </c>
      <c r="I644" s="7"/>
      <c r="J644">
        <v>-1066.92</v>
      </c>
      <c r="K644" s="8">
        <f t="shared" si="5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47"/>
        <v>98.002499999999998</v>
      </c>
      <c r="E645" s="8">
        <v>98.682481999999993</v>
      </c>
      <c r="F645" s="4">
        <f t="shared" si="48"/>
        <v>0.67998199999999542</v>
      </c>
      <c r="G645" s="4">
        <f t="shared" si="49"/>
        <v>0.67998199999999542</v>
      </c>
      <c r="H645" s="7">
        <f t="shared" si="50"/>
        <v>0.46237552032399376</v>
      </c>
      <c r="I645" s="7"/>
      <c r="J645">
        <v>-1066.92</v>
      </c>
      <c r="K645" s="8">
        <f t="shared" si="5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47"/>
        <v>92.329599999999999</v>
      </c>
      <c r="E646" s="8">
        <v>93.905223000000007</v>
      </c>
      <c r="F646" s="4">
        <f t="shared" si="48"/>
        <v>1.5756230000000073</v>
      </c>
      <c r="G646" s="4">
        <f t="shared" si="49"/>
        <v>1.5756230000000073</v>
      </c>
      <c r="H646" s="7">
        <f t="shared" si="50"/>
        <v>2.4825878381290232</v>
      </c>
      <c r="I646" s="7"/>
      <c r="J646">
        <v>-1066.92</v>
      </c>
      <c r="K646" s="8">
        <f t="shared" si="5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47"/>
        <v>66.424300000000002</v>
      </c>
      <c r="E647" s="8">
        <v>67.920758000000006</v>
      </c>
      <c r="F647" s="4">
        <f t="shared" si="48"/>
        <v>1.4964580000000041</v>
      </c>
      <c r="G647" s="4">
        <f t="shared" si="49"/>
        <v>1.4964580000000041</v>
      </c>
      <c r="H647" s="7">
        <f t="shared" si="50"/>
        <v>2.2393865457640123</v>
      </c>
      <c r="I647" s="7"/>
      <c r="J647">
        <v>17932.7</v>
      </c>
      <c r="K647" s="8">
        <f t="shared" si="5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47"/>
        <v>43.818800000000003</v>
      </c>
      <c r="E648" s="8">
        <v>44.575695000000003</v>
      </c>
      <c r="F648" s="4">
        <f t="shared" si="48"/>
        <v>0.7568950000000001</v>
      </c>
      <c r="G648" s="4">
        <f t="shared" si="49"/>
        <v>0.7568950000000001</v>
      </c>
      <c r="H648" s="7">
        <f t="shared" si="50"/>
        <v>0.57289004102500019</v>
      </c>
      <c r="I648" s="7"/>
      <c r="J648">
        <v>82637.5</v>
      </c>
      <c r="K648" s="8">
        <f t="shared" si="5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52">C649/1000</f>
        <v>-0.92471500000000006</v>
      </c>
      <c r="E649" s="8">
        <v>-0.92471499999999995</v>
      </c>
      <c r="F649" s="4">
        <f t="shared" ref="F649:F712" si="53">(E649- D649)</f>
        <v>1.1102230246251565E-16</v>
      </c>
      <c r="G649" s="4">
        <f t="shared" ref="G649:G712" si="54">ABS(F649)</f>
        <v>1.1102230246251565E-16</v>
      </c>
      <c r="H649" s="7">
        <f t="shared" ref="H649:H712" si="55">(G649^2)</f>
        <v>1.2325951644078309E-32</v>
      </c>
      <c r="I649" s="7"/>
      <c r="J649">
        <v>89038.5</v>
      </c>
      <c r="K649" s="8">
        <f t="shared" si="5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52"/>
        <v>-1.0669200000000001</v>
      </c>
      <c r="E650" s="8">
        <v>-1.0669150000000001</v>
      </c>
      <c r="F650" s="4">
        <f t="shared" si="53"/>
        <v>5.000000000032756E-6</v>
      </c>
      <c r="G650" s="4">
        <f t="shared" si="54"/>
        <v>5.000000000032756E-6</v>
      </c>
      <c r="H650" s="7">
        <f t="shared" si="55"/>
        <v>2.5000000000327561E-11</v>
      </c>
      <c r="I650" s="7"/>
      <c r="J650">
        <v>113593</v>
      </c>
      <c r="K650" s="8">
        <f t="shared" si="5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52"/>
        <v>-0.61187499999999995</v>
      </c>
      <c r="E651" s="8">
        <v>-0.61187499999999995</v>
      </c>
      <c r="F651" s="4">
        <f t="shared" si="53"/>
        <v>0</v>
      </c>
      <c r="G651" s="4">
        <f t="shared" si="54"/>
        <v>0</v>
      </c>
      <c r="H651" s="7">
        <f t="shared" si="55"/>
        <v>0</v>
      </c>
      <c r="I651" s="7"/>
      <c r="J651">
        <v>114326</v>
      </c>
      <c r="K651" s="8">
        <f t="shared" si="5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52"/>
        <v>-0.61187499999999995</v>
      </c>
      <c r="E652" s="8">
        <v>-0.61187499999999995</v>
      </c>
      <c r="F652" s="4">
        <f t="shared" si="53"/>
        <v>0</v>
      </c>
      <c r="G652" s="4">
        <f t="shared" si="54"/>
        <v>0</v>
      </c>
      <c r="H652" s="7">
        <f t="shared" si="55"/>
        <v>0</v>
      </c>
      <c r="I652" s="7"/>
      <c r="J652">
        <v>114324</v>
      </c>
      <c r="K652" s="8">
        <f t="shared" si="5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52"/>
        <v>-0.61187499999999995</v>
      </c>
      <c r="E653" s="8">
        <v>-0.61187499999999995</v>
      </c>
      <c r="F653" s="4">
        <f t="shared" si="53"/>
        <v>0</v>
      </c>
      <c r="G653" s="4">
        <f t="shared" si="54"/>
        <v>0</v>
      </c>
      <c r="H653" s="7">
        <f t="shared" si="55"/>
        <v>0</v>
      </c>
      <c r="I653" s="7"/>
      <c r="J653">
        <v>108483</v>
      </c>
      <c r="K653" s="8">
        <f t="shared" si="5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52"/>
        <v>-0.61187499999999995</v>
      </c>
      <c r="E654" s="8">
        <v>-0.61187499999999995</v>
      </c>
      <c r="F654" s="4">
        <f t="shared" si="53"/>
        <v>0</v>
      </c>
      <c r="G654" s="4">
        <f t="shared" si="54"/>
        <v>0</v>
      </c>
      <c r="H654" s="7">
        <f t="shared" si="55"/>
        <v>0</v>
      </c>
      <c r="I654" s="7"/>
      <c r="J654">
        <v>-924.71500000000003</v>
      </c>
      <c r="K654" s="8">
        <f t="shared" si="5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52"/>
        <v>-0.61187499999999995</v>
      </c>
      <c r="E655" s="8">
        <v>-0.61187499999999995</v>
      </c>
      <c r="F655" s="4">
        <f t="shared" si="53"/>
        <v>0</v>
      </c>
      <c r="G655" s="4">
        <f t="shared" si="54"/>
        <v>0</v>
      </c>
      <c r="H655" s="7">
        <f t="shared" si="55"/>
        <v>0</v>
      </c>
      <c r="I655" s="7"/>
      <c r="J655">
        <v>-1066.92</v>
      </c>
      <c r="K655" s="8">
        <f t="shared" si="5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52"/>
        <v>-0.61187499999999995</v>
      </c>
      <c r="E656" s="8">
        <v>-0.61187499999999995</v>
      </c>
      <c r="F656" s="4">
        <f t="shared" si="53"/>
        <v>0</v>
      </c>
      <c r="G656" s="4">
        <f t="shared" si="54"/>
        <v>0</v>
      </c>
      <c r="H656" s="7">
        <f t="shared" si="55"/>
        <v>0</v>
      </c>
      <c r="I656" s="7"/>
      <c r="J656">
        <v>-611.875</v>
      </c>
      <c r="K656" s="8">
        <f t="shared" si="5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52"/>
        <v>-0.61187499999999995</v>
      </c>
      <c r="E657" s="8">
        <v>-0.61187499999999995</v>
      </c>
      <c r="F657" s="4">
        <f t="shared" si="53"/>
        <v>0</v>
      </c>
      <c r="G657" s="4">
        <f t="shared" si="54"/>
        <v>0</v>
      </c>
      <c r="H657" s="7">
        <f t="shared" si="55"/>
        <v>0</v>
      </c>
      <c r="I657" s="7"/>
      <c r="J657">
        <v>-611.875</v>
      </c>
      <c r="K657" s="8">
        <f t="shared" si="5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52"/>
        <v>-0.61187499999999995</v>
      </c>
      <c r="E658" s="8">
        <v>-0.61187499999999995</v>
      </c>
      <c r="F658" s="4">
        <f t="shared" si="53"/>
        <v>0</v>
      </c>
      <c r="G658" s="4">
        <f t="shared" si="54"/>
        <v>0</v>
      </c>
      <c r="H658" s="7">
        <f t="shared" si="55"/>
        <v>0</v>
      </c>
      <c r="I658" s="7"/>
      <c r="J658">
        <v>-611.875</v>
      </c>
      <c r="K658" s="8">
        <f t="shared" si="5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52"/>
        <v>-0.61187499999999995</v>
      </c>
      <c r="E659" s="8">
        <v>-0.61187499999999995</v>
      </c>
      <c r="F659" s="4">
        <f t="shared" si="53"/>
        <v>0</v>
      </c>
      <c r="G659" s="4">
        <f t="shared" si="54"/>
        <v>0</v>
      </c>
      <c r="H659" s="7">
        <f t="shared" si="55"/>
        <v>0</v>
      </c>
      <c r="I659" s="7"/>
      <c r="J659">
        <v>-611.875</v>
      </c>
      <c r="K659" s="8">
        <f t="shared" si="5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52"/>
        <v>-0.61187499999999995</v>
      </c>
      <c r="E660" s="8">
        <v>-0.61187499999999995</v>
      </c>
      <c r="F660" s="4">
        <f t="shared" si="53"/>
        <v>0</v>
      </c>
      <c r="G660" s="4">
        <f t="shared" si="54"/>
        <v>0</v>
      </c>
      <c r="H660" s="7">
        <f t="shared" si="55"/>
        <v>0</v>
      </c>
      <c r="I660" s="7"/>
      <c r="J660">
        <v>-611.875</v>
      </c>
      <c r="K660" s="8">
        <f t="shared" si="5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52"/>
        <v>-0.61187499999999995</v>
      </c>
      <c r="E661" s="8">
        <v>-0.61187499999999995</v>
      </c>
      <c r="F661" s="4">
        <f t="shared" si="53"/>
        <v>0</v>
      </c>
      <c r="G661" s="4">
        <f t="shared" si="54"/>
        <v>0</v>
      </c>
      <c r="H661" s="7">
        <f t="shared" si="55"/>
        <v>0</v>
      </c>
      <c r="I661" s="7"/>
      <c r="J661">
        <v>-611.875</v>
      </c>
      <c r="K661" s="8">
        <f t="shared" si="5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52"/>
        <v>-0.61187499999999995</v>
      </c>
      <c r="E662" s="8">
        <v>-0.61187499999999995</v>
      </c>
      <c r="F662" s="4">
        <f t="shared" si="53"/>
        <v>0</v>
      </c>
      <c r="G662" s="4">
        <f t="shared" si="54"/>
        <v>0</v>
      </c>
      <c r="H662" s="7">
        <f t="shared" si="55"/>
        <v>0</v>
      </c>
      <c r="I662" s="7"/>
      <c r="J662">
        <v>-611.875</v>
      </c>
      <c r="K662" s="8">
        <f t="shared" si="5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52"/>
        <v>-1.0669200000000001</v>
      </c>
      <c r="E663" s="8">
        <v>-1.0669150000000001</v>
      </c>
      <c r="F663" s="4">
        <f t="shared" si="53"/>
        <v>5.000000000032756E-6</v>
      </c>
      <c r="G663" s="4">
        <f t="shared" si="54"/>
        <v>5.000000000032756E-6</v>
      </c>
      <c r="H663" s="7">
        <f t="shared" si="55"/>
        <v>2.5000000000327561E-11</v>
      </c>
      <c r="I663" s="7"/>
      <c r="J663">
        <v>-611.875</v>
      </c>
      <c r="K663" s="8">
        <f t="shared" si="5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52"/>
        <v>-1.0669200000000001</v>
      </c>
      <c r="E664" s="8">
        <v>-1.0669150000000001</v>
      </c>
      <c r="F664" s="4">
        <f t="shared" si="53"/>
        <v>5.000000000032756E-6</v>
      </c>
      <c r="G664" s="4">
        <f t="shared" si="54"/>
        <v>5.000000000032756E-6</v>
      </c>
      <c r="H664" s="7">
        <f t="shared" si="55"/>
        <v>2.5000000000327561E-11</v>
      </c>
      <c r="I664" s="7"/>
      <c r="J664">
        <v>-611.875</v>
      </c>
      <c r="K664" s="8">
        <f t="shared" si="5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52"/>
        <v>-1.9804000000000002</v>
      </c>
      <c r="E665" s="8">
        <v>-1.9786509999999999</v>
      </c>
      <c r="F665" s="4">
        <f t="shared" si="53"/>
        <v>1.7490000000002226E-3</v>
      </c>
      <c r="G665" s="4">
        <f t="shared" si="54"/>
        <v>1.7490000000002226E-3</v>
      </c>
      <c r="H665" s="7">
        <f t="shared" si="55"/>
        <v>3.0590010000007785E-6</v>
      </c>
      <c r="I665" s="7"/>
      <c r="J665">
        <v>-611.875</v>
      </c>
      <c r="K665" s="8">
        <f t="shared" si="5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52"/>
        <v>14.355700000000001</v>
      </c>
      <c r="E666" s="8">
        <v>13.482688</v>
      </c>
      <c r="F666" s="4">
        <f t="shared" si="53"/>
        <v>-0.87301200000000101</v>
      </c>
      <c r="G666" s="4">
        <f t="shared" si="54"/>
        <v>0.87301200000000101</v>
      </c>
      <c r="H666" s="7">
        <f t="shared" si="55"/>
        <v>0.76214995214400172</v>
      </c>
      <c r="I666" s="7"/>
      <c r="J666">
        <v>-611.875</v>
      </c>
      <c r="K666" s="8">
        <f t="shared" si="5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52"/>
        <v>-0.96978799999999998</v>
      </c>
      <c r="E667" s="8">
        <v>-0.96974199999999999</v>
      </c>
      <c r="F667" s="4">
        <f t="shared" si="53"/>
        <v>4.5999999999990493E-5</v>
      </c>
      <c r="G667" s="4">
        <f t="shared" si="54"/>
        <v>4.5999999999990493E-5</v>
      </c>
      <c r="H667" s="7">
        <f t="shared" si="55"/>
        <v>2.1159999999991254E-9</v>
      </c>
      <c r="I667" s="7"/>
      <c r="J667">
        <v>-611.875</v>
      </c>
      <c r="K667" s="8">
        <f t="shared" si="5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52"/>
        <v>92.762699999999995</v>
      </c>
      <c r="E668" s="8">
        <v>92.846063000000001</v>
      </c>
      <c r="F668" s="4">
        <f t="shared" si="53"/>
        <v>8.3363000000005627E-2</v>
      </c>
      <c r="G668" s="4">
        <f t="shared" si="54"/>
        <v>8.3363000000005627E-2</v>
      </c>
      <c r="H668" s="7">
        <f t="shared" si="55"/>
        <v>6.9493897690009378E-3</v>
      </c>
      <c r="I668" s="7"/>
      <c r="J668">
        <v>-1066.92</v>
      </c>
      <c r="K668" s="8">
        <f t="shared" si="5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52"/>
        <v>84.012199999999993</v>
      </c>
      <c r="E669" s="8">
        <v>85.607885999999993</v>
      </c>
      <c r="F669" s="4">
        <f t="shared" si="53"/>
        <v>1.5956860000000006</v>
      </c>
      <c r="G669" s="4">
        <f t="shared" si="54"/>
        <v>1.5956860000000006</v>
      </c>
      <c r="H669" s="7">
        <f t="shared" si="55"/>
        <v>2.5462138105960017</v>
      </c>
      <c r="I669" s="7"/>
      <c r="J669">
        <v>-1066.92</v>
      </c>
      <c r="K669" s="8">
        <f t="shared" si="5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52"/>
        <v>89.811499999999995</v>
      </c>
      <c r="E670" s="8">
        <v>91.312404999999998</v>
      </c>
      <c r="F670" s="4">
        <f t="shared" si="53"/>
        <v>1.500905000000003</v>
      </c>
      <c r="G670" s="4">
        <f t="shared" si="54"/>
        <v>1.500905000000003</v>
      </c>
      <c r="H670" s="7">
        <f t="shared" si="55"/>
        <v>2.2527158190250089</v>
      </c>
      <c r="I670" s="7"/>
      <c r="J670">
        <v>-2484.67</v>
      </c>
      <c r="K670" s="8">
        <f t="shared" si="5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52"/>
        <v>65.321300000000008</v>
      </c>
      <c r="E671" s="8">
        <v>66.282793999999996</v>
      </c>
      <c r="F671" s="4">
        <f t="shared" si="53"/>
        <v>0.96149399999998764</v>
      </c>
      <c r="G671" s="4">
        <f t="shared" si="54"/>
        <v>0.96149399999998764</v>
      </c>
      <c r="H671" s="7">
        <f t="shared" si="55"/>
        <v>0.92447071203597619</v>
      </c>
      <c r="I671" s="7"/>
      <c r="J671">
        <v>99099.3</v>
      </c>
      <c r="K671" s="8">
        <f t="shared" si="5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52"/>
        <v>34.562199999999997</v>
      </c>
      <c r="E672" s="8">
        <v>34.573514000000003</v>
      </c>
      <c r="F672" s="4">
        <f t="shared" si="53"/>
        <v>1.1314000000005819E-2</v>
      </c>
      <c r="G672" s="4">
        <f t="shared" si="54"/>
        <v>1.1314000000005819E-2</v>
      </c>
      <c r="H672" s="7">
        <f t="shared" si="55"/>
        <v>1.2800659600013169E-4</v>
      </c>
      <c r="I672" s="7"/>
      <c r="J672">
        <v>113736</v>
      </c>
      <c r="K672" s="8">
        <f t="shared" si="5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52"/>
        <v>-0.92471500000000006</v>
      </c>
      <c r="E673" s="8">
        <v>-0.92471499999999995</v>
      </c>
      <c r="F673" s="4">
        <f t="shared" si="53"/>
        <v>1.1102230246251565E-16</v>
      </c>
      <c r="G673" s="4">
        <f t="shared" si="54"/>
        <v>1.1102230246251565E-16</v>
      </c>
      <c r="H673" s="7">
        <f t="shared" si="55"/>
        <v>1.2325951644078309E-32</v>
      </c>
      <c r="I673" s="7"/>
      <c r="J673">
        <v>113755</v>
      </c>
      <c r="K673" s="8">
        <f t="shared" si="5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52"/>
        <v>-1.0669200000000001</v>
      </c>
      <c r="E674" s="8">
        <v>-1.0669150000000001</v>
      </c>
      <c r="F674" s="4">
        <f t="shared" si="53"/>
        <v>5.000000000032756E-6</v>
      </c>
      <c r="G674" s="4">
        <f t="shared" si="54"/>
        <v>5.000000000032756E-6</v>
      </c>
      <c r="H674" s="7">
        <f t="shared" si="55"/>
        <v>2.5000000000327561E-11</v>
      </c>
      <c r="I674" s="7"/>
      <c r="J674">
        <v>98649.4</v>
      </c>
      <c r="K674" s="8">
        <f t="shared" si="5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52"/>
        <v>-0.61187499999999995</v>
      </c>
      <c r="E675" s="8">
        <v>-0.61187499999999995</v>
      </c>
      <c r="F675" s="4">
        <f t="shared" si="53"/>
        <v>0</v>
      </c>
      <c r="G675" s="4">
        <f t="shared" si="54"/>
        <v>0</v>
      </c>
      <c r="H675" s="7">
        <f t="shared" si="55"/>
        <v>0</v>
      </c>
      <c r="I675" s="7"/>
      <c r="J675">
        <v>93902.6</v>
      </c>
      <c r="K675" s="8">
        <f t="shared" si="5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52"/>
        <v>-0.61187499999999995</v>
      </c>
      <c r="E676" s="8">
        <v>-0.61187499999999995</v>
      </c>
      <c r="F676" s="4">
        <f t="shared" si="53"/>
        <v>0</v>
      </c>
      <c r="G676" s="4">
        <f t="shared" si="54"/>
        <v>0</v>
      </c>
      <c r="H676" s="7">
        <f t="shared" si="55"/>
        <v>0</v>
      </c>
      <c r="I676" s="7"/>
      <c r="J676">
        <v>68122.600000000006</v>
      </c>
      <c r="K676" s="8">
        <f t="shared" si="5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52"/>
        <v>-0.61187499999999995</v>
      </c>
      <c r="E677" s="8">
        <v>-0.61187499999999995</v>
      </c>
      <c r="F677" s="4">
        <f t="shared" si="53"/>
        <v>0</v>
      </c>
      <c r="G677" s="4">
        <f t="shared" si="54"/>
        <v>0</v>
      </c>
      <c r="H677" s="7">
        <f t="shared" si="55"/>
        <v>0</v>
      </c>
      <c r="I677" s="7"/>
      <c r="J677">
        <v>44187.3</v>
      </c>
      <c r="K677" s="8">
        <f t="shared" si="5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52"/>
        <v>-0.61187499999999995</v>
      </c>
      <c r="E678" s="8">
        <v>-0.61187499999999995</v>
      </c>
      <c r="F678" s="4">
        <f t="shared" si="53"/>
        <v>0</v>
      </c>
      <c r="G678" s="4">
        <f t="shared" si="54"/>
        <v>0</v>
      </c>
      <c r="H678" s="7">
        <f t="shared" si="55"/>
        <v>0</v>
      </c>
      <c r="I678" s="7"/>
      <c r="J678">
        <v>-924.71500000000003</v>
      </c>
      <c r="K678" s="8">
        <f t="shared" si="5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52"/>
        <v>-0.61187499999999995</v>
      </c>
      <c r="E679" s="8">
        <v>-0.61187499999999995</v>
      </c>
      <c r="F679" s="4">
        <f t="shared" si="53"/>
        <v>0</v>
      </c>
      <c r="G679" s="4">
        <f t="shared" si="54"/>
        <v>0</v>
      </c>
      <c r="H679" s="7">
        <f t="shared" si="55"/>
        <v>0</v>
      </c>
      <c r="I679" s="7"/>
      <c r="J679">
        <v>-1066.92</v>
      </c>
      <c r="K679" s="8">
        <f t="shared" si="5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52"/>
        <v>-0.61187499999999995</v>
      </c>
      <c r="E680" s="8">
        <v>-0.61187499999999995</v>
      </c>
      <c r="F680" s="4">
        <f t="shared" si="53"/>
        <v>0</v>
      </c>
      <c r="G680" s="4">
        <f t="shared" si="54"/>
        <v>0</v>
      </c>
      <c r="H680" s="7">
        <f t="shared" si="55"/>
        <v>0</v>
      </c>
      <c r="I680" s="7"/>
      <c r="J680">
        <v>-611.875</v>
      </c>
      <c r="K680" s="8">
        <f t="shared" si="5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52"/>
        <v>-0.61187499999999995</v>
      </c>
      <c r="E681" s="8">
        <v>-0.61187499999999995</v>
      </c>
      <c r="F681" s="4">
        <f t="shared" si="53"/>
        <v>0</v>
      </c>
      <c r="G681" s="4">
        <f t="shared" si="54"/>
        <v>0</v>
      </c>
      <c r="H681" s="7">
        <f t="shared" si="55"/>
        <v>0</v>
      </c>
      <c r="I681" s="7"/>
      <c r="J681">
        <v>-611.875</v>
      </c>
      <c r="K681" s="8">
        <f t="shared" si="5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52"/>
        <v>-0.61187499999999995</v>
      </c>
      <c r="E682" s="8">
        <v>-0.61187499999999995</v>
      </c>
      <c r="F682" s="4">
        <f t="shared" si="53"/>
        <v>0</v>
      </c>
      <c r="G682" s="4">
        <f t="shared" si="54"/>
        <v>0</v>
      </c>
      <c r="H682" s="7">
        <f t="shared" si="55"/>
        <v>0</v>
      </c>
      <c r="I682" s="7"/>
      <c r="J682">
        <v>-611.875</v>
      </c>
      <c r="K682" s="8">
        <f t="shared" si="5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52"/>
        <v>-0.61187499999999995</v>
      </c>
      <c r="E683" s="8">
        <v>-0.61187499999999995</v>
      </c>
      <c r="F683" s="4">
        <f t="shared" si="53"/>
        <v>0</v>
      </c>
      <c r="G683" s="4">
        <f t="shared" si="54"/>
        <v>0</v>
      </c>
      <c r="H683" s="7">
        <f t="shared" si="55"/>
        <v>0</v>
      </c>
      <c r="I683" s="7"/>
      <c r="J683">
        <v>-611.875</v>
      </c>
      <c r="K683" s="8">
        <f t="shared" si="5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52"/>
        <v>-0.61187499999999995</v>
      </c>
      <c r="E684" s="8">
        <v>-0.61187499999999995</v>
      </c>
      <c r="F684" s="4">
        <f t="shared" si="53"/>
        <v>0</v>
      </c>
      <c r="G684" s="4">
        <f t="shared" si="54"/>
        <v>0</v>
      </c>
      <c r="H684" s="7">
        <f t="shared" si="55"/>
        <v>0</v>
      </c>
      <c r="I684" s="7"/>
      <c r="J684">
        <v>-611.875</v>
      </c>
      <c r="K684" s="8">
        <f t="shared" ref="K684:K747" si="56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52"/>
        <v>-0.61187499999999995</v>
      </c>
      <c r="E685" s="8">
        <v>-0.61187499999999995</v>
      </c>
      <c r="F685" s="4">
        <f t="shared" si="53"/>
        <v>0</v>
      </c>
      <c r="G685" s="4">
        <f t="shared" si="54"/>
        <v>0</v>
      </c>
      <c r="H685" s="7">
        <f t="shared" si="55"/>
        <v>0</v>
      </c>
      <c r="I685" s="7"/>
      <c r="J685">
        <v>-611.875</v>
      </c>
      <c r="K685" s="8">
        <f t="shared" si="56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52"/>
        <v>-0.61187499999999995</v>
      </c>
      <c r="E686" s="8">
        <v>-0.61187499999999995</v>
      </c>
      <c r="F686" s="4">
        <f t="shared" si="53"/>
        <v>0</v>
      </c>
      <c r="G686" s="4">
        <f t="shared" si="54"/>
        <v>0</v>
      </c>
      <c r="H686" s="7">
        <f t="shared" si="55"/>
        <v>0</v>
      </c>
      <c r="I686" s="7"/>
      <c r="J686">
        <v>-611.875</v>
      </c>
      <c r="K686" s="8">
        <f t="shared" si="56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52"/>
        <v>-1.0669200000000001</v>
      </c>
      <c r="E687" s="8">
        <v>-1.0669150000000001</v>
      </c>
      <c r="F687" s="4">
        <f t="shared" si="53"/>
        <v>5.000000000032756E-6</v>
      </c>
      <c r="G687" s="4">
        <f t="shared" si="54"/>
        <v>5.000000000032756E-6</v>
      </c>
      <c r="H687" s="7">
        <f t="shared" si="55"/>
        <v>2.5000000000327561E-11</v>
      </c>
      <c r="I687" s="7"/>
      <c r="J687">
        <v>-611.875</v>
      </c>
      <c r="K687" s="8">
        <f t="shared" si="56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52"/>
        <v>-1.0669200000000001</v>
      </c>
      <c r="E688" s="8">
        <v>-1.0669150000000001</v>
      </c>
      <c r="F688" s="4">
        <f t="shared" si="53"/>
        <v>5.000000000032756E-6</v>
      </c>
      <c r="G688" s="4">
        <f t="shared" si="54"/>
        <v>5.000000000032756E-6</v>
      </c>
      <c r="H688" s="7">
        <f t="shared" si="55"/>
        <v>2.5000000000327561E-11</v>
      </c>
      <c r="I688" s="7"/>
      <c r="J688">
        <v>-611.875</v>
      </c>
      <c r="K688" s="8">
        <f t="shared" si="56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52"/>
        <v>-1.0669200000000001</v>
      </c>
      <c r="E689" s="8">
        <v>-1.0669150000000001</v>
      </c>
      <c r="F689" s="4">
        <f t="shared" si="53"/>
        <v>5.000000000032756E-6</v>
      </c>
      <c r="G689" s="4">
        <f t="shared" si="54"/>
        <v>5.000000000032756E-6</v>
      </c>
      <c r="H689" s="7">
        <f t="shared" si="55"/>
        <v>2.5000000000327561E-11</v>
      </c>
      <c r="I689" s="7"/>
      <c r="J689">
        <v>-611.875</v>
      </c>
      <c r="K689" s="8">
        <f t="shared" si="56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52"/>
        <v>-1.8313299999999999</v>
      </c>
      <c r="E690" s="8">
        <v>-1.8298000000000001</v>
      </c>
      <c r="F690" s="4">
        <f t="shared" si="53"/>
        <v>1.5299999999998093E-3</v>
      </c>
      <c r="G690" s="4">
        <f t="shared" si="54"/>
        <v>1.5299999999998093E-3</v>
      </c>
      <c r="H690" s="7">
        <f t="shared" si="55"/>
        <v>2.3408999999994163E-6</v>
      </c>
      <c r="I690" s="7"/>
      <c r="J690">
        <v>-611.875</v>
      </c>
      <c r="K690" s="8">
        <f t="shared" si="56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52"/>
        <v>31.390599999999999</v>
      </c>
      <c r="E691" s="8">
        <v>30.366724999999999</v>
      </c>
      <c r="F691" s="4">
        <f t="shared" si="53"/>
        <v>-1.0238750000000003</v>
      </c>
      <c r="G691" s="4">
        <f t="shared" si="54"/>
        <v>1.0238750000000003</v>
      </c>
      <c r="H691" s="7">
        <f t="shared" si="55"/>
        <v>1.0483200156250005</v>
      </c>
      <c r="I691" s="7"/>
      <c r="J691">
        <v>-611.875</v>
      </c>
      <c r="K691" s="8">
        <f t="shared" si="56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52"/>
        <v>75.348699999999994</v>
      </c>
      <c r="E692" s="8">
        <v>74.298095000000004</v>
      </c>
      <c r="F692" s="4">
        <f t="shared" si="53"/>
        <v>-1.0506049999999902</v>
      </c>
      <c r="G692" s="4">
        <f t="shared" si="54"/>
        <v>1.0506049999999902</v>
      </c>
      <c r="H692" s="7">
        <f t="shared" si="55"/>
        <v>1.1037708660249794</v>
      </c>
      <c r="I692" s="7"/>
      <c r="J692">
        <v>-1066.92</v>
      </c>
      <c r="K692" s="8">
        <f t="shared" si="56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52"/>
        <v>88.905699999999996</v>
      </c>
      <c r="E693" s="8">
        <v>90.45299</v>
      </c>
      <c r="F693" s="4">
        <f t="shared" si="53"/>
        <v>1.5472900000000038</v>
      </c>
      <c r="G693" s="4">
        <f t="shared" si="54"/>
        <v>1.5472900000000038</v>
      </c>
      <c r="H693" s="7">
        <f t="shared" si="55"/>
        <v>2.3941063441000119</v>
      </c>
      <c r="I693" s="7"/>
      <c r="J693">
        <v>-1066.92</v>
      </c>
      <c r="K693" s="8">
        <f t="shared" si="56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52"/>
        <v>59.406300000000002</v>
      </c>
      <c r="E694" s="8">
        <v>60.123092999999997</v>
      </c>
      <c r="F694" s="4">
        <f t="shared" si="53"/>
        <v>0.71679299999999557</v>
      </c>
      <c r="G694" s="4">
        <f t="shared" si="54"/>
        <v>0.71679299999999557</v>
      </c>
      <c r="H694" s="7">
        <f t="shared" si="55"/>
        <v>0.51379220484899368</v>
      </c>
      <c r="I694" s="7"/>
      <c r="J694">
        <v>-1978.87</v>
      </c>
      <c r="K694" s="8">
        <f t="shared" si="56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52"/>
        <v>44.939300000000003</v>
      </c>
      <c r="E695" s="8">
        <v>45.701264000000002</v>
      </c>
      <c r="F695" s="4">
        <f t="shared" si="53"/>
        <v>0.76196399999999898</v>
      </c>
      <c r="G695" s="4">
        <f t="shared" si="54"/>
        <v>0.76196399999999898</v>
      </c>
      <c r="H695" s="7">
        <f t="shared" si="55"/>
        <v>0.58058913729599848</v>
      </c>
      <c r="I695" s="7"/>
      <c r="J695">
        <v>13754.1</v>
      </c>
      <c r="K695" s="8">
        <f t="shared" si="56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52"/>
        <v>-0.92471500000000006</v>
      </c>
      <c r="E696" s="8">
        <v>-0.92471499999999995</v>
      </c>
      <c r="F696" s="4">
        <f t="shared" si="53"/>
        <v>1.1102230246251565E-16</v>
      </c>
      <c r="G696" s="4">
        <f t="shared" si="54"/>
        <v>1.1102230246251565E-16</v>
      </c>
      <c r="H696" s="7">
        <f t="shared" si="55"/>
        <v>1.2325951644078309E-32</v>
      </c>
      <c r="I696" s="7"/>
      <c r="J696">
        <v>-969.96</v>
      </c>
      <c r="K696" s="8">
        <f t="shared" si="56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52"/>
        <v>-0.92471500000000006</v>
      </c>
      <c r="E697" s="8">
        <v>-0.92471499999999995</v>
      </c>
      <c r="F697" s="4">
        <f t="shared" si="53"/>
        <v>1.1102230246251565E-16</v>
      </c>
      <c r="G697" s="4">
        <f t="shared" si="54"/>
        <v>1.1102230246251565E-16</v>
      </c>
      <c r="H697" s="7">
        <f t="shared" si="55"/>
        <v>1.2325951644078309E-32</v>
      </c>
      <c r="I697" s="7"/>
      <c r="J697">
        <v>92888.5</v>
      </c>
      <c r="K697" s="8">
        <f t="shared" si="56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52"/>
        <v>-1.0669200000000001</v>
      </c>
      <c r="E698" s="8">
        <v>-1.0669150000000001</v>
      </c>
      <c r="F698" s="4">
        <f t="shared" si="53"/>
        <v>5.000000000032756E-6</v>
      </c>
      <c r="G698" s="4">
        <f t="shared" si="54"/>
        <v>5.000000000032756E-6</v>
      </c>
      <c r="H698" s="7">
        <f t="shared" si="55"/>
        <v>2.5000000000327561E-11</v>
      </c>
      <c r="I698" s="7"/>
      <c r="J698">
        <v>84941.6</v>
      </c>
      <c r="K698" s="8">
        <f t="shared" si="56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52"/>
        <v>-0.61187499999999995</v>
      </c>
      <c r="E699" s="8">
        <v>-0.61187499999999995</v>
      </c>
      <c r="F699" s="4">
        <f t="shared" si="53"/>
        <v>0</v>
      </c>
      <c r="G699" s="4">
        <f t="shared" si="54"/>
        <v>0</v>
      </c>
      <c r="H699" s="7">
        <f t="shared" si="55"/>
        <v>0</v>
      </c>
      <c r="I699" s="7"/>
      <c r="J699">
        <v>91339.9</v>
      </c>
      <c r="K699" s="8">
        <f t="shared" si="56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52"/>
        <v>-0.61187499999999995</v>
      </c>
      <c r="E700" s="8">
        <v>-0.61187499999999995</v>
      </c>
      <c r="F700" s="4">
        <f t="shared" si="53"/>
        <v>0</v>
      </c>
      <c r="G700" s="4">
        <f t="shared" si="54"/>
        <v>0</v>
      </c>
      <c r="H700" s="7">
        <f t="shared" si="55"/>
        <v>0</v>
      </c>
      <c r="I700" s="7"/>
      <c r="J700">
        <v>66486</v>
      </c>
      <c r="K700" s="8">
        <f t="shared" si="56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52"/>
        <v>-0.61187499999999995</v>
      </c>
      <c r="E701" s="8">
        <v>-0.61187499999999995</v>
      </c>
      <c r="F701" s="4">
        <f t="shared" si="53"/>
        <v>0</v>
      </c>
      <c r="G701" s="4">
        <f t="shared" si="54"/>
        <v>0</v>
      </c>
      <c r="H701" s="7">
        <f t="shared" si="55"/>
        <v>0</v>
      </c>
      <c r="I701" s="7"/>
      <c r="J701">
        <v>34814.1</v>
      </c>
      <c r="K701" s="8">
        <f t="shared" si="56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52"/>
        <v>-0.61187499999999995</v>
      </c>
      <c r="E702" s="8">
        <v>-0.61187499999999995</v>
      </c>
      <c r="F702" s="4">
        <f t="shared" si="53"/>
        <v>0</v>
      </c>
      <c r="G702" s="4">
        <f t="shared" si="54"/>
        <v>0</v>
      </c>
      <c r="H702" s="7">
        <f t="shared" si="55"/>
        <v>0</v>
      </c>
      <c r="I702" s="7"/>
      <c r="J702">
        <v>-924.71500000000003</v>
      </c>
      <c r="K702" s="8">
        <f t="shared" si="56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52"/>
        <v>-0.61187499999999995</v>
      </c>
      <c r="E703" s="8">
        <v>-0.61187499999999995</v>
      </c>
      <c r="F703" s="4">
        <f t="shared" si="53"/>
        <v>0</v>
      </c>
      <c r="G703" s="4">
        <f t="shared" si="54"/>
        <v>0</v>
      </c>
      <c r="H703" s="7">
        <f t="shared" si="55"/>
        <v>0</v>
      </c>
      <c r="I703" s="7"/>
      <c r="J703">
        <v>-1066.92</v>
      </c>
      <c r="K703" s="8">
        <f t="shared" si="56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52"/>
        <v>-0.61187499999999995</v>
      </c>
      <c r="E704" s="8">
        <v>-0.61187499999999995</v>
      </c>
      <c r="F704" s="4">
        <f t="shared" si="53"/>
        <v>0</v>
      </c>
      <c r="G704" s="4">
        <f t="shared" si="54"/>
        <v>0</v>
      </c>
      <c r="H704" s="7">
        <f t="shared" si="55"/>
        <v>0</v>
      </c>
      <c r="I704" s="7"/>
      <c r="J704">
        <v>-611.875</v>
      </c>
      <c r="K704" s="8">
        <f t="shared" si="56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52"/>
        <v>-0.61187499999999995</v>
      </c>
      <c r="E705" s="8">
        <v>-0.61187499999999995</v>
      </c>
      <c r="F705" s="4">
        <f t="shared" si="53"/>
        <v>0</v>
      </c>
      <c r="G705" s="4">
        <f t="shared" si="54"/>
        <v>0</v>
      </c>
      <c r="H705" s="7">
        <f t="shared" si="55"/>
        <v>0</v>
      </c>
      <c r="I705" s="7"/>
      <c r="J705">
        <v>-611.875</v>
      </c>
      <c r="K705" s="8">
        <f t="shared" si="56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52"/>
        <v>-0.61187499999999995</v>
      </c>
      <c r="E706" s="8">
        <v>-0.61187499999999995</v>
      </c>
      <c r="F706" s="4">
        <f t="shared" si="53"/>
        <v>0</v>
      </c>
      <c r="G706" s="4">
        <f t="shared" si="54"/>
        <v>0</v>
      </c>
      <c r="H706" s="7">
        <f t="shared" si="55"/>
        <v>0</v>
      </c>
      <c r="I706" s="7"/>
      <c r="J706">
        <v>-611.875</v>
      </c>
      <c r="K706" s="8">
        <f t="shared" si="56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52"/>
        <v>-0.61187499999999995</v>
      </c>
      <c r="E707" s="8">
        <v>-0.61187499999999995</v>
      </c>
      <c r="F707" s="4">
        <f t="shared" si="53"/>
        <v>0</v>
      </c>
      <c r="G707" s="4">
        <f t="shared" si="54"/>
        <v>0</v>
      </c>
      <c r="H707" s="7">
        <f t="shared" si="55"/>
        <v>0</v>
      </c>
      <c r="I707" s="7"/>
      <c r="J707">
        <v>-611.875</v>
      </c>
      <c r="K707" s="8">
        <f t="shared" si="56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52"/>
        <v>-0.61187499999999995</v>
      </c>
      <c r="E708" s="8">
        <v>-0.61187499999999995</v>
      </c>
      <c r="F708" s="4">
        <f t="shared" si="53"/>
        <v>0</v>
      </c>
      <c r="G708" s="4">
        <f t="shared" si="54"/>
        <v>0</v>
      </c>
      <c r="H708" s="7">
        <f t="shared" si="55"/>
        <v>0</v>
      </c>
      <c r="I708" s="7"/>
      <c r="J708">
        <v>-611.875</v>
      </c>
      <c r="K708" s="8">
        <f t="shared" si="56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52"/>
        <v>-0.61187499999999995</v>
      </c>
      <c r="E709" s="8">
        <v>-0.61187499999999995</v>
      </c>
      <c r="F709" s="4">
        <f t="shared" si="53"/>
        <v>0</v>
      </c>
      <c r="G709" s="4">
        <f t="shared" si="54"/>
        <v>0</v>
      </c>
      <c r="H709" s="7">
        <f t="shared" si="55"/>
        <v>0</v>
      </c>
      <c r="I709" s="7"/>
      <c r="J709">
        <v>-611.875</v>
      </c>
      <c r="K709" s="8">
        <f t="shared" si="56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52"/>
        <v>-0.61187499999999995</v>
      </c>
      <c r="E710" s="8">
        <v>-0.61187499999999995</v>
      </c>
      <c r="F710" s="4">
        <f t="shared" si="53"/>
        <v>0</v>
      </c>
      <c r="G710" s="4">
        <f t="shared" si="54"/>
        <v>0</v>
      </c>
      <c r="H710" s="7">
        <f t="shared" si="55"/>
        <v>0</v>
      </c>
      <c r="I710" s="7"/>
      <c r="J710">
        <v>-611.875</v>
      </c>
      <c r="K710" s="8">
        <f t="shared" si="56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52"/>
        <v>-1.0669200000000001</v>
      </c>
      <c r="E711" s="8">
        <v>-1.0669150000000001</v>
      </c>
      <c r="F711" s="4">
        <f t="shared" si="53"/>
        <v>5.000000000032756E-6</v>
      </c>
      <c r="G711" s="4">
        <f t="shared" si="54"/>
        <v>5.000000000032756E-6</v>
      </c>
      <c r="H711" s="7">
        <f t="shared" si="55"/>
        <v>2.5000000000327561E-11</v>
      </c>
      <c r="I711" s="7"/>
      <c r="J711">
        <v>-611.875</v>
      </c>
      <c r="K711" s="8">
        <f t="shared" si="56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52"/>
        <v>-1.0669200000000001</v>
      </c>
      <c r="E712" s="8">
        <v>-1.0669150000000001</v>
      </c>
      <c r="F712" s="4">
        <f t="shared" si="53"/>
        <v>5.000000000032756E-6</v>
      </c>
      <c r="G712" s="4">
        <f t="shared" si="54"/>
        <v>5.000000000032756E-6</v>
      </c>
      <c r="H712" s="7">
        <f t="shared" si="55"/>
        <v>2.5000000000327561E-11</v>
      </c>
      <c r="I712" s="7"/>
      <c r="J712">
        <v>-611.875</v>
      </c>
      <c r="K712" s="8">
        <f t="shared" si="56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57">C713/1000</f>
        <v>-2.4453899999999997</v>
      </c>
      <c r="E713" s="8">
        <v>-2.4466800000000002</v>
      </c>
      <c r="F713" s="4">
        <f t="shared" ref="F713:F776" si="58">(E713- D713)</f>
        <v>-1.2900000000004574E-3</v>
      </c>
      <c r="G713" s="4">
        <f t="shared" ref="G713:G776" si="59">ABS(F713)</f>
        <v>1.2900000000004574E-3</v>
      </c>
      <c r="H713" s="7">
        <f t="shared" ref="H713:H776" si="60">(G713^2)</f>
        <v>1.6641000000011802E-6</v>
      </c>
      <c r="I713" s="7"/>
      <c r="J713">
        <v>-611.875</v>
      </c>
      <c r="K713" s="8">
        <f t="shared" si="56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57"/>
        <v>33.177300000000002</v>
      </c>
      <c r="E714" s="8">
        <v>32.161374000000002</v>
      </c>
      <c r="F714" s="4">
        <f t="shared" si="58"/>
        <v>-1.0159260000000003</v>
      </c>
      <c r="G714" s="4">
        <f t="shared" si="59"/>
        <v>1.0159260000000003</v>
      </c>
      <c r="H714" s="7">
        <f t="shared" si="60"/>
        <v>1.0321056374760007</v>
      </c>
      <c r="I714" s="7"/>
      <c r="J714">
        <v>-611.875</v>
      </c>
      <c r="K714" s="8">
        <f t="shared" si="56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57"/>
        <v>48.122099999999996</v>
      </c>
      <c r="E715" s="8">
        <v>47.302487999999997</v>
      </c>
      <c r="F715" s="4">
        <f t="shared" si="58"/>
        <v>-0.81961199999999934</v>
      </c>
      <c r="G715" s="4">
        <f t="shared" si="59"/>
        <v>0.81961199999999934</v>
      </c>
      <c r="H715" s="7">
        <f t="shared" si="60"/>
        <v>0.67176383054399891</v>
      </c>
      <c r="I715" s="7"/>
      <c r="J715">
        <v>-611.875</v>
      </c>
      <c r="K715" s="8">
        <f t="shared" si="56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57"/>
        <v>113.21299999999999</v>
      </c>
      <c r="E716" s="8">
        <v>113.626785</v>
      </c>
      <c r="F716" s="4">
        <f t="shared" si="58"/>
        <v>0.41378500000000429</v>
      </c>
      <c r="G716" s="4">
        <f t="shared" si="59"/>
        <v>0.41378500000000429</v>
      </c>
      <c r="H716" s="7">
        <f t="shared" si="60"/>
        <v>0.17121802622500354</v>
      </c>
      <c r="I716" s="7"/>
      <c r="J716">
        <v>-1066.92</v>
      </c>
      <c r="K716" s="8">
        <f t="shared" si="56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57"/>
        <v>75.859800000000007</v>
      </c>
      <c r="E717" s="8">
        <v>75.766087999999996</v>
      </c>
      <c r="F717" s="4">
        <f t="shared" si="58"/>
        <v>-9.3712000000010676E-2</v>
      </c>
      <c r="G717" s="4">
        <f t="shared" si="59"/>
        <v>9.3712000000010676E-2</v>
      </c>
      <c r="H717" s="7">
        <f t="shared" si="60"/>
        <v>8.7819389440020011E-3</v>
      </c>
      <c r="I717" s="7"/>
      <c r="J717">
        <v>-1066.92</v>
      </c>
      <c r="K717" s="8">
        <f t="shared" si="56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57"/>
        <v>35.962300000000006</v>
      </c>
      <c r="E718" s="8">
        <v>36.617668000000002</v>
      </c>
      <c r="F718" s="4">
        <f t="shared" si="58"/>
        <v>0.65536799999999573</v>
      </c>
      <c r="G718" s="4">
        <f t="shared" si="59"/>
        <v>0.65536799999999573</v>
      </c>
      <c r="H718" s="7">
        <f t="shared" si="60"/>
        <v>0.42950721542399439</v>
      </c>
      <c r="I718" s="7"/>
      <c r="J718">
        <v>-1066.92</v>
      </c>
      <c r="K718" s="8">
        <f t="shared" si="56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57"/>
        <v>-0.92471500000000006</v>
      </c>
      <c r="E719" s="8">
        <v>-0.92471499999999995</v>
      </c>
      <c r="F719" s="4">
        <f t="shared" si="58"/>
        <v>1.1102230246251565E-16</v>
      </c>
      <c r="G719" s="4">
        <f t="shared" si="59"/>
        <v>1.1102230246251565E-16</v>
      </c>
      <c r="H719" s="7">
        <f t="shared" si="60"/>
        <v>1.2325951644078309E-32</v>
      </c>
      <c r="I719" s="7"/>
      <c r="J719">
        <v>-1830.18</v>
      </c>
      <c r="K719" s="8">
        <f t="shared" si="56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57"/>
        <v>-0.92471500000000006</v>
      </c>
      <c r="E720" s="8">
        <v>-0.92471499999999995</v>
      </c>
      <c r="F720" s="4">
        <f t="shared" si="58"/>
        <v>1.1102230246251565E-16</v>
      </c>
      <c r="G720" s="4">
        <f t="shared" si="59"/>
        <v>1.1102230246251565E-16</v>
      </c>
      <c r="H720" s="7">
        <f t="shared" si="60"/>
        <v>1.2325951644078309E-32</v>
      </c>
      <c r="I720" s="7"/>
      <c r="J720">
        <v>30504.3</v>
      </c>
      <c r="K720" s="8">
        <f t="shared" si="56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57"/>
        <v>-0.92471500000000006</v>
      </c>
      <c r="E721" s="8">
        <v>-0.92471499999999995</v>
      </c>
      <c r="F721" s="4">
        <f t="shared" si="58"/>
        <v>1.1102230246251565E-16</v>
      </c>
      <c r="G721" s="4">
        <f t="shared" si="59"/>
        <v>1.1102230246251565E-16</v>
      </c>
      <c r="H721" s="7">
        <f t="shared" si="60"/>
        <v>1.2325951644078309E-32</v>
      </c>
      <c r="I721" s="7"/>
      <c r="J721">
        <v>74119.3</v>
      </c>
      <c r="K721" s="8">
        <f t="shared" si="56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57"/>
        <v>-1.0669200000000001</v>
      </c>
      <c r="E722" s="8">
        <v>-1.0669150000000001</v>
      </c>
      <c r="F722" s="4">
        <f t="shared" si="58"/>
        <v>5.000000000032756E-6</v>
      </c>
      <c r="G722" s="4">
        <f t="shared" si="59"/>
        <v>5.000000000032756E-6</v>
      </c>
      <c r="H722" s="7">
        <f t="shared" si="60"/>
        <v>2.5000000000327561E-11</v>
      </c>
      <c r="I722" s="7"/>
      <c r="J722">
        <v>90479.6</v>
      </c>
      <c r="K722" s="8">
        <f t="shared" si="56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57"/>
        <v>-0.61187499999999995</v>
      </c>
      <c r="E723" s="8">
        <v>-0.61187499999999995</v>
      </c>
      <c r="F723" s="4">
        <f t="shared" si="58"/>
        <v>0</v>
      </c>
      <c r="G723" s="4">
        <f t="shared" si="59"/>
        <v>0</v>
      </c>
      <c r="H723" s="7">
        <f t="shared" si="60"/>
        <v>0</v>
      </c>
      <c r="I723" s="7"/>
      <c r="J723">
        <v>60271.9</v>
      </c>
      <c r="K723" s="8">
        <f t="shared" si="56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57"/>
        <v>-0.61187499999999995</v>
      </c>
      <c r="E724" s="8">
        <v>-0.61187499999999995</v>
      </c>
      <c r="F724" s="4">
        <f t="shared" si="58"/>
        <v>0</v>
      </c>
      <c r="G724" s="4">
        <f t="shared" si="59"/>
        <v>0</v>
      </c>
      <c r="H724" s="7">
        <f t="shared" si="60"/>
        <v>0</v>
      </c>
      <c r="I724" s="7"/>
      <c r="J724">
        <v>45822.3</v>
      </c>
      <c r="K724" s="8">
        <f t="shared" si="56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57"/>
        <v>-0.61187499999999995</v>
      </c>
      <c r="E725" s="8">
        <v>-0.61187499999999995</v>
      </c>
      <c r="F725" s="4">
        <f t="shared" si="58"/>
        <v>0</v>
      </c>
      <c r="G725" s="4">
        <f t="shared" si="59"/>
        <v>0</v>
      </c>
      <c r="H725" s="7">
        <f t="shared" si="60"/>
        <v>0</v>
      </c>
      <c r="I725" s="7"/>
      <c r="J725">
        <v>-924.71500000000003</v>
      </c>
      <c r="K725" s="8">
        <f t="shared" si="56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57"/>
        <v>-0.61187499999999995</v>
      </c>
      <c r="E726" s="8">
        <v>-0.61187499999999995</v>
      </c>
      <c r="F726" s="4">
        <f t="shared" si="58"/>
        <v>0</v>
      </c>
      <c r="G726" s="4">
        <f t="shared" si="59"/>
        <v>0</v>
      </c>
      <c r="H726" s="7">
        <f t="shared" si="60"/>
        <v>0</v>
      </c>
      <c r="I726" s="7"/>
      <c r="J726">
        <v>-924.71500000000003</v>
      </c>
      <c r="K726" s="8">
        <f t="shared" si="56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57"/>
        <v>-0.61187499999999995</v>
      </c>
      <c r="E727" s="8">
        <v>-0.61187499999999995</v>
      </c>
      <c r="F727" s="4">
        <f t="shared" si="58"/>
        <v>0</v>
      </c>
      <c r="G727" s="4">
        <f t="shared" si="59"/>
        <v>0</v>
      </c>
      <c r="H727" s="7">
        <f t="shared" si="60"/>
        <v>0</v>
      </c>
      <c r="I727" s="7"/>
      <c r="J727">
        <v>-1066.92</v>
      </c>
      <c r="K727" s="8">
        <f t="shared" si="56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57"/>
        <v>-0.61187499999999995</v>
      </c>
      <c r="E728" s="8">
        <v>-0.61187499999999995</v>
      </c>
      <c r="F728" s="4">
        <f t="shared" si="58"/>
        <v>0</v>
      </c>
      <c r="G728" s="4">
        <f t="shared" si="59"/>
        <v>0</v>
      </c>
      <c r="H728" s="7">
        <f t="shared" si="60"/>
        <v>0</v>
      </c>
      <c r="I728" s="7"/>
      <c r="J728">
        <v>-611.875</v>
      </c>
      <c r="K728" s="8">
        <f t="shared" si="56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57"/>
        <v>-0.61187499999999995</v>
      </c>
      <c r="E729" s="8">
        <v>-0.61187499999999995</v>
      </c>
      <c r="F729" s="4">
        <f t="shared" si="58"/>
        <v>0</v>
      </c>
      <c r="G729" s="4">
        <f t="shared" si="59"/>
        <v>0</v>
      </c>
      <c r="H729" s="7">
        <f t="shared" si="60"/>
        <v>0</v>
      </c>
      <c r="I729" s="7"/>
      <c r="J729">
        <v>-611.875</v>
      </c>
      <c r="K729" s="8">
        <f t="shared" si="56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57"/>
        <v>-0.61187499999999995</v>
      </c>
      <c r="E730" s="8">
        <v>-0.61187499999999995</v>
      </c>
      <c r="F730" s="4">
        <f t="shared" si="58"/>
        <v>0</v>
      </c>
      <c r="G730" s="4">
        <f t="shared" si="59"/>
        <v>0</v>
      </c>
      <c r="H730" s="7">
        <f t="shared" si="60"/>
        <v>0</v>
      </c>
      <c r="I730" s="7"/>
      <c r="J730">
        <v>-611.875</v>
      </c>
      <c r="K730" s="8">
        <f t="shared" si="56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57"/>
        <v>-0.61187499999999995</v>
      </c>
      <c r="E731" s="8">
        <v>-0.61187499999999995</v>
      </c>
      <c r="F731" s="4">
        <f t="shared" si="58"/>
        <v>0</v>
      </c>
      <c r="G731" s="4">
        <f t="shared" si="59"/>
        <v>0</v>
      </c>
      <c r="H731" s="7">
        <f t="shared" si="60"/>
        <v>0</v>
      </c>
      <c r="I731" s="7"/>
      <c r="J731">
        <v>-611.875</v>
      </c>
      <c r="K731" s="8">
        <f t="shared" si="56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57"/>
        <v>-0.61187499999999995</v>
      </c>
      <c r="E732" s="8">
        <v>-0.61187499999999995</v>
      </c>
      <c r="F732" s="4">
        <f t="shared" si="58"/>
        <v>0</v>
      </c>
      <c r="G732" s="4">
        <f t="shared" si="59"/>
        <v>0</v>
      </c>
      <c r="H732" s="7">
        <f t="shared" si="60"/>
        <v>0</v>
      </c>
      <c r="I732" s="7"/>
      <c r="J732">
        <v>-611.875</v>
      </c>
      <c r="K732" s="8">
        <f t="shared" si="56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57"/>
        <v>-0.61187499999999995</v>
      </c>
      <c r="E733" s="8">
        <v>-0.61187499999999995</v>
      </c>
      <c r="F733" s="4">
        <f t="shared" si="58"/>
        <v>0</v>
      </c>
      <c r="G733" s="4">
        <f t="shared" si="59"/>
        <v>0</v>
      </c>
      <c r="H733" s="7">
        <f t="shared" si="60"/>
        <v>0</v>
      </c>
      <c r="I733" s="7"/>
      <c r="J733">
        <v>-611.875</v>
      </c>
      <c r="K733" s="8">
        <f t="shared" si="56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57"/>
        <v>-0.61187499999999995</v>
      </c>
      <c r="E734" s="8">
        <v>-0.61187499999999995</v>
      </c>
      <c r="F734" s="4">
        <f t="shared" si="58"/>
        <v>0</v>
      </c>
      <c r="G734" s="4">
        <f t="shared" si="59"/>
        <v>0</v>
      </c>
      <c r="H734" s="7">
        <f t="shared" si="60"/>
        <v>0</v>
      </c>
      <c r="I734" s="7"/>
      <c r="J734">
        <v>-611.875</v>
      </c>
      <c r="K734" s="8">
        <f t="shared" si="56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57"/>
        <v>-1.0669200000000001</v>
      </c>
      <c r="E735" s="8">
        <v>-1.0669150000000001</v>
      </c>
      <c r="F735" s="4">
        <f t="shared" si="58"/>
        <v>5.000000000032756E-6</v>
      </c>
      <c r="G735" s="4">
        <f t="shared" si="59"/>
        <v>5.000000000032756E-6</v>
      </c>
      <c r="H735" s="7">
        <f t="shared" si="60"/>
        <v>2.5000000000327561E-11</v>
      </c>
      <c r="I735" s="7"/>
      <c r="J735">
        <v>-611.875</v>
      </c>
      <c r="K735" s="8">
        <f t="shared" si="56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57"/>
        <v>-1.0669200000000001</v>
      </c>
      <c r="E736" s="8">
        <v>-1.0669150000000001</v>
      </c>
      <c r="F736" s="4">
        <f t="shared" si="58"/>
        <v>5.000000000032756E-6</v>
      </c>
      <c r="G736" s="4">
        <f t="shared" si="59"/>
        <v>5.000000000032756E-6</v>
      </c>
      <c r="H736" s="7">
        <f t="shared" si="60"/>
        <v>2.5000000000327561E-11</v>
      </c>
      <c r="I736" s="7"/>
      <c r="J736">
        <v>-611.875</v>
      </c>
      <c r="K736" s="8">
        <f t="shared" si="56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57"/>
        <v>-2.4528600000000003</v>
      </c>
      <c r="E737" s="8">
        <v>-2.4550839999999998</v>
      </c>
      <c r="F737" s="4">
        <f t="shared" si="58"/>
        <v>-2.2239999999995597E-3</v>
      </c>
      <c r="G737" s="4">
        <f t="shared" si="59"/>
        <v>2.2239999999995597E-3</v>
      </c>
      <c r="H737" s="7">
        <f t="shared" si="60"/>
        <v>4.9461759999980412E-6</v>
      </c>
      <c r="I737" s="7"/>
      <c r="J737">
        <v>-611.875</v>
      </c>
      <c r="K737" s="8">
        <f t="shared" si="56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57"/>
        <v>97.411899999999989</v>
      </c>
      <c r="E738" s="8">
        <v>95.284889000000007</v>
      </c>
      <c r="F738" s="4">
        <f t="shared" si="58"/>
        <v>-2.1270109999999818</v>
      </c>
      <c r="G738" s="4">
        <f t="shared" si="59"/>
        <v>2.1270109999999818</v>
      </c>
      <c r="H738" s="7">
        <f t="shared" si="60"/>
        <v>4.5241757941209224</v>
      </c>
      <c r="I738" s="7"/>
      <c r="J738">
        <v>-611.875</v>
      </c>
      <c r="K738" s="8">
        <f t="shared" si="56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57"/>
        <v>113.43300000000001</v>
      </c>
      <c r="E739" s="8">
        <v>113.93747500000001</v>
      </c>
      <c r="F739" s="4">
        <f t="shared" si="58"/>
        <v>0.50447499999999934</v>
      </c>
      <c r="G739" s="4">
        <f t="shared" si="59"/>
        <v>0.50447499999999934</v>
      </c>
      <c r="H739" s="7">
        <f t="shared" si="60"/>
        <v>0.25449502562499932</v>
      </c>
      <c r="I739" s="7"/>
      <c r="J739">
        <v>-611.875</v>
      </c>
      <c r="K739" s="8">
        <f t="shared" si="56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57"/>
        <v>113.218</v>
      </c>
      <c r="E740" s="8">
        <v>113.70217100000001</v>
      </c>
      <c r="F740" s="4">
        <f t="shared" si="58"/>
        <v>0.48417100000000346</v>
      </c>
      <c r="G740" s="4">
        <f t="shared" si="59"/>
        <v>0.48417100000000346</v>
      </c>
      <c r="H740" s="7">
        <f t="shared" si="60"/>
        <v>0.23442155724100336</v>
      </c>
      <c r="I740" s="7"/>
      <c r="J740">
        <v>-1066.92</v>
      </c>
      <c r="K740" s="8">
        <f t="shared" si="56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57"/>
        <v>112.762</v>
      </c>
      <c r="E741" s="8">
        <v>113.23123099999999</v>
      </c>
      <c r="F741" s="4">
        <f t="shared" si="58"/>
        <v>0.46923099999999351</v>
      </c>
      <c r="G741" s="4">
        <f t="shared" si="59"/>
        <v>0.46923099999999351</v>
      </c>
      <c r="H741" s="7">
        <f t="shared" si="60"/>
        <v>0.22017773136099392</v>
      </c>
      <c r="I741" s="7"/>
      <c r="J741">
        <v>-1066.92</v>
      </c>
      <c r="K741" s="8">
        <f t="shared" si="56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57"/>
        <v>112.56</v>
      </c>
      <c r="E742" s="8">
        <v>113.02500999999999</v>
      </c>
      <c r="F742" s="4">
        <f t="shared" si="58"/>
        <v>0.46500999999999237</v>
      </c>
      <c r="G742" s="4">
        <f t="shared" si="59"/>
        <v>0.46500999999999237</v>
      </c>
      <c r="H742" s="7">
        <f t="shared" si="60"/>
        <v>0.21623430009999292</v>
      </c>
      <c r="I742" s="7"/>
      <c r="J742">
        <v>-2446.65</v>
      </c>
      <c r="K742" s="8">
        <f t="shared" si="56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57"/>
        <v>112.601</v>
      </c>
      <c r="E743" s="8">
        <v>113.024305</v>
      </c>
      <c r="F743" s="4">
        <f t="shared" si="58"/>
        <v>0.42330499999999915</v>
      </c>
      <c r="G743" s="4">
        <f t="shared" si="59"/>
        <v>0.42330499999999915</v>
      </c>
      <c r="H743" s="7">
        <f t="shared" si="60"/>
        <v>0.17918712302499928</v>
      </c>
      <c r="I743" s="7"/>
      <c r="J743">
        <v>32572.400000000001</v>
      </c>
      <c r="K743" s="8">
        <f t="shared" si="56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57"/>
        <v>96.531499999999994</v>
      </c>
      <c r="E744" s="8">
        <v>99.009773999999993</v>
      </c>
      <c r="F744" s="4">
        <f t="shared" si="58"/>
        <v>2.478273999999999</v>
      </c>
      <c r="G744" s="4">
        <f t="shared" si="59"/>
        <v>2.478273999999999</v>
      </c>
      <c r="H744" s="7">
        <f t="shared" si="60"/>
        <v>6.1418420190759946</v>
      </c>
      <c r="I744" s="7"/>
      <c r="J744">
        <v>47999.8</v>
      </c>
      <c r="K744" s="8">
        <f t="shared" si="56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57"/>
        <v>-0.92471500000000006</v>
      </c>
      <c r="E745" s="8">
        <v>-0.92471499999999995</v>
      </c>
      <c r="F745" s="4">
        <f t="shared" si="58"/>
        <v>1.1102230246251565E-16</v>
      </c>
      <c r="G745" s="4">
        <f t="shared" si="59"/>
        <v>1.1102230246251565E-16</v>
      </c>
      <c r="H745" s="7">
        <f t="shared" si="60"/>
        <v>1.2325951644078309E-32</v>
      </c>
      <c r="I745" s="7"/>
      <c r="J745">
        <v>113423</v>
      </c>
      <c r="K745" s="8">
        <f t="shared" si="56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57"/>
        <v>-1.0669200000000001</v>
      </c>
      <c r="E746" s="8">
        <v>-1.0669150000000001</v>
      </c>
      <c r="F746" s="4">
        <f t="shared" si="58"/>
        <v>5.000000000032756E-6</v>
      </c>
      <c r="G746" s="4">
        <f t="shared" si="59"/>
        <v>5.000000000032756E-6</v>
      </c>
      <c r="H746" s="7">
        <f t="shared" si="60"/>
        <v>2.5000000000327561E-11</v>
      </c>
      <c r="I746" s="7"/>
      <c r="J746">
        <v>75870.3</v>
      </c>
      <c r="K746" s="8">
        <f t="shared" si="56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57"/>
        <v>-0.61187499999999995</v>
      </c>
      <c r="E747" s="8">
        <v>-0.61187499999999995</v>
      </c>
      <c r="F747" s="4">
        <f t="shared" si="58"/>
        <v>0</v>
      </c>
      <c r="G747" s="4">
        <f t="shared" si="59"/>
        <v>0</v>
      </c>
      <c r="H747" s="7">
        <f t="shared" si="60"/>
        <v>0</v>
      </c>
      <c r="I747" s="7"/>
      <c r="J747">
        <v>36522.1</v>
      </c>
      <c r="K747" s="8">
        <f t="shared" si="56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57"/>
        <v>-0.61187499999999995</v>
      </c>
      <c r="E748" s="8">
        <v>-0.61187499999999995</v>
      </c>
      <c r="F748" s="4">
        <f t="shared" si="58"/>
        <v>0</v>
      </c>
      <c r="G748" s="4">
        <f t="shared" si="59"/>
        <v>0</v>
      </c>
      <c r="H748" s="7">
        <f t="shared" si="60"/>
        <v>0</v>
      </c>
      <c r="I748" s="7"/>
      <c r="J748">
        <v>-924.71500000000003</v>
      </c>
      <c r="K748" s="8">
        <f t="shared" ref="K748:K811" si="61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57"/>
        <v>-0.61187499999999995</v>
      </c>
      <c r="E749" s="8">
        <v>-0.61187499999999995</v>
      </c>
      <c r="F749" s="4">
        <f t="shared" si="58"/>
        <v>0</v>
      </c>
      <c r="G749" s="4">
        <f t="shared" si="59"/>
        <v>0</v>
      </c>
      <c r="H749" s="7">
        <f t="shared" si="60"/>
        <v>0</v>
      </c>
      <c r="I749" s="7"/>
      <c r="J749">
        <v>-924.71500000000003</v>
      </c>
      <c r="K749" s="8">
        <f t="shared" si="61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57"/>
        <v>-0.61187499999999995</v>
      </c>
      <c r="E750" s="8">
        <v>-0.61187499999999995</v>
      </c>
      <c r="F750" s="4">
        <f t="shared" si="58"/>
        <v>0</v>
      </c>
      <c r="G750" s="4">
        <f t="shared" si="59"/>
        <v>0</v>
      </c>
      <c r="H750" s="7">
        <f t="shared" si="60"/>
        <v>0</v>
      </c>
      <c r="I750" s="7"/>
      <c r="J750">
        <v>-924.71500000000003</v>
      </c>
      <c r="K750" s="8">
        <f t="shared" si="61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57"/>
        <v>-0.61187499999999995</v>
      </c>
      <c r="E751" s="8">
        <v>-0.61187499999999995</v>
      </c>
      <c r="F751" s="4">
        <f t="shared" si="58"/>
        <v>0</v>
      </c>
      <c r="G751" s="4">
        <f t="shared" si="59"/>
        <v>0</v>
      </c>
      <c r="H751" s="7">
        <f t="shared" si="60"/>
        <v>0</v>
      </c>
      <c r="I751" s="7"/>
      <c r="J751">
        <v>-1066.92</v>
      </c>
      <c r="K751" s="8">
        <f t="shared" si="61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57"/>
        <v>-0.61187499999999995</v>
      </c>
      <c r="E752" s="8">
        <v>-0.61187499999999995</v>
      </c>
      <c r="F752" s="4">
        <f t="shared" si="58"/>
        <v>0</v>
      </c>
      <c r="G752" s="4">
        <f t="shared" si="59"/>
        <v>0</v>
      </c>
      <c r="H752" s="7">
        <f t="shared" si="60"/>
        <v>0</v>
      </c>
      <c r="I752" s="7"/>
      <c r="J752">
        <v>-611.875</v>
      </c>
      <c r="K752" s="8">
        <f t="shared" si="61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57"/>
        <v>-0.61187499999999995</v>
      </c>
      <c r="E753" s="8">
        <v>-0.61187499999999995</v>
      </c>
      <c r="F753" s="4">
        <f t="shared" si="58"/>
        <v>0</v>
      </c>
      <c r="G753" s="4">
        <f t="shared" si="59"/>
        <v>0</v>
      </c>
      <c r="H753" s="7">
        <f t="shared" si="60"/>
        <v>0</v>
      </c>
      <c r="I753" s="7"/>
      <c r="J753">
        <v>-611.875</v>
      </c>
      <c r="K753" s="8">
        <f t="shared" si="61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57"/>
        <v>-0.61187499999999995</v>
      </c>
      <c r="E754" s="8">
        <v>-0.61187499999999995</v>
      </c>
      <c r="F754" s="4">
        <f t="shared" si="58"/>
        <v>0</v>
      </c>
      <c r="G754" s="4">
        <f t="shared" si="59"/>
        <v>0</v>
      </c>
      <c r="H754" s="7">
        <f t="shared" si="60"/>
        <v>0</v>
      </c>
      <c r="I754" s="7"/>
      <c r="J754">
        <v>-611.875</v>
      </c>
      <c r="K754" s="8">
        <f t="shared" si="61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57"/>
        <v>-0.61187499999999995</v>
      </c>
      <c r="E755" s="8">
        <v>-0.61187499999999995</v>
      </c>
      <c r="F755" s="4">
        <f t="shared" si="58"/>
        <v>0</v>
      </c>
      <c r="G755" s="4">
        <f t="shared" si="59"/>
        <v>0</v>
      </c>
      <c r="H755" s="7">
        <f t="shared" si="60"/>
        <v>0</v>
      </c>
      <c r="I755" s="7"/>
      <c r="J755">
        <v>-611.875</v>
      </c>
      <c r="K755" s="8">
        <f t="shared" si="61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57"/>
        <v>-0.61187499999999995</v>
      </c>
      <c r="E756" s="8">
        <v>-0.61187499999999995</v>
      </c>
      <c r="F756" s="4">
        <f t="shared" si="58"/>
        <v>0</v>
      </c>
      <c r="G756" s="4">
        <f t="shared" si="59"/>
        <v>0</v>
      </c>
      <c r="H756" s="7">
        <f t="shared" si="60"/>
        <v>0</v>
      </c>
      <c r="I756" s="7"/>
      <c r="J756">
        <v>-611.875</v>
      </c>
      <c r="K756" s="8">
        <f t="shared" si="61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57"/>
        <v>-0.61187499999999995</v>
      </c>
      <c r="E757" s="8">
        <v>-0.61187499999999995</v>
      </c>
      <c r="F757" s="4">
        <f t="shared" si="58"/>
        <v>0</v>
      </c>
      <c r="G757" s="4">
        <f t="shared" si="59"/>
        <v>0</v>
      </c>
      <c r="H757" s="7">
        <f t="shared" si="60"/>
        <v>0</v>
      </c>
      <c r="I757" s="7"/>
      <c r="J757">
        <v>-611.875</v>
      </c>
      <c r="K757" s="8">
        <f t="shared" si="61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57"/>
        <v>-0.61187499999999995</v>
      </c>
      <c r="E758" s="8">
        <v>-0.61187499999999995</v>
      </c>
      <c r="F758" s="4">
        <f t="shared" si="58"/>
        <v>0</v>
      </c>
      <c r="G758" s="4">
        <f t="shared" si="59"/>
        <v>0</v>
      </c>
      <c r="H758" s="7">
        <f t="shared" si="60"/>
        <v>0</v>
      </c>
      <c r="I758" s="7"/>
      <c r="J758">
        <v>-611.875</v>
      </c>
      <c r="K758" s="8">
        <f t="shared" si="61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57"/>
        <v>-1.0669200000000001</v>
      </c>
      <c r="E759" s="8">
        <v>-1.0669150000000001</v>
      </c>
      <c r="F759" s="4">
        <f t="shared" si="58"/>
        <v>5.000000000032756E-6</v>
      </c>
      <c r="G759" s="4">
        <f t="shared" si="59"/>
        <v>5.000000000032756E-6</v>
      </c>
      <c r="H759" s="7">
        <f t="shared" si="60"/>
        <v>2.5000000000327561E-11</v>
      </c>
      <c r="I759" s="7"/>
      <c r="J759">
        <v>-611.875</v>
      </c>
      <c r="K759" s="8">
        <f t="shared" si="61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57"/>
        <v>-1.0669200000000001</v>
      </c>
      <c r="E760" s="8">
        <v>-1.0669150000000001</v>
      </c>
      <c r="F760" s="4">
        <f t="shared" si="58"/>
        <v>5.000000000032756E-6</v>
      </c>
      <c r="G760" s="4">
        <f t="shared" si="59"/>
        <v>5.000000000032756E-6</v>
      </c>
      <c r="H760" s="7">
        <f t="shared" si="60"/>
        <v>2.5000000000327561E-11</v>
      </c>
      <c r="I760" s="7"/>
      <c r="J760">
        <v>-611.875</v>
      </c>
      <c r="K760" s="8">
        <f t="shared" si="61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57"/>
        <v>35.185900000000004</v>
      </c>
      <c r="E761" s="8">
        <v>35.818980000000003</v>
      </c>
      <c r="F761" s="4">
        <f t="shared" si="58"/>
        <v>0.63307999999999964</v>
      </c>
      <c r="G761" s="4">
        <f t="shared" si="59"/>
        <v>0.63307999999999964</v>
      </c>
      <c r="H761" s="7">
        <f t="shared" si="60"/>
        <v>0.40079028639999953</v>
      </c>
      <c r="I761" s="7"/>
      <c r="J761">
        <v>-611.875</v>
      </c>
      <c r="K761" s="8">
        <f t="shared" si="61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57"/>
        <v>113.839</v>
      </c>
      <c r="E762" s="8">
        <v>114.376997</v>
      </c>
      <c r="F762" s="4">
        <f t="shared" si="58"/>
        <v>0.53799700000000428</v>
      </c>
      <c r="G762" s="4">
        <f t="shared" si="59"/>
        <v>0.53799700000000428</v>
      </c>
      <c r="H762" s="7">
        <f t="shared" si="60"/>
        <v>0.28944077200900459</v>
      </c>
      <c r="I762" s="7"/>
      <c r="J762">
        <v>-611.875</v>
      </c>
      <c r="K762" s="8">
        <f t="shared" si="61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57"/>
        <v>113.848</v>
      </c>
      <c r="E763" s="8">
        <v>114.127208</v>
      </c>
      <c r="F763" s="4">
        <f t="shared" si="58"/>
        <v>0.27920799999999701</v>
      </c>
      <c r="G763" s="4">
        <f t="shared" si="59"/>
        <v>0.27920799999999701</v>
      </c>
      <c r="H763" s="7">
        <f t="shared" si="60"/>
        <v>7.7957107263998335E-2</v>
      </c>
      <c r="I763" s="7"/>
      <c r="J763">
        <v>-611.875</v>
      </c>
      <c r="K763" s="8">
        <f t="shared" si="61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57"/>
        <v>113.67100000000001</v>
      </c>
      <c r="E764" s="8">
        <v>113.90544800000001</v>
      </c>
      <c r="F764" s="4">
        <f t="shared" si="58"/>
        <v>0.23444800000000043</v>
      </c>
      <c r="G764" s="4">
        <f t="shared" si="59"/>
        <v>0.23444800000000043</v>
      </c>
      <c r="H764" s="7">
        <f t="shared" si="60"/>
        <v>5.4965864704000202E-2</v>
      </c>
      <c r="I764" s="7"/>
      <c r="J764">
        <v>-1066.92</v>
      </c>
      <c r="K764" s="8">
        <f t="shared" si="61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57"/>
        <v>113.255</v>
      </c>
      <c r="E765" s="8">
        <v>113.80073400000001</v>
      </c>
      <c r="F765" s="4">
        <f t="shared" si="58"/>
        <v>0.54573400000001016</v>
      </c>
      <c r="G765" s="4">
        <f t="shared" si="59"/>
        <v>0.54573400000001016</v>
      </c>
      <c r="H765" s="7">
        <f t="shared" si="60"/>
        <v>0.29782559875601111</v>
      </c>
      <c r="I765" s="7"/>
      <c r="J765">
        <v>-1066.92</v>
      </c>
      <c r="K765" s="8">
        <f t="shared" si="61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57"/>
        <v>112.76300000000001</v>
      </c>
      <c r="E766" s="8">
        <v>113.327229</v>
      </c>
      <c r="F766" s="4">
        <f t="shared" si="58"/>
        <v>0.56422899999999743</v>
      </c>
      <c r="G766" s="4">
        <f t="shared" si="59"/>
        <v>0.56422899999999743</v>
      </c>
      <c r="H766" s="7">
        <f t="shared" si="60"/>
        <v>0.31835436444099707</v>
      </c>
      <c r="I766" s="7"/>
      <c r="J766">
        <v>-2455.1799999999998</v>
      </c>
      <c r="K766" s="8">
        <f t="shared" si="61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57"/>
        <v>112.503</v>
      </c>
      <c r="E767" s="8">
        <v>113.088138</v>
      </c>
      <c r="F767" s="4">
        <f t="shared" si="58"/>
        <v>0.5851380000000006</v>
      </c>
      <c r="G767" s="4">
        <f t="shared" si="59"/>
        <v>0.5851380000000006</v>
      </c>
      <c r="H767" s="7">
        <f t="shared" si="60"/>
        <v>0.34238647904400071</v>
      </c>
      <c r="I767" s="7"/>
      <c r="J767">
        <v>96256.8</v>
      </c>
      <c r="K767" s="8">
        <f t="shared" si="61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57"/>
        <v>112.422</v>
      </c>
      <c r="E768" s="8">
        <v>112.841697</v>
      </c>
      <c r="F768" s="4">
        <f t="shared" si="58"/>
        <v>0.41969699999999932</v>
      </c>
      <c r="G768" s="4">
        <f t="shared" si="59"/>
        <v>0.41969699999999932</v>
      </c>
      <c r="H768" s="7">
        <f t="shared" si="60"/>
        <v>0.17614557180899942</v>
      </c>
      <c r="I768" s="7"/>
      <c r="J768">
        <v>113798</v>
      </c>
      <c r="K768" s="8">
        <f t="shared" si="61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57"/>
        <v>-0.92471500000000006</v>
      </c>
      <c r="E769" s="8">
        <v>-0.92471499999999995</v>
      </c>
      <c r="F769" s="4">
        <f t="shared" si="58"/>
        <v>1.1102230246251565E-16</v>
      </c>
      <c r="G769" s="4">
        <f t="shared" si="59"/>
        <v>1.1102230246251565E-16</v>
      </c>
      <c r="H769" s="7">
        <f t="shared" si="60"/>
        <v>1.2325951644078309E-32</v>
      </c>
      <c r="I769" s="7"/>
      <c r="J769">
        <v>113581</v>
      </c>
      <c r="K769" s="8">
        <f t="shared" si="61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57"/>
        <v>-1.0669200000000001</v>
      </c>
      <c r="E770" s="8">
        <v>-1.0669150000000001</v>
      </c>
      <c r="F770" s="4">
        <f t="shared" si="58"/>
        <v>5.000000000032756E-6</v>
      </c>
      <c r="G770" s="4">
        <f t="shared" si="59"/>
        <v>5.000000000032756E-6</v>
      </c>
      <c r="H770" s="7">
        <f t="shared" si="60"/>
        <v>2.5000000000327561E-11</v>
      </c>
      <c r="I770" s="7"/>
      <c r="J770">
        <v>113034</v>
      </c>
      <c r="K770" s="8">
        <f t="shared" si="61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57"/>
        <v>-0.61187499999999995</v>
      </c>
      <c r="E771" s="8">
        <v>-0.61187499999999995</v>
      </c>
      <c r="F771" s="4">
        <f t="shared" si="58"/>
        <v>0</v>
      </c>
      <c r="G771" s="4">
        <f t="shared" si="59"/>
        <v>0</v>
      </c>
      <c r="H771" s="7">
        <f t="shared" si="60"/>
        <v>0</v>
      </c>
      <c r="I771" s="7"/>
      <c r="J771">
        <v>112831</v>
      </c>
      <c r="K771" s="8">
        <f t="shared" si="61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57"/>
        <v>-0.61187499999999995</v>
      </c>
      <c r="E772" s="8">
        <v>-0.61187499999999995</v>
      </c>
      <c r="F772" s="4">
        <f t="shared" si="58"/>
        <v>0</v>
      </c>
      <c r="G772" s="4">
        <f t="shared" si="59"/>
        <v>0</v>
      </c>
      <c r="H772" s="7">
        <f t="shared" si="60"/>
        <v>0</v>
      </c>
      <c r="I772" s="7"/>
      <c r="J772">
        <v>112830</v>
      </c>
      <c r="K772" s="8">
        <f t="shared" si="61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57"/>
        <v>-0.61187499999999995</v>
      </c>
      <c r="E773" s="8">
        <v>-0.61187499999999995</v>
      </c>
      <c r="F773" s="4">
        <f t="shared" si="58"/>
        <v>0</v>
      </c>
      <c r="G773" s="4">
        <f t="shared" si="59"/>
        <v>0</v>
      </c>
      <c r="H773" s="7">
        <f t="shared" si="60"/>
        <v>0</v>
      </c>
      <c r="I773" s="7"/>
      <c r="J773">
        <v>98976.9</v>
      </c>
      <c r="K773" s="8">
        <f t="shared" si="61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57"/>
        <v>-0.61187499999999995</v>
      </c>
      <c r="E774" s="8">
        <v>-0.61187499999999995</v>
      </c>
      <c r="F774" s="4">
        <f t="shared" si="58"/>
        <v>0</v>
      </c>
      <c r="G774" s="4">
        <f t="shared" si="59"/>
        <v>0</v>
      </c>
      <c r="H774" s="7">
        <f t="shared" si="60"/>
        <v>0</v>
      </c>
      <c r="I774" s="7"/>
      <c r="J774">
        <v>-924.71500000000003</v>
      </c>
      <c r="K774" s="8">
        <f t="shared" si="61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57"/>
        <v>-0.61187499999999995</v>
      </c>
      <c r="E775" s="8">
        <v>-0.61187499999999995</v>
      </c>
      <c r="F775" s="4">
        <f t="shared" si="58"/>
        <v>0</v>
      </c>
      <c r="G775" s="4">
        <f t="shared" si="59"/>
        <v>0</v>
      </c>
      <c r="H775" s="7">
        <f t="shared" si="60"/>
        <v>0</v>
      </c>
      <c r="I775" s="7"/>
      <c r="J775">
        <v>-1066.92</v>
      </c>
      <c r="K775" s="8">
        <f t="shared" si="61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57"/>
        <v>-0.61187499999999995</v>
      </c>
      <c r="E776" s="8">
        <v>-0.61187499999999995</v>
      </c>
      <c r="F776" s="4">
        <f t="shared" si="58"/>
        <v>0</v>
      </c>
      <c r="G776" s="4">
        <f t="shared" si="59"/>
        <v>0</v>
      </c>
      <c r="H776" s="7">
        <f t="shared" si="60"/>
        <v>0</v>
      </c>
      <c r="I776" s="7"/>
      <c r="J776">
        <v>-611.875</v>
      </c>
      <c r="K776" s="8">
        <f t="shared" si="61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62">C777/1000</f>
        <v>-0.61187499999999995</v>
      </c>
      <c r="E777" s="8">
        <v>-0.61187499999999995</v>
      </c>
      <c r="F777" s="4">
        <f t="shared" ref="F777:F840" si="63">(E777- D777)</f>
        <v>0</v>
      </c>
      <c r="G777" s="4">
        <f t="shared" ref="G777:G840" si="64">ABS(F777)</f>
        <v>0</v>
      </c>
      <c r="H777" s="7">
        <f t="shared" ref="H777:H840" si="65">(G777^2)</f>
        <v>0</v>
      </c>
      <c r="I777" s="7"/>
      <c r="J777">
        <v>-611.875</v>
      </c>
      <c r="K777" s="8">
        <f t="shared" si="61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62"/>
        <v>-0.61187499999999995</v>
      </c>
      <c r="E778" s="8">
        <v>-0.61187499999999995</v>
      </c>
      <c r="F778" s="4">
        <f t="shared" si="63"/>
        <v>0</v>
      </c>
      <c r="G778" s="4">
        <f t="shared" si="64"/>
        <v>0</v>
      </c>
      <c r="H778" s="7">
        <f t="shared" si="65"/>
        <v>0</v>
      </c>
      <c r="I778" s="7"/>
      <c r="J778">
        <v>-611.875</v>
      </c>
      <c r="K778" s="8">
        <f t="shared" si="61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62"/>
        <v>-0.61187499999999995</v>
      </c>
      <c r="E779" s="8">
        <v>-0.61187499999999995</v>
      </c>
      <c r="F779" s="4">
        <f t="shared" si="63"/>
        <v>0</v>
      </c>
      <c r="G779" s="4">
        <f t="shared" si="64"/>
        <v>0</v>
      </c>
      <c r="H779" s="7">
        <f t="shared" si="65"/>
        <v>0</v>
      </c>
      <c r="I779" s="7"/>
      <c r="J779">
        <v>-611.875</v>
      </c>
      <c r="K779" s="8">
        <f t="shared" si="61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62"/>
        <v>-0.61187499999999995</v>
      </c>
      <c r="E780" s="8">
        <v>-0.61187499999999995</v>
      </c>
      <c r="F780" s="4">
        <f t="shared" si="63"/>
        <v>0</v>
      </c>
      <c r="G780" s="4">
        <f t="shared" si="64"/>
        <v>0</v>
      </c>
      <c r="H780" s="7">
        <f t="shared" si="65"/>
        <v>0</v>
      </c>
      <c r="I780" s="7"/>
      <c r="J780">
        <v>-611.875</v>
      </c>
      <c r="K780" s="8">
        <f t="shared" si="61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62"/>
        <v>-0.61187499999999995</v>
      </c>
      <c r="E781" s="8">
        <v>-0.61187499999999995</v>
      </c>
      <c r="F781" s="4">
        <f t="shared" si="63"/>
        <v>0</v>
      </c>
      <c r="G781" s="4">
        <f t="shared" si="64"/>
        <v>0</v>
      </c>
      <c r="H781" s="7">
        <f t="shared" si="65"/>
        <v>0</v>
      </c>
      <c r="I781" s="7"/>
      <c r="J781">
        <v>-611.875</v>
      </c>
      <c r="K781" s="8">
        <f t="shared" si="61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62"/>
        <v>-0.61187499999999995</v>
      </c>
      <c r="E782" s="8">
        <v>-0.61187499999999995</v>
      </c>
      <c r="F782" s="4">
        <f t="shared" si="63"/>
        <v>0</v>
      </c>
      <c r="G782" s="4">
        <f t="shared" si="64"/>
        <v>0</v>
      </c>
      <c r="H782" s="7">
        <f t="shared" si="65"/>
        <v>0</v>
      </c>
      <c r="I782" s="7"/>
      <c r="J782">
        <v>-611.875</v>
      </c>
      <c r="K782" s="8">
        <f t="shared" si="61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62"/>
        <v>-1.0669200000000001</v>
      </c>
      <c r="E783" s="8">
        <v>-1.0669150000000001</v>
      </c>
      <c r="F783" s="4">
        <f t="shared" si="63"/>
        <v>5.000000000032756E-6</v>
      </c>
      <c r="G783" s="4">
        <f t="shared" si="64"/>
        <v>5.000000000032756E-6</v>
      </c>
      <c r="H783" s="7">
        <f t="shared" si="65"/>
        <v>2.5000000000327561E-11</v>
      </c>
      <c r="I783" s="7"/>
      <c r="J783">
        <v>-611.875</v>
      </c>
      <c r="K783" s="8">
        <f t="shared" si="61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62"/>
        <v>-1.0669200000000001</v>
      </c>
      <c r="E784" s="8">
        <v>-1.0669150000000001</v>
      </c>
      <c r="F784" s="4">
        <f t="shared" si="63"/>
        <v>5.000000000032756E-6</v>
      </c>
      <c r="G784" s="4">
        <f t="shared" si="64"/>
        <v>5.000000000032756E-6</v>
      </c>
      <c r="H784" s="7">
        <f t="shared" si="65"/>
        <v>2.5000000000327561E-11</v>
      </c>
      <c r="I784" s="7"/>
      <c r="J784">
        <v>-611.875</v>
      </c>
      <c r="K784" s="8">
        <f t="shared" si="61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62"/>
        <v>-1.9790699999999999</v>
      </c>
      <c r="E785" s="8">
        <v>-1.9798</v>
      </c>
      <c r="F785" s="4">
        <f t="shared" si="63"/>
        <v>-7.3000000000011944E-4</v>
      </c>
      <c r="G785" s="4">
        <f t="shared" si="64"/>
        <v>7.3000000000011944E-4</v>
      </c>
      <c r="H785" s="7">
        <f t="shared" si="65"/>
        <v>5.329000000001744E-7</v>
      </c>
      <c r="I785" s="7"/>
      <c r="J785">
        <v>-611.875</v>
      </c>
      <c r="K785" s="8">
        <f t="shared" si="61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62"/>
        <v>51.463800000000006</v>
      </c>
      <c r="E786" s="8">
        <v>49.964942999999998</v>
      </c>
      <c r="F786" s="4">
        <f t="shared" si="63"/>
        <v>-1.4988570000000081</v>
      </c>
      <c r="G786" s="4">
        <f t="shared" si="64"/>
        <v>1.4988570000000081</v>
      </c>
      <c r="H786" s="7">
        <f t="shared" si="65"/>
        <v>2.2465723064490244</v>
      </c>
      <c r="I786" s="7"/>
      <c r="J786">
        <v>-611.875</v>
      </c>
      <c r="K786" s="8">
        <f t="shared" si="61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62"/>
        <v>114.31100000000001</v>
      </c>
      <c r="E787" s="8">
        <v>113.67450100000001</v>
      </c>
      <c r="F787" s="4">
        <f t="shared" si="63"/>
        <v>-0.63649900000000059</v>
      </c>
      <c r="G787" s="4">
        <f t="shared" si="64"/>
        <v>0.63649900000000059</v>
      </c>
      <c r="H787" s="7">
        <f t="shared" si="65"/>
        <v>0.40513097700100076</v>
      </c>
      <c r="I787" s="7"/>
      <c r="J787">
        <v>-611.875</v>
      </c>
      <c r="K787" s="8">
        <f t="shared" si="61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62"/>
        <v>111.61799999999999</v>
      </c>
      <c r="E788" s="8">
        <v>110.629167</v>
      </c>
      <c r="F788" s="4">
        <f t="shared" si="63"/>
        <v>-0.98883299999999963</v>
      </c>
      <c r="G788" s="4">
        <f t="shared" si="64"/>
        <v>0.98883299999999963</v>
      </c>
      <c r="H788" s="7">
        <f t="shared" si="65"/>
        <v>0.9777907018889993</v>
      </c>
      <c r="I788" s="7"/>
      <c r="J788">
        <v>-1066.92</v>
      </c>
      <c r="K788" s="8">
        <f t="shared" si="61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62"/>
        <v>113.001</v>
      </c>
      <c r="E789" s="8">
        <v>113.235793</v>
      </c>
      <c r="F789" s="4">
        <f t="shared" si="63"/>
        <v>0.23479299999999625</v>
      </c>
      <c r="G789" s="4">
        <f t="shared" si="64"/>
        <v>0.23479299999999625</v>
      </c>
      <c r="H789" s="7">
        <f t="shared" si="65"/>
        <v>5.5127752848998242E-2</v>
      </c>
      <c r="I789" s="7"/>
      <c r="J789">
        <v>-1066.92</v>
      </c>
      <c r="K789" s="8">
        <f t="shared" si="61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62"/>
        <v>112.658</v>
      </c>
      <c r="E790" s="8">
        <v>112.8227</v>
      </c>
      <c r="F790" s="4">
        <f t="shared" si="63"/>
        <v>0.16469999999999629</v>
      </c>
      <c r="G790" s="4">
        <f t="shared" si="64"/>
        <v>0.16469999999999629</v>
      </c>
      <c r="H790" s="7">
        <f t="shared" si="65"/>
        <v>2.7126089999998781E-2</v>
      </c>
      <c r="I790" s="7"/>
      <c r="J790">
        <v>35763.1</v>
      </c>
      <c r="K790" s="8">
        <f t="shared" si="61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62"/>
        <v>112.64100000000001</v>
      </c>
      <c r="E791" s="8">
        <v>112.660577</v>
      </c>
      <c r="F791" s="4">
        <f t="shared" si="63"/>
        <v>1.9576999999998179E-2</v>
      </c>
      <c r="G791" s="4">
        <f t="shared" si="64"/>
        <v>1.9576999999998179E-2</v>
      </c>
      <c r="H791" s="7">
        <f t="shared" si="65"/>
        <v>3.8325892899992872E-4</v>
      </c>
      <c r="I791" s="7"/>
      <c r="J791">
        <v>114204</v>
      </c>
      <c r="K791" s="8">
        <f t="shared" si="61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62"/>
        <v>70.246399999999994</v>
      </c>
      <c r="E792" s="8">
        <v>71.913976000000005</v>
      </c>
      <c r="F792" s="4">
        <f t="shared" si="63"/>
        <v>1.667576000000011</v>
      </c>
      <c r="G792" s="4">
        <f t="shared" si="64"/>
        <v>1.667576000000011</v>
      </c>
      <c r="H792" s="7">
        <f t="shared" si="65"/>
        <v>2.7808097157760368</v>
      </c>
      <c r="I792" s="7"/>
      <c r="J792">
        <v>114025</v>
      </c>
      <c r="K792" s="8">
        <f t="shared" si="61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62"/>
        <v>-0.92471500000000006</v>
      </c>
      <c r="E793" s="8">
        <v>-0.92471499999999995</v>
      </c>
      <c r="F793" s="4">
        <f t="shared" si="63"/>
        <v>1.1102230246251565E-16</v>
      </c>
      <c r="G793" s="4">
        <f t="shared" si="64"/>
        <v>1.1102230246251565E-16</v>
      </c>
      <c r="H793" s="7">
        <f t="shared" si="65"/>
        <v>1.2325951644078309E-32</v>
      </c>
      <c r="I793" s="7"/>
      <c r="J793">
        <v>113728</v>
      </c>
      <c r="K793" s="8">
        <f t="shared" si="61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62"/>
        <v>-1.0669200000000001</v>
      </c>
      <c r="E794" s="8">
        <v>-1.0669150000000001</v>
      </c>
      <c r="F794" s="4">
        <f t="shared" si="63"/>
        <v>5.000000000032756E-6</v>
      </c>
      <c r="G794" s="4">
        <f t="shared" si="64"/>
        <v>5.000000000032756E-6</v>
      </c>
      <c r="H794" s="7">
        <f t="shared" si="65"/>
        <v>2.5000000000327561E-11</v>
      </c>
      <c r="I794" s="7"/>
      <c r="J794">
        <v>113626</v>
      </c>
      <c r="K794" s="8">
        <f t="shared" si="61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62"/>
        <v>-0.61187499999999995</v>
      </c>
      <c r="E795" s="8">
        <v>-0.61187499999999995</v>
      </c>
      <c r="F795" s="4">
        <f t="shared" si="63"/>
        <v>0</v>
      </c>
      <c r="G795" s="4">
        <f t="shared" si="64"/>
        <v>0</v>
      </c>
      <c r="H795" s="7">
        <f t="shared" si="65"/>
        <v>0</v>
      </c>
      <c r="I795" s="7"/>
      <c r="J795">
        <v>113157</v>
      </c>
      <c r="K795" s="8">
        <f t="shared" si="61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62"/>
        <v>-0.61187499999999995</v>
      </c>
      <c r="E796" s="8">
        <v>-0.61187499999999995</v>
      </c>
      <c r="F796" s="4">
        <f t="shared" si="63"/>
        <v>0</v>
      </c>
      <c r="G796" s="4">
        <f t="shared" si="64"/>
        <v>0</v>
      </c>
      <c r="H796" s="7">
        <f t="shared" si="65"/>
        <v>0</v>
      </c>
      <c r="I796" s="7"/>
      <c r="J796">
        <v>112939</v>
      </c>
      <c r="K796" s="8">
        <f t="shared" si="61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62"/>
        <v>-0.61187499999999995</v>
      </c>
      <c r="E797" s="8">
        <v>-0.61187499999999995</v>
      </c>
      <c r="F797" s="4">
        <f t="shared" si="63"/>
        <v>0</v>
      </c>
      <c r="G797" s="4">
        <f t="shared" si="64"/>
        <v>0</v>
      </c>
      <c r="H797" s="7">
        <f t="shared" si="65"/>
        <v>0</v>
      </c>
      <c r="I797" s="7"/>
      <c r="J797">
        <v>112702</v>
      </c>
      <c r="K797" s="8">
        <f t="shared" si="61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62"/>
        <v>-0.61187499999999995</v>
      </c>
      <c r="E798" s="8">
        <v>-0.61187499999999995</v>
      </c>
      <c r="F798" s="4">
        <f t="shared" si="63"/>
        <v>0</v>
      </c>
      <c r="G798" s="4">
        <f t="shared" si="64"/>
        <v>0</v>
      </c>
      <c r="H798" s="7">
        <f t="shared" si="65"/>
        <v>0</v>
      </c>
      <c r="I798" s="7"/>
      <c r="J798">
        <v>-924.71500000000003</v>
      </c>
      <c r="K798" s="8">
        <f t="shared" si="61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62"/>
        <v>-0.61187499999999995</v>
      </c>
      <c r="E799" s="8">
        <v>-0.61187499999999995</v>
      </c>
      <c r="F799" s="4">
        <f t="shared" si="63"/>
        <v>0</v>
      </c>
      <c r="G799" s="4">
        <f t="shared" si="64"/>
        <v>0</v>
      </c>
      <c r="H799" s="7">
        <f t="shared" si="65"/>
        <v>0</v>
      </c>
      <c r="I799" s="7"/>
      <c r="J799">
        <v>-1066.92</v>
      </c>
      <c r="K799" s="8">
        <f t="shared" si="61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62"/>
        <v>-0.61187499999999995</v>
      </c>
      <c r="E800" s="8">
        <v>-0.61187499999999995</v>
      </c>
      <c r="F800" s="4">
        <f t="shared" si="63"/>
        <v>0</v>
      </c>
      <c r="G800" s="4">
        <f t="shared" si="64"/>
        <v>0</v>
      </c>
      <c r="H800" s="7">
        <f t="shared" si="65"/>
        <v>0</v>
      </c>
      <c r="I800" s="7"/>
      <c r="J800">
        <v>-611.875</v>
      </c>
      <c r="K800" s="8">
        <f t="shared" si="61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62"/>
        <v>-0.61187499999999995</v>
      </c>
      <c r="E801" s="8">
        <v>-0.61187499999999995</v>
      </c>
      <c r="F801" s="4">
        <f t="shared" si="63"/>
        <v>0</v>
      </c>
      <c r="G801" s="4">
        <f t="shared" si="64"/>
        <v>0</v>
      </c>
      <c r="H801" s="7">
        <f t="shared" si="65"/>
        <v>0</v>
      </c>
      <c r="I801" s="7"/>
      <c r="J801">
        <v>-611.875</v>
      </c>
      <c r="K801" s="8">
        <f t="shared" si="61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62"/>
        <v>-0.61187499999999995</v>
      </c>
      <c r="E802" s="8">
        <v>-0.61187499999999995</v>
      </c>
      <c r="F802" s="4">
        <f t="shared" si="63"/>
        <v>0</v>
      </c>
      <c r="G802" s="4">
        <f t="shared" si="64"/>
        <v>0</v>
      </c>
      <c r="H802" s="7">
        <f t="shared" si="65"/>
        <v>0</v>
      </c>
      <c r="I802" s="7"/>
      <c r="J802">
        <v>-611.875</v>
      </c>
      <c r="K802" s="8">
        <f t="shared" si="61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62"/>
        <v>-0.61187499999999995</v>
      </c>
      <c r="E803" s="8">
        <v>-0.61187499999999995</v>
      </c>
      <c r="F803" s="4">
        <f t="shared" si="63"/>
        <v>0</v>
      </c>
      <c r="G803" s="4">
        <f t="shared" si="64"/>
        <v>0</v>
      </c>
      <c r="H803" s="7">
        <f t="shared" si="65"/>
        <v>0</v>
      </c>
      <c r="I803" s="7"/>
      <c r="J803">
        <v>-611.875</v>
      </c>
      <c r="K803" s="8">
        <f t="shared" si="61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62"/>
        <v>-0.61187499999999995</v>
      </c>
      <c r="E804" s="8">
        <v>-0.61187499999999995</v>
      </c>
      <c r="F804" s="4">
        <f t="shared" si="63"/>
        <v>0</v>
      </c>
      <c r="G804" s="4">
        <f t="shared" si="64"/>
        <v>0</v>
      </c>
      <c r="H804" s="7">
        <f t="shared" si="65"/>
        <v>0</v>
      </c>
      <c r="I804" s="7"/>
      <c r="J804">
        <v>-611.875</v>
      </c>
      <c r="K804" s="8">
        <f t="shared" si="61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62"/>
        <v>-0.61187499999999995</v>
      </c>
      <c r="E805" s="8">
        <v>-0.61187499999999995</v>
      </c>
      <c r="F805" s="4">
        <f t="shared" si="63"/>
        <v>0</v>
      </c>
      <c r="G805" s="4">
        <f t="shared" si="64"/>
        <v>0</v>
      </c>
      <c r="H805" s="7">
        <f t="shared" si="65"/>
        <v>0</v>
      </c>
      <c r="I805" s="7"/>
      <c r="J805">
        <v>-611.875</v>
      </c>
      <c r="K805" s="8">
        <f t="shared" si="61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62"/>
        <v>-0.61187499999999995</v>
      </c>
      <c r="E806" s="8">
        <v>-0.61187499999999995</v>
      </c>
      <c r="F806" s="4">
        <f t="shared" si="63"/>
        <v>0</v>
      </c>
      <c r="G806" s="4">
        <f t="shared" si="64"/>
        <v>0</v>
      </c>
      <c r="H806" s="7">
        <f t="shared" si="65"/>
        <v>0</v>
      </c>
      <c r="I806" s="7"/>
      <c r="J806">
        <v>-611.875</v>
      </c>
      <c r="K806" s="8">
        <f t="shared" si="61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62"/>
        <v>-1.0669200000000001</v>
      </c>
      <c r="E807" s="8">
        <v>-1.0669150000000001</v>
      </c>
      <c r="F807" s="4">
        <f t="shared" si="63"/>
        <v>5.000000000032756E-6</v>
      </c>
      <c r="G807" s="4">
        <f t="shared" si="64"/>
        <v>5.000000000032756E-6</v>
      </c>
      <c r="H807" s="7">
        <f t="shared" si="65"/>
        <v>2.5000000000327561E-11</v>
      </c>
      <c r="I807" s="7"/>
      <c r="J807">
        <v>-611.875</v>
      </c>
      <c r="K807" s="8">
        <f t="shared" si="61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62"/>
        <v>-1.0669200000000001</v>
      </c>
      <c r="E808" s="8">
        <v>-1.0669150000000001</v>
      </c>
      <c r="F808" s="4">
        <f t="shared" si="63"/>
        <v>5.000000000032756E-6</v>
      </c>
      <c r="G808" s="4">
        <f t="shared" si="64"/>
        <v>5.000000000032756E-6</v>
      </c>
      <c r="H808" s="7">
        <f t="shared" si="65"/>
        <v>2.5000000000327561E-11</v>
      </c>
      <c r="I808" s="7"/>
      <c r="J808">
        <v>-611.875</v>
      </c>
      <c r="K808" s="8">
        <f t="shared" si="61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62"/>
        <v>37.144800000000004</v>
      </c>
      <c r="E809" s="8">
        <v>36.853498999999999</v>
      </c>
      <c r="F809" s="4">
        <f t="shared" si="63"/>
        <v>-0.29130100000000425</v>
      </c>
      <c r="G809" s="4">
        <f t="shared" si="64"/>
        <v>0.29130100000000425</v>
      </c>
      <c r="H809" s="7">
        <f t="shared" si="65"/>
        <v>8.485627260100248E-2</v>
      </c>
      <c r="I809" s="7"/>
      <c r="J809">
        <v>-611.875</v>
      </c>
      <c r="K809" s="8">
        <f t="shared" si="61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62"/>
        <v>114.73399999999999</v>
      </c>
      <c r="E810" s="8">
        <v>114.20382499999999</v>
      </c>
      <c r="F810" s="4">
        <f t="shared" si="63"/>
        <v>-0.53017499999999984</v>
      </c>
      <c r="G810" s="4">
        <f t="shared" si="64"/>
        <v>0.53017499999999984</v>
      </c>
      <c r="H810" s="7">
        <f t="shared" si="65"/>
        <v>0.28108553062499986</v>
      </c>
      <c r="I810" s="7"/>
      <c r="J810">
        <v>-611.875</v>
      </c>
      <c r="K810" s="8">
        <f t="shared" si="61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62"/>
        <v>114.279</v>
      </c>
      <c r="E811" s="8">
        <v>113.63012000000001</v>
      </c>
      <c r="F811" s="4">
        <f t="shared" si="63"/>
        <v>-0.64887999999999124</v>
      </c>
      <c r="G811" s="4">
        <f t="shared" si="64"/>
        <v>0.64887999999999124</v>
      </c>
      <c r="H811" s="7">
        <f t="shared" si="65"/>
        <v>0.42104525439998863</v>
      </c>
      <c r="I811" s="7"/>
      <c r="J811">
        <v>-611.875</v>
      </c>
      <c r="K811" s="8">
        <f t="shared" si="61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62"/>
        <v>113.81</v>
      </c>
      <c r="E812" s="8">
        <v>113.33541200000001</v>
      </c>
      <c r="F812" s="4">
        <f t="shared" si="63"/>
        <v>-0.47458799999999712</v>
      </c>
      <c r="G812" s="4">
        <f t="shared" si="64"/>
        <v>0.47458799999999712</v>
      </c>
      <c r="H812" s="7">
        <f t="shared" si="65"/>
        <v>0.22523376974399728</v>
      </c>
      <c r="I812" s="7"/>
      <c r="J812">
        <v>-1066.92</v>
      </c>
      <c r="K812" s="8">
        <f t="shared" ref="K812:K875" si="66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62"/>
        <v>112.66</v>
      </c>
      <c r="E813" s="8">
        <v>112.890424</v>
      </c>
      <c r="F813" s="4">
        <f t="shared" si="63"/>
        <v>0.2304239999999993</v>
      </c>
      <c r="G813" s="4">
        <f t="shared" si="64"/>
        <v>0.2304239999999993</v>
      </c>
      <c r="H813" s="7">
        <f t="shared" si="65"/>
        <v>5.3095219775999673E-2</v>
      </c>
      <c r="I813" s="7"/>
      <c r="J813">
        <v>-1066.92</v>
      </c>
      <c r="K813" s="8">
        <f t="shared" si="66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62"/>
        <v>112.182</v>
      </c>
      <c r="E814" s="8">
        <v>112.341166</v>
      </c>
      <c r="F814" s="4">
        <f t="shared" si="63"/>
        <v>0.15916599999999903</v>
      </c>
      <c r="G814" s="4">
        <f t="shared" si="64"/>
        <v>0.15916599999999903</v>
      </c>
      <c r="H814" s="7">
        <f t="shared" si="65"/>
        <v>2.533381555599969E-2</v>
      </c>
      <c r="I814" s="7"/>
      <c r="J814">
        <v>-1979.44</v>
      </c>
      <c r="K814" s="8">
        <f t="shared" si="66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62"/>
        <v>111.96299999999999</v>
      </c>
      <c r="E815" s="8">
        <v>112.00517000000001</v>
      </c>
      <c r="F815" s="4">
        <f t="shared" si="63"/>
        <v>4.2170000000012919E-2</v>
      </c>
      <c r="G815" s="4">
        <f t="shared" si="64"/>
        <v>4.2170000000012919E-2</v>
      </c>
      <c r="H815" s="7">
        <f t="shared" si="65"/>
        <v>1.7783089000010896E-3</v>
      </c>
      <c r="I815" s="7"/>
      <c r="J815">
        <v>50508.7</v>
      </c>
      <c r="K815" s="8">
        <f t="shared" si="66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62"/>
        <v>112.08199999999999</v>
      </c>
      <c r="E816" s="8">
        <v>112.577546</v>
      </c>
      <c r="F816" s="4">
        <f t="shared" si="63"/>
        <v>0.49554600000000448</v>
      </c>
      <c r="G816" s="4">
        <f t="shared" si="64"/>
        <v>0.49554600000000448</v>
      </c>
      <c r="H816" s="7">
        <f t="shared" si="65"/>
        <v>0.24556583811600444</v>
      </c>
      <c r="I816" s="7"/>
      <c r="J816">
        <v>114457</v>
      </c>
      <c r="K816" s="8">
        <f t="shared" si="66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62"/>
        <v>-0.92471500000000006</v>
      </c>
      <c r="E817" s="8">
        <v>-0.92471499999999995</v>
      </c>
      <c r="F817" s="4">
        <f t="shared" si="63"/>
        <v>1.1102230246251565E-16</v>
      </c>
      <c r="G817" s="4">
        <f t="shared" si="64"/>
        <v>1.1102230246251565E-16</v>
      </c>
      <c r="H817" s="7">
        <f t="shared" si="65"/>
        <v>1.2325951644078309E-32</v>
      </c>
      <c r="I817" s="7"/>
      <c r="J817">
        <v>110486</v>
      </c>
      <c r="K817" s="8">
        <f t="shared" si="66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62"/>
        <v>-1.0669200000000001</v>
      </c>
      <c r="E818" s="8">
        <v>-1.0669150000000001</v>
      </c>
      <c r="F818" s="4">
        <f t="shared" si="63"/>
        <v>5.000000000032756E-6</v>
      </c>
      <c r="G818" s="4">
        <f t="shared" si="64"/>
        <v>5.000000000032756E-6</v>
      </c>
      <c r="H818" s="7">
        <f t="shared" si="65"/>
        <v>2.5000000000327561E-11</v>
      </c>
      <c r="I818" s="7"/>
      <c r="J818">
        <v>113085</v>
      </c>
      <c r="K818" s="8">
        <f t="shared" si="66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62"/>
        <v>-0.61187499999999995</v>
      </c>
      <c r="E819" s="8">
        <v>-0.61187499999999995</v>
      </c>
      <c r="F819" s="4">
        <f t="shared" si="63"/>
        <v>0</v>
      </c>
      <c r="G819" s="4">
        <f t="shared" si="64"/>
        <v>0</v>
      </c>
      <c r="H819" s="7">
        <f t="shared" si="65"/>
        <v>0</v>
      </c>
      <c r="I819" s="7"/>
      <c r="J819">
        <v>112684</v>
      </c>
      <c r="K819" s="8">
        <f t="shared" si="66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62"/>
        <v>-0.61187499999999995</v>
      </c>
      <c r="E820" s="8">
        <v>-0.61187499999999995</v>
      </c>
      <c r="F820" s="4">
        <f t="shared" si="63"/>
        <v>0</v>
      </c>
      <c r="G820" s="4">
        <f t="shared" si="64"/>
        <v>0</v>
      </c>
      <c r="H820" s="7">
        <f t="shared" si="65"/>
        <v>0</v>
      </c>
      <c r="I820" s="7"/>
      <c r="J820">
        <v>112520</v>
      </c>
      <c r="K820" s="8">
        <f t="shared" si="66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62"/>
        <v>-0.61187499999999995</v>
      </c>
      <c r="E821" s="8">
        <v>-0.61187499999999995</v>
      </c>
      <c r="F821" s="4">
        <f t="shared" si="63"/>
        <v>0</v>
      </c>
      <c r="G821" s="4">
        <f t="shared" si="64"/>
        <v>0</v>
      </c>
      <c r="H821" s="7">
        <f t="shared" si="65"/>
        <v>0</v>
      </c>
      <c r="I821" s="7"/>
      <c r="J821">
        <v>72063.7</v>
      </c>
      <c r="K821" s="8">
        <f t="shared" si="66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62"/>
        <v>-0.61187499999999995</v>
      </c>
      <c r="E822" s="8">
        <v>-0.61187499999999995</v>
      </c>
      <c r="F822" s="4">
        <f t="shared" si="63"/>
        <v>0</v>
      </c>
      <c r="G822" s="4">
        <f t="shared" si="64"/>
        <v>0</v>
      </c>
      <c r="H822" s="7">
        <f t="shared" si="65"/>
        <v>0</v>
      </c>
      <c r="I822" s="7"/>
      <c r="J822">
        <v>-924.71500000000003</v>
      </c>
      <c r="K822" s="8">
        <f t="shared" si="66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62"/>
        <v>-0.61187499999999995</v>
      </c>
      <c r="E823" s="8">
        <v>-0.61187499999999995</v>
      </c>
      <c r="F823" s="4">
        <f t="shared" si="63"/>
        <v>0</v>
      </c>
      <c r="G823" s="4">
        <f t="shared" si="64"/>
        <v>0</v>
      </c>
      <c r="H823" s="7">
        <f t="shared" si="65"/>
        <v>0</v>
      </c>
      <c r="I823" s="7"/>
      <c r="J823">
        <v>-1066.92</v>
      </c>
      <c r="K823" s="8">
        <f t="shared" si="66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62"/>
        <v>-0.61187499999999995</v>
      </c>
      <c r="E824" s="8">
        <v>-0.61187499999999995</v>
      </c>
      <c r="F824" s="4">
        <f t="shared" si="63"/>
        <v>0</v>
      </c>
      <c r="G824" s="4">
        <f t="shared" si="64"/>
        <v>0</v>
      </c>
      <c r="H824" s="7">
        <f t="shared" si="65"/>
        <v>0</v>
      </c>
      <c r="I824" s="7"/>
      <c r="J824">
        <v>-611.875</v>
      </c>
      <c r="K824" s="8">
        <f t="shared" si="66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62"/>
        <v>-0.61187499999999995</v>
      </c>
      <c r="E825" s="8">
        <v>-0.61187499999999995</v>
      </c>
      <c r="F825" s="4">
        <f t="shared" si="63"/>
        <v>0</v>
      </c>
      <c r="G825" s="4">
        <f t="shared" si="64"/>
        <v>0</v>
      </c>
      <c r="H825" s="7">
        <f t="shared" si="65"/>
        <v>0</v>
      </c>
      <c r="I825" s="7"/>
      <c r="J825">
        <v>-611.875</v>
      </c>
      <c r="K825" s="8">
        <f t="shared" si="66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62"/>
        <v>-0.61187499999999995</v>
      </c>
      <c r="E826" s="8">
        <v>-0.61187499999999995</v>
      </c>
      <c r="F826" s="4">
        <f t="shared" si="63"/>
        <v>0</v>
      </c>
      <c r="G826" s="4">
        <f t="shared" si="64"/>
        <v>0</v>
      </c>
      <c r="H826" s="7">
        <f t="shared" si="65"/>
        <v>0</v>
      </c>
      <c r="I826" s="7"/>
      <c r="J826">
        <v>-611.875</v>
      </c>
      <c r="K826" s="8">
        <f t="shared" si="66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62"/>
        <v>-0.61187499999999995</v>
      </c>
      <c r="E827" s="8">
        <v>-0.61187499999999995</v>
      </c>
      <c r="F827" s="4">
        <f t="shared" si="63"/>
        <v>0</v>
      </c>
      <c r="G827" s="4">
        <f t="shared" si="64"/>
        <v>0</v>
      </c>
      <c r="H827" s="7">
        <f t="shared" si="65"/>
        <v>0</v>
      </c>
      <c r="I827" s="7"/>
      <c r="J827">
        <v>-611.875</v>
      </c>
      <c r="K827" s="8">
        <f t="shared" si="66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62"/>
        <v>-0.61187499999999995</v>
      </c>
      <c r="E828" s="8">
        <v>-0.61187499999999995</v>
      </c>
      <c r="F828" s="4">
        <f t="shared" si="63"/>
        <v>0</v>
      </c>
      <c r="G828" s="4">
        <f t="shared" si="64"/>
        <v>0</v>
      </c>
      <c r="H828" s="7">
        <f t="shared" si="65"/>
        <v>0</v>
      </c>
      <c r="I828" s="7"/>
      <c r="J828">
        <v>-611.875</v>
      </c>
      <c r="K828" s="8">
        <f t="shared" si="66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62"/>
        <v>-0.61187499999999995</v>
      </c>
      <c r="E829" s="8">
        <v>-0.61187499999999995</v>
      </c>
      <c r="F829" s="4">
        <f t="shared" si="63"/>
        <v>0</v>
      </c>
      <c r="G829" s="4">
        <f t="shared" si="64"/>
        <v>0</v>
      </c>
      <c r="H829" s="7">
        <f t="shared" si="65"/>
        <v>0</v>
      </c>
      <c r="I829" s="7"/>
      <c r="J829">
        <v>-611.875</v>
      </c>
      <c r="K829" s="8">
        <f t="shared" si="66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62"/>
        <v>-0.61187499999999995</v>
      </c>
      <c r="E830" s="8">
        <v>-0.61187499999999995</v>
      </c>
      <c r="F830" s="4">
        <f t="shared" si="63"/>
        <v>0</v>
      </c>
      <c r="G830" s="4">
        <f t="shared" si="64"/>
        <v>0</v>
      </c>
      <c r="H830" s="7">
        <f t="shared" si="65"/>
        <v>0</v>
      </c>
      <c r="I830" s="7"/>
      <c r="J830">
        <v>-611.875</v>
      </c>
      <c r="K830" s="8">
        <f t="shared" si="66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62"/>
        <v>-1.0669200000000001</v>
      </c>
      <c r="E831" s="8">
        <v>-1.0669150000000001</v>
      </c>
      <c r="F831" s="4">
        <f t="shared" si="63"/>
        <v>5.000000000032756E-6</v>
      </c>
      <c r="G831" s="4">
        <f t="shared" si="64"/>
        <v>5.000000000032756E-6</v>
      </c>
      <c r="H831" s="7">
        <f t="shared" si="65"/>
        <v>2.5000000000327561E-11</v>
      </c>
      <c r="I831" s="7"/>
      <c r="J831">
        <v>-611.875</v>
      </c>
      <c r="K831" s="8">
        <f t="shared" si="66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62"/>
        <v>-1.0669200000000001</v>
      </c>
      <c r="E832" s="8">
        <v>-1.0669150000000001</v>
      </c>
      <c r="F832" s="4">
        <f t="shared" si="63"/>
        <v>5.000000000032756E-6</v>
      </c>
      <c r="G832" s="4">
        <f t="shared" si="64"/>
        <v>5.000000000032756E-6</v>
      </c>
      <c r="H832" s="7">
        <f t="shared" si="65"/>
        <v>2.5000000000327561E-11</v>
      </c>
      <c r="I832" s="7"/>
      <c r="J832">
        <v>-611.875</v>
      </c>
      <c r="K832" s="8">
        <f t="shared" si="66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62"/>
        <v>29.133800000000001</v>
      </c>
      <c r="E833" s="8">
        <v>29.822331999999999</v>
      </c>
      <c r="F833" s="4">
        <f t="shared" si="63"/>
        <v>0.68853199999999859</v>
      </c>
      <c r="G833" s="4">
        <f t="shared" si="64"/>
        <v>0.68853199999999859</v>
      </c>
      <c r="H833" s="7">
        <f t="shared" si="65"/>
        <v>0.47407631502399805</v>
      </c>
      <c r="I833" s="7"/>
      <c r="J833">
        <v>-611.875</v>
      </c>
      <c r="K833" s="8">
        <f t="shared" si="66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62"/>
        <v>113.931</v>
      </c>
      <c r="E834" s="8">
        <v>114.506632</v>
      </c>
      <c r="F834" s="4">
        <f t="shared" si="63"/>
        <v>0.57563199999999881</v>
      </c>
      <c r="G834" s="4">
        <f t="shared" si="64"/>
        <v>0.57563199999999881</v>
      </c>
      <c r="H834" s="7">
        <f t="shared" si="65"/>
        <v>0.33135219942399863</v>
      </c>
      <c r="I834" s="7"/>
      <c r="J834">
        <v>-611.875</v>
      </c>
      <c r="K834" s="8">
        <f t="shared" si="66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62"/>
        <v>113.49299999999999</v>
      </c>
      <c r="E835" s="8">
        <v>113.79278600000001</v>
      </c>
      <c r="F835" s="4">
        <f t="shared" si="63"/>
        <v>0.29978600000001165</v>
      </c>
      <c r="G835" s="4">
        <f t="shared" si="64"/>
        <v>0.29978600000001165</v>
      </c>
      <c r="H835" s="7">
        <f t="shared" si="65"/>
        <v>8.9871645796006983E-2</v>
      </c>
      <c r="I835" s="7"/>
      <c r="J835">
        <v>-611.875</v>
      </c>
      <c r="K835" s="8">
        <f t="shared" si="66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62"/>
        <v>113.10599999999999</v>
      </c>
      <c r="E836" s="8">
        <v>113.299172</v>
      </c>
      <c r="F836" s="4">
        <f t="shared" si="63"/>
        <v>0.19317200000000412</v>
      </c>
      <c r="G836" s="4">
        <f t="shared" si="64"/>
        <v>0.19317200000000412</v>
      </c>
      <c r="H836" s="7">
        <f t="shared" si="65"/>
        <v>3.7315421584001592E-2</v>
      </c>
      <c r="I836" s="7"/>
      <c r="J836">
        <v>-1066.92</v>
      </c>
      <c r="K836" s="8">
        <f t="shared" si="66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62"/>
        <v>112.434</v>
      </c>
      <c r="E837" s="8">
        <v>112.65949500000001</v>
      </c>
      <c r="F837" s="4">
        <f t="shared" si="63"/>
        <v>0.22549500000000933</v>
      </c>
      <c r="G837" s="4">
        <f t="shared" si="64"/>
        <v>0.22549500000000933</v>
      </c>
      <c r="H837" s="7">
        <f t="shared" si="65"/>
        <v>5.0847995025004207E-2</v>
      </c>
      <c r="I837" s="7"/>
      <c r="J837">
        <v>-1066.92</v>
      </c>
      <c r="K837" s="8">
        <f t="shared" si="66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62"/>
        <v>112.002</v>
      </c>
      <c r="E838" s="8">
        <v>112.150261</v>
      </c>
      <c r="F838" s="4">
        <f t="shared" si="63"/>
        <v>0.14826100000000508</v>
      </c>
      <c r="G838" s="4">
        <f t="shared" si="64"/>
        <v>0.14826100000000508</v>
      </c>
      <c r="H838" s="7">
        <f t="shared" si="65"/>
        <v>2.1981324121001507E-2</v>
      </c>
      <c r="I838" s="7"/>
      <c r="J838">
        <v>37741.9</v>
      </c>
      <c r="K838" s="8">
        <f t="shared" si="66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62"/>
        <v>111.881</v>
      </c>
      <c r="E839" s="8">
        <v>112.411385</v>
      </c>
      <c r="F839" s="4">
        <f t="shared" si="63"/>
        <v>0.53038499999999544</v>
      </c>
      <c r="G839" s="4">
        <f t="shared" si="64"/>
        <v>0.53038499999999544</v>
      </c>
      <c r="H839" s="7">
        <f t="shared" si="65"/>
        <v>0.28130824822499517</v>
      </c>
      <c r="I839" s="7"/>
      <c r="J839">
        <v>114878</v>
      </c>
      <c r="K839" s="8">
        <f t="shared" si="66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62"/>
        <v>99.163600000000002</v>
      </c>
      <c r="E840" s="8">
        <v>101.442245</v>
      </c>
      <c r="F840" s="4">
        <f t="shared" si="63"/>
        <v>2.2786449999999974</v>
      </c>
      <c r="G840" s="4">
        <f t="shared" si="64"/>
        <v>2.2786449999999974</v>
      </c>
      <c r="H840" s="7">
        <f t="shared" si="65"/>
        <v>5.1922230360249877</v>
      </c>
      <c r="I840" s="7"/>
      <c r="J840">
        <v>114428</v>
      </c>
      <c r="K840" s="8">
        <f t="shared" si="66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67">C841/1000</f>
        <v>-0.92471500000000006</v>
      </c>
      <c r="E841" s="8">
        <v>-0.92471499999999995</v>
      </c>
      <c r="F841" s="4">
        <f t="shared" ref="F841:F904" si="68">(E841- D841)</f>
        <v>1.1102230246251565E-16</v>
      </c>
      <c r="G841" s="4">
        <f t="shared" ref="G841:G904" si="69">ABS(F841)</f>
        <v>1.1102230246251565E-16</v>
      </c>
      <c r="H841" s="7">
        <f t="shared" ref="H841:H904" si="70">(G841^2)</f>
        <v>1.2325951644078309E-32</v>
      </c>
      <c r="I841" s="7"/>
      <c r="J841">
        <v>113841</v>
      </c>
      <c r="K841" s="8">
        <f t="shared" si="66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67"/>
        <v>-1.0669200000000001</v>
      </c>
      <c r="E842" s="8">
        <v>-1.0669150000000001</v>
      </c>
      <c r="F842" s="4">
        <f t="shared" si="68"/>
        <v>5.000000000032756E-6</v>
      </c>
      <c r="G842" s="4">
        <f t="shared" si="69"/>
        <v>5.000000000032756E-6</v>
      </c>
      <c r="H842" s="7">
        <f t="shared" si="70"/>
        <v>2.5000000000327561E-11</v>
      </c>
      <c r="I842" s="7"/>
      <c r="J842">
        <v>112748</v>
      </c>
      <c r="K842" s="8">
        <f t="shared" si="66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67"/>
        <v>-0.61187499999999995</v>
      </c>
      <c r="E843" s="8">
        <v>-0.61187499999999995</v>
      </c>
      <c r="F843" s="4">
        <f t="shared" si="68"/>
        <v>0</v>
      </c>
      <c r="G843" s="4">
        <f t="shared" si="69"/>
        <v>0</v>
      </c>
      <c r="H843" s="7">
        <f t="shared" si="70"/>
        <v>0</v>
      </c>
      <c r="I843" s="7"/>
      <c r="J843">
        <v>112208</v>
      </c>
      <c r="K843" s="8">
        <f t="shared" si="66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67"/>
        <v>-0.61187499999999995</v>
      </c>
      <c r="E844" s="8">
        <v>-0.61187499999999995</v>
      </c>
      <c r="F844" s="4">
        <f t="shared" si="68"/>
        <v>0</v>
      </c>
      <c r="G844" s="4">
        <f t="shared" si="69"/>
        <v>0</v>
      </c>
      <c r="H844" s="7">
        <f t="shared" si="70"/>
        <v>0</v>
      </c>
      <c r="I844" s="7"/>
      <c r="J844">
        <v>112384</v>
      </c>
      <c r="K844" s="8">
        <f t="shared" si="66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67"/>
        <v>-0.61187499999999995</v>
      </c>
      <c r="E845" s="8">
        <v>-0.61187499999999995</v>
      </c>
      <c r="F845" s="4">
        <f t="shared" si="68"/>
        <v>0</v>
      </c>
      <c r="G845" s="4">
        <f t="shared" si="69"/>
        <v>0</v>
      </c>
      <c r="H845" s="7">
        <f t="shared" si="70"/>
        <v>0</v>
      </c>
      <c r="I845" s="7"/>
      <c r="J845">
        <v>112476</v>
      </c>
      <c r="K845" s="8">
        <f t="shared" si="66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67"/>
        <v>-0.61187499999999995</v>
      </c>
      <c r="E846" s="8">
        <v>-0.61187499999999995</v>
      </c>
      <c r="F846" s="4">
        <f t="shared" si="68"/>
        <v>0</v>
      </c>
      <c r="G846" s="4">
        <f t="shared" si="69"/>
        <v>0</v>
      </c>
      <c r="H846" s="7">
        <f t="shared" si="70"/>
        <v>0</v>
      </c>
      <c r="I846" s="7"/>
      <c r="J846">
        <v>-924.71500000000003</v>
      </c>
      <c r="K846" s="8">
        <f t="shared" si="66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67"/>
        <v>-0.61187499999999995</v>
      </c>
      <c r="E847" s="8">
        <v>-0.61187499999999995</v>
      </c>
      <c r="F847" s="4">
        <f t="shared" si="68"/>
        <v>0</v>
      </c>
      <c r="G847" s="4">
        <f t="shared" si="69"/>
        <v>0</v>
      </c>
      <c r="H847" s="7">
        <f t="shared" si="70"/>
        <v>0</v>
      </c>
      <c r="I847" s="7"/>
      <c r="J847">
        <v>-1066.92</v>
      </c>
      <c r="K847" s="8">
        <f t="shared" si="66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67"/>
        <v>-0.61187499999999995</v>
      </c>
      <c r="E848" s="8">
        <v>-0.61187499999999995</v>
      </c>
      <c r="F848" s="4">
        <f t="shared" si="68"/>
        <v>0</v>
      </c>
      <c r="G848" s="4">
        <f t="shared" si="69"/>
        <v>0</v>
      </c>
      <c r="H848" s="7">
        <f t="shared" si="70"/>
        <v>0</v>
      </c>
      <c r="I848" s="7"/>
      <c r="J848">
        <v>-611.875</v>
      </c>
      <c r="K848" s="8">
        <f t="shared" si="66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67"/>
        <v>-0.61187499999999995</v>
      </c>
      <c r="E849" s="8">
        <v>-0.61187499999999995</v>
      </c>
      <c r="F849" s="4">
        <f t="shared" si="68"/>
        <v>0</v>
      </c>
      <c r="G849" s="4">
        <f t="shared" si="69"/>
        <v>0</v>
      </c>
      <c r="H849" s="7">
        <f t="shared" si="70"/>
        <v>0</v>
      </c>
      <c r="I849" s="7"/>
      <c r="J849">
        <v>-611.875</v>
      </c>
      <c r="K849" s="8">
        <f t="shared" si="66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67"/>
        <v>-0.61187499999999995</v>
      </c>
      <c r="E850" s="8">
        <v>-0.61187499999999995</v>
      </c>
      <c r="F850" s="4">
        <f t="shared" si="68"/>
        <v>0</v>
      </c>
      <c r="G850" s="4">
        <f t="shared" si="69"/>
        <v>0</v>
      </c>
      <c r="H850" s="7">
        <f t="shared" si="70"/>
        <v>0</v>
      </c>
      <c r="I850" s="7"/>
      <c r="J850">
        <v>-611.875</v>
      </c>
      <c r="K850" s="8">
        <f t="shared" si="66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67"/>
        <v>-0.61187499999999995</v>
      </c>
      <c r="E851" s="8">
        <v>-0.61187499999999995</v>
      </c>
      <c r="F851" s="4">
        <f t="shared" si="68"/>
        <v>0</v>
      </c>
      <c r="G851" s="4">
        <f t="shared" si="69"/>
        <v>0</v>
      </c>
      <c r="H851" s="7">
        <f t="shared" si="70"/>
        <v>0</v>
      </c>
      <c r="I851" s="7"/>
      <c r="J851">
        <v>-611.875</v>
      </c>
      <c r="K851" s="8">
        <f t="shared" si="66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67"/>
        <v>-0.61187499999999995</v>
      </c>
      <c r="E852" s="8">
        <v>-0.61187499999999995</v>
      </c>
      <c r="F852" s="4">
        <f t="shared" si="68"/>
        <v>0</v>
      </c>
      <c r="G852" s="4">
        <f t="shared" si="69"/>
        <v>0</v>
      </c>
      <c r="H852" s="7">
        <f t="shared" si="70"/>
        <v>0</v>
      </c>
      <c r="I852" s="7"/>
      <c r="J852">
        <v>-611.875</v>
      </c>
      <c r="K852" s="8">
        <f t="shared" si="66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67"/>
        <v>-0.61187499999999995</v>
      </c>
      <c r="E853" s="8">
        <v>-0.61187499999999995</v>
      </c>
      <c r="F853" s="4">
        <f t="shared" si="68"/>
        <v>0</v>
      </c>
      <c r="G853" s="4">
        <f t="shared" si="69"/>
        <v>0</v>
      </c>
      <c r="H853" s="7">
        <f t="shared" si="70"/>
        <v>0</v>
      </c>
      <c r="I853" s="7"/>
      <c r="J853">
        <v>-611.875</v>
      </c>
      <c r="K853" s="8">
        <f t="shared" si="66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67"/>
        <v>-0.61187499999999995</v>
      </c>
      <c r="E854" s="8">
        <v>-0.61187499999999995</v>
      </c>
      <c r="F854" s="4">
        <f t="shared" si="68"/>
        <v>0</v>
      </c>
      <c r="G854" s="4">
        <f t="shared" si="69"/>
        <v>0</v>
      </c>
      <c r="H854" s="7">
        <f t="shared" si="70"/>
        <v>0</v>
      </c>
      <c r="I854" s="7"/>
      <c r="J854">
        <v>-611.875</v>
      </c>
      <c r="K854" s="8">
        <f t="shared" si="66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67"/>
        <v>-1.0669200000000001</v>
      </c>
      <c r="E855" s="8">
        <v>-1.0669150000000001</v>
      </c>
      <c r="F855" s="4">
        <f t="shared" si="68"/>
        <v>5.000000000032756E-6</v>
      </c>
      <c r="G855" s="4">
        <f t="shared" si="69"/>
        <v>5.000000000032756E-6</v>
      </c>
      <c r="H855" s="7">
        <f t="shared" si="70"/>
        <v>2.5000000000327561E-11</v>
      </c>
      <c r="I855" s="7"/>
      <c r="J855">
        <v>-611.875</v>
      </c>
      <c r="K855" s="8">
        <f t="shared" si="66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67"/>
        <v>-1.0669200000000001</v>
      </c>
      <c r="E856" s="8">
        <v>-1.0669150000000001</v>
      </c>
      <c r="F856" s="4">
        <f t="shared" si="68"/>
        <v>5.000000000032756E-6</v>
      </c>
      <c r="G856" s="4">
        <f t="shared" si="69"/>
        <v>5.000000000032756E-6</v>
      </c>
      <c r="H856" s="7">
        <f t="shared" si="70"/>
        <v>2.5000000000327561E-11</v>
      </c>
      <c r="I856" s="7"/>
      <c r="J856">
        <v>-611.875</v>
      </c>
      <c r="K856" s="8">
        <f t="shared" si="66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67"/>
        <v>37.359099999999998</v>
      </c>
      <c r="E857" s="8">
        <v>37.430947000000003</v>
      </c>
      <c r="F857" s="4">
        <f t="shared" si="68"/>
        <v>7.1847000000005323E-2</v>
      </c>
      <c r="G857" s="4">
        <f t="shared" si="69"/>
        <v>7.1847000000005323E-2</v>
      </c>
      <c r="H857" s="7">
        <f t="shared" si="70"/>
        <v>5.161991409000765E-3</v>
      </c>
      <c r="I857" s="7"/>
      <c r="J857">
        <v>-611.875</v>
      </c>
      <c r="K857" s="8">
        <f t="shared" si="66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67"/>
        <v>114.15</v>
      </c>
      <c r="E858" s="8">
        <v>114.889477</v>
      </c>
      <c r="F858" s="4">
        <f t="shared" si="68"/>
        <v>0.73947699999999372</v>
      </c>
      <c r="G858" s="4">
        <f t="shared" si="69"/>
        <v>0.73947699999999372</v>
      </c>
      <c r="H858" s="7">
        <f t="shared" si="70"/>
        <v>0.54682623352899073</v>
      </c>
      <c r="I858" s="7"/>
      <c r="J858">
        <v>-611.875</v>
      </c>
      <c r="K858" s="8">
        <f t="shared" si="66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67"/>
        <v>113.706</v>
      </c>
      <c r="E859" s="8">
        <v>113.936052</v>
      </c>
      <c r="F859" s="4">
        <f t="shared" si="68"/>
        <v>0.23005200000000059</v>
      </c>
      <c r="G859" s="4">
        <f t="shared" si="69"/>
        <v>0.23005200000000059</v>
      </c>
      <c r="H859" s="7">
        <f t="shared" si="70"/>
        <v>5.2923922704000273E-2</v>
      </c>
      <c r="I859" s="7"/>
      <c r="J859">
        <v>-611.875</v>
      </c>
      <c r="K859" s="8">
        <f t="shared" si="66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67"/>
        <v>113.306</v>
      </c>
      <c r="E860" s="8">
        <v>113.492621</v>
      </c>
      <c r="F860" s="4">
        <f t="shared" si="68"/>
        <v>0.18662100000000237</v>
      </c>
      <c r="G860" s="4">
        <f t="shared" si="69"/>
        <v>0.18662100000000237</v>
      </c>
      <c r="H860" s="7">
        <f t="shared" si="70"/>
        <v>3.4827397641000887E-2</v>
      </c>
      <c r="I860" s="7"/>
      <c r="J860">
        <v>-1066.92</v>
      </c>
      <c r="K860" s="8">
        <f t="shared" si="66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67"/>
        <v>112.63</v>
      </c>
      <c r="E861" s="8">
        <v>112.912402</v>
      </c>
      <c r="F861" s="4">
        <f t="shared" si="68"/>
        <v>0.2824020000000047</v>
      </c>
      <c r="G861" s="4">
        <f t="shared" si="69"/>
        <v>0.2824020000000047</v>
      </c>
      <c r="H861" s="7">
        <f t="shared" si="70"/>
        <v>7.9750889604002659E-2</v>
      </c>
      <c r="I861" s="7"/>
      <c r="J861">
        <v>-1066.92</v>
      </c>
      <c r="K861" s="8">
        <f t="shared" si="66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67"/>
        <v>112.131</v>
      </c>
      <c r="E862" s="8">
        <v>112.30036699999999</v>
      </c>
      <c r="F862" s="4">
        <f t="shared" si="68"/>
        <v>0.16936699999999405</v>
      </c>
      <c r="G862" s="4">
        <f t="shared" si="69"/>
        <v>0.16936699999999405</v>
      </c>
      <c r="H862" s="7">
        <f t="shared" si="70"/>
        <v>2.8685180688997985E-2</v>
      </c>
      <c r="I862" s="7"/>
      <c r="J862">
        <v>30281.1</v>
      </c>
      <c r="K862" s="8">
        <f t="shared" si="66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67"/>
        <v>111.863</v>
      </c>
      <c r="E863" s="8">
        <v>112.393321</v>
      </c>
      <c r="F863" s="4">
        <f t="shared" si="68"/>
        <v>0.53032100000000071</v>
      </c>
      <c r="G863" s="4">
        <f t="shared" si="69"/>
        <v>0.53032100000000071</v>
      </c>
      <c r="H863" s="7">
        <f t="shared" si="70"/>
        <v>0.28124036304100075</v>
      </c>
      <c r="I863" s="7"/>
      <c r="J863">
        <v>114306</v>
      </c>
      <c r="K863" s="8">
        <f t="shared" si="66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67"/>
        <v>111.65600000000001</v>
      </c>
      <c r="E864" s="8">
        <v>112.193147</v>
      </c>
      <c r="F864" s="4">
        <f t="shared" si="68"/>
        <v>0.53714699999999027</v>
      </c>
      <c r="G864" s="4">
        <f t="shared" si="69"/>
        <v>0.53714699999999027</v>
      </c>
      <c r="H864" s="7">
        <f t="shared" si="70"/>
        <v>0.28852689960898953</v>
      </c>
      <c r="I864" s="7"/>
      <c r="J864">
        <v>113698</v>
      </c>
      <c r="K864" s="8">
        <f t="shared" si="66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67"/>
        <v>48.939099999999996</v>
      </c>
      <c r="E865" s="8">
        <v>49.082281999999999</v>
      </c>
      <c r="F865" s="4">
        <f t="shared" si="68"/>
        <v>0.14318200000000303</v>
      </c>
      <c r="G865" s="4">
        <f t="shared" si="69"/>
        <v>0.14318200000000303</v>
      </c>
      <c r="H865" s="7">
        <f t="shared" si="70"/>
        <v>2.0501085124000867E-2</v>
      </c>
      <c r="I865" s="7"/>
      <c r="J865">
        <v>113149</v>
      </c>
      <c r="K865" s="8">
        <f t="shared" si="66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67"/>
        <v>-0.92471500000000006</v>
      </c>
      <c r="E866" s="8">
        <v>-0.92471499999999995</v>
      </c>
      <c r="F866" s="4">
        <f t="shared" si="68"/>
        <v>1.1102230246251565E-16</v>
      </c>
      <c r="G866" s="4">
        <f t="shared" si="69"/>
        <v>1.1102230246251565E-16</v>
      </c>
      <c r="H866" s="7">
        <f t="shared" si="70"/>
        <v>1.2325951644078309E-32</v>
      </c>
      <c r="I866" s="7"/>
      <c r="J866">
        <v>112520</v>
      </c>
      <c r="K866" s="8">
        <f t="shared" si="66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67"/>
        <v>-0.61187499999999995</v>
      </c>
      <c r="E867" s="8">
        <v>-0.61187499999999995</v>
      </c>
      <c r="F867" s="4">
        <f t="shared" si="68"/>
        <v>0</v>
      </c>
      <c r="G867" s="4">
        <f t="shared" si="69"/>
        <v>0</v>
      </c>
      <c r="H867" s="7">
        <f t="shared" si="70"/>
        <v>0</v>
      </c>
      <c r="I867" s="7"/>
      <c r="J867">
        <v>112028</v>
      </c>
      <c r="K867" s="8">
        <f t="shared" si="66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67"/>
        <v>-0.61187499999999995</v>
      </c>
      <c r="E868" s="8">
        <v>-0.61187499999999995</v>
      </c>
      <c r="F868" s="4">
        <f t="shared" si="68"/>
        <v>0</v>
      </c>
      <c r="G868" s="4">
        <f t="shared" si="69"/>
        <v>0</v>
      </c>
      <c r="H868" s="7">
        <f t="shared" si="70"/>
        <v>0</v>
      </c>
      <c r="I868" s="7"/>
      <c r="J868">
        <v>112306</v>
      </c>
      <c r="K868" s="8">
        <f t="shared" si="66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67"/>
        <v>-0.61187499999999995</v>
      </c>
      <c r="E869" s="8">
        <v>-0.61187499999999995</v>
      </c>
      <c r="F869" s="4">
        <f t="shared" si="68"/>
        <v>0</v>
      </c>
      <c r="G869" s="4">
        <f t="shared" si="69"/>
        <v>0</v>
      </c>
      <c r="H869" s="7">
        <f t="shared" si="70"/>
        <v>0</v>
      </c>
      <c r="I869" s="7"/>
      <c r="J869">
        <v>101407</v>
      </c>
      <c r="K869" s="8">
        <f t="shared" si="66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67"/>
        <v>-0.61187499999999995</v>
      </c>
      <c r="E870" s="8">
        <v>-0.61187499999999995</v>
      </c>
      <c r="F870" s="4">
        <f t="shared" si="68"/>
        <v>0</v>
      </c>
      <c r="G870" s="4">
        <f t="shared" si="69"/>
        <v>0</v>
      </c>
      <c r="H870" s="7">
        <f t="shared" si="70"/>
        <v>0</v>
      </c>
      <c r="I870" s="7"/>
      <c r="J870">
        <v>-924.71500000000003</v>
      </c>
      <c r="K870" s="8">
        <f t="shared" si="66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67"/>
        <v>-0.61187499999999995</v>
      </c>
      <c r="E871" s="8">
        <v>-0.61187499999999995</v>
      </c>
      <c r="F871" s="4">
        <f t="shared" si="68"/>
        <v>0</v>
      </c>
      <c r="G871" s="4">
        <f t="shared" si="69"/>
        <v>0</v>
      </c>
      <c r="H871" s="7">
        <f t="shared" si="70"/>
        <v>0</v>
      </c>
      <c r="I871" s="7"/>
      <c r="J871">
        <v>-1066.92</v>
      </c>
      <c r="K871" s="8">
        <f t="shared" si="66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67"/>
        <v>-0.61187499999999995</v>
      </c>
      <c r="E872" s="8">
        <v>-0.61187499999999995</v>
      </c>
      <c r="F872" s="4">
        <f t="shared" si="68"/>
        <v>0</v>
      </c>
      <c r="G872" s="4">
        <f t="shared" si="69"/>
        <v>0</v>
      </c>
      <c r="H872" s="7">
        <f t="shared" si="70"/>
        <v>0</v>
      </c>
      <c r="I872" s="7"/>
      <c r="J872">
        <v>-611.875</v>
      </c>
      <c r="K872" s="8">
        <f t="shared" si="66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67"/>
        <v>-0.61187499999999995</v>
      </c>
      <c r="E873" s="8">
        <v>-0.61187499999999995</v>
      </c>
      <c r="F873" s="4">
        <f t="shared" si="68"/>
        <v>0</v>
      </c>
      <c r="G873" s="4">
        <f t="shared" si="69"/>
        <v>0</v>
      </c>
      <c r="H873" s="7">
        <f t="shared" si="70"/>
        <v>0</v>
      </c>
      <c r="I873" s="7"/>
      <c r="J873">
        <v>-611.875</v>
      </c>
      <c r="K873" s="8">
        <f t="shared" si="66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67"/>
        <v>-0.61187499999999995</v>
      </c>
      <c r="E874" s="8">
        <v>-0.61187499999999995</v>
      </c>
      <c r="F874" s="4">
        <f t="shared" si="68"/>
        <v>0</v>
      </c>
      <c r="G874" s="4">
        <f t="shared" si="69"/>
        <v>0</v>
      </c>
      <c r="H874" s="7">
        <f t="shared" si="70"/>
        <v>0</v>
      </c>
      <c r="I874" s="7"/>
      <c r="J874">
        <v>-611.875</v>
      </c>
      <c r="K874" s="8">
        <f t="shared" si="66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67"/>
        <v>-0.61187499999999995</v>
      </c>
      <c r="E875" s="8">
        <v>-0.61187499999999995</v>
      </c>
      <c r="F875" s="4">
        <f t="shared" si="68"/>
        <v>0</v>
      </c>
      <c r="G875" s="4">
        <f t="shared" si="69"/>
        <v>0</v>
      </c>
      <c r="H875" s="7">
        <f t="shared" si="70"/>
        <v>0</v>
      </c>
      <c r="I875" s="7"/>
      <c r="J875">
        <v>-611.875</v>
      </c>
      <c r="K875" s="8">
        <f t="shared" si="66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67"/>
        <v>-0.61187499999999995</v>
      </c>
      <c r="E876" s="8">
        <v>-0.61187499999999995</v>
      </c>
      <c r="F876" s="4">
        <f t="shared" si="68"/>
        <v>0</v>
      </c>
      <c r="G876" s="4">
        <f t="shared" si="69"/>
        <v>0</v>
      </c>
      <c r="H876" s="7">
        <f t="shared" si="70"/>
        <v>0</v>
      </c>
      <c r="I876" s="7"/>
      <c r="J876">
        <v>-611.875</v>
      </c>
      <c r="K876" s="8">
        <f t="shared" ref="K876:K939" si="71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67"/>
        <v>-0.61187499999999995</v>
      </c>
      <c r="E877" s="8">
        <v>-0.61187499999999995</v>
      </c>
      <c r="F877" s="4">
        <f t="shared" si="68"/>
        <v>0</v>
      </c>
      <c r="G877" s="4">
        <f t="shared" si="69"/>
        <v>0</v>
      </c>
      <c r="H877" s="7">
        <f t="shared" si="70"/>
        <v>0</v>
      </c>
      <c r="I877" s="7"/>
      <c r="J877">
        <v>-611.875</v>
      </c>
      <c r="K877" s="8">
        <f t="shared" si="71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67"/>
        <v>-0.61187499999999995</v>
      </c>
      <c r="E878" s="8">
        <v>-0.61187499999999995</v>
      </c>
      <c r="F878" s="4">
        <f t="shared" si="68"/>
        <v>0</v>
      </c>
      <c r="G878" s="4">
        <f t="shared" si="69"/>
        <v>0</v>
      </c>
      <c r="H878" s="7">
        <f t="shared" si="70"/>
        <v>0</v>
      </c>
      <c r="I878" s="7"/>
      <c r="J878">
        <v>-611.875</v>
      </c>
      <c r="K878" s="8">
        <f t="shared" si="71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67"/>
        <v>-1.0669200000000001</v>
      </c>
      <c r="E879" s="8">
        <v>-1.0669150000000001</v>
      </c>
      <c r="F879" s="4">
        <f t="shared" si="68"/>
        <v>5.000000000032756E-6</v>
      </c>
      <c r="G879" s="4">
        <f t="shared" si="69"/>
        <v>5.000000000032756E-6</v>
      </c>
      <c r="H879" s="7">
        <f t="shared" si="70"/>
        <v>2.5000000000327561E-11</v>
      </c>
      <c r="I879" s="7"/>
      <c r="J879">
        <v>-611.875</v>
      </c>
      <c r="K879" s="8">
        <f t="shared" si="71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67"/>
        <v>-1.0669200000000001</v>
      </c>
      <c r="E880" s="8">
        <v>-1.0669150000000001</v>
      </c>
      <c r="F880" s="4">
        <f t="shared" si="68"/>
        <v>5.000000000032756E-6</v>
      </c>
      <c r="G880" s="4">
        <f t="shared" si="69"/>
        <v>5.000000000032756E-6</v>
      </c>
      <c r="H880" s="7">
        <f t="shared" si="70"/>
        <v>2.5000000000327561E-11</v>
      </c>
      <c r="I880" s="7"/>
      <c r="J880">
        <v>-611.875</v>
      </c>
      <c r="K880" s="8">
        <f t="shared" si="71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67"/>
        <v>-1.0669200000000001</v>
      </c>
      <c r="E881" s="8">
        <v>-1.0669150000000001</v>
      </c>
      <c r="F881" s="4">
        <f t="shared" si="68"/>
        <v>5.000000000032756E-6</v>
      </c>
      <c r="G881" s="4">
        <f t="shared" si="69"/>
        <v>5.000000000032756E-6</v>
      </c>
      <c r="H881" s="7">
        <f t="shared" si="70"/>
        <v>2.5000000000327561E-11</v>
      </c>
      <c r="I881" s="7"/>
      <c r="J881">
        <v>-611.875</v>
      </c>
      <c r="K881" s="8">
        <f t="shared" si="71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67"/>
        <v>7.1126800000000001</v>
      </c>
      <c r="E882" s="8">
        <v>6.3686429999999996</v>
      </c>
      <c r="F882" s="4">
        <f t="shared" si="68"/>
        <v>-0.7440370000000005</v>
      </c>
      <c r="G882" s="4">
        <f t="shared" si="69"/>
        <v>0.7440370000000005</v>
      </c>
      <c r="H882" s="7">
        <f t="shared" si="70"/>
        <v>0.55359105736900072</v>
      </c>
      <c r="I882" s="7"/>
      <c r="J882">
        <v>-611.875</v>
      </c>
      <c r="K882" s="8">
        <f t="shared" si="71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67"/>
        <v>36.981900000000003</v>
      </c>
      <c r="E883" s="8">
        <v>36.153072000000002</v>
      </c>
      <c r="F883" s="4">
        <f t="shared" si="68"/>
        <v>-0.82882800000000145</v>
      </c>
      <c r="G883" s="4">
        <f t="shared" si="69"/>
        <v>0.82882800000000145</v>
      </c>
      <c r="H883" s="7">
        <f t="shared" si="70"/>
        <v>0.68695585358400246</v>
      </c>
      <c r="I883" s="7"/>
      <c r="J883">
        <v>-611.875</v>
      </c>
      <c r="K883" s="8">
        <f t="shared" si="71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67"/>
        <v>-0.92471500000000006</v>
      </c>
      <c r="E884" s="8">
        <v>-0.92471499999999995</v>
      </c>
      <c r="F884" s="4">
        <f t="shared" si="68"/>
        <v>1.1102230246251565E-16</v>
      </c>
      <c r="G884" s="4">
        <f t="shared" si="69"/>
        <v>1.1102230246251565E-16</v>
      </c>
      <c r="H884" s="7">
        <f t="shared" si="70"/>
        <v>1.2325951644078309E-32</v>
      </c>
      <c r="I884" s="7"/>
      <c r="J884">
        <v>-1066.92</v>
      </c>
      <c r="K884" s="8">
        <f t="shared" si="71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67"/>
        <v>-0.92471500000000006</v>
      </c>
      <c r="E885" s="8">
        <v>-0.92471499999999995</v>
      </c>
      <c r="F885" s="4">
        <f t="shared" si="68"/>
        <v>1.1102230246251565E-16</v>
      </c>
      <c r="G885" s="4">
        <f t="shared" si="69"/>
        <v>1.1102230246251565E-16</v>
      </c>
      <c r="H885" s="7">
        <f t="shared" si="70"/>
        <v>1.2325951644078309E-32</v>
      </c>
      <c r="I885" s="7"/>
      <c r="J885">
        <v>-1066.92</v>
      </c>
      <c r="K885" s="8">
        <f t="shared" si="71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67"/>
        <v>-0.92471500000000006</v>
      </c>
      <c r="E886" s="8">
        <v>-0.92471499999999995</v>
      </c>
      <c r="F886" s="4">
        <f t="shared" si="68"/>
        <v>1.1102230246251565E-16</v>
      </c>
      <c r="G886" s="4">
        <f t="shared" si="69"/>
        <v>1.1102230246251565E-16</v>
      </c>
      <c r="H886" s="7">
        <f t="shared" si="70"/>
        <v>1.2325951644078309E-32</v>
      </c>
      <c r="I886" s="7"/>
      <c r="J886">
        <v>37273.199999999997</v>
      </c>
      <c r="K886" s="8">
        <f t="shared" si="71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67"/>
        <v>3.6609000000000003</v>
      </c>
      <c r="E887" s="8">
        <v>4.4197810000000004</v>
      </c>
      <c r="F887" s="4">
        <f t="shared" si="68"/>
        <v>0.75888100000000014</v>
      </c>
      <c r="G887" s="4">
        <f t="shared" si="69"/>
        <v>0.75888100000000014</v>
      </c>
      <c r="H887" s="7">
        <f t="shared" si="70"/>
        <v>0.57590037216100021</v>
      </c>
      <c r="I887" s="7"/>
      <c r="J887">
        <v>114288</v>
      </c>
      <c r="K887" s="8">
        <f t="shared" si="71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67"/>
        <v>-0.92471500000000006</v>
      </c>
      <c r="E888" s="8">
        <v>-0.92471499999999995</v>
      </c>
      <c r="F888" s="4">
        <f t="shared" si="68"/>
        <v>1.1102230246251565E-16</v>
      </c>
      <c r="G888" s="4">
        <f t="shared" si="69"/>
        <v>1.1102230246251565E-16</v>
      </c>
      <c r="H888" s="7">
        <f t="shared" si="70"/>
        <v>1.2325951644078309E-32</v>
      </c>
      <c r="I888" s="7"/>
      <c r="J888">
        <v>113850</v>
      </c>
      <c r="K888" s="8">
        <f t="shared" si="71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67"/>
        <v>-0.92471500000000006</v>
      </c>
      <c r="E889" s="8">
        <v>-0.92471499999999995</v>
      </c>
      <c r="F889" s="4">
        <f t="shared" si="68"/>
        <v>1.1102230246251565E-16</v>
      </c>
      <c r="G889" s="4">
        <f t="shared" si="69"/>
        <v>1.1102230246251565E-16</v>
      </c>
      <c r="H889" s="7">
        <f t="shared" si="70"/>
        <v>1.2325951644078309E-32</v>
      </c>
      <c r="I889" s="7"/>
      <c r="J889">
        <v>113343</v>
      </c>
      <c r="K889" s="8">
        <f t="shared" si="71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67"/>
        <v>-0.92471500000000006</v>
      </c>
      <c r="E890" s="8">
        <v>-0.92471499999999995</v>
      </c>
      <c r="F890" s="4">
        <f t="shared" si="68"/>
        <v>1.1102230246251565E-16</v>
      </c>
      <c r="G890" s="4">
        <f t="shared" si="69"/>
        <v>1.1102230246251565E-16</v>
      </c>
      <c r="H890" s="7">
        <f t="shared" si="70"/>
        <v>1.2325951644078309E-32</v>
      </c>
      <c r="I890" s="7"/>
      <c r="J890">
        <v>112759</v>
      </c>
      <c r="K890" s="8">
        <f t="shared" si="71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67"/>
        <v>-0.61187499999999995</v>
      </c>
      <c r="E891" s="8">
        <v>-0.61187499999999995</v>
      </c>
      <c r="F891" s="4">
        <f t="shared" si="68"/>
        <v>0</v>
      </c>
      <c r="G891" s="4">
        <f t="shared" si="69"/>
        <v>0</v>
      </c>
      <c r="H891" s="7">
        <f t="shared" si="70"/>
        <v>0</v>
      </c>
      <c r="I891" s="7"/>
      <c r="J891">
        <v>112166</v>
      </c>
      <c r="K891" s="8">
        <f t="shared" si="71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67"/>
        <v>-0.61187499999999995</v>
      </c>
      <c r="E892" s="8">
        <v>-0.61187499999999995</v>
      </c>
      <c r="F892" s="4">
        <f t="shared" si="68"/>
        <v>0</v>
      </c>
      <c r="G892" s="4">
        <f t="shared" si="69"/>
        <v>0</v>
      </c>
      <c r="H892" s="7">
        <f t="shared" si="70"/>
        <v>0</v>
      </c>
      <c r="I892" s="7"/>
      <c r="J892">
        <v>112280</v>
      </c>
      <c r="K892" s="8">
        <f t="shared" si="71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67"/>
        <v>-0.61187499999999995</v>
      </c>
      <c r="E893" s="8">
        <v>-0.61187499999999995</v>
      </c>
      <c r="F893" s="4">
        <f t="shared" si="68"/>
        <v>0</v>
      </c>
      <c r="G893" s="4">
        <f t="shared" si="69"/>
        <v>0</v>
      </c>
      <c r="H893" s="7">
        <f t="shared" si="70"/>
        <v>0</v>
      </c>
      <c r="I893" s="7"/>
      <c r="J893">
        <v>112097</v>
      </c>
      <c r="K893" s="8">
        <f t="shared" si="71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67"/>
        <v>-0.61187499999999995</v>
      </c>
      <c r="E894" s="8">
        <v>-0.61187499999999995</v>
      </c>
      <c r="F894" s="4">
        <f t="shared" si="68"/>
        <v>0</v>
      </c>
      <c r="G894" s="4">
        <f t="shared" si="69"/>
        <v>0</v>
      </c>
      <c r="H894" s="7">
        <f t="shared" si="70"/>
        <v>0</v>
      </c>
      <c r="I894" s="7"/>
      <c r="J894">
        <v>49287.1</v>
      </c>
      <c r="K894" s="8">
        <f t="shared" si="71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67"/>
        <v>-0.61187499999999995</v>
      </c>
      <c r="E895" s="8">
        <v>-0.61187499999999995</v>
      </c>
      <c r="F895" s="4">
        <f t="shared" si="68"/>
        <v>0</v>
      </c>
      <c r="G895" s="4">
        <f t="shared" si="69"/>
        <v>0</v>
      </c>
      <c r="H895" s="7">
        <f t="shared" si="70"/>
        <v>0</v>
      </c>
      <c r="I895" s="7"/>
      <c r="J895">
        <v>-924.71500000000003</v>
      </c>
      <c r="K895" s="8">
        <f t="shared" si="71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67"/>
        <v>-0.61187499999999995</v>
      </c>
      <c r="E896" s="8">
        <v>-0.61187499999999995</v>
      </c>
      <c r="F896" s="4">
        <f t="shared" si="68"/>
        <v>0</v>
      </c>
      <c r="G896" s="4">
        <f t="shared" si="69"/>
        <v>0</v>
      </c>
      <c r="H896" s="7">
        <f t="shared" si="70"/>
        <v>0</v>
      </c>
      <c r="I896" s="7"/>
      <c r="J896">
        <v>-611.875</v>
      </c>
      <c r="K896" s="8">
        <f t="shared" si="71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67"/>
        <v>-0.61187499999999995</v>
      </c>
      <c r="E897" s="8">
        <v>-0.61187499999999995</v>
      </c>
      <c r="F897" s="4">
        <f t="shared" si="68"/>
        <v>0</v>
      </c>
      <c r="G897" s="4">
        <f t="shared" si="69"/>
        <v>0</v>
      </c>
      <c r="H897" s="7">
        <f t="shared" si="70"/>
        <v>0</v>
      </c>
      <c r="I897" s="7"/>
      <c r="J897">
        <v>-611.875</v>
      </c>
      <c r="K897" s="8">
        <f t="shared" si="71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67"/>
        <v>-0.61187499999999995</v>
      </c>
      <c r="E898" s="8">
        <v>-0.61187499999999995</v>
      </c>
      <c r="F898" s="4">
        <f t="shared" si="68"/>
        <v>0</v>
      </c>
      <c r="G898" s="4">
        <f t="shared" si="69"/>
        <v>0</v>
      </c>
      <c r="H898" s="7">
        <f t="shared" si="70"/>
        <v>0</v>
      </c>
      <c r="I898" s="7"/>
      <c r="J898">
        <v>-611.875</v>
      </c>
      <c r="K898" s="8">
        <f t="shared" si="71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67"/>
        <v>-0.61187499999999995</v>
      </c>
      <c r="E899" s="8">
        <v>-0.61187499999999995</v>
      </c>
      <c r="F899" s="4">
        <f t="shared" si="68"/>
        <v>0</v>
      </c>
      <c r="G899" s="4">
        <f t="shared" si="69"/>
        <v>0</v>
      </c>
      <c r="H899" s="7">
        <f t="shared" si="70"/>
        <v>0</v>
      </c>
      <c r="I899" s="7"/>
      <c r="J899">
        <v>-611.875</v>
      </c>
      <c r="K899" s="8">
        <f t="shared" si="71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67"/>
        <v>-0.61187499999999995</v>
      </c>
      <c r="E900" s="8">
        <v>-0.61187499999999995</v>
      </c>
      <c r="F900" s="4">
        <f t="shared" si="68"/>
        <v>0</v>
      </c>
      <c r="G900" s="4">
        <f t="shared" si="69"/>
        <v>0</v>
      </c>
      <c r="H900" s="7">
        <f t="shared" si="70"/>
        <v>0</v>
      </c>
      <c r="I900" s="7"/>
      <c r="J900">
        <v>-611.875</v>
      </c>
      <c r="K900" s="8">
        <f t="shared" si="71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67"/>
        <v>-0.61187499999999995</v>
      </c>
      <c r="E901" s="8">
        <v>-0.61187499999999995</v>
      </c>
      <c r="F901" s="4">
        <f t="shared" si="68"/>
        <v>0</v>
      </c>
      <c r="G901" s="4">
        <f t="shared" si="69"/>
        <v>0</v>
      </c>
      <c r="H901" s="7">
        <f t="shared" si="70"/>
        <v>0</v>
      </c>
      <c r="I901" s="7"/>
      <c r="J901">
        <v>-611.875</v>
      </c>
      <c r="K901" s="8">
        <f t="shared" si="71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67"/>
        <v>-0.61187499999999995</v>
      </c>
      <c r="E902" s="8">
        <v>-0.61187499999999995</v>
      </c>
      <c r="F902" s="4">
        <f t="shared" si="68"/>
        <v>0</v>
      </c>
      <c r="G902" s="4">
        <f t="shared" si="69"/>
        <v>0</v>
      </c>
      <c r="H902" s="7">
        <f t="shared" si="70"/>
        <v>0</v>
      </c>
      <c r="I902" s="7"/>
      <c r="J902">
        <v>-611.875</v>
      </c>
      <c r="K902" s="8">
        <f t="shared" si="71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67"/>
        <v>-1.0669200000000001</v>
      </c>
      <c r="E903" s="8">
        <v>-1.0669150000000001</v>
      </c>
      <c r="F903" s="4">
        <f t="shared" si="68"/>
        <v>5.000000000032756E-6</v>
      </c>
      <c r="G903" s="4">
        <f t="shared" si="69"/>
        <v>5.000000000032756E-6</v>
      </c>
      <c r="H903" s="7">
        <f t="shared" si="70"/>
        <v>2.5000000000327561E-11</v>
      </c>
      <c r="I903" s="7"/>
      <c r="J903">
        <v>-611.875</v>
      </c>
      <c r="K903" s="8">
        <f t="shared" si="71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67"/>
        <v>-1.0669200000000001</v>
      </c>
      <c r="E904" s="8">
        <v>-1.0669150000000001</v>
      </c>
      <c r="F904" s="4">
        <f t="shared" si="68"/>
        <v>5.000000000032756E-6</v>
      </c>
      <c r="G904" s="4">
        <f t="shared" si="69"/>
        <v>5.000000000032756E-6</v>
      </c>
      <c r="H904" s="7">
        <f t="shared" si="70"/>
        <v>2.5000000000327561E-11</v>
      </c>
      <c r="I904" s="7"/>
      <c r="J904">
        <v>-611.875</v>
      </c>
      <c r="K904" s="8">
        <f t="shared" si="71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72">C905/1000</f>
        <v>-2.3129299999999997</v>
      </c>
      <c r="E905" s="8">
        <v>-2.3141720000000001</v>
      </c>
      <c r="F905" s="4">
        <f t="shared" ref="F905:F968" si="73">(E905- D905)</f>
        <v>-1.2420000000004094E-3</v>
      </c>
      <c r="G905" s="4">
        <f t="shared" ref="G905:G968" si="74">ABS(F905)</f>
        <v>1.2420000000004094E-3</v>
      </c>
      <c r="H905" s="7">
        <f t="shared" ref="H905:H968" si="75">(G905^2)</f>
        <v>1.542564000001017E-6</v>
      </c>
      <c r="I905" s="7"/>
      <c r="J905">
        <v>-611.875</v>
      </c>
      <c r="K905" s="8">
        <f t="shared" si="71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72"/>
        <v>102.05200000000001</v>
      </c>
      <c r="E906" s="8">
        <v>102.77343</v>
      </c>
      <c r="F906" s="4">
        <f t="shared" si="73"/>
        <v>0.72142999999999802</v>
      </c>
      <c r="G906" s="4">
        <f t="shared" si="74"/>
        <v>0.72142999999999802</v>
      </c>
      <c r="H906" s="7">
        <f t="shared" si="75"/>
        <v>0.52046124489999712</v>
      </c>
      <c r="I906" s="7"/>
      <c r="J906">
        <v>-611.875</v>
      </c>
      <c r="K906" s="8">
        <f t="shared" si="71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72"/>
        <v>113.34399999999999</v>
      </c>
      <c r="E907" s="8">
        <v>113.616525</v>
      </c>
      <c r="F907" s="4">
        <f t="shared" si="73"/>
        <v>0.27252500000000168</v>
      </c>
      <c r="G907" s="4">
        <f t="shared" si="74"/>
        <v>0.27252500000000168</v>
      </c>
      <c r="H907" s="7">
        <f t="shared" si="75"/>
        <v>7.4269875625000911E-2</v>
      </c>
      <c r="I907" s="7"/>
      <c r="J907">
        <v>-611.875</v>
      </c>
      <c r="K907" s="8">
        <f t="shared" si="71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72"/>
        <v>113.001</v>
      </c>
      <c r="E908" s="8">
        <v>113.23376</v>
      </c>
      <c r="F908" s="4">
        <f t="shared" si="73"/>
        <v>0.23275999999999897</v>
      </c>
      <c r="G908" s="4">
        <f t="shared" si="74"/>
        <v>0.23275999999999897</v>
      </c>
      <c r="H908" s="7">
        <f t="shared" si="75"/>
        <v>5.4177217599999522E-2</v>
      </c>
      <c r="I908" s="7"/>
      <c r="J908">
        <v>-1066.92</v>
      </c>
      <c r="K908" s="8">
        <f t="shared" si="71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72"/>
        <v>112.425</v>
      </c>
      <c r="E909" s="8">
        <v>112.933114</v>
      </c>
      <c r="F909" s="4">
        <f t="shared" si="73"/>
        <v>0.50811400000000617</v>
      </c>
      <c r="G909" s="4">
        <f t="shared" si="74"/>
        <v>0.50811400000000617</v>
      </c>
      <c r="H909" s="7">
        <f t="shared" si="75"/>
        <v>0.25817983699600627</v>
      </c>
      <c r="I909" s="7"/>
      <c r="J909">
        <v>-1066.92</v>
      </c>
      <c r="K909" s="8">
        <f t="shared" si="71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72"/>
        <v>111.979</v>
      </c>
      <c r="E910" s="8">
        <v>112.505498</v>
      </c>
      <c r="F910" s="4">
        <f t="shared" si="73"/>
        <v>0.52649800000000369</v>
      </c>
      <c r="G910" s="4">
        <f t="shared" si="74"/>
        <v>0.52649800000000369</v>
      </c>
      <c r="H910" s="7">
        <f t="shared" si="75"/>
        <v>0.27720014400400389</v>
      </c>
      <c r="I910" s="7"/>
      <c r="J910">
        <v>-1066.92</v>
      </c>
      <c r="K910" s="8">
        <f t="shared" si="71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72"/>
        <v>112.16500000000001</v>
      </c>
      <c r="E911" s="8">
        <v>112.063552</v>
      </c>
      <c r="F911" s="4">
        <f t="shared" si="73"/>
        <v>-0.10144800000000487</v>
      </c>
      <c r="G911" s="4">
        <f t="shared" si="74"/>
        <v>0.10144800000000487</v>
      </c>
      <c r="H911" s="7">
        <f t="shared" si="75"/>
        <v>1.0291696704000987E-2</v>
      </c>
      <c r="I911" s="7"/>
      <c r="J911">
        <v>6589.78</v>
      </c>
      <c r="K911" s="8">
        <f t="shared" si="71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72"/>
        <v>86.233500000000006</v>
      </c>
      <c r="E912" s="8">
        <v>88.276274999999998</v>
      </c>
      <c r="F912" s="4">
        <f t="shared" si="73"/>
        <v>2.0427749999999918</v>
      </c>
      <c r="G912" s="4">
        <f t="shared" si="74"/>
        <v>2.0427749999999918</v>
      </c>
      <c r="H912" s="7">
        <f t="shared" si="75"/>
        <v>4.1729297006249668</v>
      </c>
      <c r="I912" s="7"/>
      <c r="J912">
        <v>36667.699999999997</v>
      </c>
      <c r="K912" s="8">
        <f t="shared" si="71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72"/>
        <v>-0.92471500000000006</v>
      </c>
      <c r="E913" s="8">
        <v>-0.92471499999999995</v>
      </c>
      <c r="F913" s="4">
        <f t="shared" si="73"/>
        <v>1.1102230246251565E-16</v>
      </c>
      <c r="G913" s="4">
        <f t="shared" si="74"/>
        <v>1.1102230246251565E-16</v>
      </c>
      <c r="H913" s="7">
        <f t="shared" si="75"/>
        <v>1.2325951644078309E-32</v>
      </c>
      <c r="I913" s="7"/>
      <c r="J913">
        <v>-924.71500000000003</v>
      </c>
      <c r="K913" s="8">
        <f t="shared" si="71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72"/>
        <v>-0.92471500000000006</v>
      </c>
      <c r="E914" s="8">
        <v>-0.92471499999999995</v>
      </c>
      <c r="F914" s="4">
        <f t="shared" si="73"/>
        <v>1.1102230246251565E-16</v>
      </c>
      <c r="G914" s="4">
        <f t="shared" si="74"/>
        <v>1.1102230246251565E-16</v>
      </c>
      <c r="H914" s="7">
        <f t="shared" si="75"/>
        <v>1.2325951644078309E-32</v>
      </c>
      <c r="I914" s="7"/>
      <c r="J914">
        <v>-924.71500000000003</v>
      </c>
      <c r="K914" s="8">
        <f t="shared" si="71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72"/>
        <v>-0.61187499999999995</v>
      </c>
      <c r="E915" s="8">
        <v>-0.61187499999999995</v>
      </c>
      <c r="F915" s="4">
        <f t="shared" si="73"/>
        <v>0</v>
      </c>
      <c r="G915" s="4">
        <f t="shared" si="74"/>
        <v>0</v>
      </c>
      <c r="H915" s="7">
        <f t="shared" si="75"/>
        <v>0</v>
      </c>
      <c r="I915" s="7"/>
      <c r="J915">
        <v>-924.71500000000003</v>
      </c>
      <c r="K915" s="8">
        <f t="shared" si="71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72"/>
        <v>-0.61187499999999995</v>
      </c>
      <c r="E916" s="8">
        <v>-0.61187499999999995</v>
      </c>
      <c r="F916" s="4">
        <f t="shared" si="73"/>
        <v>0</v>
      </c>
      <c r="G916" s="4">
        <f t="shared" si="74"/>
        <v>0</v>
      </c>
      <c r="H916" s="7">
        <f t="shared" si="75"/>
        <v>0</v>
      </c>
      <c r="I916" s="7"/>
      <c r="J916">
        <v>4427.09</v>
      </c>
      <c r="K916" s="8">
        <f t="shared" si="71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72"/>
        <v>-0.61187499999999995</v>
      </c>
      <c r="E917" s="8">
        <v>-0.61187499999999995</v>
      </c>
      <c r="F917" s="4">
        <f t="shared" si="73"/>
        <v>0</v>
      </c>
      <c r="G917" s="4">
        <f t="shared" si="74"/>
        <v>0</v>
      </c>
      <c r="H917" s="7">
        <f t="shared" si="75"/>
        <v>0</v>
      </c>
      <c r="I917" s="7"/>
      <c r="J917">
        <v>-924.71500000000003</v>
      </c>
      <c r="K917" s="8">
        <f t="shared" si="71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72"/>
        <v>-0.61187499999999995</v>
      </c>
      <c r="E918" s="8">
        <v>-0.61187499999999995</v>
      </c>
      <c r="F918" s="4">
        <f t="shared" si="73"/>
        <v>0</v>
      </c>
      <c r="G918" s="4">
        <f t="shared" si="74"/>
        <v>0</v>
      </c>
      <c r="H918" s="7">
        <f t="shared" si="75"/>
        <v>0</v>
      </c>
      <c r="I918" s="7"/>
      <c r="J918">
        <v>-924.71500000000003</v>
      </c>
      <c r="K918" s="8">
        <f t="shared" si="71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72"/>
        <v>-0.61187499999999995</v>
      </c>
      <c r="E919" s="8">
        <v>-0.61187499999999995</v>
      </c>
      <c r="F919" s="4">
        <f t="shared" si="73"/>
        <v>0</v>
      </c>
      <c r="G919" s="4">
        <f t="shared" si="74"/>
        <v>0</v>
      </c>
      <c r="H919" s="7">
        <f t="shared" si="75"/>
        <v>0</v>
      </c>
      <c r="I919" s="7"/>
      <c r="J919">
        <v>-924.71500000000003</v>
      </c>
      <c r="K919" s="8">
        <f t="shared" si="71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72"/>
        <v>-0.61187499999999995</v>
      </c>
      <c r="E920" s="8">
        <v>-0.61187499999999995</v>
      </c>
      <c r="F920" s="4">
        <f t="shared" si="73"/>
        <v>0</v>
      </c>
      <c r="G920" s="4">
        <f t="shared" si="74"/>
        <v>0</v>
      </c>
      <c r="H920" s="7">
        <f t="shared" si="75"/>
        <v>0</v>
      </c>
      <c r="I920" s="7"/>
      <c r="J920">
        <v>-611.875</v>
      </c>
      <c r="K920" s="8">
        <f t="shared" si="71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72"/>
        <v>-0.61187499999999995</v>
      </c>
      <c r="E921" s="8">
        <v>-0.61187499999999995</v>
      </c>
      <c r="F921" s="4">
        <f t="shared" si="73"/>
        <v>0</v>
      </c>
      <c r="G921" s="4">
        <f t="shared" si="74"/>
        <v>0</v>
      </c>
      <c r="H921" s="7">
        <f t="shared" si="75"/>
        <v>0</v>
      </c>
      <c r="I921" s="7"/>
      <c r="J921">
        <v>-611.875</v>
      </c>
      <c r="K921" s="8">
        <f t="shared" si="71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72"/>
        <v>-0.61187499999999995</v>
      </c>
      <c r="E922" s="8">
        <v>-0.61187499999999995</v>
      </c>
      <c r="F922" s="4">
        <f t="shared" si="73"/>
        <v>0</v>
      </c>
      <c r="G922" s="4">
        <f t="shared" si="74"/>
        <v>0</v>
      </c>
      <c r="H922" s="7">
        <f t="shared" si="75"/>
        <v>0</v>
      </c>
      <c r="I922" s="7"/>
      <c r="J922">
        <v>-611.875</v>
      </c>
      <c r="K922" s="8">
        <f t="shared" si="71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72"/>
        <v>-0.61187499999999995</v>
      </c>
      <c r="E923" s="8">
        <v>-0.61187499999999995</v>
      </c>
      <c r="F923" s="4">
        <f t="shared" si="73"/>
        <v>0</v>
      </c>
      <c r="G923" s="4">
        <f t="shared" si="74"/>
        <v>0</v>
      </c>
      <c r="H923" s="7">
        <f t="shared" si="75"/>
        <v>0</v>
      </c>
      <c r="I923" s="7"/>
      <c r="J923">
        <v>-611.875</v>
      </c>
      <c r="K923" s="8">
        <f t="shared" si="71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72"/>
        <v>-0.61187499999999995</v>
      </c>
      <c r="E924" s="8">
        <v>-0.61187499999999995</v>
      </c>
      <c r="F924" s="4">
        <f t="shared" si="73"/>
        <v>0</v>
      </c>
      <c r="G924" s="4">
        <f t="shared" si="74"/>
        <v>0</v>
      </c>
      <c r="H924" s="7">
        <f t="shared" si="75"/>
        <v>0</v>
      </c>
      <c r="I924" s="7"/>
      <c r="J924">
        <v>-611.875</v>
      </c>
      <c r="K924" s="8">
        <f t="shared" si="71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72"/>
        <v>-0.61187499999999995</v>
      </c>
      <c r="E925" s="8">
        <v>-0.61187499999999995</v>
      </c>
      <c r="F925" s="4">
        <f t="shared" si="73"/>
        <v>0</v>
      </c>
      <c r="G925" s="4">
        <f t="shared" si="74"/>
        <v>0</v>
      </c>
      <c r="H925" s="7">
        <f t="shared" si="75"/>
        <v>0</v>
      </c>
      <c r="I925" s="7"/>
      <c r="J925">
        <v>-611.875</v>
      </c>
      <c r="K925" s="8">
        <f t="shared" si="71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72"/>
        <v>-0.61187499999999995</v>
      </c>
      <c r="E926" s="8">
        <v>-0.61187499999999995</v>
      </c>
      <c r="F926" s="4">
        <f t="shared" si="73"/>
        <v>0</v>
      </c>
      <c r="G926" s="4">
        <f t="shared" si="74"/>
        <v>0</v>
      </c>
      <c r="H926" s="7">
        <f t="shared" si="75"/>
        <v>0</v>
      </c>
      <c r="I926" s="7"/>
      <c r="J926">
        <v>-611.875</v>
      </c>
      <c r="K926" s="8">
        <f t="shared" si="71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72"/>
        <v>-1.0669200000000001</v>
      </c>
      <c r="E927" s="8">
        <v>-1.0669150000000001</v>
      </c>
      <c r="F927" s="4">
        <f t="shared" si="73"/>
        <v>5.000000000032756E-6</v>
      </c>
      <c r="G927" s="4">
        <f t="shared" si="74"/>
        <v>5.000000000032756E-6</v>
      </c>
      <c r="H927" s="7">
        <f t="shared" si="75"/>
        <v>2.5000000000327561E-11</v>
      </c>
      <c r="I927" s="7"/>
      <c r="J927">
        <v>-611.875</v>
      </c>
      <c r="K927" s="8">
        <f t="shared" si="71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72"/>
        <v>-1.0669200000000001</v>
      </c>
      <c r="E928" s="8">
        <v>-1.0669150000000001</v>
      </c>
      <c r="F928" s="4">
        <f t="shared" si="73"/>
        <v>5.000000000032756E-6</v>
      </c>
      <c r="G928" s="4">
        <f t="shared" si="74"/>
        <v>5.000000000032756E-6</v>
      </c>
      <c r="H928" s="7">
        <f t="shared" si="75"/>
        <v>2.5000000000327561E-11</v>
      </c>
      <c r="I928" s="7"/>
      <c r="J928">
        <v>-611.875</v>
      </c>
      <c r="K928" s="8">
        <f t="shared" si="71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72"/>
        <v>-0.92471500000000006</v>
      </c>
      <c r="E929" s="8">
        <v>-0.92471499999999995</v>
      </c>
      <c r="F929" s="4">
        <f t="shared" si="73"/>
        <v>1.1102230246251565E-16</v>
      </c>
      <c r="G929" s="4">
        <f t="shared" si="74"/>
        <v>1.1102230246251565E-16</v>
      </c>
      <c r="H929" s="7">
        <f t="shared" si="75"/>
        <v>1.2325951644078309E-32</v>
      </c>
      <c r="I929" s="7"/>
      <c r="J929">
        <v>-611.875</v>
      </c>
      <c r="K929" s="8">
        <f t="shared" si="71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72"/>
        <v>-0.92471500000000006</v>
      </c>
      <c r="E930" s="8">
        <v>-0.92471499999999995</v>
      </c>
      <c r="F930" s="4">
        <f t="shared" si="73"/>
        <v>1.1102230246251565E-16</v>
      </c>
      <c r="G930" s="4">
        <f t="shared" si="74"/>
        <v>1.1102230246251565E-16</v>
      </c>
      <c r="H930" s="7">
        <f t="shared" si="75"/>
        <v>1.2325951644078309E-32</v>
      </c>
      <c r="I930" s="7"/>
      <c r="J930">
        <v>-611.875</v>
      </c>
      <c r="K930" s="8">
        <f t="shared" si="71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72"/>
        <v>-0.92471500000000006</v>
      </c>
      <c r="E931" s="8">
        <v>-0.92471499999999995</v>
      </c>
      <c r="F931" s="4">
        <f t="shared" si="73"/>
        <v>1.1102230246251565E-16</v>
      </c>
      <c r="G931" s="4">
        <f t="shared" si="74"/>
        <v>1.1102230246251565E-16</v>
      </c>
      <c r="H931" s="7">
        <f t="shared" si="75"/>
        <v>1.2325951644078309E-32</v>
      </c>
      <c r="I931" s="7"/>
      <c r="J931">
        <v>-611.875</v>
      </c>
      <c r="K931" s="8">
        <f t="shared" si="71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72"/>
        <v>-0.92471500000000006</v>
      </c>
      <c r="E932" s="8">
        <v>-0.92471499999999995</v>
      </c>
      <c r="F932" s="4">
        <f t="shared" si="73"/>
        <v>1.1102230246251565E-16</v>
      </c>
      <c r="G932" s="4">
        <f t="shared" si="74"/>
        <v>1.1102230246251565E-16</v>
      </c>
      <c r="H932" s="7">
        <f t="shared" si="75"/>
        <v>1.2325951644078309E-32</v>
      </c>
      <c r="I932" s="7"/>
      <c r="J932">
        <v>-1066.92</v>
      </c>
      <c r="K932" s="8">
        <f t="shared" si="71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72"/>
        <v>-0.92471500000000006</v>
      </c>
      <c r="E933" s="8">
        <v>-0.92471499999999995</v>
      </c>
      <c r="F933" s="4">
        <f t="shared" si="73"/>
        <v>1.1102230246251565E-16</v>
      </c>
      <c r="G933" s="4">
        <f t="shared" si="74"/>
        <v>1.1102230246251565E-16</v>
      </c>
      <c r="H933" s="7">
        <f t="shared" si="75"/>
        <v>1.2325951644078309E-32</v>
      </c>
      <c r="I933" s="7"/>
      <c r="J933">
        <v>-1066.92</v>
      </c>
      <c r="K933" s="8">
        <f t="shared" si="71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72"/>
        <v>-0.92471500000000006</v>
      </c>
      <c r="E934" s="8">
        <v>-0.92471499999999995</v>
      </c>
      <c r="F934" s="4">
        <f t="shared" si="73"/>
        <v>1.1102230246251565E-16</v>
      </c>
      <c r="G934" s="4">
        <f t="shared" si="74"/>
        <v>1.1102230246251565E-16</v>
      </c>
      <c r="H934" s="7">
        <f t="shared" si="75"/>
        <v>1.2325951644078309E-32</v>
      </c>
      <c r="I934" s="7"/>
      <c r="J934">
        <v>-2314.37</v>
      </c>
      <c r="K934" s="8">
        <f t="shared" si="71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72"/>
        <v>-0.92471500000000006</v>
      </c>
      <c r="E935" s="8">
        <v>-0.92471499999999995</v>
      </c>
      <c r="F935" s="4">
        <f t="shared" si="73"/>
        <v>1.1102230246251565E-16</v>
      </c>
      <c r="G935" s="4">
        <f t="shared" si="74"/>
        <v>1.1102230246251565E-16</v>
      </c>
      <c r="H935" s="7">
        <f t="shared" si="75"/>
        <v>1.2325951644078309E-32</v>
      </c>
      <c r="I935" s="7"/>
      <c r="J935">
        <v>102144</v>
      </c>
      <c r="K935" s="8">
        <f t="shared" si="71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72"/>
        <v>-0.92471500000000006</v>
      </c>
      <c r="E936" s="8">
        <v>-0.92471499999999995</v>
      </c>
      <c r="F936" s="4">
        <f t="shared" si="73"/>
        <v>1.1102230246251565E-16</v>
      </c>
      <c r="G936" s="4">
        <f t="shared" si="74"/>
        <v>1.1102230246251565E-16</v>
      </c>
      <c r="H936" s="7">
        <f t="shared" si="75"/>
        <v>1.2325951644078309E-32</v>
      </c>
      <c r="I936" s="7"/>
      <c r="J936">
        <v>113526</v>
      </c>
      <c r="K936" s="8">
        <f t="shared" si="71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72"/>
        <v>-0.92471500000000006</v>
      </c>
      <c r="E937" s="8">
        <v>-0.92471499999999995</v>
      </c>
      <c r="F937" s="4">
        <f t="shared" si="73"/>
        <v>1.1102230246251565E-16</v>
      </c>
      <c r="G937" s="4">
        <f t="shared" si="74"/>
        <v>1.1102230246251565E-16</v>
      </c>
      <c r="H937" s="7">
        <f t="shared" si="75"/>
        <v>1.2325951644078309E-32</v>
      </c>
      <c r="I937" s="7"/>
      <c r="J937">
        <v>113076</v>
      </c>
      <c r="K937" s="8">
        <f t="shared" si="71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72"/>
        <v>-0.92471500000000006</v>
      </c>
      <c r="E938" s="8">
        <v>-0.92471499999999995</v>
      </c>
      <c r="F938" s="4">
        <f t="shared" si="73"/>
        <v>1.1102230246251565E-16</v>
      </c>
      <c r="G938" s="4">
        <f t="shared" si="74"/>
        <v>1.1102230246251565E-16</v>
      </c>
      <c r="H938" s="7">
        <f t="shared" si="75"/>
        <v>1.2325951644078309E-32</v>
      </c>
      <c r="I938" s="7"/>
      <c r="J938">
        <v>112591</v>
      </c>
      <c r="K938" s="8">
        <f t="shared" si="71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72"/>
        <v>-0.61187499999999995</v>
      </c>
      <c r="E939" s="8">
        <v>-0.61187499999999995</v>
      </c>
      <c r="F939" s="4">
        <f t="shared" si="73"/>
        <v>0</v>
      </c>
      <c r="G939" s="4">
        <f t="shared" si="74"/>
        <v>0</v>
      </c>
      <c r="H939" s="7">
        <f t="shared" si="75"/>
        <v>0</v>
      </c>
      <c r="I939" s="7"/>
      <c r="J939">
        <v>112359</v>
      </c>
      <c r="K939" s="8">
        <f t="shared" si="71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72"/>
        <v>-0.61187499999999995</v>
      </c>
      <c r="E940" s="8">
        <v>-0.61187499999999995</v>
      </c>
      <c r="F940" s="4">
        <f t="shared" si="73"/>
        <v>0</v>
      </c>
      <c r="G940" s="4">
        <f t="shared" si="74"/>
        <v>0</v>
      </c>
      <c r="H940" s="7">
        <f t="shared" si="75"/>
        <v>0</v>
      </c>
      <c r="I940" s="7"/>
      <c r="J940">
        <v>112172</v>
      </c>
      <c r="K940" s="8">
        <f t="shared" ref="K940:K1003" si="76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72"/>
        <v>-0.61187499999999995</v>
      </c>
      <c r="E941" s="8">
        <v>-0.61187499999999995</v>
      </c>
      <c r="F941" s="4">
        <f t="shared" si="73"/>
        <v>0</v>
      </c>
      <c r="G941" s="4">
        <f t="shared" si="74"/>
        <v>0</v>
      </c>
      <c r="H941" s="7">
        <f t="shared" si="75"/>
        <v>0</v>
      </c>
      <c r="I941" s="7"/>
      <c r="J941">
        <v>88319.3</v>
      </c>
      <c r="K941" s="8">
        <f t="shared" si="76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72"/>
        <v>-0.61187499999999995</v>
      </c>
      <c r="E942" s="8">
        <v>-0.61187499999999995</v>
      </c>
      <c r="F942" s="4">
        <f t="shared" si="73"/>
        <v>0</v>
      </c>
      <c r="G942" s="4">
        <f t="shared" si="74"/>
        <v>0</v>
      </c>
      <c r="H942" s="7">
        <f t="shared" si="75"/>
        <v>0</v>
      </c>
      <c r="I942" s="7"/>
      <c r="J942">
        <v>-924.71500000000003</v>
      </c>
      <c r="K942" s="8">
        <f t="shared" si="76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72"/>
        <v>-0.61187499999999995</v>
      </c>
      <c r="E943" s="8">
        <v>-0.61187499999999995</v>
      </c>
      <c r="F943" s="4">
        <f t="shared" si="73"/>
        <v>0</v>
      </c>
      <c r="G943" s="4">
        <f t="shared" si="74"/>
        <v>0</v>
      </c>
      <c r="H943" s="7">
        <f t="shared" si="75"/>
        <v>0</v>
      </c>
      <c r="I943" s="7"/>
      <c r="J943">
        <v>-924.71500000000003</v>
      </c>
      <c r="K943" s="8">
        <f t="shared" si="76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72"/>
        <v>-0.61187499999999995</v>
      </c>
      <c r="E944" s="8">
        <v>-0.61187499999999995</v>
      </c>
      <c r="F944" s="4">
        <f t="shared" si="73"/>
        <v>0</v>
      </c>
      <c r="G944" s="4">
        <f t="shared" si="74"/>
        <v>0</v>
      </c>
      <c r="H944" s="7">
        <f t="shared" si="75"/>
        <v>0</v>
      </c>
      <c r="I944" s="7"/>
      <c r="J944">
        <v>-611.875</v>
      </c>
      <c r="K944" s="8">
        <f t="shared" si="76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72"/>
        <v>-0.61187499999999995</v>
      </c>
      <c r="E945" s="8">
        <v>-0.61187499999999995</v>
      </c>
      <c r="F945" s="4">
        <f t="shared" si="73"/>
        <v>0</v>
      </c>
      <c r="G945" s="4">
        <f t="shared" si="74"/>
        <v>0</v>
      </c>
      <c r="H945" s="7">
        <f t="shared" si="75"/>
        <v>0</v>
      </c>
      <c r="I945" s="7"/>
      <c r="J945">
        <v>-611.875</v>
      </c>
      <c r="K945" s="8">
        <f t="shared" si="76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72"/>
        <v>-0.61187499999999995</v>
      </c>
      <c r="E946" s="8">
        <v>-0.61187499999999995</v>
      </c>
      <c r="F946" s="4">
        <f t="shared" si="73"/>
        <v>0</v>
      </c>
      <c r="G946" s="4">
        <f t="shared" si="74"/>
        <v>0</v>
      </c>
      <c r="H946" s="7">
        <f t="shared" si="75"/>
        <v>0</v>
      </c>
      <c r="I946" s="7"/>
      <c r="J946">
        <v>-611.875</v>
      </c>
      <c r="K946" s="8">
        <f t="shared" si="76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72"/>
        <v>-0.61187499999999995</v>
      </c>
      <c r="E947" s="8">
        <v>-0.61187499999999995</v>
      </c>
      <c r="F947" s="4">
        <f t="shared" si="73"/>
        <v>0</v>
      </c>
      <c r="G947" s="4">
        <f t="shared" si="74"/>
        <v>0</v>
      </c>
      <c r="H947" s="7">
        <f t="shared" si="75"/>
        <v>0</v>
      </c>
      <c r="I947" s="7"/>
      <c r="J947">
        <v>-611.875</v>
      </c>
      <c r="K947" s="8">
        <f t="shared" si="76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72"/>
        <v>-0.61187499999999995</v>
      </c>
      <c r="E948" s="8">
        <v>-0.61187499999999995</v>
      </c>
      <c r="F948" s="4">
        <f t="shared" si="73"/>
        <v>0</v>
      </c>
      <c r="G948" s="4">
        <f t="shared" si="74"/>
        <v>0</v>
      </c>
      <c r="H948" s="7">
        <f t="shared" si="75"/>
        <v>0</v>
      </c>
      <c r="I948" s="7"/>
      <c r="J948">
        <v>-611.875</v>
      </c>
      <c r="K948" s="8">
        <f t="shared" si="76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72"/>
        <v>-0.61187499999999995</v>
      </c>
      <c r="E949" s="8">
        <v>-0.61187499999999995</v>
      </c>
      <c r="F949" s="4">
        <f t="shared" si="73"/>
        <v>0</v>
      </c>
      <c r="G949" s="4">
        <f t="shared" si="74"/>
        <v>0</v>
      </c>
      <c r="H949" s="7">
        <f t="shared" si="75"/>
        <v>0</v>
      </c>
      <c r="I949" s="7"/>
      <c r="J949">
        <v>-611.875</v>
      </c>
      <c r="K949" s="8">
        <f t="shared" si="76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72"/>
        <v>-0.61187499999999995</v>
      </c>
      <c r="E950" s="8">
        <v>-0.61187499999999995</v>
      </c>
      <c r="F950" s="4">
        <f t="shared" si="73"/>
        <v>0</v>
      </c>
      <c r="G950" s="4">
        <f t="shared" si="74"/>
        <v>0</v>
      </c>
      <c r="H950" s="7">
        <f t="shared" si="75"/>
        <v>0</v>
      </c>
      <c r="I950" s="7"/>
      <c r="J950">
        <v>-611.875</v>
      </c>
      <c r="K950" s="8">
        <f t="shared" si="76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72"/>
        <v>-1.0669200000000001</v>
      </c>
      <c r="E951" s="8">
        <v>-1.0669150000000001</v>
      </c>
      <c r="F951" s="4">
        <f t="shared" si="73"/>
        <v>5.000000000032756E-6</v>
      </c>
      <c r="G951" s="4">
        <f t="shared" si="74"/>
        <v>5.000000000032756E-6</v>
      </c>
      <c r="H951" s="7">
        <f t="shared" si="75"/>
        <v>2.5000000000327561E-11</v>
      </c>
      <c r="I951" s="7"/>
      <c r="J951">
        <v>-611.875</v>
      </c>
      <c r="K951" s="8">
        <f t="shared" si="76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72"/>
        <v>-1.0669200000000001</v>
      </c>
      <c r="E952" s="8">
        <v>-1.0669150000000001</v>
      </c>
      <c r="F952" s="4">
        <f t="shared" si="73"/>
        <v>5.000000000032756E-6</v>
      </c>
      <c r="G952" s="4">
        <f t="shared" si="74"/>
        <v>5.000000000032756E-6</v>
      </c>
      <c r="H952" s="7">
        <f t="shared" si="75"/>
        <v>2.5000000000327561E-11</v>
      </c>
      <c r="I952" s="7"/>
      <c r="J952">
        <v>-611.875</v>
      </c>
      <c r="K952" s="8">
        <f t="shared" si="76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72"/>
        <v>-0.92471500000000006</v>
      </c>
      <c r="E953" s="8">
        <v>-0.92471499999999995</v>
      </c>
      <c r="F953" s="4">
        <f t="shared" si="73"/>
        <v>1.1102230246251565E-16</v>
      </c>
      <c r="G953" s="4">
        <f t="shared" si="74"/>
        <v>1.1102230246251565E-16</v>
      </c>
      <c r="H953" s="7">
        <f t="shared" si="75"/>
        <v>1.2325951644078309E-32</v>
      </c>
      <c r="I953" s="7"/>
      <c r="J953">
        <v>-611.875</v>
      </c>
      <c r="K953" s="8">
        <f t="shared" si="76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72"/>
        <v>-0.92471500000000006</v>
      </c>
      <c r="E954" s="8">
        <v>-0.92471499999999995</v>
      </c>
      <c r="F954" s="4">
        <f t="shared" si="73"/>
        <v>1.1102230246251565E-16</v>
      </c>
      <c r="G954" s="4">
        <f t="shared" si="74"/>
        <v>1.1102230246251565E-16</v>
      </c>
      <c r="H954" s="7">
        <f t="shared" si="75"/>
        <v>1.2325951644078309E-32</v>
      </c>
      <c r="I954" s="7"/>
      <c r="J954">
        <v>-611.875</v>
      </c>
      <c r="K954" s="8">
        <f t="shared" si="76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72"/>
        <v>-0.92471500000000006</v>
      </c>
      <c r="E955" s="8">
        <v>-0.92471499999999995</v>
      </c>
      <c r="F955" s="4">
        <f t="shared" si="73"/>
        <v>1.1102230246251565E-16</v>
      </c>
      <c r="G955" s="4">
        <f t="shared" si="74"/>
        <v>1.1102230246251565E-16</v>
      </c>
      <c r="H955" s="7">
        <f t="shared" si="75"/>
        <v>1.2325951644078309E-32</v>
      </c>
      <c r="I955" s="7"/>
      <c r="J955">
        <v>-611.875</v>
      </c>
      <c r="K955" s="8">
        <f t="shared" si="76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72"/>
        <v>-0.92471500000000006</v>
      </c>
      <c r="E956" s="8">
        <v>-0.92471499999999995</v>
      </c>
      <c r="F956" s="4">
        <f t="shared" si="73"/>
        <v>1.1102230246251565E-16</v>
      </c>
      <c r="G956" s="4">
        <f t="shared" si="74"/>
        <v>1.1102230246251565E-16</v>
      </c>
      <c r="H956" s="7">
        <f t="shared" si="75"/>
        <v>1.2325951644078309E-32</v>
      </c>
      <c r="I956" s="7"/>
      <c r="J956">
        <v>-1066.92</v>
      </c>
      <c r="K956" s="8">
        <f t="shared" si="76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72"/>
        <v>-0.92471500000000006</v>
      </c>
      <c r="E957" s="8">
        <v>-0.92471499999999995</v>
      </c>
      <c r="F957" s="4">
        <f t="shared" si="73"/>
        <v>1.1102230246251565E-16</v>
      </c>
      <c r="G957" s="4">
        <f t="shared" si="74"/>
        <v>1.1102230246251565E-16</v>
      </c>
      <c r="H957" s="7">
        <f t="shared" si="75"/>
        <v>1.2325951644078309E-32</v>
      </c>
      <c r="I957" s="7"/>
      <c r="J957">
        <v>-1066.92</v>
      </c>
      <c r="K957" s="8">
        <f t="shared" si="76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72"/>
        <v>-2.2839299999999998</v>
      </c>
      <c r="E958" s="8">
        <v>-2.2862749999999998</v>
      </c>
      <c r="F958" s="4">
        <f t="shared" si="73"/>
        <v>-2.3450000000000415E-3</v>
      </c>
      <c r="G958" s="4">
        <f t="shared" si="74"/>
        <v>2.3450000000000415E-3</v>
      </c>
      <c r="H958" s="7">
        <f t="shared" si="75"/>
        <v>5.4990250000001942E-6</v>
      </c>
      <c r="I958" s="7"/>
      <c r="J958">
        <v>-924.71500000000003</v>
      </c>
      <c r="K958" s="8">
        <f t="shared" si="76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72"/>
        <v>31.487299999999998</v>
      </c>
      <c r="E959" s="8">
        <v>32.851509</v>
      </c>
      <c r="F959" s="4">
        <f t="shared" si="73"/>
        <v>1.3642090000000024</v>
      </c>
      <c r="G959" s="4">
        <f t="shared" si="74"/>
        <v>1.3642090000000024</v>
      </c>
      <c r="H959" s="7">
        <f t="shared" si="75"/>
        <v>1.8610661956810066</v>
      </c>
      <c r="I959" s="7"/>
      <c r="J959">
        <v>-924.71500000000003</v>
      </c>
      <c r="K959" s="8">
        <f t="shared" si="76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72"/>
        <v>47.4724</v>
      </c>
      <c r="E960" s="8">
        <v>49.035319999999999</v>
      </c>
      <c r="F960" s="4">
        <f t="shared" si="73"/>
        <v>1.5629199999999983</v>
      </c>
      <c r="G960" s="4">
        <f t="shared" si="74"/>
        <v>1.5629199999999983</v>
      </c>
      <c r="H960" s="7">
        <f t="shared" si="75"/>
        <v>2.4427189263999947</v>
      </c>
      <c r="I960" s="7"/>
      <c r="J960">
        <v>-924.71500000000003</v>
      </c>
      <c r="K960" s="8">
        <f t="shared" si="76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72"/>
        <v>28.173500000000001</v>
      </c>
      <c r="E961" s="8">
        <v>28.098565000000001</v>
      </c>
      <c r="F961" s="4">
        <f t="shared" si="73"/>
        <v>-7.4934999999999974E-2</v>
      </c>
      <c r="G961" s="4">
        <f t="shared" si="74"/>
        <v>7.4934999999999974E-2</v>
      </c>
      <c r="H961" s="7">
        <f t="shared" si="75"/>
        <v>5.6152542249999961E-3</v>
      </c>
      <c r="I961" s="7"/>
      <c r="J961">
        <v>-924.71500000000003</v>
      </c>
      <c r="K961" s="8">
        <f t="shared" si="76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72"/>
        <v>-0.92471500000000006</v>
      </c>
      <c r="E962" s="8">
        <v>-0.92471499999999995</v>
      </c>
      <c r="F962" s="4">
        <f t="shared" si="73"/>
        <v>1.1102230246251565E-16</v>
      </c>
      <c r="G962" s="4">
        <f t="shared" si="74"/>
        <v>1.1102230246251565E-16</v>
      </c>
      <c r="H962" s="7">
        <f t="shared" si="75"/>
        <v>1.2325951644078309E-32</v>
      </c>
      <c r="I962" s="7"/>
      <c r="J962">
        <v>-924.71500000000003</v>
      </c>
      <c r="K962" s="8">
        <f t="shared" si="76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72"/>
        <v>-0.61187499999999995</v>
      </c>
      <c r="E963" s="8">
        <v>-0.61187499999999995</v>
      </c>
      <c r="F963" s="4">
        <f t="shared" si="73"/>
        <v>0</v>
      </c>
      <c r="G963" s="4">
        <f t="shared" si="74"/>
        <v>0</v>
      </c>
      <c r="H963" s="7">
        <f t="shared" si="75"/>
        <v>0</v>
      </c>
      <c r="I963" s="7"/>
      <c r="J963">
        <v>-924.71500000000003</v>
      </c>
      <c r="K963" s="8">
        <f t="shared" si="76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72"/>
        <v>-0.61187499999999995</v>
      </c>
      <c r="E964" s="8">
        <v>-0.61187499999999995</v>
      </c>
      <c r="F964" s="4">
        <f t="shared" si="73"/>
        <v>0</v>
      </c>
      <c r="G964" s="4">
        <f t="shared" si="74"/>
        <v>0</v>
      </c>
      <c r="H964" s="7">
        <f t="shared" si="75"/>
        <v>0</v>
      </c>
      <c r="I964" s="7"/>
      <c r="J964">
        <v>-924.71500000000003</v>
      </c>
      <c r="K964" s="8">
        <f t="shared" si="76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72"/>
        <v>-0.61187499999999995</v>
      </c>
      <c r="E965" s="8">
        <v>-0.61187499999999995</v>
      </c>
      <c r="F965" s="4">
        <f t="shared" si="73"/>
        <v>0</v>
      </c>
      <c r="G965" s="4">
        <f t="shared" si="74"/>
        <v>0</v>
      </c>
      <c r="H965" s="7">
        <f t="shared" si="75"/>
        <v>0</v>
      </c>
      <c r="I965" s="7"/>
      <c r="J965">
        <v>-924.71500000000003</v>
      </c>
      <c r="K965" s="8">
        <f t="shared" si="76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72"/>
        <v>-0.61187499999999995</v>
      </c>
      <c r="E966" s="8">
        <v>-0.61187499999999995</v>
      </c>
      <c r="F966" s="4">
        <f t="shared" si="73"/>
        <v>0</v>
      </c>
      <c r="G966" s="4">
        <f t="shared" si="74"/>
        <v>0</v>
      </c>
      <c r="H966" s="7">
        <f t="shared" si="75"/>
        <v>0</v>
      </c>
      <c r="I966" s="7"/>
      <c r="J966">
        <v>-924.71500000000003</v>
      </c>
      <c r="K966" s="8">
        <f t="shared" si="76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72"/>
        <v>-0.61187499999999995</v>
      </c>
      <c r="E967" s="8">
        <v>-0.61187499999999995</v>
      </c>
      <c r="F967" s="4">
        <f t="shared" si="73"/>
        <v>0</v>
      </c>
      <c r="G967" s="4">
        <f t="shared" si="74"/>
        <v>0</v>
      </c>
      <c r="H967" s="7">
        <f t="shared" si="75"/>
        <v>0</v>
      </c>
      <c r="I967" s="7"/>
      <c r="J967">
        <v>-924.71500000000003</v>
      </c>
      <c r="K967" s="8">
        <f t="shared" si="76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72"/>
        <v>-0.61187499999999995</v>
      </c>
      <c r="E968" s="8">
        <v>-0.61187499999999995</v>
      </c>
      <c r="F968" s="4">
        <f t="shared" si="73"/>
        <v>0</v>
      </c>
      <c r="G968" s="4">
        <f t="shared" si="74"/>
        <v>0</v>
      </c>
      <c r="H968" s="7">
        <f t="shared" si="75"/>
        <v>0</v>
      </c>
      <c r="I968" s="7"/>
      <c r="J968">
        <v>-611.875</v>
      </c>
      <c r="K968" s="8">
        <f t="shared" si="76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77">C969/1000</f>
        <v>-0.61187499999999995</v>
      </c>
      <c r="E969" s="8">
        <v>-0.61187499999999995</v>
      </c>
      <c r="F969" s="4">
        <f t="shared" ref="F969:F1032" si="78">(E969- D969)</f>
        <v>0</v>
      </c>
      <c r="G969" s="4">
        <f t="shared" ref="G969:G1032" si="79">ABS(F969)</f>
        <v>0</v>
      </c>
      <c r="H969" s="7">
        <f t="shared" ref="H969:H1032" si="80">(G969^2)</f>
        <v>0</v>
      </c>
      <c r="I969" s="7"/>
      <c r="J969">
        <v>-611.875</v>
      </c>
      <c r="K969" s="8">
        <f t="shared" si="76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77"/>
        <v>-0.61187499999999995</v>
      </c>
      <c r="E970" s="8">
        <v>-0.61187499999999995</v>
      </c>
      <c r="F970" s="4">
        <f t="shared" si="78"/>
        <v>0</v>
      </c>
      <c r="G970" s="4">
        <f t="shared" si="79"/>
        <v>0</v>
      </c>
      <c r="H970" s="7">
        <f t="shared" si="80"/>
        <v>0</v>
      </c>
      <c r="I970" s="7"/>
      <c r="J970">
        <v>-611.875</v>
      </c>
      <c r="K970" s="8">
        <f t="shared" si="76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77"/>
        <v>-0.61187499999999995</v>
      </c>
      <c r="E971" s="8">
        <v>-0.61187499999999995</v>
      </c>
      <c r="F971" s="4">
        <f t="shared" si="78"/>
        <v>0</v>
      </c>
      <c r="G971" s="4">
        <f t="shared" si="79"/>
        <v>0</v>
      </c>
      <c r="H971" s="7">
        <f t="shared" si="80"/>
        <v>0</v>
      </c>
      <c r="I971" s="7"/>
      <c r="J971">
        <v>-611.875</v>
      </c>
      <c r="K971" s="8">
        <f t="shared" si="76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77"/>
        <v>-0.61187499999999995</v>
      </c>
      <c r="E972" s="8">
        <v>-0.61187499999999995</v>
      </c>
      <c r="F972" s="4">
        <f t="shared" si="78"/>
        <v>0</v>
      </c>
      <c r="G972" s="4">
        <f t="shared" si="79"/>
        <v>0</v>
      </c>
      <c r="H972" s="7">
        <f t="shared" si="80"/>
        <v>0</v>
      </c>
      <c r="I972" s="7"/>
      <c r="J972">
        <v>-611.875</v>
      </c>
      <c r="K972" s="8">
        <f t="shared" si="76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77"/>
        <v>-0.61187499999999995</v>
      </c>
      <c r="E973" s="8">
        <v>-0.61187499999999995</v>
      </c>
      <c r="F973" s="4">
        <f t="shared" si="78"/>
        <v>0</v>
      </c>
      <c r="G973" s="4">
        <f t="shared" si="79"/>
        <v>0</v>
      </c>
      <c r="H973" s="7">
        <f t="shared" si="80"/>
        <v>0</v>
      </c>
      <c r="I973" s="7"/>
      <c r="J973">
        <v>-611.875</v>
      </c>
      <c r="K973" s="8">
        <f t="shared" si="76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77"/>
        <v>-0.61187499999999995</v>
      </c>
      <c r="E974" s="8">
        <v>-0.61187499999999995</v>
      </c>
      <c r="F974" s="4">
        <f t="shared" si="78"/>
        <v>0</v>
      </c>
      <c r="G974" s="4">
        <f t="shared" si="79"/>
        <v>0</v>
      </c>
      <c r="H974" s="7">
        <f t="shared" si="80"/>
        <v>0</v>
      </c>
      <c r="I974" s="7"/>
      <c r="J974">
        <v>-611.875</v>
      </c>
      <c r="K974" s="8">
        <f t="shared" si="76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77"/>
        <v>-1.0669200000000001</v>
      </c>
      <c r="E975" s="8">
        <v>-1.0669150000000001</v>
      </c>
      <c r="F975" s="4">
        <f t="shared" si="78"/>
        <v>5.000000000032756E-6</v>
      </c>
      <c r="G975" s="4">
        <f t="shared" si="79"/>
        <v>5.000000000032756E-6</v>
      </c>
      <c r="H975" s="7">
        <f t="shared" si="80"/>
        <v>2.5000000000327561E-11</v>
      </c>
      <c r="I975" s="7"/>
      <c r="J975">
        <v>-611.875</v>
      </c>
      <c r="K975" s="8">
        <f t="shared" si="76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77"/>
        <v>-1.53573</v>
      </c>
      <c r="E976" s="8">
        <v>-1.5350649999999999</v>
      </c>
      <c r="F976" s="4">
        <f t="shared" si="78"/>
        <v>6.650000000001377E-4</v>
      </c>
      <c r="G976" s="4">
        <f t="shared" si="79"/>
        <v>6.650000000001377E-4</v>
      </c>
      <c r="H976" s="7">
        <f t="shared" si="80"/>
        <v>4.4222500000018315E-7</v>
      </c>
      <c r="I976" s="7"/>
      <c r="J976">
        <v>-611.875</v>
      </c>
      <c r="K976" s="8">
        <f t="shared" si="76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77"/>
        <v>37.458300000000001</v>
      </c>
      <c r="E977" s="8">
        <v>37.570252000000004</v>
      </c>
      <c r="F977" s="4">
        <f t="shared" si="78"/>
        <v>0.11195200000000227</v>
      </c>
      <c r="G977" s="4">
        <f t="shared" si="79"/>
        <v>0.11195200000000227</v>
      </c>
      <c r="H977" s="7">
        <f t="shared" si="80"/>
        <v>1.2533250304000508E-2</v>
      </c>
      <c r="I977" s="7"/>
      <c r="J977">
        <v>-611.875</v>
      </c>
      <c r="K977" s="8">
        <f t="shared" si="76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77"/>
        <v>86.030299999999997</v>
      </c>
      <c r="E978" s="8">
        <v>84.858322999999999</v>
      </c>
      <c r="F978" s="4">
        <f t="shared" si="78"/>
        <v>-1.1719769999999983</v>
      </c>
      <c r="G978" s="4">
        <f t="shared" si="79"/>
        <v>1.1719769999999983</v>
      </c>
      <c r="H978" s="7">
        <f t="shared" si="80"/>
        <v>1.3735300885289961</v>
      </c>
      <c r="I978" s="7"/>
      <c r="J978">
        <v>-611.875</v>
      </c>
      <c r="K978" s="8">
        <f t="shared" si="76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77"/>
        <v>112.836</v>
      </c>
      <c r="E979" s="8">
        <v>113.511718</v>
      </c>
      <c r="F979" s="4">
        <f t="shared" si="78"/>
        <v>0.67571800000000337</v>
      </c>
      <c r="G979" s="4">
        <f t="shared" si="79"/>
        <v>0.67571800000000337</v>
      </c>
      <c r="H979" s="7">
        <f t="shared" si="80"/>
        <v>0.45659481552400455</v>
      </c>
      <c r="I979" s="7"/>
      <c r="J979">
        <v>-611.875</v>
      </c>
      <c r="K979" s="8">
        <f t="shared" si="76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77"/>
        <v>109.72799999999999</v>
      </c>
      <c r="E980" s="8">
        <v>109.62432200000001</v>
      </c>
      <c r="F980" s="4">
        <f t="shared" si="78"/>
        <v>-0.10367799999998795</v>
      </c>
      <c r="G980" s="4">
        <f t="shared" si="79"/>
        <v>0.10367799999998795</v>
      </c>
      <c r="H980" s="7">
        <f t="shared" si="80"/>
        <v>1.07491276839975E-2</v>
      </c>
      <c r="I980" s="7"/>
      <c r="J980">
        <v>-1066.92</v>
      </c>
      <c r="K980" s="8">
        <f t="shared" si="76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77"/>
        <v>111.89</v>
      </c>
      <c r="E981" s="8">
        <v>112.40044</v>
      </c>
      <c r="F981" s="4">
        <f t="shared" si="78"/>
        <v>0.51044000000000267</v>
      </c>
      <c r="G981" s="4">
        <f t="shared" si="79"/>
        <v>0.51044000000000267</v>
      </c>
      <c r="H981" s="7">
        <f t="shared" si="80"/>
        <v>0.26054899360000272</v>
      </c>
      <c r="I981" s="7"/>
      <c r="J981">
        <v>-1066.92</v>
      </c>
      <c r="K981" s="8">
        <f t="shared" si="76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77"/>
        <v>111.64700000000001</v>
      </c>
      <c r="E982" s="8">
        <v>111.960219</v>
      </c>
      <c r="F982" s="4">
        <f t="shared" si="78"/>
        <v>0.31321899999998948</v>
      </c>
      <c r="G982" s="4">
        <f t="shared" si="79"/>
        <v>0.31321899999998948</v>
      </c>
      <c r="H982" s="7">
        <f t="shared" si="80"/>
        <v>9.8106141960993404E-2</v>
      </c>
      <c r="I982" s="7"/>
      <c r="J982">
        <v>-924.71500000000003</v>
      </c>
      <c r="K982" s="8">
        <f t="shared" si="76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77"/>
        <v>87.08</v>
      </c>
      <c r="E983" s="8">
        <v>88.751694999999998</v>
      </c>
      <c r="F983" s="4">
        <f t="shared" si="78"/>
        <v>1.6716949999999997</v>
      </c>
      <c r="G983" s="4">
        <f t="shared" si="79"/>
        <v>1.6716949999999997</v>
      </c>
      <c r="H983" s="7">
        <f t="shared" si="80"/>
        <v>2.794564173024999</v>
      </c>
      <c r="I983" s="7"/>
      <c r="J983">
        <v>-924.71500000000003</v>
      </c>
      <c r="K983" s="8">
        <f t="shared" si="76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77"/>
        <v>67.637899999999988</v>
      </c>
      <c r="E984" s="8">
        <v>69.380759999999995</v>
      </c>
      <c r="F984" s="4">
        <f t="shared" si="78"/>
        <v>1.7428600000000074</v>
      </c>
      <c r="G984" s="4">
        <f t="shared" si="79"/>
        <v>1.7428600000000074</v>
      </c>
      <c r="H984" s="7">
        <f t="shared" si="80"/>
        <v>3.037560979600026</v>
      </c>
      <c r="I984" s="7"/>
      <c r="J984">
        <v>-924.71500000000003</v>
      </c>
      <c r="K984" s="8">
        <f t="shared" si="76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77"/>
        <v>-0.92471500000000006</v>
      </c>
      <c r="E985" s="8">
        <v>-0.92471499999999995</v>
      </c>
      <c r="F985" s="4">
        <f t="shared" si="78"/>
        <v>1.1102230246251565E-16</v>
      </c>
      <c r="G985" s="4">
        <f t="shared" si="79"/>
        <v>1.1102230246251565E-16</v>
      </c>
      <c r="H985" s="7">
        <f t="shared" si="80"/>
        <v>1.2325951644078309E-32</v>
      </c>
      <c r="I985" s="7"/>
      <c r="J985">
        <v>-924.71500000000003</v>
      </c>
      <c r="K985" s="8">
        <f t="shared" si="76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77"/>
        <v>-0.92471500000000006</v>
      </c>
      <c r="E986" s="8">
        <v>-0.92471499999999995</v>
      </c>
      <c r="F986" s="4">
        <f t="shared" si="78"/>
        <v>1.1102230246251565E-16</v>
      </c>
      <c r="G986" s="4">
        <f t="shared" si="79"/>
        <v>1.1102230246251565E-16</v>
      </c>
      <c r="H986" s="7">
        <f t="shared" si="80"/>
        <v>1.2325951644078309E-32</v>
      </c>
      <c r="I986" s="7"/>
      <c r="J986">
        <v>-924.71500000000003</v>
      </c>
      <c r="K986" s="8">
        <f t="shared" si="76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77"/>
        <v>-0.61187499999999995</v>
      </c>
      <c r="E987" s="8">
        <v>-0.61187499999999995</v>
      </c>
      <c r="F987" s="4">
        <f t="shared" si="78"/>
        <v>0</v>
      </c>
      <c r="G987" s="4">
        <f t="shared" si="79"/>
        <v>0</v>
      </c>
      <c r="H987" s="7">
        <f t="shared" si="80"/>
        <v>0</v>
      </c>
      <c r="I987" s="7"/>
      <c r="J987">
        <v>-2286.14</v>
      </c>
      <c r="K987" s="8">
        <f t="shared" si="76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77"/>
        <v>-0.61187499999999995</v>
      </c>
      <c r="E988" s="8">
        <v>-0.61187499999999995</v>
      </c>
      <c r="F988" s="4">
        <f t="shared" si="78"/>
        <v>0</v>
      </c>
      <c r="G988" s="4">
        <f t="shared" si="79"/>
        <v>0</v>
      </c>
      <c r="H988" s="7">
        <f t="shared" si="80"/>
        <v>0</v>
      </c>
      <c r="I988" s="7"/>
      <c r="J988">
        <v>32625.3</v>
      </c>
      <c r="K988" s="8">
        <f t="shared" si="76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77"/>
        <v>-0.61187499999999995</v>
      </c>
      <c r="E989" s="8">
        <v>-0.61187499999999995</v>
      </c>
      <c r="F989" s="4">
        <f t="shared" si="78"/>
        <v>0</v>
      </c>
      <c r="G989" s="4">
        <f t="shared" si="79"/>
        <v>0</v>
      </c>
      <c r="H989" s="7">
        <f t="shared" si="80"/>
        <v>0</v>
      </c>
      <c r="I989" s="7"/>
      <c r="J989">
        <v>48806.1</v>
      </c>
      <c r="K989" s="8">
        <f t="shared" si="76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77"/>
        <v>-0.61187499999999995</v>
      </c>
      <c r="E990" s="8">
        <v>-0.61187499999999995</v>
      </c>
      <c r="F990" s="4">
        <f t="shared" si="78"/>
        <v>0</v>
      </c>
      <c r="G990" s="4">
        <f t="shared" si="79"/>
        <v>0</v>
      </c>
      <c r="H990" s="7">
        <f t="shared" si="80"/>
        <v>0</v>
      </c>
      <c r="I990" s="7"/>
      <c r="J990">
        <v>28253.599999999999</v>
      </c>
      <c r="K990" s="8">
        <f t="shared" si="76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77"/>
        <v>-0.61187499999999995</v>
      </c>
      <c r="E991" s="8">
        <v>-0.61187499999999995</v>
      </c>
      <c r="F991" s="4">
        <f t="shared" si="78"/>
        <v>0</v>
      </c>
      <c r="G991" s="4">
        <f t="shared" si="79"/>
        <v>0</v>
      </c>
      <c r="H991" s="7">
        <f t="shared" si="80"/>
        <v>0</v>
      </c>
      <c r="I991" s="7"/>
      <c r="J991">
        <v>-924.71500000000003</v>
      </c>
      <c r="K991" s="8">
        <f t="shared" si="76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77"/>
        <v>-0.61187499999999995</v>
      </c>
      <c r="E992" s="8">
        <v>-0.61187499999999995</v>
      </c>
      <c r="F992" s="4">
        <f t="shared" si="78"/>
        <v>0</v>
      </c>
      <c r="G992" s="4">
        <f t="shared" si="79"/>
        <v>0</v>
      </c>
      <c r="H992" s="7">
        <f t="shared" si="80"/>
        <v>0</v>
      </c>
      <c r="I992" s="7"/>
      <c r="J992">
        <v>-611.875</v>
      </c>
      <c r="K992" s="8">
        <f t="shared" si="76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77"/>
        <v>-0.61187499999999995</v>
      </c>
      <c r="E993" s="8">
        <v>-0.61187499999999995</v>
      </c>
      <c r="F993" s="4">
        <f t="shared" si="78"/>
        <v>0</v>
      </c>
      <c r="G993" s="4">
        <f t="shared" si="79"/>
        <v>0</v>
      </c>
      <c r="H993" s="7">
        <f t="shared" si="80"/>
        <v>0</v>
      </c>
      <c r="I993" s="7"/>
      <c r="J993">
        <v>-611.875</v>
      </c>
      <c r="K993" s="8">
        <f t="shared" si="76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77"/>
        <v>-0.61187499999999995</v>
      </c>
      <c r="E994" s="8">
        <v>-0.61187499999999995</v>
      </c>
      <c r="F994" s="4">
        <f t="shared" si="78"/>
        <v>0</v>
      </c>
      <c r="G994" s="4">
        <f t="shared" si="79"/>
        <v>0</v>
      </c>
      <c r="H994" s="7">
        <f t="shared" si="80"/>
        <v>0</v>
      </c>
      <c r="I994" s="7"/>
      <c r="J994">
        <v>-611.875</v>
      </c>
      <c r="K994" s="8">
        <f t="shared" si="76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77"/>
        <v>-0.61187499999999995</v>
      </c>
      <c r="E995" s="8">
        <v>-0.61187499999999995</v>
      </c>
      <c r="F995" s="4">
        <f t="shared" si="78"/>
        <v>0</v>
      </c>
      <c r="G995" s="4">
        <f t="shared" si="79"/>
        <v>0</v>
      </c>
      <c r="H995" s="7">
        <f t="shared" si="80"/>
        <v>0</v>
      </c>
      <c r="I995" s="7"/>
      <c r="J995">
        <v>-611.875</v>
      </c>
      <c r="K995" s="8">
        <f t="shared" si="76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77"/>
        <v>-0.61187499999999995</v>
      </c>
      <c r="E996" s="8">
        <v>-0.61187499999999995</v>
      </c>
      <c r="F996" s="4">
        <f t="shared" si="78"/>
        <v>0</v>
      </c>
      <c r="G996" s="4">
        <f t="shared" si="79"/>
        <v>0</v>
      </c>
      <c r="H996" s="7">
        <f t="shared" si="80"/>
        <v>0</v>
      </c>
      <c r="I996" s="7"/>
      <c r="J996">
        <v>-611.875</v>
      </c>
      <c r="K996" s="8">
        <f t="shared" si="76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77"/>
        <v>-0.61187499999999995</v>
      </c>
      <c r="E997" s="8">
        <v>-0.61187499999999995</v>
      </c>
      <c r="F997" s="4">
        <f t="shared" si="78"/>
        <v>0</v>
      </c>
      <c r="G997" s="4">
        <f t="shared" si="79"/>
        <v>0</v>
      </c>
      <c r="H997" s="7">
        <f t="shared" si="80"/>
        <v>0</v>
      </c>
      <c r="I997" s="7"/>
      <c r="J997">
        <v>-611.875</v>
      </c>
      <c r="K997" s="8">
        <f t="shared" si="76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77"/>
        <v>-0.61187499999999995</v>
      </c>
      <c r="E998" s="8">
        <v>-0.61187499999999995</v>
      </c>
      <c r="F998" s="4">
        <f t="shared" si="78"/>
        <v>0</v>
      </c>
      <c r="G998" s="4">
        <f t="shared" si="79"/>
        <v>0</v>
      </c>
      <c r="H998" s="7">
        <f t="shared" si="80"/>
        <v>0</v>
      </c>
      <c r="I998" s="7"/>
      <c r="J998">
        <v>-611.875</v>
      </c>
      <c r="K998" s="8">
        <f t="shared" si="76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77"/>
        <v>-1.0669200000000001</v>
      </c>
      <c r="E999" s="8">
        <v>-1.0669150000000001</v>
      </c>
      <c r="F999" s="4">
        <f t="shared" si="78"/>
        <v>5.000000000032756E-6</v>
      </c>
      <c r="G999" s="4">
        <f t="shared" si="79"/>
        <v>5.000000000032756E-6</v>
      </c>
      <c r="H999" s="7">
        <f t="shared" si="80"/>
        <v>2.5000000000327561E-11</v>
      </c>
      <c r="I999" s="7"/>
      <c r="J999">
        <v>-611.875</v>
      </c>
      <c r="K999" s="8">
        <f t="shared" si="76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77"/>
        <v>-1.0669200000000001</v>
      </c>
      <c r="E1000" s="8">
        <v>-1.0669150000000001</v>
      </c>
      <c r="F1000" s="4">
        <f t="shared" si="78"/>
        <v>5.000000000032756E-6</v>
      </c>
      <c r="G1000" s="4">
        <f t="shared" si="79"/>
        <v>5.000000000032756E-6</v>
      </c>
      <c r="H1000" s="7">
        <f t="shared" si="80"/>
        <v>2.5000000000327561E-11</v>
      </c>
      <c r="I1000" s="7"/>
      <c r="J1000">
        <v>-611.875</v>
      </c>
      <c r="K1000" s="8">
        <f t="shared" si="76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77"/>
        <v>-0.92471500000000006</v>
      </c>
      <c r="E1001" s="8">
        <v>-0.92471499999999995</v>
      </c>
      <c r="F1001" s="4">
        <f t="shared" si="78"/>
        <v>1.1102230246251565E-16</v>
      </c>
      <c r="G1001" s="4">
        <f t="shared" si="79"/>
        <v>1.1102230246251565E-16</v>
      </c>
      <c r="H1001" s="7">
        <f t="shared" si="80"/>
        <v>1.2325951644078309E-32</v>
      </c>
      <c r="I1001" s="7"/>
      <c r="J1001">
        <v>-611.875</v>
      </c>
      <c r="K1001" s="8">
        <f t="shared" si="76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77"/>
        <v>-0.92471500000000006</v>
      </c>
      <c r="E1002" s="8">
        <v>-0.92471499999999995</v>
      </c>
      <c r="F1002" s="4">
        <f t="shared" si="78"/>
        <v>1.1102230246251565E-16</v>
      </c>
      <c r="G1002" s="4">
        <f t="shared" si="79"/>
        <v>1.1102230246251565E-16</v>
      </c>
      <c r="H1002" s="7">
        <f t="shared" si="80"/>
        <v>1.2325951644078309E-32</v>
      </c>
      <c r="I1002" s="7"/>
      <c r="J1002">
        <v>-611.875</v>
      </c>
      <c r="K1002" s="8">
        <f t="shared" si="76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77"/>
        <v>-2.7134399999999999</v>
      </c>
      <c r="E1003" s="8">
        <v>-2.7125620000000001</v>
      </c>
      <c r="F1003" s="4">
        <f t="shared" si="78"/>
        <v>8.7799999999971234E-4</v>
      </c>
      <c r="G1003" s="4">
        <f t="shared" si="79"/>
        <v>8.7799999999971234E-4</v>
      </c>
      <c r="H1003" s="7">
        <f t="shared" si="80"/>
        <v>7.7088399999949483E-7</v>
      </c>
      <c r="I1003" s="7"/>
      <c r="J1003">
        <v>-611.875</v>
      </c>
      <c r="K1003" s="8">
        <f t="shared" si="76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77"/>
        <v>-0.92471500000000006</v>
      </c>
      <c r="E1004" s="8">
        <v>-0.92471499999999995</v>
      </c>
      <c r="F1004" s="4">
        <f t="shared" si="78"/>
        <v>1.1102230246251565E-16</v>
      </c>
      <c r="G1004" s="4">
        <f t="shared" si="79"/>
        <v>1.1102230246251565E-16</v>
      </c>
      <c r="H1004" s="7">
        <f t="shared" si="80"/>
        <v>1.2325951644078309E-32</v>
      </c>
      <c r="I1004" s="7"/>
      <c r="J1004">
        <v>-1066.92</v>
      </c>
      <c r="K1004" s="8">
        <f t="shared" ref="K1004:K1067" si="81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77"/>
        <v>-0.92471500000000006</v>
      </c>
      <c r="E1005" s="8">
        <v>-0.92471499999999995</v>
      </c>
      <c r="F1005" s="4">
        <f t="shared" si="78"/>
        <v>1.1102230246251565E-16</v>
      </c>
      <c r="G1005" s="4">
        <f t="shared" si="79"/>
        <v>1.1102230246251565E-16</v>
      </c>
      <c r="H1005" s="7">
        <f t="shared" si="80"/>
        <v>1.2325951644078309E-32</v>
      </c>
      <c r="I1005" s="7"/>
      <c r="J1005">
        <v>-1535.3</v>
      </c>
      <c r="K1005" s="8">
        <f t="shared" si="81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77"/>
        <v>-4.4886299999999997</v>
      </c>
      <c r="E1006" s="8">
        <v>-4.4911899999999996</v>
      </c>
      <c r="F1006" s="4">
        <f t="shared" si="78"/>
        <v>-2.5599999999998957E-3</v>
      </c>
      <c r="G1006" s="4">
        <f t="shared" si="79"/>
        <v>2.5599999999998957E-3</v>
      </c>
      <c r="H1006" s="7">
        <f t="shared" si="80"/>
        <v>6.5535999999994658E-6</v>
      </c>
      <c r="I1006" s="7"/>
      <c r="J1006">
        <v>37714.699999999997</v>
      </c>
      <c r="K1006" s="8">
        <f t="shared" si="81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77"/>
        <v>-0.92471500000000006</v>
      </c>
      <c r="E1007" s="8">
        <v>-0.92471499999999995</v>
      </c>
      <c r="F1007" s="4">
        <f t="shared" si="78"/>
        <v>1.1102230246251565E-16</v>
      </c>
      <c r="G1007" s="4">
        <f t="shared" si="79"/>
        <v>1.1102230246251565E-16</v>
      </c>
      <c r="H1007" s="7">
        <f t="shared" si="80"/>
        <v>1.2325951644078309E-32</v>
      </c>
      <c r="I1007" s="7"/>
      <c r="J1007">
        <v>84920.3</v>
      </c>
      <c r="K1007" s="8">
        <f t="shared" si="81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77"/>
        <v>-0.92471500000000006</v>
      </c>
      <c r="E1008" s="8">
        <v>-0.92471499999999995</v>
      </c>
      <c r="F1008" s="4">
        <f t="shared" si="78"/>
        <v>1.1102230246251565E-16</v>
      </c>
      <c r="G1008" s="4">
        <f t="shared" si="79"/>
        <v>1.1102230246251565E-16</v>
      </c>
      <c r="H1008" s="7">
        <f t="shared" si="80"/>
        <v>1.2325951644078309E-32</v>
      </c>
      <c r="I1008" s="7"/>
      <c r="J1008">
        <v>113135</v>
      </c>
      <c r="K1008" s="8">
        <f t="shared" si="81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77"/>
        <v>-0.92471500000000006</v>
      </c>
      <c r="E1009" s="8">
        <v>-0.92471499999999995</v>
      </c>
      <c r="F1009" s="4">
        <f t="shared" si="78"/>
        <v>1.1102230246251565E-16</v>
      </c>
      <c r="G1009" s="4">
        <f t="shared" si="79"/>
        <v>1.1102230246251565E-16</v>
      </c>
      <c r="H1009" s="7">
        <f t="shared" si="80"/>
        <v>1.2325951644078309E-32</v>
      </c>
      <c r="I1009" s="7"/>
      <c r="J1009">
        <v>109518</v>
      </c>
      <c r="K1009" s="8">
        <f t="shared" si="81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77"/>
        <v>-0.92471500000000006</v>
      </c>
      <c r="E1010" s="8">
        <v>-0.92471499999999995</v>
      </c>
      <c r="F1010" s="4">
        <f t="shared" si="78"/>
        <v>1.1102230246251565E-16</v>
      </c>
      <c r="G1010" s="4">
        <f t="shared" si="79"/>
        <v>1.1102230246251565E-16</v>
      </c>
      <c r="H1010" s="7">
        <f t="shared" si="80"/>
        <v>1.2325951644078309E-32</v>
      </c>
      <c r="I1010" s="7"/>
      <c r="J1010">
        <v>112284</v>
      </c>
      <c r="K1010" s="8">
        <f t="shared" si="81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77"/>
        <v>-0.61187499999999995</v>
      </c>
      <c r="E1011" s="8">
        <v>-0.61187499999999995</v>
      </c>
      <c r="F1011" s="4">
        <f t="shared" si="78"/>
        <v>0</v>
      </c>
      <c r="G1011" s="4">
        <f t="shared" si="79"/>
        <v>0</v>
      </c>
      <c r="H1011" s="7">
        <f t="shared" si="80"/>
        <v>0</v>
      </c>
      <c r="I1011" s="7"/>
      <c r="J1011">
        <v>111864</v>
      </c>
      <c r="K1011" s="8">
        <f t="shared" si="81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77"/>
        <v>-0.61187499999999995</v>
      </c>
      <c r="E1012" s="8">
        <v>-0.61187499999999995</v>
      </c>
      <c r="F1012" s="4">
        <f t="shared" si="78"/>
        <v>0</v>
      </c>
      <c r="G1012" s="4">
        <f t="shared" si="79"/>
        <v>0</v>
      </c>
      <c r="H1012" s="7">
        <f t="shared" si="80"/>
        <v>0</v>
      </c>
      <c r="I1012" s="7"/>
      <c r="J1012">
        <v>88795.3</v>
      </c>
      <c r="K1012" s="8">
        <f t="shared" si="81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77"/>
        <v>-0.61187499999999995</v>
      </c>
      <c r="E1013" s="8">
        <v>-0.61187499999999995</v>
      </c>
      <c r="F1013" s="4">
        <f t="shared" si="78"/>
        <v>0</v>
      </c>
      <c r="G1013" s="4">
        <f t="shared" si="79"/>
        <v>0</v>
      </c>
      <c r="H1013" s="7">
        <f t="shared" si="80"/>
        <v>0</v>
      </c>
      <c r="I1013" s="7"/>
      <c r="J1013">
        <v>69488.2</v>
      </c>
      <c r="K1013" s="8">
        <f t="shared" si="81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77"/>
        <v>-0.61187499999999995</v>
      </c>
      <c r="E1014" s="8">
        <v>-0.61187499999999995</v>
      </c>
      <c r="F1014" s="4">
        <f t="shared" si="78"/>
        <v>0</v>
      </c>
      <c r="G1014" s="4">
        <f t="shared" si="79"/>
        <v>0</v>
      </c>
      <c r="H1014" s="7">
        <f t="shared" si="80"/>
        <v>0</v>
      </c>
      <c r="I1014" s="7"/>
      <c r="J1014">
        <v>-924.71500000000003</v>
      </c>
      <c r="K1014" s="8">
        <f t="shared" si="81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77"/>
        <v>-0.61187499999999995</v>
      </c>
      <c r="E1015" s="8">
        <v>-0.61187499999999995</v>
      </c>
      <c r="F1015" s="4">
        <f t="shared" si="78"/>
        <v>0</v>
      </c>
      <c r="G1015" s="4">
        <f t="shared" si="79"/>
        <v>0</v>
      </c>
      <c r="H1015" s="7">
        <f t="shared" si="80"/>
        <v>0</v>
      </c>
      <c r="I1015" s="7"/>
      <c r="J1015">
        <v>-924.71500000000003</v>
      </c>
      <c r="K1015" s="8">
        <f t="shared" si="81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77"/>
        <v>-0.61187499999999995</v>
      </c>
      <c r="E1016" s="8">
        <v>-0.61187499999999995</v>
      </c>
      <c r="F1016" s="4">
        <f t="shared" si="78"/>
        <v>0</v>
      </c>
      <c r="G1016" s="4">
        <f t="shared" si="79"/>
        <v>0</v>
      </c>
      <c r="H1016" s="7">
        <f t="shared" si="80"/>
        <v>0</v>
      </c>
      <c r="I1016" s="7"/>
      <c r="J1016">
        <v>-611.875</v>
      </c>
      <c r="K1016" s="8">
        <f t="shared" si="81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77"/>
        <v>-0.61187499999999995</v>
      </c>
      <c r="E1017" s="8">
        <v>-0.61187499999999995</v>
      </c>
      <c r="F1017" s="4">
        <f t="shared" si="78"/>
        <v>0</v>
      </c>
      <c r="G1017" s="4">
        <f t="shared" si="79"/>
        <v>0</v>
      </c>
      <c r="H1017" s="7">
        <f t="shared" si="80"/>
        <v>0</v>
      </c>
      <c r="I1017" s="7"/>
      <c r="J1017">
        <v>-611.875</v>
      </c>
      <c r="K1017" s="8">
        <f t="shared" si="81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77"/>
        <v>-0.61187499999999995</v>
      </c>
      <c r="E1018" s="8">
        <v>-0.61187499999999995</v>
      </c>
      <c r="F1018" s="4">
        <f t="shared" si="78"/>
        <v>0</v>
      </c>
      <c r="G1018" s="4">
        <f t="shared" si="79"/>
        <v>0</v>
      </c>
      <c r="H1018" s="7">
        <f t="shared" si="80"/>
        <v>0</v>
      </c>
      <c r="I1018" s="7"/>
      <c r="J1018">
        <v>-611.875</v>
      </c>
      <c r="K1018" s="8">
        <f t="shared" si="81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77"/>
        <v>-0.61187499999999995</v>
      </c>
      <c r="E1019" s="8">
        <v>-0.61187499999999995</v>
      </c>
      <c r="F1019" s="4">
        <f t="shared" si="78"/>
        <v>0</v>
      </c>
      <c r="G1019" s="4">
        <f t="shared" si="79"/>
        <v>0</v>
      </c>
      <c r="H1019" s="7">
        <f t="shared" si="80"/>
        <v>0</v>
      </c>
      <c r="I1019" s="7"/>
      <c r="J1019">
        <v>-611.875</v>
      </c>
      <c r="K1019" s="8">
        <f t="shared" si="81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77"/>
        <v>-0.61187499999999995</v>
      </c>
      <c r="E1020" s="8">
        <v>-0.61187499999999995</v>
      </c>
      <c r="F1020" s="4">
        <f t="shared" si="78"/>
        <v>0</v>
      </c>
      <c r="G1020" s="4">
        <f t="shared" si="79"/>
        <v>0</v>
      </c>
      <c r="H1020" s="7">
        <f t="shared" si="80"/>
        <v>0</v>
      </c>
      <c r="I1020" s="7"/>
      <c r="J1020">
        <v>-611.875</v>
      </c>
      <c r="K1020" s="8">
        <f t="shared" si="81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77"/>
        <v>-0.61187499999999995</v>
      </c>
      <c r="E1021" s="8">
        <v>-0.61187499999999995</v>
      </c>
      <c r="F1021" s="4">
        <f t="shared" si="78"/>
        <v>0</v>
      </c>
      <c r="G1021" s="4">
        <f t="shared" si="79"/>
        <v>0</v>
      </c>
      <c r="H1021" s="7">
        <f t="shared" si="80"/>
        <v>0</v>
      </c>
      <c r="I1021" s="7"/>
      <c r="J1021">
        <v>-611.875</v>
      </c>
      <c r="K1021" s="8">
        <f t="shared" si="81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77"/>
        <v>-0.61187499999999995</v>
      </c>
      <c r="E1022" s="8">
        <v>-0.61187499999999995</v>
      </c>
      <c r="F1022" s="4">
        <f t="shared" si="78"/>
        <v>0</v>
      </c>
      <c r="G1022" s="4">
        <f t="shared" si="79"/>
        <v>0</v>
      </c>
      <c r="H1022" s="7">
        <f t="shared" si="80"/>
        <v>0</v>
      </c>
      <c r="I1022" s="7"/>
      <c r="J1022">
        <v>-611.875</v>
      </c>
      <c r="K1022" s="8">
        <f t="shared" si="81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77"/>
        <v>-1.0669200000000001</v>
      </c>
      <c r="E1023" s="8">
        <v>-1.0669150000000001</v>
      </c>
      <c r="F1023" s="4">
        <f t="shared" si="78"/>
        <v>5.000000000032756E-6</v>
      </c>
      <c r="G1023" s="4">
        <f t="shared" si="79"/>
        <v>5.000000000032756E-6</v>
      </c>
      <c r="H1023" s="7">
        <f t="shared" si="80"/>
        <v>2.5000000000327561E-11</v>
      </c>
      <c r="I1023" s="7"/>
      <c r="J1023">
        <v>-611.875</v>
      </c>
      <c r="K1023" s="8">
        <f t="shared" si="81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77"/>
        <v>-1.0669200000000001</v>
      </c>
      <c r="E1024" s="8">
        <v>-1.0669150000000001</v>
      </c>
      <c r="F1024" s="4">
        <f t="shared" si="78"/>
        <v>5.000000000032756E-6</v>
      </c>
      <c r="G1024" s="4">
        <f t="shared" si="79"/>
        <v>5.000000000032756E-6</v>
      </c>
      <c r="H1024" s="7">
        <f t="shared" si="80"/>
        <v>2.5000000000327561E-11</v>
      </c>
      <c r="I1024" s="7"/>
      <c r="J1024">
        <v>-611.875</v>
      </c>
      <c r="K1024" s="8">
        <f t="shared" si="81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77"/>
        <v>14.3758</v>
      </c>
      <c r="E1025" s="8">
        <v>14.608287000000001</v>
      </c>
      <c r="F1025" s="4">
        <f t="shared" si="78"/>
        <v>0.23248700000000078</v>
      </c>
      <c r="G1025" s="4">
        <f t="shared" si="79"/>
        <v>0.23248700000000078</v>
      </c>
      <c r="H1025" s="7">
        <f t="shared" si="80"/>
        <v>5.4050205169000359E-2</v>
      </c>
      <c r="I1025" s="7"/>
      <c r="J1025">
        <v>-611.875</v>
      </c>
      <c r="K1025" s="8">
        <f t="shared" si="81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77"/>
        <v>113.535</v>
      </c>
      <c r="E1026" s="8">
        <v>114.256957</v>
      </c>
      <c r="F1026" s="4">
        <f t="shared" si="78"/>
        <v>0.72195700000000329</v>
      </c>
      <c r="G1026" s="4">
        <f t="shared" si="79"/>
        <v>0.72195700000000329</v>
      </c>
      <c r="H1026" s="7">
        <f t="shared" si="80"/>
        <v>0.52122190984900474</v>
      </c>
      <c r="I1026" s="7"/>
      <c r="J1026">
        <v>-611.875</v>
      </c>
      <c r="K1026" s="8">
        <f t="shared" si="81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77"/>
        <v>112.982</v>
      </c>
      <c r="E1027" s="8">
        <v>113.18541399999999</v>
      </c>
      <c r="F1027" s="4">
        <f t="shared" si="78"/>
        <v>0.2034139999999951</v>
      </c>
      <c r="G1027" s="4">
        <f t="shared" si="79"/>
        <v>0.2034139999999951</v>
      </c>
      <c r="H1027" s="7">
        <f t="shared" si="80"/>
        <v>4.1377255395998007E-2</v>
      </c>
      <c r="I1027" s="7"/>
      <c r="J1027">
        <v>-611.875</v>
      </c>
      <c r="K1027" s="8">
        <f t="shared" si="81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77"/>
        <v>112.30800000000001</v>
      </c>
      <c r="E1028" s="8">
        <v>112.48119</v>
      </c>
      <c r="F1028" s="4">
        <f t="shared" si="78"/>
        <v>0.17318999999999107</v>
      </c>
      <c r="G1028" s="4">
        <f t="shared" si="79"/>
        <v>0.17318999999999107</v>
      </c>
      <c r="H1028" s="7">
        <f t="shared" si="80"/>
        <v>2.9994776099996907E-2</v>
      </c>
      <c r="I1028" s="7"/>
      <c r="J1028">
        <v>-1066.92</v>
      </c>
      <c r="K1028" s="8">
        <f t="shared" si="81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77"/>
        <v>111.63200000000001</v>
      </c>
      <c r="E1029" s="8">
        <v>111.86420099999999</v>
      </c>
      <c r="F1029" s="4">
        <f t="shared" si="78"/>
        <v>0.23220099999998922</v>
      </c>
      <c r="G1029" s="4">
        <f t="shared" si="79"/>
        <v>0.23220099999998922</v>
      </c>
      <c r="H1029" s="7">
        <f t="shared" si="80"/>
        <v>5.3917304400994993E-2</v>
      </c>
      <c r="I1029" s="7"/>
      <c r="J1029">
        <v>-1066.92</v>
      </c>
      <c r="K1029" s="8">
        <f t="shared" si="81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77"/>
        <v>111.227</v>
      </c>
      <c r="E1030" s="8">
        <v>111.705838</v>
      </c>
      <c r="F1030" s="4">
        <f t="shared" si="78"/>
        <v>0.4788379999999961</v>
      </c>
      <c r="G1030" s="4">
        <f t="shared" si="79"/>
        <v>0.4788379999999961</v>
      </c>
      <c r="H1030" s="7">
        <f t="shared" si="80"/>
        <v>0.22928583024399626</v>
      </c>
      <c r="I1030" s="7"/>
      <c r="J1030">
        <v>-924.71500000000003</v>
      </c>
      <c r="K1030" s="8">
        <f t="shared" si="81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77"/>
        <v>111.023</v>
      </c>
      <c r="E1031" s="8">
        <v>111.512129</v>
      </c>
      <c r="F1031" s="4">
        <f t="shared" si="78"/>
        <v>0.48912900000000548</v>
      </c>
      <c r="G1031" s="4">
        <f t="shared" si="79"/>
        <v>0.48912900000000548</v>
      </c>
      <c r="H1031" s="7">
        <f t="shared" si="80"/>
        <v>0.23924717864100536</v>
      </c>
      <c r="I1031" s="7"/>
      <c r="J1031">
        <v>-924.71500000000003</v>
      </c>
      <c r="K1031" s="8">
        <f t="shared" si="81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77"/>
        <v>111.19499999999999</v>
      </c>
      <c r="E1032" s="8">
        <v>111.453417</v>
      </c>
      <c r="F1032" s="4">
        <f t="shared" si="78"/>
        <v>0.25841700000000856</v>
      </c>
      <c r="G1032" s="4">
        <f t="shared" si="79"/>
        <v>0.25841700000000856</v>
      </c>
      <c r="H1032" s="7">
        <f t="shared" si="80"/>
        <v>6.6779345889004416E-2</v>
      </c>
      <c r="I1032" s="7"/>
      <c r="J1032">
        <v>-2712.88</v>
      </c>
      <c r="K1032" s="8">
        <f t="shared" si="81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82">C1033/1000</f>
        <v>51.316099999999999</v>
      </c>
      <c r="E1033" s="8">
        <v>51.776324000000002</v>
      </c>
      <c r="F1033" s="4">
        <f t="shared" ref="F1033:F1096" si="83">(E1033- D1033)</f>
        <v>0.46022400000000374</v>
      </c>
      <c r="G1033" s="4">
        <f t="shared" ref="G1033:G1096" si="84">ABS(F1033)</f>
        <v>0.46022400000000374</v>
      </c>
      <c r="H1033" s="7">
        <f t="shared" ref="H1033:H1096" si="85">(G1033^2)</f>
        <v>0.21180613017600344</v>
      </c>
      <c r="I1033" s="7"/>
      <c r="J1033">
        <v>-924.71500000000003</v>
      </c>
      <c r="K1033" s="8">
        <f t="shared" si="81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82"/>
        <v>-0.92471500000000006</v>
      </c>
      <c r="E1034" s="8">
        <v>-0.92471499999999995</v>
      </c>
      <c r="F1034" s="4">
        <f t="shared" si="83"/>
        <v>1.1102230246251565E-16</v>
      </c>
      <c r="G1034" s="4">
        <f t="shared" si="84"/>
        <v>1.1102230246251565E-16</v>
      </c>
      <c r="H1034" s="7">
        <f t="shared" si="85"/>
        <v>1.2325951644078309E-32</v>
      </c>
      <c r="I1034" s="7"/>
      <c r="J1034">
        <v>-924.71500000000003</v>
      </c>
      <c r="K1034" s="8">
        <f t="shared" si="81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82"/>
        <v>-0.61187499999999995</v>
      </c>
      <c r="E1035" s="8">
        <v>-0.61187499999999995</v>
      </c>
      <c r="F1035" s="4">
        <f t="shared" si="83"/>
        <v>0</v>
      </c>
      <c r="G1035" s="4">
        <f t="shared" si="84"/>
        <v>0</v>
      </c>
      <c r="H1035" s="7">
        <f t="shared" si="85"/>
        <v>0</v>
      </c>
      <c r="I1035" s="7"/>
      <c r="J1035">
        <v>-4491.17</v>
      </c>
      <c r="K1035" s="8">
        <f t="shared" si="81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82"/>
        <v>-0.61187499999999995</v>
      </c>
      <c r="E1036" s="8">
        <v>-0.61187499999999995</v>
      </c>
      <c r="F1036" s="4">
        <f t="shared" si="83"/>
        <v>0</v>
      </c>
      <c r="G1036" s="4">
        <f t="shared" si="84"/>
        <v>0</v>
      </c>
      <c r="H1036" s="7">
        <f t="shared" si="85"/>
        <v>0</v>
      </c>
      <c r="I1036" s="7"/>
      <c r="J1036">
        <v>-924.71500000000003</v>
      </c>
      <c r="K1036" s="8">
        <f t="shared" si="81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82"/>
        <v>-0.61187499999999995</v>
      </c>
      <c r="E1037" s="8">
        <v>-0.61187499999999995</v>
      </c>
      <c r="F1037" s="4">
        <f t="shared" si="83"/>
        <v>0</v>
      </c>
      <c r="G1037" s="4">
        <f t="shared" si="84"/>
        <v>0</v>
      </c>
      <c r="H1037" s="7">
        <f t="shared" si="85"/>
        <v>0</v>
      </c>
      <c r="I1037" s="7"/>
      <c r="J1037">
        <v>-924.71500000000003</v>
      </c>
      <c r="K1037" s="8">
        <f t="shared" si="81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82"/>
        <v>-0.61187499999999995</v>
      </c>
      <c r="E1038" s="8">
        <v>-0.61187499999999995</v>
      </c>
      <c r="F1038" s="4">
        <f t="shared" si="83"/>
        <v>0</v>
      </c>
      <c r="G1038" s="4">
        <f t="shared" si="84"/>
        <v>0</v>
      </c>
      <c r="H1038" s="7">
        <f t="shared" si="85"/>
        <v>0</v>
      </c>
      <c r="I1038" s="7"/>
      <c r="J1038">
        <v>-924.71500000000003</v>
      </c>
      <c r="K1038" s="8">
        <f t="shared" si="81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82"/>
        <v>-0.61187499999999995</v>
      </c>
      <c r="E1039" s="8">
        <v>-0.61187499999999995</v>
      </c>
      <c r="F1039" s="4">
        <f t="shared" si="83"/>
        <v>0</v>
      </c>
      <c r="G1039" s="4">
        <f t="shared" si="84"/>
        <v>0</v>
      </c>
      <c r="H1039" s="7">
        <f t="shared" si="85"/>
        <v>0</v>
      </c>
      <c r="I1039" s="7"/>
      <c r="J1039">
        <v>-924.71500000000003</v>
      </c>
      <c r="K1039" s="8">
        <f t="shared" si="81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82"/>
        <v>-0.61187499999999995</v>
      </c>
      <c r="E1040" s="8">
        <v>-0.61187499999999995</v>
      </c>
      <c r="F1040" s="4">
        <f t="shared" si="83"/>
        <v>0</v>
      </c>
      <c r="G1040" s="4">
        <f t="shared" si="84"/>
        <v>0</v>
      </c>
      <c r="H1040" s="7">
        <f t="shared" si="85"/>
        <v>0</v>
      </c>
      <c r="I1040" s="7"/>
      <c r="J1040">
        <v>-611.875</v>
      </c>
      <c r="K1040" s="8">
        <f t="shared" si="81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82"/>
        <v>-0.61187499999999995</v>
      </c>
      <c r="E1041" s="8">
        <v>-0.61187499999999995</v>
      </c>
      <c r="F1041" s="4">
        <f t="shared" si="83"/>
        <v>0</v>
      </c>
      <c r="G1041" s="4">
        <f t="shared" si="84"/>
        <v>0</v>
      </c>
      <c r="H1041" s="7">
        <f t="shared" si="85"/>
        <v>0</v>
      </c>
      <c r="I1041" s="7"/>
      <c r="J1041">
        <v>-611.875</v>
      </c>
      <c r="K1041" s="8">
        <f t="shared" si="81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82"/>
        <v>-0.61187499999999995</v>
      </c>
      <c r="E1042" s="8">
        <v>-0.61187499999999995</v>
      </c>
      <c r="F1042" s="4">
        <f t="shared" si="83"/>
        <v>0</v>
      </c>
      <c r="G1042" s="4">
        <f t="shared" si="84"/>
        <v>0</v>
      </c>
      <c r="H1042" s="7">
        <f t="shared" si="85"/>
        <v>0</v>
      </c>
      <c r="I1042" s="7"/>
      <c r="J1042">
        <v>-611.875</v>
      </c>
      <c r="K1042" s="8">
        <f t="shared" si="81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82"/>
        <v>-0.61187499999999995</v>
      </c>
      <c r="E1043" s="8">
        <v>-0.61187499999999995</v>
      </c>
      <c r="F1043" s="4">
        <f t="shared" si="83"/>
        <v>0</v>
      </c>
      <c r="G1043" s="4">
        <f t="shared" si="84"/>
        <v>0</v>
      </c>
      <c r="H1043" s="7">
        <f t="shared" si="85"/>
        <v>0</v>
      </c>
      <c r="I1043" s="7"/>
      <c r="J1043">
        <v>-611.875</v>
      </c>
      <c r="K1043" s="8">
        <f t="shared" si="81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82"/>
        <v>-0.61187499999999995</v>
      </c>
      <c r="E1044" s="8">
        <v>-0.61187499999999995</v>
      </c>
      <c r="F1044" s="4">
        <f t="shared" si="83"/>
        <v>0</v>
      </c>
      <c r="G1044" s="4">
        <f t="shared" si="84"/>
        <v>0</v>
      </c>
      <c r="H1044" s="7">
        <f t="shared" si="85"/>
        <v>0</v>
      </c>
      <c r="I1044" s="7"/>
      <c r="J1044">
        <v>-611.875</v>
      </c>
      <c r="K1044" s="8">
        <f t="shared" si="81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82"/>
        <v>-0.61187499999999995</v>
      </c>
      <c r="E1045" s="8">
        <v>-0.61187499999999995</v>
      </c>
      <c r="F1045" s="4">
        <f t="shared" si="83"/>
        <v>0</v>
      </c>
      <c r="G1045" s="4">
        <f t="shared" si="84"/>
        <v>0</v>
      </c>
      <c r="H1045" s="7">
        <f t="shared" si="85"/>
        <v>0</v>
      </c>
      <c r="I1045" s="7"/>
      <c r="J1045">
        <v>-611.875</v>
      </c>
      <c r="K1045" s="8">
        <f t="shared" si="81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82"/>
        <v>-0.61187499999999995</v>
      </c>
      <c r="E1046" s="8">
        <v>-0.61187499999999995</v>
      </c>
      <c r="F1046" s="4">
        <f t="shared" si="83"/>
        <v>0</v>
      </c>
      <c r="G1046" s="4">
        <f t="shared" si="84"/>
        <v>0</v>
      </c>
      <c r="H1046" s="7">
        <f t="shared" si="85"/>
        <v>0</v>
      </c>
      <c r="I1046" s="7"/>
      <c r="J1046">
        <v>-611.875</v>
      </c>
      <c r="K1046" s="8">
        <f t="shared" si="81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82"/>
        <v>-1.0669200000000001</v>
      </c>
      <c r="E1047" s="8">
        <v>-1.0669150000000001</v>
      </c>
      <c r="F1047" s="4">
        <f t="shared" si="83"/>
        <v>5.000000000032756E-6</v>
      </c>
      <c r="G1047" s="4">
        <f t="shared" si="84"/>
        <v>5.000000000032756E-6</v>
      </c>
      <c r="H1047" s="7">
        <f t="shared" si="85"/>
        <v>2.5000000000327561E-11</v>
      </c>
      <c r="I1047" s="7"/>
      <c r="J1047">
        <v>-611.875</v>
      </c>
      <c r="K1047" s="8">
        <f t="shared" si="81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82"/>
        <v>-1.0669200000000001</v>
      </c>
      <c r="E1048" s="8">
        <v>-1.0669150000000001</v>
      </c>
      <c r="F1048" s="4">
        <f t="shared" si="83"/>
        <v>5.000000000032756E-6</v>
      </c>
      <c r="G1048" s="4">
        <f t="shared" si="84"/>
        <v>5.000000000032756E-6</v>
      </c>
      <c r="H1048" s="7">
        <f t="shared" si="85"/>
        <v>2.5000000000327561E-11</v>
      </c>
      <c r="I1048" s="7"/>
      <c r="J1048">
        <v>-611.875</v>
      </c>
      <c r="K1048" s="8">
        <f t="shared" si="81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82"/>
        <v>-1.84938</v>
      </c>
      <c r="E1049" s="8">
        <v>-1.849691</v>
      </c>
      <c r="F1049" s="4">
        <f t="shared" si="83"/>
        <v>-3.1099999999995021E-4</v>
      </c>
      <c r="G1049" s="4">
        <f t="shared" si="84"/>
        <v>3.1099999999995021E-4</v>
      </c>
      <c r="H1049" s="7">
        <f t="shared" si="85"/>
        <v>9.6720999999969027E-8</v>
      </c>
      <c r="I1049" s="7"/>
      <c r="J1049">
        <v>-611.875</v>
      </c>
      <c r="K1049" s="8">
        <f t="shared" si="81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82"/>
        <v>8.6888299999999994</v>
      </c>
      <c r="E1050" s="8">
        <v>8.1290580000000006</v>
      </c>
      <c r="F1050" s="4">
        <f t="shared" si="83"/>
        <v>-0.55977199999999883</v>
      </c>
      <c r="G1050" s="4">
        <f t="shared" si="84"/>
        <v>0.55977199999999883</v>
      </c>
      <c r="H1050" s="7">
        <f t="shared" si="85"/>
        <v>0.31334469198399867</v>
      </c>
      <c r="I1050" s="7"/>
      <c r="J1050">
        <v>-611.875</v>
      </c>
      <c r="K1050" s="8">
        <f t="shared" si="81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82"/>
        <v>-0.92471500000000006</v>
      </c>
      <c r="E1051" s="8">
        <v>-0.92471499999999995</v>
      </c>
      <c r="F1051" s="4">
        <f t="shared" si="83"/>
        <v>1.1102230246251565E-16</v>
      </c>
      <c r="G1051" s="4">
        <f t="shared" si="84"/>
        <v>1.1102230246251565E-16</v>
      </c>
      <c r="H1051" s="7">
        <f t="shared" si="85"/>
        <v>1.2325951644078309E-32</v>
      </c>
      <c r="I1051" s="7"/>
      <c r="J1051">
        <v>-611.875</v>
      </c>
      <c r="K1051" s="8">
        <f t="shared" si="81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82"/>
        <v>-3.6603499999999998</v>
      </c>
      <c r="E1052" s="8">
        <v>-3.6591269999999998</v>
      </c>
      <c r="F1052" s="4">
        <f t="shared" si="83"/>
        <v>1.2229999999999741E-3</v>
      </c>
      <c r="G1052" s="4">
        <f t="shared" si="84"/>
        <v>1.2229999999999741E-3</v>
      </c>
      <c r="H1052" s="7">
        <f t="shared" si="85"/>
        <v>1.4957289999999366E-6</v>
      </c>
      <c r="I1052" s="7"/>
      <c r="J1052">
        <v>-1066.92</v>
      </c>
      <c r="K1052" s="8">
        <f t="shared" si="81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82"/>
        <v>-0.92471500000000006</v>
      </c>
      <c r="E1053" s="8">
        <v>-0.92471499999999995</v>
      </c>
      <c r="F1053" s="4">
        <f t="shared" si="83"/>
        <v>1.1102230246251565E-16</v>
      </c>
      <c r="G1053" s="4">
        <f t="shared" si="84"/>
        <v>1.1102230246251565E-16</v>
      </c>
      <c r="H1053" s="7">
        <f t="shared" si="85"/>
        <v>1.2325951644078309E-32</v>
      </c>
      <c r="I1053" s="7"/>
      <c r="J1053">
        <v>-1066.92</v>
      </c>
      <c r="K1053" s="8">
        <f t="shared" si="81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82"/>
        <v>-0.92471500000000006</v>
      </c>
      <c r="E1054" s="8">
        <v>-0.92471499999999995</v>
      </c>
      <c r="F1054" s="4">
        <f t="shared" si="83"/>
        <v>1.1102230246251565E-16</v>
      </c>
      <c r="G1054" s="4">
        <f t="shared" si="84"/>
        <v>1.1102230246251565E-16</v>
      </c>
      <c r="H1054" s="7">
        <f t="shared" si="85"/>
        <v>1.2325951644078309E-32</v>
      </c>
      <c r="I1054" s="7"/>
      <c r="J1054">
        <v>14611.2</v>
      </c>
      <c r="K1054" s="8">
        <f t="shared" si="81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82"/>
        <v>-0.92471500000000006</v>
      </c>
      <c r="E1055" s="8">
        <v>-0.92471499999999995</v>
      </c>
      <c r="F1055" s="4">
        <f t="shared" si="83"/>
        <v>1.1102230246251565E-16</v>
      </c>
      <c r="G1055" s="4">
        <f t="shared" si="84"/>
        <v>1.1102230246251565E-16</v>
      </c>
      <c r="H1055" s="7">
        <f t="shared" si="85"/>
        <v>1.2325951644078309E-32</v>
      </c>
      <c r="I1055" s="7"/>
      <c r="J1055">
        <v>113680</v>
      </c>
      <c r="K1055" s="8">
        <f t="shared" si="81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82"/>
        <v>-0.92471500000000006</v>
      </c>
      <c r="E1056" s="8">
        <v>-0.92471499999999995</v>
      </c>
      <c r="F1056" s="4">
        <f t="shared" si="83"/>
        <v>1.1102230246251565E-16</v>
      </c>
      <c r="G1056" s="4">
        <f t="shared" si="84"/>
        <v>1.1102230246251565E-16</v>
      </c>
      <c r="H1056" s="7">
        <f t="shared" si="85"/>
        <v>1.2325951644078309E-32</v>
      </c>
      <c r="I1056" s="7"/>
      <c r="J1056">
        <v>113234</v>
      </c>
      <c r="K1056" s="8">
        <f t="shared" si="81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82"/>
        <v>-0.92471500000000006</v>
      </c>
      <c r="E1057" s="8">
        <v>-0.92471499999999995</v>
      </c>
      <c r="F1057" s="4">
        <f t="shared" si="83"/>
        <v>1.1102230246251565E-16</v>
      </c>
      <c r="G1057" s="4">
        <f t="shared" si="84"/>
        <v>1.1102230246251565E-16</v>
      </c>
      <c r="H1057" s="7">
        <f t="shared" si="85"/>
        <v>1.2325951644078309E-32</v>
      </c>
      <c r="I1057" s="7"/>
      <c r="J1057">
        <v>112346</v>
      </c>
      <c r="K1057" s="8">
        <f t="shared" si="81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82"/>
        <v>-0.92471500000000006</v>
      </c>
      <c r="E1058" s="8">
        <v>-0.92471499999999995</v>
      </c>
      <c r="F1058" s="4">
        <f t="shared" si="83"/>
        <v>1.1102230246251565E-16</v>
      </c>
      <c r="G1058" s="4">
        <f t="shared" si="84"/>
        <v>1.1102230246251565E-16</v>
      </c>
      <c r="H1058" s="7">
        <f t="shared" si="85"/>
        <v>1.2325951644078309E-32</v>
      </c>
      <c r="I1058" s="7"/>
      <c r="J1058">
        <v>111764</v>
      </c>
      <c r="K1058" s="8">
        <f t="shared" si="81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82"/>
        <v>-0.61187499999999995</v>
      </c>
      <c r="E1059" s="8">
        <v>-0.61187499999999995</v>
      </c>
      <c r="F1059" s="4">
        <f t="shared" si="83"/>
        <v>0</v>
      </c>
      <c r="G1059" s="4">
        <f t="shared" si="84"/>
        <v>0</v>
      </c>
      <c r="H1059" s="7">
        <f t="shared" si="85"/>
        <v>0</v>
      </c>
      <c r="I1059" s="7"/>
      <c r="J1059">
        <v>111614</v>
      </c>
      <c r="K1059" s="8">
        <f t="shared" si="81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82"/>
        <v>-0.61187499999999995</v>
      </c>
      <c r="E1060" s="8">
        <v>-0.61187499999999995</v>
      </c>
      <c r="F1060" s="4">
        <f t="shared" si="83"/>
        <v>0</v>
      </c>
      <c r="G1060" s="4">
        <f t="shared" si="84"/>
        <v>0</v>
      </c>
      <c r="H1060" s="7">
        <f t="shared" si="85"/>
        <v>0</v>
      </c>
      <c r="I1060" s="7"/>
      <c r="J1060">
        <v>111423</v>
      </c>
      <c r="K1060" s="8">
        <f t="shared" si="81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82"/>
        <v>-0.61187499999999995</v>
      </c>
      <c r="E1061" s="8">
        <v>-0.61187499999999995</v>
      </c>
      <c r="F1061" s="4">
        <f t="shared" si="83"/>
        <v>0</v>
      </c>
      <c r="G1061" s="4">
        <f t="shared" si="84"/>
        <v>0</v>
      </c>
      <c r="H1061" s="7">
        <f t="shared" si="85"/>
        <v>0</v>
      </c>
      <c r="I1061" s="7"/>
      <c r="J1061">
        <v>111366</v>
      </c>
      <c r="K1061" s="8">
        <f t="shared" si="81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82"/>
        <v>-0.61187499999999995</v>
      </c>
      <c r="E1062" s="8">
        <v>-0.61187499999999995</v>
      </c>
      <c r="F1062" s="4">
        <f t="shared" si="83"/>
        <v>0</v>
      </c>
      <c r="G1062" s="4">
        <f t="shared" si="84"/>
        <v>0</v>
      </c>
      <c r="H1062" s="7">
        <f t="shared" si="85"/>
        <v>0</v>
      </c>
      <c r="I1062" s="7"/>
      <c r="J1062">
        <v>51733.599999999999</v>
      </c>
      <c r="K1062" s="8">
        <f t="shared" si="81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82"/>
        <v>-0.61187499999999995</v>
      </c>
      <c r="E1063" s="8">
        <v>-0.61187499999999995</v>
      </c>
      <c r="F1063" s="4">
        <f t="shared" si="83"/>
        <v>0</v>
      </c>
      <c r="G1063" s="4">
        <f t="shared" si="84"/>
        <v>0</v>
      </c>
      <c r="H1063" s="7">
        <f t="shared" si="85"/>
        <v>0</v>
      </c>
      <c r="I1063" s="7"/>
      <c r="J1063">
        <v>-924.71500000000003</v>
      </c>
      <c r="K1063" s="8">
        <f t="shared" si="81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82"/>
        <v>-0.61187499999999995</v>
      </c>
      <c r="E1064" s="8">
        <v>-0.61187499999999995</v>
      </c>
      <c r="F1064" s="4">
        <f t="shared" si="83"/>
        <v>0</v>
      </c>
      <c r="G1064" s="4">
        <f t="shared" si="84"/>
        <v>0</v>
      </c>
      <c r="H1064" s="7">
        <f t="shared" si="85"/>
        <v>0</v>
      </c>
      <c r="I1064" s="7"/>
      <c r="J1064">
        <v>-611.875</v>
      </c>
      <c r="K1064" s="8">
        <f t="shared" si="81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82"/>
        <v>-0.61187499999999995</v>
      </c>
      <c r="E1065" s="8">
        <v>-0.61187499999999995</v>
      </c>
      <c r="F1065" s="4">
        <f t="shared" si="83"/>
        <v>0</v>
      </c>
      <c r="G1065" s="4">
        <f t="shared" si="84"/>
        <v>0</v>
      </c>
      <c r="H1065" s="7">
        <f t="shared" si="85"/>
        <v>0</v>
      </c>
      <c r="I1065" s="7"/>
      <c r="J1065">
        <v>-611.875</v>
      </c>
      <c r="K1065" s="8">
        <f t="shared" si="81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82"/>
        <v>-0.61187499999999995</v>
      </c>
      <c r="E1066" s="8">
        <v>-0.61187499999999995</v>
      </c>
      <c r="F1066" s="4">
        <f t="shared" si="83"/>
        <v>0</v>
      </c>
      <c r="G1066" s="4">
        <f t="shared" si="84"/>
        <v>0</v>
      </c>
      <c r="H1066" s="7">
        <f t="shared" si="85"/>
        <v>0</v>
      </c>
      <c r="I1066" s="7"/>
      <c r="J1066">
        <v>-611.875</v>
      </c>
      <c r="K1066" s="8">
        <f t="shared" si="81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82"/>
        <v>-0.61187499999999995</v>
      </c>
      <c r="E1067" s="8">
        <v>-0.61187499999999995</v>
      </c>
      <c r="F1067" s="4">
        <f t="shared" si="83"/>
        <v>0</v>
      </c>
      <c r="G1067" s="4">
        <f t="shared" si="84"/>
        <v>0</v>
      </c>
      <c r="H1067" s="7">
        <f t="shared" si="85"/>
        <v>0</v>
      </c>
      <c r="I1067" s="7"/>
      <c r="J1067">
        <v>-611.875</v>
      </c>
      <c r="K1067" s="8">
        <f t="shared" si="81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82"/>
        <v>-0.61187499999999995</v>
      </c>
      <c r="E1068" s="8">
        <v>-0.61187499999999995</v>
      </c>
      <c r="F1068" s="4">
        <f t="shared" si="83"/>
        <v>0</v>
      </c>
      <c r="G1068" s="4">
        <f t="shared" si="84"/>
        <v>0</v>
      </c>
      <c r="H1068" s="7">
        <f t="shared" si="85"/>
        <v>0</v>
      </c>
      <c r="I1068" s="7"/>
      <c r="J1068">
        <v>-611.875</v>
      </c>
      <c r="K1068" s="8">
        <f t="shared" ref="K1068:K1131" si="86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82"/>
        <v>-0.61187499999999995</v>
      </c>
      <c r="E1069" s="8">
        <v>-0.61187499999999995</v>
      </c>
      <c r="F1069" s="4">
        <f t="shared" si="83"/>
        <v>0</v>
      </c>
      <c r="G1069" s="4">
        <f t="shared" si="84"/>
        <v>0</v>
      </c>
      <c r="H1069" s="7">
        <f t="shared" si="85"/>
        <v>0</v>
      </c>
      <c r="I1069" s="7"/>
      <c r="J1069">
        <v>-611.875</v>
      </c>
      <c r="K1069" s="8">
        <f t="shared" si="86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82"/>
        <v>-0.61187499999999995</v>
      </c>
      <c r="E1070" s="8">
        <v>-0.61187499999999995</v>
      </c>
      <c r="F1070" s="4">
        <f t="shared" si="83"/>
        <v>0</v>
      </c>
      <c r="G1070" s="4">
        <f t="shared" si="84"/>
        <v>0</v>
      </c>
      <c r="H1070" s="7">
        <f t="shared" si="85"/>
        <v>0</v>
      </c>
      <c r="I1070" s="7"/>
      <c r="J1070">
        <v>-611.875</v>
      </c>
      <c r="K1070" s="8">
        <f t="shared" si="86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82"/>
        <v>-1.0669200000000001</v>
      </c>
      <c r="E1071" s="8">
        <v>-1.0669150000000001</v>
      </c>
      <c r="F1071" s="4">
        <f t="shared" si="83"/>
        <v>5.000000000032756E-6</v>
      </c>
      <c r="G1071" s="4">
        <f t="shared" si="84"/>
        <v>5.000000000032756E-6</v>
      </c>
      <c r="H1071" s="7">
        <f t="shared" si="85"/>
        <v>2.5000000000327561E-11</v>
      </c>
      <c r="I1071" s="7"/>
      <c r="J1071">
        <v>-611.875</v>
      </c>
      <c r="K1071" s="8">
        <f t="shared" si="86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82"/>
        <v>-1.0669200000000001</v>
      </c>
      <c r="E1072" s="8">
        <v>-1.0669150000000001</v>
      </c>
      <c r="F1072" s="4">
        <f t="shared" si="83"/>
        <v>5.000000000032756E-6</v>
      </c>
      <c r="G1072" s="4">
        <f t="shared" si="84"/>
        <v>5.000000000032756E-6</v>
      </c>
      <c r="H1072" s="7">
        <f t="shared" si="85"/>
        <v>2.5000000000327561E-11</v>
      </c>
      <c r="I1072" s="7"/>
      <c r="J1072">
        <v>-611.875</v>
      </c>
      <c r="K1072" s="8">
        <f t="shared" si="86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82"/>
        <v>-0.92471500000000006</v>
      </c>
      <c r="E1073" s="8">
        <v>-0.92471499999999995</v>
      </c>
      <c r="F1073" s="4">
        <f t="shared" si="83"/>
        <v>1.1102230246251565E-16</v>
      </c>
      <c r="G1073" s="4">
        <f t="shared" si="84"/>
        <v>1.1102230246251565E-16</v>
      </c>
      <c r="H1073" s="7">
        <f t="shared" si="85"/>
        <v>1.2325951644078309E-32</v>
      </c>
      <c r="I1073" s="7"/>
      <c r="J1073">
        <v>-611.875</v>
      </c>
      <c r="K1073" s="8">
        <f t="shared" si="86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82"/>
        <v>-0.92471500000000006</v>
      </c>
      <c r="E1074" s="8">
        <v>-0.92471499999999995</v>
      </c>
      <c r="F1074" s="4">
        <f t="shared" si="83"/>
        <v>1.1102230246251565E-16</v>
      </c>
      <c r="G1074" s="4">
        <f t="shared" si="84"/>
        <v>1.1102230246251565E-16</v>
      </c>
      <c r="H1074" s="7">
        <f t="shared" si="85"/>
        <v>1.2325951644078309E-32</v>
      </c>
      <c r="I1074" s="7"/>
      <c r="J1074">
        <v>-611.875</v>
      </c>
      <c r="K1074" s="8">
        <f t="shared" si="86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82"/>
        <v>-0.92471500000000006</v>
      </c>
      <c r="E1075" s="8">
        <v>-0.92471499999999995</v>
      </c>
      <c r="F1075" s="4">
        <f t="shared" si="83"/>
        <v>1.1102230246251565E-16</v>
      </c>
      <c r="G1075" s="4">
        <f t="shared" si="84"/>
        <v>1.1102230246251565E-16</v>
      </c>
      <c r="H1075" s="7">
        <f t="shared" si="85"/>
        <v>1.2325951644078309E-32</v>
      </c>
      <c r="I1075" s="7"/>
      <c r="J1075">
        <v>-611.875</v>
      </c>
      <c r="K1075" s="8">
        <f t="shared" si="86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82"/>
        <v>-0.92471500000000006</v>
      </c>
      <c r="E1076" s="8">
        <v>-0.92471499999999995</v>
      </c>
      <c r="F1076" s="4">
        <f t="shared" si="83"/>
        <v>1.1102230246251565E-16</v>
      </c>
      <c r="G1076" s="4">
        <f t="shared" si="84"/>
        <v>1.1102230246251565E-16</v>
      </c>
      <c r="H1076" s="7">
        <f t="shared" si="85"/>
        <v>1.2325951644078309E-32</v>
      </c>
      <c r="I1076" s="7"/>
      <c r="J1076">
        <v>-1066.92</v>
      </c>
      <c r="K1076" s="8">
        <f t="shared" si="86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82"/>
        <v>-0.92471500000000006</v>
      </c>
      <c r="E1077" s="8">
        <v>-0.92471499999999995</v>
      </c>
      <c r="F1077" s="4">
        <f t="shared" si="83"/>
        <v>1.1102230246251565E-16</v>
      </c>
      <c r="G1077" s="4">
        <f t="shared" si="84"/>
        <v>1.1102230246251565E-16</v>
      </c>
      <c r="H1077" s="7">
        <f t="shared" si="85"/>
        <v>1.2325951644078309E-32</v>
      </c>
      <c r="I1077" s="7"/>
      <c r="J1077">
        <v>-1066.92</v>
      </c>
      <c r="K1077" s="8">
        <f t="shared" si="86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82"/>
        <v>-0.92471500000000006</v>
      </c>
      <c r="E1078" s="8">
        <v>-0.92471499999999995</v>
      </c>
      <c r="F1078" s="4">
        <f t="shared" si="83"/>
        <v>1.1102230246251565E-16</v>
      </c>
      <c r="G1078" s="4">
        <f t="shared" si="84"/>
        <v>1.1102230246251565E-16</v>
      </c>
      <c r="H1078" s="7">
        <f t="shared" si="85"/>
        <v>1.2325951644078309E-32</v>
      </c>
      <c r="I1078" s="7"/>
      <c r="J1078">
        <v>-1849.72</v>
      </c>
      <c r="K1078" s="8">
        <f t="shared" si="86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82"/>
        <v>-0.92471500000000006</v>
      </c>
      <c r="E1079" s="8">
        <v>-0.92471499999999995</v>
      </c>
      <c r="F1079" s="4">
        <f t="shared" si="83"/>
        <v>1.1102230246251565E-16</v>
      </c>
      <c r="G1079" s="4">
        <f t="shared" si="84"/>
        <v>1.1102230246251565E-16</v>
      </c>
      <c r="H1079" s="7">
        <f t="shared" si="85"/>
        <v>1.2325951644078309E-32</v>
      </c>
      <c r="I1079" s="7"/>
      <c r="J1079">
        <v>8347.31</v>
      </c>
      <c r="K1079" s="8">
        <f t="shared" si="86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82"/>
        <v>-4.4991099999999999</v>
      </c>
      <c r="E1080" s="8">
        <v>-4.5009940000000004</v>
      </c>
      <c r="F1080" s="4">
        <f t="shared" si="83"/>
        <v>-1.8840000000004409E-3</v>
      </c>
      <c r="G1080" s="4">
        <f t="shared" si="84"/>
        <v>1.8840000000004409E-3</v>
      </c>
      <c r="H1080" s="7">
        <f t="shared" si="85"/>
        <v>3.5494560000016612E-6</v>
      </c>
      <c r="I1080" s="7"/>
      <c r="J1080">
        <v>-924.71500000000003</v>
      </c>
      <c r="K1080" s="8">
        <f t="shared" si="86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82"/>
        <v>-0.92471500000000006</v>
      </c>
      <c r="E1081" s="8">
        <v>-0.92471499999999995</v>
      </c>
      <c r="F1081" s="4">
        <f t="shared" si="83"/>
        <v>1.1102230246251565E-16</v>
      </c>
      <c r="G1081" s="4">
        <f t="shared" si="84"/>
        <v>1.1102230246251565E-16</v>
      </c>
      <c r="H1081" s="7">
        <f t="shared" si="85"/>
        <v>1.2325951644078309E-32</v>
      </c>
      <c r="I1081" s="7"/>
      <c r="J1081">
        <v>-3659.11</v>
      </c>
      <c r="K1081" s="8">
        <f t="shared" si="86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82"/>
        <v>-0.92471500000000006</v>
      </c>
      <c r="E1082" s="8">
        <v>-0.92471499999999995</v>
      </c>
      <c r="F1082" s="4">
        <f t="shared" si="83"/>
        <v>1.1102230246251565E-16</v>
      </c>
      <c r="G1082" s="4">
        <f t="shared" si="84"/>
        <v>1.1102230246251565E-16</v>
      </c>
      <c r="H1082" s="7">
        <f t="shared" si="85"/>
        <v>1.2325951644078309E-32</v>
      </c>
      <c r="I1082" s="7"/>
      <c r="J1082">
        <v>-924.71500000000003</v>
      </c>
      <c r="K1082" s="8">
        <f t="shared" si="86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82"/>
        <v>-0.61187499999999995</v>
      </c>
      <c r="E1083" s="8">
        <v>-0.61187499999999995</v>
      </c>
      <c r="F1083" s="4">
        <f t="shared" si="83"/>
        <v>0</v>
      </c>
      <c r="G1083" s="4">
        <f t="shared" si="84"/>
        <v>0</v>
      </c>
      <c r="H1083" s="7">
        <f t="shared" si="85"/>
        <v>0</v>
      </c>
      <c r="I1083" s="7"/>
      <c r="J1083">
        <v>-924.71500000000003</v>
      </c>
      <c r="K1083" s="8">
        <f t="shared" si="86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82"/>
        <v>-0.61187499999999995</v>
      </c>
      <c r="E1084" s="8">
        <v>-0.61187499999999995</v>
      </c>
      <c r="F1084" s="4">
        <f t="shared" si="83"/>
        <v>0</v>
      </c>
      <c r="G1084" s="4">
        <f t="shared" si="84"/>
        <v>0</v>
      </c>
      <c r="H1084" s="7">
        <f t="shared" si="85"/>
        <v>0</v>
      </c>
      <c r="I1084" s="7"/>
      <c r="J1084">
        <v>-924.71500000000003</v>
      </c>
      <c r="K1084" s="8">
        <f t="shared" si="86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82"/>
        <v>-0.61187499999999995</v>
      </c>
      <c r="E1085" s="8">
        <v>-0.61187499999999995</v>
      </c>
      <c r="F1085" s="4">
        <f t="shared" si="83"/>
        <v>0</v>
      </c>
      <c r="G1085" s="4">
        <f t="shared" si="84"/>
        <v>0</v>
      </c>
      <c r="H1085" s="7">
        <f t="shared" si="85"/>
        <v>0</v>
      </c>
      <c r="I1085" s="7"/>
      <c r="J1085">
        <v>-924.71500000000003</v>
      </c>
      <c r="K1085" s="8">
        <f t="shared" si="86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82"/>
        <v>-0.61187499999999995</v>
      </c>
      <c r="E1086" s="8">
        <v>-0.61187499999999995</v>
      </c>
      <c r="F1086" s="4">
        <f t="shared" si="83"/>
        <v>0</v>
      </c>
      <c r="G1086" s="4">
        <f t="shared" si="84"/>
        <v>0</v>
      </c>
      <c r="H1086" s="7">
        <f t="shared" si="85"/>
        <v>0</v>
      </c>
      <c r="I1086" s="7"/>
      <c r="J1086">
        <v>-924.71500000000003</v>
      </c>
      <c r="K1086" s="8">
        <f t="shared" si="86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82"/>
        <v>-0.61187499999999995</v>
      </c>
      <c r="E1087" s="8">
        <v>-0.61187499999999995</v>
      </c>
      <c r="F1087" s="4">
        <f t="shared" si="83"/>
        <v>0</v>
      </c>
      <c r="G1087" s="4">
        <f t="shared" si="84"/>
        <v>0</v>
      </c>
      <c r="H1087" s="7">
        <f t="shared" si="85"/>
        <v>0</v>
      </c>
      <c r="I1087" s="7"/>
      <c r="J1087">
        <v>-924.71500000000003</v>
      </c>
      <c r="K1087" s="8">
        <f t="shared" si="86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82"/>
        <v>-0.61187499999999995</v>
      </c>
      <c r="E1088" s="8">
        <v>-0.61187499999999995</v>
      </c>
      <c r="F1088" s="4">
        <f t="shared" si="83"/>
        <v>0</v>
      </c>
      <c r="G1088" s="4">
        <f t="shared" si="84"/>
        <v>0</v>
      </c>
      <c r="H1088" s="7">
        <f t="shared" si="85"/>
        <v>0</v>
      </c>
      <c r="I1088" s="7"/>
      <c r="J1088">
        <v>-611.875</v>
      </c>
      <c r="K1088" s="8">
        <f t="shared" si="86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82"/>
        <v>-0.61187499999999995</v>
      </c>
      <c r="E1089" s="8">
        <v>-0.61187499999999995</v>
      </c>
      <c r="F1089" s="4">
        <f t="shared" si="83"/>
        <v>0</v>
      </c>
      <c r="G1089" s="4">
        <f t="shared" si="84"/>
        <v>0</v>
      </c>
      <c r="H1089" s="7">
        <f t="shared" si="85"/>
        <v>0</v>
      </c>
      <c r="I1089" s="7"/>
      <c r="J1089">
        <v>-611.875</v>
      </c>
      <c r="K1089" s="8">
        <f t="shared" si="86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82"/>
        <v>-0.61187499999999995</v>
      </c>
      <c r="E1090" s="8">
        <v>-0.61187499999999995</v>
      </c>
      <c r="F1090" s="4">
        <f t="shared" si="83"/>
        <v>0</v>
      </c>
      <c r="G1090" s="4">
        <f t="shared" si="84"/>
        <v>0</v>
      </c>
      <c r="H1090" s="7">
        <f t="shared" si="85"/>
        <v>0</v>
      </c>
      <c r="I1090" s="7"/>
      <c r="J1090">
        <v>-611.875</v>
      </c>
      <c r="K1090" s="8">
        <f t="shared" si="86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82"/>
        <v>-0.61187499999999995</v>
      </c>
      <c r="E1091" s="8">
        <v>-0.61187499999999995</v>
      </c>
      <c r="F1091" s="4">
        <f t="shared" si="83"/>
        <v>0</v>
      </c>
      <c r="G1091" s="4">
        <f t="shared" si="84"/>
        <v>0</v>
      </c>
      <c r="H1091" s="7">
        <f t="shared" si="85"/>
        <v>0</v>
      </c>
      <c r="I1091" s="7"/>
      <c r="J1091">
        <v>-611.875</v>
      </c>
      <c r="K1091" s="8">
        <f t="shared" si="86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82"/>
        <v>-0.61187499999999995</v>
      </c>
      <c r="E1092" s="8">
        <v>-0.61187499999999995</v>
      </c>
      <c r="F1092" s="4">
        <f t="shared" si="83"/>
        <v>0</v>
      </c>
      <c r="G1092" s="4">
        <f t="shared" si="84"/>
        <v>0</v>
      </c>
      <c r="H1092" s="7">
        <f t="shared" si="85"/>
        <v>0</v>
      </c>
      <c r="I1092" s="7"/>
      <c r="J1092">
        <v>-611.875</v>
      </c>
      <c r="K1092" s="8">
        <f t="shared" si="86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82"/>
        <v>-0.61187499999999995</v>
      </c>
      <c r="E1093" s="8">
        <v>-0.61187499999999995</v>
      </c>
      <c r="F1093" s="4">
        <f t="shared" si="83"/>
        <v>0</v>
      </c>
      <c r="G1093" s="4">
        <f t="shared" si="84"/>
        <v>0</v>
      </c>
      <c r="H1093" s="7">
        <f t="shared" si="85"/>
        <v>0</v>
      </c>
      <c r="I1093" s="7"/>
      <c r="J1093">
        <v>-611.875</v>
      </c>
      <c r="K1093" s="8">
        <f t="shared" si="86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82"/>
        <v>-0.61187499999999995</v>
      </c>
      <c r="E1094" s="8">
        <v>-0.61187499999999995</v>
      </c>
      <c r="F1094" s="4">
        <f t="shared" si="83"/>
        <v>0</v>
      </c>
      <c r="G1094" s="4">
        <f t="shared" si="84"/>
        <v>0</v>
      </c>
      <c r="H1094" s="7">
        <f t="shared" si="85"/>
        <v>0</v>
      </c>
      <c r="I1094" s="7"/>
      <c r="J1094">
        <v>-611.875</v>
      </c>
      <c r="K1094" s="8">
        <f t="shared" si="86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82"/>
        <v>-1.0669200000000001</v>
      </c>
      <c r="E1095" s="8">
        <v>-1.0669150000000001</v>
      </c>
      <c r="F1095" s="4">
        <f t="shared" si="83"/>
        <v>5.000000000032756E-6</v>
      </c>
      <c r="G1095" s="4">
        <f t="shared" si="84"/>
        <v>5.000000000032756E-6</v>
      </c>
      <c r="H1095" s="7">
        <f t="shared" si="85"/>
        <v>2.5000000000327561E-11</v>
      </c>
      <c r="I1095" s="7"/>
      <c r="J1095">
        <v>-611.875</v>
      </c>
      <c r="K1095" s="8">
        <f t="shared" si="86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82"/>
        <v>-1.0669200000000001</v>
      </c>
      <c r="E1096" s="8">
        <v>-1.0669150000000001</v>
      </c>
      <c r="F1096" s="4">
        <f t="shared" si="83"/>
        <v>5.000000000032756E-6</v>
      </c>
      <c r="G1096" s="4">
        <f t="shared" si="84"/>
        <v>5.000000000032756E-6</v>
      </c>
      <c r="H1096" s="7">
        <f t="shared" si="85"/>
        <v>2.5000000000327561E-11</v>
      </c>
      <c r="I1096" s="7"/>
      <c r="J1096">
        <v>-611.875</v>
      </c>
      <c r="K1096" s="8">
        <f t="shared" si="86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87">C1097/1000</f>
        <v>-2.26661</v>
      </c>
      <c r="E1097" s="8">
        <v>-2.2669969999999999</v>
      </c>
      <c r="F1097" s="4">
        <f t="shared" ref="F1097:F1160" si="88">(E1097- D1097)</f>
        <v>-3.8699999999991519E-4</v>
      </c>
      <c r="G1097" s="4">
        <f t="shared" ref="G1097:G1160" si="89">ABS(F1097)</f>
        <v>3.8699999999991519E-4</v>
      </c>
      <c r="H1097" s="7">
        <f t="shared" ref="H1097:H1160" si="90">(G1097^2)</f>
        <v>1.4976899999993435E-7</v>
      </c>
      <c r="I1097" s="7"/>
      <c r="J1097">
        <v>-611.875</v>
      </c>
      <c r="K1097" s="8">
        <f t="shared" si="86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87"/>
        <v>53.057199999999995</v>
      </c>
      <c r="E1098" s="8">
        <v>51.267572999999999</v>
      </c>
      <c r="F1098" s="4">
        <f t="shared" si="88"/>
        <v>-1.7896269999999959</v>
      </c>
      <c r="G1098" s="4">
        <f t="shared" si="89"/>
        <v>1.7896269999999959</v>
      </c>
      <c r="H1098" s="7">
        <f t="shared" si="90"/>
        <v>3.2027647991289854</v>
      </c>
      <c r="I1098" s="7"/>
      <c r="J1098">
        <v>-611.875</v>
      </c>
      <c r="K1098" s="8">
        <f t="shared" si="86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87"/>
        <v>92.718199999999996</v>
      </c>
      <c r="E1099" s="8">
        <v>91.293510999999995</v>
      </c>
      <c r="F1099" s="4">
        <f t="shared" si="88"/>
        <v>-1.4246890000000008</v>
      </c>
      <c r="G1099" s="4">
        <f t="shared" si="89"/>
        <v>1.4246890000000008</v>
      </c>
      <c r="H1099" s="7">
        <f t="shared" si="90"/>
        <v>2.029738746721002</v>
      </c>
      <c r="I1099" s="7"/>
      <c r="J1099">
        <v>-611.875</v>
      </c>
      <c r="K1099" s="8">
        <f t="shared" si="86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87"/>
        <v>111.121</v>
      </c>
      <c r="E1100" s="8">
        <v>111.273481</v>
      </c>
      <c r="F1100" s="4">
        <f t="shared" si="88"/>
        <v>0.15248100000000875</v>
      </c>
      <c r="G1100" s="4">
        <f t="shared" si="89"/>
        <v>0.15248100000000875</v>
      </c>
      <c r="H1100" s="7">
        <f t="shared" si="90"/>
        <v>2.3250455361002668E-2</v>
      </c>
      <c r="I1100" s="7"/>
      <c r="J1100">
        <v>-1066.92</v>
      </c>
      <c r="K1100" s="8">
        <f t="shared" si="86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87"/>
        <v>40.339800000000004</v>
      </c>
      <c r="E1101" s="8">
        <v>40.322192999999999</v>
      </c>
      <c r="F1101" s="4">
        <f t="shared" si="88"/>
        <v>-1.7607000000005257E-2</v>
      </c>
      <c r="G1101" s="4">
        <f t="shared" si="89"/>
        <v>1.7607000000005257E-2</v>
      </c>
      <c r="H1101" s="7">
        <f t="shared" si="90"/>
        <v>3.1000644900018511E-4</v>
      </c>
      <c r="I1101" s="7"/>
      <c r="J1101">
        <v>-1066.92</v>
      </c>
      <c r="K1101" s="8">
        <f t="shared" si="86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87"/>
        <v>95.077399999999997</v>
      </c>
      <c r="E1102" s="8">
        <v>95.741474999999994</v>
      </c>
      <c r="F1102" s="4">
        <f t="shared" si="88"/>
        <v>0.66407499999999686</v>
      </c>
      <c r="G1102" s="4">
        <f t="shared" si="89"/>
        <v>0.66407499999999686</v>
      </c>
      <c r="H1102" s="7">
        <f t="shared" si="90"/>
        <v>0.44099560562499585</v>
      </c>
      <c r="I1102" s="7"/>
      <c r="J1102">
        <v>-924.71500000000003</v>
      </c>
      <c r="K1102" s="8">
        <f t="shared" si="86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87"/>
        <v>32.602400000000003</v>
      </c>
      <c r="E1103" s="8">
        <v>33.184699999999999</v>
      </c>
      <c r="F1103" s="4">
        <f t="shared" si="88"/>
        <v>0.58229999999999649</v>
      </c>
      <c r="G1103" s="4">
        <f t="shared" si="89"/>
        <v>0.58229999999999649</v>
      </c>
      <c r="H1103" s="7">
        <f t="shared" si="90"/>
        <v>0.33907328999999592</v>
      </c>
      <c r="I1103" s="7"/>
      <c r="J1103">
        <v>-924.71500000000003</v>
      </c>
      <c r="K1103" s="8">
        <f t="shared" si="86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87"/>
        <v>89.973199999999991</v>
      </c>
      <c r="E1104" s="8">
        <v>91.428244000000007</v>
      </c>
      <c r="F1104" s="4">
        <f t="shared" si="88"/>
        <v>1.4550440000000151</v>
      </c>
      <c r="G1104" s="4">
        <f t="shared" si="89"/>
        <v>1.4550440000000151</v>
      </c>
      <c r="H1104" s="7">
        <f t="shared" si="90"/>
        <v>2.117153041936044</v>
      </c>
      <c r="I1104" s="7"/>
      <c r="J1104">
        <v>-924.71500000000003</v>
      </c>
      <c r="K1104" s="8">
        <f t="shared" si="86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87"/>
        <v>34.839500000000001</v>
      </c>
      <c r="E1105" s="8">
        <v>35.253582000000002</v>
      </c>
      <c r="F1105" s="4">
        <f t="shared" si="88"/>
        <v>0.41408200000000051</v>
      </c>
      <c r="G1105" s="4">
        <f t="shared" si="89"/>
        <v>0.41408200000000051</v>
      </c>
      <c r="H1105" s="7">
        <f t="shared" si="90"/>
        <v>0.17146390272400042</v>
      </c>
      <c r="I1105" s="7"/>
      <c r="J1105">
        <v>-924.71500000000003</v>
      </c>
      <c r="K1105" s="8">
        <f t="shared" si="86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87"/>
        <v>-0.92471500000000006</v>
      </c>
      <c r="E1106" s="8">
        <v>-0.92471499999999995</v>
      </c>
      <c r="F1106" s="4">
        <f t="shared" si="88"/>
        <v>1.1102230246251565E-16</v>
      </c>
      <c r="G1106" s="4">
        <f t="shared" si="89"/>
        <v>1.1102230246251565E-16</v>
      </c>
      <c r="H1106" s="7">
        <f t="shared" si="90"/>
        <v>1.2325951644078309E-32</v>
      </c>
      <c r="I1106" s="7"/>
      <c r="J1106">
        <v>-924.71500000000003</v>
      </c>
      <c r="K1106" s="8">
        <f t="shared" si="86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87"/>
        <v>-0.61187499999999995</v>
      </c>
      <c r="E1107" s="8">
        <v>-0.61187499999999995</v>
      </c>
      <c r="F1107" s="4">
        <f t="shared" si="88"/>
        <v>0</v>
      </c>
      <c r="G1107" s="4">
        <f t="shared" si="89"/>
        <v>0</v>
      </c>
      <c r="H1107" s="7">
        <f t="shared" si="90"/>
        <v>0</v>
      </c>
      <c r="I1107" s="7"/>
      <c r="J1107">
        <v>-924.71500000000003</v>
      </c>
      <c r="K1107" s="8">
        <f t="shared" si="86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87"/>
        <v>-0.61187499999999995</v>
      </c>
      <c r="E1108" s="8">
        <v>-0.61187499999999995</v>
      </c>
      <c r="F1108" s="4">
        <f t="shared" si="88"/>
        <v>0</v>
      </c>
      <c r="G1108" s="4">
        <f t="shared" si="89"/>
        <v>0</v>
      </c>
      <c r="H1108" s="7">
        <f t="shared" si="90"/>
        <v>0</v>
      </c>
      <c r="I1108" s="7"/>
      <c r="J1108">
        <v>-924.71500000000003</v>
      </c>
      <c r="K1108" s="8">
        <f t="shared" si="86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87"/>
        <v>-0.61187499999999995</v>
      </c>
      <c r="E1109" s="8">
        <v>-0.61187499999999995</v>
      </c>
      <c r="F1109" s="4">
        <f t="shared" si="88"/>
        <v>0</v>
      </c>
      <c r="G1109" s="4">
        <f t="shared" si="89"/>
        <v>0</v>
      </c>
      <c r="H1109" s="7">
        <f t="shared" si="90"/>
        <v>0</v>
      </c>
      <c r="I1109" s="7"/>
      <c r="J1109">
        <v>-4500.97</v>
      </c>
      <c r="K1109" s="8">
        <f t="shared" si="86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87"/>
        <v>-0.61187499999999995</v>
      </c>
      <c r="E1110" s="8">
        <v>-0.61187499999999995</v>
      </c>
      <c r="F1110" s="4">
        <f t="shared" si="88"/>
        <v>0</v>
      </c>
      <c r="G1110" s="4">
        <f t="shared" si="89"/>
        <v>0</v>
      </c>
      <c r="H1110" s="7">
        <f t="shared" si="90"/>
        <v>0</v>
      </c>
      <c r="I1110" s="7"/>
      <c r="J1110">
        <v>-924.71500000000003</v>
      </c>
      <c r="K1110" s="8">
        <f t="shared" si="86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87"/>
        <v>-0.61187499999999995</v>
      </c>
      <c r="E1111" s="8">
        <v>-0.61187499999999995</v>
      </c>
      <c r="F1111" s="4">
        <f t="shared" si="88"/>
        <v>0</v>
      </c>
      <c r="G1111" s="4">
        <f t="shared" si="89"/>
        <v>0</v>
      </c>
      <c r="H1111" s="7">
        <f t="shared" si="90"/>
        <v>0</v>
      </c>
      <c r="I1111" s="7"/>
      <c r="J1111">
        <v>-924.71500000000003</v>
      </c>
      <c r="K1111" s="8">
        <f t="shared" si="86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87"/>
        <v>-0.61187499999999995</v>
      </c>
      <c r="E1112" s="8">
        <v>-0.61187499999999995</v>
      </c>
      <c r="F1112" s="4">
        <f t="shared" si="88"/>
        <v>0</v>
      </c>
      <c r="G1112" s="4">
        <f t="shared" si="89"/>
        <v>0</v>
      </c>
      <c r="H1112" s="7">
        <f t="shared" si="90"/>
        <v>0</v>
      </c>
      <c r="I1112" s="7"/>
      <c r="J1112">
        <v>-611.875</v>
      </c>
      <c r="K1112" s="8">
        <f t="shared" si="86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87"/>
        <v>-0.61187499999999995</v>
      </c>
      <c r="E1113" s="8">
        <v>-0.61187499999999995</v>
      </c>
      <c r="F1113" s="4">
        <f t="shared" si="88"/>
        <v>0</v>
      </c>
      <c r="G1113" s="4">
        <f t="shared" si="89"/>
        <v>0</v>
      </c>
      <c r="H1113" s="7">
        <f t="shared" si="90"/>
        <v>0</v>
      </c>
      <c r="I1113" s="7"/>
      <c r="J1113">
        <v>-611.875</v>
      </c>
      <c r="K1113" s="8">
        <f t="shared" si="86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87"/>
        <v>-0.61187499999999995</v>
      </c>
      <c r="E1114" s="8">
        <v>-0.61187499999999995</v>
      </c>
      <c r="F1114" s="4">
        <f t="shared" si="88"/>
        <v>0</v>
      </c>
      <c r="G1114" s="4">
        <f t="shared" si="89"/>
        <v>0</v>
      </c>
      <c r="H1114" s="7">
        <f t="shared" si="90"/>
        <v>0</v>
      </c>
      <c r="I1114" s="7"/>
      <c r="J1114">
        <v>-611.875</v>
      </c>
      <c r="K1114" s="8">
        <f t="shared" si="86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87"/>
        <v>-0.61187499999999995</v>
      </c>
      <c r="E1115" s="8">
        <v>-0.61187499999999995</v>
      </c>
      <c r="F1115" s="4">
        <f t="shared" si="88"/>
        <v>0</v>
      </c>
      <c r="G1115" s="4">
        <f t="shared" si="89"/>
        <v>0</v>
      </c>
      <c r="H1115" s="7">
        <f t="shared" si="90"/>
        <v>0</v>
      </c>
      <c r="I1115" s="7"/>
      <c r="J1115">
        <v>-611.875</v>
      </c>
      <c r="K1115" s="8">
        <f t="shared" si="86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87"/>
        <v>-0.61187499999999995</v>
      </c>
      <c r="E1116" s="8">
        <v>-0.61187499999999995</v>
      </c>
      <c r="F1116" s="4">
        <f t="shared" si="88"/>
        <v>0</v>
      </c>
      <c r="G1116" s="4">
        <f t="shared" si="89"/>
        <v>0</v>
      </c>
      <c r="H1116" s="7">
        <f t="shared" si="90"/>
        <v>0</v>
      </c>
      <c r="I1116" s="7"/>
      <c r="J1116">
        <v>-611.875</v>
      </c>
      <c r="K1116" s="8">
        <f t="shared" si="86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87"/>
        <v>-0.61187499999999995</v>
      </c>
      <c r="E1117" s="8">
        <v>-0.61187499999999995</v>
      </c>
      <c r="F1117" s="4">
        <f t="shared" si="88"/>
        <v>0</v>
      </c>
      <c r="G1117" s="4">
        <f t="shared" si="89"/>
        <v>0</v>
      </c>
      <c r="H1117" s="7">
        <f t="shared" si="90"/>
        <v>0</v>
      </c>
      <c r="I1117" s="7"/>
      <c r="J1117">
        <v>-611.875</v>
      </c>
      <c r="K1117" s="8">
        <f t="shared" si="86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87"/>
        <v>-0.61187499999999995</v>
      </c>
      <c r="E1118" s="8">
        <v>-0.61187499999999995</v>
      </c>
      <c r="F1118" s="4">
        <f t="shared" si="88"/>
        <v>0</v>
      </c>
      <c r="G1118" s="4">
        <f t="shared" si="89"/>
        <v>0</v>
      </c>
      <c r="H1118" s="7">
        <f t="shared" si="90"/>
        <v>0</v>
      </c>
      <c r="I1118" s="7"/>
      <c r="J1118">
        <v>-611.875</v>
      </c>
      <c r="K1118" s="8">
        <f t="shared" si="86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87"/>
        <v>-1.0669200000000001</v>
      </c>
      <c r="E1119" s="8">
        <v>-1.0669150000000001</v>
      </c>
      <c r="F1119" s="4">
        <f t="shared" si="88"/>
        <v>5.000000000032756E-6</v>
      </c>
      <c r="G1119" s="4">
        <f t="shared" si="89"/>
        <v>5.000000000032756E-6</v>
      </c>
      <c r="H1119" s="7">
        <f t="shared" si="90"/>
        <v>2.5000000000327561E-11</v>
      </c>
      <c r="I1119" s="7"/>
      <c r="J1119">
        <v>-611.875</v>
      </c>
      <c r="K1119" s="8">
        <f t="shared" si="86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87"/>
        <v>-1.0669200000000001</v>
      </c>
      <c r="E1120" s="8">
        <v>-1.0669150000000001</v>
      </c>
      <c r="F1120" s="4">
        <f t="shared" si="88"/>
        <v>5.000000000032756E-6</v>
      </c>
      <c r="G1120" s="4">
        <f t="shared" si="89"/>
        <v>5.000000000032756E-6</v>
      </c>
      <c r="H1120" s="7">
        <f t="shared" si="90"/>
        <v>2.5000000000327561E-11</v>
      </c>
      <c r="I1120" s="7"/>
      <c r="J1120">
        <v>-611.875</v>
      </c>
      <c r="K1120" s="8">
        <f t="shared" si="86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87"/>
        <v>-0.96792299999999998</v>
      </c>
      <c r="E1121" s="8">
        <v>-0.96841200000000005</v>
      </c>
      <c r="F1121" s="4">
        <f t="shared" si="88"/>
        <v>-4.8900000000007271E-4</v>
      </c>
      <c r="G1121" s="4">
        <f t="shared" si="89"/>
        <v>4.8900000000007271E-4</v>
      </c>
      <c r="H1121" s="7">
        <f t="shared" si="90"/>
        <v>2.3912100000007111E-7</v>
      </c>
      <c r="I1121" s="7"/>
      <c r="J1121">
        <v>-611.875</v>
      </c>
      <c r="K1121" s="8">
        <f t="shared" si="86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87"/>
        <v>-2.2779499999999997</v>
      </c>
      <c r="E1122" s="8">
        <v>-2.2765770000000001</v>
      </c>
      <c r="F1122" s="4">
        <f t="shared" si="88"/>
        <v>1.3729999999996245E-3</v>
      </c>
      <c r="G1122" s="4">
        <f t="shared" si="89"/>
        <v>1.3729999999996245E-3</v>
      </c>
      <c r="H1122" s="7">
        <f t="shared" si="90"/>
        <v>1.8851289999989689E-6</v>
      </c>
      <c r="I1122" s="7"/>
      <c r="J1122">
        <v>-611.875</v>
      </c>
      <c r="K1122" s="8">
        <f t="shared" si="86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87"/>
        <v>65.662000000000006</v>
      </c>
      <c r="E1123" s="8">
        <v>63.906426000000003</v>
      </c>
      <c r="F1123" s="4">
        <f t="shared" si="88"/>
        <v>-1.7555740000000029</v>
      </c>
      <c r="G1123" s="4">
        <f t="shared" si="89"/>
        <v>1.7555740000000029</v>
      </c>
      <c r="H1123" s="7">
        <f t="shared" si="90"/>
        <v>3.0820400694760099</v>
      </c>
      <c r="I1123" s="7"/>
      <c r="J1123">
        <v>-611.875</v>
      </c>
      <c r="K1123" s="8">
        <f t="shared" si="86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87"/>
        <v>110.92</v>
      </c>
      <c r="E1124" s="8">
        <v>111.072045</v>
      </c>
      <c r="F1124" s="4">
        <f t="shared" si="88"/>
        <v>0.1520450000000011</v>
      </c>
      <c r="G1124" s="4">
        <f t="shared" si="89"/>
        <v>0.1520450000000011</v>
      </c>
      <c r="H1124" s="7">
        <f t="shared" si="90"/>
        <v>2.3117682025000332E-2</v>
      </c>
      <c r="I1124" s="7"/>
      <c r="J1124">
        <v>-1066.92</v>
      </c>
      <c r="K1124" s="8">
        <f t="shared" si="86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87"/>
        <v>110.16200000000001</v>
      </c>
      <c r="E1125" s="8">
        <v>110.300006</v>
      </c>
      <c r="F1125" s="4">
        <f t="shared" si="88"/>
        <v>0.13800599999999008</v>
      </c>
      <c r="G1125" s="4">
        <f t="shared" si="89"/>
        <v>0.13800599999999008</v>
      </c>
      <c r="H1125" s="7">
        <f t="shared" si="90"/>
        <v>1.9045656035997262E-2</v>
      </c>
      <c r="I1125" s="7"/>
      <c r="J1125">
        <v>-1066.92</v>
      </c>
      <c r="K1125" s="8">
        <f t="shared" si="86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87"/>
        <v>109.652</v>
      </c>
      <c r="E1126" s="8">
        <v>109.719696</v>
      </c>
      <c r="F1126" s="4">
        <f t="shared" si="88"/>
        <v>6.769599999999798E-2</v>
      </c>
      <c r="G1126" s="4">
        <f t="shared" si="89"/>
        <v>6.769599999999798E-2</v>
      </c>
      <c r="H1126" s="7">
        <f t="shared" si="90"/>
        <v>4.5827484159997262E-3</v>
      </c>
      <c r="I1126" s="7"/>
      <c r="J1126">
        <v>-2266.4299999999998</v>
      </c>
      <c r="K1126" s="8">
        <f t="shared" si="86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87"/>
        <v>109.44</v>
      </c>
      <c r="E1127" s="8">
        <v>109.62463099999999</v>
      </c>
      <c r="F1127" s="4">
        <f t="shared" si="88"/>
        <v>0.18463099999999599</v>
      </c>
      <c r="G1127" s="4">
        <f t="shared" si="89"/>
        <v>0.18463099999999599</v>
      </c>
      <c r="H1127" s="7">
        <f t="shared" si="90"/>
        <v>3.4088606160998521E-2</v>
      </c>
      <c r="I1127" s="7"/>
      <c r="J1127">
        <v>51576.3</v>
      </c>
      <c r="K1127" s="8">
        <f t="shared" si="86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87"/>
        <v>91.251999999999995</v>
      </c>
      <c r="E1128" s="8">
        <v>92.824662000000004</v>
      </c>
      <c r="F1128" s="4">
        <f t="shared" si="88"/>
        <v>1.5726620000000082</v>
      </c>
      <c r="G1128" s="4">
        <f t="shared" si="89"/>
        <v>1.5726620000000082</v>
      </c>
      <c r="H1128" s="7">
        <f t="shared" si="90"/>
        <v>2.4732657662440261</v>
      </c>
      <c r="I1128" s="7"/>
      <c r="J1128">
        <v>91677.1</v>
      </c>
      <c r="K1128" s="8">
        <f t="shared" si="86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87"/>
        <v>35.446400000000004</v>
      </c>
      <c r="E1129" s="8">
        <v>35.729470999999997</v>
      </c>
      <c r="F1129" s="4">
        <f t="shared" si="88"/>
        <v>0.28307099999999252</v>
      </c>
      <c r="G1129" s="4">
        <f t="shared" si="89"/>
        <v>0.28307099999999252</v>
      </c>
      <c r="H1129" s="7">
        <f t="shared" si="90"/>
        <v>8.0129191040995765E-2</v>
      </c>
      <c r="I1129" s="7"/>
      <c r="J1129">
        <v>111183</v>
      </c>
      <c r="K1129" s="8">
        <f t="shared" si="86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87"/>
        <v>-0.92471500000000006</v>
      </c>
      <c r="E1130" s="8">
        <v>-0.92471499999999995</v>
      </c>
      <c r="F1130" s="4">
        <f t="shared" si="88"/>
        <v>1.1102230246251565E-16</v>
      </c>
      <c r="G1130" s="4">
        <f t="shared" si="89"/>
        <v>1.1102230246251565E-16</v>
      </c>
      <c r="H1130" s="7">
        <f t="shared" si="90"/>
        <v>1.2325951644078309E-32</v>
      </c>
      <c r="I1130" s="7"/>
      <c r="J1130">
        <v>40316.400000000001</v>
      </c>
      <c r="K1130" s="8">
        <f t="shared" si="86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87"/>
        <v>-0.61187499999999995</v>
      </c>
      <c r="E1131" s="8">
        <v>-0.61187499999999995</v>
      </c>
      <c r="F1131" s="4">
        <f t="shared" si="88"/>
        <v>0</v>
      </c>
      <c r="G1131" s="4">
        <f t="shared" si="89"/>
        <v>0</v>
      </c>
      <c r="H1131" s="7">
        <f t="shared" si="90"/>
        <v>0</v>
      </c>
      <c r="I1131" s="7"/>
      <c r="J1131">
        <v>95767.1</v>
      </c>
      <c r="K1131" s="8">
        <f t="shared" si="86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87"/>
        <v>-0.61187499999999995</v>
      </c>
      <c r="E1132" s="8">
        <v>-0.61187499999999995</v>
      </c>
      <c r="F1132" s="4">
        <f t="shared" si="88"/>
        <v>0</v>
      </c>
      <c r="G1132" s="4">
        <f t="shared" si="89"/>
        <v>0</v>
      </c>
      <c r="H1132" s="7">
        <f t="shared" si="90"/>
        <v>0</v>
      </c>
      <c r="I1132" s="7"/>
      <c r="J1132">
        <v>33269.199999999997</v>
      </c>
      <c r="K1132" s="8">
        <f t="shared" ref="K1132:K1195" si="91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87"/>
        <v>-0.61187499999999995</v>
      </c>
      <c r="E1133" s="8">
        <v>-0.61187499999999995</v>
      </c>
      <c r="F1133" s="4">
        <f t="shared" si="88"/>
        <v>0</v>
      </c>
      <c r="G1133" s="4">
        <f t="shared" si="89"/>
        <v>0</v>
      </c>
      <c r="H1133" s="7">
        <f t="shared" si="90"/>
        <v>0</v>
      </c>
      <c r="I1133" s="7"/>
      <c r="J1133">
        <v>91478</v>
      </c>
      <c r="K1133" s="8">
        <f t="shared" si="91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87"/>
        <v>-0.61187499999999995</v>
      </c>
      <c r="E1134" s="8">
        <v>-0.61187499999999995</v>
      </c>
      <c r="F1134" s="4">
        <f t="shared" si="88"/>
        <v>0</v>
      </c>
      <c r="G1134" s="4">
        <f t="shared" si="89"/>
        <v>0</v>
      </c>
      <c r="H1134" s="7">
        <f t="shared" si="90"/>
        <v>0</v>
      </c>
      <c r="I1134" s="7"/>
      <c r="J1134">
        <v>35253</v>
      </c>
      <c r="K1134" s="8">
        <f t="shared" si="91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87"/>
        <v>-0.61187499999999995</v>
      </c>
      <c r="E1135" s="8">
        <v>-0.61187499999999995</v>
      </c>
      <c r="F1135" s="4">
        <f t="shared" si="88"/>
        <v>0</v>
      </c>
      <c r="G1135" s="4">
        <f t="shared" si="89"/>
        <v>0</v>
      </c>
      <c r="H1135" s="7">
        <f t="shared" si="90"/>
        <v>0</v>
      </c>
      <c r="I1135" s="7"/>
      <c r="J1135">
        <v>-924.71500000000003</v>
      </c>
      <c r="K1135" s="8">
        <f t="shared" si="91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87"/>
        <v>-0.61187499999999995</v>
      </c>
      <c r="E1136" s="8">
        <v>-0.61187499999999995</v>
      </c>
      <c r="F1136" s="4">
        <f t="shared" si="88"/>
        <v>0</v>
      </c>
      <c r="G1136" s="4">
        <f t="shared" si="89"/>
        <v>0</v>
      </c>
      <c r="H1136" s="7">
        <f t="shared" si="90"/>
        <v>0</v>
      </c>
      <c r="I1136" s="7"/>
      <c r="J1136">
        <v>-611.875</v>
      </c>
      <c r="K1136" s="8">
        <f t="shared" si="91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87"/>
        <v>-0.61187499999999995</v>
      </c>
      <c r="E1137" s="8">
        <v>-0.61187499999999995</v>
      </c>
      <c r="F1137" s="4">
        <f t="shared" si="88"/>
        <v>0</v>
      </c>
      <c r="G1137" s="4">
        <f t="shared" si="89"/>
        <v>0</v>
      </c>
      <c r="H1137" s="7">
        <f t="shared" si="90"/>
        <v>0</v>
      </c>
      <c r="I1137" s="7"/>
      <c r="J1137">
        <v>-611.875</v>
      </c>
      <c r="K1137" s="8">
        <f t="shared" si="91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87"/>
        <v>-0.61187499999999995</v>
      </c>
      <c r="E1138" s="8">
        <v>-0.61187499999999995</v>
      </c>
      <c r="F1138" s="4">
        <f t="shared" si="88"/>
        <v>0</v>
      </c>
      <c r="G1138" s="4">
        <f t="shared" si="89"/>
        <v>0</v>
      </c>
      <c r="H1138" s="7">
        <f t="shared" si="90"/>
        <v>0</v>
      </c>
      <c r="I1138" s="7"/>
      <c r="J1138">
        <v>-611.875</v>
      </c>
      <c r="K1138" s="8">
        <f t="shared" si="91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87"/>
        <v>-0.61187499999999995</v>
      </c>
      <c r="E1139" s="8">
        <v>-0.61187499999999995</v>
      </c>
      <c r="F1139" s="4">
        <f t="shared" si="88"/>
        <v>0</v>
      </c>
      <c r="G1139" s="4">
        <f t="shared" si="89"/>
        <v>0</v>
      </c>
      <c r="H1139" s="7">
        <f t="shared" si="90"/>
        <v>0</v>
      </c>
      <c r="I1139" s="7"/>
      <c r="J1139">
        <v>-611.875</v>
      </c>
      <c r="K1139" s="8">
        <f t="shared" si="91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87"/>
        <v>-0.61187499999999995</v>
      </c>
      <c r="E1140" s="8">
        <v>-0.61187499999999995</v>
      </c>
      <c r="F1140" s="4">
        <f t="shared" si="88"/>
        <v>0</v>
      </c>
      <c r="G1140" s="4">
        <f t="shared" si="89"/>
        <v>0</v>
      </c>
      <c r="H1140" s="7">
        <f t="shared" si="90"/>
        <v>0</v>
      </c>
      <c r="I1140" s="7"/>
      <c r="J1140">
        <v>-611.875</v>
      </c>
      <c r="K1140" s="8">
        <f t="shared" si="91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87"/>
        <v>-0.61187499999999995</v>
      </c>
      <c r="E1141" s="8">
        <v>-0.61187499999999995</v>
      </c>
      <c r="F1141" s="4">
        <f t="shared" si="88"/>
        <v>0</v>
      </c>
      <c r="G1141" s="4">
        <f t="shared" si="89"/>
        <v>0</v>
      </c>
      <c r="H1141" s="7">
        <f t="shared" si="90"/>
        <v>0</v>
      </c>
      <c r="I1141" s="7"/>
      <c r="J1141">
        <v>-611.875</v>
      </c>
      <c r="K1141" s="8">
        <f t="shared" si="91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87"/>
        <v>-0.61187499999999995</v>
      </c>
      <c r="E1142" s="8">
        <v>-0.61187499999999995</v>
      </c>
      <c r="F1142" s="4">
        <f t="shared" si="88"/>
        <v>0</v>
      </c>
      <c r="G1142" s="4">
        <f t="shared" si="89"/>
        <v>0</v>
      </c>
      <c r="H1142" s="7">
        <f t="shared" si="90"/>
        <v>0</v>
      </c>
      <c r="I1142" s="7"/>
      <c r="J1142">
        <v>-611.875</v>
      </c>
      <c r="K1142" s="8">
        <f t="shared" si="91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87"/>
        <v>-1.0669200000000001</v>
      </c>
      <c r="E1143" s="8">
        <v>-1.0669150000000001</v>
      </c>
      <c r="F1143" s="4">
        <f t="shared" si="88"/>
        <v>5.000000000032756E-6</v>
      </c>
      <c r="G1143" s="4">
        <f t="shared" si="89"/>
        <v>5.000000000032756E-6</v>
      </c>
      <c r="H1143" s="7">
        <f t="shared" si="90"/>
        <v>2.5000000000327561E-11</v>
      </c>
      <c r="I1143" s="7"/>
      <c r="J1143">
        <v>-611.875</v>
      </c>
      <c r="K1143" s="8">
        <f t="shared" si="91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87"/>
        <v>-1.0669200000000001</v>
      </c>
      <c r="E1144" s="8">
        <v>-1.0669150000000001</v>
      </c>
      <c r="F1144" s="4">
        <f t="shared" si="88"/>
        <v>5.000000000032756E-6</v>
      </c>
      <c r="G1144" s="4">
        <f t="shared" si="89"/>
        <v>5.000000000032756E-6</v>
      </c>
      <c r="H1144" s="7">
        <f t="shared" si="90"/>
        <v>2.5000000000327561E-11</v>
      </c>
      <c r="I1144" s="7"/>
      <c r="J1144">
        <v>-611.875</v>
      </c>
      <c r="K1144" s="8">
        <f t="shared" si="91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87"/>
        <v>16.3598</v>
      </c>
      <c r="E1145" s="8">
        <v>16.282025999999998</v>
      </c>
      <c r="F1145" s="4">
        <f t="shared" si="88"/>
        <v>-7.7774000000001564E-2</v>
      </c>
      <c r="G1145" s="4">
        <f t="shared" si="89"/>
        <v>7.7774000000001564E-2</v>
      </c>
      <c r="H1145" s="7">
        <f t="shared" si="90"/>
        <v>6.0487950760002435E-3</v>
      </c>
      <c r="I1145" s="7"/>
      <c r="J1145">
        <v>-611.875</v>
      </c>
      <c r="K1145" s="8">
        <f t="shared" si="91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87"/>
        <v>112.127</v>
      </c>
      <c r="E1146" s="8">
        <v>112.624003</v>
      </c>
      <c r="F1146" s="4">
        <f t="shared" si="88"/>
        <v>0.49700300000000652</v>
      </c>
      <c r="G1146" s="4">
        <f t="shared" si="89"/>
        <v>0.49700300000000652</v>
      </c>
      <c r="H1146" s="7">
        <f t="shared" si="90"/>
        <v>0.24701198200900648</v>
      </c>
      <c r="I1146" s="7"/>
      <c r="J1146">
        <v>-611.875</v>
      </c>
      <c r="K1146" s="8">
        <f t="shared" si="91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87"/>
        <v>111.383</v>
      </c>
      <c r="E1147" s="8">
        <v>112.02336699999999</v>
      </c>
      <c r="F1147" s="4">
        <f t="shared" si="88"/>
        <v>0.64036699999999769</v>
      </c>
      <c r="G1147" s="4">
        <f t="shared" si="89"/>
        <v>0.64036699999999769</v>
      </c>
      <c r="H1147" s="7">
        <f t="shared" si="90"/>
        <v>0.41006989468899702</v>
      </c>
      <c r="I1147" s="7"/>
      <c r="J1147">
        <v>-611.875</v>
      </c>
      <c r="K1147" s="8">
        <f t="shared" si="91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87"/>
        <v>110.65900000000001</v>
      </c>
      <c r="E1148" s="8">
        <v>110.786503</v>
      </c>
      <c r="F1148" s="4">
        <f t="shared" si="88"/>
        <v>0.12750299999999015</v>
      </c>
      <c r="G1148" s="4">
        <f t="shared" si="89"/>
        <v>0.12750299999999015</v>
      </c>
      <c r="H1148" s="7">
        <f t="shared" si="90"/>
        <v>1.625701500899749E-2</v>
      </c>
      <c r="I1148" s="7"/>
      <c r="J1148">
        <v>-1066.92</v>
      </c>
      <c r="K1148" s="8">
        <f t="shared" si="91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87"/>
        <v>109.95099999999999</v>
      </c>
      <c r="E1149" s="8">
        <v>110.083709</v>
      </c>
      <c r="F1149" s="4">
        <f t="shared" si="88"/>
        <v>0.13270900000000552</v>
      </c>
      <c r="G1149" s="4">
        <f t="shared" si="89"/>
        <v>0.13270900000000552</v>
      </c>
      <c r="H1149" s="7">
        <f t="shared" si="90"/>
        <v>1.7611678681001466E-2</v>
      </c>
      <c r="I1149" s="7"/>
      <c r="J1149">
        <v>-1066.92</v>
      </c>
      <c r="K1149" s="8">
        <f t="shared" si="91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87"/>
        <v>109.42700000000001</v>
      </c>
      <c r="E1150" s="8">
        <v>109.475953</v>
      </c>
      <c r="F1150" s="4">
        <f t="shared" si="88"/>
        <v>4.895299999999736E-2</v>
      </c>
      <c r="G1150" s="4">
        <f t="shared" si="89"/>
        <v>4.895299999999736E-2</v>
      </c>
      <c r="H1150" s="7">
        <f t="shared" si="90"/>
        <v>2.3963962089997414E-3</v>
      </c>
      <c r="I1150" s="7"/>
      <c r="J1150">
        <v>-968.41</v>
      </c>
      <c r="K1150" s="8">
        <f t="shared" si="91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87"/>
        <v>109.155</v>
      </c>
      <c r="E1151" s="8">
        <v>109.32564499999999</v>
      </c>
      <c r="F1151" s="4">
        <f t="shared" si="88"/>
        <v>0.17064499999999327</v>
      </c>
      <c r="G1151" s="4">
        <f t="shared" si="89"/>
        <v>0.17064499999999327</v>
      </c>
      <c r="H1151" s="7">
        <f t="shared" si="90"/>
        <v>2.9119716024997706E-2</v>
      </c>
      <c r="I1151" s="7"/>
      <c r="J1151">
        <v>-2276.9299999999998</v>
      </c>
      <c r="K1151" s="8">
        <f t="shared" si="91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87"/>
        <v>108.89700000000001</v>
      </c>
      <c r="E1152" s="8">
        <v>109.256522</v>
      </c>
      <c r="F1152" s="4">
        <f t="shared" si="88"/>
        <v>0.35952199999999834</v>
      </c>
      <c r="G1152" s="4">
        <f t="shared" si="89"/>
        <v>0.35952199999999834</v>
      </c>
      <c r="H1152" s="7">
        <f t="shared" si="90"/>
        <v>0.12925606848399881</v>
      </c>
      <c r="I1152" s="7"/>
      <c r="J1152">
        <v>64223.199999999997</v>
      </c>
      <c r="K1152" s="8">
        <f t="shared" si="91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87"/>
        <v>55.982199999999999</v>
      </c>
      <c r="E1153" s="8">
        <v>56.376173000000001</v>
      </c>
      <c r="F1153" s="4">
        <f t="shared" si="88"/>
        <v>0.39397300000000257</v>
      </c>
      <c r="G1153" s="4">
        <f t="shared" si="89"/>
        <v>0.39397300000000257</v>
      </c>
      <c r="H1153" s="7">
        <f t="shared" si="90"/>
        <v>0.15521472472900202</v>
      </c>
      <c r="I1153" s="7"/>
      <c r="J1153">
        <v>110982</v>
      </c>
      <c r="K1153" s="8">
        <f t="shared" si="91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87"/>
        <v>-0.92471500000000006</v>
      </c>
      <c r="E1154" s="8">
        <v>-0.92471499999999995</v>
      </c>
      <c r="F1154" s="4">
        <f t="shared" si="88"/>
        <v>1.1102230246251565E-16</v>
      </c>
      <c r="G1154" s="4">
        <f t="shared" si="89"/>
        <v>1.1102230246251565E-16</v>
      </c>
      <c r="H1154" s="7">
        <f t="shared" si="90"/>
        <v>1.2325951644078309E-32</v>
      </c>
      <c r="I1154" s="7"/>
      <c r="J1154">
        <v>110238</v>
      </c>
      <c r="K1154" s="8">
        <f t="shared" si="91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87"/>
        <v>-0.61187499999999995</v>
      </c>
      <c r="E1155" s="8">
        <v>-0.61187499999999995</v>
      </c>
      <c r="F1155" s="4">
        <f t="shared" si="88"/>
        <v>0</v>
      </c>
      <c r="G1155" s="4">
        <f t="shared" si="89"/>
        <v>0</v>
      </c>
      <c r="H1155" s="7">
        <f t="shared" si="90"/>
        <v>0</v>
      </c>
      <c r="I1155" s="7"/>
      <c r="J1155">
        <v>109672</v>
      </c>
      <c r="K1155" s="8">
        <f t="shared" si="91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87"/>
        <v>-0.61187499999999995</v>
      </c>
      <c r="E1156" s="8">
        <v>-0.61187499999999995</v>
      </c>
      <c r="F1156" s="4">
        <f t="shared" si="88"/>
        <v>0</v>
      </c>
      <c r="G1156" s="4">
        <f t="shared" si="89"/>
        <v>0</v>
      </c>
      <c r="H1156" s="7">
        <f t="shared" si="90"/>
        <v>0</v>
      </c>
      <c r="I1156" s="7"/>
      <c r="J1156">
        <v>109582</v>
      </c>
      <c r="K1156" s="8">
        <f t="shared" si="91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87"/>
        <v>-0.61187499999999995</v>
      </c>
      <c r="E1157" s="8">
        <v>-0.61187499999999995</v>
      </c>
      <c r="F1157" s="4">
        <f t="shared" si="88"/>
        <v>0</v>
      </c>
      <c r="G1157" s="4">
        <f t="shared" si="89"/>
        <v>0</v>
      </c>
      <c r="H1157" s="7">
        <f t="shared" si="90"/>
        <v>0</v>
      </c>
      <c r="I1157" s="7"/>
      <c r="J1157">
        <v>92981.2</v>
      </c>
      <c r="K1157" s="8">
        <f t="shared" si="91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87"/>
        <v>-0.61187499999999995</v>
      </c>
      <c r="E1158" s="8">
        <v>-0.61187499999999995</v>
      </c>
      <c r="F1158" s="4">
        <f t="shared" si="88"/>
        <v>0</v>
      </c>
      <c r="G1158" s="4">
        <f t="shared" si="89"/>
        <v>0</v>
      </c>
      <c r="H1158" s="7">
        <f t="shared" si="90"/>
        <v>0</v>
      </c>
      <c r="I1158" s="7"/>
      <c r="J1158">
        <v>35837</v>
      </c>
      <c r="K1158" s="8">
        <f t="shared" si="91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87"/>
        <v>-0.61187499999999995</v>
      </c>
      <c r="E1159" s="8">
        <v>-0.61187499999999995</v>
      </c>
      <c r="F1159" s="4">
        <f t="shared" si="88"/>
        <v>0</v>
      </c>
      <c r="G1159" s="4">
        <f t="shared" si="89"/>
        <v>0</v>
      </c>
      <c r="H1159" s="7">
        <f t="shared" si="90"/>
        <v>0</v>
      </c>
      <c r="I1159" s="7"/>
      <c r="J1159">
        <v>-924.71500000000003</v>
      </c>
      <c r="K1159" s="8">
        <f t="shared" si="91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87"/>
        <v>-0.61187499999999995</v>
      </c>
      <c r="E1160" s="8">
        <v>-0.61187499999999995</v>
      </c>
      <c r="F1160" s="4">
        <f t="shared" si="88"/>
        <v>0</v>
      </c>
      <c r="G1160" s="4">
        <f t="shared" si="89"/>
        <v>0</v>
      </c>
      <c r="H1160" s="7">
        <f t="shared" si="90"/>
        <v>0</v>
      </c>
      <c r="I1160" s="7"/>
      <c r="J1160">
        <v>-611.875</v>
      </c>
      <c r="K1160" s="8">
        <f t="shared" si="91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92">C1161/1000</f>
        <v>-0.61187499999999995</v>
      </c>
      <c r="E1161" s="8">
        <v>-0.61187499999999995</v>
      </c>
      <c r="F1161" s="4">
        <f t="shared" ref="F1161:F1224" si="93">(E1161- D1161)</f>
        <v>0</v>
      </c>
      <c r="G1161" s="4">
        <f t="shared" ref="G1161:G1224" si="94">ABS(F1161)</f>
        <v>0</v>
      </c>
      <c r="H1161" s="7">
        <f t="shared" ref="H1161:H1224" si="95">(G1161^2)</f>
        <v>0</v>
      </c>
      <c r="I1161" s="7"/>
      <c r="J1161">
        <v>-611.875</v>
      </c>
      <c r="K1161" s="8">
        <f t="shared" si="91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92"/>
        <v>-0.61187499999999995</v>
      </c>
      <c r="E1162" s="8">
        <v>-0.61187499999999995</v>
      </c>
      <c r="F1162" s="4">
        <f t="shared" si="93"/>
        <v>0</v>
      </c>
      <c r="G1162" s="4">
        <f t="shared" si="94"/>
        <v>0</v>
      </c>
      <c r="H1162" s="7">
        <f t="shared" si="95"/>
        <v>0</v>
      </c>
      <c r="I1162" s="7"/>
      <c r="J1162">
        <v>-611.875</v>
      </c>
      <c r="K1162" s="8">
        <f t="shared" si="91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92"/>
        <v>-0.61187499999999995</v>
      </c>
      <c r="E1163" s="8">
        <v>-0.61187499999999995</v>
      </c>
      <c r="F1163" s="4">
        <f t="shared" si="93"/>
        <v>0</v>
      </c>
      <c r="G1163" s="4">
        <f t="shared" si="94"/>
        <v>0</v>
      </c>
      <c r="H1163" s="7">
        <f t="shared" si="95"/>
        <v>0</v>
      </c>
      <c r="I1163" s="7"/>
      <c r="J1163">
        <v>-611.875</v>
      </c>
      <c r="K1163" s="8">
        <f t="shared" si="91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92"/>
        <v>-0.61187499999999995</v>
      </c>
      <c r="E1164" s="8">
        <v>-0.61187499999999995</v>
      </c>
      <c r="F1164" s="4">
        <f t="shared" si="93"/>
        <v>0</v>
      </c>
      <c r="G1164" s="4">
        <f t="shared" si="94"/>
        <v>0</v>
      </c>
      <c r="H1164" s="7">
        <f t="shared" si="95"/>
        <v>0</v>
      </c>
      <c r="I1164" s="7"/>
      <c r="J1164">
        <v>-611.875</v>
      </c>
      <c r="K1164" s="8">
        <f t="shared" si="91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92"/>
        <v>-0.61187499999999995</v>
      </c>
      <c r="E1165" s="8">
        <v>-0.61187499999999995</v>
      </c>
      <c r="F1165" s="4">
        <f t="shared" si="93"/>
        <v>0</v>
      </c>
      <c r="G1165" s="4">
        <f t="shared" si="94"/>
        <v>0</v>
      </c>
      <c r="H1165" s="7">
        <f t="shared" si="95"/>
        <v>0</v>
      </c>
      <c r="I1165" s="7"/>
      <c r="J1165">
        <v>-611.875</v>
      </c>
      <c r="K1165" s="8">
        <f t="shared" si="91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92"/>
        <v>-0.61187499999999995</v>
      </c>
      <c r="E1166" s="8">
        <v>-0.61187499999999995</v>
      </c>
      <c r="F1166" s="4">
        <f t="shared" si="93"/>
        <v>0</v>
      </c>
      <c r="G1166" s="4">
        <f t="shared" si="94"/>
        <v>0</v>
      </c>
      <c r="H1166" s="7">
        <f t="shared" si="95"/>
        <v>0</v>
      </c>
      <c r="I1166" s="7"/>
      <c r="J1166">
        <v>-611.875</v>
      </c>
      <c r="K1166" s="8">
        <f t="shared" si="91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92"/>
        <v>-1.0669200000000001</v>
      </c>
      <c r="E1167" s="8">
        <v>-1.0669150000000001</v>
      </c>
      <c r="F1167" s="4">
        <f t="shared" si="93"/>
        <v>5.000000000032756E-6</v>
      </c>
      <c r="G1167" s="4">
        <f t="shared" si="94"/>
        <v>5.000000000032756E-6</v>
      </c>
      <c r="H1167" s="7">
        <f t="shared" si="95"/>
        <v>2.5000000000327561E-11</v>
      </c>
      <c r="I1167" s="7"/>
      <c r="J1167">
        <v>-611.875</v>
      </c>
      <c r="K1167" s="8">
        <f t="shared" si="91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92"/>
        <v>-2.4489399999999999</v>
      </c>
      <c r="E1168" s="8">
        <v>-2.4459029999999999</v>
      </c>
      <c r="F1168" s="4">
        <f t="shared" si="93"/>
        <v>3.0369999999999564E-3</v>
      </c>
      <c r="G1168" s="4">
        <f t="shared" si="94"/>
        <v>3.0369999999999564E-3</v>
      </c>
      <c r="H1168" s="7">
        <f t="shared" si="95"/>
        <v>9.2233689999997347E-6</v>
      </c>
      <c r="I1168" s="7"/>
      <c r="J1168">
        <v>-611.875</v>
      </c>
      <c r="K1168" s="8">
        <f t="shared" si="91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92"/>
        <v>72.286299999999997</v>
      </c>
      <c r="E1169" s="8">
        <v>71.56429</v>
      </c>
      <c r="F1169" s="4">
        <f t="shared" si="93"/>
        <v>-0.72200999999999738</v>
      </c>
      <c r="G1169" s="4">
        <f t="shared" si="94"/>
        <v>0.72200999999999738</v>
      </c>
      <c r="H1169" s="7">
        <f t="shared" si="95"/>
        <v>0.52129844009999626</v>
      </c>
      <c r="I1169" s="7"/>
      <c r="J1169">
        <v>-611.875</v>
      </c>
      <c r="K1169" s="8">
        <f t="shared" si="91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92"/>
        <v>111.818</v>
      </c>
      <c r="E1170" s="8">
        <v>112.134649</v>
      </c>
      <c r="F1170" s="4">
        <f t="shared" si="93"/>
        <v>0.31664899999999818</v>
      </c>
      <c r="G1170" s="4">
        <f t="shared" si="94"/>
        <v>0.31664899999999818</v>
      </c>
      <c r="H1170" s="7">
        <f t="shared" si="95"/>
        <v>0.10026658920099885</v>
      </c>
      <c r="I1170" s="7"/>
      <c r="J1170">
        <v>-611.875</v>
      </c>
      <c r="K1170" s="8">
        <f t="shared" si="91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92"/>
        <v>110.988</v>
      </c>
      <c r="E1171" s="8">
        <v>111.622333</v>
      </c>
      <c r="F1171" s="4">
        <f t="shared" si="93"/>
        <v>0.63433299999999804</v>
      </c>
      <c r="G1171" s="4">
        <f t="shared" si="94"/>
        <v>0.63433299999999804</v>
      </c>
      <c r="H1171" s="7">
        <f t="shared" si="95"/>
        <v>0.40237835488899754</v>
      </c>
      <c r="I1171" s="7"/>
      <c r="J1171">
        <v>-611.875</v>
      </c>
      <c r="K1171" s="8">
        <f t="shared" si="91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92"/>
        <v>110.259</v>
      </c>
      <c r="E1172" s="8">
        <v>110.369501</v>
      </c>
      <c r="F1172" s="4">
        <f t="shared" si="93"/>
        <v>0.11050099999999929</v>
      </c>
      <c r="G1172" s="4">
        <f t="shared" si="94"/>
        <v>0.11050099999999929</v>
      </c>
      <c r="H1172" s="7">
        <f t="shared" si="95"/>
        <v>1.2210471000999845E-2</v>
      </c>
      <c r="I1172" s="7"/>
      <c r="J1172">
        <v>-1066.92</v>
      </c>
      <c r="K1172" s="8">
        <f t="shared" si="91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92"/>
        <v>109.52500000000001</v>
      </c>
      <c r="E1173" s="8">
        <v>109.649697</v>
      </c>
      <c r="F1173" s="4">
        <f t="shared" si="93"/>
        <v>0.12469699999999762</v>
      </c>
      <c r="G1173" s="4">
        <f t="shared" si="94"/>
        <v>0.12469699999999762</v>
      </c>
      <c r="H1173" s="7">
        <f t="shared" si="95"/>
        <v>1.5549341808999405E-2</v>
      </c>
      <c r="I1173" s="7"/>
      <c r="J1173">
        <v>-1066.92</v>
      </c>
      <c r="K1173" s="8">
        <f t="shared" si="91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92"/>
        <v>109.024</v>
      </c>
      <c r="E1174" s="8">
        <v>109.058932</v>
      </c>
      <c r="F1174" s="4">
        <f t="shared" si="93"/>
        <v>3.4931999999997743E-2</v>
      </c>
      <c r="G1174" s="4">
        <f t="shared" si="94"/>
        <v>3.4931999999997743E-2</v>
      </c>
      <c r="H1174" s="7">
        <f t="shared" si="95"/>
        <v>1.2202446239998424E-3</v>
      </c>
      <c r="I1174" s="7"/>
      <c r="J1174">
        <v>16281.4</v>
      </c>
      <c r="K1174" s="8">
        <f t="shared" si="91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92"/>
        <v>108.756</v>
      </c>
      <c r="E1175" s="8">
        <v>108.99214499999999</v>
      </c>
      <c r="F1175" s="4">
        <f t="shared" si="93"/>
        <v>0.23614499999999339</v>
      </c>
      <c r="G1175" s="4">
        <f t="shared" si="94"/>
        <v>0.23614499999999339</v>
      </c>
      <c r="H1175" s="7">
        <f t="shared" si="95"/>
        <v>5.5764461024996874E-2</v>
      </c>
      <c r="I1175" s="7"/>
      <c r="J1175">
        <v>112488</v>
      </c>
      <c r="K1175" s="8">
        <f t="shared" si="91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92"/>
        <v>107.75</v>
      </c>
      <c r="E1176" s="8">
        <v>108.49596</v>
      </c>
      <c r="F1176" s="4">
        <f t="shared" si="93"/>
        <v>0.74595999999999663</v>
      </c>
      <c r="G1176" s="4">
        <f t="shared" si="94"/>
        <v>0.74595999999999663</v>
      </c>
      <c r="H1176" s="7">
        <f t="shared" si="95"/>
        <v>0.55645632159999492</v>
      </c>
      <c r="I1176" s="7"/>
      <c r="J1176">
        <v>111572</v>
      </c>
      <c r="K1176" s="8">
        <f t="shared" si="91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92"/>
        <v>64.731499999999997</v>
      </c>
      <c r="E1177" s="8">
        <v>65.134214999999998</v>
      </c>
      <c r="F1177" s="4">
        <f t="shared" si="93"/>
        <v>0.4027150000000006</v>
      </c>
      <c r="G1177" s="4">
        <f t="shared" si="94"/>
        <v>0.4027150000000006</v>
      </c>
      <c r="H1177" s="7">
        <f t="shared" si="95"/>
        <v>0.16217937122500048</v>
      </c>
      <c r="I1177" s="7"/>
      <c r="J1177">
        <v>110700</v>
      </c>
      <c r="K1177" s="8">
        <f t="shared" si="91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92"/>
        <v>-0.92471500000000006</v>
      </c>
      <c r="E1178" s="8">
        <v>-0.92471499999999995</v>
      </c>
      <c r="F1178" s="4">
        <f t="shared" si="93"/>
        <v>1.1102230246251565E-16</v>
      </c>
      <c r="G1178" s="4">
        <f t="shared" si="94"/>
        <v>1.1102230246251565E-16</v>
      </c>
      <c r="H1178" s="7">
        <f t="shared" si="95"/>
        <v>1.2325951644078309E-32</v>
      </c>
      <c r="I1178" s="7"/>
      <c r="J1178">
        <v>110036</v>
      </c>
      <c r="K1178" s="8">
        <f t="shared" si="91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92"/>
        <v>-0.61187499999999995</v>
      </c>
      <c r="E1179" s="8">
        <v>-0.61187499999999995</v>
      </c>
      <c r="F1179" s="4">
        <f t="shared" si="93"/>
        <v>0</v>
      </c>
      <c r="G1179" s="4">
        <f t="shared" si="94"/>
        <v>0</v>
      </c>
      <c r="H1179" s="7">
        <f t="shared" si="95"/>
        <v>0</v>
      </c>
      <c r="I1179" s="7"/>
      <c r="J1179">
        <v>109438</v>
      </c>
      <c r="K1179" s="8">
        <f t="shared" si="91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92"/>
        <v>-0.61187499999999995</v>
      </c>
      <c r="E1180" s="8">
        <v>-0.61187499999999995</v>
      </c>
      <c r="F1180" s="4">
        <f t="shared" si="93"/>
        <v>0</v>
      </c>
      <c r="G1180" s="4">
        <f t="shared" si="94"/>
        <v>0</v>
      </c>
      <c r="H1180" s="7">
        <f t="shared" si="95"/>
        <v>0</v>
      </c>
      <c r="I1180" s="7"/>
      <c r="J1180">
        <v>109297</v>
      </c>
      <c r="K1180" s="8">
        <f t="shared" si="91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92"/>
        <v>-0.61187499999999995</v>
      </c>
      <c r="E1181" s="8">
        <v>-0.61187499999999995</v>
      </c>
      <c r="F1181" s="4">
        <f t="shared" si="93"/>
        <v>0</v>
      </c>
      <c r="G1181" s="4">
        <f t="shared" si="94"/>
        <v>0</v>
      </c>
      <c r="H1181" s="7">
        <f t="shared" si="95"/>
        <v>0</v>
      </c>
      <c r="I1181" s="7"/>
      <c r="J1181">
        <v>109233</v>
      </c>
      <c r="K1181" s="8">
        <f t="shared" si="91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92"/>
        <v>-0.61187499999999995</v>
      </c>
      <c r="E1182" s="8">
        <v>-0.61187499999999995</v>
      </c>
      <c r="F1182" s="4">
        <f t="shared" si="93"/>
        <v>0</v>
      </c>
      <c r="G1182" s="4">
        <f t="shared" si="94"/>
        <v>0</v>
      </c>
      <c r="H1182" s="7">
        <f t="shared" si="95"/>
        <v>0</v>
      </c>
      <c r="I1182" s="7"/>
      <c r="J1182">
        <v>56509.7</v>
      </c>
      <c r="K1182" s="8">
        <f t="shared" si="91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92"/>
        <v>-0.61187499999999995</v>
      </c>
      <c r="E1183" s="8">
        <v>-0.61187499999999995</v>
      </c>
      <c r="F1183" s="4">
        <f t="shared" si="93"/>
        <v>0</v>
      </c>
      <c r="G1183" s="4">
        <f t="shared" si="94"/>
        <v>0</v>
      </c>
      <c r="H1183" s="7">
        <f t="shared" si="95"/>
        <v>0</v>
      </c>
      <c r="I1183" s="7"/>
      <c r="J1183">
        <v>-924.71500000000003</v>
      </c>
      <c r="K1183" s="8">
        <f t="shared" si="91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92"/>
        <v>-0.61187499999999995</v>
      </c>
      <c r="E1184" s="8">
        <v>-0.61187499999999995</v>
      </c>
      <c r="F1184" s="4">
        <f t="shared" si="93"/>
        <v>0</v>
      </c>
      <c r="G1184" s="4">
        <f t="shared" si="94"/>
        <v>0</v>
      </c>
      <c r="H1184" s="7">
        <f t="shared" si="95"/>
        <v>0</v>
      </c>
      <c r="I1184" s="7"/>
      <c r="J1184">
        <v>-611.875</v>
      </c>
      <c r="K1184" s="8">
        <f t="shared" si="91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92"/>
        <v>-0.61187499999999995</v>
      </c>
      <c r="E1185" s="8">
        <v>-0.61187499999999995</v>
      </c>
      <c r="F1185" s="4">
        <f t="shared" si="93"/>
        <v>0</v>
      </c>
      <c r="G1185" s="4">
        <f t="shared" si="94"/>
        <v>0</v>
      </c>
      <c r="H1185" s="7">
        <f t="shared" si="95"/>
        <v>0</v>
      </c>
      <c r="I1185" s="7"/>
      <c r="J1185">
        <v>-611.875</v>
      </c>
      <c r="K1185" s="8">
        <f t="shared" si="91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92"/>
        <v>-0.61187499999999995</v>
      </c>
      <c r="E1186" s="8">
        <v>-0.61187499999999995</v>
      </c>
      <c r="F1186" s="4">
        <f t="shared" si="93"/>
        <v>0</v>
      </c>
      <c r="G1186" s="4">
        <f t="shared" si="94"/>
        <v>0</v>
      </c>
      <c r="H1186" s="7">
        <f t="shared" si="95"/>
        <v>0</v>
      </c>
      <c r="I1186" s="7"/>
      <c r="J1186">
        <v>-611.875</v>
      </c>
      <c r="K1186" s="8">
        <f t="shared" si="91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92"/>
        <v>-0.61187499999999995</v>
      </c>
      <c r="E1187" s="8">
        <v>-0.61187499999999995</v>
      </c>
      <c r="F1187" s="4">
        <f t="shared" si="93"/>
        <v>0</v>
      </c>
      <c r="G1187" s="4">
        <f t="shared" si="94"/>
        <v>0</v>
      </c>
      <c r="H1187" s="7">
        <f t="shared" si="95"/>
        <v>0</v>
      </c>
      <c r="I1187" s="7"/>
      <c r="J1187">
        <v>-611.875</v>
      </c>
      <c r="K1187" s="8">
        <f t="shared" si="91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92"/>
        <v>-0.61187499999999995</v>
      </c>
      <c r="E1188" s="8">
        <v>-0.61187499999999995</v>
      </c>
      <c r="F1188" s="4">
        <f t="shared" si="93"/>
        <v>0</v>
      </c>
      <c r="G1188" s="4">
        <f t="shared" si="94"/>
        <v>0</v>
      </c>
      <c r="H1188" s="7">
        <f t="shared" si="95"/>
        <v>0</v>
      </c>
      <c r="I1188" s="7"/>
      <c r="J1188">
        <v>-611.875</v>
      </c>
      <c r="K1188" s="8">
        <f t="shared" si="91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92"/>
        <v>-0.61187499999999995</v>
      </c>
      <c r="E1189" s="8">
        <v>-0.61187499999999995</v>
      </c>
      <c r="F1189" s="4">
        <f t="shared" si="93"/>
        <v>0</v>
      </c>
      <c r="G1189" s="4">
        <f t="shared" si="94"/>
        <v>0</v>
      </c>
      <c r="H1189" s="7">
        <f t="shared" si="95"/>
        <v>0</v>
      </c>
      <c r="I1189" s="7"/>
      <c r="J1189">
        <v>-611.875</v>
      </c>
      <c r="K1189" s="8">
        <f t="shared" si="91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92"/>
        <v>-0.61187499999999995</v>
      </c>
      <c r="E1190" s="8">
        <v>-0.61187499999999995</v>
      </c>
      <c r="F1190" s="4">
        <f t="shared" si="93"/>
        <v>0</v>
      </c>
      <c r="G1190" s="4">
        <f t="shared" si="94"/>
        <v>0</v>
      </c>
      <c r="H1190" s="7">
        <f t="shared" si="95"/>
        <v>0</v>
      </c>
      <c r="I1190" s="7"/>
      <c r="J1190">
        <v>-611.875</v>
      </c>
      <c r="K1190" s="8">
        <f t="shared" si="91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92"/>
        <v>-1.0669200000000001</v>
      </c>
      <c r="E1191" s="8">
        <v>-1.0669150000000001</v>
      </c>
      <c r="F1191" s="4">
        <f t="shared" si="93"/>
        <v>5.000000000032756E-6</v>
      </c>
      <c r="G1191" s="4">
        <f t="shared" si="94"/>
        <v>5.000000000032756E-6</v>
      </c>
      <c r="H1191" s="7">
        <f t="shared" si="95"/>
        <v>2.5000000000327561E-11</v>
      </c>
      <c r="I1191" s="7"/>
      <c r="J1191">
        <v>-611.875</v>
      </c>
      <c r="K1191" s="8">
        <f t="shared" si="91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92"/>
        <v>-2.4188100000000001</v>
      </c>
      <c r="E1192" s="8">
        <v>-2.4166249999999998</v>
      </c>
      <c r="F1192" s="4">
        <f t="shared" si="93"/>
        <v>2.1850000000003256E-3</v>
      </c>
      <c r="G1192" s="4">
        <f t="shared" si="94"/>
        <v>2.1850000000003256E-3</v>
      </c>
      <c r="H1192" s="7">
        <f t="shared" si="95"/>
        <v>4.774225000001423E-6</v>
      </c>
      <c r="I1192" s="7"/>
      <c r="J1192">
        <v>-611.875</v>
      </c>
      <c r="K1192" s="8">
        <f t="shared" si="91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92"/>
        <v>30.8123</v>
      </c>
      <c r="E1193" s="8">
        <v>30.370436000000002</v>
      </c>
      <c r="F1193" s="4">
        <f t="shared" si="93"/>
        <v>-0.44186399999999892</v>
      </c>
      <c r="G1193" s="4">
        <f t="shared" si="94"/>
        <v>0.44186399999999892</v>
      </c>
      <c r="H1193" s="7">
        <f t="shared" si="95"/>
        <v>0.19524379449599905</v>
      </c>
      <c r="I1193" s="7"/>
      <c r="J1193">
        <v>-611.875</v>
      </c>
      <c r="K1193" s="8">
        <f t="shared" si="91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92"/>
        <v>58.948999999999998</v>
      </c>
      <c r="E1194" s="8">
        <v>57.678952000000002</v>
      </c>
      <c r="F1194" s="4">
        <f t="shared" si="93"/>
        <v>-1.2700479999999956</v>
      </c>
      <c r="G1194" s="4">
        <f t="shared" si="94"/>
        <v>1.2700479999999956</v>
      </c>
      <c r="H1194" s="7">
        <f t="shared" si="95"/>
        <v>1.613021922303989</v>
      </c>
      <c r="I1194" s="7"/>
      <c r="J1194">
        <v>-611.875</v>
      </c>
      <c r="K1194" s="8">
        <f t="shared" si="91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92"/>
        <v>76.955100000000002</v>
      </c>
      <c r="E1195" s="8">
        <v>75.660021</v>
      </c>
      <c r="F1195" s="4">
        <f t="shared" si="93"/>
        <v>-1.2950790000000012</v>
      </c>
      <c r="G1195" s="4">
        <f t="shared" si="94"/>
        <v>1.2950790000000012</v>
      </c>
      <c r="H1195" s="7">
        <f t="shared" si="95"/>
        <v>1.6772296162410032</v>
      </c>
      <c r="I1195" s="7"/>
      <c r="J1195">
        <v>-611.875</v>
      </c>
      <c r="K1195" s="8">
        <f t="shared" si="91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92"/>
        <v>92.488500000000002</v>
      </c>
      <c r="E1196" s="8">
        <v>91.486586000000003</v>
      </c>
      <c r="F1196" s="4">
        <f t="shared" si="93"/>
        <v>-1.0019139999999993</v>
      </c>
      <c r="G1196" s="4">
        <f t="shared" si="94"/>
        <v>1.0019139999999993</v>
      </c>
      <c r="H1196" s="7">
        <f t="shared" si="95"/>
        <v>1.0038316633959985</v>
      </c>
      <c r="I1196" s="7"/>
      <c r="J1196">
        <v>-1066.92</v>
      </c>
      <c r="K1196" s="8">
        <f t="shared" ref="K1196:K1259" si="96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92"/>
        <v>37.010899999999999</v>
      </c>
      <c r="E1197" s="8">
        <v>36.857010000000002</v>
      </c>
      <c r="F1197" s="4">
        <f t="shared" si="93"/>
        <v>-0.15388999999999697</v>
      </c>
      <c r="G1197" s="4">
        <f t="shared" si="94"/>
        <v>0.15388999999999697</v>
      </c>
      <c r="H1197" s="7">
        <f t="shared" si="95"/>
        <v>2.368213209999907E-2</v>
      </c>
      <c r="I1197" s="7"/>
      <c r="J1197">
        <v>-2446.2600000000002</v>
      </c>
      <c r="K1197" s="8">
        <f t="shared" si="96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92"/>
        <v>-0.92471500000000006</v>
      </c>
      <c r="E1198" s="8">
        <v>-0.92471499999999995</v>
      </c>
      <c r="F1198" s="4">
        <f t="shared" si="93"/>
        <v>1.1102230246251565E-16</v>
      </c>
      <c r="G1198" s="4">
        <f t="shared" si="94"/>
        <v>1.1102230246251565E-16</v>
      </c>
      <c r="H1198" s="7">
        <f t="shared" si="95"/>
        <v>1.2325951644078309E-32</v>
      </c>
      <c r="I1198" s="7"/>
      <c r="J1198">
        <v>71658.399999999994</v>
      </c>
      <c r="K1198" s="8">
        <f t="shared" si="96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92"/>
        <v>-0.92471500000000006</v>
      </c>
      <c r="E1199" s="8">
        <v>-0.92471499999999995</v>
      </c>
      <c r="F1199" s="4">
        <f t="shared" si="93"/>
        <v>1.1102230246251565E-16</v>
      </c>
      <c r="G1199" s="4">
        <f t="shared" si="94"/>
        <v>1.1102230246251565E-16</v>
      </c>
      <c r="H1199" s="7">
        <f t="shared" si="95"/>
        <v>1.2325951644078309E-32</v>
      </c>
      <c r="I1199" s="7"/>
      <c r="J1199">
        <v>112058</v>
      </c>
      <c r="K1199" s="8">
        <f t="shared" si="96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92"/>
        <v>-0.92471500000000006</v>
      </c>
      <c r="E1200" s="8">
        <v>-0.92471499999999995</v>
      </c>
      <c r="F1200" s="4">
        <f t="shared" si="93"/>
        <v>1.1102230246251565E-16</v>
      </c>
      <c r="G1200" s="4">
        <f t="shared" si="94"/>
        <v>1.1102230246251565E-16</v>
      </c>
      <c r="H1200" s="7">
        <f t="shared" si="95"/>
        <v>1.2325951644078309E-32</v>
      </c>
      <c r="I1200" s="7"/>
      <c r="J1200">
        <v>111169</v>
      </c>
      <c r="K1200" s="8">
        <f t="shared" si="96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92"/>
        <v>-0.92471500000000006</v>
      </c>
      <c r="E1201" s="8">
        <v>-0.92471499999999995</v>
      </c>
      <c r="F1201" s="4">
        <f t="shared" si="93"/>
        <v>1.1102230246251565E-16</v>
      </c>
      <c r="G1201" s="4">
        <f t="shared" si="94"/>
        <v>1.1102230246251565E-16</v>
      </c>
      <c r="H1201" s="7">
        <f t="shared" si="95"/>
        <v>1.2325951644078309E-32</v>
      </c>
      <c r="I1201" s="7"/>
      <c r="J1201">
        <v>110308</v>
      </c>
      <c r="K1201" s="8">
        <f t="shared" si="96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92"/>
        <v>-0.92471500000000006</v>
      </c>
      <c r="E1202" s="8">
        <v>-0.92471499999999995</v>
      </c>
      <c r="F1202" s="4">
        <f t="shared" si="93"/>
        <v>1.1102230246251565E-16</v>
      </c>
      <c r="G1202" s="4">
        <f t="shared" si="94"/>
        <v>1.1102230246251565E-16</v>
      </c>
      <c r="H1202" s="7">
        <f t="shared" si="95"/>
        <v>1.2325951644078309E-32</v>
      </c>
      <c r="I1202" s="7"/>
      <c r="J1202">
        <v>109613</v>
      </c>
      <c r="K1202" s="8">
        <f t="shared" si="96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92"/>
        <v>-0.61187499999999995</v>
      </c>
      <c r="E1203" s="8">
        <v>-0.61187499999999995</v>
      </c>
      <c r="F1203" s="4">
        <f t="shared" si="93"/>
        <v>0</v>
      </c>
      <c r="G1203" s="4">
        <f t="shared" si="94"/>
        <v>0</v>
      </c>
      <c r="H1203" s="7">
        <f t="shared" si="95"/>
        <v>0</v>
      </c>
      <c r="I1203" s="7"/>
      <c r="J1203">
        <v>109031</v>
      </c>
      <c r="K1203" s="8">
        <f t="shared" si="96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92"/>
        <v>-0.61187499999999995</v>
      </c>
      <c r="E1204" s="8">
        <v>-0.61187499999999995</v>
      </c>
      <c r="F1204" s="4">
        <f t="shared" si="93"/>
        <v>0</v>
      </c>
      <c r="G1204" s="4">
        <f t="shared" si="94"/>
        <v>0</v>
      </c>
      <c r="H1204" s="7">
        <f t="shared" si="95"/>
        <v>0</v>
      </c>
      <c r="I1204" s="7"/>
      <c r="J1204">
        <v>108973</v>
      </c>
      <c r="K1204" s="8">
        <f t="shared" si="96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92"/>
        <v>-0.61187499999999995</v>
      </c>
      <c r="E1205" s="8">
        <v>-0.61187499999999995</v>
      </c>
      <c r="F1205" s="4">
        <f t="shared" si="93"/>
        <v>0</v>
      </c>
      <c r="G1205" s="4">
        <f t="shared" si="94"/>
        <v>0</v>
      </c>
      <c r="H1205" s="7">
        <f t="shared" si="95"/>
        <v>0</v>
      </c>
      <c r="I1205" s="7"/>
      <c r="J1205">
        <v>108485</v>
      </c>
      <c r="K1205" s="8">
        <f t="shared" si="96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92"/>
        <v>-0.61187499999999995</v>
      </c>
      <c r="E1206" s="8">
        <v>-0.61187499999999995</v>
      </c>
      <c r="F1206" s="4">
        <f t="shared" si="93"/>
        <v>0</v>
      </c>
      <c r="G1206" s="4">
        <f t="shared" si="94"/>
        <v>0</v>
      </c>
      <c r="H1206" s="7">
        <f t="shared" si="95"/>
        <v>0</v>
      </c>
      <c r="I1206" s="7"/>
      <c r="J1206">
        <v>65275.5</v>
      </c>
      <c r="K1206" s="8">
        <f t="shared" si="96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92"/>
        <v>-0.61187499999999995</v>
      </c>
      <c r="E1207" s="8">
        <v>-0.61187499999999995</v>
      </c>
      <c r="F1207" s="4">
        <f t="shared" si="93"/>
        <v>0</v>
      </c>
      <c r="G1207" s="4">
        <f t="shared" si="94"/>
        <v>0</v>
      </c>
      <c r="H1207" s="7">
        <f t="shared" si="95"/>
        <v>0</v>
      </c>
      <c r="I1207" s="7"/>
      <c r="J1207">
        <v>-924.71500000000003</v>
      </c>
      <c r="K1207" s="8">
        <f t="shared" si="96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92"/>
        <v>-0.61187499999999995</v>
      </c>
      <c r="E1208" s="8">
        <v>-0.61187499999999995</v>
      </c>
      <c r="F1208" s="4">
        <f t="shared" si="93"/>
        <v>0</v>
      </c>
      <c r="G1208" s="4">
        <f t="shared" si="94"/>
        <v>0</v>
      </c>
      <c r="H1208" s="7">
        <f t="shared" si="95"/>
        <v>0</v>
      </c>
      <c r="I1208" s="7"/>
      <c r="J1208">
        <v>-611.875</v>
      </c>
      <c r="K1208" s="8">
        <f t="shared" si="96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92"/>
        <v>-0.61187499999999995</v>
      </c>
      <c r="E1209" s="8">
        <v>-0.61187499999999995</v>
      </c>
      <c r="F1209" s="4">
        <f t="shared" si="93"/>
        <v>0</v>
      </c>
      <c r="G1209" s="4">
        <f t="shared" si="94"/>
        <v>0</v>
      </c>
      <c r="H1209" s="7">
        <f t="shared" si="95"/>
        <v>0</v>
      </c>
      <c r="I1209" s="7"/>
      <c r="J1209">
        <v>-611.875</v>
      </c>
      <c r="K1209" s="8">
        <f t="shared" si="96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92"/>
        <v>-0.61187499999999995</v>
      </c>
      <c r="E1210" s="8">
        <v>-0.61187499999999995</v>
      </c>
      <c r="F1210" s="4">
        <f t="shared" si="93"/>
        <v>0</v>
      </c>
      <c r="G1210" s="4">
        <f t="shared" si="94"/>
        <v>0</v>
      </c>
      <c r="H1210" s="7">
        <f t="shared" si="95"/>
        <v>0</v>
      </c>
      <c r="I1210" s="7"/>
      <c r="J1210">
        <v>-611.875</v>
      </c>
      <c r="K1210" s="8">
        <f t="shared" si="96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92"/>
        <v>-0.61187499999999995</v>
      </c>
      <c r="E1211" s="8">
        <v>-0.61187499999999995</v>
      </c>
      <c r="F1211" s="4">
        <f t="shared" si="93"/>
        <v>0</v>
      </c>
      <c r="G1211" s="4">
        <f t="shared" si="94"/>
        <v>0</v>
      </c>
      <c r="H1211" s="7">
        <f t="shared" si="95"/>
        <v>0</v>
      </c>
      <c r="I1211" s="7"/>
      <c r="J1211">
        <v>-611.875</v>
      </c>
      <c r="K1211" s="8">
        <f t="shared" si="96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92"/>
        <v>-0.61187499999999995</v>
      </c>
      <c r="E1212" s="8">
        <v>-0.61187499999999995</v>
      </c>
      <c r="F1212" s="4">
        <f t="shared" si="93"/>
        <v>0</v>
      </c>
      <c r="G1212" s="4">
        <f t="shared" si="94"/>
        <v>0</v>
      </c>
      <c r="H1212" s="7">
        <f t="shared" si="95"/>
        <v>0</v>
      </c>
      <c r="I1212" s="7"/>
      <c r="J1212">
        <v>-611.875</v>
      </c>
      <c r="K1212" s="8">
        <f t="shared" si="96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92"/>
        <v>-0.61187499999999995</v>
      </c>
      <c r="E1213" s="8">
        <v>-0.61187499999999995</v>
      </c>
      <c r="F1213" s="4">
        <f t="shared" si="93"/>
        <v>0</v>
      </c>
      <c r="G1213" s="4">
        <f t="shared" si="94"/>
        <v>0</v>
      </c>
      <c r="H1213" s="7">
        <f t="shared" si="95"/>
        <v>0</v>
      </c>
      <c r="I1213" s="7"/>
      <c r="J1213">
        <v>-611.875</v>
      </c>
      <c r="K1213" s="8">
        <f t="shared" si="96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92"/>
        <v>-0.61187499999999995</v>
      </c>
      <c r="E1214" s="8">
        <v>-0.61187499999999995</v>
      </c>
      <c r="F1214" s="4">
        <f t="shared" si="93"/>
        <v>0</v>
      </c>
      <c r="G1214" s="4">
        <f t="shared" si="94"/>
        <v>0</v>
      </c>
      <c r="H1214" s="7">
        <f t="shared" si="95"/>
        <v>0</v>
      </c>
      <c r="I1214" s="7"/>
      <c r="J1214">
        <v>-611.875</v>
      </c>
      <c r="K1214" s="8">
        <f t="shared" si="96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92"/>
        <v>-1.0669200000000001</v>
      </c>
      <c r="E1215" s="8">
        <v>-1.0669150000000001</v>
      </c>
      <c r="F1215" s="4">
        <f t="shared" si="93"/>
        <v>5.000000000032756E-6</v>
      </c>
      <c r="G1215" s="4">
        <f t="shared" si="94"/>
        <v>5.000000000032756E-6</v>
      </c>
      <c r="H1215" s="7">
        <f t="shared" si="95"/>
        <v>2.5000000000327561E-11</v>
      </c>
      <c r="I1215" s="7"/>
      <c r="J1215">
        <v>-611.875</v>
      </c>
      <c r="K1215" s="8">
        <f t="shared" si="96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92"/>
        <v>-2.8938299999999999</v>
      </c>
      <c r="E1216" s="8">
        <v>-2.890298</v>
      </c>
      <c r="F1216" s="4">
        <f t="shared" si="93"/>
        <v>3.5319999999998686E-3</v>
      </c>
      <c r="G1216" s="4">
        <f t="shared" si="94"/>
        <v>3.5319999999998686E-3</v>
      </c>
      <c r="H1216" s="7">
        <f t="shared" si="95"/>
        <v>1.2475023999999072E-5</v>
      </c>
      <c r="I1216" s="7"/>
      <c r="J1216">
        <v>-611.875</v>
      </c>
      <c r="K1216" s="8">
        <f t="shared" si="96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92"/>
        <v>99.116399999999999</v>
      </c>
      <c r="E1217" s="8">
        <v>98.497898000000006</v>
      </c>
      <c r="F1217" s="4">
        <f t="shared" si="93"/>
        <v>-0.61850199999999234</v>
      </c>
      <c r="G1217" s="4">
        <f t="shared" si="94"/>
        <v>0.61850199999999234</v>
      </c>
      <c r="H1217" s="7">
        <f t="shared" si="95"/>
        <v>0.38254472400399053</v>
      </c>
      <c r="I1217" s="7"/>
      <c r="J1217">
        <v>-611.875</v>
      </c>
      <c r="K1217" s="8">
        <f t="shared" si="96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92"/>
        <v>112.752</v>
      </c>
      <c r="E1218" s="8">
        <v>113.34575700000001</v>
      </c>
      <c r="F1218" s="4">
        <f t="shared" si="93"/>
        <v>0.59375700000001075</v>
      </c>
      <c r="G1218" s="4">
        <f t="shared" si="94"/>
        <v>0.59375700000001075</v>
      </c>
      <c r="H1218" s="7">
        <f t="shared" si="95"/>
        <v>0.35254737504901279</v>
      </c>
      <c r="I1218" s="7"/>
      <c r="J1218">
        <v>-611.875</v>
      </c>
      <c r="K1218" s="8">
        <f t="shared" si="96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92"/>
        <v>112.098</v>
      </c>
      <c r="E1219" s="8">
        <v>112.39781499999999</v>
      </c>
      <c r="F1219" s="4">
        <f t="shared" si="93"/>
        <v>0.29981499999999528</v>
      </c>
      <c r="G1219" s="4">
        <f t="shared" si="94"/>
        <v>0.29981499999999528</v>
      </c>
      <c r="H1219" s="7">
        <f t="shared" si="95"/>
        <v>8.9889034224997166E-2</v>
      </c>
      <c r="I1219" s="7"/>
      <c r="J1219">
        <v>-611.875</v>
      </c>
      <c r="K1219" s="8">
        <f t="shared" si="96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92"/>
        <v>111.4</v>
      </c>
      <c r="E1220" s="8">
        <v>111.82055099999999</v>
      </c>
      <c r="F1220" s="4">
        <f t="shared" si="93"/>
        <v>0.42055099999998902</v>
      </c>
      <c r="G1220" s="4">
        <f t="shared" si="94"/>
        <v>0.42055099999998902</v>
      </c>
      <c r="H1220" s="7">
        <f t="shared" si="95"/>
        <v>0.17686314360099076</v>
      </c>
      <c r="I1220" s="7"/>
      <c r="J1220">
        <v>-1066.92</v>
      </c>
      <c r="K1220" s="8">
        <f t="shared" si="96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92"/>
        <v>110.708</v>
      </c>
      <c r="E1221" s="8">
        <v>111.101552</v>
      </c>
      <c r="F1221" s="4">
        <f t="shared" si="93"/>
        <v>0.39355199999999968</v>
      </c>
      <c r="G1221" s="4">
        <f t="shared" si="94"/>
        <v>0.39355199999999968</v>
      </c>
      <c r="H1221" s="7">
        <f t="shared" si="95"/>
        <v>0.15488317670399976</v>
      </c>
      <c r="I1221" s="7"/>
      <c r="J1221">
        <v>-2417.09</v>
      </c>
      <c r="K1221" s="8">
        <f t="shared" si="96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92"/>
        <v>110.40300000000001</v>
      </c>
      <c r="E1222" s="8">
        <v>110.903098</v>
      </c>
      <c r="F1222" s="4">
        <f t="shared" si="93"/>
        <v>0.50009799999999416</v>
      </c>
      <c r="G1222" s="4">
        <f t="shared" si="94"/>
        <v>0.50009799999999416</v>
      </c>
      <c r="H1222" s="7">
        <f t="shared" si="95"/>
        <v>0.25009800960399414</v>
      </c>
      <c r="I1222" s="7"/>
      <c r="J1222">
        <v>30281.7</v>
      </c>
      <c r="K1222" s="8">
        <f t="shared" si="96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92"/>
        <v>110.51600000000001</v>
      </c>
      <c r="E1223" s="8">
        <v>111.03013799999999</v>
      </c>
      <c r="F1223" s="4">
        <f t="shared" si="93"/>
        <v>0.51413799999998844</v>
      </c>
      <c r="G1223" s="4">
        <f t="shared" si="94"/>
        <v>0.51413799999998844</v>
      </c>
      <c r="H1223" s="7">
        <f t="shared" si="95"/>
        <v>0.26433788304398809</v>
      </c>
      <c r="I1223" s="7"/>
      <c r="J1223">
        <v>58035.4</v>
      </c>
      <c r="K1223" s="8">
        <f t="shared" si="96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92"/>
        <v>110.63200000000001</v>
      </c>
      <c r="E1224" s="8">
        <v>111.161051</v>
      </c>
      <c r="F1224" s="4">
        <f t="shared" si="93"/>
        <v>0.5290509999999955</v>
      </c>
      <c r="G1224" s="4">
        <f t="shared" si="94"/>
        <v>0.5290509999999955</v>
      </c>
      <c r="H1224" s="7">
        <f t="shared" si="95"/>
        <v>0.27989496060099522</v>
      </c>
      <c r="I1224" s="7"/>
      <c r="J1224">
        <v>76055.8</v>
      </c>
      <c r="K1224" s="8">
        <f t="shared" si="96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97">C1225/1000</f>
        <v>62.698800000000006</v>
      </c>
      <c r="E1225" s="8">
        <v>63.321880999999998</v>
      </c>
      <c r="F1225" s="4">
        <f t="shared" ref="F1225:F1288" si="98">(E1225- D1225)</f>
        <v>0.623080999999992</v>
      </c>
      <c r="G1225" s="4">
        <f t="shared" ref="G1225:G1288" si="99">ABS(F1225)</f>
        <v>0.623080999999992</v>
      </c>
      <c r="H1225" s="7">
        <f t="shared" ref="H1225:H1288" si="100">(G1225^2)</f>
        <v>0.38822993256099003</v>
      </c>
      <c r="I1225" s="7"/>
      <c r="J1225">
        <v>91552.6</v>
      </c>
      <c r="K1225" s="8">
        <f t="shared" si="96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97"/>
        <v>-0.92471500000000006</v>
      </c>
      <c r="E1226" s="8">
        <v>-0.92471499999999995</v>
      </c>
      <c r="F1226" s="4">
        <f t="shared" si="98"/>
        <v>1.1102230246251565E-16</v>
      </c>
      <c r="G1226" s="4">
        <f t="shared" si="99"/>
        <v>1.1102230246251565E-16</v>
      </c>
      <c r="H1226" s="7">
        <f t="shared" si="100"/>
        <v>1.2325951644078309E-32</v>
      </c>
      <c r="I1226" s="7"/>
      <c r="J1226">
        <v>36955</v>
      </c>
      <c r="K1226" s="8">
        <f t="shared" si="96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97"/>
        <v>-0.61187499999999995</v>
      </c>
      <c r="E1227" s="8">
        <v>-0.61187499999999995</v>
      </c>
      <c r="F1227" s="4">
        <f t="shared" si="98"/>
        <v>0</v>
      </c>
      <c r="G1227" s="4">
        <f t="shared" si="99"/>
        <v>0</v>
      </c>
      <c r="H1227" s="7">
        <f t="shared" si="100"/>
        <v>0</v>
      </c>
      <c r="I1227" s="7"/>
      <c r="J1227">
        <v>-924.71500000000003</v>
      </c>
      <c r="K1227" s="8">
        <f t="shared" si="96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97"/>
        <v>-0.61187499999999995</v>
      </c>
      <c r="E1228" s="8">
        <v>-0.61187499999999995</v>
      </c>
      <c r="F1228" s="4">
        <f t="shared" si="98"/>
        <v>0</v>
      </c>
      <c r="G1228" s="4">
        <f t="shared" si="99"/>
        <v>0</v>
      </c>
      <c r="H1228" s="7">
        <f t="shared" si="100"/>
        <v>0</v>
      </c>
      <c r="I1228" s="7"/>
      <c r="J1228">
        <v>-924.71500000000003</v>
      </c>
      <c r="K1228" s="8">
        <f t="shared" si="96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97"/>
        <v>-0.61187499999999995</v>
      </c>
      <c r="E1229" s="8">
        <v>-0.61187499999999995</v>
      </c>
      <c r="F1229" s="4">
        <f t="shared" si="98"/>
        <v>0</v>
      </c>
      <c r="G1229" s="4">
        <f t="shared" si="99"/>
        <v>0</v>
      </c>
      <c r="H1229" s="7">
        <f t="shared" si="100"/>
        <v>0</v>
      </c>
      <c r="I1229" s="7"/>
      <c r="J1229">
        <v>-924.71500000000003</v>
      </c>
      <c r="K1229" s="8">
        <f t="shared" si="96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97"/>
        <v>-0.61187499999999995</v>
      </c>
      <c r="E1230" s="8">
        <v>-0.61187499999999995</v>
      </c>
      <c r="F1230" s="4">
        <f t="shared" si="98"/>
        <v>0</v>
      </c>
      <c r="G1230" s="4">
        <f t="shared" si="99"/>
        <v>0</v>
      </c>
      <c r="H1230" s="7">
        <f t="shared" si="100"/>
        <v>0</v>
      </c>
      <c r="I1230" s="7"/>
      <c r="J1230">
        <v>-924.71500000000003</v>
      </c>
      <c r="K1230" s="8">
        <f t="shared" si="96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97"/>
        <v>-0.61187499999999995</v>
      </c>
      <c r="E1231" s="8">
        <v>-0.61187499999999995</v>
      </c>
      <c r="F1231" s="4">
        <f t="shared" si="98"/>
        <v>0</v>
      </c>
      <c r="G1231" s="4">
        <f t="shared" si="99"/>
        <v>0</v>
      </c>
      <c r="H1231" s="7">
        <f t="shared" si="100"/>
        <v>0</v>
      </c>
      <c r="I1231" s="7"/>
      <c r="J1231">
        <v>-924.71500000000003</v>
      </c>
      <c r="K1231" s="8">
        <f t="shared" si="96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97"/>
        <v>-0.61187499999999995</v>
      </c>
      <c r="E1232" s="8">
        <v>-0.61187499999999995</v>
      </c>
      <c r="F1232" s="4">
        <f t="shared" si="98"/>
        <v>0</v>
      </c>
      <c r="G1232" s="4">
        <f t="shared" si="99"/>
        <v>0</v>
      </c>
      <c r="H1232" s="7">
        <f t="shared" si="100"/>
        <v>0</v>
      </c>
      <c r="I1232" s="7"/>
      <c r="J1232">
        <v>-611.875</v>
      </c>
      <c r="K1232" s="8">
        <f t="shared" si="96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97"/>
        <v>-0.61187499999999995</v>
      </c>
      <c r="E1233" s="8">
        <v>-0.61187499999999995</v>
      </c>
      <c r="F1233" s="4">
        <f t="shared" si="98"/>
        <v>0</v>
      </c>
      <c r="G1233" s="4">
        <f t="shared" si="99"/>
        <v>0</v>
      </c>
      <c r="H1233" s="7">
        <f t="shared" si="100"/>
        <v>0</v>
      </c>
      <c r="I1233" s="7"/>
      <c r="J1233">
        <v>-611.875</v>
      </c>
      <c r="K1233" s="8">
        <f t="shared" si="96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97"/>
        <v>-0.61187499999999995</v>
      </c>
      <c r="E1234" s="8">
        <v>-0.61187499999999995</v>
      </c>
      <c r="F1234" s="4">
        <f t="shared" si="98"/>
        <v>0</v>
      </c>
      <c r="G1234" s="4">
        <f t="shared" si="99"/>
        <v>0</v>
      </c>
      <c r="H1234" s="7">
        <f t="shared" si="100"/>
        <v>0</v>
      </c>
      <c r="I1234" s="7"/>
      <c r="J1234">
        <v>-611.875</v>
      </c>
      <c r="K1234" s="8">
        <f t="shared" si="96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97"/>
        <v>-0.61187499999999995</v>
      </c>
      <c r="E1235" s="8">
        <v>-0.61187499999999995</v>
      </c>
      <c r="F1235" s="4">
        <f t="shared" si="98"/>
        <v>0</v>
      </c>
      <c r="G1235" s="4">
        <f t="shared" si="99"/>
        <v>0</v>
      </c>
      <c r="H1235" s="7">
        <f t="shared" si="100"/>
        <v>0</v>
      </c>
      <c r="I1235" s="7"/>
      <c r="J1235">
        <v>-611.875</v>
      </c>
      <c r="K1235" s="8">
        <f t="shared" si="96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97"/>
        <v>-0.61187499999999995</v>
      </c>
      <c r="E1236" s="8">
        <v>-0.61187499999999995</v>
      </c>
      <c r="F1236" s="4">
        <f t="shared" si="98"/>
        <v>0</v>
      </c>
      <c r="G1236" s="4">
        <f t="shared" si="99"/>
        <v>0</v>
      </c>
      <c r="H1236" s="7">
        <f t="shared" si="100"/>
        <v>0</v>
      </c>
      <c r="I1236" s="7"/>
      <c r="J1236">
        <v>-611.875</v>
      </c>
      <c r="K1236" s="8">
        <f t="shared" si="96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97"/>
        <v>-0.61187499999999995</v>
      </c>
      <c r="E1237" s="8">
        <v>-0.61187499999999995</v>
      </c>
      <c r="F1237" s="4">
        <f t="shared" si="98"/>
        <v>0</v>
      </c>
      <c r="G1237" s="4">
        <f t="shared" si="99"/>
        <v>0</v>
      </c>
      <c r="H1237" s="7">
        <f t="shared" si="100"/>
        <v>0</v>
      </c>
      <c r="I1237" s="7"/>
      <c r="J1237">
        <v>-611.875</v>
      </c>
      <c r="K1237" s="8">
        <f t="shared" si="96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97"/>
        <v>-0.61187499999999995</v>
      </c>
      <c r="E1238" s="8">
        <v>-0.61187499999999995</v>
      </c>
      <c r="F1238" s="4">
        <f t="shared" si="98"/>
        <v>0</v>
      </c>
      <c r="G1238" s="4">
        <f t="shared" si="99"/>
        <v>0</v>
      </c>
      <c r="H1238" s="7">
        <f t="shared" si="100"/>
        <v>0</v>
      </c>
      <c r="I1238" s="7"/>
      <c r="J1238">
        <v>-611.875</v>
      </c>
      <c r="K1238" s="8">
        <f t="shared" si="96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97"/>
        <v>-1.0669200000000001</v>
      </c>
      <c r="E1239" s="8">
        <v>-1.0669150000000001</v>
      </c>
      <c r="F1239" s="4">
        <f t="shared" si="98"/>
        <v>5.000000000032756E-6</v>
      </c>
      <c r="G1239" s="4">
        <f t="shared" si="99"/>
        <v>5.000000000032756E-6</v>
      </c>
      <c r="H1239" s="7">
        <f t="shared" si="100"/>
        <v>2.5000000000327561E-11</v>
      </c>
      <c r="I1239" s="7"/>
      <c r="J1239">
        <v>-611.875</v>
      </c>
      <c r="K1239" s="8">
        <f t="shared" si="96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97"/>
        <v>-1.96871</v>
      </c>
      <c r="E1240" s="8">
        <v>-1.96757</v>
      </c>
      <c r="F1240" s="4">
        <f t="shared" si="98"/>
        <v>1.1399999999999189E-3</v>
      </c>
      <c r="G1240" s="4">
        <f t="shared" si="99"/>
        <v>1.1399999999999189E-3</v>
      </c>
      <c r="H1240" s="7">
        <f t="shared" si="100"/>
        <v>1.2995999999998149E-6</v>
      </c>
      <c r="I1240" s="7"/>
      <c r="J1240">
        <v>-611.875</v>
      </c>
      <c r="K1240" s="8">
        <f t="shared" si="96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97"/>
        <v>76.3232</v>
      </c>
      <c r="E1241" s="8">
        <v>75.952770000000001</v>
      </c>
      <c r="F1241" s="4">
        <f t="shared" si="98"/>
        <v>-0.37042999999999893</v>
      </c>
      <c r="G1241" s="4">
        <f t="shared" si="99"/>
        <v>0.37042999999999893</v>
      </c>
      <c r="H1241" s="7">
        <f t="shared" si="100"/>
        <v>0.13721838489999921</v>
      </c>
      <c r="I1241" s="7"/>
      <c r="J1241">
        <v>-611.875</v>
      </c>
      <c r="K1241" s="8">
        <f t="shared" si="96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97"/>
        <v>113.815</v>
      </c>
      <c r="E1242" s="8">
        <v>113.975489</v>
      </c>
      <c r="F1242" s="4">
        <f t="shared" si="98"/>
        <v>0.16048899999999833</v>
      </c>
      <c r="G1242" s="4">
        <f t="shared" si="99"/>
        <v>0.16048899999999833</v>
      </c>
      <c r="H1242" s="7">
        <f t="shared" si="100"/>
        <v>2.5756719120999465E-2</v>
      </c>
      <c r="I1242" s="7"/>
      <c r="J1242">
        <v>-611.875</v>
      </c>
      <c r="K1242" s="8">
        <f t="shared" si="96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97"/>
        <v>112.746</v>
      </c>
      <c r="E1243" s="8">
        <v>112.938906</v>
      </c>
      <c r="F1243" s="4">
        <f t="shared" si="98"/>
        <v>0.19290600000000779</v>
      </c>
      <c r="G1243" s="4">
        <f t="shared" si="99"/>
        <v>0.19290600000000779</v>
      </c>
      <c r="H1243" s="7">
        <f t="shared" si="100"/>
        <v>3.7212724836003006E-2</v>
      </c>
      <c r="I1243" s="7"/>
      <c r="J1243">
        <v>-611.875</v>
      </c>
      <c r="K1243" s="8">
        <f t="shared" si="96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97"/>
        <v>112.387</v>
      </c>
      <c r="E1244" s="8">
        <v>113.04556100000001</v>
      </c>
      <c r="F1244" s="4">
        <f t="shared" si="98"/>
        <v>0.65856100000000595</v>
      </c>
      <c r="G1244" s="4">
        <f t="shared" si="99"/>
        <v>0.65856100000000595</v>
      </c>
      <c r="H1244" s="7">
        <f t="shared" si="100"/>
        <v>0.43370259072100781</v>
      </c>
      <c r="I1244" s="7"/>
      <c r="J1244">
        <v>-1066.92</v>
      </c>
      <c r="K1244" s="8">
        <f t="shared" si="96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97"/>
        <v>112.027</v>
      </c>
      <c r="E1245" s="8">
        <v>112.53802899999999</v>
      </c>
      <c r="F1245" s="4">
        <f t="shared" si="98"/>
        <v>0.51102899999999352</v>
      </c>
      <c r="G1245" s="4">
        <f t="shared" si="99"/>
        <v>0.51102899999999352</v>
      </c>
      <c r="H1245" s="7">
        <f t="shared" si="100"/>
        <v>0.26115063884099338</v>
      </c>
      <c r="I1245" s="7"/>
      <c r="J1245">
        <v>-2891.32</v>
      </c>
      <c r="K1245" s="8">
        <f t="shared" si="96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97"/>
        <v>111.825</v>
      </c>
      <c r="E1246" s="8">
        <v>112.312056</v>
      </c>
      <c r="F1246" s="4">
        <f t="shared" si="98"/>
        <v>0.48705599999999549</v>
      </c>
      <c r="G1246" s="4">
        <f t="shared" si="99"/>
        <v>0.48705599999999549</v>
      </c>
      <c r="H1246" s="7">
        <f t="shared" si="100"/>
        <v>0.23722354713599561</v>
      </c>
      <c r="I1246" s="7"/>
      <c r="J1246">
        <v>98551</v>
      </c>
      <c r="K1246" s="8">
        <f t="shared" si="96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97"/>
        <v>111.742</v>
      </c>
      <c r="E1247" s="8">
        <v>112.311542</v>
      </c>
      <c r="F1247" s="4">
        <f t="shared" si="98"/>
        <v>0.56954199999999844</v>
      </c>
      <c r="G1247" s="4">
        <f t="shared" si="99"/>
        <v>0.56954199999999844</v>
      </c>
      <c r="H1247" s="7">
        <f t="shared" si="100"/>
        <v>0.32437808976399823</v>
      </c>
      <c r="I1247" s="7"/>
      <c r="J1247">
        <v>113245</v>
      </c>
      <c r="K1247" s="8">
        <f t="shared" si="96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97"/>
        <v>111.699</v>
      </c>
      <c r="E1248" s="8">
        <v>112.306376</v>
      </c>
      <c r="F1248" s="4">
        <f t="shared" si="98"/>
        <v>0.60737600000000214</v>
      </c>
      <c r="G1248" s="4">
        <f t="shared" si="99"/>
        <v>0.60737600000000214</v>
      </c>
      <c r="H1248" s="7">
        <f t="shared" si="100"/>
        <v>0.36890560537600259</v>
      </c>
      <c r="I1248" s="7"/>
      <c r="J1248">
        <v>112573</v>
      </c>
      <c r="K1248" s="8">
        <f t="shared" si="96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97"/>
        <v>63.792300000000004</v>
      </c>
      <c r="E1249" s="8">
        <v>63.826560000000001</v>
      </c>
      <c r="F1249" s="4">
        <f t="shared" si="98"/>
        <v>3.4259999999996182E-2</v>
      </c>
      <c r="G1249" s="4">
        <f t="shared" si="99"/>
        <v>3.4259999999996182E-2</v>
      </c>
      <c r="H1249" s="7">
        <f t="shared" si="100"/>
        <v>1.1737475999997384E-3</v>
      </c>
      <c r="I1249" s="7"/>
      <c r="J1249">
        <v>111728</v>
      </c>
      <c r="K1249" s="8">
        <f t="shared" si="96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97"/>
        <v>-0.92471500000000006</v>
      </c>
      <c r="E1250" s="8">
        <v>-0.92471499999999995</v>
      </c>
      <c r="F1250" s="4">
        <f t="shared" si="98"/>
        <v>1.1102230246251565E-16</v>
      </c>
      <c r="G1250" s="4">
        <f t="shared" si="99"/>
        <v>1.1102230246251565E-16</v>
      </c>
      <c r="H1250" s="7">
        <f t="shared" si="100"/>
        <v>1.2325951644078309E-32</v>
      </c>
      <c r="I1250" s="7"/>
      <c r="J1250">
        <v>111019</v>
      </c>
      <c r="K1250" s="8">
        <f t="shared" si="96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97"/>
        <v>-0.61187499999999995</v>
      </c>
      <c r="E1251" s="8">
        <v>-0.61187499999999995</v>
      </c>
      <c r="F1251" s="4">
        <f t="shared" si="98"/>
        <v>0</v>
      </c>
      <c r="G1251" s="4">
        <f t="shared" si="99"/>
        <v>0</v>
      </c>
      <c r="H1251" s="7">
        <f t="shared" si="100"/>
        <v>0</v>
      </c>
      <c r="I1251" s="7"/>
      <c r="J1251">
        <v>110731</v>
      </c>
      <c r="K1251" s="8">
        <f t="shared" si="96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97"/>
        <v>-0.61187499999999995</v>
      </c>
      <c r="E1252" s="8">
        <v>-0.61187499999999995</v>
      </c>
      <c r="F1252" s="4">
        <f t="shared" si="98"/>
        <v>0</v>
      </c>
      <c r="G1252" s="4">
        <f t="shared" si="99"/>
        <v>0</v>
      </c>
      <c r="H1252" s="7">
        <f t="shared" si="100"/>
        <v>0</v>
      </c>
      <c r="I1252" s="7"/>
      <c r="J1252">
        <v>111002</v>
      </c>
      <c r="K1252" s="8">
        <f t="shared" si="96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97"/>
        <v>-0.61187499999999995</v>
      </c>
      <c r="E1253" s="8">
        <v>-0.61187499999999995</v>
      </c>
      <c r="F1253" s="4">
        <f t="shared" si="98"/>
        <v>0</v>
      </c>
      <c r="G1253" s="4">
        <f t="shared" si="99"/>
        <v>0</v>
      </c>
      <c r="H1253" s="7">
        <f t="shared" si="100"/>
        <v>0</v>
      </c>
      <c r="I1253" s="7"/>
      <c r="J1253">
        <v>111004</v>
      </c>
      <c r="K1253" s="8">
        <f t="shared" si="96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97"/>
        <v>-0.61187499999999995</v>
      </c>
      <c r="E1254" s="8">
        <v>-0.61187499999999995</v>
      </c>
      <c r="F1254" s="4">
        <f t="shared" si="98"/>
        <v>0</v>
      </c>
      <c r="G1254" s="4">
        <f t="shared" si="99"/>
        <v>0</v>
      </c>
      <c r="H1254" s="7">
        <f t="shared" si="100"/>
        <v>0</v>
      </c>
      <c r="I1254" s="7"/>
      <c r="J1254">
        <v>63450</v>
      </c>
      <c r="K1254" s="8">
        <f t="shared" si="96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97"/>
        <v>-0.61187499999999995</v>
      </c>
      <c r="E1255" s="8">
        <v>-0.61187499999999995</v>
      </c>
      <c r="F1255" s="4">
        <f t="shared" si="98"/>
        <v>0</v>
      </c>
      <c r="G1255" s="4">
        <f t="shared" si="99"/>
        <v>0</v>
      </c>
      <c r="H1255" s="7">
        <f t="shared" si="100"/>
        <v>0</v>
      </c>
      <c r="I1255" s="7"/>
      <c r="J1255">
        <v>-924.71500000000003</v>
      </c>
      <c r="K1255" s="8">
        <f t="shared" si="96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97"/>
        <v>-0.61187499999999995</v>
      </c>
      <c r="E1256" s="8">
        <v>-0.61187499999999995</v>
      </c>
      <c r="F1256" s="4">
        <f t="shared" si="98"/>
        <v>0</v>
      </c>
      <c r="G1256" s="4">
        <f t="shared" si="99"/>
        <v>0</v>
      </c>
      <c r="H1256" s="7">
        <f t="shared" si="100"/>
        <v>0</v>
      </c>
      <c r="I1256" s="7"/>
      <c r="J1256">
        <v>-611.875</v>
      </c>
      <c r="K1256" s="8">
        <f t="shared" si="96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97"/>
        <v>-0.61187499999999995</v>
      </c>
      <c r="E1257" s="8">
        <v>-0.61187499999999995</v>
      </c>
      <c r="F1257" s="4">
        <f t="shared" si="98"/>
        <v>0</v>
      </c>
      <c r="G1257" s="4">
        <f t="shared" si="99"/>
        <v>0</v>
      </c>
      <c r="H1257" s="7">
        <f t="shared" si="100"/>
        <v>0</v>
      </c>
      <c r="I1257" s="7"/>
      <c r="J1257">
        <v>-611.875</v>
      </c>
      <c r="K1257" s="8">
        <f t="shared" si="96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97"/>
        <v>-0.61187499999999995</v>
      </c>
      <c r="E1258" s="8">
        <v>-0.61187499999999995</v>
      </c>
      <c r="F1258" s="4">
        <f t="shared" si="98"/>
        <v>0</v>
      </c>
      <c r="G1258" s="4">
        <f t="shared" si="99"/>
        <v>0</v>
      </c>
      <c r="H1258" s="7">
        <f t="shared" si="100"/>
        <v>0</v>
      </c>
      <c r="I1258" s="7"/>
      <c r="J1258">
        <v>-611.875</v>
      </c>
      <c r="K1258" s="8">
        <f t="shared" si="96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97"/>
        <v>-0.61187499999999995</v>
      </c>
      <c r="E1259" s="8">
        <v>-0.61187499999999995</v>
      </c>
      <c r="F1259" s="4">
        <f t="shared" si="98"/>
        <v>0</v>
      </c>
      <c r="G1259" s="4">
        <f t="shared" si="99"/>
        <v>0</v>
      </c>
      <c r="H1259" s="7">
        <f t="shared" si="100"/>
        <v>0</v>
      </c>
      <c r="I1259" s="7"/>
      <c r="J1259">
        <v>-611.875</v>
      </c>
      <c r="K1259" s="8">
        <f t="shared" si="96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97"/>
        <v>-0.61187499999999995</v>
      </c>
      <c r="E1260" s="8">
        <v>-0.61187499999999995</v>
      </c>
      <c r="F1260" s="4">
        <f t="shared" si="98"/>
        <v>0</v>
      </c>
      <c r="G1260" s="4">
        <f t="shared" si="99"/>
        <v>0</v>
      </c>
      <c r="H1260" s="7">
        <f t="shared" si="100"/>
        <v>0</v>
      </c>
      <c r="I1260" s="7"/>
      <c r="J1260">
        <v>-611.875</v>
      </c>
      <c r="K1260" s="8">
        <f t="shared" ref="K1260:K1323" si="10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97"/>
        <v>-0.61187499999999995</v>
      </c>
      <c r="E1261" s="8">
        <v>-0.61187499999999995</v>
      </c>
      <c r="F1261" s="4">
        <f t="shared" si="98"/>
        <v>0</v>
      </c>
      <c r="G1261" s="4">
        <f t="shared" si="99"/>
        <v>0</v>
      </c>
      <c r="H1261" s="7">
        <f t="shared" si="100"/>
        <v>0</v>
      </c>
      <c r="I1261" s="7"/>
      <c r="J1261">
        <v>-611.875</v>
      </c>
      <c r="K1261" s="8">
        <f t="shared" si="10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97"/>
        <v>-0.61187499999999995</v>
      </c>
      <c r="E1262" s="8">
        <v>-0.61187499999999995</v>
      </c>
      <c r="F1262" s="4">
        <f t="shared" si="98"/>
        <v>0</v>
      </c>
      <c r="G1262" s="4">
        <f t="shared" si="99"/>
        <v>0</v>
      </c>
      <c r="H1262" s="7">
        <f t="shared" si="100"/>
        <v>0</v>
      </c>
      <c r="I1262" s="7"/>
      <c r="J1262">
        <v>-611.875</v>
      </c>
      <c r="K1262" s="8">
        <f t="shared" si="10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97"/>
        <v>-1.0669200000000001</v>
      </c>
      <c r="E1263" s="8">
        <v>-1.0669150000000001</v>
      </c>
      <c r="F1263" s="4">
        <f t="shared" si="98"/>
        <v>5.000000000032756E-6</v>
      </c>
      <c r="G1263" s="4">
        <f t="shared" si="99"/>
        <v>5.000000000032756E-6</v>
      </c>
      <c r="H1263" s="7">
        <f t="shared" si="100"/>
        <v>2.5000000000327561E-11</v>
      </c>
      <c r="I1263" s="7"/>
      <c r="J1263">
        <v>-611.875</v>
      </c>
      <c r="K1263" s="8">
        <f t="shared" si="10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97"/>
        <v>-2.4567600000000001</v>
      </c>
      <c r="E1264" s="8">
        <v>-2.0420189999999998</v>
      </c>
      <c r="F1264" s="4">
        <f t="shared" si="98"/>
        <v>0.41474100000000025</v>
      </c>
      <c r="G1264" s="4">
        <f t="shared" si="99"/>
        <v>0.41474100000000025</v>
      </c>
      <c r="H1264" s="7">
        <f t="shared" si="100"/>
        <v>0.17201009708100021</v>
      </c>
      <c r="I1264" s="7"/>
      <c r="J1264">
        <v>-611.875</v>
      </c>
      <c r="K1264" s="8">
        <f t="shared" si="10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97"/>
        <v>105.754</v>
      </c>
      <c r="E1265" s="8">
        <v>104.204561</v>
      </c>
      <c r="F1265" s="4">
        <f t="shared" si="98"/>
        <v>-1.5494390000000067</v>
      </c>
      <c r="G1265" s="4">
        <f t="shared" si="99"/>
        <v>1.5494390000000067</v>
      </c>
      <c r="H1265" s="7">
        <f t="shared" si="100"/>
        <v>2.4007612147210207</v>
      </c>
      <c r="I1265" s="7"/>
      <c r="J1265">
        <v>-611.875</v>
      </c>
      <c r="K1265" s="8">
        <f t="shared" si="10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97"/>
        <v>113.355</v>
      </c>
      <c r="E1266" s="8">
        <v>113.732838</v>
      </c>
      <c r="F1266" s="4">
        <f t="shared" si="98"/>
        <v>0.37783799999999701</v>
      </c>
      <c r="G1266" s="4">
        <f t="shared" si="99"/>
        <v>0.37783799999999701</v>
      </c>
      <c r="H1266" s="7">
        <f t="shared" si="100"/>
        <v>0.14276155424399775</v>
      </c>
      <c r="I1266" s="7"/>
      <c r="J1266">
        <v>-611.875</v>
      </c>
      <c r="K1266" s="8">
        <f t="shared" si="10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97"/>
        <v>112.54300000000001</v>
      </c>
      <c r="E1267" s="8">
        <v>112.683933</v>
      </c>
      <c r="F1267" s="4">
        <f t="shared" si="98"/>
        <v>0.14093299999998976</v>
      </c>
      <c r="G1267" s="4">
        <f t="shared" si="99"/>
        <v>0.14093299999998976</v>
      </c>
      <c r="H1267" s="7">
        <f t="shared" si="100"/>
        <v>1.9862110488997112E-2</v>
      </c>
      <c r="I1267" s="7"/>
      <c r="J1267">
        <v>-611.875</v>
      </c>
      <c r="K1267" s="8">
        <f t="shared" si="10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97"/>
        <v>111.77</v>
      </c>
      <c r="E1268" s="8">
        <v>112.49354700000001</v>
      </c>
      <c r="F1268" s="4">
        <f t="shared" si="98"/>
        <v>0.7235470000000106</v>
      </c>
      <c r="G1268" s="4">
        <f t="shared" si="99"/>
        <v>0.7235470000000106</v>
      </c>
      <c r="H1268" s="7">
        <f t="shared" si="100"/>
        <v>0.52352026120901529</v>
      </c>
      <c r="I1268" s="7"/>
      <c r="J1268">
        <v>-1066.92</v>
      </c>
      <c r="K1268" s="8">
        <f t="shared" si="10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97"/>
        <v>111.087</v>
      </c>
      <c r="E1269" s="8">
        <v>111.497657</v>
      </c>
      <c r="F1269" s="4">
        <f t="shared" si="98"/>
        <v>0.41065700000000049</v>
      </c>
      <c r="G1269" s="4">
        <f t="shared" si="99"/>
        <v>0.41065700000000049</v>
      </c>
      <c r="H1269" s="7">
        <f t="shared" si="100"/>
        <v>0.16863917164900041</v>
      </c>
      <c r="I1269" s="7"/>
      <c r="J1269">
        <v>-1967.51</v>
      </c>
      <c r="K1269" s="8">
        <f t="shared" si="10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97"/>
        <v>110.67100000000001</v>
      </c>
      <c r="E1270" s="8">
        <v>111.05757800000001</v>
      </c>
      <c r="F1270" s="4">
        <f t="shared" si="98"/>
        <v>0.38657800000000009</v>
      </c>
      <c r="G1270" s="4">
        <f t="shared" si="99"/>
        <v>0.38657800000000009</v>
      </c>
      <c r="H1270" s="7">
        <f t="shared" si="100"/>
        <v>0.14944255008400006</v>
      </c>
      <c r="I1270" s="7"/>
      <c r="J1270">
        <v>76224</v>
      </c>
      <c r="K1270" s="8">
        <f t="shared" si="10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97"/>
        <v>110.54300000000001</v>
      </c>
      <c r="E1271" s="8">
        <v>110.925405</v>
      </c>
      <c r="F1271" s="4">
        <f t="shared" si="98"/>
        <v>0.38240499999999145</v>
      </c>
      <c r="G1271" s="4">
        <f t="shared" si="99"/>
        <v>0.38240499999999145</v>
      </c>
      <c r="H1271" s="7">
        <f t="shared" si="100"/>
        <v>0.14623358402499345</v>
      </c>
      <c r="I1271" s="7"/>
      <c r="J1271">
        <v>114002</v>
      </c>
      <c r="K1271" s="8">
        <f t="shared" si="10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97"/>
        <v>110.422</v>
      </c>
      <c r="E1272" s="8">
        <v>110.795528</v>
      </c>
      <c r="F1272" s="4">
        <f t="shared" si="98"/>
        <v>0.37352800000000741</v>
      </c>
      <c r="G1272" s="4">
        <f t="shared" si="99"/>
        <v>0.37352800000000741</v>
      </c>
      <c r="H1272" s="7">
        <f t="shared" si="100"/>
        <v>0.13952316678400553</v>
      </c>
      <c r="I1272" s="7"/>
      <c r="J1272">
        <v>112933</v>
      </c>
      <c r="K1272" s="8">
        <f t="shared" si="10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97"/>
        <v>59.389000000000003</v>
      </c>
      <c r="E1273" s="8">
        <v>59.806313000000003</v>
      </c>
      <c r="F1273" s="4">
        <f t="shared" si="98"/>
        <v>0.41731300000000005</v>
      </c>
      <c r="G1273" s="4">
        <f t="shared" si="99"/>
        <v>0.41731300000000005</v>
      </c>
      <c r="H1273" s="7">
        <f t="shared" si="100"/>
        <v>0.17415013996900003</v>
      </c>
      <c r="I1273" s="7"/>
      <c r="J1273">
        <v>112989</v>
      </c>
      <c r="K1273" s="8">
        <f t="shared" si="10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97"/>
        <v>-0.92471500000000006</v>
      </c>
      <c r="E1274" s="8">
        <v>-0.92471499999999995</v>
      </c>
      <c r="F1274" s="4">
        <f t="shared" si="98"/>
        <v>1.1102230246251565E-16</v>
      </c>
      <c r="G1274" s="4">
        <f t="shared" si="99"/>
        <v>1.1102230246251565E-16</v>
      </c>
      <c r="H1274" s="7">
        <f t="shared" si="100"/>
        <v>1.2325951644078309E-32</v>
      </c>
      <c r="I1274" s="7"/>
      <c r="J1274">
        <v>112393</v>
      </c>
      <c r="K1274" s="8">
        <f t="shared" si="10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97"/>
        <v>-0.61187499999999995</v>
      </c>
      <c r="E1275" s="8">
        <v>-0.61187499999999995</v>
      </c>
      <c r="F1275" s="4">
        <f t="shared" si="98"/>
        <v>0</v>
      </c>
      <c r="G1275" s="4">
        <f t="shared" si="99"/>
        <v>0</v>
      </c>
      <c r="H1275" s="7">
        <f t="shared" si="100"/>
        <v>0</v>
      </c>
      <c r="I1275" s="7"/>
      <c r="J1275">
        <v>112204</v>
      </c>
      <c r="K1275" s="8">
        <f t="shared" si="10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97"/>
        <v>-0.61187499999999995</v>
      </c>
      <c r="E1276" s="8">
        <v>-0.61187499999999995</v>
      </c>
      <c r="F1276" s="4">
        <f t="shared" si="98"/>
        <v>0</v>
      </c>
      <c r="G1276" s="4">
        <f t="shared" si="99"/>
        <v>0</v>
      </c>
      <c r="H1276" s="7">
        <f t="shared" si="100"/>
        <v>0</v>
      </c>
      <c r="I1276" s="7"/>
      <c r="J1276">
        <v>112203</v>
      </c>
      <c r="K1276" s="8">
        <f t="shared" si="10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97"/>
        <v>-0.61187499999999995</v>
      </c>
      <c r="E1277" s="8">
        <v>-0.61187499999999995</v>
      </c>
      <c r="F1277" s="4">
        <f t="shared" si="98"/>
        <v>0</v>
      </c>
      <c r="G1277" s="4">
        <f t="shared" si="99"/>
        <v>0</v>
      </c>
      <c r="H1277" s="7">
        <f t="shared" si="100"/>
        <v>0</v>
      </c>
      <c r="I1277" s="7"/>
      <c r="J1277">
        <v>112198</v>
      </c>
      <c r="K1277" s="8">
        <f t="shared" si="10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97"/>
        <v>-0.61187499999999995</v>
      </c>
      <c r="E1278" s="8">
        <v>-0.61187499999999995</v>
      </c>
      <c r="F1278" s="4">
        <f t="shared" si="98"/>
        <v>0</v>
      </c>
      <c r="G1278" s="4">
        <f t="shared" si="99"/>
        <v>0</v>
      </c>
      <c r="H1278" s="7">
        <f t="shared" si="100"/>
        <v>0</v>
      </c>
      <c r="I1278" s="7"/>
      <c r="J1278">
        <v>64317.2</v>
      </c>
      <c r="K1278" s="8">
        <f t="shared" si="10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97"/>
        <v>-0.61187499999999995</v>
      </c>
      <c r="E1279" s="8">
        <v>-0.61187499999999995</v>
      </c>
      <c r="F1279" s="4">
        <f t="shared" si="98"/>
        <v>0</v>
      </c>
      <c r="G1279" s="4">
        <f t="shared" si="99"/>
        <v>0</v>
      </c>
      <c r="H1279" s="7">
        <f t="shared" si="100"/>
        <v>0</v>
      </c>
      <c r="I1279" s="7"/>
      <c r="J1279">
        <v>-924.71500000000003</v>
      </c>
      <c r="K1279" s="8">
        <f t="shared" si="10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97"/>
        <v>-0.61187499999999995</v>
      </c>
      <c r="E1280" s="8">
        <v>-0.61187499999999995</v>
      </c>
      <c r="F1280" s="4">
        <f t="shared" si="98"/>
        <v>0</v>
      </c>
      <c r="G1280" s="4">
        <f t="shared" si="99"/>
        <v>0</v>
      </c>
      <c r="H1280" s="7">
        <f t="shared" si="100"/>
        <v>0</v>
      </c>
      <c r="I1280" s="7"/>
      <c r="J1280">
        <v>-611.875</v>
      </c>
      <c r="K1280" s="8">
        <f t="shared" si="10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97"/>
        <v>-0.61187499999999995</v>
      </c>
      <c r="E1281" s="8">
        <v>-0.61187499999999995</v>
      </c>
      <c r="F1281" s="4">
        <f t="shared" si="98"/>
        <v>0</v>
      </c>
      <c r="G1281" s="4">
        <f t="shared" si="99"/>
        <v>0</v>
      </c>
      <c r="H1281" s="7">
        <f t="shared" si="100"/>
        <v>0</v>
      </c>
      <c r="I1281" s="7"/>
      <c r="J1281">
        <v>-611.875</v>
      </c>
      <c r="K1281" s="8">
        <f t="shared" si="10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97"/>
        <v>-0.61187499999999995</v>
      </c>
      <c r="E1282" s="8">
        <v>-0.61187499999999995</v>
      </c>
      <c r="F1282" s="4">
        <f t="shared" si="98"/>
        <v>0</v>
      </c>
      <c r="G1282" s="4">
        <f t="shared" si="99"/>
        <v>0</v>
      </c>
      <c r="H1282" s="7">
        <f t="shared" si="100"/>
        <v>0</v>
      </c>
      <c r="I1282" s="7"/>
      <c r="J1282">
        <v>-611.875</v>
      </c>
      <c r="K1282" s="8">
        <f t="shared" si="10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97"/>
        <v>-0.61187499999999995</v>
      </c>
      <c r="E1283" s="8">
        <v>-0.61187499999999995</v>
      </c>
      <c r="F1283" s="4">
        <f t="shared" si="98"/>
        <v>0</v>
      </c>
      <c r="G1283" s="4">
        <f t="shared" si="99"/>
        <v>0</v>
      </c>
      <c r="H1283" s="7">
        <f t="shared" si="100"/>
        <v>0</v>
      </c>
      <c r="I1283" s="7"/>
      <c r="J1283">
        <v>-611.875</v>
      </c>
      <c r="K1283" s="8">
        <f t="shared" si="10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97"/>
        <v>-0.61187499999999995</v>
      </c>
      <c r="E1284" s="8">
        <v>-0.61187499999999995</v>
      </c>
      <c r="F1284" s="4">
        <f t="shared" si="98"/>
        <v>0</v>
      </c>
      <c r="G1284" s="4">
        <f t="shared" si="99"/>
        <v>0</v>
      </c>
      <c r="H1284" s="7">
        <f t="shared" si="100"/>
        <v>0</v>
      </c>
      <c r="I1284" s="7"/>
      <c r="J1284">
        <v>-611.875</v>
      </c>
      <c r="K1284" s="8">
        <f t="shared" si="10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97"/>
        <v>-0.61187499999999995</v>
      </c>
      <c r="E1285" s="8">
        <v>-0.61187499999999995</v>
      </c>
      <c r="F1285" s="4">
        <f t="shared" si="98"/>
        <v>0</v>
      </c>
      <c r="G1285" s="4">
        <f t="shared" si="99"/>
        <v>0</v>
      </c>
      <c r="H1285" s="7">
        <f t="shared" si="100"/>
        <v>0</v>
      </c>
      <c r="I1285" s="7"/>
      <c r="J1285">
        <v>-611.875</v>
      </c>
      <c r="K1285" s="8">
        <f t="shared" si="10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97"/>
        <v>-0.61187499999999995</v>
      </c>
      <c r="E1286" s="8">
        <v>-0.61187499999999995</v>
      </c>
      <c r="F1286" s="4">
        <f t="shared" si="98"/>
        <v>0</v>
      </c>
      <c r="G1286" s="4">
        <f t="shared" si="99"/>
        <v>0</v>
      </c>
      <c r="H1286" s="7">
        <f t="shared" si="100"/>
        <v>0</v>
      </c>
      <c r="I1286" s="7"/>
      <c r="J1286">
        <v>-611.875</v>
      </c>
      <c r="K1286" s="8">
        <f t="shared" si="10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97"/>
        <v>-1.0669200000000001</v>
      </c>
      <c r="E1287" s="8">
        <v>-1.0669150000000001</v>
      </c>
      <c r="F1287" s="4">
        <f t="shared" si="98"/>
        <v>5.000000000032756E-6</v>
      </c>
      <c r="G1287" s="4">
        <f t="shared" si="99"/>
        <v>5.000000000032756E-6</v>
      </c>
      <c r="H1287" s="7">
        <f t="shared" si="100"/>
        <v>2.5000000000327561E-11</v>
      </c>
      <c r="I1287" s="7"/>
      <c r="J1287">
        <v>-611.875</v>
      </c>
      <c r="K1287" s="8">
        <f t="shared" si="10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97"/>
        <v>-2.0153499999999998</v>
      </c>
      <c r="E1288" s="8">
        <v>-2.0123180000000001</v>
      </c>
      <c r="F1288" s="4">
        <f t="shared" si="98"/>
        <v>3.0319999999997016E-3</v>
      </c>
      <c r="G1288" s="4">
        <f t="shared" si="99"/>
        <v>3.0319999999997016E-3</v>
      </c>
      <c r="H1288" s="7">
        <f t="shared" si="100"/>
        <v>9.1930239999981913E-6</v>
      </c>
      <c r="I1288" s="7"/>
      <c r="J1288">
        <v>-611.875</v>
      </c>
      <c r="K1288" s="8">
        <f t="shared" si="10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02">C1289/1000</f>
        <v>95.262199999999993</v>
      </c>
      <c r="E1289" s="8">
        <v>95.186535000000006</v>
      </c>
      <c r="F1289" s="4">
        <f t="shared" ref="F1289:F1352" si="103">(E1289- D1289)</f>
        <v>-7.5664999999986549E-2</v>
      </c>
      <c r="G1289" s="4">
        <f t="shared" ref="G1289:G1352" si="104">ABS(F1289)</f>
        <v>7.5664999999986549E-2</v>
      </c>
      <c r="H1289" s="7">
        <f t="shared" ref="H1289:H1352" si="105">(G1289^2)</f>
        <v>5.7251922249979643E-3</v>
      </c>
      <c r="I1289" s="7"/>
      <c r="J1289">
        <v>-611.875</v>
      </c>
      <c r="K1289" s="8">
        <f t="shared" si="10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02"/>
        <v>113.176</v>
      </c>
      <c r="E1290" s="8">
        <v>113.507251</v>
      </c>
      <c r="F1290" s="4">
        <f t="shared" si="103"/>
        <v>0.33125099999999463</v>
      </c>
      <c r="G1290" s="4">
        <f t="shared" si="104"/>
        <v>0.33125099999999463</v>
      </c>
      <c r="H1290" s="7">
        <f t="shared" si="105"/>
        <v>0.10972722500099645</v>
      </c>
      <c r="I1290" s="7"/>
      <c r="J1290">
        <v>-611.875</v>
      </c>
      <c r="K1290" s="8">
        <f t="shared" si="10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02"/>
        <v>112.099</v>
      </c>
      <c r="E1291" s="8">
        <v>112.283998</v>
      </c>
      <c r="F1291" s="4">
        <f t="shared" si="103"/>
        <v>0.18499799999999311</v>
      </c>
      <c r="G1291" s="4">
        <f t="shared" si="104"/>
        <v>0.18499799999999311</v>
      </c>
      <c r="H1291" s="7">
        <f t="shared" si="105"/>
        <v>3.4224260003997455E-2</v>
      </c>
      <c r="I1291" s="7"/>
      <c r="J1291">
        <v>-611.875</v>
      </c>
      <c r="K1291" s="8">
        <f t="shared" si="10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02"/>
        <v>111.408</v>
      </c>
      <c r="E1292" s="8">
        <v>112.12464799999999</v>
      </c>
      <c r="F1292" s="4">
        <f t="shared" si="103"/>
        <v>0.71664799999999218</v>
      </c>
      <c r="G1292" s="4">
        <f t="shared" si="104"/>
        <v>0.71664799999999218</v>
      </c>
      <c r="H1292" s="7">
        <f t="shared" si="105"/>
        <v>0.51358435590398877</v>
      </c>
      <c r="I1292" s="7"/>
      <c r="J1292">
        <v>-1066.92</v>
      </c>
      <c r="K1292" s="8">
        <f t="shared" si="10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02"/>
        <v>110.708</v>
      </c>
      <c r="E1293" s="8">
        <v>110.938208</v>
      </c>
      <c r="F1293" s="4">
        <f t="shared" si="103"/>
        <v>0.23020800000000463</v>
      </c>
      <c r="G1293" s="4">
        <f t="shared" si="104"/>
        <v>0.23020800000000463</v>
      </c>
      <c r="H1293" s="7">
        <f t="shared" si="105"/>
        <v>5.2995723264002134E-2</v>
      </c>
      <c r="I1293" s="7"/>
      <c r="J1293">
        <v>-2454.36</v>
      </c>
      <c r="K1293" s="8">
        <f t="shared" si="10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02"/>
        <v>110.19499999999999</v>
      </c>
      <c r="E1294" s="8">
        <v>110.30224</v>
      </c>
      <c r="F1294" s="4">
        <f t="shared" si="103"/>
        <v>0.10724000000000444</v>
      </c>
      <c r="G1294" s="4">
        <f t="shared" si="104"/>
        <v>0.10724000000000444</v>
      </c>
      <c r="H1294" s="7">
        <f t="shared" si="105"/>
        <v>1.1500417600000952E-2</v>
      </c>
      <c r="I1294" s="7"/>
      <c r="J1294">
        <v>105347</v>
      </c>
      <c r="K1294" s="8">
        <f t="shared" si="10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02"/>
        <v>109.849</v>
      </c>
      <c r="E1295" s="8">
        <v>110.294669</v>
      </c>
      <c r="F1295" s="4">
        <f t="shared" si="103"/>
        <v>0.44566899999999521</v>
      </c>
      <c r="G1295" s="4">
        <f t="shared" si="104"/>
        <v>0.44566899999999521</v>
      </c>
      <c r="H1295" s="7">
        <f t="shared" si="105"/>
        <v>0.19862085756099573</v>
      </c>
      <c r="I1295" s="7"/>
      <c r="J1295">
        <v>113497</v>
      </c>
      <c r="K1295" s="8">
        <f t="shared" si="10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02"/>
        <v>109.749</v>
      </c>
      <c r="E1296" s="8">
        <v>109.897593</v>
      </c>
      <c r="F1296" s="4">
        <f t="shared" si="103"/>
        <v>0.1485930000000053</v>
      </c>
      <c r="G1296" s="4">
        <f t="shared" si="104"/>
        <v>0.1485930000000053</v>
      </c>
      <c r="H1296" s="7">
        <f t="shared" si="105"/>
        <v>2.2079879649001575E-2</v>
      </c>
      <c r="I1296" s="7"/>
      <c r="J1296">
        <v>112681</v>
      </c>
      <c r="K1296" s="8">
        <f t="shared" si="10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02"/>
        <v>51.793699999999994</v>
      </c>
      <c r="E1297" s="8">
        <v>52.104643000000003</v>
      </c>
      <c r="F1297" s="4">
        <f t="shared" si="103"/>
        <v>0.31094300000000885</v>
      </c>
      <c r="G1297" s="4">
        <f t="shared" si="104"/>
        <v>0.31094300000000885</v>
      </c>
      <c r="H1297" s="7">
        <f t="shared" si="105"/>
        <v>9.6685549249005506E-2</v>
      </c>
      <c r="I1297" s="7"/>
      <c r="J1297">
        <v>112369</v>
      </c>
      <c r="K1297" s="8">
        <f t="shared" si="10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02"/>
        <v>-0.92471500000000006</v>
      </c>
      <c r="E1298" s="8">
        <v>-0.92471499999999995</v>
      </c>
      <c r="F1298" s="4">
        <f t="shared" si="103"/>
        <v>1.1102230246251565E-16</v>
      </c>
      <c r="G1298" s="4">
        <f t="shared" si="104"/>
        <v>1.1102230246251565E-16</v>
      </c>
      <c r="H1298" s="7">
        <f t="shared" si="105"/>
        <v>1.2325951644078309E-32</v>
      </c>
      <c r="I1298" s="7"/>
      <c r="J1298">
        <v>111410</v>
      </c>
      <c r="K1298" s="8">
        <f t="shared" si="10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02"/>
        <v>-0.61187499999999995</v>
      </c>
      <c r="E1299" s="8">
        <v>-0.61187499999999995</v>
      </c>
      <c r="F1299" s="4">
        <f t="shared" si="103"/>
        <v>0</v>
      </c>
      <c r="G1299" s="4">
        <f t="shared" si="104"/>
        <v>0</v>
      </c>
      <c r="H1299" s="7">
        <f t="shared" si="105"/>
        <v>0</v>
      </c>
      <c r="I1299" s="7"/>
      <c r="J1299">
        <v>110976</v>
      </c>
      <c r="K1299" s="8">
        <f t="shared" si="10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02"/>
        <v>-0.61187499999999995</v>
      </c>
      <c r="E1300" s="8">
        <v>-0.61187499999999995</v>
      </c>
      <c r="F1300" s="4">
        <f t="shared" si="103"/>
        <v>0</v>
      </c>
      <c r="G1300" s="4">
        <f t="shared" si="104"/>
        <v>0</v>
      </c>
      <c r="H1300" s="7">
        <f t="shared" si="105"/>
        <v>0</v>
      </c>
      <c r="I1300" s="7"/>
      <c r="J1300">
        <v>110846</v>
      </c>
      <c r="K1300" s="8">
        <f t="shared" si="10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02"/>
        <v>-0.61187499999999995</v>
      </c>
      <c r="E1301" s="8">
        <v>-0.61187499999999995</v>
      </c>
      <c r="F1301" s="4">
        <f t="shared" si="103"/>
        <v>0</v>
      </c>
      <c r="G1301" s="4">
        <f t="shared" si="104"/>
        <v>0</v>
      </c>
      <c r="H1301" s="7">
        <f t="shared" si="105"/>
        <v>0</v>
      </c>
      <c r="I1301" s="7"/>
      <c r="J1301">
        <v>110843</v>
      </c>
      <c r="K1301" s="8">
        <f t="shared" si="10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02"/>
        <v>-0.61187499999999995</v>
      </c>
      <c r="E1302" s="8">
        <v>-0.61187499999999995</v>
      </c>
      <c r="F1302" s="4">
        <f t="shared" si="103"/>
        <v>0</v>
      </c>
      <c r="G1302" s="4">
        <f t="shared" si="104"/>
        <v>0</v>
      </c>
      <c r="H1302" s="7">
        <f t="shared" si="105"/>
        <v>0</v>
      </c>
      <c r="I1302" s="7"/>
      <c r="J1302">
        <v>59944.2</v>
      </c>
      <c r="K1302" s="8">
        <f t="shared" si="10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02"/>
        <v>-0.61187499999999995</v>
      </c>
      <c r="E1303" s="8">
        <v>-0.61187499999999995</v>
      </c>
      <c r="F1303" s="4">
        <f t="shared" si="103"/>
        <v>0</v>
      </c>
      <c r="G1303" s="4">
        <f t="shared" si="104"/>
        <v>0</v>
      </c>
      <c r="H1303" s="7">
        <f t="shared" si="105"/>
        <v>0</v>
      </c>
      <c r="I1303" s="7"/>
      <c r="J1303">
        <v>-924.71500000000003</v>
      </c>
      <c r="K1303" s="8">
        <f t="shared" si="10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02"/>
        <v>-0.61187499999999995</v>
      </c>
      <c r="E1304" s="8">
        <v>-0.61187499999999995</v>
      </c>
      <c r="F1304" s="4">
        <f t="shared" si="103"/>
        <v>0</v>
      </c>
      <c r="G1304" s="4">
        <f t="shared" si="104"/>
        <v>0</v>
      </c>
      <c r="H1304" s="7">
        <f t="shared" si="105"/>
        <v>0</v>
      </c>
      <c r="I1304" s="7"/>
      <c r="J1304">
        <v>-611.875</v>
      </c>
      <c r="K1304" s="8">
        <f t="shared" si="10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02"/>
        <v>-0.61187499999999995</v>
      </c>
      <c r="E1305" s="8">
        <v>-0.61187499999999995</v>
      </c>
      <c r="F1305" s="4">
        <f t="shared" si="103"/>
        <v>0</v>
      </c>
      <c r="G1305" s="4">
        <f t="shared" si="104"/>
        <v>0</v>
      </c>
      <c r="H1305" s="7">
        <f t="shared" si="105"/>
        <v>0</v>
      </c>
      <c r="I1305" s="7"/>
      <c r="J1305">
        <v>-611.875</v>
      </c>
      <c r="K1305" s="8">
        <f t="shared" si="10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02"/>
        <v>-0.61187499999999995</v>
      </c>
      <c r="E1306" s="8">
        <v>-0.61187499999999995</v>
      </c>
      <c r="F1306" s="4">
        <f t="shared" si="103"/>
        <v>0</v>
      </c>
      <c r="G1306" s="4">
        <f t="shared" si="104"/>
        <v>0</v>
      </c>
      <c r="H1306" s="7">
        <f t="shared" si="105"/>
        <v>0</v>
      </c>
      <c r="I1306" s="7"/>
      <c r="J1306">
        <v>-611.875</v>
      </c>
      <c r="K1306" s="8">
        <f t="shared" si="10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02"/>
        <v>-0.61187499999999995</v>
      </c>
      <c r="E1307" s="8">
        <v>-0.61187499999999995</v>
      </c>
      <c r="F1307" s="4">
        <f t="shared" si="103"/>
        <v>0</v>
      </c>
      <c r="G1307" s="4">
        <f t="shared" si="104"/>
        <v>0</v>
      </c>
      <c r="H1307" s="7">
        <f t="shared" si="105"/>
        <v>0</v>
      </c>
      <c r="I1307" s="7"/>
      <c r="J1307">
        <v>-611.875</v>
      </c>
      <c r="K1307" s="8">
        <f t="shared" si="10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02"/>
        <v>-0.61187499999999995</v>
      </c>
      <c r="E1308" s="8">
        <v>-0.61187499999999995</v>
      </c>
      <c r="F1308" s="4">
        <f t="shared" si="103"/>
        <v>0</v>
      </c>
      <c r="G1308" s="4">
        <f t="shared" si="104"/>
        <v>0</v>
      </c>
      <c r="H1308" s="7">
        <f t="shared" si="105"/>
        <v>0</v>
      </c>
      <c r="I1308" s="7"/>
      <c r="J1308">
        <v>-611.875</v>
      </c>
      <c r="K1308" s="8">
        <f t="shared" si="10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02"/>
        <v>-0.61187499999999995</v>
      </c>
      <c r="E1309" s="8">
        <v>-0.61187499999999995</v>
      </c>
      <c r="F1309" s="4">
        <f t="shared" si="103"/>
        <v>0</v>
      </c>
      <c r="G1309" s="4">
        <f t="shared" si="104"/>
        <v>0</v>
      </c>
      <c r="H1309" s="7">
        <f t="shared" si="105"/>
        <v>0</v>
      </c>
      <c r="I1309" s="7"/>
      <c r="J1309">
        <v>-611.875</v>
      </c>
      <c r="K1309" s="8">
        <f t="shared" si="10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02"/>
        <v>-0.61187499999999995</v>
      </c>
      <c r="E1310" s="8">
        <v>-0.61187499999999995</v>
      </c>
      <c r="F1310" s="4">
        <f t="shared" si="103"/>
        <v>0</v>
      </c>
      <c r="G1310" s="4">
        <f t="shared" si="104"/>
        <v>0</v>
      </c>
      <c r="H1310" s="7">
        <f t="shared" si="105"/>
        <v>0</v>
      </c>
      <c r="I1310" s="7"/>
      <c r="J1310">
        <v>-611.875</v>
      </c>
      <c r="K1310" s="8">
        <f t="shared" si="10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02"/>
        <v>-1.0669200000000001</v>
      </c>
      <c r="E1311" s="8">
        <v>-1.0669150000000001</v>
      </c>
      <c r="F1311" s="4">
        <f t="shared" si="103"/>
        <v>5.000000000032756E-6</v>
      </c>
      <c r="G1311" s="4">
        <f t="shared" si="104"/>
        <v>5.000000000032756E-6</v>
      </c>
      <c r="H1311" s="7">
        <f t="shared" si="105"/>
        <v>2.5000000000327561E-11</v>
      </c>
      <c r="I1311" s="7"/>
      <c r="J1311">
        <v>-611.875</v>
      </c>
      <c r="K1311" s="8">
        <f t="shared" si="10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02"/>
        <v>-1.9941600000000002</v>
      </c>
      <c r="E1312" s="8">
        <v>-1.991744</v>
      </c>
      <c r="F1312" s="4">
        <f t="shared" si="103"/>
        <v>2.4160000000001958E-3</v>
      </c>
      <c r="G1312" s="4">
        <f t="shared" si="104"/>
        <v>2.4160000000001958E-3</v>
      </c>
      <c r="H1312" s="7">
        <f t="shared" si="105"/>
        <v>5.8370560000009462E-6</v>
      </c>
      <c r="I1312" s="7"/>
      <c r="J1312">
        <v>-611.875</v>
      </c>
      <c r="K1312" s="8">
        <f t="shared" si="10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02"/>
        <v>42.806699999999999</v>
      </c>
      <c r="E1313" s="8">
        <v>42.351061000000001</v>
      </c>
      <c r="F1313" s="4">
        <f t="shared" si="103"/>
        <v>-0.45563899999999791</v>
      </c>
      <c r="G1313" s="4">
        <f t="shared" si="104"/>
        <v>0.45563899999999791</v>
      </c>
      <c r="H1313" s="7">
        <f t="shared" si="105"/>
        <v>0.2076068983209981</v>
      </c>
      <c r="I1313" s="7"/>
      <c r="J1313">
        <v>-611.875</v>
      </c>
      <c r="K1313" s="8">
        <f t="shared" si="10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02"/>
        <v>105.309</v>
      </c>
      <c r="E1314" s="8">
        <v>103.906914</v>
      </c>
      <c r="F1314" s="4">
        <f t="shared" si="103"/>
        <v>-1.4020859999999971</v>
      </c>
      <c r="G1314" s="4">
        <f t="shared" si="104"/>
        <v>1.4020859999999971</v>
      </c>
      <c r="H1314" s="7">
        <f t="shared" si="105"/>
        <v>1.9658451513959918</v>
      </c>
      <c r="I1314" s="7"/>
      <c r="J1314">
        <v>-611.875</v>
      </c>
      <c r="K1314" s="8">
        <f t="shared" si="10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02"/>
        <v>112.75700000000001</v>
      </c>
      <c r="E1315" s="8">
        <v>112.188699</v>
      </c>
      <c r="F1315" s="4">
        <f t="shared" si="103"/>
        <v>-0.56830100000000527</v>
      </c>
      <c r="G1315" s="4">
        <f t="shared" si="104"/>
        <v>0.56830100000000527</v>
      </c>
      <c r="H1315" s="7">
        <f t="shared" si="105"/>
        <v>0.32296602660100598</v>
      </c>
      <c r="I1315" s="7"/>
      <c r="J1315">
        <v>-611.875</v>
      </c>
      <c r="K1315" s="8">
        <f t="shared" si="10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02"/>
        <v>90.579700000000003</v>
      </c>
      <c r="E1316" s="8">
        <v>89.953639999999993</v>
      </c>
      <c r="F1316" s="4">
        <f t="shared" si="103"/>
        <v>-0.62606000000000961</v>
      </c>
      <c r="G1316" s="4">
        <f t="shared" si="104"/>
        <v>0.62606000000000961</v>
      </c>
      <c r="H1316" s="7">
        <f t="shared" si="105"/>
        <v>0.39195112360001205</v>
      </c>
      <c r="I1316" s="7"/>
      <c r="J1316">
        <v>-1066.92</v>
      </c>
      <c r="K1316" s="8">
        <f t="shared" si="10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02"/>
        <v>111.542</v>
      </c>
      <c r="E1317" s="8">
        <v>112.12882399999999</v>
      </c>
      <c r="F1317" s="4">
        <f t="shared" si="103"/>
        <v>0.58682399999999291</v>
      </c>
      <c r="G1317" s="4">
        <f t="shared" si="104"/>
        <v>0.58682399999999291</v>
      </c>
      <c r="H1317" s="7">
        <f t="shared" si="105"/>
        <v>0.34436240697599169</v>
      </c>
      <c r="I1317" s="7"/>
      <c r="J1317">
        <v>-2012.89</v>
      </c>
      <c r="K1317" s="8">
        <f t="shared" si="10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02"/>
        <v>106.801</v>
      </c>
      <c r="E1318" s="8">
        <v>108.97832</v>
      </c>
      <c r="F1318" s="4">
        <f t="shared" si="103"/>
        <v>2.1773199999999946</v>
      </c>
      <c r="G1318" s="4">
        <f t="shared" si="104"/>
        <v>2.1773199999999946</v>
      </c>
      <c r="H1318" s="7">
        <f t="shared" si="105"/>
        <v>4.7407223823999765</v>
      </c>
      <c r="I1318" s="7"/>
      <c r="J1318">
        <v>95278</v>
      </c>
      <c r="K1318" s="8">
        <f t="shared" si="10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02"/>
        <v>111.383</v>
      </c>
      <c r="E1319" s="8">
        <v>111.856786</v>
      </c>
      <c r="F1319" s="4">
        <f t="shared" si="103"/>
        <v>0.47378600000000404</v>
      </c>
      <c r="G1319" s="4">
        <f t="shared" si="104"/>
        <v>0.47378600000000404</v>
      </c>
      <c r="H1319" s="7">
        <f t="shared" si="105"/>
        <v>0.22447317379600382</v>
      </c>
      <c r="I1319" s="7"/>
      <c r="J1319">
        <v>113381</v>
      </c>
      <c r="K1319" s="8">
        <f t="shared" si="10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02"/>
        <v>73.708399999999997</v>
      </c>
      <c r="E1320" s="8">
        <v>75.331277</v>
      </c>
      <c r="F1320" s="4">
        <f t="shared" si="103"/>
        <v>1.6228770000000026</v>
      </c>
      <c r="G1320" s="4">
        <f t="shared" si="104"/>
        <v>1.6228770000000026</v>
      </c>
      <c r="H1320" s="7">
        <f t="shared" si="105"/>
        <v>2.6337297571290081</v>
      </c>
      <c r="I1320" s="7"/>
      <c r="J1320">
        <v>112280</v>
      </c>
      <c r="K1320" s="8">
        <f t="shared" si="10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02"/>
        <v>25.569800000000001</v>
      </c>
      <c r="E1321" s="8">
        <v>25.596934999999998</v>
      </c>
      <c r="F1321" s="4">
        <f t="shared" si="103"/>
        <v>2.7134999999997689E-2</v>
      </c>
      <c r="G1321" s="4">
        <f t="shared" si="104"/>
        <v>2.7134999999997689E-2</v>
      </c>
      <c r="H1321" s="7">
        <f t="shared" si="105"/>
        <v>7.3630822499987461E-4</v>
      </c>
      <c r="I1321" s="7"/>
      <c r="J1321">
        <v>112013</v>
      </c>
      <c r="K1321" s="8">
        <f t="shared" si="10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02"/>
        <v>-0.92471500000000006</v>
      </c>
      <c r="E1322" s="8">
        <v>-0.92471499999999995</v>
      </c>
      <c r="F1322" s="4">
        <f t="shared" si="103"/>
        <v>1.1102230246251565E-16</v>
      </c>
      <c r="G1322" s="4">
        <f t="shared" si="104"/>
        <v>1.1102230246251565E-16</v>
      </c>
      <c r="H1322" s="7">
        <f t="shared" si="105"/>
        <v>1.2325951644078309E-32</v>
      </c>
      <c r="I1322" s="7"/>
      <c r="J1322">
        <v>110870</v>
      </c>
      <c r="K1322" s="8">
        <f t="shared" si="10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02"/>
        <v>-0.61187499999999995</v>
      </c>
      <c r="E1323" s="8">
        <v>-0.61187499999999995</v>
      </c>
      <c r="F1323" s="4">
        <f t="shared" si="103"/>
        <v>0</v>
      </c>
      <c r="G1323" s="4">
        <f t="shared" si="104"/>
        <v>0</v>
      </c>
      <c r="H1323" s="7">
        <f t="shared" si="105"/>
        <v>0</v>
      </c>
      <c r="I1323" s="7"/>
      <c r="J1323">
        <v>110239</v>
      </c>
      <c r="K1323" s="8">
        <f t="shared" si="10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02"/>
        <v>-0.61187499999999995</v>
      </c>
      <c r="E1324" s="8">
        <v>-0.61187499999999995</v>
      </c>
      <c r="F1324" s="4">
        <f t="shared" si="103"/>
        <v>0</v>
      </c>
      <c r="G1324" s="4">
        <f t="shared" si="104"/>
        <v>0</v>
      </c>
      <c r="H1324" s="7">
        <f t="shared" si="105"/>
        <v>0</v>
      </c>
      <c r="I1324" s="7"/>
      <c r="J1324">
        <v>110231</v>
      </c>
      <c r="K1324" s="8">
        <f t="shared" ref="K1324:K1387" si="106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02"/>
        <v>-0.61187499999999995</v>
      </c>
      <c r="E1325" s="8">
        <v>-0.61187499999999995</v>
      </c>
      <c r="F1325" s="4">
        <f t="shared" si="103"/>
        <v>0</v>
      </c>
      <c r="G1325" s="4">
        <f t="shared" si="104"/>
        <v>0</v>
      </c>
      <c r="H1325" s="7">
        <f t="shared" si="105"/>
        <v>0</v>
      </c>
      <c r="I1325" s="7"/>
      <c r="J1325">
        <v>109851</v>
      </c>
      <c r="K1325" s="8">
        <f t="shared" si="106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02"/>
        <v>-0.61187499999999995</v>
      </c>
      <c r="E1326" s="8">
        <v>-0.61187499999999995</v>
      </c>
      <c r="F1326" s="4">
        <f t="shared" si="103"/>
        <v>0</v>
      </c>
      <c r="G1326" s="4">
        <f t="shared" si="104"/>
        <v>0</v>
      </c>
      <c r="H1326" s="7">
        <f t="shared" si="105"/>
        <v>0</v>
      </c>
      <c r="I1326" s="7"/>
      <c r="J1326">
        <v>52269.2</v>
      </c>
      <c r="K1326" s="8">
        <f t="shared" si="106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02"/>
        <v>-0.61187499999999995</v>
      </c>
      <c r="E1327" s="8">
        <v>-0.61187499999999995</v>
      </c>
      <c r="F1327" s="4">
        <f t="shared" si="103"/>
        <v>0</v>
      </c>
      <c r="G1327" s="4">
        <f t="shared" si="104"/>
        <v>0</v>
      </c>
      <c r="H1327" s="7">
        <f t="shared" si="105"/>
        <v>0</v>
      </c>
      <c r="I1327" s="7"/>
      <c r="J1327">
        <v>-924.71500000000003</v>
      </c>
      <c r="K1327" s="8">
        <f t="shared" si="106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02"/>
        <v>-0.61187499999999995</v>
      </c>
      <c r="E1328" s="8">
        <v>-0.61187499999999995</v>
      </c>
      <c r="F1328" s="4">
        <f t="shared" si="103"/>
        <v>0</v>
      </c>
      <c r="G1328" s="4">
        <f t="shared" si="104"/>
        <v>0</v>
      </c>
      <c r="H1328" s="7">
        <f t="shared" si="105"/>
        <v>0</v>
      </c>
      <c r="I1328" s="7"/>
      <c r="J1328">
        <v>-611.875</v>
      </c>
      <c r="K1328" s="8">
        <f t="shared" si="106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02"/>
        <v>-0.61187499999999995</v>
      </c>
      <c r="E1329" s="8">
        <v>-0.61187499999999995</v>
      </c>
      <c r="F1329" s="4">
        <f t="shared" si="103"/>
        <v>0</v>
      </c>
      <c r="G1329" s="4">
        <f t="shared" si="104"/>
        <v>0</v>
      </c>
      <c r="H1329" s="7">
        <f t="shared" si="105"/>
        <v>0</v>
      </c>
      <c r="I1329" s="7"/>
      <c r="J1329">
        <v>-611.875</v>
      </c>
      <c r="K1329" s="8">
        <f t="shared" si="106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02"/>
        <v>-0.61187499999999995</v>
      </c>
      <c r="E1330" s="8">
        <v>-0.61187499999999995</v>
      </c>
      <c r="F1330" s="4">
        <f t="shared" si="103"/>
        <v>0</v>
      </c>
      <c r="G1330" s="4">
        <f t="shared" si="104"/>
        <v>0</v>
      </c>
      <c r="H1330" s="7">
        <f t="shared" si="105"/>
        <v>0</v>
      </c>
      <c r="I1330" s="7"/>
      <c r="J1330">
        <v>-611.875</v>
      </c>
      <c r="K1330" s="8">
        <f t="shared" si="106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02"/>
        <v>-0.61187499999999995</v>
      </c>
      <c r="E1331" s="8">
        <v>-0.61187499999999995</v>
      </c>
      <c r="F1331" s="4">
        <f t="shared" si="103"/>
        <v>0</v>
      </c>
      <c r="G1331" s="4">
        <f t="shared" si="104"/>
        <v>0</v>
      </c>
      <c r="H1331" s="7">
        <f t="shared" si="105"/>
        <v>0</v>
      </c>
      <c r="I1331" s="7"/>
      <c r="J1331">
        <v>-611.875</v>
      </c>
      <c r="K1331" s="8">
        <f t="shared" si="106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02"/>
        <v>-0.61187499999999995</v>
      </c>
      <c r="E1332" s="8">
        <v>-0.61187499999999995</v>
      </c>
      <c r="F1332" s="4">
        <f t="shared" si="103"/>
        <v>0</v>
      </c>
      <c r="G1332" s="4">
        <f t="shared" si="104"/>
        <v>0</v>
      </c>
      <c r="H1332" s="7">
        <f t="shared" si="105"/>
        <v>0</v>
      </c>
      <c r="I1332" s="7"/>
      <c r="J1332">
        <v>-611.875</v>
      </c>
      <c r="K1332" s="8">
        <f t="shared" si="106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02"/>
        <v>-0.61187499999999995</v>
      </c>
      <c r="E1333" s="8">
        <v>-0.61187499999999995</v>
      </c>
      <c r="F1333" s="4">
        <f t="shared" si="103"/>
        <v>0</v>
      </c>
      <c r="G1333" s="4">
        <f t="shared" si="104"/>
        <v>0</v>
      </c>
      <c r="H1333" s="7">
        <f t="shared" si="105"/>
        <v>0</v>
      </c>
      <c r="I1333" s="7"/>
      <c r="J1333">
        <v>-611.875</v>
      </c>
      <c r="K1333" s="8">
        <f t="shared" si="106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02"/>
        <v>-0.61187499999999995</v>
      </c>
      <c r="E1334" s="8">
        <v>-0.61187499999999995</v>
      </c>
      <c r="F1334" s="4">
        <f t="shared" si="103"/>
        <v>0</v>
      </c>
      <c r="G1334" s="4">
        <f t="shared" si="104"/>
        <v>0</v>
      </c>
      <c r="H1334" s="7">
        <f t="shared" si="105"/>
        <v>0</v>
      </c>
      <c r="I1334" s="7"/>
      <c r="J1334">
        <v>-611.875</v>
      </c>
      <c r="K1334" s="8">
        <f t="shared" si="106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02"/>
        <v>-1.0669200000000001</v>
      </c>
      <c r="E1335" s="8">
        <v>-1.0669150000000001</v>
      </c>
      <c r="F1335" s="4">
        <f t="shared" si="103"/>
        <v>5.000000000032756E-6</v>
      </c>
      <c r="G1335" s="4">
        <f t="shared" si="104"/>
        <v>5.000000000032756E-6</v>
      </c>
      <c r="H1335" s="7">
        <f t="shared" si="105"/>
        <v>2.5000000000327561E-11</v>
      </c>
      <c r="I1335" s="7"/>
      <c r="J1335">
        <v>-611.875</v>
      </c>
      <c r="K1335" s="8">
        <f t="shared" si="106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02"/>
        <v>0.20402199999999998</v>
      </c>
      <c r="E1336" s="8">
        <v>-0.47575600000000001</v>
      </c>
      <c r="F1336" s="4">
        <f t="shared" si="103"/>
        <v>-0.67977799999999999</v>
      </c>
      <c r="G1336" s="4">
        <f t="shared" si="104"/>
        <v>0.67977799999999999</v>
      </c>
      <c r="H1336" s="7">
        <f t="shared" si="105"/>
        <v>0.46209812928400001</v>
      </c>
      <c r="I1336" s="7"/>
      <c r="J1336">
        <v>-611.875</v>
      </c>
      <c r="K1336" s="8">
        <f t="shared" si="106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02"/>
        <v>114.714</v>
      </c>
      <c r="E1337" s="8">
        <v>114.008081</v>
      </c>
      <c r="F1337" s="4">
        <f t="shared" si="103"/>
        <v>-0.70591899999999441</v>
      </c>
      <c r="G1337" s="4">
        <f t="shared" si="104"/>
        <v>0.70591899999999441</v>
      </c>
      <c r="H1337" s="7">
        <f t="shared" si="105"/>
        <v>0.4983216345609921</v>
      </c>
      <c r="I1337" s="7"/>
      <c r="J1337">
        <v>-611.875</v>
      </c>
      <c r="K1337" s="8">
        <f t="shared" si="106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02"/>
        <v>113.571</v>
      </c>
      <c r="E1338" s="8">
        <v>114.214821</v>
      </c>
      <c r="F1338" s="4">
        <f t="shared" si="103"/>
        <v>0.64382100000000264</v>
      </c>
      <c r="G1338" s="4">
        <f t="shared" si="104"/>
        <v>0.64382100000000264</v>
      </c>
      <c r="H1338" s="7">
        <f t="shared" si="105"/>
        <v>0.4145054800410034</v>
      </c>
      <c r="I1338" s="7"/>
      <c r="J1338">
        <v>-611.875</v>
      </c>
      <c r="K1338" s="8">
        <f t="shared" si="106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02"/>
        <v>113.392</v>
      </c>
      <c r="E1339" s="8">
        <v>113.610963</v>
      </c>
      <c r="F1339" s="4">
        <f t="shared" si="103"/>
        <v>0.21896300000000224</v>
      </c>
      <c r="G1339" s="4">
        <f t="shared" si="104"/>
        <v>0.21896300000000224</v>
      </c>
      <c r="H1339" s="7">
        <f t="shared" si="105"/>
        <v>4.7944795369000981E-2</v>
      </c>
      <c r="I1339" s="7"/>
      <c r="J1339">
        <v>-611.875</v>
      </c>
      <c r="K1339" s="8">
        <f t="shared" si="106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02"/>
        <v>113.06100000000001</v>
      </c>
      <c r="E1340" s="8">
        <v>113.826565</v>
      </c>
      <c r="F1340" s="4">
        <f t="shared" si="103"/>
        <v>0.76556499999999517</v>
      </c>
      <c r="G1340" s="4">
        <f t="shared" si="104"/>
        <v>0.76556499999999517</v>
      </c>
      <c r="H1340" s="7">
        <f t="shared" si="105"/>
        <v>0.58608976922499256</v>
      </c>
      <c r="I1340" s="7"/>
      <c r="J1340">
        <v>-1066.92</v>
      </c>
      <c r="K1340" s="8">
        <f t="shared" si="106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02"/>
        <v>112.54</v>
      </c>
      <c r="E1341" s="8">
        <v>113.047776</v>
      </c>
      <c r="F1341" s="4">
        <f t="shared" si="103"/>
        <v>0.50777599999999268</v>
      </c>
      <c r="G1341" s="4">
        <f t="shared" si="104"/>
        <v>0.50777599999999268</v>
      </c>
      <c r="H1341" s="7">
        <f t="shared" si="105"/>
        <v>0.25783646617599254</v>
      </c>
      <c r="I1341" s="7"/>
      <c r="J1341">
        <v>-1992.3</v>
      </c>
      <c r="K1341" s="8">
        <f t="shared" si="106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02"/>
        <v>111.239</v>
      </c>
      <c r="E1342" s="8">
        <v>112.87039</v>
      </c>
      <c r="F1342" s="4">
        <f t="shared" si="103"/>
        <v>1.6313899999999961</v>
      </c>
      <c r="G1342" s="4">
        <f t="shared" si="104"/>
        <v>1.6313899999999961</v>
      </c>
      <c r="H1342" s="7">
        <f t="shared" si="105"/>
        <v>2.6614333320999872</v>
      </c>
      <c r="I1342" s="7"/>
      <c r="J1342">
        <v>42634.400000000001</v>
      </c>
      <c r="K1342" s="8">
        <f t="shared" si="106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02"/>
        <v>67.159899999999993</v>
      </c>
      <c r="E1343" s="8">
        <v>68.333167000000003</v>
      </c>
      <c r="F1343" s="4">
        <f t="shared" si="103"/>
        <v>1.1732670000000098</v>
      </c>
      <c r="G1343" s="4">
        <f t="shared" si="104"/>
        <v>1.1732670000000098</v>
      </c>
      <c r="H1343" s="7">
        <f t="shared" si="105"/>
        <v>1.376555453289023</v>
      </c>
      <c r="I1343" s="7"/>
      <c r="J1343">
        <v>104183</v>
      </c>
      <c r="K1343" s="8">
        <f t="shared" si="106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02"/>
        <v>30.075400000000002</v>
      </c>
      <c r="E1344" s="8">
        <v>30.627030999999999</v>
      </c>
      <c r="F1344" s="4">
        <f t="shared" si="103"/>
        <v>0.55163099999999687</v>
      </c>
      <c r="G1344" s="4">
        <f t="shared" si="104"/>
        <v>0.55163099999999687</v>
      </c>
      <c r="H1344" s="7">
        <f t="shared" si="105"/>
        <v>0.30429676016099655</v>
      </c>
      <c r="I1344" s="7"/>
      <c r="J1344">
        <v>112515</v>
      </c>
      <c r="K1344" s="8">
        <f t="shared" si="106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02"/>
        <v>-0.92471500000000006</v>
      </c>
      <c r="E1345" s="8">
        <v>-0.92471499999999995</v>
      </c>
      <c r="F1345" s="4">
        <f t="shared" si="103"/>
        <v>1.1102230246251565E-16</v>
      </c>
      <c r="G1345" s="4">
        <f t="shared" si="104"/>
        <v>1.1102230246251565E-16</v>
      </c>
      <c r="H1345" s="7">
        <f t="shared" si="105"/>
        <v>1.2325951644078309E-32</v>
      </c>
      <c r="I1345" s="7"/>
      <c r="J1345">
        <v>89982.3</v>
      </c>
      <c r="K1345" s="8">
        <f t="shared" si="106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02"/>
        <v>-0.92471500000000006</v>
      </c>
      <c r="E1346" s="8">
        <v>-0.92471499999999995</v>
      </c>
      <c r="F1346" s="4">
        <f t="shared" si="103"/>
        <v>1.1102230246251565E-16</v>
      </c>
      <c r="G1346" s="4">
        <f t="shared" si="104"/>
        <v>1.1102230246251565E-16</v>
      </c>
      <c r="H1346" s="7">
        <f t="shared" si="105"/>
        <v>1.2325951644078309E-32</v>
      </c>
      <c r="I1346" s="7"/>
      <c r="J1346">
        <v>112030</v>
      </c>
      <c r="K1346" s="8">
        <f t="shared" si="106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02"/>
        <v>-0.61187499999999995</v>
      </c>
      <c r="E1347" s="8">
        <v>-0.61187499999999995</v>
      </c>
      <c r="F1347" s="4">
        <f t="shared" si="103"/>
        <v>0</v>
      </c>
      <c r="G1347" s="4">
        <f t="shared" si="104"/>
        <v>0</v>
      </c>
      <c r="H1347" s="7">
        <f t="shared" si="105"/>
        <v>0</v>
      </c>
      <c r="I1347" s="7"/>
      <c r="J1347">
        <v>108913</v>
      </c>
      <c r="K1347" s="8">
        <f t="shared" si="106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02"/>
        <v>-0.61187499999999995</v>
      </c>
      <c r="E1348" s="8">
        <v>-0.61187499999999995</v>
      </c>
      <c r="F1348" s="4">
        <f t="shared" si="103"/>
        <v>0</v>
      </c>
      <c r="G1348" s="4">
        <f t="shared" si="104"/>
        <v>0</v>
      </c>
      <c r="H1348" s="7">
        <f t="shared" si="105"/>
        <v>0</v>
      </c>
      <c r="I1348" s="7"/>
      <c r="J1348">
        <v>111764</v>
      </c>
      <c r="K1348" s="8">
        <f t="shared" si="106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02"/>
        <v>-0.61187499999999995</v>
      </c>
      <c r="E1349" s="8">
        <v>-0.61187499999999995</v>
      </c>
      <c r="F1349" s="4">
        <f t="shared" si="103"/>
        <v>0</v>
      </c>
      <c r="G1349" s="4">
        <f t="shared" si="104"/>
        <v>0</v>
      </c>
      <c r="H1349" s="7">
        <f t="shared" si="105"/>
        <v>0</v>
      </c>
      <c r="I1349" s="7"/>
      <c r="J1349">
        <v>75440</v>
      </c>
      <c r="K1349" s="8">
        <f t="shared" si="106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02"/>
        <v>-0.61187499999999995</v>
      </c>
      <c r="E1350" s="8">
        <v>-0.61187499999999995</v>
      </c>
      <c r="F1350" s="4">
        <f t="shared" si="103"/>
        <v>0</v>
      </c>
      <c r="G1350" s="4">
        <f t="shared" si="104"/>
        <v>0</v>
      </c>
      <c r="H1350" s="7">
        <f t="shared" si="105"/>
        <v>0</v>
      </c>
      <c r="I1350" s="7"/>
      <c r="J1350">
        <v>25737.3</v>
      </c>
      <c r="K1350" s="8">
        <f t="shared" si="106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02"/>
        <v>-0.61187499999999995</v>
      </c>
      <c r="E1351" s="8">
        <v>-0.61187499999999995</v>
      </c>
      <c r="F1351" s="4">
        <f t="shared" si="103"/>
        <v>0</v>
      </c>
      <c r="G1351" s="4">
        <f t="shared" si="104"/>
        <v>0</v>
      </c>
      <c r="H1351" s="7">
        <f t="shared" si="105"/>
        <v>0</v>
      </c>
      <c r="I1351" s="7"/>
      <c r="J1351">
        <v>-924.71500000000003</v>
      </c>
      <c r="K1351" s="8">
        <f t="shared" si="106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02"/>
        <v>-0.61187499999999995</v>
      </c>
      <c r="E1352" s="8">
        <v>-0.61187499999999995</v>
      </c>
      <c r="F1352" s="4">
        <f t="shared" si="103"/>
        <v>0</v>
      </c>
      <c r="G1352" s="4">
        <f t="shared" si="104"/>
        <v>0</v>
      </c>
      <c r="H1352" s="7">
        <f t="shared" si="105"/>
        <v>0</v>
      </c>
      <c r="I1352" s="7"/>
      <c r="J1352">
        <v>-611.875</v>
      </c>
      <c r="K1352" s="8">
        <f t="shared" si="106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07">C1353/1000</f>
        <v>-0.61187499999999995</v>
      </c>
      <c r="E1353" s="8">
        <v>-0.61187499999999995</v>
      </c>
      <c r="F1353" s="4">
        <f t="shared" ref="F1353:F1416" si="108">(E1353- D1353)</f>
        <v>0</v>
      </c>
      <c r="G1353" s="4">
        <f t="shared" ref="G1353:G1416" si="109">ABS(F1353)</f>
        <v>0</v>
      </c>
      <c r="H1353" s="7">
        <f t="shared" ref="H1353:H1416" si="110">(G1353^2)</f>
        <v>0</v>
      </c>
      <c r="I1353" s="7"/>
      <c r="J1353">
        <v>-611.875</v>
      </c>
      <c r="K1353" s="8">
        <f t="shared" si="106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07"/>
        <v>-0.61187499999999995</v>
      </c>
      <c r="E1354" s="8">
        <v>-0.61187499999999995</v>
      </c>
      <c r="F1354" s="4">
        <f t="shared" si="108"/>
        <v>0</v>
      </c>
      <c r="G1354" s="4">
        <f t="shared" si="109"/>
        <v>0</v>
      </c>
      <c r="H1354" s="7">
        <f t="shared" si="110"/>
        <v>0</v>
      </c>
      <c r="I1354" s="7"/>
      <c r="J1354">
        <v>-611.875</v>
      </c>
      <c r="K1354" s="8">
        <f t="shared" si="106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07"/>
        <v>-0.61187499999999995</v>
      </c>
      <c r="E1355" s="8">
        <v>-0.61187499999999995</v>
      </c>
      <c r="F1355" s="4">
        <f t="shared" si="108"/>
        <v>0</v>
      </c>
      <c r="G1355" s="4">
        <f t="shared" si="109"/>
        <v>0</v>
      </c>
      <c r="H1355" s="7">
        <f t="shared" si="110"/>
        <v>0</v>
      </c>
      <c r="I1355" s="7"/>
      <c r="J1355">
        <v>-611.875</v>
      </c>
      <c r="K1355" s="8">
        <f t="shared" si="106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07"/>
        <v>-0.61187499999999995</v>
      </c>
      <c r="E1356" s="8">
        <v>-0.61187499999999995</v>
      </c>
      <c r="F1356" s="4">
        <f t="shared" si="108"/>
        <v>0</v>
      </c>
      <c r="G1356" s="4">
        <f t="shared" si="109"/>
        <v>0</v>
      </c>
      <c r="H1356" s="7">
        <f t="shared" si="110"/>
        <v>0</v>
      </c>
      <c r="I1356" s="7"/>
      <c r="J1356">
        <v>-611.875</v>
      </c>
      <c r="K1356" s="8">
        <f t="shared" si="106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07"/>
        <v>-0.61187499999999995</v>
      </c>
      <c r="E1357" s="8">
        <v>-0.61187499999999995</v>
      </c>
      <c r="F1357" s="4">
        <f t="shared" si="108"/>
        <v>0</v>
      </c>
      <c r="G1357" s="4">
        <f t="shared" si="109"/>
        <v>0</v>
      </c>
      <c r="H1357" s="7">
        <f t="shared" si="110"/>
        <v>0</v>
      </c>
      <c r="I1357" s="7"/>
      <c r="J1357">
        <v>-611.875</v>
      </c>
      <c r="K1357" s="8">
        <f t="shared" si="106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07"/>
        <v>-0.61187499999999995</v>
      </c>
      <c r="E1358" s="8">
        <v>-0.61187499999999995</v>
      </c>
      <c r="F1358" s="4">
        <f t="shared" si="108"/>
        <v>0</v>
      </c>
      <c r="G1358" s="4">
        <f t="shared" si="109"/>
        <v>0</v>
      </c>
      <c r="H1358" s="7">
        <f t="shared" si="110"/>
        <v>0</v>
      </c>
      <c r="I1358" s="7"/>
      <c r="J1358">
        <v>-611.875</v>
      </c>
      <c r="K1358" s="8">
        <f t="shared" si="106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07"/>
        <v>-1.0669200000000001</v>
      </c>
      <c r="E1359" s="8">
        <v>-1.0669150000000001</v>
      </c>
      <c r="F1359" s="4">
        <f t="shared" si="108"/>
        <v>5.000000000032756E-6</v>
      </c>
      <c r="G1359" s="4">
        <f t="shared" si="109"/>
        <v>5.000000000032756E-6</v>
      </c>
      <c r="H1359" s="7">
        <f t="shared" si="110"/>
        <v>2.5000000000327561E-11</v>
      </c>
      <c r="I1359" s="7"/>
      <c r="J1359">
        <v>-611.875</v>
      </c>
      <c r="K1359" s="8">
        <f t="shared" si="106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07"/>
        <v>-2.4903299999999997</v>
      </c>
      <c r="E1360" s="8">
        <v>-2.4870860000000001</v>
      </c>
      <c r="F1360" s="4">
        <f t="shared" si="108"/>
        <v>3.2439999999995806E-3</v>
      </c>
      <c r="G1360" s="4">
        <f t="shared" si="109"/>
        <v>3.2439999999995806E-3</v>
      </c>
      <c r="H1360" s="7">
        <f t="shared" si="110"/>
        <v>1.0523535999997278E-5</v>
      </c>
      <c r="I1360" s="7"/>
      <c r="J1360">
        <v>-611.875</v>
      </c>
      <c r="K1360" s="8">
        <f t="shared" si="106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07"/>
        <v>111.81</v>
      </c>
      <c r="E1361" s="8">
        <v>111.54085600000001</v>
      </c>
      <c r="F1361" s="4">
        <f t="shared" si="108"/>
        <v>-0.26914399999999716</v>
      </c>
      <c r="G1361" s="4">
        <f t="shared" si="109"/>
        <v>0.26914399999999716</v>
      </c>
      <c r="H1361" s="7">
        <f t="shared" si="110"/>
        <v>7.2438492735998478E-2</v>
      </c>
      <c r="I1361" s="7"/>
      <c r="J1361">
        <v>-611.875</v>
      </c>
      <c r="K1361" s="8">
        <f t="shared" si="106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07"/>
        <v>114.22499999999999</v>
      </c>
      <c r="E1362" s="8">
        <v>114.00234</v>
      </c>
      <c r="F1362" s="4">
        <f t="shared" si="108"/>
        <v>-0.22265999999999053</v>
      </c>
      <c r="G1362" s="4">
        <f t="shared" si="109"/>
        <v>0.22265999999999053</v>
      </c>
      <c r="H1362" s="7">
        <f t="shared" si="110"/>
        <v>4.9577475599995785E-2</v>
      </c>
      <c r="I1362" s="7"/>
      <c r="J1362">
        <v>-611.875</v>
      </c>
      <c r="K1362" s="8">
        <f t="shared" si="106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07"/>
        <v>113.907</v>
      </c>
      <c r="E1363" s="8">
        <v>113.783671</v>
      </c>
      <c r="F1363" s="4">
        <f t="shared" si="108"/>
        <v>-0.12332899999999825</v>
      </c>
      <c r="G1363" s="4">
        <f t="shared" si="109"/>
        <v>0.12332899999999825</v>
      </c>
      <c r="H1363" s="7">
        <f t="shared" si="110"/>
        <v>1.5210042240999568E-2</v>
      </c>
      <c r="I1363" s="7"/>
      <c r="J1363">
        <v>-611.875</v>
      </c>
      <c r="K1363" s="8">
        <f t="shared" si="106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07"/>
        <v>113.08499999999999</v>
      </c>
      <c r="E1364" s="8">
        <v>113.599103</v>
      </c>
      <c r="F1364" s="4">
        <f t="shared" si="108"/>
        <v>0.51410300000000575</v>
      </c>
      <c r="G1364" s="4">
        <f t="shared" si="109"/>
        <v>0.51410300000000575</v>
      </c>
      <c r="H1364" s="7">
        <f t="shared" si="110"/>
        <v>0.26430189460900594</v>
      </c>
      <c r="I1364" s="7"/>
      <c r="J1364">
        <v>-1066.92</v>
      </c>
      <c r="K1364" s="8">
        <f t="shared" si="106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07"/>
        <v>112.69199999999999</v>
      </c>
      <c r="E1365" s="8">
        <v>113.197709</v>
      </c>
      <c r="F1365" s="4">
        <f t="shared" si="108"/>
        <v>0.50570900000001018</v>
      </c>
      <c r="G1365" s="4">
        <f t="shared" si="109"/>
        <v>0.50570900000001018</v>
      </c>
      <c r="H1365" s="7">
        <f t="shared" si="110"/>
        <v>0.25574159268101032</v>
      </c>
      <c r="I1365" s="7"/>
      <c r="J1365">
        <v>-330.96300000000002</v>
      </c>
      <c r="K1365" s="8">
        <f t="shared" si="106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07"/>
        <v>112.446</v>
      </c>
      <c r="E1366" s="8">
        <v>112.948162</v>
      </c>
      <c r="F1366" s="4">
        <f t="shared" si="108"/>
        <v>0.50216199999999844</v>
      </c>
      <c r="G1366" s="4">
        <f t="shared" si="109"/>
        <v>0.50216199999999844</v>
      </c>
      <c r="H1366" s="7">
        <f t="shared" si="110"/>
        <v>0.25216667424399841</v>
      </c>
      <c r="I1366" s="7"/>
      <c r="J1366">
        <v>115074</v>
      </c>
      <c r="K1366" s="8">
        <f t="shared" si="106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07"/>
        <v>112.352</v>
      </c>
      <c r="E1367" s="8">
        <v>112.94642399999999</v>
      </c>
      <c r="F1367" s="4">
        <f t="shared" si="108"/>
        <v>0.59442399999998941</v>
      </c>
      <c r="G1367" s="4">
        <f t="shared" si="109"/>
        <v>0.59442399999998941</v>
      </c>
      <c r="H1367" s="7">
        <f t="shared" si="110"/>
        <v>0.3533398917759874</v>
      </c>
      <c r="I1367" s="7"/>
      <c r="J1367">
        <v>113769</v>
      </c>
      <c r="K1367" s="8">
        <f t="shared" si="106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07"/>
        <v>112.28</v>
      </c>
      <c r="E1368" s="8">
        <v>112.813936</v>
      </c>
      <c r="F1368" s="4">
        <f t="shared" si="108"/>
        <v>0.53393599999999708</v>
      </c>
      <c r="G1368" s="4">
        <f t="shared" si="109"/>
        <v>0.53393599999999708</v>
      </c>
      <c r="H1368" s="7">
        <f t="shared" si="110"/>
        <v>0.2850876520959969</v>
      </c>
      <c r="I1368" s="7"/>
      <c r="J1368">
        <v>113578</v>
      </c>
      <c r="K1368" s="8">
        <f t="shared" si="106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07"/>
        <v>78.572100000000006</v>
      </c>
      <c r="E1369" s="8">
        <v>79.179443000000006</v>
      </c>
      <c r="F1369" s="4">
        <f t="shared" si="108"/>
        <v>0.60734300000000019</v>
      </c>
      <c r="G1369" s="4">
        <f t="shared" si="109"/>
        <v>0.60734300000000019</v>
      </c>
      <c r="H1369" s="7">
        <f t="shared" si="110"/>
        <v>0.36886551964900022</v>
      </c>
      <c r="I1369" s="7"/>
      <c r="J1369">
        <v>113676</v>
      </c>
      <c r="K1369" s="8">
        <f t="shared" si="106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07"/>
        <v>-0.92471500000000006</v>
      </c>
      <c r="E1370" s="8">
        <v>-0.92471499999999995</v>
      </c>
      <c r="F1370" s="4">
        <f t="shared" si="108"/>
        <v>1.1102230246251565E-16</v>
      </c>
      <c r="G1370" s="4">
        <f t="shared" si="109"/>
        <v>1.1102230246251565E-16</v>
      </c>
      <c r="H1370" s="7">
        <f t="shared" si="110"/>
        <v>1.2325951644078309E-32</v>
      </c>
      <c r="I1370" s="7"/>
      <c r="J1370">
        <v>112899</v>
      </c>
      <c r="K1370" s="8">
        <f t="shared" si="106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07"/>
        <v>-0.61187499999999995</v>
      </c>
      <c r="E1371" s="8">
        <v>-0.61187499999999995</v>
      </c>
      <c r="F1371" s="4">
        <f t="shared" si="108"/>
        <v>0</v>
      </c>
      <c r="G1371" s="4">
        <f t="shared" si="109"/>
        <v>0</v>
      </c>
      <c r="H1371" s="7">
        <f t="shared" si="110"/>
        <v>0</v>
      </c>
      <c r="I1371" s="7"/>
      <c r="J1371">
        <v>112741</v>
      </c>
      <c r="K1371" s="8">
        <f t="shared" si="106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07"/>
        <v>-0.61187499999999995</v>
      </c>
      <c r="E1372" s="8">
        <v>-0.61187499999999995</v>
      </c>
      <c r="F1372" s="4">
        <f t="shared" si="108"/>
        <v>0</v>
      </c>
      <c r="G1372" s="4">
        <f t="shared" si="109"/>
        <v>0</v>
      </c>
      <c r="H1372" s="7">
        <f t="shared" si="110"/>
        <v>0</v>
      </c>
      <c r="I1372" s="7"/>
      <c r="J1372">
        <v>68514.8</v>
      </c>
      <c r="K1372" s="8">
        <f t="shared" si="106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07"/>
        <v>-0.61187499999999995</v>
      </c>
      <c r="E1373" s="8">
        <v>-0.61187499999999995</v>
      </c>
      <c r="F1373" s="4">
        <f t="shared" si="108"/>
        <v>0</v>
      </c>
      <c r="G1373" s="4">
        <f t="shared" si="109"/>
        <v>0</v>
      </c>
      <c r="H1373" s="7">
        <f t="shared" si="110"/>
        <v>0</v>
      </c>
      <c r="I1373" s="7"/>
      <c r="J1373">
        <v>30836.7</v>
      </c>
      <c r="K1373" s="8">
        <f t="shared" si="106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07"/>
        <v>-0.61187499999999995</v>
      </c>
      <c r="E1374" s="8">
        <v>-0.61187499999999995</v>
      </c>
      <c r="F1374" s="4">
        <f t="shared" si="108"/>
        <v>0</v>
      </c>
      <c r="G1374" s="4">
        <f t="shared" si="109"/>
        <v>0</v>
      </c>
      <c r="H1374" s="7">
        <f t="shared" si="110"/>
        <v>0</v>
      </c>
      <c r="I1374" s="7"/>
      <c r="J1374">
        <v>-924.71500000000003</v>
      </c>
      <c r="K1374" s="8">
        <f t="shared" si="106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07"/>
        <v>-0.61187499999999995</v>
      </c>
      <c r="E1375" s="8">
        <v>-0.61187499999999995</v>
      </c>
      <c r="F1375" s="4">
        <f t="shared" si="108"/>
        <v>0</v>
      </c>
      <c r="G1375" s="4">
        <f t="shared" si="109"/>
        <v>0</v>
      </c>
      <c r="H1375" s="7">
        <f t="shared" si="110"/>
        <v>0</v>
      </c>
      <c r="I1375" s="7"/>
      <c r="J1375">
        <v>-924.71500000000003</v>
      </c>
      <c r="K1375" s="8">
        <f t="shared" si="106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07"/>
        <v>-0.61187499999999995</v>
      </c>
      <c r="E1376" s="8">
        <v>-0.61187499999999995</v>
      </c>
      <c r="F1376" s="4">
        <f t="shared" si="108"/>
        <v>0</v>
      </c>
      <c r="G1376" s="4">
        <f t="shared" si="109"/>
        <v>0</v>
      </c>
      <c r="H1376" s="7">
        <f t="shared" si="110"/>
        <v>0</v>
      </c>
      <c r="I1376" s="7"/>
      <c r="J1376">
        <v>-611.875</v>
      </c>
      <c r="K1376" s="8">
        <f t="shared" si="106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07"/>
        <v>-0.61187499999999995</v>
      </c>
      <c r="E1377" s="8">
        <v>-0.61187499999999995</v>
      </c>
      <c r="F1377" s="4">
        <f t="shared" si="108"/>
        <v>0</v>
      </c>
      <c r="G1377" s="4">
        <f t="shared" si="109"/>
        <v>0</v>
      </c>
      <c r="H1377" s="7">
        <f t="shared" si="110"/>
        <v>0</v>
      </c>
      <c r="I1377" s="7"/>
      <c r="J1377">
        <v>-611.875</v>
      </c>
      <c r="K1377" s="8">
        <f t="shared" si="106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07"/>
        <v>-0.61187499999999995</v>
      </c>
      <c r="E1378" s="8">
        <v>-0.61187499999999995</v>
      </c>
      <c r="F1378" s="4">
        <f t="shared" si="108"/>
        <v>0</v>
      </c>
      <c r="G1378" s="4">
        <f t="shared" si="109"/>
        <v>0</v>
      </c>
      <c r="H1378" s="7">
        <f t="shared" si="110"/>
        <v>0</v>
      </c>
      <c r="I1378" s="7"/>
      <c r="J1378">
        <v>-611.875</v>
      </c>
      <c r="K1378" s="8">
        <f t="shared" si="106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07"/>
        <v>-0.61187499999999995</v>
      </c>
      <c r="E1379" s="8">
        <v>-0.61187499999999995</v>
      </c>
      <c r="F1379" s="4">
        <f t="shared" si="108"/>
        <v>0</v>
      </c>
      <c r="G1379" s="4">
        <f t="shared" si="109"/>
        <v>0</v>
      </c>
      <c r="H1379" s="7">
        <f t="shared" si="110"/>
        <v>0</v>
      </c>
      <c r="I1379" s="7"/>
      <c r="J1379">
        <v>-611.875</v>
      </c>
      <c r="K1379" s="8">
        <f t="shared" si="106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07"/>
        <v>-0.61187499999999995</v>
      </c>
      <c r="E1380" s="8">
        <v>-0.61187499999999995</v>
      </c>
      <c r="F1380" s="4">
        <f t="shared" si="108"/>
        <v>0</v>
      </c>
      <c r="G1380" s="4">
        <f t="shared" si="109"/>
        <v>0</v>
      </c>
      <c r="H1380" s="7">
        <f t="shared" si="110"/>
        <v>0</v>
      </c>
      <c r="I1380" s="7"/>
      <c r="J1380">
        <v>-611.875</v>
      </c>
      <c r="K1380" s="8">
        <f t="shared" si="106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07"/>
        <v>-0.61187499999999995</v>
      </c>
      <c r="E1381" s="8">
        <v>-0.61187499999999995</v>
      </c>
      <c r="F1381" s="4">
        <f t="shared" si="108"/>
        <v>0</v>
      </c>
      <c r="G1381" s="4">
        <f t="shared" si="109"/>
        <v>0</v>
      </c>
      <c r="H1381" s="7">
        <f t="shared" si="110"/>
        <v>0</v>
      </c>
      <c r="I1381" s="7"/>
      <c r="J1381">
        <v>-611.875</v>
      </c>
      <c r="K1381" s="8">
        <f t="shared" si="106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07"/>
        <v>-0.61187499999999995</v>
      </c>
      <c r="E1382" s="8">
        <v>-0.61187499999999995</v>
      </c>
      <c r="F1382" s="4">
        <f t="shared" si="108"/>
        <v>0</v>
      </c>
      <c r="G1382" s="4">
        <f t="shared" si="109"/>
        <v>0</v>
      </c>
      <c r="H1382" s="7">
        <f t="shared" si="110"/>
        <v>0</v>
      </c>
      <c r="I1382" s="7"/>
      <c r="J1382">
        <v>-611.875</v>
      </c>
      <c r="K1382" s="8">
        <f t="shared" si="106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07"/>
        <v>-1.0669200000000001</v>
      </c>
      <c r="E1383" s="8">
        <v>-1.0669150000000001</v>
      </c>
      <c r="F1383" s="4">
        <f t="shared" si="108"/>
        <v>5.000000000032756E-6</v>
      </c>
      <c r="G1383" s="4">
        <f t="shared" si="109"/>
        <v>5.000000000032756E-6</v>
      </c>
      <c r="H1383" s="7">
        <f t="shared" si="110"/>
        <v>2.5000000000327561E-11</v>
      </c>
      <c r="I1383" s="7"/>
      <c r="J1383">
        <v>-611.875</v>
      </c>
      <c r="K1383" s="8">
        <f t="shared" si="106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07"/>
        <v>2.4894000000000003</v>
      </c>
      <c r="E1384" s="8">
        <v>1.856689</v>
      </c>
      <c r="F1384" s="4">
        <f t="shared" si="108"/>
        <v>-0.63271100000000025</v>
      </c>
      <c r="G1384" s="4">
        <f t="shared" si="109"/>
        <v>0.63271100000000025</v>
      </c>
      <c r="H1384" s="7">
        <f t="shared" si="110"/>
        <v>0.40032320952100031</v>
      </c>
      <c r="I1384" s="7"/>
      <c r="J1384">
        <v>-611.875</v>
      </c>
      <c r="K1384" s="8">
        <f t="shared" si="106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07"/>
        <v>114.282</v>
      </c>
      <c r="E1385" s="8">
        <v>114.652862</v>
      </c>
      <c r="F1385" s="4">
        <f t="shared" si="108"/>
        <v>0.37086200000000247</v>
      </c>
      <c r="G1385" s="4">
        <f t="shared" si="109"/>
        <v>0.37086200000000247</v>
      </c>
      <c r="H1385" s="7">
        <f t="shared" si="110"/>
        <v>0.13753862304400183</v>
      </c>
      <c r="I1385" s="7"/>
      <c r="J1385">
        <v>-611.875</v>
      </c>
      <c r="K1385" s="8">
        <f t="shared" si="106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07"/>
        <v>113.83799999999999</v>
      </c>
      <c r="E1386" s="8">
        <v>114.27170700000001</v>
      </c>
      <c r="F1386" s="4">
        <f t="shared" si="108"/>
        <v>0.4337070000000125</v>
      </c>
      <c r="G1386" s="4">
        <f t="shared" si="109"/>
        <v>0.4337070000000125</v>
      </c>
      <c r="H1386" s="7">
        <f t="shared" si="110"/>
        <v>0.18810176184901084</v>
      </c>
      <c r="I1386" s="7"/>
      <c r="J1386">
        <v>-611.875</v>
      </c>
      <c r="K1386" s="8">
        <f t="shared" si="106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07"/>
        <v>113.393</v>
      </c>
      <c r="E1387" s="8">
        <v>113.560158</v>
      </c>
      <c r="F1387" s="4">
        <f t="shared" si="108"/>
        <v>0.16715800000000058</v>
      </c>
      <c r="G1387" s="4">
        <f t="shared" si="109"/>
        <v>0.16715800000000058</v>
      </c>
      <c r="H1387" s="7">
        <f t="shared" si="110"/>
        <v>2.7941796964000194E-2</v>
      </c>
      <c r="I1387" s="7"/>
      <c r="J1387">
        <v>-611.875</v>
      </c>
      <c r="K1387" s="8">
        <f t="shared" si="106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07"/>
        <v>113.092</v>
      </c>
      <c r="E1388" s="8">
        <v>113.728713</v>
      </c>
      <c r="F1388" s="4">
        <f t="shared" si="108"/>
        <v>0.63671300000000031</v>
      </c>
      <c r="G1388" s="4">
        <f t="shared" si="109"/>
        <v>0.63671300000000031</v>
      </c>
      <c r="H1388" s="7">
        <f t="shared" si="110"/>
        <v>0.40540344436900039</v>
      </c>
      <c r="I1388" s="7"/>
      <c r="J1388">
        <v>-1066.92</v>
      </c>
      <c r="K1388" s="8">
        <f t="shared" ref="K1388:K1451" si="111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07"/>
        <v>112.544</v>
      </c>
      <c r="E1389" s="8">
        <v>112.74374299999999</v>
      </c>
      <c r="F1389" s="4">
        <f t="shared" si="108"/>
        <v>0.19974299999999801</v>
      </c>
      <c r="G1389" s="4">
        <f t="shared" si="109"/>
        <v>0.19974299999999801</v>
      </c>
      <c r="H1389" s="7">
        <f t="shared" si="110"/>
        <v>3.9897266048999201E-2</v>
      </c>
      <c r="I1389" s="7"/>
      <c r="J1389">
        <v>-2487.56</v>
      </c>
      <c r="K1389" s="8">
        <f t="shared" si="111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07"/>
        <v>112.163</v>
      </c>
      <c r="E1390" s="8">
        <v>112.73656200000001</v>
      </c>
      <c r="F1390" s="4">
        <f t="shared" si="108"/>
        <v>0.57356200000000968</v>
      </c>
      <c r="G1390" s="4">
        <f t="shared" si="109"/>
        <v>0.57356200000000968</v>
      </c>
      <c r="H1390" s="7">
        <f t="shared" si="110"/>
        <v>0.3289733678440111</v>
      </c>
      <c r="I1390" s="7"/>
      <c r="J1390">
        <v>111515</v>
      </c>
      <c r="K1390" s="8">
        <f t="shared" si="111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07"/>
        <v>112.02800000000001</v>
      </c>
      <c r="E1391" s="8">
        <v>112.54852</v>
      </c>
      <c r="F1391" s="4">
        <f t="shared" si="108"/>
        <v>0.52051999999999055</v>
      </c>
      <c r="G1391" s="4">
        <f t="shared" si="109"/>
        <v>0.52051999999999055</v>
      </c>
      <c r="H1391" s="7">
        <f t="shared" si="110"/>
        <v>0.27094107039999016</v>
      </c>
      <c r="I1391" s="7"/>
      <c r="J1391">
        <v>114579</v>
      </c>
      <c r="K1391" s="8">
        <f t="shared" si="111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07"/>
        <v>111.899</v>
      </c>
      <c r="E1392" s="8">
        <v>112.06283500000001</v>
      </c>
      <c r="F1392" s="4">
        <f t="shared" si="108"/>
        <v>0.16383500000000595</v>
      </c>
      <c r="G1392" s="4">
        <f t="shared" si="109"/>
        <v>0.16383500000000595</v>
      </c>
      <c r="H1392" s="7">
        <f t="shared" si="110"/>
        <v>2.6841907225001949E-2</v>
      </c>
      <c r="I1392" s="7"/>
      <c r="J1392">
        <v>114274</v>
      </c>
      <c r="K1392" s="8">
        <f t="shared" si="111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07"/>
        <v>80.184399999999997</v>
      </c>
      <c r="E1393" s="8">
        <v>80.734617999999998</v>
      </c>
      <c r="F1393" s="4">
        <f t="shared" si="108"/>
        <v>0.55021800000000098</v>
      </c>
      <c r="G1393" s="4">
        <f t="shared" si="109"/>
        <v>0.55021800000000098</v>
      </c>
      <c r="H1393" s="7">
        <f t="shared" si="110"/>
        <v>0.30273984752400107</v>
      </c>
      <c r="I1393" s="7"/>
      <c r="J1393">
        <v>113447</v>
      </c>
      <c r="K1393" s="8">
        <f t="shared" si="111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07"/>
        <v>-0.92471500000000006</v>
      </c>
      <c r="E1394" s="8">
        <v>-0.92471499999999995</v>
      </c>
      <c r="F1394" s="4">
        <f t="shared" si="108"/>
        <v>1.1102230246251565E-16</v>
      </c>
      <c r="G1394" s="4">
        <f t="shared" si="109"/>
        <v>1.1102230246251565E-16</v>
      </c>
      <c r="H1394" s="7">
        <f t="shared" si="110"/>
        <v>1.2325951644078309E-32</v>
      </c>
      <c r="I1394" s="7"/>
      <c r="J1394">
        <v>113050</v>
      </c>
      <c r="K1394" s="8">
        <f t="shared" si="111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07"/>
        <v>-0.61187499999999995</v>
      </c>
      <c r="E1395" s="8">
        <v>-0.61187499999999995</v>
      </c>
      <c r="F1395" s="4">
        <f t="shared" si="108"/>
        <v>0</v>
      </c>
      <c r="G1395" s="4">
        <f t="shared" si="109"/>
        <v>0</v>
      </c>
      <c r="H1395" s="7">
        <f t="shared" si="110"/>
        <v>0</v>
      </c>
      <c r="I1395" s="7"/>
      <c r="J1395">
        <v>112804</v>
      </c>
      <c r="K1395" s="8">
        <f t="shared" si="111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07"/>
        <v>-0.61187499999999995</v>
      </c>
      <c r="E1396" s="8">
        <v>-0.61187499999999995</v>
      </c>
      <c r="F1396" s="4">
        <f t="shared" si="108"/>
        <v>0</v>
      </c>
      <c r="G1396" s="4">
        <f t="shared" si="109"/>
        <v>0</v>
      </c>
      <c r="H1396" s="7">
        <f t="shared" si="110"/>
        <v>0</v>
      </c>
      <c r="I1396" s="7"/>
      <c r="J1396">
        <v>112802</v>
      </c>
      <c r="K1396" s="8">
        <f t="shared" si="111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07"/>
        <v>-0.61187499999999995</v>
      </c>
      <c r="E1397" s="8">
        <v>-0.61187499999999995</v>
      </c>
      <c r="F1397" s="4">
        <f t="shared" si="108"/>
        <v>0</v>
      </c>
      <c r="G1397" s="4">
        <f t="shared" si="109"/>
        <v>0</v>
      </c>
      <c r="H1397" s="7">
        <f t="shared" si="110"/>
        <v>0</v>
      </c>
      <c r="I1397" s="7"/>
      <c r="J1397">
        <v>112674</v>
      </c>
      <c r="K1397" s="8">
        <f t="shared" si="111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07"/>
        <v>-0.61187499999999995</v>
      </c>
      <c r="E1398" s="8">
        <v>-0.61187499999999995</v>
      </c>
      <c r="F1398" s="4">
        <f t="shared" si="108"/>
        <v>0</v>
      </c>
      <c r="G1398" s="4">
        <f t="shared" si="109"/>
        <v>0</v>
      </c>
      <c r="H1398" s="7">
        <f t="shared" si="110"/>
        <v>0</v>
      </c>
      <c r="I1398" s="7"/>
      <c r="J1398">
        <v>79292</v>
      </c>
      <c r="K1398" s="8">
        <f t="shared" si="111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07"/>
        <v>-0.61187499999999995</v>
      </c>
      <c r="E1399" s="8">
        <v>-0.61187499999999995</v>
      </c>
      <c r="F1399" s="4">
        <f t="shared" si="108"/>
        <v>0</v>
      </c>
      <c r="G1399" s="4">
        <f t="shared" si="109"/>
        <v>0</v>
      </c>
      <c r="H1399" s="7">
        <f t="shared" si="110"/>
        <v>0</v>
      </c>
      <c r="I1399" s="7"/>
      <c r="J1399">
        <v>-924.71500000000003</v>
      </c>
      <c r="K1399" s="8">
        <f t="shared" si="111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07"/>
        <v>-0.61187499999999995</v>
      </c>
      <c r="E1400" s="8">
        <v>-0.61187499999999995</v>
      </c>
      <c r="F1400" s="4">
        <f t="shared" si="108"/>
        <v>0</v>
      </c>
      <c r="G1400" s="4">
        <f t="shared" si="109"/>
        <v>0</v>
      </c>
      <c r="H1400" s="7">
        <f t="shared" si="110"/>
        <v>0</v>
      </c>
      <c r="I1400" s="7"/>
      <c r="J1400">
        <v>-611.875</v>
      </c>
      <c r="K1400" s="8">
        <f t="shared" si="111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07"/>
        <v>-0.61187499999999995</v>
      </c>
      <c r="E1401" s="8">
        <v>-0.61187499999999995</v>
      </c>
      <c r="F1401" s="4">
        <f t="shared" si="108"/>
        <v>0</v>
      </c>
      <c r="G1401" s="4">
        <f t="shared" si="109"/>
        <v>0</v>
      </c>
      <c r="H1401" s="7">
        <f t="shared" si="110"/>
        <v>0</v>
      </c>
      <c r="I1401" s="7"/>
      <c r="J1401">
        <v>-611.875</v>
      </c>
      <c r="K1401" s="8">
        <f t="shared" si="111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07"/>
        <v>-0.61187499999999995</v>
      </c>
      <c r="E1402" s="8">
        <v>-0.61187499999999995</v>
      </c>
      <c r="F1402" s="4">
        <f t="shared" si="108"/>
        <v>0</v>
      </c>
      <c r="G1402" s="4">
        <f t="shared" si="109"/>
        <v>0</v>
      </c>
      <c r="H1402" s="7">
        <f t="shared" si="110"/>
        <v>0</v>
      </c>
      <c r="I1402" s="7"/>
      <c r="J1402">
        <v>-611.875</v>
      </c>
      <c r="K1402" s="8">
        <f t="shared" si="111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07"/>
        <v>-0.61187499999999995</v>
      </c>
      <c r="E1403" s="8">
        <v>-0.61187499999999995</v>
      </c>
      <c r="F1403" s="4">
        <f t="shared" si="108"/>
        <v>0</v>
      </c>
      <c r="G1403" s="4">
        <f t="shared" si="109"/>
        <v>0</v>
      </c>
      <c r="H1403" s="7">
        <f t="shared" si="110"/>
        <v>0</v>
      </c>
      <c r="I1403" s="7"/>
      <c r="J1403">
        <v>-611.875</v>
      </c>
      <c r="K1403" s="8">
        <f t="shared" si="111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07"/>
        <v>-0.61187499999999995</v>
      </c>
      <c r="E1404" s="8">
        <v>-0.61187499999999995</v>
      </c>
      <c r="F1404" s="4">
        <f t="shared" si="108"/>
        <v>0</v>
      </c>
      <c r="G1404" s="4">
        <f t="shared" si="109"/>
        <v>0</v>
      </c>
      <c r="H1404" s="7">
        <f t="shared" si="110"/>
        <v>0</v>
      </c>
      <c r="I1404" s="7"/>
      <c r="J1404">
        <v>-611.875</v>
      </c>
      <c r="K1404" s="8">
        <f t="shared" si="111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07"/>
        <v>-0.61187499999999995</v>
      </c>
      <c r="E1405" s="8">
        <v>-0.61187499999999995</v>
      </c>
      <c r="F1405" s="4">
        <f t="shared" si="108"/>
        <v>0</v>
      </c>
      <c r="G1405" s="4">
        <f t="shared" si="109"/>
        <v>0</v>
      </c>
      <c r="H1405" s="7">
        <f t="shared" si="110"/>
        <v>0</v>
      </c>
      <c r="I1405" s="7"/>
      <c r="J1405">
        <v>-611.875</v>
      </c>
      <c r="K1405" s="8">
        <f t="shared" si="111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07"/>
        <v>-0.61187499999999995</v>
      </c>
      <c r="E1406" s="8">
        <v>-0.61187499999999995</v>
      </c>
      <c r="F1406" s="4">
        <f t="shared" si="108"/>
        <v>0</v>
      </c>
      <c r="G1406" s="4">
        <f t="shared" si="109"/>
        <v>0</v>
      </c>
      <c r="H1406" s="7">
        <f t="shared" si="110"/>
        <v>0</v>
      </c>
      <c r="I1406" s="7"/>
      <c r="J1406">
        <v>-611.875</v>
      </c>
      <c r="K1406" s="8">
        <f t="shared" si="111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07"/>
        <v>-1.0669200000000001</v>
      </c>
      <c r="E1407" s="8">
        <v>-1.0669150000000001</v>
      </c>
      <c r="F1407" s="4">
        <f t="shared" si="108"/>
        <v>5.000000000032756E-6</v>
      </c>
      <c r="G1407" s="4">
        <f t="shared" si="109"/>
        <v>5.000000000032756E-6</v>
      </c>
      <c r="H1407" s="7">
        <f t="shared" si="110"/>
        <v>2.5000000000327561E-11</v>
      </c>
      <c r="I1407" s="7"/>
      <c r="J1407">
        <v>-611.875</v>
      </c>
      <c r="K1407" s="8">
        <f t="shared" si="111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07"/>
        <v>-1.0669200000000001</v>
      </c>
      <c r="E1408" s="8">
        <v>-1.0669150000000001</v>
      </c>
      <c r="F1408" s="4">
        <f t="shared" si="108"/>
        <v>5.000000000032756E-6</v>
      </c>
      <c r="G1408" s="4">
        <f t="shared" si="109"/>
        <v>5.000000000032756E-6</v>
      </c>
      <c r="H1408" s="7">
        <f t="shared" si="110"/>
        <v>2.5000000000327561E-11</v>
      </c>
      <c r="I1408" s="7"/>
      <c r="J1408">
        <v>-611.875</v>
      </c>
      <c r="K1408" s="8">
        <f t="shared" si="111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07"/>
        <v>-0.92471500000000006</v>
      </c>
      <c r="E1409" s="8">
        <v>-0.92471499999999995</v>
      </c>
      <c r="F1409" s="4">
        <f t="shared" si="108"/>
        <v>1.1102230246251565E-16</v>
      </c>
      <c r="G1409" s="4">
        <f t="shared" si="109"/>
        <v>1.1102230246251565E-16</v>
      </c>
      <c r="H1409" s="7">
        <f t="shared" si="110"/>
        <v>1.2325951644078309E-32</v>
      </c>
      <c r="I1409" s="7"/>
      <c r="J1409">
        <v>-611.875</v>
      </c>
      <c r="K1409" s="8">
        <f t="shared" si="111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07"/>
        <v>-0.92471500000000006</v>
      </c>
      <c r="E1410" s="8">
        <v>-0.92471499999999995</v>
      </c>
      <c r="F1410" s="4">
        <f t="shared" si="108"/>
        <v>1.1102230246251565E-16</v>
      </c>
      <c r="G1410" s="4">
        <f t="shared" si="109"/>
        <v>1.1102230246251565E-16</v>
      </c>
      <c r="H1410" s="7">
        <f t="shared" si="110"/>
        <v>1.2325951644078309E-32</v>
      </c>
      <c r="I1410" s="7"/>
      <c r="J1410">
        <v>-611.875</v>
      </c>
      <c r="K1410" s="8">
        <f t="shared" si="111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07"/>
        <v>-0.92471500000000006</v>
      </c>
      <c r="E1411" s="8">
        <v>-0.92471499999999995</v>
      </c>
      <c r="F1411" s="4">
        <f t="shared" si="108"/>
        <v>1.1102230246251565E-16</v>
      </c>
      <c r="G1411" s="4">
        <f t="shared" si="109"/>
        <v>1.1102230246251565E-16</v>
      </c>
      <c r="H1411" s="7">
        <f t="shared" si="110"/>
        <v>1.2325951644078309E-32</v>
      </c>
      <c r="I1411" s="7"/>
      <c r="J1411">
        <v>-611.875</v>
      </c>
      <c r="K1411" s="8">
        <f t="shared" si="111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07"/>
        <v>-0.92471500000000006</v>
      </c>
      <c r="E1412" s="8">
        <v>-0.92471499999999995</v>
      </c>
      <c r="F1412" s="4">
        <f t="shared" si="108"/>
        <v>1.1102230246251565E-16</v>
      </c>
      <c r="G1412" s="4">
        <f t="shared" si="109"/>
        <v>1.1102230246251565E-16</v>
      </c>
      <c r="H1412" s="7">
        <f t="shared" si="110"/>
        <v>1.2325951644078309E-32</v>
      </c>
      <c r="I1412" s="7"/>
      <c r="J1412">
        <v>-1066.92</v>
      </c>
      <c r="K1412" s="8">
        <f t="shared" si="111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07"/>
        <v>-0.92471500000000006</v>
      </c>
      <c r="E1413" s="8">
        <v>-0.92471499999999995</v>
      </c>
      <c r="F1413" s="4">
        <f t="shared" si="108"/>
        <v>1.1102230246251565E-16</v>
      </c>
      <c r="G1413" s="4">
        <f t="shared" si="109"/>
        <v>1.1102230246251565E-16</v>
      </c>
      <c r="H1413" s="7">
        <f t="shared" si="110"/>
        <v>1.2325951644078309E-32</v>
      </c>
      <c r="I1413" s="7"/>
      <c r="J1413">
        <v>1966.93</v>
      </c>
      <c r="K1413" s="8">
        <f t="shared" si="111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07"/>
        <v>-0.92471500000000006</v>
      </c>
      <c r="E1414" s="8">
        <v>-0.92471499999999995</v>
      </c>
      <c r="F1414" s="4">
        <f t="shared" si="108"/>
        <v>1.1102230246251565E-16</v>
      </c>
      <c r="G1414" s="4">
        <f t="shared" si="109"/>
        <v>1.1102230246251565E-16</v>
      </c>
      <c r="H1414" s="7">
        <f t="shared" si="110"/>
        <v>1.2325951644078309E-32</v>
      </c>
      <c r="I1414" s="7"/>
      <c r="J1414">
        <v>114415</v>
      </c>
      <c r="K1414" s="8">
        <f t="shared" si="111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07"/>
        <v>-0.92471500000000006</v>
      </c>
      <c r="E1415" s="8">
        <v>-0.92471499999999995</v>
      </c>
      <c r="F1415" s="4">
        <f t="shared" si="108"/>
        <v>1.1102230246251565E-16</v>
      </c>
      <c r="G1415" s="4">
        <f t="shared" si="109"/>
        <v>1.1102230246251565E-16</v>
      </c>
      <c r="H1415" s="7">
        <f t="shared" si="110"/>
        <v>1.2325951644078309E-32</v>
      </c>
      <c r="I1415" s="7"/>
      <c r="J1415">
        <v>113978</v>
      </c>
      <c r="K1415" s="8">
        <f t="shared" si="111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07"/>
        <v>-0.92471500000000006</v>
      </c>
      <c r="E1416" s="8">
        <v>-0.92471499999999995</v>
      </c>
      <c r="F1416" s="4">
        <f t="shared" si="108"/>
        <v>1.1102230246251565E-16</v>
      </c>
      <c r="G1416" s="4">
        <f t="shared" si="109"/>
        <v>1.1102230246251565E-16</v>
      </c>
      <c r="H1416" s="7">
        <f t="shared" si="110"/>
        <v>1.2325951644078309E-32</v>
      </c>
      <c r="I1416" s="7"/>
      <c r="J1416">
        <v>113530</v>
      </c>
      <c r="K1416" s="8">
        <f t="shared" si="111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12">C1417/1000</f>
        <v>-0.92471500000000006</v>
      </c>
      <c r="E1417" s="8">
        <v>-0.92471499999999995</v>
      </c>
      <c r="F1417" s="4">
        <f t="shared" ref="F1417:F1480" si="113">(E1417- D1417)</f>
        <v>1.1102230246251565E-16</v>
      </c>
      <c r="G1417" s="4">
        <f t="shared" ref="G1417:G1480" si="114">ABS(F1417)</f>
        <v>1.1102230246251565E-16</v>
      </c>
      <c r="H1417" s="7">
        <f t="shared" ref="H1417:H1480" si="115">(G1417^2)</f>
        <v>1.2325951644078309E-32</v>
      </c>
      <c r="I1417" s="7"/>
      <c r="J1417">
        <v>113577</v>
      </c>
      <c r="K1417" s="8">
        <f t="shared" si="111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12"/>
        <v>-0.92471500000000006</v>
      </c>
      <c r="E1418" s="8">
        <v>-0.92471499999999995</v>
      </c>
      <c r="F1418" s="4">
        <f t="shared" si="113"/>
        <v>1.1102230246251565E-16</v>
      </c>
      <c r="G1418" s="4">
        <f t="shared" si="114"/>
        <v>1.1102230246251565E-16</v>
      </c>
      <c r="H1418" s="7">
        <f t="shared" si="115"/>
        <v>1.2325951644078309E-32</v>
      </c>
      <c r="I1418" s="7"/>
      <c r="J1418">
        <v>112609</v>
      </c>
      <c r="K1418" s="8">
        <f t="shared" si="111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12"/>
        <v>-0.61187499999999995</v>
      </c>
      <c r="E1419" s="8">
        <v>-0.61187499999999995</v>
      </c>
      <c r="F1419" s="4">
        <f t="shared" si="113"/>
        <v>0</v>
      </c>
      <c r="G1419" s="4">
        <f t="shared" si="114"/>
        <v>0</v>
      </c>
      <c r="H1419" s="7">
        <f t="shared" si="115"/>
        <v>0</v>
      </c>
      <c r="I1419" s="7"/>
      <c r="J1419">
        <v>112602</v>
      </c>
      <c r="K1419" s="8">
        <f t="shared" si="111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12"/>
        <v>-0.61187499999999995</v>
      </c>
      <c r="E1420" s="8">
        <v>-0.61187499999999995</v>
      </c>
      <c r="F1420" s="4">
        <f t="shared" si="113"/>
        <v>0</v>
      </c>
      <c r="G1420" s="4">
        <f t="shared" si="114"/>
        <v>0</v>
      </c>
      <c r="H1420" s="7">
        <f t="shared" si="115"/>
        <v>0</v>
      </c>
      <c r="I1420" s="7"/>
      <c r="J1420">
        <v>112413</v>
      </c>
      <c r="K1420" s="8">
        <f t="shared" si="111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12"/>
        <v>-0.61187499999999995</v>
      </c>
      <c r="E1421" s="8">
        <v>-0.61187499999999995</v>
      </c>
      <c r="F1421" s="4">
        <f t="shared" si="113"/>
        <v>0</v>
      </c>
      <c r="G1421" s="4">
        <f t="shared" si="114"/>
        <v>0</v>
      </c>
      <c r="H1421" s="7">
        <f t="shared" si="115"/>
        <v>0</v>
      </c>
      <c r="I1421" s="7"/>
      <c r="J1421">
        <v>111940</v>
      </c>
      <c r="K1421" s="8">
        <f t="shared" si="111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12"/>
        <v>-0.61187499999999995</v>
      </c>
      <c r="E1422" s="8">
        <v>-0.61187499999999995</v>
      </c>
      <c r="F1422" s="4">
        <f t="shared" si="113"/>
        <v>0</v>
      </c>
      <c r="G1422" s="4">
        <f t="shared" si="114"/>
        <v>0</v>
      </c>
      <c r="H1422" s="7">
        <f t="shared" si="115"/>
        <v>0</v>
      </c>
      <c r="I1422" s="7"/>
      <c r="J1422">
        <v>80819.8</v>
      </c>
      <c r="K1422" s="8">
        <f t="shared" si="111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12"/>
        <v>-0.61187499999999995</v>
      </c>
      <c r="E1423" s="8">
        <v>-0.61187499999999995</v>
      </c>
      <c r="F1423" s="4">
        <f t="shared" si="113"/>
        <v>0</v>
      </c>
      <c r="G1423" s="4">
        <f t="shared" si="114"/>
        <v>0</v>
      </c>
      <c r="H1423" s="7">
        <f t="shared" si="115"/>
        <v>0</v>
      </c>
      <c r="I1423" s="7"/>
      <c r="J1423">
        <v>-924.71500000000003</v>
      </c>
      <c r="K1423" s="8">
        <f t="shared" si="111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12"/>
        <v>-0.61187499999999995</v>
      </c>
      <c r="E1424" s="8">
        <v>-0.61187499999999995</v>
      </c>
      <c r="F1424" s="4">
        <f t="shared" si="113"/>
        <v>0</v>
      </c>
      <c r="G1424" s="4">
        <f t="shared" si="114"/>
        <v>0</v>
      </c>
      <c r="H1424" s="7">
        <f t="shared" si="115"/>
        <v>0</v>
      </c>
      <c r="I1424" s="7"/>
      <c r="J1424">
        <v>-611.875</v>
      </c>
      <c r="K1424" s="8">
        <f t="shared" si="111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12"/>
        <v>-0.61187499999999995</v>
      </c>
      <c r="E1425" s="8">
        <v>-0.61187499999999995</v>
      </c>
      <c r="F1425" s="4">
        <f t="shared" si="113"/>
        <v>0</v>
      </c>
      <c r="G1425" s="4">
        <f t="shared" si="114"/>
        <v>0</v>
      </c>
      <c r="H1425" s="7">
        <f t="shared" si="115"/>
        <v>0</v>
      </c>
      <c r="I1425" s="7"/>
      <c r="J1425">
        <v>-611.875</v>
      </c>
      <c r="K1425" s="8">
        <f t="shared" si="111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12"/>
        <v>-0.61187499999999995</v>
      </c>
      <c r="E1426" s="8">
        <v>-0.61187499999999995</v>
      </c>
      <c r="F1426" s="4">
        <f t="shared" si="113"/>
        <v>0</v>
      </c>
      <c r="G1426" s="4">
        <f t="shared" si="114"/>
        <v>0</v>
      </c>
      <c r="H1426" s="7">
        <f t="shared" si="115"/>
        <v>0</v>
      </c>
      <c r="I1426" s="7"/>
      <c r="J1426">
        <v>-611.875</v>
      </c>
      <c r="K1426" s="8">
        <f t="shared" si="111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12"/>
        <v>-0.61187499999999995</v>
      </c>
      <c r="E1427" s="8">
        <v>-0.61187499999999995</v>
      </c>
      <c r="F1427" s="4">
        <f t="shared" si="113"/>
        <v>0</v>
      </c>
      <c r="G1427" s="4">
        <f t="shared" si="114"/>
        <v>0</v>
      </c>
      <c r="H1427" s="7">
        <f t="shared" si="115"/>
        <v>0</v>
      </c>
      <c r="I1427" s="7"/>
      <c r="J1427">
        <v>-611.875</v>
      </c>
      <c r="K1427" s="8">
        <f t="shared" si="111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12"/>
        <v>-0.61187499999999995</v>
      </c>
      <c r="E1428" s="8">
        <v>-0.61187499999999995</v>
      </c>
      <c r="F1428" s="4">
        <f t="shared" si="113"/>
        <v>0</v>
      </c>
      <c r="G1428" s="4">
        <f t="shared" si="114"/>
        <v>0</v>
      </c>
      <c r="H1428" s="7">
        <f t="shared" si="115"/>
        <v>0</v>
      </c>
      <c r="I1428" s="7"/>
      <c r="J1428">
        <v>-611.875</v>
      </c>
      <c r="K1428" s="8">
        <f t="shared" si="111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12"/>
        <v>-0.61187499999999995</v>
      </c>
      <c r="E1429" s="8">
        <v>-0.61187499999999995</v>
      </c>
      <c r="F1429" s="4">
        <f t="shared" si="113"/>
        <v>0</v>
      </c>
      <c r="G1429" s="4">
        <f t="shared" si="114"/>
        <v>0</v>
      </c>
      <c r="H1429" s="7">
        <f t="shared" si="115"/>
        <v>0</v>
      </c>
      <c r="I1429" s="7"/>
      <c r="J1429">
        <v>-611.875</v>
      </c>
      <c r="K1429" s="8">
        <f t="shared" si="111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12"/>
        <v>-0.61187499999999995</v>
      </c>
      <c r="E1430" s="8">
        <v>-0.61187499999999995</v>
      </c>
      <c r="F1430" s="4">
        <f t="shared" si="113"/>
        <v>0</v>
      </c>
      <c r="G1430" s="4">
        <f t="shared" si="114"/>
        <v>0</v>
      </c>
      <c r="H1430" s="7">
        <f t="shared" si="115"/>
        <v>0</v>
      </c>
      <c r="I1430" s="7"/>
      <c r="J1430">
        <v>-611.875</v>
      </c>
      <c r="K1430" s="8">
        <f t="shared" si="111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12"/>
        <v>-1.0669200000000001</v>
      </c>
      <c r="E1431" s="8">
        <v>-1.0669150000000001</v>
      </c>
      <c r="F1431" s="4">
        <f t="shared" si="113"/>
        <v>5.000000000032756E-6</v>
      </c>
      <c r="G1431" s="4">
        <f t="shared" si="114"/>
        <v>5.000000000032756E-6</v>
      </c>
      <c r="H1431" s="7">
        <f t="shared" si="115"/>
        <v>2.5000000000327561E-11</v>
      </c>
      <c r="I1431" s="7"/>
      <c r="J1431">
        <v>-611.875</v>
      </c>
      <c r="K1431" s="8">
        <f t="shared" si="111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12"/>
        <v>5.2305000000000001</v>
      </c>
      <c r="E1432" s="8">
        <v>4.4972050000000001</v>
      </c>
      <c r="F1432" s="4">
        <f t="shared" si="113"/>
        <v>-0.73329500000000003</v>
      </c>
      <c r="G1432" s="4">
        <f t="shared" si="114"/>
        <v>0.73329500000000003</v>
      </c>
      <c r="H1432" s="7">
        <f t="shared" si="115"/>
        <v>0.53772155702500002</v>
      </c>
      <c r="I1432" s="7"/>
      <c r="J1432">
        <v>-611.875</v>
      </c>
      <c r="K1432" s="8">
        <f t="shared" si="111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12"/>
        <v>113.532</v>
      </c>
      <c r="E1433" s="8">
        <v>114.006772</v>
      </c>
      <c r="F1433" s="4">
        <f t="shared" si="113"/>
        <v>0.47477200000000153</v>
      </c>
      <c r="G1433" s="4">
        <f t="shared" si="114"/>
        <v>0.47477200000000153</v>
      </c>
      <c r="H1433" s="7">
        <f t="shared" si="115"/>
        <v>0.22540845198400145</v>
      </c>
      <c r="I1433" s="7"/>
      <c r="J1433">
        <v>-611.875</v>
      </c>
      <c r="K1433" s="8">
        <f t="shared" si="111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12"/>
        <v>113.081</v>
      </c>
      <c r="E1434" s="8">
        <v>113.478387</v>
      </c>
      <c r="F1434" s="4">
        <f t="shared" si="113"/>
        <v>0.39738699999999483</v>
      </c>
      <c r="G1434" s="4">
        <f t="shared" si="114"/>
        <v>0.39738699999999483</v>
      </c>
      <c r="H1434" s="7">
        <f t="shared" si="115"/>
        <v>0.15791642776899589</v>
      </c>
      <c r="I1434" s="7"/>
      <c r="J1434">
        <v>-611.875</v>
      </c>
      <c r="K1434" s="8">
        <f t="shared" si="111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12"/>
        <v>112.09699999999999</v>
      </c>
      <c r="E1435" s="8">
        <v>112.283663</v>
      </c>
      <c r="F1435" s="4">
        <f t="shared" si="113"/>
        <v>0.18666300000001002</v>
      </c>
      <c r="G1435" s="4">
        <f t="shared" si="114"/>
        <v>0.18666300000001002</v>
      </c>
      <c r="H1435" s="7">
        <f t="shared" si="115"/>
        <v>3.4843075569003741E-2</v>
      </c>
      <c r="I1435" s="7"/>
      <c r="J1435">
        <v>-611.875</v>
      </c>
      <c r="K1435" s="8">
        <f t="shared" si="111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12"/>
        <v>111.426</v>
      </c>
      <c r="E1436" s="8">
        <v>112.070368</v>
      </c>
      <c r="F1436" s="4">
        <f t="shared" si="113"/>
        <v>0.64436800000000005</v>
      </c>
      <c r="G1436" s="4">
        <f t="shared" si="114"/>
        <v>0.64436800000000005</v>
      </c>
      <c r="H1436" s="7">
        <f t="shared" si="115"/>
        <v>0.41521011942400005</v>
      </c>
      <c r="I1436" s="7"/>
      <c r="J1436">
        <v>-1066.92</v>
      </c>
      <c r="K1436" s="8">
        <f t="shared" si="111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12"/>
        <v>110.702</v>
      </c>
      <c r="E1437" s="8">
        <v>111.13142999999999</v>
      </c>
      <c r="F1437" s="4">
        <f t="shared" si="113"/>
        <v>0.42942999999999643</v>
      </c>
      <c r="G1437" s="4">
        <f t="shared" si="114"/>
        <v>0.42942999999999643</v>
      </c>
      <c r="H1437" s="7">
        <f t="shared" si="115"/>
        <v>0.18441012489999692</v>
      </c>
      <c r="I1437" s="7"/>
      <c r="J1437">
        <v>-1066.92</v>
      </c>
      <c r="K1437" s="8">
        <f t="shared" si="111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12"/>
        <v>74.137899999999988</v>
      </c>
      <c r="E1438" s="8">
        <v>75.348602</v>
      </c>
      <c r="F1438" s="4">
        <f t="shared" si="113"/>
        <v>1.2107020000000119</v>
      </c>
      <c r="G1438" s="4">
        <f t="shared" si="114"/>
        <v>1.2107020000000119</v>
      </c>
      <c r="H1438" s="7">
        <f t="shared" si="115"/>
        <v>1.4657993328040289</v>
      </c>
      <c r="I1438" s="7"/>
      <c r="J1438">
        <v>-924.71500000000003</v>
      </c>
      <c r="K1438" s="8">
        <f t="shared" si="111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12"/>
        <v>110.297</v>
      </c>
      <c r="E1439" s="8">
        <v>110.766362</v>
      </c>
      <c r="F1439" s="4">
        <f t="shared" si="113"/>
        <v>0.46936200000000383</v>
      </c>
      <c r="G1439" s="4">
        <f t="shared" si="114"/>
        <v>0.46936200000000383</v>
      </c>
      <c r="H1439" s="7">
        <f t="shared" si="115"/>
        <v>0.2203006870440036</v>
      </c>
      <c r="I1439" s="7"/>
      <c r="J1439">
        <v>-924.71500000000003</v>
      </c>
      <c r="K1439" s="8">
        <f t="shared" si="111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12"/>
        <v>98.114000000000004</v>
      </c>
      <c r="E1440" s="8">
        <v>98.928049000000001</v>
      </c>
      <c r="F1440" s="4">
        <f t="shared" si="113"/>
        <v>0.81404899999999714</v>
      </c>
      <c r="G1440" s="4">
        <f t="shared" si="114"/>
        <v>0.81404899999999714</v>
      </c>
      <c r="H1440" s="7">
        <f t="shared" si="115"/>
        <v>0.66267577440099534</v>
      </c>
      <c r="I1440" s="7"/>
      <c r="J1440">
        <v>-924.71500000000003</v>
      </c>
      <c r="K1440" s="8">
        <f t="shared" si="111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12"/>
        <v>-0.92471500000000006</v>
      </c>
      <c r="E1441" s="8">
        <v>-0.92471499999999995</v>
      </c>
      <c r="F1441" s="4">
        <f t="shared" si="113"/>
        <v>1.1102230246251565E-16</v>
      </c>
      <c r="G1441" s="4">
        <f t="shared" si="114"/>
        <v>1.1102230246251565E-16</v>
      </c>
      <c r="H1441" s="7">
        <f t="shared" si="115"/>
        <v>1.2325951644078309E-32</v>
      </c>
      <c r="I1441" s="7"/>
      <c r="J1441">
        <v>-924.71500000000003</v>
      </c>
      <c r="K1441" s="8">
        <f t="shared" si="111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12"/>
        <v>-0.92471500000000006</v>
      </c>
      <c r="E1442" s="8">
        <v>-0.92471499999999995</v>
      </c>
      <c r="F1442" s="4">
        <f t="shared" si="113"/>
        <v>1.1102230246251565E-16</v>
      </c>
      <c r="G1442" s="4">
        <f t="shared" si="114"/>
        <v>1.1102230246251565E-16</v>
      </c>
      <c r="H1442" s="7">
        <f t="shared" si="115"/>
        <v>1.2325951644078309E-32</v>
      </c>
      <c r="I1442" s="7"/>
      <c r="J1442">
        <v>-924.71500000000003</v>
      </c>
      <c r="K1442" s="8">
        <f t="shared" si="111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12"/>
        <v>-0.61187499999999995</v>
      </c>
      <c r="E1443" s="8">
        <v>-0.61187499999999995</v>
      </c>
      <c r="F1443" s="4">
        <f t="shared" si="113"/>
        <v>0</v>
      </c>
      <c r="G1443" s="4">
        <f t="shared" si="114"/>
        <v>0</v>
      </c>
      <c r="H1443" s="7">
        <f t="shared" si="115"/>
        <v>0</v>
      </c>
      <c r="I1443" s="7"/>
      <c r="J1443">
        <v>-924.71500000000003</v>
      </c>
      <c r="K1443" s="8">
        <f t="shared" si="111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12"/>
        <v>-0.61187499999999995</v>
      </c>
      <c r="E1444" s="8">
        <v>-0.61187499999999995</v>
      </c>
      <c r="F1444" s="4">
        <f t="shared" si="113"/>
        <v>0</v>
      </c>
      <c r="G1444" s="4">
        <f t="shared" si="114"/>
        <v>0</v>
      </c>
      <c r="H1444" s="7">
        <f t="shared" si="115"/>
        <v>0</v>
      </c>
      <c r="I1444" s="7"/>
      <c r="J1444">
        <v>-924.71500000000003</v>
      </c>
      <c r="K1444" s="8">
        <f t="shared" si="111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12"/>
        <v>-0.61187499999999995</v>
      </c>
      <c r="E1445" s="8">
        <v>-0.61187499999999995</v>
      </c>
      <c r="F1445" s="4">
        <f t="shared" si="113"/>
        <v>0</v>
      </c>
      <c r="G1445" s="4">
        <f t="shared" si="114"/>
        <v>0</v>
      </c>
      <c r="H1445" s="7">
        <f t="shared" si="115"/>
        <v>0</v>
      </c>
      <c r="I1445" s="7"/>
      <c r="J1445">
        <v>-924.71500000000003</v>
      </c>
      <c r="K1445" s="8">
        <f t="shared" si="111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12"/>
        <v>-0.61187499999999995</v>
      </c>
      <c r="E1446" s="8">
        <v>-0.61187499999999995</v>
      </c>
      <c r="F1446" s="4">
        <f t="shared" si="113"/>
        <v>0</v>
      </c>
      <c r="G1446" s="4">
        <f t="shared" si="114"/>
        <v>0</v>
      </c>
      <c r="H1446" s="7">
        <f t="shared" si="115"/>
        <v>0</v>
      </c>
      <c r="I1446" s="7"/>
      <c r="J1446">
        <v>-924.71500000000003</v>
      </c>
      <c r="K1446" s="8">
        <f t="shared" si="111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12"/>
        <v>-0.61187499999999995</v>
      </c>
      <c r="E1447" s="8">
        <v>-0.61187499999999995</v>
      </c>
      <c r="F1447" s="4">
        <f t="shared" si="113"/>
        <v>0</v>
      </c>
      <c r="G1447" s="4">
        <f t="shared" si="114"/>
        <v>0</v>
      </c>
      <c r="H1447" s="7">
        <f t="shared" si="115"/>
        <v>0</v>
      </c>
      <c r="I1447" s="7"/>
      <c r="J1447">
        <v>-924.71500000000003</v>
      </c>
      <c r="K1447" s="8">
        <f t="shared" si="111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12"/>
        <v>-0.61187499999999995</v>
      </c>
      <c r="E1448" s="8">
        <v>-0.61187499999999995</v>
      </c>
      <c r="F1448" s="4">
        <f t="shared" si="113"/>
        <v>0</v>
      </c>
      <c r="G1448" s="4">
        <f t="shared" si="114"/>
        <v>0</v>
      </c>
      <c r="H1448" s="7">
        <f t="shared" si="115"/>
        <v>0</v>
      </c>
      <c r="I1448" s="7"/>
      <c r="J1448">
        <v>-611.875</v>
      </c>
      <c r="K1448" s="8">
        <f t="shared" si="111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12"/>
        <v>-0.61187499999999995</v>
      </c>
      <c r="E1449" s="8">
        <v>-0.61187499999999995</v>
      </c>
      <c r="F1449" s="4">
        <f t="shared" si="113"/>
        <v>0</v>
      </c>
      <c r="G1449" s="4">
        <f t="shared" si="114"/>
        <v>0</v>
      </c>
      <c r="H1449" s="7">
        <f t="shared" si="115"/>
        <v>0</v>
      </c>
      <c r="I1449" s="7"/>
      <c r="J1449">
        <v>-611.875</v>
      </c>
      <c r="K1449" s="8">
        <f t="shared" si="111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12"/>
        <v>-0.61187499999999995</v>
      </c>
      <c r="E1450" s="8">
        <v>-0.61187499999999995</v>
      </c>
      <c r="F1450" s="4">
        <f t="shared" si="113"/>
        <v>0</v>
      </c>
      <c r="G1450" s="4">
        <f t="shared" si="114"/>
        <v>0</v>
      </c>
      <c r="H1450" s="7">
        <f t="shared" si="115"/>
        <v>0</v>
      </c>
      <c r="I1450" s="7"/>
      <c r="J1450">
        <v>-611.875</v>
      </c>
      <c r="K1450" s="8">
        <f t="shared" si="111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12"/>
        <v>-0.61187499999999995</v>
      </c>
      <c r="E1451" s="8">
        <v>-0.61187499999999995</v>
      </c>
      <c r="F1451" s="4">
        <f t="shared" si="113"/>
        <v>0</v>
      </c>
      <c r="G1451" s="4">
        <f t="shared" si="114"/>
        <v>0</v>
      </c>
      <c r="H1451" s="7">
        <f t="shared" si="115"/>
        <v>0</v>
      </c>
      <c r="I1451" s="7"/>
      <c r="J1451">
        <v>-611.875</v>
      </c>
      <c r="K1451" s="8">
        <f t="shared" si="111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12"/>
        <v>-0.61187499999999995</v>
      </c>
      <c r="E1452" s="8">
        <v>-0.61187499999999995</v>
      </c>
      <c r="F1452" s="4">
        <f t="shared" si="113"/>
        <v>0</v>
      </c>
      <c r="G1452" s="4">
        <f t="shared" si="114"/>
        <v>0</v>
      </c>
      <c r="H1452" s="7">
        <f t="shared" si="115"/>
        <v>0</v>
      </c>
      <c r="I1452" s="7"/>
      <c r="J1452">
        <v>-611.875</v>
      </c>
      <c r="K1452" s="8">
        <f t="shared" ref="K1452:K1515" si="116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12"/>
        <v>-0.61187499999999995</v>
      </c>
      <c r="E1453" s="8">
        <v>-0.61187499999999995</v>
      </c>
      <c r="F1453" s="4">
        <f t="shared" si="113"/>
        <v>0</v>
      </c>
      <c r="G1453" s="4">
        <f t="shared" si="114"/>
        <v>0</v>
      </c>
      <c r="H1453" s="7">
        <f t="shared" si="115"/>
        <v>0</v>
      </c>
      <c r="I1453" s="7"/>
      <c r="J1453">
        <v>-611.875</v>
      </c>
      <c r="K1453" s="8">
        <f t="shared" si="116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12"/>
        <v>-0.61187499999999995</v>
      </c>
      <c r="E1454" s="8">
        <v>-0.61187499999999995</v>
      </c>
      <c r="F1454" s="4">
        <f t="shared" si="113"/>
        <v>0</v>
      </c>
      <c r="G1454" s="4">
        <f t="shared" si="114"/>
        <v>0</v>
      </c>
      <c r="H1454" s="7">
        <f t="shared" si="115"/>
        <v>0</v>
      </c>
      <c r="I1454" s="7"/>
      <c r="J1454">
        <v>-611.875</v>
      </c>
      <c r="K1454" s="8">
        <f t="shared" si="116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12"/>
        <v>-1.0669200000000001</v>
      </c>
      <c r="E1455" s="8">
        <v>-1.0669150000000001</v>
      </c>
      <c r="F1455" s="4">
        <f t="shared" si="113"/>
        <v>5.000000000032756E-6</v>
      </c>
      <c r="G1455" s="4">
        <f t="shared" si="114"/>
        <v>5.000000000032756E-6</v>
      </c>
      <c r="H1455" s="7">
        <f t="shared" si="115"/>
        <v>2.5000000000327561E-11</v>
      </c>
      <c r="I1455" s="7"/>
      <c r="J1455">
        <v>-611.875</v>
      </c>
      <c r="K1455" s="8">
        <f t="shared" si="116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12"/>
        <v>-1.9941800000000001</v>
      </c>
      <c r="E1456" s="8">
        <v>-1.9916069999999999</v>
      </c>
      <c r="F1456" s="4">
        <f t="shared" si="113"/>
        <v>2.5730000000001585E-3</v>
      </c>
      <c r="G1456" s="4">
        <f t="shared" si="114"/>
        <v>2.5730000000001585E-3</v>
      </c>
      <c r="H1456" s="7">
        <f t="shared" si="115"/>
        <v>6.6203290000008158E-6</v>
      </c>
      <c r="I1456" s="7"/>
      <c r="J1456">
        <v>-611.875</v>
      </c>
      <c r="K1456" s="8">
        <f t="shared" si="116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12"/>
        <v>60.093000000000004</v>
      </c>
      <c r="E1457" s="8">
        <v>59.240668999999997</v>
      </c>
      <c r="F1457" s="4">
        <f t="shared" si="113"/>
        <v>-0.85233100000000661</v>
      </c>
      <c r="G1457" s="4">
        <f t="shared" si="114"/>
        <v>0.85233100000000661</v>
      </c>
      <c r="H1457" s="7">
        <f t="shared" si="115"/>
        <v>0.72646813356101125</v>
      </c>
      <c r="I1457" s="7"/>
      <c r="J1457">
        <v>-611.875</v>
      </c>
      <c r="K1457" s="8">
        <f t="shared" si="116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12"/>
        <v>112.82</v>
      </c>
      <c r="E1458" s="8">
        <v>113.023405</v>
      </c>
      <c r="F1458" s="4">
        <f t="shared" si="113"/>
        <v>0.20340500000000361</v>
      </c>
      <c r="G1458" s="4">
        <f t="shared" si="114"/>
        <v>0.20340500000000361</v>
      </c>
      <c r="H1458" s="7">
        <f t="shared" si="115"/>
        <v>4.1373594025001466E-2</v>
      </c>
      <c r="I1458" s="7"/>
      <c r="J1458">
        <v>-611.875</v>
      </c>
      <c r="K1458" s="8">
        <f t="shared" si="116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12"/>
        <v>111.926</v>
      </c>
      <c r="E1459" s="8">
        <v>112.262134</v>
      </c>
      <c r="F1459" s="4">
        <f t="shared" si="113"/>
        <v>0.33613400000000127</v>
      </c>
      <c r="G1459" s="4">
        <f t="shared" si="114"/>
        <v>0.33613400000000127</v>
      </c>
      <c r="H1459" s="7">
        <f t="shared" si="115"/>
        <v>0.11298606595600084</v>
      </c>
      <c r="I1459" s="7"/>
      <c r="J1459">
        <v>-611.875</v>
      </c>
      <c r="K1459" s="8">
        <f t="shared" si="116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12"/>
        <v>111.318</v>
      </c>
      <c r="E1460" s="8">
        <v>112.03999399999999</v>
      </c>
      <c r="F1460" s="4">
        <f t="shared" si="113"/>
        <v>0.72199399999999514</v>
      </c>
      <c r="G1460" s="4">
        <f t="shared" si="114"/>
        <v>0.72199399999999514</v>
      </c>
      <c r="H1460" s="7">
        <f t="shared" si="115"/>
        <v>0.52127533603599296</v>
      </c>
      <c r="I1460" s="7"/>
      <c r="J1460">
        <v>-1066.92</v>
      </c>
      <c r="K1460" s="8">
        <f t="shared" si="116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12"/>
        <v>110.666</v>
      </c>
      <c r="E1461" s="8">
        <v>110.80297</v>
      </c>
      <c r="F1461" s="4">
        <f t="shared" si="113"/>
        <v>0.13697000000000514</v>
      </c>
      <c r="G1461" s="4">
        <f t="shared" si="114"/>
        <v>0.13697000000000514</v>
      </c>
      <c r="H1461" s="7">
        <f t="shared" si="115"/>
        <v>1.8760780900001408E-2</v>
      </c>
      <c r="I1461" s="7"/>
      <c r="J1461">
        <v>4586.9399999999996</v>
      </c>
      <c r="K1461" s="8">
        <f t="shared" si="116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12"/>
        <v>110.274</v>
      </c>
      <c r="E1462" s="8">
        <v>110.79408100000001</v>
      </c>
      <c r="F1462" s="4">
        <f t="shared" si="113"/>
        <v>0.52008100000000468</v>
      </c>
      <c r="G1462" s="4">
        <f t="shared" si="114"/>
        <v>0.52008100000000468</v>
      </c>
      <c r="H1462" s="7">
        <f t="shared" si="115"/>
        <v>0.27048424656100489</v>
      </c>
      <c r="I1462" s="7"/>
      <c r="J1462">
        <v>113682</v>
      </c>
      <c r="K1462" s="8">
        <f t="shared" si="116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12"/>
        <v>110.161</v>
      </c>
      <c r="E1463" s="8">
        <v>110.59042599999999</v>
      </c>
      <c r="F1463" s="4">
        <f t="shared" si="113"/>
        <v>0.42942599999999231</v>
      </c>
      <c r="G1463" s="4">
        <f t="shared" si="114"/>
        <v>0.42942599999999231</v>
      </c>
      <c r="H1463" s="7">
        <f t="shared" si="115"/>
        <v>0.1844066894759934</v>
      </c>
      <c r="I1463" s="7"/>
      <c r="J1463">
        <v>113260</v>
      </c>
      <c r="K1463" s="8">
        <f t="shared" si="116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12"/>
        <v>105.02</v>
      </c>
      <c r="E1464" s="8">
        <v>105.774339</v>
      </c>
      <c r="F1464" s="4">
        <f t="shared" si="113"/>
        <v>0.75433900000000165</v>
      </c>
      <c r="G1464" s="4">
        <f t="shared" si="114"/>
        <v>0.75433900000000165</v>
      </c>
      <c r="H1464" s="7">
        <f t="shared" si="115"/>
        <v>0.56902732692100244</v>
      </c>
      <c r="I1464" s="7"/>
      <c r="J1464">
        <v>112280</v>
      </c>
      <c r="K1464" s="8">
        <f t="shared" si="116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12"/>
        <v>44.079000000000001</v>
      </c>
      <c r="E1465" s="8">
        <v>45.566842000000001</v>
      </c>
      <c r="F1465" s="4">
        <f t="shared" si="113"/>
        <v>1.4878420000000006</v>
      </c>
      <c r="G1465" s="4">
        <f t="shared" si="114"/>
        <v>1.4878420000000006</v>
      </c>
      <c r="H1465" s="7">
        <f t="shared" si="115"/>
        <v>2.2136738169640018</v>
      </c>
      <c r="I1465" s="7"/>
      <c r="J1465">
        <v>111976</v>
      </c>
      <c r="K1465" s="8">
        <f t="shared" si="116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12"/>
        <v>-0.92471500000000006</v>
      </c>
      <c r="E1466" s="8">
        <v>-0.92471499999999995</v>
      </c>
      <c r="F1466" s="4">
        <f t="shared" si="113"/>
        <v>1.1102230246251565E-16</v>
      </c>
      <c r="G1466" s="4">
        <f t="shared" si="114"/>
        <v>1.1102230246251565E-16</v>
      </c>
      <c r="H1466" s="7">
        <f t="shared" si="115"/>
        <v>1.2325951644078309E-32</v>
      </c>
      <c r="I1466" s="7"/>
      <c r="J1466">
        <v>111048</v>
      </c>
      <c r="K1466" s="8">
        <f t="shared" si="116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12"/>
        <v>-0.61187499999999995</v>
      </c>
      <c r="E1467" s="8">
        <v>-0.61187499999999995</v>
      </c>
      <c r="F1467" s="4">
        <f t="shared" si="113"/>
        <v>0</v>
      </c>
      <c r="G1467" s="4">
        <f t="shared" si="114"/>
        <v>0</v>
      </c>
      <c r="H1467" s="7">
        <f t="shared" si="115"/>
        <v>0</v>
      </c>
      <c r="I1467" s="7"/>
      <c r="J1467">
        <v>75438.600000000006</v>
      </c>
      <c r="K1467" s="8">
        <f t="shared" si="116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12"/>
        <v>-0.61187499999999995</v>
      </c>
      <c r="E1468" s="8">
        <v>-0.61187499999999995</v>
      </c>
      <c r="F1468" s="4">
        <f t="shared" si="113"/>
        <v>0</v>
      </c>
      <c r="G1468" s="4">
        <f t="shared" si="114"/>
        <v>0</v>
      </c>
      <c r="H1468" s="7">
        <f t="shared" si="115"/>
        <v>0</v>
      </c>
      <c r="I1468" s="7"/>
      <c r="J1468">
        <v>110698</v>
      </c>
      <c r="K1468" s="8">
        <f t="shared" si="116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12"/>
        <v>-0.61187499999999995</v>
      </c>
      <c r="E1469" s="8">
        <v>-0.61187499999999995</v>
      </c>
      <c r="F1469" s="4">
        <f t="shared" si="113"/>
        <v>0</v>
      </c>
      <c r="G1469" s="4">
        <f t="shared" si="114"/>
        <v>0</v>
      </c>
      <c r="H1469" s="7">
        <f t="shared" si="115"/>
        <v>0</v>
      </c>
      <c r="I1469" s="7"/>
      <c r="J1469">
        <v>98935.1</v>
      </c>
      <c r="K1469" s="8">
        <f t="shared" si="116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12"/>
        <v>-0.61187499999999995</v>
      </c>
      <c r="E1470" s="8">
        <v>-0.61187499999999995</v>
      </c>
      <c r="F1470" s="4">
        <f t="shared" si="113"/>
        <v>0</v>
      </c>
      <c r="G1470" s="4">
        <f t="shared" si="114"/>
        <v>0</v>
      </c>
      <c r="H1470" s="7">
        <f t="shared" si="115"/>
        <v>0</v>
      </c>
      <c r="I1470" s="7"/>
      <c r="J1470">
        <v>-924.71500000000003</v>
      </c>
      <c r="K1470" s="8">
        <f t="shared" si="116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12"/>
        <v>-0.61187499999999995</v>
      </c>
      <c r="E1471" s="8">
        <v>-0.61187499999999995</v>
      </c>
      <c r="F1471" s="4">
        <f t="shared" si="113"/>
        <v>0</v>
      </c>
      <c r="G1471" s="4">
        <f t="shared" si="114"/>
        <v>0</v>
      </c>
      <c r="H1471" s="7">
        <f t="shared" si="115"/>
        <v>0</v>
      </c>
      <c r="I1471" s="7"/>
      <c r="J1471">
        <v>-924.71500000000003</v>
      </c>
      <c r="K1471" s="8">
        <f t="shared" si="116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12"/>
        <v>-0.61187499999999995</v>
      </c>
      <c r="E1472" s="8">
        <v>-0.61187499999999995</v>
      </c>
      <c r="F1472" s="4">
        <f t="shared" si="113"/>
        <v>0</v>
      </c>
      <c r="G1472" s="4">
        <f t="shared" si="114"/>
        <v>0</v>
      </c>
      <c r="H1472" s="7">
        <f t="shared" si="115"/>
        <v>0</v>
      </c>
      <c r="I1472" s="7"/>
      <c r="J1472">
        <v>-611.875</v>
      </c>
      <c r="K1472" s="8">
        <f t="shared" si="116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12"/>
        <v>-0.61187499999999995</v>
      </c>
      <c r="E1473" s="8">
        <v>-0.61187499999999995</v>
      </c>
      <c r="F1473" s="4">
        <f t="shared" si="113"/>
        <v>0</v>
      </c>
      <c r="G1473" s="4">
        <f t="shared" si="114"/>
        <v>0</v>
      </c>
      <c r="H1473" s="7">
        <f t="shared" si="115"/>
        <v>0</v>
      </c>
      <c r="I1473" s="7"/>
      <c r="J1473">
        <v>-611.875</v>
      </c>
      <c r="K1473" s="8">
        <f t="shared" si="116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12"/>
        <v>-0.61187499999999995</v>
      </c>
      <c r="E1474" s="8">
        <v>-0.61187499999999995</v>
      </c>
      <c r="F1474" s="4">
        <f t="shared" si="113"/>
        <v>0</v>
      </c>
      <c r="G1474" s="4">
        <f t="shared" si="114"/>
        <v>0</v>
      </c>
      <c r="H1474" s="7">
        <f t="shared" si="115"/>
        <v>0</v>
      </c>
      <c r="I1474" s="7"/>
      <c r="J1474">
        <v>-611.875</v>
      </c>
      <c r="K1474" s="8">
        <f t="shared" si="116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12"/>
        <v>-0.61187499999999995</v>
      </c>
      <c r="E1475" s="8">
        <v>-0.61187499999999995</v>
      </c>
      <c r="F1475" s="4">
        <f t="shared" si="113"/>
        <v>0</v>
      </c>
      <c r="G1475" s="4">
        <f t="shared" si="114"/>
        <v>0</v>
      </c>
      <c r="H1475" s="7">
        <f t="shared" si="115"/>
        <v>0</v>
      </c>
      <c r="I1475" s="7"/>
      <c r="J1475">
        <v>-611.875</v>
      </c>
      <c r="K1475" s="8">
        <f t="shared" si="116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12"/>
        <v>-0.61187499999999995</v>
      </c>
      <c r="E1476" s="8">
        <v>-0.61187499999999995</v>
      </c>
      <c r="F1476" s="4">
        <f t="shared" si="113"/>
        <v>0</v>
      </c>
      <c r="G1476" s="4">
        <f t="shared" si="114"/>
        <v>0</v>
      </c>
      <c r="H1476" s="7">
        <f t="shared" si="115"/>
        <v>0</v>
      </c>
      <c r="I1476" s="7"/>
      <c r="J1476">
        <v>-611.875</v>
      </c>
      <c r="K1476" s="8">
        <f t="shared" si="116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12"/>
        <v>-0.61187499999999995</v>
      </c>
      <c r="E1477" s="8">
        <v>-0.61187499999999995</v>
      </c>
      <c r="F1477" s="4">
        <f t="shared" si="113"/>
        <v>0</v>
      </c>
      <c r="G1477" s="4">
        <f t="shared" si="114"/>
        <v>0</v>
      </c>
      <c r="H1477" s="7">
        <f t="shared" si="115"/>
        <v>0</v>
      </c>
      <c r="I1477" s="7"/>
      <c r="J1477">
        <v>-611.875</v>
      </c>
      <c r="K1477" s="8">
        <f t="shared" si="116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12"/>
        <v>-0.61187499999999995</v>
      </c>
      <c r="E1478" s="8">
        <v>-0.61187499999999995</v>
      </c>
      <c r="F1478" s="4">
        <f t="shared" si="113"/>
        <v>0</v>
      </c>
      <c r="G1478" s="4">
        <f t="shared" si="114"/>
        <v>0</v>
      </c>
      <c r="H1478" s="7">
        <f t="shared" si="115"/>
        <v>0</v>
      </c>
      <c r="I1478" s="7"/>
      <c r="J1478">
        <v>-611.875</v>
      </c>
      <c r="K1478" s="8">
        <f t="shared" si="116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12"/>
        <v>-1.0669200000000001</v>
      </c>
      <c r="E1479" s="8">
        <v>-1.0669150000000001</v>
      </c>
      <c r="F1479" s="4">
        <f t="shared" si="113"/>
        <v>5.000000000032756E-6</v>
      </c>
      <c r="G1479" s="4">
        <f t="shared" si="114"/>
        <v>5.000000000032756E-6</v>
      </c>
      <c r="H1479" s="7">
        <f t="shared" si="115"/>
        <v>2.5000000000327561E-11</v>
      </c>
      <c r="I1479" s="7"/>
      <c r="J1479">
        <v>-611.875</v>
      </c>
      <c r="K1479" s="8">
        <f t="shared" si="116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12"/>
        <v>-2.92659</v>
      </c>
      <c r="E1480" s="8">
        <v>-2.927848</v>
      </c>
      <c r="F1480" s="4">
        <f t="shared" si="113"/>
        <v>-1.2579999999999814E-3</v>
      </c>
      <c r="G1480" s="4">
        <f t="shared" si="114"/>
        <v>1.2579999999999814E-3</v>
      </c>
      <c r="H1480" s="7">
        <f t="shared" si="115"/>
        <v>1.5825639999999532E-6</v>
      </c>
      <c r="I1480" s="7"/>
      <c r="J1480">
        <v>-611.875</v>
      </c>
      <c r="K1480" s="8">
        <f t="shared" si="116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17">C1481/1000</f>
        <v>111.91800000000001</v>
      </c>
      <c r="E1481" s="8">
        <v>112.46378</v>
      </c>
      <c r="F1481" s="4">
        <f t="shared" ref="F1481:F1544" si="118">(E1481- D1481)</f>
        <v>0.54577999999999349</v>
      </c>
      <c r="G1481" s="4">
        <f t="shared" ref="G1481:G1544" si="119">ABS(F1481)</f>
        <v>0.54577999999999349</v>
      </c>
      <c r="H1481" s="7">
        <f t="shared" ref="H1481:H1544" si="120">(G1481^2)</f>
        <v>0.29787580839999289</v>
      </c>
      <c r="I1481" s="7"/>
      <c r="J1481">
        <v>-611.875</v>
      </c>
      <c r="K1481" s="8">
        <f t="shared" si="116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17"/>
        <v>112.221</v>
      </c>
      <c r="E1482" s="8">
        <v>112.569091</v>
      </c>
      <c r="F1482" s="4">
        <f t="shared" si="118"/>
        <v>0.3480909999999966</v>
      </c>
      <c r="G1482" s="4">
        <f t="shared" si="119"/>
        <v>0.3480909999999966</v>
      </c>
      <c r="H1482" s="7">
        <f t="shared" si="120"/>
        <v>0.12116734428099764</v>
      </c>
      <c r="I1482" s="7"/>
      <c r="J1482">
        <v>-611.875</v>
      </c>
      <c r="K1482" s="8">
        <f t="shared" si="116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17"/>
        <v>111.41800000000001</v>
      </c>
      <c r="E1483" s="8">
        <v>111.691951</v>
      </c>
      <c r="F1483" s="4">
        <f t="shared" si="118"/>
        <v>0.27395099999999672</v>
      </c>
      <c r="G1483" s="4">
        <f t="shared" si="119"/>
        <v>0.27395099999999672</v>
      </c>
      <c r="H1483" s="7">
        <f t="shared" si="120"/>
        <v>7.5049150400998202E-2</v>
      </c>
      <c r="I1483" s="7"/>
      <c r="J1483">
        <v>-611.875</v>
      </c>
      <c r="K1483" s="8">
        <f t="shared" si="116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17"/>
        <v>110.849</v>
      </c>
      <c r="E1484" s="8">
        <v>111.47945199999999</v>
      </c>
      <c r="F1484" s="4">
        <f t="shared" si="118"/>
        <v>0.63045199999999113</v>
      </c>
      <c r="G1484" s="4">
        <f t="shared" si="119"/>
        <v>0.63045199999999113</v>
      </c>
      <c r="H1484" s="7">
        <f t="shared" si="120"/>
        <v>0.3974697243039888</v>
      </c>
      <c r="I1484" s="7"/>
      <c r="J1484">
        <v>-1066.92</v>
      </c>
      <c r="K1484" s="8">
        <f t="shared" si="116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17"/>
        <v>110.267</v>
      </c>
      <c r="E1485" s="8">
        <v>110.69139800000001</v>
      </c>
      <c r="F1485" s="4">
        <f t="shared" si="118"/>
        <v>0.42439800000001071</v>
      </c>
      <c r="G1485" s="4">
        <f t="shared" si="119"/>
        <v>0.42439800000001071</v>
      </c>
      <c r="H1485" s="7">
        <f t="shared" si="120"/>
        <v>0.18011366240400908</v>
      </c>
      <c r="I1485" s="7"/>
      <c r="J1485">
        <v>-1992.1</v>
      </c>
      <c r="K1485" s="8">
        <f t="shared" si="116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17"/>
        <v>109.904</v>
      </c>
      <c r="E1486" s="8">
        <v>110.310104</v>
      </c>
      <c r="F1486" s="4">
        <f t="shared" si="118"/>
        <v>0.40610399999999913</v>
      </c>
      <c r="G1486" s="4">
        <f t="shared" si="119"/>
        <v>0.40610399999999913</v>
      </c>
      <c r="H1486" s="7">
        <f t="shared" si="120"/>
        <v>0.16492045881599929</v>
      </c>
      <c r="I1486" s="7"/>
      <c r="J1486">
        <v>59448.7</v>
      </c>
      <c r="K1486" s="8">
        <f t="shared" si="116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17"/>
        <v>109.739</v>
      </c>
      <c r="E1487" s="8">
        <v>110.17726500000001</v>
      </c>
      <c r="F1487" s="4">
        <f t="shared" si="118"/>
        <v>0.43826500000000124</v>
      </c>
      <c r="G1487" s="4">
        <f t="shared" si="119"/>
        <v>0.43826500000000124</v>
      </c>
      <c r="H1487" s="7">
        <f t="shared" si="120"/>
        <v>0.19207621022500107</v>
      </c>
      <c r="I1487" s="7"/>
      <c r="J1487">
        <v>112957</v>
      </c>
      <c r="K1487" s="8">
        <f t="shared" si="116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17"/>
        <v>109.61499999999999</v>
      </c>
      <c r="E1488" s="8">
        <v>109.716294</v>
      </c>
      <c r="F1488" s="4">
        <f t="shared" si="118"/>
        <v>0.10129400000000999</v>
      </c>
      <c r="G1488" s="4">
        <f t="shared" si="119"/>
        <v>0.10129400000000999</v>
      </c>
      <c r="H1488" s="7">
        <f t="shared" si="120"/>
        <v>1.0260474436002023E-2</v>
      </c>
      <c r="I1488" s="7"/>
      <c r="J1488">
        <v>112648</v>
      </c>
      <c r="K1488" s="8">
        <f t="shared" si="116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17"/>
        <v>78.999100000000013</v>
      </c>
      <c r="E1489" s="8">
        <v>81.565130999999994</v>
      </c>
      <c r="F1489" s="4">
        <f t="shared" si="118"/>
        <v>2.5660309999999811</v>
      </c>
      <c r="G1489" s="4">
        <f t="shared" si="119"/>
        <v>2.5660309999999811</v>
      </c>
      <c r="H1489" s="7">
        <f t="shared" si="120"/>
        <v>6.5845150929609026</v>
      </c>
      <c r="I1489" s="7"/>
      <c r="J1489">
        <v>111792</v>
      </c>
      <c r="K1489" s="8">
        <f t="shared" si="116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17"/>
        <v>-0.92471500000000006</v>
      </c>
      <c r="E1490" s="8">
        <v>-0.92471499999999995</v>
      </c>
      <c r="F1490" s="4">
        <f t="shared" si="118"/>
        <v>1.1102230246251565E-16</v>
      </c>
      <c r="G1490" s="4">
        <f t="shared" si="119"/>
        <v>1.1102230246251565E-16</v>
      </c>
      <c r="H1490" s="7">
        <f t="shared" si="120"/>
        <v>1.2325951644078309E-32</v>
      </c>
      <c r="I1490" s="7"/>
      <c r="J1490">
        <v>110719</v>
      </c>
      <c r="K1490" s="8">
        <f t="shared" si="116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17"/>
        <v>-0.61187499999999995</v>
      </c>
      <c r="E1491" s="8">
        <v>-0.61187499999999995</v>
      </c>
      <c r="F1491" s="4">
        <f t="shared" si="118"/>
        <v>0</v>
      </c>
      <c r="G1491" s="4">
        <f t="shared" si="119"/>
        <v>0</v>
      </c>
      <c r="H1491" s="7">
        <f t="shared" si="120"/>
        <v>0</v>
      </c>
      <c r="I1491" s="7"/>
      <c r="J1491">
        <v>110710</v>
      </c>
      <c r="K1491" s="8">
        <f t="shared" si="116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17"/>
        <v>-0.61187499999999995</v>
      </c>
      <c r="E1492" s="8">
        <v>-0.61187499999999995</v>
      </c>
      <c r="F1492" s="4">
        <f t="shared" si="118"/>
        <v>0</v>
      </c>
      <c r="G1492" s="4">
        <f t="shared" si="119"/>
        <v>0</v>
      </c>
      <c r="H1492" s="7">
        <f t="shared" si="120"/>
        <v>0</v>
      </c>
      <c r="I1492" s="7"/>
      <c r="J1492">
        <v>110526</v>
      </c>
      <c r="K1492" s="8">
        <f t="shared" si="116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17"/>
        <v>-0.61187499999999995</v>
      </c>
      <c r="E1493" s="8">
        <v>-0.61187499999999995</v>
      </c>
      <c r="F1493" s="4">
        <f t="shared" si="118"/>
        <v>0</v>
      </c>
      <c r="G1493" s="4">
        <f t="shared" si="119"/>
        <v>0</v>
      </c>
      <c r="H1493" s="7">
        <f t="shared" si="120"/>
        <v>0</v>
      </c>
      <c r="I1493" s="7"/>
      <c r="J1493">
        <v>105746</v>
      </c>
      <c r="K1493" s="8">
        <f t="shared" si="116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17"/>
        <v>-0.61187499999999995</v>
      </c>
      <c r="E1494" s="8">
        <v>-0.61187499999999995</v>
      </c>
      <c r="F1494" s="4">
        <f t="shared" si="118"/>
        <v>0</v>
      </c>
      <c r="G1494" s="4">
        <f t="shared" si="119"/>
        <v>0</v>
      </c>
      <c r="H1494" s="7">
        <f t="shared" si="120"/>
        <v>0</v>
      </c>
      <c r="I1494" s="7"/>
      <c r="J1494">
        <v>45706.7</v>
      </c>
      <c r="K1494" s="8">
        <f t="shared" si="116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17"/>
        <v>-0.61187499999999995</v>
      </c>
      <c r="E1495" s="8">
        <v>-0.61187499999999995</v>
      </c>
      <c r="F1495" s="4">
        <f t="shared" si="118"/>
        <v>0</v>
      </c>
      <c r="G1495" s="4">
        <f t="shared" si="119"/>
        <v>0</v>
      </c>
      <c r="H1495" s="7">
        <f t="shared" si="120"/>
        <v>0</v>
      </c>
      <c r="I1495" s="7"/>
      <c r="J1495">
        <v>-924.71500000000003</v>
      </c>
      <c r="K1495" s="8">
        <f t="shared" si="116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17"/>
        <v>-0.61187499999999995</v>
      </c>
      <c r="E1496" s="8">
        <v>-0.61187499999999995</v>
      </c>
      <c r="F1496" s="4">
        <f t="shared" si="118"/>
        <v>0</v>
      </c>
      <c r="G1496" s="4">
        <f t="shared" si="119"/>
        <v>0</v>
      </c>
      <c r="H1496" s="7">
        <f t="shared" si="120"/>
        <v>0</v>
      </c>
      <c r="I1496" s="7"/>
      <c r="J1496">
        <v>-611.875</v>
      </c>
      <c r="K1496" s="8">
        <f t="shared" si="116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17"/>
        <v>-0.61187499999999995</v>
      </c>
      <c r="E1497" s="8">
        <v>-0.61187499999999995</v>
      </c>
      <c r="F1497" s="4">
        <f t="shared" si="118"/>
        <v>0</v>
      </c>
      <c r="G1497" s="4">
        <f t="shared" si="119"/>
        <v>0</v>
      </c>
      <c r="H1497" s="7">
        <f t="shared" si="120"/>
        <v>0</v>
      </c>
      <c r="I1497" s="7"/>
      <c r="J1497">
        <v>-611.875</v>
      </c>
      <c r="K1497" s="8">
        <f t="shared" si="116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17"/>
        <v>-0.61187499999999995</v>
      </c>
      <c r="E1498" s="8">
        <v>-0.61187499999999995</v>
      </c>
      <c r="F1498" s="4">
        <f t="shared" si="118"/>
        <v>0</v>
      </c>
      <c r="G1498" s="4">
        <f t="shared" si="119"/>
        <v>0</v>
      </c>
      <c r="H1498" s="7">
        <f t="shared" si="120"/>
        <v>0</v>
      </c>
      <c r="I1498" s="7"/>
      <c r="J1498">
        <v>-611.875</v>
      </c>
      <c r="K1498" s="8">
        <f t="shared" si="116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17"/>
        <v>-0.61187499999999995</v>
      </c>
      <c r="E1499" s="8">
        <v>-0.61187499999999995</v>
      </c>
      <c r="F1499" s="4">
        <f t="shared" si="118"/>
        <v>0</v>
      </c>
      <c r="G1499" s="4">
        <f t="shared" si="119"/>
        <v>0</v>
      </c>
      <c r="H1499" s="7">
        <f t="shared" si="120"/>
        <v>0</v>
      </c>
      <c r="I1499" s="7"/>
      <c r="J1499">
        <v>-611.875</v>
      </c>
      <c r="K1499" s="8">
        <f t="shared" si="116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17"/>
        <v>-0.61187499999999995</v>
      </c>
      <c r="E1500" s="8">
        <v>-0.61187499999999995</v>
      </c>
      <c r="F1500" s="4">
        <f t="shared" si="118"/>
        <v>0</v>
      </c>
      <c r="G1500" s="4">
        <f t="shared" si="119"/>
        <v>0</v>
      </c>
      <c r="H1500" s="7">
        <f t="shared" si="120"/>
        <v>0</v>
      </c>
      <c r="I1500" s="7"/>
      <c r="J1500">
        <v>-611.875</v>
      </c>
      <c r="K1500" s="8">
        <f t="shared" si="116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17"/>
        <v>-0.61187499999999995</v>
      </c>
      <c r="E1501" s="8">
        <v>-0.61187499999999995</v>
      </c>
      <c r="F1501" s="4">
        <f t="shared" si="118"/>
        <v>0</v>
      </c>
      <c r="G1501" s="4">
        <f t="shared" si="119"/>
        <v>0</v>
      </c>
      <c r="H1501" s="7">
        <f t="shared" si="120"/>
        <v>0</v>
      </c>
      <c r="I1501" s="7"/>
      <c r="J1501">
        <v>-611.875</v>
      </c>
      <c r="K1501" s="8">
        <f t="shared" si="116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17"/>
        <v>-0.61187499999999995</v>
      </c>
      <c r="E1502" s="8">
        <v>-0.61187499999999995</v>
      </c>
      <c r="F1502" s="4">
        <f t="shared" si="118"/>
        <v>0</v>
      </c>
      <c r="G1502" s="4">
        <f t="shared" si="119"/>
        <v>0</v>
      </c>
      <c r="H1502" s="7">
        <f t="shared" si="120"/>
        <v>0</v>
      </c>
      <c r="I1502" s="7"/>
      <c r="J1502">
        <v>-611.875</v>
      </c>
      <c r="K1502" s="8">
        <f t="shared" si="116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17"/>
        <v>-1.0669200000000001</v>
      </c>
      <c r="E1503" s="8">
        <v>-1.0669150000000001</v>
      </c>
      <c r="F1503" s="4">
        <f t="shared" si="118"/>
        <v>5.000000000032756E-6</v>
      </c>
      <c r="G1503" s="4">
        <f t="shared" si="119"/>
        <v>5.000000000032756E-6</v>
      </c>
      <c r="H1503" s="7">
        <f t="shared" si="120"/>
        <v>2.5000000000327561E-11</v>
      </c>
      <c r="I1503" s="7"/>
      <c r="J1503">
        <v>-611.875</v>
      </c>
      <c r="K1503" s="8">
        <f t="shared" si="116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17"/>
        <v>6.6783700000000001</v>
      </c>
      <c r="E1504" s="8">
        <v>6.5845089999999997</v>
      </c>
      <c r="F1504" s="4">
        <f t="shared" si="118"/>
        <v>-9.3861000000000416E-2</v>
      </c>
      <c r="G1504" s="4">
        <f t="shared" si="119"/>
        <v>9.3861000000000416E-2</v>
      </c>
      <c r="H1504" s="7">
        <f t="shared" si="120"/>
        <v>8.8098873210000778E-3</v>
      </c>
      <c r="I1504" s="7"/>
      <c r="J1504">
        <v>-611.875</v>
      </c>
      <c r="K1504" s="8">
        <f t="shared" si="116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17"/>
        <v>113.232</v>
      </c>
      <c r="E1505" s="8">
        <v>113.759258</v>
      </c>
      <c r="F1505" s="4">
        <f t="shared" si="118"/>
        <v>0.52725800000000334</v>
      </c>
      <c r="G1505" s="4">
        <f t="shared" si="119"/>
        <v>0.52725800000000334</v>
      </c>
      <c r="H1505" s="7">
        <f t="shared" si="120"/>
        <v>0.27800099856400351</v>
      </c>
      <c r="I1505" s="7"/>
      <c r="J1505">
        <v>-611.875</v>
      </c>
      <c r="K1505" s="8">
        <f t="shared" si="116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17"/>
        <v>112.295</v>
      </c>
      <c r="E1506" s="8">
        <v>112.719624</v>
      </c>
      <c r="F1506" s="4">
        <f t="shared" si="118"/>
        <v>0.42462399999999434</v>
      </c>
      <c r="G1506" s="4">
        <f t="shared" si="119"/>
        <v>0.42462399999999434</v>
      </c>
      <c r="H1506" s="7">
        <f t="shared" si="120"/>
        <v>0.18030554137599519</v>
      </c>
      <c r="I1506" s="7"/>
      <c r="J1506">
        <v>-611.875</v>
      </c>
      <c r="K1506" s="8">
        <f t="shared" si="116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17"/>
        <v>111.346</v>
      </c>
      <c r="E1507" s="8">
        <v>111.482124</v>
      </c>
      <c r="F1507" s="4">
        <f t="shared" si="118"/>
        <v>0.13612399999999525</v>
      </c>
      <c r="G1507" s="4">
        <f t="shared" si="119"/>
        <v>0.13612399999999525</v>
      </c>
      <c r="H1507" s="7">
        <f t="shared" si="120"/>
        <v>1.8529743375998706E-2</v>
      </c>
      <c r="I1507" s="7"/>
      <c r="J1507">
        <v>-611.875</v>
      </c>
      <c r="K1507" s="8">
        <f t="shared" si="116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17"/>
        <v>110.542</v>
      </c>
      <c r="E1508" s="8">
        <v>111.04648299999999</v>
      </c>
      <c r="F1508" s="4">
        <f t="shared" si="118"/>
        <v>0.50448299999999335</v>
      </c>
      <c r="G1508" s="4">
        <f t="shared" si="119"/>
        <v>0.50448299999999335</v>
      </c>
      <c r="H1508" s="7">
        <f t="shared" si="120"/>
        <v>0.25450309728899329</v>
      </c>
      <c r="I1508" s="7"/>
      <c r="J1508">
        <v>-1066.92</v>
      </c>
      <c r="K1508" s="8">
        <f t="shared" si="116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17"/>
        <v>109.748</v>
      </c>
      <c r="E1509" s="8">
        <v>110.232882</v>
      </c>
      <c r="F1509" s="4">
        <f t="shared" si="118"/>
        <v>0.48488199999999892</v>
      </c>
      <c r="G1509" s="4">
        <f t="shared" si="119"/>
        <v>0.48488199999999892</v>
      </c>
      <c r="H1509" s="7">
        <f t="shared" si="120"/>
        <v>0.23511055392399896</v>
      </c>
      <c r="I1509" s="7"/>
      <c r="J1509">
        <v>-2929.19</v>
      </c>
      <c r="K1509" s="8">
        <f t="shared" si="116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17"/>
        <v>109.337</v>
      </c>
      <c r="E1510" s="8">
        <v>109.686471</v>
      </c>
      <c r="F1510" s="4">
        <f t="shared" si="118"/>
        <v>0.34947099999999409</v>
      </c>
      <c r="G1510" s="4">
        <f t="shared" si="119"/>
        <v>0.34947099999999409</v>
      </c>
      <c r="H1510" s="7">
        <f t="shared" si="120"/>
        <v>0.12212997984099587</v>
      </c>
      <c r="I1510" s="7"/>
      <c r="J1510">
        <v>112525</v>
      </c>
      <c r="K1510" s="8">
        <f t="shared" si="116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17"/>
        <v>109.34</v>
      </c>
      <c r="E1511" s="8">
        <v>109.684646</v>
      </c>
      <c r="F1511" s="4">
        <f t="shared" si="118"/>
        <v>0.34464599999999734</v>
      </c>
      <c r="G1511" s="4">
        <f t="shared" si="119"/>
        <v>0.34464599999999734</v>
      </c>
      <c r="H1511" s="7">
        <f t="shared" si="120"/>
        <v>0.11878086531599817</v>
      </c>
      <c r="I1511" s="7"/>
      <c r="J1511">
        <v>112510</v>
      </c>
      <c r="K1511" s="8">
        <f t="shared" si="116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17"/>
        <v>102.684</v>
      </c>
      <c r="E1512" s="8">
        <v>103.545042</v>
      </c>
      <c r="F1512" s="4">
        <f t="shared" si="118"/>
        <v>0.86104199999999764</v>
      </c>
      <c r="G1512" s="4">
        <f t="shared" si="119"/>
        <v>0.86104199999999764</v>
      </c>
      <c r="H1512" s="7">
        <f t="shared" si="120"/>
        <v>0.74139332576399597</v>
      </c>
      <c r="I1512" s="7"/>
      <c r="J1512">
        <v>111667</v>
      </c>
      <c r="K1512" s="8">
        <f t="shared" si="116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17"/>
        <v>45.722099999999998</v>
      </c>
      <c r="E1513" s="8">
        <v>47.330033</v>
      </c>
      <c r="F1513" s="4">
        <f t="shared" si="118"/>
        <v>1.6079330000000027</v>
      </c>
      <c r="G1513" s="4">
        <f t="shared" si="119"/>
        <v>1.6079330000000027</v>
      </c>
      <c r="H1513" s="7">
        <f t="shared" si="120"/>
        <v>2.5854485324890089</v>
      </c>
      <c r="I1513" s="7"/>
      <c r="J1513">
        <v>111394</v>
      </c>
      <c r="K1513" s="8">
        <f t="shared" si="116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17"/>
        <v>-0.92471500000000006</v>
      </c>
      <c r="E1514" s="8">
        <v>-0.92471499999999995</v>
      </c>
      <c r="F1514" s="4">
        <f t="shared" si="118"/>
        <v>1.1102230246251565E-16</v>
      </c>
      <c r="G1514" s="4">
        <f t="shared" si="119"/>
        <v>1.1102230246251565E-16</v>
      </c>
      <c r="H1514" s="7">
        <f t="shared" si="120"/>
        <v>1.2325951644078309E-32</v>
      </c>
      <c r="I1514" s="7"/>
      <c r="J1514">
        <v>110625</v>
      </c>
      <c r="K1514" s="8">
        <f t="shared" si="116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17"/>
        <v>-0.61187499999999995</v>
      </c>
      <c r="E1515" s="8">
        <v>-0.61187499999999995</v>
      </c>
      <c r="F1515" s="4">
        <f t="shared" si="118"/>
        <v>0</v>
      </c>
      <c r="G1515" s="4">
        <f t="shared" si="119"/>
        <v>0</v>
      </c>
      <c r="H1515" s="7">
        <f t="shared" si="120"/>
        <v>0</v>
      </c>
      <c r="I1515" s="7"/>
      <c r="J1515">
        <v>110252</v>
      </c>
      <c r="K1515" s="8">
        <f t="shared" si="116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17"/>
        <v>-0.61187499999999995</v>
      </c>
      <c r="E1516" s="8">
        <v>-0.61187499999999995</v>
      </c>
      <c r="F1516" s="4">
        <f t="shared" si="118"/>
        <v>0</v>
      </c>
      <c r="G1516" s="4">
        <f t="shared" si="119"/>
        <v>0</v>
      </c>
      <c r="H1516" s="7">
        <f t="shared" si="120"/>
        <v>0</v>
      </c>
      <c r="I1516" s="7"/>
      <c r="J1516">
        <v>110123</v>
      </c>
      <c r="K1516" s="8">
        <f t="shared" ref="K1516:K1579" si="121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17"/>
        <v>-0.61187499999999995</v>
      </c>
      <c r="E1517" s="8">
        <v>-0.61187499999999995</v>
      </c>
      <c r="F1517" s="4">
        <f t="shared" si="118"/>
        <v>0</v>
      </c>
      <c r="G1517" s="4">
        <f t="shared" si="119"/>
        <v>0</v>
      </c>
      <c r="H1517" s="7">
        <f t="shared" si="120"/>
        <v>0</v>
      </c>
      <c r="I1517" s="7"/>
      <c r="J1517">
        <v>109668</v>
      </c>
      <c r="K1517" s="8">
        <f t="shared" si="121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17"/>
        <v>-0.61187499999999995</v>
      </c>
      <c r="E1518" s="8">
        <v>-0.61187499999999995</v>
      </c>
      <c r="F1518" s="4">
        <f t="shared" si="118"/>
        <v>0</v>
      </c>
      <c r="G1518" s="4">
        <f t="shared" si="119"/>
        <v>0</v>
      </c>
      <c r="H1518" s="7">
        <f t="shared" si="120"/>
        <v>0</v>
      </c>
      <c r="I1518" s="7"/>
      <c r="J1518">
        <v>81651.899999999994</v>
      </c>
      <c r="K1518" s="8">
        <f t="shared" si="121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17"/>
        <v>-0.61187499999999995</v>
      </c>
      <c r="E1519" s="8">
        <v>-0.61187499999999995</v>
      </c>
      <c r="F1519" s="4">
        <f t="shared" si="118"/>
        <v>0</v>
      </c>
      <c r="G1519" s="4">
        <f t="shared" si="119"/>
        <v>0</v>
      </c>
      <c r="H1519" s="7">
        <f t="shared" si="120"/>
        <v>0</v>
      </c>
      <c r="I1519" s="7"/>
      <c r="J1519">
        <v>-924.71500000000003</v>
      </c>
      <c r="K1519" s="8">
        <f t="shared" si="121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17"/>
        <v>-0.61187499999999995</v>
      </c>
      <c r="E1520" s="8">
        <v>-0.61187499999999995</v>
      </c>
      <c r="F1520" s="4">
        <f t="shared" si="118"/>
        <v>0</v>
      </c>
      <c r="G1520" s="4">
        <f t="shared" si="119"/>
        <v>0</v>
      </c>
      <c r="H1520" s="7">
        <f t="shared" si="120"/>
        <v>0</v>
      </c>
      <c r="I1520" s="7"/>
      <c r="J1520">
        <v>-611.875</v>
      </c>
      <c r="K1520" s="8">
        <f t="shared" si="121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17"/>
        <v>-0.61187499999999995</v>
      </c>
      <c r="E1521" s="8">
        <v>-0.61187499999999995</v>
      </c>
      <c r="F1521" s="4">
        <f t="shared" si="118"/>
        <v>0</v>
      </c>
      <c r="G1521" s="4">
        <f t="shared" si="119"/>
        <v>0</v>
      </c>
      <c r="H1521" s="7">
        <f t="shared" si="120"/>
        <v>0</v>
      </c>
      <c r="I1521" s="7"/>
      <c r="J1521">
        <v>-611.875</v>
      </c>
      <c r="K1521" s="8">
        <f t="shared" si="121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17"/>
        <v>-0.61187499999999995</v>
      </c>
      <c r="E1522" s="8">
        <v>-0.61187499999999995</v>
      </c>
      <c r="F1522" s="4">
        <f t="shared" si="118"/>
        <v>0</v>
      </c>
      <c r="G1522" s="4">
        <f t="shared" si="119"/>
        <v>0</v>
      </c>
      <c r="H1522" s="7">
        <f t="shared" si="120"/>
        <v>0</v>
      </c>
      <c r="I1522" s="7"/>
      <c r="J1522">
        <v>-611.875</v>
      </c>
      <c r="K1522" s="8">
        <f t="shared" si="121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17"/>
        <v>-0.61187499999999995</v>
      </c>
      <c r="E1523" s="8">
        <v>-0.61187499999999995</v>
      </c>
      <c r="F1523" s="4">
        <f t="shared" si="118"/>
        <v>0</v>
      </c>
      <c r="G1523" s="4">
        <f t="shared" si="119"/>
        <v>0</v>
      </c>
      <c r="H1523" s="7">
        <f t="shared" si="120"/>
        <v>0</v>
      </c>
      <c r="I1523" s="7"/>
      <c r="J1523">
        <v>-611.875</v>
      </c>
      <c r="K1523" s="8">
        <f t="shared" si="121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17"/>
        <v>-0.61187499999999995</v>
      </c>
      <c r="E1524" s="8">
        <v>-0.61187499999999995</v>
      </c>
      <c r="F1524" s="4">
        <f t="shared" si="118"/>
        <v>0</v>
      </c>
      <c r="G1524" s="4">
        <f t="shared" si="119"/>
        <v>0</v>
      </c>
      <c r="H1524" s="7">
        <f t="shared" si="120"/>
        <v>0</v>
      </c>
      <c r="I1524" s="7"/>
      <c r="J1524">
        <v>-611.875</v>
      </c>
      <c r="K1524" s="8">
        <f t="shared" si="121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17"/>
        <v>-0.61187499999999995</v>
      </c>
      <c r="E1525" s="8">
        <v>-0.61187499999999995</v>
      </c>
      <c r="F1525" s="4">
        <f t="shared" si="118"/>
        <v>0</v>
      </c>
      <c r="G1525" s="4">
        <f t="shared" si="119"/>
        <v>0</v>
      </c>
      <c r="H1525" s="7">
        <f t="shared" si="120"/>
        <v>0</v>
      </c>
      <c r="I1525" s="7"/>
      <c r="J1525">
        <v>-611.875</v>
      </c>
      <c r="K1525" s="8">
        <f t="shared" si="121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17"/>
        <v>-0.61187499999999995</v>
      </c>
      <c r="E1526" s="8">
        <v>-0.61187499999999995</v>
      </c>
      <c r="F1526" s="4">
        <f t="shared" si="118"/>
        <v>0</v>
      </c>
      <c r="G1526" s="4">
        <f t="shared" si="119"/>
        <v>0</v>
      </c>
      <c r="H1526" s="7">
        <f t="shared" si="120"/>
        <v>0</v>
      </c>
      <c r="I1526" s="7"/>
      <c r="J1526">
        <v>-611.875</v>
      </c>
      <c r="K1526" s="8">
        <f t="shared" si="121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17"/>
        <v>-1.0669200000000001</v>
      </c>
      <c r="E1527" s="8">
        <v>-1.0669150000000001</v>
      </c>
      <c r="F1527" s="4">
        <f t="shared" si="118"/>
        <v>5.000000000032756E-6</v>
      </c>
      <c r="G1527" s="4">
        <f t="shared" si="119"/>
        <v>5.000000000032756E-6</v>
      </c>
      <c r="H1527" s="7">
        <f t="shared" si="120"/>
        <v>2.5000000000327561E-11</v>
      </c>
      <c r="I1527" s="7"/>
      <c r="J1527">
        <v>-611.875</v>
      </c>
      <c r="K1527" s="8">
        <f t="shared" si="121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17"/>
        <v>-3.3555100000000002</v>
      </c>
      <c r="E1528" s="8">
        <v>-2.931022</v>
      </c>
      <c r="F1528" s="4">
        <f t="shared" si="118"/>
        <v>0.4244880000000002</v>
      </c>
      <c r="G1528" s="4">
        <f t="shared" si="119"/>
        <v>0.4244880000000002</v>
      </c>
      <c r="H1528" s="7">
        <f t="shared" si="120"/>
        <v>0.18019006214400016</v>
      </c>
      <c r="I1528" s="7"/>
      <c r="J1528">
        <v>-611.875</v>
      </c>
      <c r="K1528" s="8">
        <f t="shared" si="121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17"/>
        <v>107.89400000000001</v>
      </c>
      <c r="E1529" s="8">
        <v>108.06502</v>
      </c>
      <c r="F1529" s="4">
        <f t="shared" si="118"/>
        <v>0.17101999999999862</v>
      </c>
      <c r="G1529" s="4">
        <f t="shared" si="119"/>
        <v>0.17101999999999862</v>
      </c>
      <c r="H1529" s="7">
        <f t="shared" si="120"/>
        <v>2.9247840399999527E-2</v>
      </c>
      <c r="I1529" s="7"/>
      <c r="J1529">
        <v>-611.875</v>
      </c>
      <c r="K1529" s="8">
        <f t="shared" si="121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17"/>
        <v>111.09699999999999</v>
      </c>
      <c r="E1530" s="8">
        <v>111.67492799999999</v>
      </c>
      <c r="F1530" s="4">
        <f t="shared" si="118"/>
        <v>0.577928</v>
      </c>
      <c r="G1530" s="4">
        <f t="shared" si="119"/>
        <v>0.577928</v>
      </c>
      <c r="H1530" s="7">
        <f t="shared" si="120"/>
        <v>0.33400077318400001</v>
      </c>
      <c r="I1530" s="7"/>
      <c r="J1530">
        <v>-611.875</v>
      </c>
      <c r="K1530" s="8">
        <f t="shared" si="121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17"/>
        <v>110.316</v>
      </c>
      <c r="E1531" s="8">
        <v>110.86364</v>
      </c>
      <c r="F1531" s="4">
        <f t="shared" si="118"/>
        <v>0.54764000000000124</v>
      </c>
      <c r="G1531" s="4">
        <f t="shared" si="119"/>
        <v>0.54764000000000124</v>
      </c>
      <c r="H1531" s="7">
        <f t="shared" si="120"/>
        <v>0.29990956960000137</v>
      </c>
      <c r="I1531" s="7"/>
      <c r="J1531">
        <v>-611.875</v>
      </c>
      <c r="K1531" s="8">
        <f t="shared" si="121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17"/>
        <v>109.931</v>
      </c>
      <c r="E1532" s="8">
        <v>110.09296000000001</v>
      </c>
      <c r="F1532" s="4">
        <f t="shared" si="118"/>
        <v>0.16196000000000765</v>
      </c>
      <c r="G1532" s="4">
        <f t="shared" si="119"/>
        <v>0.16196000000000765</v>
      </c>
      <c r="H1532" s="7">
        <f t="shared" si="120"/>
        <v>2.6231041600002478E-2</v>
      </c>
      <c r="I1532" s="7"/>
      <c r="J1532">
        <v>-1066.92</v>
      </c>
      <c r="K1532" s="8">
        <f t="shared" si="121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17"/>
        <v>109.533</v>
      </c>
      <c r="E1533" s="8">
        <v>109.94868200000001</v>
      </c>
      <c r="F1533" s="4">
        <f t="shared" si="118"/>
        <v>0.41568200000000388</v>
      </c>
      <c r="G1533" s="4">
        <f t="shared" si="119"/>
        <v>0.41568200000000388</v>
      </c>
      <c r="H1533" s="7">
        <f t="shared" si="120"/>
        <v>0.17279152512400323</v>
      </c>
      <c r="I1533" s="7"/>
      <c r="J1533">
        <v>6603.83</v>
      </c>
      <c r="K1533" s="8">
        <f t="shared" si="121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17"/>
        <v>109.383</v>
      </c>
      <c r="E1534" s="8">
        <v>109.811064</v>
      </c>
      <c r="F1534" s="4">
        <f t="shared" si="118"/>
        <v>0.42806400000000622</v>
      </c>
      <c r="G1534" s="4">
        <f t="shared" si="119"/>
        <v>0.42806400000000622</v>
      </c>
      <c r="H1534" s="7">
        <f t="shared" si="120"/>
        <v>0.18323878809600533</v>
      </c>
      <c r="I1534" s="7"/>
      <c r="J1534">
        <v>114319</v>
      </c>
      <c r="K1534" s="8">
        <f t="shared" si="121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17"/>
        <v>87.998500000000007</v>
      </c>
      <c r="E1535" s="8">
        <v>90.036004000000005</v>
      </c>
      <c r="F1535" s="4">
        <f t="shared" si="118"/>
        <v>2.0375039999999984</v>
      </c>
      <c r="G1535" s="4">
        <f t="shared" si="119"/>
        <v>2.0375039999999984</v>
      </c>
      <c r="H1535" s="7">
        <f t="shared" si="120"/>
        <v>4.1514225500159938</v>
      </c>
      <c r="I1535" s="7"/>
      <c r="J1535">
        <v>112473</v>
      </c>
      <c r="K1535" s="8">
        <f t="shared" si="121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17"/>
        <v>27.6128</v>
      </c>
      <c r="E1536" s="8">
        <v>27.596323999999999</v>
      </c>
      <c r="F1536" s="4">
        <f t="shared" si="118"/>
        <v>-1.6476000000000823E-2</v>
      </c>
      <c r="G1536" s="4">
        <f t="shared" si="119"/>
        <v>1.6476000000000823E-2</v>
      </c>
      <c r="H1536" s="7">
        <f t="shared" si="120"/>
        <v>2.7145857600002711E-4</v>
      </c>
      <c r="I1536" s="7"/>
      <c r="J1536">
        <v>111519</v>
      </c>
      <c r="K1536" s="8">
        <f t="shared" si="121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17"/>
        <v>-0.92471500000000006</v>
      </c>
      <c r="E1537" s="8">
        <v>-0.92471499999999995</v>
      </c>
      <c r="F1537" s="4">
        <f t="shared" si="118"/>
        <v>1.1102230246251565E-16</v>
      </c>
      <c r="G1537" s="4">
        <f t="shared" si="119"/>
        <v>1.1102230246251565E-16</v>
      </c>
      <c r="H1537" s="7">
        <f t="shared" si="120"/>
        <v>1.2325951644078309E-32</v>
      </c>
      <c r="I1537" s="7"/>
      <c r="J1537">
        <v>110967</v>
      </c>
      <c r="K1537" s="8">
        <f t="shared" si="121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17"/>
        <v>-0.92471500000000006</v>
      </c>
      <c r="E1538" s="8">
        <v>-0.92471499999999995</v>
      </c>
      <c r="F1538" s="4">
        <f t="shared" si="118"/>
        <v>1.1102230246251565E-16</v>
      </c>
      <c r="G1538" s="4">
        <f t="shared" si="119"/>
        <v>1.1102230246251565E-16</v>
      </c>
      <c r="H1538" s="7">
        <f t="shared" si="120"/>
        <v>1.2325951644078309E-32</v>
      </c>
      <c r="I1538" s="7"/>
      <c r="J1538">
        <v>110179</v>
      </c>
      <c r="K1538" s="8">
        <f t="shared" si="121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17"/>
        <v>-0.61187499999999995</v>
      </c>
      <c r="E1539" s="8">
        <v>-0.61187499999999995</v>
      </c>
      <c r="F1539" s="4">
        <f t="shared" si="118"/>
        <v>0</v>
      </c>
      <c r="G1539" s="4">
        <f t="shared" si="119"/>
        <v>0</v>
      </c>
      <c r="H1539" s="7">
        <f t="shared" si="120"/>
        <v>0</v>
      </c>
      <c r="I1539" s="7"/>
      <c r="J1539">
        <v>109645</v>
      </c>
      <c r="K1539" s="8">
        <f t="shared" si="121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17"/>
        <v>-0.61187499999999995</v>
      </c>
      <c r="E1540" s="8">
        <v>-0.61187499999999995</v>
      </c>
      <c r="F1540" s="4">
        <f t="shared" si="118"/>
        <v>0</v>
      </c>
      <c r="G1540" s="4">
        <f t="shared" si="119"/>
        <v>0</v>
      </c>
      <c r="H1540" s="7">
        <f t="shared" si="120"/>
        <v>0</v>
      </c>
      <c r="I1540" s="7"/>
      <c r="J1540">
        <v>109643</v>
      </c>
      <c r="K1540" s="8">
        <f t="shared" si="121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17"/>
        <v>-0.61187499999999995</v>
      </c>
      <c r="E1541" s="8">
        <v>-0.61187499999999995</v>
      </c>
      <c r="F1541" s="4">
        <f t="shared" si="118"/>
        <v>0</v>
      </c>
      <c r="G1541" s="4">
        <f t="shared" si="119"/>
        <v>0</v>
      </c>
      <c r="H1541" s="7">
        <f t="shared" si="120"/>
        <v>0</v>
      </c>
      <c r="I1541" s="7"/>
      <c r="J1541">
        <v>103544</v>
      </c>
      <c r="K1541" s="8">
        <f t="shared" si="121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17"/>
        <v>-0.61187499999999995</v>
      </c>
      <c r="E1542" s="8">
        <v>-0.61187499999999995</v>
      </c>
      <c r="F1542" s="4">
        <f t="shared" si="118"/>
        <v>0</v>
      </c>
      <c r="G1542" s="4">
        <f t="shared" si="119"/>
        <v>0</v>
      </c>
      <c r="H1542" s="7">
        <f t="shared" si="120"/>
        <v>0</v>
      </c>
      <c r="I1542" s="7"/>
      <c r="J1542">
        <v>47492.9</v>
      </c>
      <c r="K1542" s="8">
        <f t="shared" si="121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17"/>
        <v>-0.61187499999999995</v>
      </c>
      <c r="E1543" s="8">
        <v>-0.61187499999999995</v>
      </c>
      <c r="F1543" s="4">
        <f t="shared" si="118"/>
        <v>0</v>
      </c>
      <c r="G1543" s="4">
        <f t="shared" si="119"/>
        <v>0</v>
      </c>
      <c r="H1543" s="7">
        <f t="shared" si="120"/>
        <v>0</v>
      </c>
      <c r="I1543" s="7"/>
      <c r="J1543">
        <v>-924.71500000000003</v>
      </c>
      <c r="K1543" s="8">
        <f t="shared" si="121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17"/>
        <v>-0.61187499999999995</v>
      </c>
      <c r="E1544" s="8">
        <v>-0.61187499999999995</v>
      </c>
      <c r="F1544" s="4">
        <f t="shared" si="118"/>
        <v>0</v>
      </c>
      <c r="G1544" s="4">
        <f t="shared" si="119"/>
        <v>0</v>
      </c>
      <c r="H1544" s="7">
        <f t="shared" si="120"/>
        <v>0</v>
      </c>
      <c r="I1544" s="7"/>
      <c r="J1544">
        <v>-611.875</v>
      </c>
      <c r="K1544" s="8">
        <f t="shared" si="121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22">C1545/1000</f>
        <v>-0.61187499999999995</v>
      </c>
      <c r="E1545" s="8">
        <v>-0.61187499999999995</v>
      </c>
      <c r="F1545" s="4">
        <f t="shared" ref="F1545:F1608" si="123">(E1545- D1545)</f>
        <v>0</v>
      </c>
      <c r="G1545" s="4">
        <f t="shared" ref="G1545:G1608" si="124">ABS(F1545)</f>
        <v>0</v>
      </c>
      <c r="H1545" s="7">
        <f t="shared" ref="H1545:H1608" si="125">(G1545^2)</f>
        <v>0</v>
      </c>
      <c r="I1545" s="7"/>
      <c r="J1545">
        <v>-611.875</v>
      </c>
      <c r="K1545" s="8">
        <f t="shared" si="121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22"/>
        <v>-0.61187499999999995</v>
      </c>
      <c r="E1546" s="8">
        <v>-0.61187499999999995</v>
      </c>
      <c r="F1546" s="4">
        <f t="shared" si="123"/>
        <v>0</v>
      </c>
      <c r="G1546" s="4">
        <f t="shared" si="124"/>
        <v>0</v>
      </c>
      <c r="H1546" s="7">
        <f t="shared" si="125"/>
        <v>0</v>
      </c>
      <c r="I1546" s="7"/>
      <c r="J1546">
        <v>-611.875</v>
      </c>
      <c r="K1546" s="8">
        <f t="shared" si="121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22"/>
        <v>-0.61187499999999995</v>
      </c>
      <c r="E1547" s="8">
        <v>-0.61187499999999995</v>
      </c>
      <c r="F1547" s="4">
        <f t="shared" si="123"/>
        <v>0</v>
      </c>
      <c r="G1547" s="4">
        <f t="shared" si="124"/>
        <v>0</v>
      </c>
      <c r="H1547" s="7">
        <f t="shared" si="125"/>
        <v>0</v>
      </c>
      <c r="I1547" s="7"/>
      <c r="J1547">
        <v>-611.875</v>
      </c>
      <c r="K1547" s="8">
        <f t="shared" si="121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22"/>
        <v>-0.61187499999999995</v>
      </c>
      <c r="E1548" s="8">
        <v>-0.61187499999999995</v>
      </c>
      <c r="F1548" s="4">
        <f t="shared" si="123"/>
        <v>0</v>
      </c>
      <c r="G1548" s="4">
        <f t="shared" si="124"/>
        <v>0</v>
      </c>
      <c r="H1548" s="7">
        <f t="shared" si="125"/>
        <v>0</v>
      </c>
      <c r="I1548" s="7"/>
      <c r="J1548">
        <v>-611.875</v>
      </c>
      <c r="K1548" s="8">
        <f t="shared" si="121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22"/>
        <v>-0.61187499999999995</v>
      </c>
      <c r="E1549" s="8">
        <v>-0.61187499999999995</v>
      </c>
      <c r="F1549" s="4">
        <f t="shared" si="123"/>
        <v>0</v>
      </c>
      <c r="G1549" s="4">
        <f t="shared" si="124"/>
        <v>0</v>
      </c>
      <c r="H1549" s="7">
        <f t="shared" si="125"/>
        <v>0</v>
      </c>
      <c r="I1549" s="7"/>
      <c r="J1549">
        <v>-611.875</v>
      </c>
      <c r="K1549" s="8">
        <f t="shared" si="121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22"/>
        <v>-0.61187499999999995</v>
      </c>
      <c r="E1550" s="8">
        <v>-0.61187499999999995</v>
      </c>
      <c r="F1550" s="4">
        <f t="shared" si="123"/>
        <v>0</v>
      </c>
      <c r="G1550" s="4">
        <f t="shared" si="124"/>
        <v>0</v>
      </c>
      <c r="H1550" s="7">
        <f t="shared" si="125"/>
        <v>0</v>
      </c>
      <c r="I1550" s="7"/>
      <c r="J1550">
        <v>-611.875</v>
      </c>
      <c r="K1550" s="8">
        <f t="shared" si="121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22"/>
        <v>-1.0669200000000001</v>
      </c>
      <c r="E1551" s="8">
        <v>-1.0669150000000001</v>
      </c>
      <c r="F1551" s="4">
        <f t="shared" si="123"/>
        <v>5.000000000032756E-6</v>
      </c>
      <c r="G1551" s="4">
        <f t="shared" si="124"/>
        <v>5.000000000032756E-6</v>
      </c>
      <c r="H1551" s="7">
        <f t="shared" si="125"/>
        <v>2.5000000000327561E-11</v>
      </c>
      <c r="I1551" s="7"/>
      <c r="J1551">
        <v>-611.875</v>
      </c>
      <c r="K1551" s="8">
        <f t="shared" si="121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22"/>
        <v>-1.0669200000000001</v>
      </c>
      <c r="E1552" s="8">
        <v>-1.0669150000000001</v>
      </c>
      <c r="F1552" s="4">
        <f t="shared" si="123"/>
        <v>5.000000000032756E-6</v>
      </c>
      <c r="G1552" s="4">
        <f t="shared" si="124"/>
        <v>5.000000000032756E-6</v>
      </c>
      <c r="H1552" s="7">
        <f t="shared" si="125"/>
        <v>2.5000000000327561E-11</v>
      </c>
      <c r="I1552" s="7"/>
      <c r="J1552">
        <v>-611.875</v>
      </c>
      <c r="K1552" s="8">
        <f t="shared" si="121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22"/>
        <v>-0.92471500000000006</v>
      </c>
      <c r="E1553" s="8">
        <v>-0.92471499999999995</v>
      </c>
      <c r="F1553" s="4">
        <f t="shared" si="123"/>
        <v>1.1102230246251565E-16</v>
      </c>
      <c r="G1553" s="4">
        <f t="shared" si="124"/>
        <v>1.1102230246251565E-16</v>
      </c>
      <c r="H1553" s="7">
        <f t="shared" si="125"/>
        <v>1.2325951644078309E-32</v>
      </c>
      <c r="I1553" s="7"/>
      <c r="J1553">
        <v>-611.875</v>
      </c>
      <c r="K1553" s="8">
        <f t="shared" si="121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22"/>
        <v>-0.92471500000000006</v>
      </c>
      <c r="E1554" s="8">
        <v>-0.92471499999999995</v>
      </c>
      <c r="F1554" s="4">
        <f t="shared" si="123"/>
        <v>1.1102230246251565E-16</v>
      </c>
      <c r="G1554" s="4">
        <f t="shared" si="124"/>
        <v>1.1102230246251565E-16</v>
      </c>
      <c r="H1554" s="7">
        <f t="shared" si="125"/>
        <v>1.2325951644078309E-32</v>
      </c>
      <c r="I1554" s="7"/>
      <c r="J1554">
        <v>-611.875</v>
      </c>
      <c r="K1554" s="8">
        <f t="shared" si="121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22"/>
        <v>-2.7684600000000001</v>
      </c>
      <c r="E1555" s="8">
        <v>-2.7666919999999999</v>
      </c>
      <c r="F1555" s="4">
        <f t="shared" si="123"/>
        <v>1.7680000000002138E-3</v>
      </c>
      <c r="G1555" s="4">
        <f t="shared" si="124"/>
        <v>1.7680000000002138E-3</v>
      </c>
      <c r="H1555" s="7">
        <f t="shared" si="125"/>
        <v>3.125824000000756E-6</v>
      </c>
      <c r="I1555" s="7"/>
      <c r="J1555">
        <v>-611.875</v>
      </c>
      <c r="K1555" s="8">
        <f t="shared" si="121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22"/>
        <v>22.434200000000001</v>
      </c>
      <c r="E1556" s="8">
        <v>22.276834000000001</v>
      </c>
      <c r="F1556" s="4">
        <f t="shared" si="123"/>
        <v>-0.15736599999999967</v>
      </c>
      <c r="G1556" s="4">
        <f t="shared" si="124"/>
        <v>0.15736599999999967</v>
      </c>
      <c r="H1556" s="7">
        <f t="shared" si="125"/>
        <v>2.4764057955999896E-2</v>
      </c>
      <c r="I1556" s="7"/>
      <c r="J1556">
        <v>-1066.92</v>
      </c>
      <c r="K1556" s="8">
        <f t="shared" si="121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22"/>
        <v>31.242699999999999</v>
      </c>
      <c r="E1557" s="8">
        <v>31.980733000000001</v>
      </c>
      <c r="F1557" s="4">
        <f t="shared" si="123"/>
        <v>0.73803300000000149</v>
      </c>
      <c r="G1557" s="4">
        <f t="shared" si="124"/>
        <v>0.73803300000000149</v>
      </c>
      <c r="H1557" s="7">
        <f t="shared" si="125"/>
        <v>0.54469270908900225</v>
      </c>
      <c r="I1557" s="7"/>
      <c r="J1557">
        <v>-3354.78</v>
      </c>
      <c r="K1557" s="8">
        <f t="shared" si="121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22"/>
        <v>91.064999999999998</v>
      </c>
      <c r="E1558" s="8">
        <v>92.315906999999996</v>
      </c>
      <c r="F1558" s="4">
        <f t="shared" si="123"/>
        <v>1.250906999999998</v>
      </c>
      <c r="G1558" s="4">
        <f t="shared" si="124"/>
        <v>1.250906999999998</v>
      </c>
      <c r="H1558" s="7">
        <f t="shared" si="125"/>
        <v>1.564768322648995</v>
      </c>
      <c r="I1558" s="7"/>
      <c r="J1558">
        <v>107805</v>
      </c>
      <c r="K1558" s="8">
        <f t="shared" si="121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22"/>
        <v>43.447400000000002</v>
      </c>
      <c r="E1559" s="8">
        <v>44.068978000000001</v>
      </c>
      <c r="F1559" s="4">
        <f t="shared" si="123"/>
        <v>0.62157799999999952</v>
      </c>
      <c r="G1559" s="4">
        <f t="shared" si="124"/>
        <v>0.62157799999999952</v>
      </c>
      <c r="H1559" s="7">
        <f t="shared" si="125"/>
        <v>0.38635921008399943</v>
      </c>
      <c r="I1559" s="7"/>
      <c r="J1559">
        <v>111302</v>
      </c>
      <c r="K1559" s="8">
        <f t="shared" si="121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22"/>
        <v>81.32589999999999</v>
      </c>
      <c r="E1560" s="8">
        <v>82.053070000000005</v>
      </c>
      <c r="F1560" s="4">
        <f t="shared" si="123"/>
        <v>0.72717000000001519</v>
      </c>
      <c r="G1560" s="4">
        <f t="shared" si="124"/>
        <v>0.72717000000001519</v>
      </c>
      <c r="H1560" s="7">
        <f t="shared" si="125"/>
        <v>0.52877620890002208</v>
      </c>
      <c r="I1560" s="7"/>
      <c r="J1560">
        <v>110520</v>
      </c>
      <c r="K1560" s="8">
        <f t="shared" si="121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22"/>
        <v>31.026299999999999</v>
      </c>
      <c r="E1561" s="8">
        <v>32.212032000000001</v>
      </c>
      <c r="F1561" s="4">
        <f t="shared" si="123"/>
        <v>1.1857320000000016</v>
      </c>
      <c r="G1561" s="4">
        <f t="shared" si="124"/>
        <v>1.1857320000000016</v>
      </c>
      <c r="H1561" s="7">
        <f t="shared" si="125"/>
        <v>1.4059603758240038</v>
      </c>
      <c r="I1561" s="7"/>
      <c r="J1561">
        <v>110025</v>
      </c>
      <c r="K1561" s="8">
        <f t="shared" si="121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22"/>
        <v>-0.92471500000000006</v>
      </c>
      <c r="E1562" s="8">
        <v>-0.92471499999999995</v>
      </c>
      <c r="F1562" s="4">
        <f t="shared" si="123"/>
        <v>1.1102230246251565E-16</v>
      </c>
      <c r="G1562" s="4">
        <f t="shared" si="124"/>
        <v>1.1102230246251565E-16</v>
      </c>
      <c r="H1562" s="7">
        <f t="shared" si="125"/>
        <v>1.2325951644078309E-32</v>
      </c>
      <c r="I1562" s="7"/>
      <c r="J1562">
        <v>109901</v>
      </c>
      <c r="K1562" s="8">
        <f t="shared" si="121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22"/>
        <v>-0.61187499999999995</v>
      </c>
      <c r="E1563" s="8">
        <v>-0.61187499999999995</v>
      </c>
      <c r="F1563" s="4">
        <f t="shared" si="123"/>
        <v>0</v>
      </c>
      <c r="G1563" s="4">
        <f t="shared" si="124"/>
        <v>0</v>
      </c>
      <c r="H1563" s="7">
        <f t="shared" si="125"/>
        <v>0</v>
      </c>
      <c r="I1563" s="7"/>
      <c r="J1563">
        <v>109767</v>
      </c>
      <c r="K1563" s="8">
        <f t="shared" si="121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22"/>
        <v>-0.61187499999999995</v>
      </c>
      <c r="E1564" s="8">
        <v>-0.61187499999999995</v>
      </c>
      <c r="F1564" s="4">
        <f t="shared" si="123"/>
        <v>0</v>
      </c>
      <c r="G1564" s="4">
        <f t="shared" si="124"/>
        <v>0</v>
      </c>
      <c r="H1564" s="7">
        <f t="shared" si="125"/>
        <v>0</v>
      </c>
      <c r="I1564" s="7"/>
      <c r="J1564">
        <v>90099.199999999997</v>
      </c>
      <c r="K1564" s="8">
        <f t="shared" si="121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22"/>
        <v>-0.61187499999999995</v>
      </c>
      <c r="E1565" s="8">
        <v>-0.61187499999999995</v>
      </c>
      <c r="F1565" s="4">
        <f t="shared" si="123"/>
        <v>0</v>
      </c>
      <c r="G1565" s="4">
        <f t="shared" si="124"/>
        <v>0</v>
      </c>
      <c r="H1565" s="7">
        <f t="shared" si="125"/>
        <v>0</v>
      </c>
      <c r="I1565" s="7"/>
      <c r="J1565">
        <v>27662.799999999999</v>
      </c>
      <c r="K1565" s="8">
        <f t="shared" si="121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22"/>
        <v>-0.61187499999999995</v>
      </c>
      <c r="E1566" s="8">
        <v>-0.61187499999999995</v>
      </c>
      <c r="F1566" s="4">
        <f t="shared" si="123"/>
        <v>0</v>
      </c>
      <c r="G1566" s="4">
        <f t="shared" si="124"/>
        <v>0</v>
      </c>
      <c r="H1566" s="7">
        <f t="shared" si="125"/>
        <v>0</v>
      </c>
      <c r="I1566" s="7"/>
      <c r="J1566">
        <v>-924.71500000000003</v>
      </c>
      <c r="K1566" s="8">
        <f t="shared" si="121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22"/>
        <v>-0.61187499999999995</v>
      </c>
      <c r="E1567" s="8">
        <v>-0.61187499999999995</v>
      </c>
      <c r="F1567" s="4">
        <f t="shared" si="123"/>
        <v>0</v>
      </c>
      <c r="G1567" s="4">
        <f t="shared" si="124"/>
        <v>0</v>
      </c>
      <c r="H1567" s="7">
        <f t="shared" si="125"/>
        <v>0</v>
      </c>
      <c r="I1567" s="7"/>
      <c r="J1567">
        <v>-924.71500000000003</v>
      </c>
      <c r="K1567" s="8">
        <f t="shared" si="121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22"/>
        <v>-0.61187499999999995</v>
      </c>
      <c r="E1568" s="8">
        <v>-0.61187499999999995</v>
      </c>
      <c r="F1568" s="4">
        <f t="shared" si="123"/>
        <v>0</v>
      </c>
      <c r="G1568" s="4">
        <f t="shared" si="124"/>
        <v>0</v>
      </c>
      <c r="H1568" s="7">
        <f t="shared" si="125"/>
        <v>0</v>
      </c>
      <c r="I1568" s="7"/>
      <c r="J1568">
        <v>-611.875</v>
      </c>
      <c r="K1568" s="8">
        <f t="shared" si="121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22"/>
        <v>-0.61187499999999995</v>
      </c>
      <c r="E1569" s="8">
        <v>-0.61187499999999995</v>
      </c>
      <c r="F1569" s="4">
        <f t="shared" si="123"/>
        <v>0</v>
      </c>
      <c r="G1569" s="4">
        <f t="shared" si="124"/>
        <v>0</v>
      </c>
      <c r="H1569" s="7">
        <f t="shared" si="125"/>
        <v>0</v>
      </c>
      <c r="I1569" s="7"/>
      <c r="J1569">
        <v>-611.875</v>
      </c>
      <c r="K1569" s="8">
        <f t="shared" si="121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22"/>
        <v>-0.61187499999999995</v>
      </c>
      <c r="E1570" s="8">
        <v>-0.61187499999999995</v>
      </c>
      <c r="F1570" s="4">
        <f t="shared" si="123"/>
        <v>0</v>
      </c>
      <c r="G1570" s="4">
        <f t="shared" si="124"/>
        <v>0</v>
      </c>
      <c r="H1570" s="7">
        <f t="shared" si="125"/>
        <v>0</v>
      </c>
      <c r="I1570" s="7"/>
      <c r="J1570">
        <v>-611.875</v>
      </c>
      <c r="K1570" s="8">
        <f t="shared" si="121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22"/>
        <v>-0.61187499999999995</v>
      </c>
      <c r="E1571" s="8">
        <v>-0.61187499999999995</v>
      </c>
      <c r="F1571" s="4">
        <f t="shared" si="123"/>
        <v>0</v>
      </c>
      <c r="G1571" s="4">
        <f t="shared" si="124"/>
        <v>0</v>
      </c>
      <c r="H1571" s="7">
        <f t="shared" si="125"/>
        <v>0</v>
      </c>
      <c r="I1571" s="7"/>
      <c r="J1571">
        <v>-611.875</v>
      </c>
      <c r="K1571" s="8">
        <f t="shared" si="121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22"/>
        <v>-0.61187499999999995</v>
      </c>
      <c r="E1572" s="8">
        <v>-0.61187499999999995</v>
      </c>
      <c r="F1572" s="4">
        <f t="shared" si="123"/>
        <v>0</v>
      </c>
      <c r="G1572" s="4">
        <f t="shared" si="124"/>
        <v>0</v>
      </c>
      <c r="H1572" s="7">
        <f t="shared" si="125"/>
        <v>0</v>
      </c>
      <c r="I1572" s="7"/>
      <c r="J1572">
        <v>-611.875</v>
      </c>
      <c r="K1572" s="8">
        <f t="shared" si="121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22"/>
        <v>-0.61187499999999995</v>
      </c>
      <c r="E1573" s="8">
        <v>-0.61187499999999995</v>
      </c>
      <c r="F1573" s="4">
        <f t="shared" si="123"/>
        <v>0</v>
      </c>
      <c r="G1573" s="4">
        <f t="shared" si="124"/>
        <v>0</v>
      </c>
      <c r="H1573" s="7">
        <f t="shared" si="125"/>
        <v>0</v>
      </c>
      <c r="I1573" s="7"/>
      <c r="J1573">
        <v>-611.875</v>
      </c>
      <c r="K1573" s="8">
        <f t="shared" si="121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22"/>
        <v>-0.61187499999999995</v>
      </c>
      <c r="E1574" s="8">
        <v>-0.61187499999999995</v>
      </c>
      <c r="F1574" s="4">
        <f t="shared" si="123"/>
        <v>0</v>
      </c>
      <c r="G1574" s="4">
        <f t="shared" si="124"/>
        <v>0</v>
      </c>
      <c r="H1574" s="7">
        <f t="shared" si="125"/>
        <v>0</v>
      </c>
      <c r="I1574" s="7"/>
      <c r="J1574">
        <v>-611.875</v>
      </c>
      <c r="K1574" s="8">
        <f t="shared" si="121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22"/>
        <v>-1.0669200000000001</v>
      </c>
      <c r="E1575" s="8">
        <v>-1.0669150000000001</v>
      </c>
      <c r="F1575" s="4">
        <f t="shared" si="123"/>
        <v>5.000000000032756E-6</v>
      </c>
      <c r="G1575" s="4">
        <f t="shared" si="124"/>
        <v>5.000000000032756E-6</v>
      </c>
      <c r="H1575" s="7">
        <f t="shared" si="125"/>
        <v>2.5000000000327561E-11</v>
      </c>
      <c r="I1575" s="7"/>
      <c r="J1575">
        <v>-611.875</v>
      </c>
      <c r="K1575" s="8">
        <f t="shared" si="121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22"/>
        <v>-1.98356</v>
      </c>
      <c r="E1576" s="8">
        <v>-1.9825349999999999</v>
      </c>
      <c r="F1576" s="4">
        <f t="shared" si="123"/>
        <v>1.0250000000000536E-3</v>
      </c>
      <c r="G1576" s="4">
        <f t="shared" si="124"/>
        <v>1.0250000000000536E-3</v>
      </c>
      <c r="H1576" s="7">
        <f t="shared" si="125"/>
        <v>1.0506250000001099E-6</v>
      </c>
      <c r="I1576" s="7"/>
      <c r="J1576">
        <v>-611.875</v>
      </c>
      <c r="K1576" s="8">
        <f t="shared" si="121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22"/>
        <v>26.6418</v>
      </c>
      <c r="E1577" s="8">
        <v>26.154729</v>
      </c>
      <c r="F1577" s="4">
        <f t="shared" si="123"/>
        <v>-0.48707100000000025</v>
      </c>
      <c r="G1577" s="4">
        <f t="shared" si="124"/>
        <v>0.48707100000000025</v>
      </c>
      <c r="H1577" s="7">
        <f t="shared" si="125"/>
        <v>0.23723815904100023</v>
      </c>
      <c r="I1577" s="7"/>
      <c r="J1577">
        <v>-611.875</v>
      </c>
      <c r="K1577" s="8">
        <f t="shared" si="121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22"/>
        <v>-0.96626199999999995</v>
      </c>
      <c r="E1578" s="8">
        <v>-0.96583399999999997</v>
      </c>
      <c r="F1578" s="4">
        <f t="shared" si="123"/>
        <v>4.2799999999998395E-4</v>
      </c>
      <c r="G1578" s="4">
        <f t="shared" si="124"/>
        <v>4.2799999999998395E-4</v>
      </c>
      <c r="H1578" s="7">
        <f t="shared" si="125"/>
        <v>1.8318399999998627E-7</v>
      </c>
      <c r="I1578" s="7"/>
      <c r="J1578">
        <v>-611.875</v>
      </c>
      <c r="K1578" s="8">
        <f t="shared" si="121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22"/>
        <v>34.663599999999995</v>
      </c>
      <c r="E1579" s="8">
        <v>34.009954999999998</v>
      </c>
      <c r="F1579" s="4">
        <f t="shared" si="123"/>
        <v>-0.65364499999999737</v>
      </c>
      <c r="G1579" s="4">
        <f t="shared" si="124"/>
        <v>0.65364499999999737</v>
      </c>
      <c r="H1579" s="7">
        <f t="shared" si="125"/>
        <v>0.42725178602499658</v>
      </c>
      <c r="I1579" s="7"/>
      <c r="J1579">
        <v>-611.875</v>
      </c>
      <c r="K1579" s="8">
        <f t="shared" si="121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22"/>
        <v>54.128699999999995</v>
      </c>
      <c r="E1580" s="8">
        <v>53.907407999999997</v>
      </c>
      <c r="F1580" s="4">
        <f t="shared" si="123"/>
        <v>-0.22129199999999827</v>
      </c>
      <c r="G1580" s="4">
        <f t="shared" si="124"/>
        <v>0.22129199999999827</v>
      </c>
      <c r="H1580" s="7">
        <f t="shared" si="125"/>
        <v>4.8970149263999237E-2</v>
      </c>
      <c r="I1580" s="7"/>
      <c r="J1580">
        <v>-1066.92</v>
      </c>
      <c r="K1580" s="8">
        <f t="shared" ref="K1580:K1643" si="126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22"/>
        <v>52.609199999999994</v>
      </c>
      <c r="E1581" s="8">
        <v>53.003140000000002</v>
      </c>
      <c r="F1581" s="4">
        <f t="shared" si="123"/>
        <v>0.39394000000000773</v>
      </c>
      <c r="G1581" s="4">
        <f t="shared" si="124"/>
        <v>0.39394000000000773</v>
      </c>
      <c r="H1581" s="7">
        <f t="shared" si="125"/>
        <v>0.1551887236000061</v>
      </c>
      <c r="I1581" s="7"/>
      <c r="J1581">
        <v>-1066.92</v>
      </c>
      <c r="K1581" s="8">
        <f t="shared" si="126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22"/>
        <v>-0.92471500000000006</v>
      </c>
      <c r="E1582" s="8">
        <v>-0.92471499999999995</v>
      </c>
      <c r="F1582" s="4">
        <f t="shared" si="123"/>
        <v>1.1102230246251565E-16</v>
      </c>
      <c r="G1582" s="4">
        <f t="shared" si="124"/>
        <v>1.1102230246251565E-16</v>
      </c>
      <c r="H1582" s="7">
        <f t="shared" si="125"/>
        <v>1.2325951644078309E-32</v>
      </c>
      <c r="I1582" s="7"/>
      <c r="J1582">
        <v>-924.71500000000003</v>
      </c>
      <c r="K1582" s="8">
        <f t="shared" si="126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22"/>
        <v>-0.92471500000000006</v>
      </c>
      <c r="E1583" s="8">
        <v>-0.92471499999999995</v>
      </c>
      <c r="F1583" s="4">
        <f t="shared" si="123"/>
        <v>1.1102230246251565E-16</v>
      </c>
      <c r="G1583" s="4">
        <f t="shared" si="124"/>
        <v>1.1102230246251565E-16</v>
      </c>
      <c r="H1583" s="7">
        <f t="shared" si="125"/>
        <v>1.2325951644078309E-32</v>
      </c>
      <c r="I1583" s="7"/>
      <c r="J1583">
        <v>-924.71500000000003</v>
      </c>
      <c r="K1583" s="8">
        <f t="shared" si="126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22"/>
        <v>-0.92471500000000006</v>
      </c>
      <c r="E1584" s="8">
        <v>-0.92471499999999995</v>
      </c>
      <c r="F1584" s="4">
        <f t="shared" si="123"/>
        <v>1.1102230246251565E-16</v>
      </c>
      <c r="G1584" s="4">
        <f t="shared" si="124"/>
        <v>1.1102230246251565E-16</v>
      </c>
      <c r="H1584" s="7">
        <f t="shared" si="125"/>
        <v>1.2325951644078309E-32</v>
      </c>
      <c r="I1584" s="7"/>
      <c r="J1584">
        <v>-2767.35</v>
      </c>
      <c r="K1584" s="8">
        <f t="shared" si="126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22"/>
        <v>-0.92471500000000006</v>
      </c>
      <c r="E1585" s="8">
        <v>-0.92471499999999995</v>
      </c>
      <c r="F1585" s="4">
        <f t="shared" si="123"/>
        <v>1.1102230246251565E-16</v>
      </c>
      <c r="G1585" s="4">
        <f t="shared" si="124"/>
        <v>1.1102230246251565E-16</v>
      </c>
      <c r="H1585" s="7">
        <f t="shared" si="125"/>
        <v>1.2325951644078309E-32</v>
      </c>
      <c r="I1585" s="7"/>
      <c r="J1585">
        <v>22026.2</v>
      </c>
      <c r="K1585" s="8">
        <f t="shared" si="126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22"/>
        <v>-0.92471500000000006</v>
      </c>
      <c r="E1586" s="8">
        <v>-0.92471499999999995</v>
      </c>
      <c r="F1586" s="4">
        <f t="shared" si="123"/>
        <v>1.1102230246251565E-16</v>
      </c>
      <c r="G1586" s="4">
        <f t="shared" si="124"/>
        <v>1.1102230246251565E-16</v>
      </c>
      <c r="H1586" s="7">
        <f t="shared" si="125"/>
        <v>1.2325951644078309E-32</v>
      </c>
      <c r="I1586" s="7"/>
      <c r="J1586">
        <v>31516.6</v>
      </c>
      <c r="K1586" s="8">
        <f t="shared" si="126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22"/>
        <v>-0.61187499999999995</v>
      </c>
      <c r="E1587" s="8">
        <v>-0.61187499999999995</v>
      </c>
      <c r="F1587" s="4">
        <f t="shared" si="123"/>
        <v>0</v>
      </c>
      <c r="G1587" s="4">
        <f t="shared" si="124"/>
        <v>0</v>
      </c>
      <c r="H1587" s="7">
        <f t="shared" si="125"/>
        <v>0</v>
      </c>
      <c r="I1587" s="7"/>
      <c r="J1587">
        <v>91940.2</v>
      </c>
      <c r="K1587" s="8">
        <f t="shared" si="126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22"/>
        <v>-0.61187499999999995</v>
      </c>
      <c r="E1588" s="8">
        <v>-0.61187499999999995</v>
      </c>
      <c r="F1588" s="4">
        <f t="shared" si="123"/>
        <v>0</v>
      </c>
      <c r="G1588" s="4">
        <f t="shared" si="124"/>
        <v>0</v>
      </c>
      <c r="H1588" s="7">
        <f t="shared" si="125"/>
        <v>0</v>
      </c>
      <c r="I1588" s="7"/>
      <c r="J1588">
        <v>44277.3</v>
      </c>
      <c r="K1588" s="8">
        <f t="shared" si="126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22"/>
        <v>-0.61187499999999995</v>
      </c>
      <c r="E1589" s="8">
        <v>-0.61187499999999995</v>
      </c>
      <c r="F1589" s="4">
        <f t="shared" si="123"/>
        <v>0</v>
      </c>
      <c r="G1589" s="4">
        <f t="shared" si="124"/>
        <v>0</v>
      </c>
      <c r="H1589" s="7">
        <f t="shared" si="125"/>
        <v>0</v>
      </c>
      <c r="I1589" s="7"/>
      <c r="J1589">
        <v>82158.5</v>
      </c>
      <c r="K1589" s="8">
        <f t="shared" si="126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22"/>
        <v>-0.61187499999999995</v>
      </c>
      <c r="E1590" s="8">
        <v>-0.61187499999999995</v>
      </c>
      <c r="F1590" s="4">
        <f t="shared" si="123"/>
        <v>0</v>
      </c>
      <c r="G1590" s="4">
        <f t="shared" si="124"/>
        <v>0</v>
      </c>
      <c r="H1590" s="7">
        <f t="shared" si="125"/>
        <v>0</v>
      </c>
      <c r="I1590" s="7"/>
      <c r="J1590">
        <v>32402.799999999999</v>
      </c>
      <c r="K1590" s="8">
        <f t="shared" si="126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22"/>
        <v>-0.61187499999999995</v>
      </c>
      <c r="E1591" s="8">
        <v>-0.61187499999999995</v>
      </c>
      <c r="F1591" s="4">
        <f t="shared" si="123"/>
        <v>0</v>
      </c>
      <c r="G1591" s="4">
        <f t="shared" si="124"/>
        <v>0</v>
      </c>
      <c r="H1591" s="7">
        <f t="shared" si="125"/>
        <v>0</v>
      </c>
      <c r="I1591" s="7"/>
      <c r="J1591">
        <v>-924.71500000000003</v>
      </c>
      <c r="K1591" s="8">
        <f t="shared" si="126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22"/>
        <v>-0.61187499999999995</v>
      </c>
      <c r="E1592" s="8">
        <v>-0.61187499999999995</v>
      </c>
      <c r="F1592" s="4">
        <f t="shared" si="123"/>
        <v>0</v>
      </c>
      <c r="G1592" s="4">
        <f t="shared" si="124"/>
        <v>0</v>
      </c>
      <c r="H1592" s="7">
        <f t="shared" si="125"/>
        <v>0</v>
      </c>
      <c r="I1592" s="7"/>
      <c r="J1592">
        <v>-611.875</v>
      </c>
      <c r="K1592" s="8">
        <f t="shared" si="126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22"/>
        <v>-0.61187499999999995</v>
      </c>
      <c r="E1593" s="8">
        <v>-0.61187499999999995</v>
      </c>
      <c r="F1593" s="4">
        <f t="shared" si="123"/>
        <v>0</v>
      </c>
      <c r="G1593" s="4">
        <f t="shared" si="124"/>
        <v>0</v>
      </c>
      <c r="H1593" s="7">
        <f t="shared" si="125"/>
        <v>0</v>
      </c>
      <c r="I1593" s="7"/>
      <c r="J1593">
        <v>-611.875</v>
      </c>
      <c r="K1593" s="8">
        <f t="shared" si="126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22"/>
        <v>-0.61187499999999995</v>
      </c>
      <c r="E1594" s="8">
        <v>-0.61187499999999995</v>
      </c>
      <c r="F1594" s="4">
        <f t="shared" si="123"/>
        <v>0</v>
      </c>
      <c r="G1594" s="4">
        <f t="shared" si="124"/>
        <v>0</v>
      </c>
      <c r="H1594" s="7">
        <f t="shared" si="125"/>
        <v>0</v>
      </c>
      <c r="I1594" s="7"/>
      <c r="J1594">
        <v>-611.875</v>
      </c>
      <c r="K1594" s="8">
        <f t="shared" si="126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22"/>
        <v>-0.61187499999999995</v>
      </c>
      <c r="E1595" s="8">
        <v>-0.61187499999999995</v>
      </c>
      <c r="F1595" s="4">
        <f t="shared" si="123"/>
        <v>0</v>
      </c>
      <c r="G1595" s="4">
        <f t="shared" si="124"/>
        <v>0</v>
      </c>
      <c r="H1595" s="7">
        <f t="shared" si="125"/>
        <v>0</v>
      </c>
      <c r="I1595" s="7"/>
      <c r="J1595">
        <v>-611.875</v>
      </c>
      <c r="K1595" s="8">
        <f t="shared" si="126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22"/>
        <v>-0.61187499999999995</v>
      </c>
      <c r="E1596" s="8">
        <v>-0.61187499999999995</v>
      </c>
      <c r="F1596" s="4">
        <f t="shared" si="123"/>
        <v>0</v>
      </c>
      <c r="G1596" s="4">
        <f t="shared" si="124"/>
        <v>0</v>
      </c>
      <c r="H1596" s="7">
        <f t="shared" si="125"/>
        <v>0</v>
      </c>
      <c r="I1596" s="7"/>
      <c r="J1596">
        <v>-611.875</v>
      </c>
      <c r="K1596" s="8">
        <f t="shared" si="126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22"/>
        <v>-0.61187499999999995</v>
      </c>
      <c r="E1597" s="8">
        <v>-0.61187499999999995</v>
      </c>
      <c r="F1597" s="4">
        <f t="shared" si="123"/>
        <v>0</v>
      </c>
      <c r="G1597" s="4">
        <f t="shared" si="124"/>
        <v>0</v>
      </c>
      <c r="H1597" s="7">
        <f t="shared" si="125"/>
        <v>0</v>
      </c>
      <c r="I1597" s="7"/>
      <c r="J1597">
        <v>-611.875</v>
      </c>
      <c r="K1597" s="8">
        <f t="shared" si="126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22"/>
        <v>-0.61187499999999995</v>
      </c>
      <c r="E1598" s="8">
        <v>-0.61187499999999995</v>
      </c>
      <c r="F1598" s="4">
        <f t="shared" si="123"/>
        <v>0</v>
      </c>
      <c r="G1598" s="4">
        <f t="shared" si="124"/>
        <v>0</v>
      </c>
      <c r="H1598" s="7">
        <f t="shared" si="125"/>
        <v>0</v>
      </c>
      <c r="I1598" s="7"/>
      <c r="J1598">
        <v>-611.875</v>
      </c>
      <c r="K1598" s="8">
        <f t="shared" si="126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22"/>
        <v>-1.0669200000000001</v>
      </c>
      <c r="E1599" s="8">
        <v>-1.0669150000000001</v>
      </c>
      <c r="F1599" s="4">
        <f t="shared" si="123"/>
        <v>5.000000000032756E-6</v>
      </c>
      <c r="G1599" s="4">
        <f t="shared" si="124"/>
        <v>5.000000000032756E-6</v>
      </c>
      <c r="H1599" s="7">
        <f t="shared" si="125"/>
        <v>2.5000000000327561E-11</v>
      </c>
      <c r="I1599" s="7"/>
      <c r="J1599">
        <v>-611.875</v>
      </c>
      <c r="K1599" s="8">
        <f t="shared" si="126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22"/>
        <v>-1.0669200000000001</v>
      </c>
      <c r="E1600" s="8">
        <v>-1.0669150000000001</v>
      </c>
      <c r="F1600" s="4">
        <f t="shared" si="123"/>
        <v>5.000000000032756E-6</v>
      </c>
      <c r="G1600" s="4">
        <f t="shared" si="124"/>
        <v>5.000000000032756E-6</v>
      </c>
      <c r="H1600" s="7">
        <f t="shared" si="125"/>
        <v>2.5000000000327561E-11</v>
      </c>
      <c r="I1600" s="7"/>
      <c r="J1600">
        <v>-611.875</v>
      </c>
      <c r="K1600" s="8">
        <f t="shared" si="126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22"/>
        <v>-0.92471500000000006</v>
      </c>
      <c r="E1601" s="8">
        <v>-0.92471499999999995</v>
      </c>
      <c r="F1601" s="4">
        <f t="shared" si="123"/>
        <v>1.1102230246251565E-16</v>
      </c>
      <c r="G1601" s="4">
        <f t="shared" si="124"/>
        <v>1.1102230246251565E-16</v>
      </c>
      <c r="H1601" s="7">
        <f t="shared" si="125"/>
        <v>1.2325951644078309E-32</v>
      </c>
      <c r="I1601" s="7"/>
      <c r="J1601">
        <v>-611.875</v>
      </c>
      <c r="K1601" s="8">
        <f t="shared" si="126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22"/>
        <v>4.8356400000000006</v>
      </c>
      <c r="E1602" s="8">
        <v>4.4960120000000003</v>
      </c>
      <c r="F1602" s="4">
        <f t="shared" si="123"/>
        <v>-0.33962800000000026</v>
      </c>
      <c r="G1602" s="4">
        <f t="shared" si="124"/>
        <v>0.33962800000000026</v>
      </c>
      <c r="H1602" s="7">
        <f t="shared" si="125"/>
        <v>0.11534717838400017</v>
      </c>
      <c r="I1602" s="7"/>
      <c r="J1602">
        <v>-611.875</v>
      </c>
      <c r="K1602" s="8">
        <f t="shared" si="126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22"/>
        <v>113.444</v>
      </c>
      <c r="E1603" s="8">
        <v>114.10321</v>
      </c>
      <c r="F1603" s="4">
        <f t="shared" si="123"/>
        <v>0.65921000000000163</v>
      </c>
      <c r="G1603" s="4">
        <f t="shared" si="124"/>
        <v>0.65921000000000163</v>
      </c>
      <c r="H1603" s="7">
        <f t="shared" si="125"/>
        <v>0.43455782410000215</v>
      </c>
      <c r="I1603" s="7"/>
      <c r="J1603">
        <v>-611.875</v>
      </c>
      <c r="K1603" s="8">
        <f t="shared" si="126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22"/>
        <v>78.195399999999992</v>
      </c>
      <c r="E1604" s="8">
        <v>78.073493999999997</v>
      </c>
      <c r="F1604" s="4">
        <f t="shared" si="123"/>
        <v>-0.12190599999999563</v>
      </c>
      <c r="G1604" s="4">
        <f t="shared" si="124"/>
        <v>0.12190599999999563</v>
      </c>
      <c r="H1604" s="7">
        <f t="shared" si="125"/>
        <v>1.4861072835998934E-2</v>
      </c>
      <c r="I1604" s="7"/>
      <c r="J1604">
        <v>-1066.92</v>
      </c>
      <c r="K1604" s="8">
        <f t="shared" si="126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22"/>
        <v>29.5701</v>
      </c>
      <c r="E1605" s="8">
        <v>29.447495</v>
      </c>
      <c r="F1605" s="4">
        <f t="shared" si="123"/>
        <v>-0.12260500000000008</v>
      </c>
      <c r="G1605" s="4">
        <f t="shared" si="124"/>
        <v>0.12260500000000008</v>
      </c>
      <c r="H1605" s="7">
        <f t="shared" si="125"/>
        <v>1.5031986025000018E-2</v>
      </c>
      <c r="I1605" s="7"/>
      <c r="J1605">
        <v>-1982.58</v>
      </c>
      <c r="K1605" s="8">
        <f t="shared" si="126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22"/>
        <v>111.94199999999999</v>
      </c>
      <c r="E1606" s="8">
        <v>112.404071</v>
      </c>
      <c r="F1606" s="4">
        <f t="shared" si="123"/>
        <v>0.46207100000000878</v>
      </c>
      <c r="G1606" s="4">
        <f t="shared" si="124"/>
        <v>0.46207100000000878</v>
      </c>
      <c r="H1606" s="7">
        <f t="shared" si="125"/>
        <v>0.2135096090410081</v>
      </c>
      <c r="I1606" s="7"/>
      <c r="J1606">
        <v>26030.1</v>
      </c>
      <c r="K1606" s="8">
        <f t="shared" si="126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22"/>
        <v>93.052600000000012</v>
      </c>
      <c r="E1607" s="8">
        <v>95.081332000000003</v>
      </c>
      <c r="F1607" s="4">
        <f t="shared" si="123"/>
        <v>2.0287319999999909</v>
      </c>
      <c r="G1607" s="4">
        <f t="shared" si="124"/>
        <v>2.0287319999999909</v>
      </c>
      <c r="H1607" s="7">
        <f t="shared" si="125"/>
        <v>4.115753527823963</v>
      </c>
      <c r="I1607" s="7"/>
      <c r="J1607">
        <v>-965.88199999999995</v>
      </c>
      <c r="K1607" s="8">
        <f t="shared" si="126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22"/>
        <v>71.970600000000005</v>
      </c>
      <c r="E1608" s="8">
        <v>73.106966999999997</v>
      </c>
      <c r="F1608" s="4">
        <f t="shared" si="123"/>
        <v>1.1363669999999928</v>
      </c>
      <c r="G1608" s="4">
        <f t="shared" si="124"/>
        <v>1.1363669999999928</v>
      </c>
      <c r="H1608" s="7">
        <f t="shared" si="125"/>
        <v>1.2913299586889837</v>
      </c>
      <c r="I1608" s="7"/>
      <c r="J1608">
        <v>34419.599999999999</v>
      </c>
      <c r="K1608" s="8">
        <f t="shared" si="126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27">C1609/1000</f>
        <v>59.797800000000002</v>
      </c>
      <c r="E1609" s="8">
        <v>61.617601000000001</v>
      </c>
      <c r="F1609" s="4">
        <f t="shared" ref="F1609:F1672" si="128">(E1609- D1609)</f>
        <v>1.8198009999999982</v>
      </c>
      <c r="G1609" s="4">
        <f t="shared" ref="G1609:G1672" si="129">ABS(F1609)</f>
        <v>1.8198009999999982</v>
      </c>
      <c r="H1609" s="7">
        <f t="shared" ref="H1609:H1672" si="130">(G1609^2)</f>
        <v>3.3116756796009934</v>
      </c>
      <c r="I1609" s="7"/>
      <c r="J1609">
        <v>53822.3</v>
      </c>
      <c r="K1609" s="8">
        <f t="shared" si="126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27"/>
        <v>-0.92471500000000006</v>
      </c>
      <c r="E1610" s="8">
        <v>-0.92471499999999995</v>
      </c>
      <c r="F1610" s="4">
        <f t="shared" si="128"/>
        <v>1.1102230246251565E-16</v>
      </c>
      <c r="G1610" s="4">
        <f t="shared" si="129"/>
        <v>1.1102230246251565E-16</v>
      </c>
      <c r="H1610" s="7">
        <f t="shared" si="130"/>
        <v>1.2325951644078309E-32</v>
      </c>
      <c r="I1610" s="7"/>
      <c r="J1610">
        <v>52844.5</v>
      </c>
      <c r="K1610" s="8">
        <f t="shared" si="126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27"/>
        <v>-0.61187499999999995</v>
      </c>
      <c r="E1611" s="8">
        <v>-0.61187499999999995</v>
      </c>
      <c r="F1611" s="4">
        <f t="shared" si="128"/>
        <v>0</v>
      </c>
      <c r="G1611" s="4">
        <f t="shared" si="129"/>
        <v>0</v>
      </c>
      <c r="H1611" s="7">
        <f t="shared" si="130"/>
        <v>0</v>
      </c>
      <c r="I1611" s="7"/>
      <c r="J1611">
        <v>-924.71500000000003</v>
      </c>
      <c r="K1611" s="8">
        <f t="shared" si="126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27"/>
        <v>-0.61187499999999995</v>
      </c>
      <c r="E1612" s="8">
        <v>-0.61187499999999995</v>
      </c>
      <c r="F1612" s="4">
        <f t="shared" si="128"/>
        <v>0</v>
      </c>
      <c r="G1612" s="4">
        <f t="shared" si="129"/>
        <v>0</v>
      </c>
      <c r="H1612" s="7">
        <f t="shared" si="130"/>
        <v>0</v>
      </c>
      <c r="I1612" s="7"/>
      <c r="J1612">
        <v>-924.71500000000003</v>
      </c>
      <c r="K1612" s="8">
        <f t="shared" si="126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27"/>
        <v>-0.61187499999999995</v>
      </c>
      <c r="E1613" s="8">
        <v>-0.61187499999999995</v>
      </c>
      <c r="F1613" s="4">
        <f t="shared" si="128"/>
        <v>0</v>
      </c>
      <c r="G1613" s="4">
        <f t="shared" si="129"/>
        <v>0</v>
      </c>
      <c r="H1613" s="7">
        <f t="shared" si="130"/>
        <v>0</v>
      </c>
      <c r="I1613" s="7"/>
      <c r="J1613">
        <v>-924.71500000000003</v>
      </c>
      <c r="K1613" s="8">
        <f t="shared" si="126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27"/>
        <v>-0.61187499999999995</v>
      </c>
      <c r="E1614" s="8">
        <v>-0.61187499999999995</v>
      </c>
      <c r="F1614" s="4">
        <f t="shared" si="128"/>
        <v>0</v>
      </c>
      <c r="G1614" s="4">
        <f t="shared" si="129"/>
        <v>0</v>
      </c>
      <c r="H1614" s="7">
        <f t="shared" si="130"/>
        <v>0</v>
      </c>
      <c r="I1614" s="7"/>
      <c r="J1614">
        <v>-924.71500000000003</v>
      </c>
      <c r="K1614" s="8">
        <f t="shared" si="126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27"/>
        <v>-0.61187499999999995</v>
      </c>
      <c r="E1615" s="8">
        <v>-0.61187499999999995</v>
      </c>
      <c r="F1615" s="4">
        <f t="shared" si="128"/>
        <v>0</v>
      </c>
      <c r="G1615" s="4">
        <f t="shared" si="129"/>
        <v>0</v>
      </c>
      <c r="H1615" s="7">
        <f t="shared" si="130"/>
        <v>0</v>
      </c>
      <c r="I1615" s="7"/>
      <c r="J1615">
        <v>-924.71500000000003</v>
      </c>
      <c r="K1615" s="8">
        <f t="shared" si="126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27"/>
        <v>-0.61187499999999995</v>
      </c>
      <c r="E1616" s="8">
        <v>-0.61187499999999995</v>
      </c>
      <c r="F1616" s="4">
        <f t="shared" si="128"/>
        <v>0</v>
      </c>
      <c r="G1616" s="4">
        <f t="shared" si="129"/>
        <v>0</v>
      </c>
      <c r="H1616" s="7">
        <f t="shared" si="130"/>
        <v>0</v>
      </c>
      <c r="I1616" s="7"/>
      <c r="J1616">
        <v>-611.875</v>
      </c>
      <c r="K1616" s="8">
        <f t="shared" si="126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27"/>
        <v>-0.61187499999999995</v>
      </c>
      <c r="E1617" s="8">
        <v>-0.61187499999999995</v>
      </c>
      <c r="F1617" s="4">
        <f t="shared" si="128"/>
        <v>0</v>
      </c>
      <c r="G1617" s="4">
        <f t="shared" si="129"/>
        <v>0</v>
      </c>
      <c r="H1617" s="7">
        <f t="shared" si="130"/>
        <v>0</v>
      </c>
      <c r="I1617" s="7"/>
      <c r="J1617">
        <v>-611.875</v>
      </c>
      <c r="K1617" s="8">
        <f t="shared" si="126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27"/>
        <v>-0.61187499999999995</v>
      </c>
      <c r="E1618" s="8">
        <v>-0.61187499999999995</v>
      </c>
      <c r="F1618" s="4">
        <f t="shared" si="128"/>
        <v>0</v>
      </c>
      <c r="G1618" s="4">
        <f t="shared" si="129"/>
        <v>0</v>
      </c>
      <c r="H1618" s="7">
        <f t="shared" si="130"/>
        <v>0</v>
      </c>
      <c r="I1618" s="7"/>
      <c r="J1618">
        <v>-611.875</v>
      </c>
      <c r="K1618" s="8">
        <f t="shared" si="126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27"/>
        <v>-0.61187499999999995</v>
      </c>
      <c r="E1619" s="8">
        <v>-0.61187499999999995</v>
      </c>
      <c r="F1619" s="4">
        <f t="shared" si="128"/>
        <v>0</v>
      </c>
      <c r="G1619" s="4">
        <f t="shared" si="129"/>
        <v>0</v>
      </c>
      <c r="H1619" s="7">
        <f t="shared" si="130"/>
        <v>0</v>
      </c>
      <c r="I1619" s="7"/>
      <c r="J1619">
        <v>-611.875</v>
      </c>
      <c r="K1619" s="8">
        <f t="shared" si="126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27"/>
        <v>-0.61187499999999995</v>
      </c>
      <c r="E1620" s="8">
        <v>-0.61187499999999995</v>
      </c>
      <c r="F1620" s="4">
        <f t="shared" si="128"/>
        <v>0</v>
      </c>
      <c r="G1620" s="4">
        <f t="shared" si="129"/>
        <v>0</v>
      </c>
      <c r="H1620" s="7">
        <f t="shared" si="130"/>
        <v>0</v>
      </c>
      <c r="I1620" s="7"/>
      <c r="J1620">
        <v>-611.875</v>
      </c>
      <c r="K1620" s="8">
        <f t="shared" si="126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27"/>
        <v>-0.61187499999999995</v>
      </c>
      <c r="E1621" s="8">
        <v>-0.61187499999999995</v>
      </c>
      <c r="F1621" s="4">
        <f t="shared" si="128"/>
        <v>0</v>
      </c>
      <c r="G1621" s="4">
        <f t="shared" si="129"/>
        <v>0</v>
      </c>
      <c r="H1621" s="7">
        <f t="shared" si="130"/>
        <v>0</v>
      </c>
      <c r="I1621" s="7"/>
      <c r="J1621">
        <v>-611.875</v>
      </c>
      <c r="K1621" s="8">
        <f t="shared" si="126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27"/>
        <v>-0.61187499999999995</v>
      </c>
      <c r="E1622" s="8">
        <v>-0.61187499999999995</v>
      </c>
      <c r="F1622" s="4">
        <f t="shared" si="128"/>
        <v>0</v>
      </c>
      <c r="G1622" s="4">
        <f t="shared" si="129"/>
        <v>0</v>
      </c>
      <c r="H1622" s="7">
        <f t="shared" si="130"/>
        <v>0</v>
      </c>
      <c r="I1622" s="7"/>
      <c r="J1622">
        <v>-611.875</v>
      </c>
      <c r="K1622" s="8">
        <f t="shared" si="126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27"/>
        <v>-1.0669200000000001</v>
      </c>
      <c r="E1623" s="8">
        <v>-1.0669150000000001</v>
      </c>
      <c r="F1623" s="4">
        <f t="shared" si="128"/>
        <v>5.000000000032756E-6</v>
      </c>
      <c r="G1623" s="4">
        <f t="shared" si="129"/>
        <v>5.000000000032756E-6</v>
      </c>
      <c r="H1623" s="7">
        <f t="shared" si="130"/>
        <v>2.5000000000327561E-11</v>
      </c>
      <c r="I1623" s="7"/>
      <c r="J1623">
        <v>-611.875</v>
      </c>
      <c r="K1623" s="8">
        <f t="shared" si="126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27"/>
        <v>-1.0669200000000001</v>
      </c>
      <c r="E1624" s="8">
        <v>-1.0669150000000001</v>
      </c>
      <c r="F1624" s="4">
        <f t="shared" si="128"/>
        <v>5.000000000032756E-6</v>
      </c>
      <c r="G1624" s="4">
        <f t="shared" si="129"/>
        <v>5.000000000032756E-6</v>
      </c>
      <c r="H1624" s="7">
        <f t="shared" si="130"/>
        <v>2.5000000000327561E-11</v>
      </c>
      <c r="I1624" s="7"/>
      <c r="J1624">
        <v>-611.875</v>
      </c>
      <c r="K1624" s="8">
        <f t="shared" si="126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27"/>
        <v>8.0720500000000008</v>
      </c>
      <c r="E1625" s="8">
        <v>7.8140510000000001</v>
      </c>
      <c r="F1625" s="4">
        <f t="shared" si="128"/>
        <v>-0.25799900000000076</v>
      </c>
      <c r="G1625" s="4">
        <f t="shared" si="129"/>
        <v>0.25799900000000076</v>
      </c>
      <c r="H1625" s="7">
        <f t="shared" si="130"/>
        <v>6.6563484001000386E-2</v>
      </c>
      <c r="I1625" s="7"/>
      <c r="J1625">
        <v>-611.875</v>
      </c>
      <c r="K1625" s="8">
        <f t="shared" si="126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27"/>
        <v>101.694</v>
      </c>
      <c r="E1626" s="8">
        <v>100.854443</v>
      </c>
      <c r="F1626" s="4">
        <f t="shared" si="128"/>
        <v>-0.83955699999999922</v>
      </c>
      <c r="G1626" s="4">
        <f t="shared" si="129"/>
        <v>0.83955699999999922</v>
      </c>
      <c r="H1626" s="7">
        <f t="shared" si="130"/>
        <v>0.70485595624899866</v>
      </c>
      <c r="I1626" s="7"/>
      <c r="J1626">
        <v>-611.875</v>
      </c>
      <c r="K1626" s="8">
        <f t="shared" si="126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27"/>
        <v>46.9011</v>
      </c>
      <c r="E1627" s="8">
        <v>46.383805000000002</v>
      </c>
      <c r="F1627" s="4">
        <f t="shared" si="128"/>
        <v>-0.51729499999999717</v>
      </c>
      <c r="G1627" s="4">
        <f t="shared" si="129"/>
        <v>0.51729499999999717</v>
      </c>
      <c r="H1627" s="7">
        <f t="shared" si="130"/>
        <v>0.26759411702499708</v>
      </c>
      <c r="I1627" s="7"/>
      <c r="J1627">
        <v>-611.875</v>
      </c>
      <c r="K1627" s="8">
        <f t="shared" si="126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27"/>
        <v>85.635199999999998</v>
      </c>
      <c r="E1628" s="8">
        <v>85.274088000000006</v>
      </c>
      <c r="F1628" s="4">
        <f t="shared" si="128"/>
        <v>-0.36111199999999144</v>
      </c>
      <c r="G1628" s="4">
        <f t="shared" si="129"/>
        <v>0.36111199999999144</v>
      </c>
      <c r="H1628" s="7">
        <f t="shared" si="130"/>
        <v>0.13040187654399382</v>
      </c>
      <c r="I1628" s="7"/>
      <c r="J1628">
        <v>-1066.92</v>
      </c>
      <c r="K1628" s="8">
        <f t="shared" si="126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27"/>
        <v>74.021600000000007</v>
      </c>
      <c r="E1629" s="8">
        <v>75.255358000000001</v>
      </c>
      <c r="F1629" s="4">
        <f t="shared" si="128"/>
        <v>1.2337579999999946</v>
      </c>
      <c r="G1629" s="4">
        <f t="shared" si="129"/>
        <v>1.2337579999999946</v>
      </c>
      <c r="H1629" s="7">
        <f t="shared" si="130"/>
        <v>1.5221588025639867</v>
      </c>
      <c r="I1629" s="7"/>
      <c r="J1629">
        <v>-1066.92</v>
      </c>
      <c r="K1629" s="8">
        <f t="shared" si="126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27"/>
        <v>112.764</v>
      </c>
      <c r="E1630" s="8">
        <v>113.339893</v>
      </c>
      <c r="F1630" s="4">
        <f t="shared" si="128"/>
        <v>0.57589300000000776</v>
      </c>
      <c r="G1630" s="4">
        <f t="shared" si="129"/>
        <v>0.57589300000000776</v>
      </c>
      <c r="H1630" s="7">
        <f t="shared" si="130"/>
        <v>0.33165274744900891</v>
      </c>
      <c r="I1630" s="7"/>
      <c r="J1630">
        <v>-924.71500000000003</v>
      </c>
      <c r="K1630" s="8">
        <f t="shared" si="126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27"/>
        <v>112.746</v>
      </c>
      <c r="E1631" s="8">
        <v>113.208001</v>
      </c>
      <c r="F1631" s="4">
        <f t="shared" si="128"/>
        <v>0.46200100000000077</v>
      </c>
      <c r="G1631" s="4">
        <f t="shared" si="129"/>
        <v>0.46200100000000077</v>
      </c>
      <c r="H1631" s="7">
        <f t="shared" si="130"/>
        <v>0.21344492400100071</v>
      </c>
      <c r="I1631" s="7"/>
      <c r="J1631">
        <v>4420.47</v>
      </c>
      <c r="K1631" s="8">
        <f t="shared" si="126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27"/>
        <v>106.28400000000001</v>
      </c>
      <c r="E1632" s="8">
        <v>108.07048500000001</v>
      </c>
      <c r="F1632" s="4">
        <f t="shared" si="128"/>
        <v>1.786484999999999</v>
      </c>
      <c r="G1632" s="4">
        <f t="shared" si="129"/>
        <v>1.786484999999999</v>
      </c>
      <c r="H1632" s="7">
        <f t="shared" si="130"/>
        <v>3.1915286552249964</v>
      </c>
      <c r="I1632" s="7"/>
      <c r="J1632">
        <v>113791</v>
      </c>
      <c r="K1632" s="8">
        <f t="shared" si="126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27"/>
        <v>53.705199999999998</v>
      </c>
      <c r="E1633" s="8">
        <v>55.594670999999998</v>
      </c>
      <c r="F1633" s="4">
        <f t="shared" si="128"/>
        <v>1.8894710000000003</v>
      </c>
      <c r="G1633" s="4">
        <f t="shared" si="129"/>
        <v>1.8894710000000003</v>
      </c>
      <c r="H1633" s="7">
        <f t="shared" si="130"/>
        <v>3.5701006598410014</v>
      </c>
      <c r="I1633" s="7"/>
      <c r="J1633">
        <v>78183.7</v>
      </c>
      <c r="K1633" s="8">
        <f t="shared" si="126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27"/>
        <v>-0.92471500000000006</v>
      </c>
      <c r="E1634" s="8">
        <v>-0.92471499999999995</v>
      </c>
      <c r="F1634" s="4">
        <f t="shared" si="128"/>
        <v>1.1102230246251565E-16</v>
      </c>
      <c r="G1634" s="4">
        <f t="shared" si="129"/>
        <v>1.1102230246251565E-16</v>
      </c>
      <c r="H1634" s="7">
        <f t="shared" si="130"/>
        <v>1.2325951644078309E-32</v>
      </c>
      <c r="I1634" s="7"/>
      <c r="J1634">
        <v>29634.9</v>
      </c>
      <c r="K1634" s="8">
        <f t="shared" si="126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27"/>
        <v>-0.61187499999999995</v>
      </c>
      <c r="E1635" s="8">
        <v>-0.61187499999999995</v>
      </c>
      <c r="F1635" s="4">
        <f t="shared" si="128"/>
        <v>0</v>
      </c>
      <c r="G1635" s="4">
        <f t="shared" si="129"/>
        <v>0</v>
      </c>
      <c r="H1635" s="7">
        <f t="shared" si="130"/>
        <v>0</v>
      </c>
      <c r="I1635" s="7"/>
      <c r="J1635">
        <v>112284</v>
      </c>
      <c r="K1635" s="8">
        <f t="shared" si="126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27"/>
        <v>-0.61187499999999995</v>
      </c>
      <c r="E1636" s="8">
        <v>-0.61187499999999995</v>
      </c>
      <c r="F1636" s="4">
        <f t="shared" si="128"/>
        <v>0</v>
      </c>
      <c r="G1636" s="4">
        <f t="shared" si="129"/>
        <v>0</v>
      </c>
      <c r="H1636" s="7">
        <f t="shared" si="130"/>
        <v>0</v>
      </c>
      <c r="I1636" s="7"/>
      <c r="J1636">
        <v>95082.5</v>
      </c>
      <c r="K1636" s="8">
        <f t="shared" si="126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27"/>
        <v>-0.61187499999999995</v>
      </c>
      <c r="E1637" s="8">
        <v>-0.61187499999999995</v>
      </c>
      <c r="F1637" s="4">
        <f t="shared" si="128"/>
        <v>0</v>
      </c>
      <c r="G1637" s="4">
        <f t="shared" si="129"/>
        <v>0</v>
      </c>
      <c r="H1637" s="7">
        <f t="shared" si="130"/>
        <v>0</v>
      </c>
      <c r="I1637" s="7"/>
      <c r="J1637">
        <v>73216</v>
      </c>
      <c r="K1637" s="8">
        <f t="shared" si="126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27"/>
        <v>-0.61187499999999995</v>
      </c>
      <c r="E1638" s="8">
        <v>-0.61187499999999995</v>
      </c>
      <c r="F1638" s="4">
        <f t="shared" si="128"/>
        <v>0</v>
      </c>
      <c r="G1638" s="4">
        <f t="shared" si="129"/>
        <v>0</v>
      </c>
      <c r="H1638" s="7">
        <f t="shared" si="130"/>
        <v>0</v>
      </c>
      <c r="I1638" s="7"/>
      <c r="J1638">
        <v>61359.7</v>
      </c>
      <c r="K1638" s="8">
        <f t="shared" si="126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27"/>
        <v>-0.61187499999999995</v>
      </c>
      <c r="E1639" s="8">
        <v>-0.61187499999999995</v>
      </c>
      <c r="F1639" s="4">
        <f t="shared" si="128"/>
        <v>0</v>
      </c>
      <c r="G1639" s="4">
        <f t="shared" si="129"/>
        <v>0</v>
      </c>
      <c r="H1639" s="7">
        <f t="shared" si="130"/>
        <v>0</v>
      </c>
      <c r="I1639" s="7"/>
      <c r="J1639">
        <v>-924.71500000000003</v>
      </c>
      <c r="K1639" s="8">
        <f t="shared" si="126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27"/>
        <v>-0.61187499999999995</v>
      </c>
      <c r="E1640" s="8">
        <v>-0.61187499999999995</v>
      </c>
      <c r="F1640" s="4">
        <f t="shared" si="128"/>
        <v>0</v>
      </c>
      <c r="G1640" s="4">
        <f t="shared" si="129"/>
        <v>0</v>
      </c>
      <c r="H1640" s="7">
        <f t="shared" si="130"/>
        <v>0</v>
      </c>
      <c r="I1640" s="7"/>
      <c r="J1640">
        <v>-611.875</v>
      </c>
      <c r="K1640" s="8">
        <f t="shared" si="126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27"/>
        <v>-0.61187499999999995</v>
      </c>
      <c r="E1641" s="8">
        <v>-0.61187499999999995</v>
      </c>
      <c r="F1641" s="4">
        <f t="shared" si="128"/>
        <v>0</v>
      </c>
      <c r="G1641" s="4">
        <f t="shared" si="129"/>
        <v>0</v>
      </c>
      <c r="H1641" s="7">
        <f t="shared" si="130"/>
        <v>0</v>
      </c>
      <c r="I1641" s="7"/>
      <c r="J1641">
        <v>-611.875</v>
      </c>
      <c r="K1641" s="8">
        <f t="shared" si="126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27"/>
        <v>-0.61187499999999995</v>
      </c>
      <c r="E1642" s="8">
        <v>-0.61187499999999995</v>
      </c>
      <c r="F1642" s="4">
        <f t="shared" si="128"/>
        <v>0</v>
      </c>
      <c r="G1642" s="4">
        <f t="shared" si="129"/>
        <v>0</v>
      </c>
      <c r="H1642" s="7">
        <f t="shared" si="130"/>
        <v>0</v>
      </c>
      <c r="I1642" s="7"/>
      <c r="J1642">
        <v>-611.875</v>
      </c>
      <c r="K1642" s="8">
        <f t="shared" si="126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27"/>
        <v>-0.61187499999999995</v>
      </c>
      <c r="E1643" s="8">
        <v>-0.61187499999999995</v>
      </c>
      <c r="F1643" s="4">
        <f t="shared" si="128"/>
        <v>0</v>
      </c>
      <c r="G1643" s="4">
        <f t="shared" si="129"/>
        <v>0</v>
      </c>
      <c r="H1643" s="7">
        <f t="shared" si="130"/>
        <v>0</v>
      </c>
      <c r="I1643" s="7"/>
      <c r="J1643">
        <v>-611.875</v>
      </c>
      <c r="K1643" s="8">
        <f t="shared" si="126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27"/>
        <v>-0.61187499999999995</v>
      </c>
      <c r="E1644" s="8">
        <v>-0.61187499999999995</v>
      </c>
      <c r="F1644" s="4">
        <f t="shared" si="128"/>
        <v>0</v>
      </c>
      <c r="G1644" s="4">
        <f t="shared" si="129"/>
        <v>0</v>
      </c>
      <c r="H1644" s="7">
        <f t="shared" si="130"/>
        <v>0</v>
      </c>
      <c r="I1644" s="7"/>
      <c r="J1644">
        <v>-611.875</v>
      </c>
      <c r="K1644" s="8">
        <f t="shared" ref="K1644:K1707" si="131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27"/>
        <v>-0.61187499999999995</v>
      </c>
      <c r="E1645" s="8">
        <v>-0.61187499999999995</v>
      </c>
      <c r="F1645" s="4">
        <f t="shared" si="128"/>
        <v>0</v>
      </c>
      <c r="G1645" s="4">
        <f t="shared" si="129"/>
        <v>0</v>
      </c>
      <c r="H1645" s="7">
        <f t="shared" si="130"/>
        <v>0</v>
      </c>
      <c r="I1645" s="7"/>
      <c r="J1645">
        <v>-611.875</v>
      </c>
      <c r="K1645" s="8">
        <f t="shared" si="131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27"/>
        <v>-0.61187499999999995</v>
      </c>
      <c r="E1646" s="8">
        <v>-0.61187499999999995</v>
      </c>
      <c r="F1646" s="4">
        <f t="shared" si="128"/>
        <v>0</v>
      </c>
      <c r="G1646" s="4">
        <f t="shared" si="129"/>
        <v>0</v>
      </c>
      <c r="H1646" s="7">
        <f t="shared" si="130"/>
        <v>0</v>
      </c>
      <c r="I1646" s="7"/>
      <c r="J1646">
        <v>-611.875</v>
      </c>
      <c r="K1646" s="8">
        <f t="shared" si="131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27"/>
        <v>-1.0669200000000001</v>
      </c>
      <c r="E1647" s="8">
        <v>-1.0669150000000001</v>
      </c>
      <c r="F1647" s="4">
        <f t="shared" si="128"/>
        <v>5.000000000032756E-6</v>
      </c>
      <c r="G1647" s="4">
        <f t="shared" si="129"/>
        <v>5.000000000032756E-6</v>
      </c>
      <c r="H1647" s="7">
        <f t="shared" si="130"/>
        <v>2.5000000000327561E-11</v>
      </c>
      <c r="I1647" s="7"/>
      <c r="J1647">
        <v>-611.875</v>
      </c>
      <c r="K1647" s="8">
        <f t="shared" si="131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27"/>
        <v>10.64</v>
      </c>
      <c r="E1648" s="8">
        <v>10.094378000000001</v>
      </c>
      <c r="F1648" s="4">
        <f t="shared" si="128"/>
        <v>-0.54562199999999983</v>
      </c>
      <c r="G1648" s="4">
        <f t="shared" si="129"/>
        <v>0.54562199999999983</v>
      </c>
      <c r="H1648" s="7">
        <f t="shared" si="130"/>
        <v>0.29770336688399979</v>
      </c>
      <c r="I1648" s="7"/>
      <c r="J1648">
        <v>-611.875</v>
      </c>
      <c r="K1648" s="8">
        <f t="shared" si="131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27"/>
        <v>114.1</v>
      </c>
      <c r="E1649" s="8">
        <v>114.803223</v>
      </c>
      <c r="F1649" s="4">
        <f t="shared" si="128"/>
        <v>0.70322300000000837</v>
      </c>
      <c r="G1649" s="4">
        <f t="shared" si="129"/>
        <v>0.70322300000000837</v>
      </c>
      <c r="H1649" s="7">
        <f t="shared" si="130"/>
        <v>0.49452258772901175</v>
      </c>
      <c r="I1649" s="7"/>
      <c r="J1649">
        <v>-611.875</v>
      </c>
      <c r="K1649" s="8">
        <f t="shared" si="131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27"/>
        <v>113.492</v>
      </c>
      <c r="E1650" s="8">
        <v>113.779004</v>
      </c>
      <c r="F1650" s="4">
        <f t="shared" si="128"/>
        <v>0.28700399999999604</v>
      </c>
      <c r="G1650" s="4">
        <f t="shared" si="129"/>
        <v>0.28700399999999604</v>
      </c>
      <c r="H1650" s="7">
        <f t="shared" si="130"/>
        <v>8.2371296015997728E-2</v>
      </c>
      <c r="I1650" s="7"/>
      <c r="J1650">
        <v>-611.875</v>
      </c>
      <c r="K1650" s="8">
        <f t="shared" si="131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27"/>
        <v>113.38200000000001</v>
      </c>
      <c r="E1651" s="8">
        <v>114.007017</v>
      </c>
      <c r="F1651" s="4">
        <f t="shared" si="128"/>
        <v>0.62501699999999971</v>
      </c>
      <c r="G1651" s="4">
        <f t="shared" si="129"/>
        <v>0.62501699999999971</v>
      </c>
      <c r="H1651" s="7">
        <f t="shared" si="130"/>
        <v>0.39064625028899963</v>
      </c>
      <c r="I1651" s="7"/>
      <c r="J1651">
        <v>-611.875</v>
      </c>
      <c r="K1651" s="8">
        <f t="shared" si="131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27"/>
        <v>113.083</v>
      </c>
      <c r="E1652" s="8">
        <v>113.567379</v>
      </c>
      <c r="F1652" s="4">
        <f t="shared" si="128"/>
        <v>0.48437900000000411</v>
      </c>
      <c r="G1652" s="4">
        <f t="shared" si="129"/>
        <v>0.48437900000000411</v>
      </c>
      <c r="H1652" s="7">
        <f t="shared" si="130"/>
        <v>0.23462301564100399</v>
      </c>
      <c r="I1652" s="7"/>
      <c r="J1652">
        <v>-1066.92</v>
      </c>
      <c r="K1652" s="8">
        <f t="shared" si="131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27"/>
        <v>112.541</v>
      </c>
      <c r="E1653" s="8">
        <v>113.01115</v>
      </c>
      <c r="F1653" s="4">
        <f t="shared" si="128"/>
        <v>0.47015000000000384</v>
      </c>
      <c r="G1653" s="4">
        <f t="shared" si="129"/>
        <v>0.47015000000000384</v>
      </c>
      <c r="H1653" s="7">
        <f t="shared" si="130"/>
        <v>0.22104102250000363</v>
      </c>
      <c r="I1653" s="7"/>
      <c r="J1653">
        <v>-1066.92</v>
      </c>
      <c r="K1653" s="8">
        <f t="shared" si="131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27"/>
        <v>112.31699999999999</v>
      </c>
      <c r="E1654" s="8">
        <v>112.63752599999999</v>
      </c>
      <c r="F1654" s="4">
        <f t="shared" si="128"/>
        <v>0.32052600000000098</v>
      </c>
      <c r="G1654" s="4">
        <f t="shared" si="129"/>
        <v>0.32052600000000098</v>
      </c>
      <c r="H1654" s="7">
        <f t="shared" si="130"/>
        <v>0.10273691667600063</v>
      </c>
      <c r="I1654" s="7"/>
      <c r="J1654">
        <v>7717.96</v>
      </c>
      <c r="K1654" s="8">
        <f t="shared" si="131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27"/>
        <v>112.021</v>
      </c>
      <c r="E1655" s="8">
        <v>112.632154</v>
      </c>
      <c r="F1655" s="4">
        <f t="shared" si="128"/>
        <v>0.61115399999999909</v>
      </c>
      <c r="G1655" s="4">
        <f t="shared" si="129"/>
        <v>0.61115399999999909</v>
      </c>
      <c r="H1655" s="7">
        <f t="shared" si="130"/>
        <v>0.37350921171599888</v>
      </c>
      <c r="I1655" s="7"/>
      <c r="J1655">
        <v>100902</v>
      </c>
      <c r="K1655" s="8">
        <f t="shared" si="131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27"/>
        <v>111.879</v>
      </c>
      <c r="E1656" s="8">
        <v>112.415429</v>
      </c>
      <c r="F1656" s="4">
        <f t="shared" si="128"/>
        <v>0.53642899999999827</v>
      </c>
      <c r="G1656" s="4">
        <f t="shared" si="129"/>
        <v>0.53642899999999827</v>
      </c>
      <c r="H1656" s="7">
        <f t="shared" si="130"/>
        <v>0.28775607204099812</v>
      </c>
      <c r="I1656" s="7"/>
      <c r="J1656">
        <v>46776</v>
      </c>
      <c r="K1656" s="8">
        <f t="shared" si="131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27"/>
        <v>80.014499999999998</v>
      </c>
      <c r="E1657" s="8">
        <v>82.484137000000004</v>
      </c>
      <c r="F1657" s="4">
        <f t="shared" si="128"/>
        <v>2.4696370000000059</v>
      </c>
      <c r="G1657" s="4">
        <f t="shared" si="129"/>
        <v>2.4696370000000059</v>
      </c>
      <c r="H1657" s="7">
        <f t="shared" si="130"/>
        <v>6.0991069117690291</v>
      </c>
      <c r="I1657" s="7"/>
      <c r="J1657">
        <v>85822.8</v>
      </c>
      <c r="K1657" s="8">
        <f t="shared" si="131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27"/>
        <v>-0.92471500000000006</v>
      </c>
      <c r="E1658" s="8">
        <v>-0.92471499999999995</v>
      </c>
      <c r="F1658" s="4">
        <f t="shared" si="128"/>
        <v>1.1102230246251565E-16</v>
      </c>
      <c r="G1658" s="4">
        <f t="shared" si="129"/>
        <v>1.1102230246251565E-16</v>
      </c>
      <c r="H1658" s="7">
        <f t="shared" si="130"/>
        <v>1.2325951644078309E-32</v>
      </c>
      <c r="I1658" s="7"/>
      <c r="J1658">
        <v>74779.5</v>
      </c>
      <c r="K1658" s="8">
        <f t="shared" si="131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27"/>
        <v>-0.61187499999999995</v>
      </c>
      <c r="E1659" s="8">
        <v>-0.61187499999999995</v>
      </c>
      <c r="F1659" s="4">
        <f t="shared" si="128"/>
        <v>0</v>
      </c>
      <c r="G1659" s="4">
        <f t="shared" si="129"/>
        <v>0</v>
      </c>
      <c r="H1659" s="7">
        <f t="shared" si="130"/>
        <v>0</v>
      </c>
      <c r="I1659" s="7"/>
      <c r="J1659">
        <v>113192</v>
      </c>
      <c r="K1659" s="8">
        <f t="shared" si="131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27"/>
        <v>-0.61187499999999995</v>
      </c>
      <c r="E1660" s="8">
        <v>-0.61187499999999995</v>
      </c>
      <c r="F1660" s="4">
        <f t="shared" si="128"/>
        <v>0</v>
      </c>
      <c r="G1660" s="4">
        <f t="shared" si="129"/>
        <v>0</v>
      </c>
      <c r="H1660" s="7">
        <f t="shared" si="130"/>
        <v>0</v>
      </c>
      <c r="I1660" s="7"/>
      <c r="J1660">
        <v>113062</v>
      </c>
      <c r="K1660" s="8">
        <f t="shared" si="131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27"/>
        <v>-0.61187499999999995</v>
      </c>
      <c r="E1661" s="8">
        <v>-0.61187499999999995</v>
      </c>
      <c r="F1661" s="4">
        <f t="shared" si="128"/>
        <v>0</v>
      </c>
      <c r="G1661" s="4">
        <f t="shared" si="129"/>
        <v>0</v>
      </c>
      <c r="H1661" s="7">
        <f t="shared" si="130"/>
        <v>0</v>
      </c>
      <c r="I1661" s="7"/>
      <c r="J1661">
        <v>107971</v>
      </c>
      <c r="K1661" s="8">
        <f t="shared" si="131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27"/>
        <v>-0.61187499999999995</v>
      </c>
      <c r="E1662" s="8">
        <v>-0.61187499999999995</v>
      </c>
      <c r="F1662" s="4">
        <f t="shared" si="128"/>
        <v>0</v>
      </c>
      <c r="G1662" s="4">
        <f t="shared" si="129"/>
        <v>0</v>
      </c>
      <c r="H1662" s="7">
        <f t="shared" si="130"/>
        <v>0</v>
      </c>
      <c r="I1662" s="7"/>
      <c r="J1662">
        <v>55271</v>
      </c>
      <c r="K1662" s="8">
        <f t="shared" si="131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27"/>
        <v>-0.61187499999999995</v>
      </c>
      <c r="E1663" s="8">
        <v>-0.61187499999999995</v>
      </c>
      <c r="F1663" s="4">
        <f t="shared" si="128"/>
        <v>0</v>
      </c>
      <c r="G1663" s="4">
        <f t="shared" si="129"/>
        <v>0</v>
      </c>
      <c r="H1663" s="7">
        <f t="shared" si="130"/>
        <v>0</v>
      </c>
      <c r="I1663" s="7"/>
      <c r="J1663">
        <v>-924.71500000000003</v>
      </c>
      <c r="K1663" s="8">
        <f t="shared" si="131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27"/>
        <v>-0.61187499999999995</v>
      </c>
      <c r="E1664" s="8">
        <v>-0.61187499999999995</v>
      </c>
      <c r="F1664" s="4">
        <f t="shared" si="128"/>
        <v>0</v>
      </c>
      <c r="G1664" s="4">
        <f t="shared" si="129"/>
        <v>0</v>
      </c>
      <c r="H1664" s="7">
        <f t="shared" si="130"/>
        <v>0</v>
      </c>
      <c r="I1664" s="7"/>
      <c r="J1664">
        <v>-611.875</v>
      </c>
      <c r="K1664" s="8">
        <f t="shared" si="131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27"/>
        <v>-0.61187499999999995</v>
      </c>
      <c r="E1665" s="8">
        <v>-0.61187499999999995</v>
      </c>
      <c r="F1665" s="4">
        <f t="shared" si="128"/>
        <v>0</v>
      </c>
      <c r="G1665" s="4">
        <f t="shared" si="129"/>
        <v>0</v>
      </c>
      <c r="H1665" s="7">
        <f t="shared" si="130"/>
        <v>0</v>
      </c>
      <c r="I1665" s="7"/>
      <c r="J1665">
        <v>-611.875</v>
      </c>
      <c r="K1665" s="8">
        <f t="shared" si="131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27"/>
        <v>-0.61187499999999995</v>
      </c>
      <c r="E1666" s="8">
        <v>-0.61187499999999995</v>
      </c>
      <c r="F1666" s="4">
        <f t="shared" si="128"/>
        <v>0</v>
      </c>
      <c r="G1666" s="4">
        <f t="shared" si="129"/>
        <v>0</v>
      </c>
      <c r="H1666" s="7">
        <f t="shared" si="130"/>
        <v>0</v>
      </c>
      <c r="I1666" s="7"/>
      <c r="J1666">
        <v>-611.875</v>
      </c>
      <c r="K1666" s="8">
        <f t="shared" si="131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27"/>
        <v>-0.61187499999999995</v>
      </c>
      <c r="E1667" s="8">
        <v>-0.61187499999999995</v>
      </c>
      <c r="F1667" s="4">
        <f t="shared" si="128"/>
        <v>0</v>
      </c>
      <c r="G1667" s="4">
        <f t="shared" si="129"/>
        <v>0</v>
      </c>
      <c r="H1667" s="7">
        <f t="shared" si="130"/>
        <v>0</v>
      </c>
      <c r="I1667" s="7"/>
      <c r="J1667">
        <v>-611.875</v>
      </c>
      <c r="K1667" s="8">
        <f t="shared" si="131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27"/>
        <v>-0.61187499999999995</v>
      </c>
      <c r="E1668" s="8">
        <v>-0.61187499999999995</v>
      </c>
      <c r="F1668" s="4">
        <f t="shared" si="128"/>
        <v>0</v>
      </c>
      <c r="G1668" s="4">
        <f t="shared" si="129"/>
        <v>0</v>
      </c>
      <c r="H1668" s="7">
        <f t="shared" si="130"/>
        <v>0</v>
      </c>
      <c r="I1668" s="7"/>
      <c r="J1668">
        <v>-611.875</v>
      </c>
      <c r="K1668" s="8">
        <f t="shared" si="131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27"/>
        <v>-0.61187499999999995</v>
      </c>
      <c r="E1669" s="8">
        <v>-0.61187499999999995</v>
      </c>
      <c r="F1669" s="4">
        <f t="shared" si="128"/>
        <v>0</v>
      </c>
      <c r="G1669" s="4">
        <f t="shared" si="129"/>
        <v>0</v>
      </c>
      <c r="H1669" s="7">
        <f t="shared" si="130"/>
        <v>0</v>
      </c>
      <c r="I1669" s="7"/>
      <c r="J1669">
        <v>-611.875</v>
      </c>
      <c r="K1669" s="8">
        <f t="shared" si="131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27"/>
        <v>-0.61187499999999995</v>
      </c>
      <c r="E1670" s="8">
        <v>-0.61187499999999995</v>
      </c>
      <c r="F1670" s="4">
        <f t="shared" si="128"/>
        <v>0</v>
      </c>
      <c r="G1670" s="4">
        <f t="shared" si="129"/>
        <v>0</v>
      </c>
      <c r="H1670" s="7">
        <f t="shared" si="130"/>
        <v>0</v>
      </c>
      <c r="I1670" s="7"/>
      <c r="J1670">
        <v>-611.875</v>
      </c>
      <c r="K1670" s="8">
        <f t="shared" si="131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27"/>
        <v>-1.0669200000000001</v>
      </c>
      <c r="E1671" s="8">
        <v>-1.0669150000000001</v>
      </c>
      <c r="F1671" s="4">
        <f t="shared" si="128"/>
        <v>5.000000000032756E-6</v>
      </c>
      <c r="G1671" s="4">
        <f t="shared" si="129"/>
        <v>5.000000000032756E-6</v>
      </c>
      <c r="H1671" s="7">
        <f t="shared" si="130"/>
        <v>2.5000000000327561E-11</v>
      </c>
      <c r="I1671" s="7"/>
      <c r="J1671">
        <v>-611.875</v>
      </c>
      <c r="K1671" s="8">
        <f t="shared" si="131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27"/>
        <v>1.87086</v>
      </c>
      <c r="E1672" s="8">
        <v>1.4748589999999999</v>
      </c>
      <c r="F1672" s="4">
        <f t="shared" si="128"/>
        <v>-0.39600100000000005</v>
      </c>
      <c r="G1672" s="4">
        <f t="shared" si="129"/>
        <v>0.39600100000000005</v>
      </c>
      <c r="H1672" s="7">
        <f t="shared" si="130"/>
        <v>0.15681679200100004</v>
      </c>
      <c r="I1672" s="7"/>
      <c r="J1672">
        <v>-611.875</v>
      </c>
      <c r="K1672" s="8">
        <f t="shared" si="131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32">C1673/1000</f>
        <v>113.863</v>
      </c>
      <c r="E1673" s="8">
        <v>114.372069</v>
      </c>
      <c r="F1673" s="4">
        <f t="shared" ref="F1673:F1736" si="133">(E1673- D1673)</f>
        <v>0.50906899999999666</v>
      </c>
      <c r="G1673" s="4">
        <f t="shared" ref="G1673:G1736" si="134">ABS(F1673)</f>
        <v>0.50906899999999666</v>
      </c>
      <c r="H1673" s="7">
        <f t="shared" ref="H1673:H1736" si="135">(G1673^2)</f>
        <v>0.2591512467609966</v>
      </c>
      <c r="I1673" s="7"/>
      <c r="J1673">
        <v>-611.875</v>
      </c>
      <c r="K1673" s="8">
        <f t="shared" si="131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32"/>
        <v>113.798</v>
      </c>
      <c r="E1674" s="8">
        <v>113.37199200000001</v>
      </c>
      <c r="F1674" s="4">
        <f t="shared" si="133"/>
        <v>-0.42600799999999595</v>
      </c>
      <c r="G1674" s="4">
        <f t="shared" si="134"/>
        <v>0.42600799999999595</v>
      </c>
      <c r="H1674" s="7">
        <f t="shared" si="135"/>
        <v>0.18148281606399655</v>
      </c>
      <c r="I1674" s="7"/>
      <c r="J1674">
        <v>-611.875</v>
      </c>
      <c r="K1674" s="8">
        <f t="shared" si="131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32"/>
        <v>113.01</v>
      </c>
      <c r="E1675" s="8">
        <v>113.58720599999999</v>
      </c>
      <c r="F1675" s="4">
        <f t="shared" si="133"/>
        <v>0.57720599999998967</v>
      </c>
      <c r="G1675" s="4">
        <f t="shared" si="134"/>
        <v>0.57720599999998967</v>
      </c>
      <c r="H1675" s="7">
        <f t="shared" si="135"/>
        <v>0.33316676643598808</v>
      </c>
      <c r="I1675" s="7"/>
      <c r="J1675">
        <v>-611.875</v>
      </c>
      <c r="K1675" s="8">
        <f t="shared" si="131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32"/>
        <v>112.822</v>
      </c>
      <c r="E1676" s="8">
        <v>113.32191400000001</v>
      </c>
      <c r="F1676" s="4">
        <f t="shared" si="133"/>
        <v>0.49991400000000397</v>
      </c>
      <c r="G1676" s="4">
        <f t="shared" si="134"/>
        <v>0.49991400000000397</v>
      </c>
      <c r="H1676" s="7">
        <f t="shared" si="135"/>
        <v>0.24991400739600397</v>
      </c>
      <c r="I1676" s="7"/>
      <c r="J1676">
        <v>-1066.92</v>
      </c>
      <c r="K1676" s="8">
        <f t="shared" si="131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32"/>
        <v>112.571</v>
      </c>
      <c r="E1677" s="8">
        <v>113.112663</v>
      </c>
      <c r="F1677" s="4">
        <f t="shared" si="133"/>
        <v>0.54166299999999978</v>
      </c>
      <c r="G1677" s="4">
        <f t="shared" si="134"/>
        <v>0.54166299999999978</v>
      </c>
      <c r="H1677" s="7">
        <f t="shared" si="135"/>
        <v>0.29339880556899978</v>
      </c>
      <c r="I1677" s="7"/>
      <c r="J1677">
        <v>10108.299999999999</v>
      </c>
      <c r="K1677" s="8">
        <f t="shared" si="131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32"/>
        <v>112.71599999999999</v>
      </c>
      <c r="E1678" s="8">
        <v>112.420067</v>
      </c>
      <c r="F1678" s="4">
        <f t="shared" si="133"/>
        <v>-0.2959329999999909</v>
      </c>
      <c r="G1678" s="4">
        <f t="shared" si="134"/>
        <v>0.2959329999999909</v>
      </c>
      <c r="H1678" s="7">
        <f t="shared" si="135"/>
        <v>8.7576340488994611E-2</v>
      </c>
      <c r="I1678" s="7"/>
      <c r="J1678">
        <v>114480</v>
      </c>
      <c r="K1678" s="8">
        <f t="shared" si="131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32"/>
        <v>96.317700000000002</v>
      </c>
      <c r="E1679" s="8">
        <v>97.890090999999998</v>
      </c>
      <c r="F1679" s="4">
        <f t="shared" si="133"/>
        <v>1.5723909999999961</v>
      </c>
      <c r="G1679" s="4">
        <f t="shared" si="134"/>
        <v>1.5723909999999961</v>
      </c>
      <c r="H1679" s="7">
        <f t="shared" si="135"/>
        <v>2.4724134568809877</v>
      </c>
      <c r="I1679" s="7"/>
      <c r="J1679">
        <v>113576</v>
      </c>
      <c r="K1679" s="8">
        <f t="shared" si="131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32"/>
        <v>71.246499999999997</v>
      </c>
      <c r="E1680" s="8">
        <v>72.155758000000006</v>
      </c>
      <c r="F1680" s="4">
        <f t="shared" si="133"/>
        <v>0.90925800000000834</v>
      </c>
      <c r="G1680" s="4">
        <f t="shared" si="134"/>
        <v>0.90925800000000834</v>
      </c>
      <c r="H1680" s="7">
        <f t="shared" si="135"/>
        <v>0.82675011056401515</v>
      </c>
      <c r="I1680" s="7"/>
      <c r="J1680">
        <v>113826</v>
      </c>
      <c r="K1680" s="8">
        <f t="shared" si="131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32"/>
        <v>28.465599999999998</v>
      </c>
      <c r="E1681" s="8">
        <v>29.133189999999999</v>
      </c>
      <c r="F1681" s="4">
        <f t="shared" si="133"/>
        <v>0.66759000000000057</v>
      </c>
      <c r="G1681" s="4">
        <f t="shared" si="134"/>
        <v>0.66759000000000057</v>
      </c>
      <c r="H1681" s="7">
        <f t="shared" si="135"/>
        <v>0.44567640810000075</v>
      </c>
      <c r="I1681" s="7"/>
      <c r="J1681">
        <v>113416</v>
      </c>
      <c r="K1681" s="8">
        <f t="shared" si="131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32"/>
        <v>-0.92471500000000006</v>
      </c>
      <c r="E1682" s="8">
        <v>-0.92471499999999995</v>
      </c>
      <c r="F1682" s="4">
        <f t="shared" si="133"/>
        <v>1.1102230246251565E-16</v>
      </c>
      <c r="G1682" s="4">
        <f t="shared" si="134"/>
        <v>1.1102230246251565E-16</v>
      </c>
      <c r="H1682" s="7">
        <f t="shared" si="135"/>
        <v>1.2325951644078309E-32</v>
      </c>
      <c r="I1682" s="7"/>
      <c r="J1682">
        <v>112867</v>
      </c>
      <c r="K1682" s="8">
        <f t="shared" si="131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32"/>
        <v>-0.61187499999999995</v>
      </c>
      <c r="E1683" s="8">
        <v>-0.61187499999999995</v>
      </c>
      <c r="F1683" s="4">
        <f t="shared" si="133"/>
        <v>0</v>
      </c>
      <c r="G1683" s="4">
        <f t="shared" si="134"/>
        <v>0</v>
      </c>
      <c r="H1683" s="7">
        <f t="shared" si="135"/>
        <v>0</v>
      </c>
      <c r="I1683" s="7"/>
      <c r="J1683">
        <v>112499</v>
      </c>
      <c r="K1683" s="8">
        <f t="shared" si="131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32"/>
        <v>-0.61187499999999995</v>
      </c>
      <c r="E1684" s="8">
        <v>-0.61187499999999995</v>
      </c>
      <c r="F1684" s="4">
        <f t="shared" si="133"/>
        <v>0</v>
      </c>
      <c r="G1684" s="4">
        <f t="shared" si="134"/>
        <v>0</v>
      </c>
      <c r="H1684" s="7">
        <f t="shared" si="135"/>
        <v>0</v>
      </c>
      <c r="I1684" s="7"/>
      <c r="J1684">
        <v>112494</v>
      </c>
      <c r="K1684" s="8">
        <f t="shared" si="131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32"/>
        <v>-0.61187499999999995</v>
      </c>
      <c r="E1685" s="8">
        <v>-0.61187499999999995</v>
      </c>
      <c r="F1685" s="4">
        <f t="shared" si="133"/>
        <v>0</v>
      </c>
      <c r="G1685" s="4">
        <f t="shared" si="134"/>
        <v>0</v>
      </c>
      <c r="H1685" s="7">
        <f t="shared" si="135"/>
        <v>0</v>
      </c>
      <c r="I1685" s="7"/>
      <c r="J1685">
        <v>112294</v>
      </c>
      <c r="K1685" s="8">
        <f t="shared" si="131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32"/>
        <v>-0.61187499999999995</v>
      </c>
      <c r="E1686" s="8">
        <v>-0.61187499999999995</v>
      </c>
      <c r="F1686" s="4">
        <f t="shared" si="133"/>
        <v>0</v>
      </c>
      <c r="G1686" s="4">
        <f t="shared" si="134"/>
        <v>0</v>
      </c>
      <c r="H1686" s="7">
        <f t="shared" si="135"/>
        <v>0</v>
      </c>
      <c r="I1686" s="7"/>
      <c r="J1686">
        <v>82540.800000000003</v>
      </c>
      <c r="K1686" s="8">
        <f t="shared" si="131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32"/>
        <v>-0.61187499999999995</v>
      </c>
      <c r="E1687" s="8">
        <v>-0.61187499999999995</v>
      </c>
      <c r="F1687" s="4">
        <f t="shared" si="133"/>
        <v>0</v>
      </c>
      <c r="G1687" s="4">
        <f t="shared" si="134"/>
        <v>0</v>
      </c>
      <c r="H1687" s="7">
        <f t="shared" si="135"/>
        <v>0</v>
      </c>
      <c r="I1687" s="7"/>
      <c r="J1687">
        <v>-924.71500000000003</v>
      </c>
      <c r="K1687" s="8">
        <f t="shared" si="131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32"/>
        <v>-0.61187499999999995</v>
      </c>
      <c r="E1688" s="8">
        <v>-0.61187499999999995</v>
      </c>
      <c r="F1688" s="4">
        <f t="shared" si="133"/>
        <v>0</v>
      </c>
      <c r="G1688" s="4">
        <f t="shared" si="134"/>
        <v>0</v>
      </c>
      <c r="H1688" s="7">
        <f t="shared" si="135"/>
        <v>0</v>
      </c>
      <c r="I1688" s="7"/>
      <c r="J1688">
        <v>-611.875</v>
      </c>
      <c r="K1688" s="8">
        <f t="shared" si="131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32"/>
        <v>-0.61187499999999995</v>
      </c>
      <c r="E1689" s="8">
        <v>-0.61187499999999995</v>
      </c>
      <c r="F1689" s="4">
        <f t="shared" si="133"/>
        <v>0</v>
      </c>
      <c r="G1689" s="4">
        <f t="shared" si="134"/>
        <v>0</v>
      </c>
      <c r="H1689" s="7">
        <f t="shared" si="135"/>
        <v>0</v>
      </c>
      <c r="I1689" s="7"/>
      <c r="J1689">
        <v>-611.875</v>
      </c>
      <c r="K1689" s="8">
        <f t="shared" si="131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32"/>
        <v>-0.61187499999999995</v>
      </c>
      <c r="E1690" s="8">
        <v>-0.61187499999999995</v>
      </c>
      <c r="F1690" s="4">
        <f t="shared" si="133"/>
        <v>0</v>
      </c>
      <c r="G1690" s="4">
        <f t="shared" si="134"/>
        <v>0</v>
      </c>
      <c r="H1690" s="7">
        <f t="shared" si="135"/>
        <v>0</v>
      </c>
      <c r="I1690" s="7"/>
      <c r="J1690">
        <v>-611.875</v>
      </c>
      <c r="K1690" s="8">
        <f t="shared" si="131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32"/>
        <v>-0.61187499999999995</v>
      </c>
      <c r="E1691" s="8">
        <v>-0.61187499999999995</v>
      </c>
      <c r="F1691" s="4">
        <f t="shared" si="133"/>
        <v>0</v>
      </c>
      <c r="G1691" s="4">
        <f t="shared" si="134"/>
        <v>0</v>
      </c>
      <c r="H1691" s="7">
        <f t="shared" si="135"/>
        <v>0</v>
      </c>
      <c r="I1691" s="7"/>
      <c r="J1691">
        <v>-611.875</v>
      </c>
      <c r="K1691" s="8">
        <f t="shared" si="131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32"/>
        <v>-0.61187499999999995</v>
      </c>
      <c r="E1692" s="8">
        <v>-0.61187499999999995</v>
      </c>
      <c r="F1692" s="4">
        <f t="shared" si="133"/>
        <v>0</v>
      </c>
      <c r="G1692" s="4">
        <f t="shared" si="134"/>
        <v>0</v>
      </c>
      <c r="H1692" s="7">
        <f t="shared" si="135"/>
        <v>0</v>
      </c>
      <c r="I1692" s="7"/>
      <c r="J1692">
        <v>-611.875</v>
      </c>
      <c r="K1692" s="8">
        <f t="shared" si="131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32"/>
        <v>-0.61187499999999995</v>
      </c>
      <c r="E1693" s="8">
        <v>-0.61187499999999995</v>
      </c>
      <c r="F1693" s="4">
        <f t="shared" si="133"/>
        <v>0</v>
      </c>
      <c r="G1693" s="4">
        <f t="shared" si="134"/>
        <v>0</v>
      </c>
      <c r="H1693" s="7">
        <f t="shared" si="135"/>
        <v>0</v>
      </c>
      <c r="I1693" s="7"/>
      <c r="J1693">
        <v>-611.875</v>
      </c>
      <c r="K1693" s="8">
        <f t="shared" si="131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32"/>
        <v>-0.61187499999999995</v>
      </c>
      <c r="E1694" s="8">
        <v>-0.61187499999999995</v>
      </c>
      <c r="F1694" s="4">
        <f t="shared" si="133"/>
        <v>0</v>
      </c>
      <c r="G1694" s="4">
        <f t="shared" si="134"/>
        <v>0</v>
      </c>
      <c r="H1694" s="7">
        <f t="shared" si="135"/>
        <v>0</v>
      </c>
      <c r="I1694" s="7"/>
      <c r="J1694">
        <v>-611.875</v>
      </c>
      <c r="K1694" s="8">
        <f t="shared" si="131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32"/>
        <v>-1.0669200000000001</v>
      </c>
      <c r="E1695" s="8">
        <v>-1.0669150000000001</v>
      </c>
      <c r="F1695" s="4">
        <f t="shared" si="133"/>
        <v>5.000000000032756E-6</v>
      </c>
      <c r="G1695" s="4">
        <f t="shared" si="134"/>
        <v>5.000000000032756E-6</v>
      </c>
      <c r="H1695" s="7">
        <f t="shared" si="135"/>
        <v>2.5000000000327561E-11</v>
      </c>
      <c r="I1695" s="7"/>
      <c r="J1695">
        <v>-611.875</v>
      </c>
      <c r="K1695" s="8">
        <f t="shared" si="131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32"/>
        <v>-1.0669200000000001</v>
      </c>
      <c r="E1696" s="8">
        <v>-1.0669150000000001</v>
      </c>
      <c r="F1696" s="4">
        <f t="shared" si="133"/>
        <v>5.000000000032756E-6</v>
      </c>
      <c r="G1696" s="4">
        <f t="shared" si="134"/>
        <v>5.000000000032756E-6</v>
      </c>
      <c r="H1696" s="7">
        <f t="shared" si="135"/>
        <v>2.5000000000327561E-11</v>
      </c>
      <c r="I1696" s="7"/>
      <c r="J1696">
        <v>-611.875</v>
      </c>
      <c r="K1696" s="8">
        <f t="shared" si="131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32"/>
        <v>-0.92471500000000006</v>
      </c>
      <c r="E1697" s="8">
        <v>-0.92471499999999995</v>
      </c>
      <c r="F1697" s="4">
        <f t="shared" si="133"/>
        <v>1.1102230246251565E-16</v>
      </c>
      <c r="G1697" s="4">
        <f t="shared" si="134"/>
        <v>1.1102230246251565E-16</v>
      </c>
      <c r="H1697" s="7">
        <f t="shared" si="135"/>
        <v>1.2325951644078309E-32</v>
      </c>
      <c r="I1697" s="7"/>
      <c r="J1697">
        <v>-611.875</v>
      </c>
      <c r="K1697" s="8">
        <f t="shared" si="131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32"/>
        <v>-0.92471500000000006</v>
      </c>
      <c r="E1698" s="8">
        <v>-0.92471499999999995</v>
      </c>
      <c r="F1698" s="4">
        <f t="shared" si="133"/>
        <v>1.1102230246251565E-16</v>
      </c>
      <c r="G1698" s="4">
        <f t="shared" si="134"/>
        <v>1.1102230246251565E-16</v>
      </c>
      <c r="H1698" s="7">
        <f t="shared" si="135"/>
        <v>1.2325951644078309E-32</v>
      </c>
      <c r="I1698" s="7"/>
      <c r="J1698">
        <v>-611.875</v>
      </c>
      <c r="K1698" s="8">
        <f t="shared" si="131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32"/>
        <v>-0.92471500000000006</v>
      </c>
      <c r="E1699" s="8">
        <v>-0.92471499999999995</v>
      </c>
      <c r="F1699" s="4">
        <f t="shared" si="133"/>
        <v>1.1102230246251565E-16</v>
      </c>
      <c r="G1699" s="4">
        <f t="shared" si="134"/>
        <v>1.1102230246251565E-16</v>
      </c>
      <c r="H1699" s="7">
        <f t="shared" si="135"/>
        <v>1.2325951644078309E-32</v>
      </c>
      <c r="I1699" s="7"/>
      <c r="J1699">
        <v>-611.875</v>
      </c>
      <c r="K1699" s="8">
        <f t="shared" si="131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32"/>
        <v>-0.92471500000000006</v>
      </c>
      <c r="E1700" s="8">
        <v>-0.92471499999999995</v>
      </c>
      <c r="F1700" s="4">
        <f t="shared" si="133"/>
        <v>1.1102230246251565E-16</v>
      </c>
      <c r="G1700" s="4">
        <f t="shared" si="134"/>
        <v>1.1102230246251565E-16</v>
      </c>
      <c r="H1700" s="7">
        <f t="shared" si="135"/>
        <v>1.2325951644078309E-32</v>
      </c>
      <c r="I1700" s="7"/>
      <c r="J1700">
        <v>-1066.92</v>
      </c>
      <c r="K1700" s="8">
        <f t="shared" si="131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32"/>
        <v>-0.92471500000000006</v>
      </c>
      <c r="E1701" s="8">
        <v>-0.92471499999999995</v>
      </c>
      <c r="F1701" s="4">
        <f t="shared" si="133"/>
        <v>1.1102230246251565E-16</v>
      </c>
      <c r="G1701" s="4">
        <f t="shared" si="134"/>
        <v>1.1102230246251565E-16</v>
      </c>
      <c r="H1701" s="7">
        <f t="shared" si="135"/>
        <v>1.2325951644078309E-32</v>
      </c>
      <c r="I1701" s="7"/>
      <c r="J1701">
        <v>1486.97</v>
      </c>
      <c r="K1701" s="8">
        <f t="shared" si="131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32"/>
        <v>-0.92471500000000006</v>
      </c>
      <c r="E1702" s="8">
        <v>-0.92471499999999995</v>
      </c>
      <c r="F1702" s="4">
        <f t="shared" si="133"/>
        <v>1.1102230246251565E-16</v>
      </c>
      <c r="G1702" s="4">
        <f t="shared" si="134"/>
        <v>1.1102230246251565E-16</v>
      </c>
      <c r="H1702" s="7">
        <f t="shared" si="135"/>
        <v>1.2325951644078309E-32</v>
      </c>
      <c r="I1702" s="7"/>
      <c r="J1702">
        <v>114417</v>
      </c>
      <c r="K1702" s="8">
        <f t="shared" si="131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32"/>
        <v>-0.92471500000000006</v>
      </c>
      <c r="E1703" s="8">
        <v>-0.92471499999999995</v>
      </c>
      <c r="F1703" s="4">
        <f t="shared" si="133"/>
        <v>1.1102230246251565E-16</v>
      </c>
      <c r="G1703" s="4">
        <f t="shared" si="134"/>
        <v>1.1102230246251565E-16</v>
      </c>
      <c r="H1703" s="7">
        <f t="shared" si="135"/>
        <v>1.2325951644078309E-32</v>
      </c>
      <c r="I1703" s="7"/>
      <c r="J1703">
        <v>113875</v>
      </c>
      <c r="K1703" s="8">
        <f t="shared" si="131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32"/>
        <v>-0.92471500000000006</v>
      </c>
      <c r="E1704" s="8">
        <v>-0.92471499999999995</v>
      </c>
      <c r="F1704" s="4">
        <f t="shared" si="133"/>
        <v>1.1102230246251565E-16</v>
      </c>
      <c r="G1704" s="4">
        <f t="shared" si="134"/>
        <v>1.1102230246251565E-16</v>
      </c>
      <c r="H1704" s="7">
        <f t="shared" si="135"/>
        <v>1.2325951644078309E-32</v>
      </c>
      <c r="I1704" s="7"/>
      <c r="J1704">
        <v>113429</v>
      </c>
      <c r="K1704" s="8">
        <f t="shared" si="131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32"/>
        <v>-0.92471500000000006</v>
      </c>
      <c r="E1705" s="8">
        <v>-0.92471499999999995</v>
      </c>
      <c r="F1705" s="4">
        <f t="shared" si="133"/>
        <v>1.1102230246251565E-16</v>
      </c>
      <c r="G1705" s="4">
        <f t="shared" si="134"/>
        <v>1.1102230246251565E-16</v>
      </c>
      <c r="H1705" s="7">
        <f t="shared" si="135"/>
        <v>1.2325951644078309E-32</v>
      </c>
      <c r="I1705" s="7"/>
      <c r="J1705">
        <v>113173</v>
      </c>
      <c r="K1705" s="8">
        <f t="shared" si="131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32"/>
        <v>-0.92471500000000006</v>
      </c>
      <c r="E1706" s="8">
        <v>-0.92471499999999995</v>
      </c>
      <c r="F1706" s="4">
        <f t="shared" si="133"/>
        <v>1.1102230246251565E-16</v>
      </c>
      <c r="G1706" s="4">
        <f t="shared" si="134"/>
        <v>1.1102230246251565E-16</v>
      </c>
      <c r="H1706" s="7">
        <f t="shared" si="135"/>
        <v>1.2325951644078309E-32</v>
      </c>
      <c r="I1706" s="7"/>
      <c r="J1706">
        <v>112967</v>
      </c>
      <c r="K1706" s="8">
        <f t="shared" si="131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32"/>
        <v>-0.61187499999999995</v>
      </c>
      <c r="E1707" s="8">
        <v>-0.61187499999999995</v>
      </c>
      <c r="F1707" s="4">
        <f t="shared" si="133"/>
        <v>0</v>
      </c>
      <c r="G1707" s="4">
        <f t="shared" si="134"/>
        <v>0</v>
      </c>
      <c r="H1707" s="7">
        <f t="shared" si="135"/>
        <v>0</v>
      </c>
      <c r="I1707" s="7"/>
      <c r="J1707">
        <v>112277</v>
      </c>
      <c r="K1707" s="8">
        <f t="shared" si="131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32"/>
        <v>-0.61187499999999995</v>
      </c>
      <c r="E1708" s="8">
        <v>-0.61187499999999995</v>
      </c>
      <c r="F1708" s="4">
        <f t="shared" si="133"/>
        <v>0</v>
      </c>
      <c r="G1708" s="4">
        <f t="shared" si="134"/>
        <v>0</v>
      </c>
      <c r="H1708" s="7">
        <f t="shared" si="135"/>
        <v>0</v>
      </c>
      <c r="I1708" s="7"/>
      <c r="J1708">
        <v>97869.5</v>
      </c>
      <c r="K1708" s="8">
        <f t="shared" ref="K1708:K1771" si="136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32"/>
        <v>-0.61187499999999995</v>
      </c>
      <c r="E1709" s="8">
        <v>-0.61187499999999995</v>
      </c>
      <c r="F1709" s="4">
        <f t="shared" si="133"/>
        <v>0</v>
      </c>
      <c r="G1709" s="4">
        <f t="shared" si="134"/>
        <v>0</v>
      </c>
      <c r="H1709" s="7">
        <f t="shared" si="135"/>
        <v>0</v>
      </c>
      <c r="I1709" s="7"/>
      <c r="J1709">
        <v>72297.899999999994</v>
      </c>
      <c r="K1709" s="8">
        <f t="shared" si="136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32"/>
        <v>-0.61187499999999995</v>
      </c>
      <c r="E1710" s="8">
        <v>-0.61187499999999995</v>
      </c>
      <c r="F1710" s="4">
        <f t="shared" si="133"/>
        <v>0</v>
      </c>
      <c r="G1710" s="4">
        <f t="shared" si="134"/>
        <v>0</v>
      </c>
      <c r="H1710" s="7">
        <f t="shared" si="135"/>
        <v>0</v>
      </c>
      <c r="I1710" s="7"/>
      <c r="J1710">
        <v>29308.9</v>
      </c>
      <c r="K1710" s="8">
        <f t="shared" si="136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32"/>
        <v>-0.61187499999999995</v>
      </c>
      <c r="E1711" s="8">
        <v>-0.61187499999999995</v>
      </c>
      <c r="F1711" s="4">
        <f t="shared" si="133"/>
        <v>0</v>
      </c>
      <c r="G1711" s="4">
        <f t="shared" si="134"/>
        <v>0</v>
      </c>
      <c r="H1711" s="7">
        <f t="shared" si="135"/>
        <v>0</v>
      </c>
      <c r="I1711" s="7"/>
      <c r="J1711">
        <v>-924.71500000000003</v>
      </c>
      <c r="K1711" s="8">
        <f t="shared" si="136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32"/>
        <v>-0.61187499999999995</v>
      </c>
      <c r="E1712" s="8">
        <v>-0.61187499999999995</v>
      </c>
      <c r="F1712" s="4">
        <f t="shared" si="133"/>
        <v>0</v>
      </c>
      <c r="G1712" s="4">
        <f t="shared" si="134"/>
        <v>0</v>
      </c>
      <c r="H1712" s="7">
        <f t="shared" si="135"/>
        <v>0</v>
      </c>
      <c r="I1712" s="7"/>
      <c r="J1712">
        <v>-611.875</v>
      </c>
      <c r="K1712" s="8">
        <f t="shared" si="136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32"/>
        <v>-0.61187499999999995</v>
      </c>
      <c r="E1713" s="8">
        <v>-0.61187499999999995</v>
      </c>
      <c r="F1713" s="4">
        <f t="shared" si="133"/>
        <v>0</v>
      </c>
      <c r="G1713" s="4">
        <f t="shared" si="134"/>
        <v>0</v>
      </c>
      <c r="H1713" s="7">
        <f t="shared" si="135"/>
        <v>0</v>
      </c>
      <c r="I1713" s="7"/>
      <c r="J1713">
        <v>-611.875</v>
      </c>
      <c r="K1713" s="8">
        <f t="shared" si="136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32"/>
        <v>-0.61187499999999995</v>
      </c>
      <c r="E1714" s="8">
        <v>-0.61187499999999995</v>
      </c>
      <c r="F1714" s="4">
        <f t="shared" si="133"/>
        <v>0</v>
      </c>
      <c r="G1714" s="4">
        <f t="shared" si="134"/>
        <v>0</v>
      </c>
      <c r="H1714" s="7">
        <f t="shared" si="135"/>
        <v>0</v>
      </c>
      <c r="I1714" s="7"/>
      <c r="J1714">
        <v>-611.875</v>
      </c>
      <c r="K1714" s="8">
        <f t="shared" si="136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32"/>
        <v>-0.61187499999999995</v>
      </c>
      <c r="E1715" s="8">
        <v>-0.61187499999999995</v>
      </c>
      <c r="F1715" s="4">
        <f t="shared" si="133"/>
        <v>0</v>
      </c>
      <c r="G1715" s="4">
        <f t="shared" si="134"/>
        <v>0</v>
      </c>
      <c r="H1715" s="7">
        <f t="shared" si="135"/>
        <v>0</v>
      </c>
      <c r="I1715" s="7"/>
      <c r="J1715">
        <v>-611.875</v>
      </c>
      <c r="K1715" s="8">
        <f t="shared" si="136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32"/>
        <v>-0.61187499999999995</v>
      </c>
      <c r="E1716" s="8">
        <v>-0.61187499999999995</v>
      </c>
      <c r="F1716" s="4">
        <f t="shared" si="133"/>
        <v>0</v>
      </c>
      <c r="G1716" s="4">
        <f t="shared" si="134"/>
        <v>0</v>
      </c>
      <c r="H1716" s="7">
        <f t="shared" si="135"/>
        <v>0</v>
      </c>
      <c r="I1716" s="7"/>
      <c r="J1716">
        <v>-611.875</v>
      </c>
      <c r="K1716" s="8">
        <f t="shared" si="136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32"/>
        <v>-0.61187499999999995</v>
      </c>
      <c r="E1717" s="8">
        <v>-0.61187499999999995</v>
      </c>
      <c r="F1717" s="4">
        <f t="shared" si="133"/>
        <v>0</v>
      </c>
      <c r="G1717" s="4">
        <f t="shared" si="134"/>
        <v>0</v>
      </c>
      <c r="H1717" s="7">
        <f t="shared" si="135"/>
        <v>0</v>
      </c>
      <c r="I1717" s="7"/>
      <c r="J1717">
        <v>-611.875</v>
      </c>
      <c r="K1717" s="8">
        <f t="shared" si="136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32"/>
        <v>-0.61187499999999995</v>
      </c>
      <c r="E1718" s="8">
        <v>-0.61187499999999995</v>
      </c>
      <c r="F1718" s="4">
        <f t="shared" si="133"/>
        <v>0</v>
      </c>
      <c r="G1718" s="4">
        <f t="shared" si="134"/>
        <v>0</v>
      </c>
      <c r="H1718" s="7">
        <f t="shared" si="135"/>
        <v>0</v>
      </c>
      <c r="I1718" s="7"/>
      <c r="J1718">
        <v>-611.875</v>
      </c>
      <c r="K1718" s="8">
        <f t="shared" si="136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32"/>
        <v>-1.0669200000000001</v>
      </c>
      <c r="E1719" s="8">
        <v>-1.0669150000000001</v>
      </c>
      <c r="F1719" s="4">
        <f t="shared" si="133"/>
        <v>5.000000000032756E-6</v>
      </c>
      <c r="G1719" s="4">
        <f t="shared" si="134"/>
        <v>5.000000000032756E-6</v>
      </c>
      <c r="H1719" s="7">
        <f t="shared" si="135"/>
        <v>2.5000000000327561E-11</v>
      </c>
      <c r="I1719" s="7"/>
      <c r="J1719">
        <v>-611.875</v>
      </c>
      <c r="K1719" s="8">
        <f t="shared" si="136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32"/>
        <v>7.96488</v>
      </c>
      <c r="E1720" s="8">
        <v>7.552765</v>
      </c>
      <c r="F1720" s="4">
        <f t="shared" si="133"/>
        <v>-0.41211500000000001</v>
      </c>
      <c r="G1720" s="4">
        <f t="shared" si="134"/>
        <v>0.41211500000000001</v>
      </c>
      <c r="H1720" s="7">
        <f t="shared" si="135"/>
        <v>0.16983877322500002</v>
      </c>
      <c r="I1720" s="7"/>
      <c r="J1720">
        <v>-611.875</v>
      </c>
      <c r="K1720" s="8">
        <f t="shared" si="136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32"/>
        <v>112.17400000000001</v>
      </c>
      <c r="E1721" s="8">
        <v>110.050372</v>
      </c>
      <c r="F1721" s="4">
        <f t="shared" si="133"/>
        <v>-2.1236280000000107</v>
      </c>
      <c r="G1721" s="4">
        <f t="shared" si="134"/>
        <v>2.1236280000000107</v>
      </c>
      <c r="H1721" s="7">
        <f t="shared" si="135"/>
        <v>4.5097958823840454</v>
      </c>
      <c r="I1721" s="7"/>
      <c r="J1721">
        <v>-611.875</v>
      </c>
      <c r="K1721" s="8">
        <f t="shared" si="136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32"/>
        <v>113.23</v>
      </c>
      <c r="E1722" s="8">
        <v>113.501457</v>
      </c>
      <c r="F1722" s="4">
        <f t="shared" si="133"/>
        <v>0.27145699999999806</v>
      </c>
      <c r="G1722" s="4">
        <f t="shared" si="134"/>
        <v>0.27145699999999806</v>
      </c>
      <c r="H1722" s="7">
        <f t="shared" si="135"/>
        <v>7.3688902848998941E-2</v>
      </c>
      <c r="I1722" s="7"/>
      <c r="J1722">
        <v>-611.875</v>
      </c>
      <c r="K1722" s="8">
        <f t="shared" si="136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32"/>
        <v>112.857</v>
      </c>
      <c r="E1723" s="8">
        <v>113.503902</v>
      </c>
      <c r="F1723" s="4">
        <f t="shared" si="133"/>
        <v>0.6469019999999972</v>
      </c>
      <c r="G1723" s="4">
        <f t="shared" si="134"/>
        <v>0.6469019999999972</v>
      </c>
      <c r="H1723" s="7">
        <f t="shared" si="135"/>
        <v>0.41848219760399635</v>
      </c>
      <c r="I1723" s="7"/>
      <c r="J1723">
        <v>-611.875</v>
      </c>
      <c r="K1723" s="8">
        <f t="shared" si="136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32"/>
        <v>113.04</v>
      </c>
      <c r="E1724" s="8">
        <v>113.255465</v>
      </c>
      <c r="F1724" s="4">
        <f t="shared" si="133"/>
        <v>0.21546499999999469</v>
      </c>
      <c r="G1724" s="4">
        <f t="shared" si="134"/>
        <v>0.21546499999999469</v>
      </c>
      <c r="H1724" s="7">
        <f t="shared" si="135"/>
        <v>4.6425166224997712E-2</v>
      </c>
      <c r="I1724" s="7"/>
      <c r="J1724">
        <v>-1066.92</v>
      </c>
      <c r="K1724" s="8">
        <f t="shared" si="136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32"/>
        <v>77.104699999999994</v>
      </c>
      <c r="E1725" s="8">
        <v>77.826730999999995</v>
      </c>
      <c r="F1725" s="4">
        <f t="shared" si="133"/>
        <v>0.7220310000000012</v>
      </c>
      <c r="G1725" s="4">
        <f t="shared" si="134"/>
        <v>0.7220310000000012</v>
      </c>
      <c r="H1725" s="7">
        <f t="shared" si="135"/>
        <v>0.52132876496100178</v>
      </c>
      <c r="I1725" s="7"/>
      <c r="J1725">
        <v>-1066.92</v>
      </c>
      <c r="K1725" s="8">
        <f t="shared" si="136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32"/>
        <v>40.657699999999998</v>
      </c>
      <c r="E1726" s="8">
        <v>41.403871000000002</v>
      </c>
      <c r="F1726" s="4">
        <f t="shared" si="133"/>
        <v>0.74617100000000391</v>
      </c>
      <c r="G1726" s="4">
        <f t="shared" si="134"/>
        <v>0.74617100000000391</v>
      </c>
      <c r="H1726" s="7">
        <f t="shared" si="135"/>
        <v>0.5567711612410059</v>
      </c>
      <c r="I1726" s="7"/>
      <c r="J1726">
        <v>-924.71500000000003</v>
      </c>
      <c r="K1726" s="8">
        <f t="shared" si="136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32"/>
        <v>-0.96895000000000009</v>
      </c>
      <c r="E1727" s="8">
        <v>-0.97017200000000003</v>
      </c>
      <c r="F1727" s="4">
        <f t="shared" si="133"/>
        <v>-1.2219999999999454E-3</v>
      </c>
      <c r="G1727" s="4">
        <f t="shared" si="134"/>
        <v>1.2219999999999454E-3</v>
      </c>
      <c r="H1727" s="7">
        <f t="shared" si="135"/>
        <v>1.4932839999998665E-6</v>
      </c>
      <c r="I1727" s="7"/>
      <c r="J1727">
        <v>-924.71500000000003</v>
      </c>
      <c r="K1727" s="8">
        <f t="shared" si="136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32"/>
        <v>-0.92471500000000006</v>
      </c>
      <c r="E1728" s="8">
        <v>-0.92471499999999995</v>
      </c>
      <c r="F1728" s="4">
        <f t="shared" si="133"/>
        <v>1.1102230246251565E-16</v>
      </c>
      <c r="G1728" s="4">
        <f t="shared" si="134"/>
        <v>1.1102230246251565E-16</v>
      </c>
      <c r="H1728" s="7">
        <f t="shared" si="135"/>
        <v>1.2325951644078309E-32</v>
      </c>
      <c r="I1728" s="7"/>
      <c r="J1728">
        <v>-924.71500000000003</v>
      </c>
      <c r="K1728" s="8">
        <f t="shared" si="136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32"/>
        <v>-0.92471500000000006</v>
      </c>
      <c r="E1729" s="8">
        <v>-0.92471499999999995</v>
      </c>
      <c r="F1729" s="4">
        <f t="shared" si="133"/>
        <v>1.1102230246251565E-16</v>
      </c>
      <c r="G1729" s="4">
        <f t="shared" si="134"/>
        <v>1.1102230246251565E-16</v>
      </c>
      <c r="H1729" s="7">
        <f t="shared" si="135"/>
        <v>1.2325951644078309E-32</v>
      </c>
      <c r="I1729" s="7"/>
      <c r="J1729">
        <v>-924.71500000000003</v>
      </c>
      <c r="K1729" s="8">
        <f t="shared" si="136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32"/>
        <v>-0.92471500000000006</v>
      </c>
      <c r="E1730" s="8">
        <v>-0.92471499999999995</v>
      </c>
      <c r="F1730" s="4">
        <f t="shared" si="133"/>
        <v>1.1102230246251565E-16</v>
      </c>
      <c r="G1730" s="4">
        <f t="shared" si="134"/>
        <v>1.1102230246251565E-16</v>
      </c>
      <c r="H1730" s="7">
        <f t="shared" si="135"/>
        <v>1.2325951644078309E-32</v>
      </c>
      <c r="I1730" s="7"/>
      <c r="J1730">
        <v>-924.71500000000003</v>
      </c>
      <c r="K1730" s="8">
        <f t="shared" si="136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32"/>
        <v>-0.61187499999999995</v>
      </c>
      <c r="E1731" s="8">
        <v>-0.61187499999999995</v>
      </c>
      <c r="F1731" s="4">
        <f t="shared" si="133"/>
        <v>0</v>
      </c>
      <c r="G1731" s="4">
        <f t="shared" si="134"/>
        <v>0</v>
      </c>
      <c r="H1731" s="7">
        <f t="shared" si="135"/>
        <v>0</v>
      </c>
      <c r="I1731" s="7"/>
      <c r="J1731">
        <v>-924.71500000000003</v>
      </c>
      <c r="K1731" s="8">
        <f t="shared" si="136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32"/>
        <v>-0.61187499999999995</v>
      </c>
      <c r="E1732" s="8">
        <v>-0.61187499999999995</v>
      </c>
      <c r="F1732" s="4">
        <f t="shared" si="133"/>
        <v>0</v>
      </c>
      <c r="G1732" s="4">
        <f t="shared" si="134"/>
        <v>0</v>
      </c>
      <c r="H1732" s="7">
        <f t="shared" si="135"/>
        <v>0</v>
      </c>
      <c r="I1732" s="7"/>
      <c r="J1732">
        <v>-924.71500000000003</v>
      </c>
      <c r="K1732" s="8">
        <f t="shared" si="136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32"/>
        <v>-0.61187499999999995</v>
      </c>
      <c r="E1733" s="8">
        <v>-0.61187499999999995</v>
      </c>
      <c r="F1733" s="4">
        <f t="shared" si="133"/>
        <v>0</v>
      </c>
      <c r="G1733" s="4">
        <f t="shared" si="134"/>
        <v>0</v>
      </c>
      <c r="H1733" s="7">
        <f t="shared" si="135"/>
        <v>0</v>
      </c>
      <c r="I1733" s="7"/>
      <c r="J1733">
        <v>-924.71500000000003</v>
      </c>
      <c r="K1733" s="8">
        <f t="shared" si="136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32"/>
        <v>-0.61187499999999995</v>
      </c>
      <c r="E1734" s="8">
        <v>-0.61187499999999995</v>
      </c>
      <c r="F1734" s="4">
        <f t="shared" si="133"/>
        <v>0</v>
      </c>
      <c r="G1734" s="4">
        <f t="shared" si="134"/>
        <v>0</v>
      </c>
      <c r="H1734" s="7">
        <f t="shared" si="135"/>
        <v>0</v>
      </c>
      <c r="I1734" s="7"/>
      <c r="J1734">
        <v>-924.71500000000003</v>
      </c>
      <c r="K1734" s="8">
        <f t="shared" si="136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32"/>
        <v>-0.61187499999999995</v>
      </c>
      <c r="E1735" s="8">
        <v>-0.61187499999999995</v>
      </c>
      <c r="F1735" s="4">
        <f t="shared" si="133"/>
        <v>0</v>
      </c>
      <c r="G1735" s="4">
        <f t="shared" si="134"/>
        <v>0</v>
      </c>
      <c r="H1735" s="7">
        <f t="shared" si="135"/>
        <v>0</v>
      </c>
      <c r="I1735" s="7"/>
      <c r="J1735">
        <v>-924.71500000000003</v>
      </c>
      <c r="K1735" s="8">
        <f t="shared" si="136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32"/>
        <v>-0.61187499999999995</v>
      </c>
      <c r="E1736" s="8">
        <v>-0.61187499999999995</v>
      </c>
      <c r="F1736" s="4">
        <f t="shared" si="133"/>
        <v>0</v>
      </c>
      <c r="G1736" s="4">
        <f t="shared" si="134"/>
        <v>0</v>
      </c>
      <c r="H1736" s="7">
        <f t="shared" si="135"/>
        <v>0</v>
      </c>
      <c r="I1736" s="7"/>
      <c r="J1736">
        <v>-611.875</v>
      </c>
      <c r="K1736" s="8">
        <f t="shared" si="136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37">C1737/1000</f>
        <v>-0.61187499999999995</v>
      </c>
      <c r="E1737" s="8">
        <v>-0.61187499999999995</v>
      </c>
      <c r="F1737" s="4">
        <f t="shared" ref="F1737:F1800" si="138">(E1737- D1737)</f>
        <v>0</v>
      </c>
      <c r="G1737" s="4">
        <f t="shared" ref="G1737:G1800" si="139">ABS(F1737)</f>
        <v>0</v>
      </c>
      <c r="H1737" s="7">
        <f t="shared" ref="H1737:H1800" si="140">(G1737^2)</f>
        <v>0</v>
      </c>
      <c r="I1737" s="7"/>
      <c r="J1737">
        <v>-611.875</v>
      </c>
      <c r="K1737" s="8">
        <f t="shared" si="136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37"/>
        <v>-0.61187499999999995</v>
      </c>
      <c r="E1738" s="8">
        <v>-0.61187499999999995</v>
      </c>
      <c r="F1738" s="4">
        <f t="shared" si="138"/>
        <v>0</v>
      </c>
      <c r="G1738" s="4">
        <f t="shared" si="139"/>
        <v>0</v>
      </c>
      <c r="H1738" s="7">
        <f t="shared" si="140"/>
        <v>0</v>
      </c>
      <c r="I1738" s="7"/>
      <c r="J1738">
        <v>-611.875</v>
      </c>
      <c r="K1738" s="8">
        <f t="shared" si="136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37"/>
        <v>-0.61187499999999995</v>
      </c>
      <c r="E1739" s="8">
        <v>-0.61187499999999995</v>
      </c>
      <c r="F1739" s="4">
        <f t="shared" si="138"/>
        <v>0</v>
      </c>
      <c r="G1739" s="4">
        <f t="shared" si="139"/>
        <v>0</v>
      </c>
      <c r="H1739" s="7">
        <f t="shared" si="140"/>
        <v>0</v>
      </c>
      <c r="I1739" s="7"/>
      <c r="J1739">
        <v>-611.875</v>
      </c>
      <c r="K1739" s="8">
        <f t="shared" si="136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37"/>
        <v>-0.61187499999999995</v>
      </c>
      <c r="E1740" s="8">
        <v>-0.61187499999999995</v>
      </c>
      <c r="F1740" s="4">
        <f t="shared" si="138"/>
        <v>0</v>
      </c>
      <c r="G1740" s="4">
        <f t="shared" si="139"/>
        <v>0</v>
      </c>
      <c r="H1740" s="7">
        <f t="shared" si="140"/>
        <v>0</v>
      </c>
      <c r="I1740" s="7"/>
      <c r="J1740">
        <v>-611.875</v>
      </c>
      <c r="K1740" s="8">
        <f t="shared" si="136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37"/>
        <v>-0.61187499999999995</v>
      </c>
      <c r="E1741" s="8">
        <v>-0.61187499999999995</v>
      </c>
      <c r="F1741" s="4">
        <f t="shared" si="138"/>
        <v>0</v>
      </c>
      <c r="G1741" s="4">
        <f t="shared" si="139"/>
        <v>0</v>
      </c>
      <c r="H1741" s="7">
        <f t="shared" si="140"/>
        <v>0</v>
      </c>
      <c r="I1741" s="7"/>
      <c r="J1741">
        <v>-611.875</v>
      </c>
      <c r="K1741" s="8">
        <f t="shared" si="136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37"/>
        <v>-0.61187499999999995</v>
      </c>
      <c r="E1742" s="8">
        <v>-0.61187499999999995</v>
      </c>
      <c r="F1742" s="4">
        <f t="shared" si="138"/>
        <v>0</v>
      </c>
      <c r="G1742" s="4">
        <f t="shared" si="139"/>
        <v>0</v>
      </c>
      <c r="H1742" s="7">
        <f t="shared" si="140"/>
        <v>0</v>
      </c>
      <c r="I1742" s="7"/>
      <c r="J1742">
        <v>-611.875</v>
      </c>
      <c r="K1742" s="8">
        <f t="shared" si="136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37"/>
        <v>-1.0669200000000001</v>
      </c>
      <c r="E1743" s="8">
        <v>-1.0669150000000001</v>
      </c>
      <c r="F1743" s="4">
        <f t="shared" si="138"/>
        <v>5.000000000032756E-6</v>
      </c>
      <c r="G1743" s="4">
        <f t="shared" si="139"/>
        <v>5.000000000032756E-6</v>
      </c>
      <c r="H1743" s="7">
        <f t="shared" si="140"/>
        <v>2.5000000000327561E-11</v>
      </c>
      <c r="I1743" s="7"/>
      <c r="J1743">
        <v>-611.875</v>
      </c>
      <c r="K1743" s="8">
        <f t="shared" si="136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37"/>
        <v>20.5105</v>
      </c>
      <c r="E1744" s="8">
        <v>19.973133000000001</v>
      </c>
      <c r="F1744" s="4">
        <f t="shared" si="138"/>
        <v>-0.53736699999999971</v>
      </c>
      <c r="G1744" s="4">
        <f t="shared" si="139"/>
        <v>0.53736699999999971</v>
      </c>
      <c r="H1744" s="7">
        <f t="shared" si="140"/>
        <v>0.2887632926889997</v>
      </c>
      <c r="I1744" s="7"/>
      <c r="J1744">
        <v>-611.875</v>
      </c>
      <c r="K1744" s="8">
        <f t="shared" si="136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37"/>
        <v>113.526</v>
      </c>
      <c r="E1745" s="8">
        <v>114.120664</v>
      </c>
      <c r="F1745" s="4">
        <f t="shared" si="138"/>
        <v>0.59466400000000874</v>
      </c>
      <c r="G1745" s="4">
        <f t="shared" si="139"/>
        <v>0.59466400000000874</v>
      </c>
      <c r="H1745" s="7">
        <f t="shared" si="140"/>
        <v>0.35362527289601042</v>
      </c>
      <c r="I1745" s="7"/>
      <c r="J1745">
        <v>-611.875</v>
      </c>
      <c r="K1745" s="8">
        <f t="shared" si="136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37"/>
        <v>113.611</v>
      </c>
      <c r="E1746" s="8">
        <v>114.274806</v>
      </c>
      <c r="F1746" s="4">
        <f t="shared" si="138"/>
        <v>0.6638059999999939</v>
      </c>
      <c r="G1746" s="4">
        <f t="shared" si="139"/>
        <v>0.6638059999999939</v>
      </c>
      <c r="H1746" s="7">
        <f t="shared" si="140"/>
        <v>0.44063840563599188</v>
      </c>
      <c r="I1746" s="7"/>
      <c r="J1746">
        <v>-611.875</v>
      </c>
      <c r="K1746" s="8">
        <f t="shared" si="136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37"/>
        <v>113.813</v>
      </c>
      <c r="E1747" s="8">
        <v>113.85484700000001</v>
      </c>
      <c r="F1747" s="4">
        <f t="shared" si="138"/>
        <v>4.1847000000004186E-2</v>
      </c>
      <c r="G1747" s="4">
        <f t="shared" si="139"/>
        <v>4.1847000000004186E-2</v>
      </c>
      <c r="H1747" s="7">
        <f t="shared" si="140"/>
        <v>1.7511714090003504E-3</v>
      </c>
      <c r="I1747" s="7"/>
      <c r="J1747">
        <v>-611.875</v>
      </c>
      <c r="K1747" s="8">
        <f t="shared" si="136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37"/>
        <v>112.907</v>
      </c>
      <c r="E1748" s="8">
        <v>113.416218</v>
      </c>
      <c r="F1748" s="4">
        <f t="shared" si="138"/>
        <v>0.50921800000000417</v>
      </c>
      <c r="G1748" s="4">
        <f t="shared" si="139"/>
        <v>0.50921800000000417</v>
      </c>
      <c r="H1748" s="7">
        <f t="shared" si="140"/>
        <v>0.25930297152400422</v>
      </c>
      <c r="I1748" s="7"/>
      <c r="J1748">
        <v>-1066.92</v>
      </c>
      <c r="K1748" s="8">
        <f t="shared" si="136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37"/>
        <v>112.354</v>
      </c>
      <c r="E1749" s="8">
        <v>112.817998</v>
      </c>
      <c r="F1749" s="4">
        <f t="shared" si="138"/>
        <v>0.46399800000000369</v>
      </c>
      <c r="G1749" s="4">
        <f t="shared" si="139"/>
        <v>0.46399800000000369</v>
      </c>
      <c r="H1749" s="7">
        <f t="shared" si="140"/>
        <v>0.21529414400400343</v>
      </c>
      <c r="I1749" s="7"/>
      <c r="J1749">
        <v>7576.96</v>
      </c>
      <c r="K1749" s="8">
        <f t="shared" si="136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37"/>
        <v>111.974</v>
      </c>
      <c r="E1750" s="8">
        <v>112.429512</v>
      </c>
      <c r="F1750" s="4">
        <f t="shared" si="138"/>
        <v>0.45551199999999881</v>
      </c>
      <c r="G1750" s="4">
        <f t="shared" si="139"/>
        <v>0.45551199999999881</v>
      </c>
      <c r="H1750" s="7">
        <f t="shared" si="140"/>
        <v>0.20749118214399892</v>
      </c>
      <c r="I1750" s="7"/>
      <c r="J1750">
        <v>111307</v>
      </c>
      <c r="K1750" s="8">
        <f t="shared" si="136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37"/>
        <v>111.845</v>
      </c>
      <c r="E1751" s="8">
        <v>112.282619</v>
      </c>
      <c r="F1751" s="4">
        <f t="shared" si="138"/>
        <v>0.43761899999999798</v>
      </c>
      <c r="G1751" s="4">
        <f t="shared" si="139"/>
        <v>0.43761899999999798</v>
      </c>
      <c r="H1751" s="7">
        <f t="shared" si="140"/>
        <v>0.19151038916099825</v>
      </c>
      <c r="I1751" s="7"/>
      <c r="J1751">
        <v>113343</v>
      </c>
      <c r="K1751" s="8">
        <f t="shared" si="136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37"/>
        <v>111.727</v>
      </c>
      <c r="E1752" s="8">
        <v>112.160124</v>
      </c>
      <c r="F1752" s="4">
        <f t="shared" si="138"/>
        <v>0.43312399999999229</v>
      </c>
      <c r="G1752" s="4">
        <f t="shared" si="139"/>
        <v>0.43312399999999229</v>
      </c>
      <c r="H1752" s="7">
        <f t="shared" si="140"/>
        <v>0.18759639937599332</v>
      </c>
      <c r="I1752" s="7"/>
      <c r="J1752">
        <v>113219</v>
      </c>
      <c r="K1752" s="8">
        <f t="shared" si="136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37"/>
        <v>89.8536</v>
      </c>
      <c r="E1753" s="8">
        <v>92.554844000000003</v>
      </c>
      <c r="F1753" s="4">
        <f t="shared" si="138"/>
        <v>2.7012440000000026</v>
      </c>
      <c r="G1753" s="4">
        <f t="shared" si="139"/>
        <v>2.7012440000000026</v>
      </c>
      <c r="H1753" s="7">
        <f t="shared" si="140"/>
        <v>7.296719147536014</v>
      </c>
      <c r="I1753" s="7"/>
      <c r="J1753">
        <v>113067</v>
      </c>
      <c r="K1753" s="8">
        <f t="shared" si="136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37"/>
        <v>-0.92471500000000006</v>
      </c>
      <c r="E1754" s="8">
        <v>-0.92471499999999995</v>
      </c>
      <c r="F1754" s="4">
        <f t="shared" si="138"/>
        <v>1.1102230246251565E-16</v>
      </c>
      <c r="G1754" s="4">
        <f t="shared" si="139"/>
        <v>1.1102230246251565E-16</v>
      </c>
      <c r="H1754" s="7">
        <f t="shared" si="140"/>
        <v>1.2325951644078309E-32</v>
      </c>
      <c r="I1754" s="7"/>
      <c r="J1754">
        <v>77943.600000000006</v>
      </c>
      <c r="K1754" s="8">
        <f t="shared" si="136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37"/>
        <v>-0.61187499999999995</v>
      </c>
      <c r="E1755" s="8">
        <v>-0.61187499999999995</v>
      </c>
      <c r="F1755" s="4">
        <f t="shared" si="138"/>
        <v>0</v>
      </c>
      <c r="G1755" s="4">
        <f t="shared" si="139"/>
        <v>0</v>
      </c>
      <c r="H1755" s="7">
        <f t="shared" si="140"/>
        <v>0</v>
      </c>
      <c r="I1755" s="7"/>
      <c r="J1755">
        <v>41078.699999999997</v>
      </c>
      <c r="K1755" s="8">
        <f t="shared" si="136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37"/>
        <v>-0.61187499999999995</v>
      </c>
      <c r="E1756" s="8">
        <v>-0.61187499999999995</v>
      </c>
      <c r="F1756" s="4">
        <f t="shared" si="138"/>
        <v>0</v>
      </c>
      <c r="G1756" s="4">
        <f t="shared" si="139"/>
        <v>0</v>
      </c>
      <c r="H1756" s="7">
        <f t="shared" si="140"/>
        <v>0</v>
      </c>
      <c r="I1756" s="7"/>
      <c r="J1756">
        <v>-970.16</v>
      </c>
      <c r="K1756" s="8">
        <f t="shared" si="136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37"/>
        <v>-0.61187499999999995</v>
      </c>
      <c r="E1757" s="8">
        <v>-0.61187499999999995</v>
      </c>
      <c r="F1757" s="4">
        <f t="shared" si="138"/>
        <v>0</v>
      </c>
      <c r="G1757" s="4">
        <f t="shared" si="139"/>
        <v>0</v>
      </c>
      <c r="H1757" s="7">
        <f t="shared" si="140"/>
        <v>0</v>
      </c>
      <c r="I1757" s="7"/>
      <c r="J1757">
        <v>-924.71500000000003</v>
      </c>
      <c r="K1757" s="8">
        <f t="shared" si="136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37"/>
        <v>-0.61187499999999995</v>
      </c>
      <c r="E1758" s="8">
        <v>-0.61187499999999995</v>
      </c>
      <c r="F1758" s="4">
        <f t="shared" si="138"/>
        <v>0</v>
      </c>
      <c r="G1758" s="4">
        <f t="shared" si="139"/>
        <v>0</v>
      </c>
      <c r="H1758" s="7">
        <f t="shared" si="140"/>
        <v>0</v>
      </c>
      <c r="I1758" s="7"/>
      <c r="J1758">
        <v>-924.71500000000003</v>
      </c>
      <c r="K1758" s="8">
        <f t="shared" si="136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37"/>
        <v>-0.61187499999999995</v>
      </c>
      <c r="E1759" s="8">
        <v>-0.61187499999999995</v>
      </c>
      <c r="F1759" s="4">
        <f t="shared" si="138"/>
        <v>0</v>
      </c>
      <c r="G1759" s="4">
        <f t="shared" si="139"/>
        <v>0</v>
      </c>
      <c r="H1759" s="7">
        <f t="shared" si="140"/>
        <v>0</v>
      </c>
      <c r="I1759" s="7"/>
      <c r="J1759">
        <v>-924.71500000000003</v>
      </c>
      <c r="K1759" s="8">
        <f t="shared" si="136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37"/>
        <v>-0.61187499999999995</v>
      </c>
      <c r="E1760" s="8">
        <v>-0.61187499999999995</v>
      </c>
      <c r="F1760" s="4">
        <f t="shared" si="138"/>
        <v>0</v>
      </c>
      <c r="G1760" s="4">
        <f t="shared" si="139"/>
        <v>0</v>
      </c>
      <c r="H1760" s="7">
        <f t="shared" si="140"/>
        <v>0</v>
      </c>
      <c r="I1760" s="7"/>
      <c r="J1760">
        <v>-611.875</v>
      </c>
      <c r="K1760" s="8">
        <f t="shared" si="136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37"/>
        <v>-0.61187499999999995</v>
      </c>
      <c r="E1761" s="8">
        <v>-0.61187499999999995</v>
      </c>
      <c r="F1761" s="4">
        <f t="shared" si="138"/>
        <v>0</v>
      </c>
      <c r="G1761" s="4">
        <f t="shared" si="139"/>
        <v>0</v>
      </c>
      <c r="H1761" s="7">
        <f t="shared" si="140"/>
        <v>0</v>
      </c>
      <c r="I1761" s="7"/>
      <c r="J1761">
        <v>-611.875</v>
      </c>
      <c r="K1761" s="8">
        <f t="shared" si="136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37"/>
        <v>-0.61187499999999995</v>
      </c>
      <c r="E1762" s="8">
        <v>-0.61187499999999995</v>
      </c>
      <c r="F1762" s="4">
        <f t="shared" si="138"/>
        <v>0</v>
      </c>
      <c r="G1762" s="4">
        <f t="shared" si="139"/>
        <v>0</v>
      </c>
      <c r="H1762" s="7">
        <f t="shared" si="140"/>
        <v>0</v>
      </c>
      <c r="I1762" s="7"/>
      <c r="J1762">
        <v>-611.875</v>
      </c>
      <c r="K1762" s="8">
        <f t="shared" si="136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37"/>
        <v>-0.61187499999999995</v>
      </c>
      <c r="E1763" s="8">
        <v>-0.61187499999999995</v>
      </c>
      <c r="F1763" s="4">
        <f t="shared" si="138"/>
        <v>0</v>
      </c>
      <c r="G1763" s="4">
        <f t="shared" si="139"/>
        <v>0</v>
      </c>
      <c r="H1763" s="7">
        <f t="shared" si="140"/>
        <v>0</v>
      </c>
      <c r="I1763" s="7"/>
      <c r="J1763">
        <v>-611.875</v>
      </c>
      <c r="K1763" s="8">
        <f t="shared" si="136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37"/>
        <v>-0.61187499999999995</v>
      </c>
      <c r="E1764" s="8">
        <v>-0.61187499999999995</v>
      </c>
      <c r="F1764" s="4">
        <f t="shared" si="138"/>
        <v>0</v>
      </c>
      <c r="G1764" s="4">
        <f t="shared" si="139"/>
        <v>0</v>
      </c>
      <c r="H1764" s="7">
        <f t="shared" si="140"/>
        <v>0</v>
      </c>
      <c r="I1764" s="7"/>
      <c r="J1764">
        <v>-611.875</v>
      </c>
      <c r="K1764" s="8">
        <f t="shared" si="136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37"/>
        <v>-0.61187499999999995</v>
      </c>
      <c r="E1765" s="8">
        <v>-0.61187499999999995</v>
      </c>
      <c r="F1765" s="4">
        <f t="shared" si="138"/>
        <v>0</v>
      </c>
      <c r="G1765" s="4">
        <f t="shared" si="139"/>
        <v>0</v>
      </c>
      <c r="H1765" s="7">
        <f t="shared" si="140"/>
        <v>0</v>
      </c>
      <c r="I1765" s="7"/>
      <c r="J1765">
        <v>-611.875</v>
      </c>
      <c r="K1765" s="8">
        <f t="shared" si="136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37"/>
        <v>-0.61187499999999995</v>
      </c>
      <c r="E1766" s="8">
        <v>-0.61187499999999995</v>
      </c>
      <c r="F1766" s="4">
        <f t="shared" si="138"/>
        <v>0</v>
      </c>
      <c r="G1766" s="4">
        <f t="shared" si="139"/>
        <v>0</v>
      </c>
      <c r="H1766" s="7">
        <f t="shared" si="140"/>
        <v>0</v>
      </c>
      <c r="I1766" s="7"/>
      <c r="J1766">
        <v>-611.875</v>
      </c>
      <c r="K1766" s="8">
        <f t="shared" si="136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37"/>
        <v>-1.0669200000000001</v>
      </c>
      <c r="E1767" s="8">
        <v>-1.0669150000000001</v>
      </c>
      <c r="F1767" s="4">
        <f t="shared" si="138"/>
        <v>5.000000000032756E-6</v>
      </c>
      <c r="G1767" s="4">
        <f t="shared" si="139"/>
        <v>5.000000000032756E-6</v>
      </c>
      <c r="H1767" s="7">
        <f t="shared" si="140"/>
        <v>2.5000000000327561E-11</v>
      </c>
      <c r="I1767" s="7"/>
      <c r="J1767">
        <v>-611.875</v>
      </c>
      <c r="K1767" s="8">
        <f t="shared" si="136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37"/>
        <v>-2.4847600000000001</v>
      </c>
      <c r="E1768" s="8">
        <v>-2.4839370000000001</v>
      </c>
      <c r="F1768" s="4">
        <f t="shared" si="138"/>
        <v>8.2300000000001816E-4</v>
      </c>
      <c r="G1768" s="4">
        <f t="shared" si="139"/>
        <v>8.2300000000001816E-4</v>
      </c>
      <c r="H1768" s="7">
        <f t="shared" si="140"/>
        <v>6.7732900000002987E-7</v>
      </c>
      <c r="I1768" s="7"/>
      <c r="J1768">
        <v>-611.875</v>
      </c>
      <c r="K1768" s="8">
        <f t="shared" si="136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37"/>
        <v>110.40300000000001</v>
      </c>
      <c r="E1769" s="8">
        <v>110.269773</v>
      </c>
      <c r="F1769" s="4">
        <f t="shared" si="138"/>
        <v>-0.13322700000000509</v>
      </c>
      <c r="G1769" s="4">
        <f t="shared" si="139"/>
        <v>0.13322700000000509</v>
      </c>
      <c r="H1769" s="7">
        <f t="shared" si="140"/>
        <v>1.7749433529001355E-2</v>
      </c>
      <c r="I1769" s="7"/>
      <c r="J1769">
        <v>-611.875</v>
      </c>
      <c r="K1769" s="8">
        <f t="shared" si="136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37"/>
        <v>95.939399999999992</v>
      </c>
      <c r="E1770" s="8">
        <v>94.781884000000005</v>
      </c>
      <c r="F1770" s="4">
        <f t="shared" si="138"/>
        <v>-1.1575159999999869</v>
      </c>
      <c r="G1770" s="4">
        <f t="shared" si="139"/>
        <v>1.1575159999999869</v>
      </c>
      <c r="H1770" s="7">
        <f t="shared" si="140"/>
        <v>1.3398432902559696</v>
      </c>
      <c r="I1770" s="7"/>
      <c r="J1770">
        <v>-611.875</v>
      </c>
      <c r="K1770" s="8">
        <f t="shared" si="136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37"/>
        <v>113.84</v>
      </c>
      <c r="E1771" s="8">
        <v>113.040862</v>
      </c>
      <c r="F1771" s="4">
        <f t="shared" si="138"/>
        <v>-0.79913799999999924</v>
      </c>
      <c r="G1771" s="4">
        <f t="shared" si="139"/>
        <v>0.79913799999999924</v>
      </c>
      <c r="H1771" s="7">
        <f t="shared" si="140"/>
        <v>0.63862154304399876</v>
      </c>
      <c r="I1771" s="7"/>
      <c r="J1771">
        <v>-611.875</v>
      </c>
      <c r="K1771" s="8">
        <f t="shared" si="136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37"/>
        <v>72.895499999999998</v>
      </c>
      <c r="E1772" s="8">
        <v>72.760824</v>
      </c>
      <c r="F1772" s="4">
        <f t="shared" si="138"/>
        <v>-0.13467599999999891</v>
      </c>
      <c r="G1772" s="4">
        <f t="shared" si="139"/>
        <v>0.13467599999999891</v>
      </c>
      <c r="H1772" s="7">
        <f t="shared" si="140"/>
        <v>1.8137624975999706E-2</v>
      </c>
      <c r="I1772" s="7"/>
      <c r="J1772">
        <v>-1066.92</v>
      </c>
      <c r="K1772" s="8">
        <f t="shared" ref="K1772:K1835" si="141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37"/>
        <v>65.282800000000009</v>
      </c>
      <c r="E1773" s="8">
        <v>65.687196999999998</v>
      </c>
      <c r="F1773" s="4">
        <f t="shared" si="138"/>
        <v>0.40439699999998879</v>
      </c>
      <c r="G1773" s="4">
        <f t="shared" si="139"/>
        <v>0.40439699999998879</v>
      </c>
      <c r="H1773" s="7">
        <f t="shared" si="140"/>
        <v>0.16353693360899094</v>
      </c>
      <c r="I1773" s="7"/>
      <c r="J1773">
        <v>20054.7</v>
      </c>
      <c r="K1773" s="8">
        <f t="shared" si="141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37"/>
        <v>111.627</v>
      </c>
      <c r="E1774" s="8">
        <v>111.90620699999999</v>
      </c>
      <c r="F1774" s="4">
        <f t="shared" si="138"/>
        <v>0.27920699999999954</v>
      </c>
      <c r="G1774" s="4">
        <f t="shared" si="139"/>
        <v>0.27920699999999954</v>
      </c>
      <c r="H1774" s="7">
        <f t="shared" si="140"/>
        <v>7.7956548848999746E-2</v>
      </c>
      <c r="I1774" s="7"/>
      <c r="J1774">
        <v>113924</v>
      </c>
      <c r="K1774" s="8">
        <f t="shared" si="141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37"/>
        <v>40.486699999999999</v>
      </c>
      <c r="E1775" s="8">
        <v>40.812575000000002</v>
      </c>
      <c r="F1775" s="4">
        <f t="shared" si="138"/>
        <v>0.32587500000000347</v>
      </c>
      <c r="G1775" s="4">
        <f t="shared" si="139"/>
        <v>0.32587500000000347</v>
      </c>
      <c r="H1775" s="7">
        <f t="shared" si="140"/>
        <v>0.10619451562500226</v>
      </c>
      <c r="I1775" s="7"/>
      <c r="J1775">
        <v>113997</v>
      </c>
      <c r="K1775" s="8">
        <f t="shared" si="141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37"/>
        <v>-0.92471500000000006</v>
      </c>
      <c r="E1776" s="8">
        <v>-0.92471499999999995</v>
      </c>
      <c r="F1776" s="4">
        <f t="shared" si="138"/>
        <v>1.1102230246251565E-16</v>
      </c>
      <c r="G1776" s="4">
        <f t="shared" si="139"/>
        <v>1.1102230246251565E-16</v>
      </c>
      <c r="H1776" s="7">
        <f t="shared" si="140"/>
        <v>1.2325951644078309E-32</v>
      </c>
      <c r="I1776" s="7"/>
      <c r="J1776">
        <v>114200</v>
      </c>
      <c r="K1776" s="8">
        <f t="shared" si="141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37"/>
        <v>-0.92471500000000006</v>
      </c>
      <c r="E1777" s="8">
        <v>-0.92471499999999995</v>
      </c>
      <c r="F1777" s="4">
        <f t="shared" si="138"/>
        <v>1.1102230246251565E-16</v>
      </c>
      <c r="G1777" s="4">
        <f t="shared" si="139"/>
        <v>1.1102230246251565E-16</v>
      </c>
      <c r="H1777" s="7">
        <f t="shared" si="140"/>
        <v>1.2325951644078309E-32</v>
      </c>
      <c r="I1777" s="7"/>
      <c r="J1777">
        <v>113275</v>
      </c>
      <c r="K1777" s="8">
        <f t="shared" si="141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37"/>
        <v>-0.92471500000000006</v>
      </c>
      <c r="E1778" s="8">
        <v>-0.92471499999999995</v>
      </c>
      <c r="F1778" s="4">
        <f t="shared" si="138"/>
        <v>1.1102230246251565E-16</v>
      </c>
      <c r="G1778" s="4">
        <f t="shared" si="139"/>
        <v>1.1102230246251565E-16</v>
      </c>
      <c r="H1778" s="7">
        <f t="shared" si="140"/>
        <v>1.2325951644078309E-32</v>
      </c>
      <c r="I1778" s="7"/>
      <c r="J1778">
        <v>112730</v>
      </c>
      <c r="K1778" s="8">
        <f t="shared" si="141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37"/>
        <v>-0.61187499999999995</v>
      </c>
      <c r="E1779" s="8">
        <v>-0.61187499999999995</v>
      </c>
      <c r="F1779" s="4">
        <f t="shared" si="138"/>
        <v>0</v>
      </c>
      <c r="G1779" s="4">
        <f t="shared" si="139"/>
        <v>0</v>
      </c>
      <c r="H1779" s="7">
        <f t="shared" si="140"/>
        <v>0</v>
      </c>
      <c r="I1779" s="7"/>
      <c r="J1779">
        <v>112351</v>
      </c>
      <c r="K1779" s="8">
        <f t="shared" si="141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37"/>
        <v>-0.61187499999999995</v>
      </c>
      <c r="E1780" s="8">
        <v>-0.61187499999999995</v>
      </c>
      <c r="F1780" s="4">
        <f t="shared" si="138"/>
        <v>0</v>
      </c>
      <c r="G1780" s="4">
        <f t="shared" si="139"/>
        <v>0</v>
      </c>
      <c r="H1780" s="7">
        <f t="shared" si="140"/>
        <v>0</v>
      </c>
      <c r="I1780" s="7"/>
      <c r="J1780">
        <v>112346</v>
      </c>
      <c r="K1780" s="8">
        <f t="shared" si="141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37"/>
        <v>-0.61187499999999995</v>
      </c>
      <c r="E1781" s="8">
        <v>-0.61187499999999995</v>
      </c>
      <c r="F1781" s="4">
        <f t="shared" si="138"/>
        <v>0</v>
      </c>
      <c r="G1781" s="4">
        <f t="shared" si="139"/>
        <v>0</v>
      </c>
      <c r="H1781" s="7">
        <f t="shared" si="140"/>
        <v>0</v>
      </c>
      <c r="I1781" s="7"/>
      <c r="J1781">
        <v>112121</v>
      </c>
      <c r="K1781" s="8">
        <f t="shared" si="141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37"/>
        <v>-0.61187499999999995</v>
      </c>
      <c r="E1782" s="8">
        <v>-0.61187499999999995</v>
      </c>
      <c r="F1782" s="4">
        <f t="shared" si="138"/>
        <v>0</v>
      </c>
      <c r="G1782" s="4">
        <f t="shared" si="139"/>
        <v>0</v>
      </c>
      <c r="H1782" s="7">
        <f t="shared" si="140"/>
        <v>0</v>
      </c>
      <c r="I1782" s="7"/>
      <c r="J1782">
        <v>92570.5</v>
      </c>
      <c r="K1782" s="8">
        <f t="shared" si="141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37"/>
        <v>-0.61187499999999995</v>
      </c>
      <c r="E1783" s="8">
        <v>-0.61187499999999995</v>
      </c>
      <c r="F1783" s="4">
        <f t="shared" si="138"/>
        <v>0</v>
      </c>
      <c r="G1783" s="4">
        <f t="shared" si="139"/>
        <v>0</v>
      </c>
      <c r="H1783" s="7">
        <f t="shared" si="140"/>
        <v>0</v>
      </c>
      <c r="I1783" s="7"/>
      <c r="J1783">
        <v>-924.71500000000003</v>
      </c>
      <c r="K1783" s="8">
        <f t="shared" si="141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37"/>
        <v>-0.61187499999999995</v>
      </c>
      <c r="E1784" s="8">
        <v>-0.61187499999999995</v>
      </c>
      <c r="F1784" s="4">
        <f t="shared" si="138"/>
        <v>0</v>
      </c>
      <c r="G1784" s="4">
        <f t="shared" si="139"/>
        <v>0</v>
      </c>
      <c r="H1784" s="7">
        <f t="shared" si="140"/>
        <v>0</v>
      </c>
      <c r="I1784" s="7"/>
      <c r="J1784">
        <v>-611.875</v>
      </c>
      <c r="K1784" s="8">
        <f t="shared" si="141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37"/>
        <v>-0.61187499999999995</v>
      </c>
      <c r="E1785" s="8">
        <v>-0.61187499999999995</v>
      </c>
      <c r="F1785" s="4">
        <f t="shared" si="138"/>
        <v>0</v>
      </c>
      <c r="G1785" s="4">
        <f t="shared" si="139"/>
        <v>0</v>
      </c>
      <c r="H1785" s="7">
        <f t="shared" si="140"/>
        <v>0</v>
      </c>
      <c r="I1785" s="7"/>
      <c r="J1785">
        <v>-611.875</v>
      </c>
      <c r="K1785" s="8">
        <f t="shared" si="141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37"/>
        <v>-0.61187499999999995</v>
      </c>
      <c r="E1786" s="8">
        <v>-0.61187499999999995</v>
      </c>
      <c r="F1786" s="4">
        <f t="shared" si="138"/>
        <v>0</v>
      </c>
      <c r="G1786" s="4">
        <f t="shared" si="139"/>
        <v>0</v>
      </c>
      <c r="H1786" s="7">
        <f t="shared" si="140"/>
        <v>0</v>
      </c>
      <c r="I1786" s="7"/>
      <c r="J1786">
        <v>-611.875</v>
      </c>
      <c r="K1786" s="8">
        <f t="shared" si="141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37"/>
        <v>-0.61187499999999995</v>
      </c>
      <c r="E1787" s="8">
        <v>-0.61187499999999995</v>
      </c>
      <c r="F1787" s="4">
        <f t="shared" si="138"/>
        <v>0</v>
      </c>
      <c r="G1787" s="4">
        <f t="shared" si="139"/>
        <v>0</v>
      </c>
      <c r="H1787" s="7">
        <f t="shared" si="140"/>
        <v>0</v>
      </c>
      <c r="I1787" s="7"/>
      <c r="J1787">
        <v>-611.875</v>
      </c>
      <c r="K1787" s="8">
        <f t="shared" si="141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37"/>
        <v>-0.61187499999999995</v>
      </c>
      <c r="E1788" s="8">
        <v>-0.61187499999999995</v>
      </c>
      <c r="F1788" s="4">
        <f t="shared" si="138"/>
        <v>0</v>
      </c>
      <c r="G1788" s="4">
        <f t="shared" si="139"/>
        <v>0</v>
      </c>
      <c r="H1788" s="7">
        <f t="shared" si="140"/>
        <v>0</v>
      </c>
      <c r="I1788" s="7"/>
      <c r="J1788">
        <v>-611.875</v>
      </c>
      <c r="K1788" s="8">
        <f t="shared" si="141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37"/>
        <v>-0.61187499999999995</v>
      </c>
      <c r="E1789" s="8">
        <v>-0.61187499999999995</v>
      </c>
      <c r="F1789" s="4">
        <f t="shared" si="138"/>
        <v>0</v>
      </c>
      <c r="G1789" s="4">
        <f t="shared" si="139"/>
        <v>0</v>
      </c>
      <c r="H1789" s="7">
        <f t="shared" si="140"/>
        <v>0</v>
      </c>
      <c r="I1789" s="7"/>
      <c r="J1789">
        <v>-611.875</v>
      </c>
      <c r="K1789" s="8">
        <f t="shared" si="141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37"/>
        <v>-0.61187499999999995</v>
      </c>
      <c r="E1790" s="8">
        <v>-0.61187499999999995</v>
      </c>
      <c r="F1790" s="4">
        <f t="shared" si="138"/>
        <v>0</v>
      </c>
      <c r="G1790" s="4">
        <f t="shared" si="139"/>
        <v>0</v>
      </c>
      <c r="H1790" s="7">
        <f t="shared" si="140"/>
        <v>0</v>
      </c>
      <c r="I1790" s="7"/>
      <c r="J1790">
        <v>-611.875</v>
      </c>
      <c r="K1790" s="8">
        <f t="shared" si="141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37"/>
        <v>-1.0669200000000001</v>
      </c>
      <c r="E1791" s="8">
        <v>-1.0669150000000001</v>
      </c>
      <c r="F1791" s="4">
        <f t="shared" si="138"/>
        <v>5.000000000032756E-6</v>
      </c>
      <c r="G1791" s="4">
        <f t="shared" si="139"/>
        <v>5.000000000032756E-6</v>
      </c>
      <c r="H1791" s="7">
        <f t="shared" si="140"/>
        <v>2.5000000000327561E-11</v>
      </c>
      <c r="I1791" s="7"/>
      <c r="J1791">
        <v>-611.875</v>
      </c>
      <c r="K1791" s="8">
        <f t="shared" si="141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37"/>
        <v>-1.0669200000000001</v>
      </c>
      <c r="E1792" s="8">
        <v>-1.0669150000000001</v>
      </c>
      <c r="F1792" s="4">
        <f t="shared" si="138"/>
        <v>5.000000000032756E-6</v>
      </c>
      <c r="G1792" s="4">
        <f t="shared" si="139"/>
        <v>5.000000000032756E-6</v>
      </c>
      <c r="H1792" s="7">
        <f t="shared" si="140"/>
        <v>2.5000000000327561E-11</v>
      </c>
      <c r="I1792" s="7"/>
      <c r="J1792">
        <v>-611.875</v>
      </c>
      <c r="K1792" s="8">
        <f t="shared" si="141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37"/>
        <v>23.774999999999999</v>
      </c>
      <c r="E1793" s="8">
        <v>22.964314000000002</v>
      </c>
      <c r="F1793" s="4">
        <f t="shared" si="138"/>
        <v>-0.81068599999999691</v>
      </c>
      <c r="G1793" s="4">
        <f t="shared" si="139"/>
        <v>0.81068599999999691</v>
      </c>
      <c r="H1793" s="7">
        <f t="shared" si="140"/>
        <v>0.65721179059599499</v>
      </c>
      <c r="I1793" s="7"/>
      <c r="J1793">
        <v>-611.875</v>
      </c>
      <c r="K1793" s="8">
        <f t="shared" si="141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37"/>
        <v>85.291600000000003</v>
      </c>
      <c r="E1794" s="8">
        <v>84.415638999999999</v>
      </c>
      <c r="F1794" s="4">
        <f t="shared" si="138"/>
        <v>-0.87596100000000376</v>
      </c>
      <c r="G1794" s="4">
        <f t="shared" si="139"/>
        <v>0.87596100000000376</v>
      </c>
      <c r="H1794" s="7">
        <f t="shared" si="140"/>
        <v>0.76730767352100659</v>
      </c>
      <c r="I1794" s="7"/>
      <c r="J1794">
        <v>-611.875</v>
      </c>
      <c r="K1794" s="8">
        <f t="shared" si="141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37"/>
        <v>111.776</v>
      </c>
      <c r="E1795" s="8">
        <v>111.860832</v>
      </c>
      <c r="F1795" s="4">
        <f t="shared" si="138"/>
        <v>8.4832000000005792E-2</v>
      </c>
      <c r="G1795" s="4">
        <f t="shared" si="139"/>
        <v>8.4832000000005792E-2</v>
      </c>
      <c r="H1795" s="7">
        <f t="shared" si="140"/>
        <v>7.1964682240009828E-3</v>
      </c>
      <c r="I1795" s="7"/>
      <c r="J1795">
        <v>-611.875</v>
      </c>
      <c r="K1795" s="8">
        <f t="shared" si="141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37"/>
        <v>110.93600000000001</v>
      </c>
      <c r="E1796" s="8">
        <v>111.354893</v>
      </c>
      <c r="F1796" s="4">
        <f t="shared" si="138"/>
        <v>0.41889299999999707</v>
      </c>
      <c r="G1796" s="4">
        <f t="shared" si="139"/>
        <v>0.41889299999999707</v>
      </c>
      <c r="H1796" s="7">
        <f t="shared" si="140"/>
        <v>0.17547134544899753</v>
      </c>
      <c r="I1796" s="7"/>
      <c r="J1796">
        <v>-1066.92</v>
      </c>
      <c r="K1796" s="8">
        <f t="shared" si="141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37"/>
        <v>110.262</v>
      </c>
      <c r="E1797" s="8">
        <v>110.747595</v>
      </c>
      <c r="F1797" s="4">
        <f t="shared" si="138"/>
        <v>0.48559500000000355</v>
      </c>
      <c r="G1797" s="4">
        <f t="shared" si="139"/>
        <v>0.48559500000000355</v>
      </c>
      <c r="H1797" s="7">
        <f t="shared" si="140"/>
        <v>0.23580250402500344</v>
      </c>
      <c r="I1797" s="7"/>
      <c r="J1797">
        <v>-2483.9499999999998</v>
      </c>
      <c r="K1797" s="8">
        <f t="shared" si="141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37"/>
        <v>110.102</v>
      </c>
      <c r="E1798" s="8">
        <v>110.58515300000001</v>
      </c>
      <c r="F1798" s="4">
        <f t="shared" si="138"/>
        <v>0.4831530000000015</v>
      </c>
      <c r="G1798" s="4">
        <f t="shared" si="139"/>
        <v>0.4831530000000015</v>
      </c>
      <c r="H1798" s="7">
        <f t="shared" si="140"/>
        <v>0.23343682140900146</v>
      </c>
      <c r="I1798" s="7"/>
      <c r="J1798">
        <v>110505</v>
      </c>
      <c r="K1798" s="8">
        <f t="shared" si="141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37"/>
        <v>110.417</v>
      </c>
      <c r="E1799" s="8">
        <v>110.901799</v>
      </c>
      <c r="F1799" s="4">
        <f t="shared" si="138"/>
        <v>0.48479899999999532</v>
      </c>
      <c r="G1799" s="4">
        <f t="shared" si="139"/>
        <v>0.48479899999999532</v>
      </c>
      <c r="H1799" s="7">
        <f t="shared" si="140"/>
        <v>0.23503007040099547</v>
      </c>
      <c r="I1799" s="7"/>
      <c r="J1799">
        <v>94183.5</v>
      </c>
      <c r="K1799" s="8">
        <f t="shared" si="141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37"/>
        <v>85.791800000000009</v>
      </c>
      <c r="E1800" s="8">
        <v>87.180402999999998</v>
      </c>
      <c r="F1800" s="4">
        <f t="shared" si="138"/>
        <v>1.3886029999999892</v>
      </c>
      <c r="G1800" s="4">
        <f t="shared" si="139"/>
        <v>1.3886029999999892</v>
      </c>
      <c r="H1800" s="7">
        <f t="shared" si="140"/>
        <v>1.9282182916089698</v>
      </c>
      <c r="I1800" s="7"/>
      <c r="J1800">
        <v>113526</v>
      </c>
      <c r="K1800" s="8">
        <f t="shared" si="141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42">C1801/1000</f>
        <v>55.609300000000005</v>
      </c>
      <c r="E1801" s="8">
        <v>57.319552000000002</v>
      </c>
      <c r="F1801" s="4">
        <f t="shared" ref="F1801:F1864" si="143">(E1801- D1801)</f>
        <v>1.710251999999997</v>
      </c>
      <c r="G1801" s="4">
        <f t="shared" ref="G1801:G1864" si="144">ABS(F1801)</f>
        <v>1.710251999999997</v>
      </c>
      <c r="H1801" s="7">
        <f t="shared" ref="H1801:H1864" si="145">(G1801^2)</f>
        <v>2.9249619035039895</v>
      </c>
      <c r="I1801" s="7"/>
      <c r="J1801">
        <v>72879.3</v>
      </c>
      <c r="K1801" s="8">
        <f t="shared" si="141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42"/>
        <v>-0.92471500000000006</v>
      </c>
      <c r="E1802" s="8">
        <v>-0.92471499999999995</v>
      </c>
      <c r="F1802" s="4">
        <f t="shared" si="143"/>
        <v>1.1102230246251565E-16</v>
      </c>
      <c r="G1802" s="4">
        <f t="shared" si="144"/>
        <v>1.1102230246251565E-16</v>
      </c>
      <c r="H1802" s="7">
        <f t="shared" si="145"/>
        <v>1.2325951644078309E-32</v>
      </c>
      <c r="I1802" s="7"/>
      <c r="J1802">
        <v>65519.5</v>
      </c>
      <c r="K1802" s="8">
        <f t="shared" si="141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42"/>
        <v>-0.61187499999999995</v>
      </c>
      <c r="E1803" s="8">
        <v>-0.61187499999999995</v>
      </c>
      <c r="F1803" s="4">
        <f t="shared" si="143"/>
        <v>0</v>
      </c>
      <c r="G1803" s="4">
        <f t="shared" si="144"/>
        <v>0</v>
      </c>
      <c r="H1803" s="7">
        <f t="shared" si="145"/>
        <v>0</v>
      </c>
      <c r="I1803" s="7"/>
      <c r="J1803">
        <v>111812</v>
      </c>
      <c r="K1803" s="8">
        <f t="shared" si="141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42"/>
        <v>-0.61187499999999995</v>
      </c>
      <c r="E1804" s="8">
        <v>-0.61187499999999995</v>
      </c>
      <c r="F1804" s="4">
        <f t="shared" si="143"/>
        <v>0</v>
      </c>
      <c r="G1804" s="4">
        <f t="shared" si="144"/>
        <v>0</v>
      </c>
      <c r="H1804" s="7">
        <f t="shared" si="145"/>
        <v>0</v>
      </c>
      <c r="I1804" s="7"/>
      <c r="J1804">
        <v>40740.199999999997</v>
      </c>
      <c r="K1804" s="8">
        <f t="shared" si="141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42"/>
        <v>-0.61187499999999995</v>
      </c>
      <c r="E1805" s="8">
        <v>-0.61187499999999995</v>
      </c>
      <c r="F1805" s="4">
        <f t="shared" si="143"/>
        <v>0</v>
      </c>
      <c r="G1805" s="4">
        <f t="shared" si="144"/>
        <v>0</v>
      </c>
      <c r="H1805" s="7">
        <f t="shared" si="145"/>
        <v>0</v>
      </c>
      <c r="I1805" s="7"/>
      <c r="J1805">
        <v>-924.71500000000003</v>
      </c>
      <c r="K1805" s="8">
        <f t="shared" si="141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42"/>
        <v>-0.61187499999999995</v>
      </c>
      <c r="E1806" s="8">
        <v>-0.61187499999999995</v>
      </c>
      <c r="F1806" s="4">
        <f t="shared" si="143"/>
        <v>0</v>
      </c>
      <c r="G1806" s="4">
        <f t="shared" si="144"/>
        <v>0</v>
      </c>
      <c r="H1806" s="7">
        <f t="shared" si="145"/>
        <v>0</v>
      </c>
      <c r="I1806" s="7"/>
      <c r="J1806">
        <v>-924.71500000000003</v>
      </c>
      <c r="K1806" s="8">
        <f t="shared" si="141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42"/>
        <v>-0.61187499999999995</v>
      </c>
      <c r="E1807" s="8">
        <v>-0.61187499999999995</v>
      </c>
      <c r="F1807" s="4">
        <f t="shared" si="143"/>
        <v>0</v>
      </c>
      <c r="G1807" s="4">
        <f t="shared" si="144"/>
        <v>0</v>
      </c>
      <c r="H1807" s="7">
        <f t="shared" si="145"/>
        <v>0</v>
      </c>
      <c r="I1807" s="7"/>
      <c r="J1807">
        <v>-924.71500000000003</v>
      </c>
      <c r="K1807" s="8">
        <f t="shared" si="141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42"/>
        <v>-0.61187499999999995</v>
      </c>
      <c r="E1808" s="8">
        <v>-0.61187499999999995</v>
      </c>
      <c r="F1808" s="4">
        <f t="shared" si="143"/>
        <v>0</v>
      </c>
      <c r="G1808" s="4">
        <f t="shared" si="144"/>
        <v>0</v>
      </c>
      <c r="H1808" s="7">
        <f t="shared" si="145"/>
        <v>0</v>
      </c>
      <c r="I1808" s="7"/>
      <c r="J1808">
        <v>-611.875</v>
      </c>
      <c r="K1808" s="8">
        <f t="shared" si="141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42"/>
        <v>-0.61187499999999995</v>
      </c>
      <c r="E1809" s="8">
        <v>-0.61187499999999995</v>
      </c>
      <c r="F1809" s="4">
        <f t="shared" si="143"/>
        <v>0</v>
      </c>
      <c r="G1809" s="4">
        <f t="shared" si="144"/>
        <v>0</v>
      </c>
      <c r="H1809" s="7">
        <f t="shared" si="145"/>
        <v>0</v>
      </c>
      <c r="I1809" s="7"/>
      <c r="J1809">
        <v>-611.875</v>
      </c>
      <c r="K1809" s="8">
        <f t="shared" si="141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42"/>
        <v>-0.61187499999999995</v>
      </c>
      <c r="E1810" s="8">
        <v>-0.61187499999999995</v>
      </c>
      <c r="F1810" s="4">
        <f t="shared" si="143"/>
        <v>0</v>
      </c>
      <c r="G1810" s="4">
        <f t="shared" si="144"/>
        <v>0</v>
      </c>
      <c r="H1810" s="7">
        <f t="shared" si="145"/>
        <v>0</v>
      </c>
      <c r="I1810" s="7"/>
      <c r="J1810">
        <v>-611.875</v>
      </c>
      <c r="K1810" s="8">
        <f t="shared" si="141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42"/>
        <v>-0.61187499999999995</v>
      </c>
      <c r="E1811" s="8">
        <v>-0.61187499999999995</v>
      </c>
      <c r="F1811" s="4">
        <f t="shared" si="143"/>
        <v>0</v>
      </c>
      <c r="G1811" s="4">
        <f t="shared" si="144"/>
        <v>0</v>
      </c>
      <c r="H1811" s="7">
        <f t="shared" si="145"/>
        <v>0</v>
      </c>
      <c r="I1811" s="7"/>
      <c r="J1811">
        <v>-611.875</v>
      </c>
      <c r="K1811" s="8">
        <f t="shared" si="141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42"/>
        <v>-0.61187499999999995</v>
      </c>
      <c r="E1812" s="8">
        <v>-0.61187499999999995</v>
      </c>
      <c r="F1812" s="4">
        <f t="shared" si="143"/>
        <v>0</v>
      </c>
      <c r="G1812" s="4">
        <f t="shared" si="144"/>
        <v>0</v>
      </c>
      <c r="H1812" s="7">
        <f t="shared" si="145"/>
        <v>0</v>
      </c>
      <c r="I1812" s="7"/>
      <c r="J1812">
        <v>-611.875</v>
      </c>
      <c r="K1812" s="8">
        <f t="shared" si="141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42"/>
        <v>-0.61187499999999995</v>
      </c>
      <c r="E1813" s="8">
        <v>-0.61187499999999995</v>
      </c>
      <c r="F1813" s="4">
        <f t="shared" si="143"/>
        <v>0</v>
      </c>
      <c r="G1813" s="4">
        <f t="shared" si="144"/>
        <v>0</v>
      </c>
      <c r="H1813" s="7">
        <f t="shared" si="145"/>
        <v>0</v>
      </c>
      <c r="I1813" s="7"/>
      <c r="J1813">
        <v>-611.875</v>
      </c>
      <c r="K1813" s="8">
        <f t="shared" si="141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42"/>
        <v>-0.61187499999999995</v>
      </c>
      <c r="E1814" s="8">
        <v>-0.61187499999999995</v>
      </c>
      <c r="F1814" s="4">
        <f t="shared" si="143"/>
        <v>0</v>
      </c>
      <c r="G1814" s="4">
        <f t="shared" si="144"/>
        <v>0</v>
      </c>
      <c r="H1814" s="7">
        <f t="shared" si="145"/>
        <v>0</v>
      </c>
      <c r="I1814" s="7"/>
      <c r="J1814">
        <v>-611.875</v>
      </c>
      <c r="K1814" s="8">
        <f t="shared" si="141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42"/>
        <v>-1.0669200000000001</v>
      </c>
      <c r="E1815" s="8">
        <v>-1.0669150000000001</v>
      </c>
      <c r="F1815" s="4">
        <f t="shared" si="143"/>
        <v>5.000000000032756E-6</v>
      </c>
      <c r="G1815" s="4">
        <f t="shared" si="144"/>
        <v>5.000000000032756E-6</v>
      </c>
      <c r="H1815" s="7">
        <f t="shared" si="145"/>
        <v>2.5000000000327561E-11</v>
      </c>
      <c r="I1815" s="7"/>
      <c r="J1815">
        <v>-611.875</v>
      </c>
      <c r="K1815" s="8">
        <f t="shared" si="141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42"/>
        <v>18.134799999999998</v>
      </c>
      <c r="E1816" s="8">
        <v>17.484976</v>
      </c>
      <c r="F1816" s="4">
        <f t="shared" si="143"/>
        <v>-0.64982399999999885</v>
      </c>
      <c r="G1816" s="4">
        <f t="shared" si="144"/>
        <v>0.64982399999999885</v>
      </c>
      <c r="H1816" s="7">
        <f t="shared" si="145"/>
        <v>0.4222712309759985</v>
      </c>
      <c r="I1816" s="7"/>
      <c r="J1816">
        <v>-611.875</v>
      </c>
      <c r="K1816" s="8">
        <f t="shared" si="141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42"/>
        <v>113.86799999999999</v>
      </c>
      <c r="E1817" s="8">
        <v>114.405084</v>
      </c>
      <c r="F1817" s="4">
        <f t="shared" si="143"/>
        <v>0.53708400000000722</v>
      </c>
      <c r="G1817" s="4">
        <f t="shared" si="144"/>
        <v>0.53708400000000722</v>
      </c>
      <c r="H1817" s="7">
        <f t="shared" si="145"/>
        <v>0.28845922305600774</v>
      </c>
      <c r="I1817" s="7"/>
      <c r="J1817">
        <v>-611.875</v>
      </c>
      <c r="K1817" s="8">
        <f t="shared" si="141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42"/>
        <v>114.355</v>
      </c>
      <c r="E1818" s="8">
        <v>113.922572</v>
      </c>
      <c r="F1818" s="4">
        <f t="shared" si="143"/>
        <v>-0.43242800000000159</v>
      </c>
      <c r="G1818" s="4">
        <f t="shared" si="144"/>
        <v>0.43242800000000159</v>
      </c>
      <c r="H1818" s="7">
        <f t="shared" si="145"/>
        <v>0.18699397518400138</v>
      </c>
      <c r="I1818" s="7"/>
      <c r="J1818">
        <v>-611.875</v>
      </c>
      <c r="K1818" s="8">
        <f t="shared" si="141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42"/>
        <v>113.598</v>
      </c>
      <c r="E1819" s="8">
        <v>113.99349100000001</v>
      </c>
      <c r="F1819" s="4">
        <f t="shared" si="143"/>
        <v>0.39549100000000692</v>
      </c>
      <c r="G1819" s="4">
        <f t="shared" si="144"/>
        <v>0.39549100000000692</v>
      </c>
      <c r="H1819" s="7">
        <f t="shared" si="145"/>
        <v>0.15641313108100546</v>
      </c>
      <c r="I1819" s="7"/>
      <c r="J1819">
        <v>-611.875</v>
      </c>
      <c r="K1819" s="8">
        <f t="shared" si="141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42"/>
        <v>113.32299999999999</v>
      </c>
      <c r="E1820" s="8">
        <v>113.753226</v>
      </c>
      <c r="F1820" s="4">
        <f t="shared" si="143"/>
        <v>0.43022600000000466</v>
      </c>
      <c r="G1820" s="4">
        <f t="shared" si="144"/>
        <v>0.43022600000000466</v>
      </c>
      <c r="H1820" s="7">
        <f t="shared" si="145"/>
        <v>0.18509441107600402</v>
      </c>
      <c r="I1820" s="7"/>
      <c r="J1820">
        <v>-1066.92</v>
      </c>
      <c r="K1820" s="8">
        <f t="shared" si="141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42"/>
        <v>113.256</v>
      </c>
      <c r="E1821" s="8">
        <v>114.07155299999999</v>
      </c>
      <c r="F1821" s="4">
        <f t="shared" si="143"/>
        <v>0.8155529999999942</v>
      </c>
      <c r="G1821" s="4">
        <f t="shared" si="144"/>
        <v>0.8155529999999942</v>
      </c>
      <c r="H1821" s="7">
        <f t="shared" si="145"/>
        <v>0.66512669580899053</v>
      </c>
      <c r="I1821" s="7"/>
      <c r="J1821">
        <v>-1066.92</v>
      </c>
      <c r="K1821" s="8">
        <f t="shared" si="141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42"/>
        <v>113.136</v>
      </c>
      <c r="E1822" s="8">
        <v>113.620614</v>
      </c>
      <c r="F1822" s="4">
        <f t="shared" si="143"/>
        <v>0.48461400000000765</v>
      </c>
      <c r="G1822" s="4">
        <f t="shared" si="144"/>
        <v>0.48461400000000765</v>
      </c>
      <c r="H1822" s="7">
        <f t="shared" si="145"/>
        <v>0.23485072899600742</v>
      </c>
      <c r="I1822" s="7"/>
      <c r="J1822">
        <v>23229.8</v>
      </c>
      <c r="K1822" s="8">
        <f t="shared" si="141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42"/>
        <v>113.146</v>
      </c>
      <c r="E1823" s="8">
        <v>113.61921700000001</v>
      </c>
      <c r="F1823" s="4">
        <f t="shared" si="143"/>
        <v>0.47321700000000533</v>
      </c>
      <c r="G1823" s="4">
        <f t="shared" si="144"/>
        <v>0.47321700000000533</v>
      </c>
      <c r="H1823" s="7">
        <f t="shared" si="145"/>
        <v>0.22393432908900504</v>
      </c>
      <c r="I1823" s="7"/>
      <c r="J1823">
        <v>84085.7</v>
      </c>
      <c r="K1823" s="8">
        <f t="shared" si="141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42"/>
        <v>113.148</v>
      </c>
      <c r="E1824" s="8">
        <v>113.64617699999999</v>
      </c>
      <c r="F1824" s="4">
        <f t="shared" si="143"/>
        <v>0.49817699999999832</v>
      </c>
      <c r="G1824" s="4">
        <f t="shared" si="144"/>
        <v>0.49817699999999832</v>
      </c>
      <c r="H1824" s="7">
        <f t="shared" si="145"/>
        <v>0.24818032332899831</v>
      </c>
      <c r="I1824" s="7"/>
      <c r="J1824">
        <v>111767</v>
      </c>
      <c r="K1824" s="8">
        <f t="shared" si="141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42"/>
        <v>84.096999999999994</v>
      </c>
      <c r="E1825" s="8">
        <v>86.522377000000006</v>
      </c>
      <c r="F1825" s="4">
        <f t="shared" si="143"/>
        <v>2.4253770000000117</v>
      </c>
      <c r="G1825" s="4">
        <f t="shared" si="144"/>
        <v>2.4253770000000117</v>
      </c>
      <c r="H1825" s="7">
        <f t="shared" si="145"/>
        <v>5.8824535921290568</v>
      </c>
      <c r="I1825" s="7"/>
      <c r="J1825">
        <v>111267</v>
      </c>
      <c r="K1825" s="8">
        <f t="shared" si="141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42"/>
        <v>-0.92471500000000006</v>
      </c>
      <c r="E1826" s="8">
        <v>-0.92471499999999995</v>
      </c>
      <c r="F1826" s="4">
        <f t="shared" si="143"/>
        <v>1.1102230246251565E-16</v>
      </c>
      <c r="G1826" s="4">
        <f t="shared" si="144"/>
        <v>1.1102230246251565E-16</v>
      </c>
      <c r="H1826" s="7">
        <f t="shared" si="145"/>
        <v>1.2325951644078309E-32</v>
      </c>
      <c r="I1826" s="7"/>
      <c r="J1826">
        <v>110679</v>
      </c>
      <c r="K1826" s="8">
        <f t="shared" si="141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42"/>
        <v>-0.61187499999999995</v>
      </c>
      <c r="E1827" s="8">
        <v>-0.61187499999999995</v>
      </c>
      <c r="F1827" s="4">
        <f t="shared" si="143"/>
        <v>0</v>
      </c>
      <c r="G1827" s="4">
        <f t="shared" si="144"/>
        <v>0</v>
      </c>
      <c r="H1827" s="7">
        <f t="shared" si="145"/>
        <v>0</v>
      </c>
      <c r="I1827" s="7"/>
      <c r="J1827">
        <v>110520</v>
      </c>
      <c r="K1827" s="8">
        <f t="shared" si="141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42"/>
        <v>-0.61187499999999995</v>
      </c>
      <c r="E1828" s="8">
        <v>-0.61187499999999995</v>
      </c>
      <c r="F1828" s="4">
        <f t="shared" si="143"/>
        <v>0</v>
      </c>
      <c r="G1828" s="4">
        <f t="shared" si="144"/>
        <v>0</v>
      </c>
      <c r="H1828" s="7">
        <f t="shared" si="145"/>
        <v>0</v>
      </c>
      <c r="I1828" s="7"/>
      <c r="J1828">
        <v>110830</v>
      </c>
      <c r="K1828" s="8">
        <f t="shared" si="141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42"/>
        <v>-0.61187499999999995</v>
      </c>
      <c r="E1829" s="8">
        <v>-0.61187499999999995</v>
      </c>
      <c r="F1829" s="4">
        <f t="shared" si="143"/>
        <v>0</v>
      </c>
      <c r="G1829" s="4">
        <f t="shared" si="144"/>
        <v>0</v>
      </c>
      <c r="H1829" s="7">
        <f t="shared" si="145"/>
        <v>0</v>
      </c>
      <c r="I1829" s="7"/>
      <c r="J1829">
        <v>87232.1</v>
      </c>
      <c r="K1829" s="8">
        <f t="shared" si="141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42"/>
        <v>-0.61187499999999995</v>
      </c>
      <c r="E1830" s="8">
        <v>-0.61187499999999995</v>
      </c>
      <c r="F1830" s="4">
        <f t="shared" si="143"/>
        <v>0</v>
      </c>
      <c r="G1830" s="4">
        <f t="shared" si="144"/>
        <v>0</v>
      </c>
      <c r="H1830" s="7">
        <f t="shared" si="145"/>
        <v>0</v>
      </c>
      <c r="I1830" s="7"/>
      <c r="J1830">
        <v>57441.7</v>
      </c>
      <c r="K1830" s="8">
        <f t="shared" si="141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42"/>
        <v>-0.61187499999999995</v>
      </c>
      <c r="E1831" s="8">
        <v>-0.61187499999999995</v>
      </c>
      <c r="F1831" s="4">
        <f t="shared" si="143"/>
        <v>0</v>
      </c>
      <c r="G1831" s="4">
        <f t="shared" si="144"/>
        <v>0</v>
      </c>
      <c r="H1831" s="7">
        <f t="shared" si="145"/>
        <v>0</v>
      </c>
      <c r="I1831" s="7"/>
      <c r="J1831">
        <v>-924.71500000000003</v>
      </c>
      <c r="K1831" s="8">
        <f t="shared" si="141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42"/>
        <v>-0.61187499999999995</v>
      </c>
      <c r="E1832" s="8">
        <v>-0.61187499999999995</v>
      </c>
      <c r="F1832" s="4">
        <f t="shared" si="143"/>
        <v>0</v>
      </c>
      <c r="G1832" s="4">
        <f t="shared" si="144"/>
        <v>0</v>
      </c>
      <c r="H1832" s="7">
        <f t="shared" si="145"/>
        <v>0</v>
      </c>
      <c r="I1832" s="7"/>
      <c r="J1832">
        <v>-611.875</v>
      </c>
      <c r="K1832" s="8">
        <f t="shared" si="141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42"/>
        <v>-0.61187499999999995</v>
      </c>
      <c r="E1833" s="8">
        <v>-0.61187499999999995</v>
      </c>
      <c r="F1833" s="4">
        <f t="shared" si="143"/>
        <v>0</v>
      </c>
      <c r="G1833" s="4">
        <f t="shared" si="144"/>
        <v>0</v>
      </c>
      <c r="H1833" s="7">
        <f t="shared" si="145"/>
        <v>0</v>
      </c>
      <c r="I1833" s="7"/>
      <c r="J1833">
        <v>-611.875</v>
      </c>
      <c r="K1833" s="8">
        <f t="shared" si="141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42"/>
        <v>-0.61187499999999995</v>
      </c>
      <c r="E1834" s="8">
        <v>-0.61187499999999995</v>
      </c>
      <c r="F1834" s="4">
        <f t="shared" si="143"/>
        <v>0</v>
      </c>
      <c r="G1834" s="4">
        <f t="shared" si="144"/>
        <v>0</v>
      </c>
      <c r="H1834" s="7">
        <f t="shared" si="145"/>
        <v>0</v>
      </c>
      <c r="I1834" s="7"/>
      <c r="J1834">
        <v>-611.875</v>
      </c>
      <c r="K1834" s="8">
        <f t="shared" si="141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42"/>
        <v>-0.61187499999999995</v>
      </c>
      <c r="E1835" s="8">
        <v>-0.61187499999999995</v>
      </c>
      <c r="F1835" s="4">
        <f t="shared" si="143"/>
        <v>0</v>
      </c>
      <c r="G1835" s="4">
        <f t="shared" si="144"/>
        <v>0</v>
      </c>
      <c r="H1835" s="7">
        <f t="shared" si="145"/>
        <v>0</v>
      </c>
      <c r="I1835" s="7"/>
      <c r="J1835">
        <v>-611.875</v>
      </c>
      <c r="K1835" s="8">
        <f t="shared" si="141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42"/>
        <v>-0.61187499999999995</v>
      </c>
      <c r="E1836" s="8">
        <v>-0.61187499999999995</v>
      </c>
      <c r="F1836" s="4">
        <f t="shared" si="143"/>
        <v>0</v>
      </c>
      <c r="G1836" s="4">
        <f t="shared" si="144"/>
        <v>0</v>
      </c>
      <c r="H1836" s="7">
        <f t="shared" si="145"/>
        <v>0</v>
      </c>
      <c r="I1836" s="7"/>
      <c r="J1836">
        <v>-611.875</v>
      </c>
      <c r="K1836" s="8">
        <f t="shared" ref="K1836:K1899" si="146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42"/>
        <v>-0.61187499999999995</v>
      </c>
      <c r="E1837" s="8">
        <v>-0.61187499999999995</v>
      </c>
      <c r="F1837" s="4">
        <f t="shared" si="143"/>
        <v>0</v>
      </c>
      <c r="G1837" s="4">
        <f t="shared" si="144"/>
        <v>0</v>
      </c>
      <c r="H1837" s="7">
        <f t="shared" si="145"/>
        <v>0</v>
      </c>
      <c r="I1837" s="7"/>
      <c r="J1837">
        <v>-611.875</v>
      </c>
      <c r="K1837" s="8">
        <f t="shared" si="146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42"/>
        <v>-0.61187499999999995</v>
      </c>
      <c r="E1838" s="8">
        <v>-0.61187499999999995</v>
      </c>
      <c r="F1838" s="4">
        <f t="shared" si="143"/>
        <v>0</v>
      </c>
      <c r="G1838" s="4">
        <f t="shared" si="144"/>
        <v>0</v>
      </c>
      <c r="H1838" s="7">
        <f t="shared" si="145"/>
        <v>0</v>
      </c>
      <c r="I1838" s="7"/>
      <c r="J1838">
        <v>-611.875</v>
      </c>
      <c r="K1838" s="8">
        <f t="shared" si="146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42"/>
        <v>-1.0669200000000001</v>
      </c>
      <c r="E1839" s="8">
        <v>-1.0669150000000001</v>
      </c>
      <c r="F1839" s="4">
        <f t="shared" si="143"/>
        <v>5.000000000032756E-6</v>
      </c>
      <c r="G1839" s="4">
        <f t="shared" si="144"/>
        <v>5.000000000032756E-6</v>
      </c>
      <c r="H1839" s="7">
        <f t="shared" si="145"/>
        <v>2.5000000000327561E-11</v>
      </c>
      <c r="I1839" s="7"/>
      <c r="J1839">
        <v>-611.875</v>
      </c>
      <c r="K1839" s="8">
        <f t="shared" si="146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42"/>
        <v>17.564</v>
      </c>
      <c r="E1840" s="8">
        <v>16.992367999999999</v>
      </c>
      <c r="F1840" s="4">
        <f t="shared" si="143"/>
        <v>-0.57163200000000103</v>
      </c>
      <c r="G1840" s="4">
        <f t="shared" si="144"/>
        <v>0.57163200000000103</v>
      </c>
      <c r="H1840" s="7">
        <f t="shared" si="145"/>
        <v>0.3267631434240012</v>
      </c>
      <c r="I1840" s="7"/>
      <c r="J1840">
        <v>-611.875</v>
      </c>
      <c r="K1840" s="8">
        <f t="shared" si="146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42"/>
        <v>113.764</v>
      </c>
      <c r="E1841" s="8">
        <v>114.424398</v>
      </c>
      <c r="F1841" s="4">
        <f t="shared" si="143"/>
        <v>0.66039800000000071</v>
      </c>
      <c r="G1841" s="4">
        <f t="shared" si="144"/>
        <v>0.66039800000000071</v>
      </c>
      <c r="H1841" s="7">
        <f t="shared" si="145"/>
        <v>0.43612551840400093</v>
      </c>
      <c r="I1841" s="7"/>
      <c r="J1841">
        <v>-611.875</v>
      </c>
      <c r="K1841" s="8">
        <f t="shared" si="146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42"/>
        <v>113.75</v>
      </c>
      <c r="E1842" s="8">
        <v>114.48124</v>
      </c>
      <c r="F1842" s="4">
        <f t="shared" si="143"/>
        <v>0.73123999999999967</v>
      </c>
      <c r="G1842" s="4">
        <f t="shared" si="144"/>
        <v>0.73123999999999967</v>
      </c>
      <c r="H1842" s="7">
        <f t="shared" si="145"/>
        <v>0.53471193759999947</v>
      </c>
      <c r="I1842" s="7"/>
      <c r="J1842">
        <v>-611.875</v>
      </c>
      <c r="K1842" s="8">
        <f t="shared" si="146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42"/>
        <v>113.629</v>
      </c>
      <c r="E1843" s="8">
        <v>114.20065099999999</v>
      </c>
      <c r="F1843" s="4">
        <f t="shared" si="143"/>
        <v>0.57165099999998858</v>
      </c>
      <c r="G1843" s="4">
        <f t="shared" si="144"/>
        <v>0.57165099999998858</v>
      </c>
      <c r="H1843" s="7">
        <f t="shared" si="145"/>
        <v>0.32678486580098692</v>
      </c>
      <c r="I1843" s="7"/>
      <c r="J1843">
        <v>-611.875</v>
      </c>
      <c r="K1843" s="8">
        <f t="shared" si="146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42"/>
        <v>113.908</v>
      </c>
      <c r="E1844" s="8">
        <v>113.78308699999999</v>
      </c>
      <c r="F1844" s="4">
        <f t="shared" si="143"/>
        <v>-0.12491300000000649</v>
      </c>
      <c r="G1844" s="4">
        <f t="shared" si="144"/>
        <v>0.12491300000000649</v>
      </c>
      <c r="H1844" s="7">
        <f t="shared" si="145"/>
        <v>1.5603257569001622E-2</v>
      </c>
      <c r="I1844" s="7"/>
      <c r="J1844">
        <v>-1066.92</v>
      </c>
      <c r="K1844" s="8">
        <f t="shared" si="146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42"/>
        <v>113.10299999999999</v>
      </c>
      <c r="E1845" s="8">
        <v>113.632874</v>
      </c>
      <c r="F1845" s="4">
        <f t="shared" si="143"/>
        <v>0.52987400000000662</v>
      </c>
      <c r="G1845" s="4">
        <f t="shared" si="144"/>
        <v>0.52987400000000662</v>
      </c>
      <c r="H1845" s="7">
        <f t="shared" si="145"/>
        <v>0.28076645587600702</v>
      </c>
      <c r="I1845" s="7"/>
      <c r="J1845">
        <v>17335.7</v>
      </c>
      <c r="K1845" s="8">
        <f t="shared" si="146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42"/>
        <v>112.905</v>
      </c>
      <c r="E1846" s="8">
        <v>113.06966799999999</v>
      </c>
      <c r="F1846" s="4">
        <f t="shared" si="143"/>
        <v>0.16466799999999182</v>
      </c>
      <c r="G1846" s="4">
        <f t="shared" si="144"/>
        <v>0.16466799999999182</v>
      </c>
      <c r="H1846" s="7">
        <f t="shared" si="145"/>
        <v>2.7115550223997305E-2</v>
      </c>
      <c r="I1846" s="7"/>
      <c r="J1846">
        <v>114233</v>
      </c>
      <c r="K1846" s="8">
        <f t="shared" si="146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42"/>
        <v>86.409600000000012</v>
      </c>
      <c r="E1847" s="8">
        <v>88.333250000000007</v>
      </c>
      <c r="F1847" s="4">
        <f t="shared" si="143"/>
        <v>1.923649999999995</v>
      </c>
      <c r="G1847" s="4">
        <f t="shared" si="144"/>
        <v>1.923649999999995</v>
      </c>
      <c r="H1847" s="7">
        <f t="shared" si="145"/>
        <v>3.7004293224999807</v>
      </c>
      <c r="I1847" s="7"/>
      <c r="J1847">
        <v>114657</v>
      </c>
      <c r="K1847" s="8">
        <f t="shared" si="146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42"/>
        <v>48.795900000000003</v>
      </c>
      <c r="E1848" s="8">
        <v>49.289447000000003</v>
      </c>
      <c r="F1848" s="4">
        <f t="shared" si="143"/>
        <v>0.49354699999999951</v>
      </c>
      <c r="G1848" s="4">
        <f t="shared" si="144"/>
        <v>0.49354699999999951</v>
      </c>
      <c r="H1848" s="7">
        <f t="shared" si="145"/>
        <v>0.24358864120899951</v>
      </c>
      <c r="I1848" s="7"/>
      <c r="J1848">
        <v>113896</v>
      </c>
      <c r="K1848" s="8">
        <f t="shared" si="146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42"/>
        <v>60.702300000000001</v>
      </c>
      <c r="E1849" s="8">
        <v>62.941285000000001</v>
      </c>
      <c r="F1849" s="4">
        <f t="shared" si="143"/>
        <v>2.2389849999999996</v>
      </c>
      <c r="G1849" s="4">
        <f t="shared" si="144"/>
        <v>2.2389849999999996</v>
      </c>
      <c r="H1849" s="7">
        <f t="shared" si="145"/>
        <v>5.0130538302249983</v>
      </c>
      <c r="I1849" s="7"/>
      <c r="J1849">
        <v>113568</v>
      </c>
      <c r="K1849" s="8">
        <f t="shared" si="146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42"/>
        <v>-0.92471500000000006</v>
      </c>
      <c r="E1850" s="8">
        <v>-0.92471499999999995</v>
      </c>
      <c r="F1850" s="4">
        <f t="shared" si="143"/>
        <v>1.1102230246251565E-16</v>
      </c>
      <c r="G1850" s="4">
        <f t="shared" si="144"/>
        <v>1.1102230246251565E-16</v>
      </c>
      <c r="H1850" s="7">
        <f t="shared" si="145"/>
        <v>1.2325951644078309E-32</v>
      </c>
      <c r="I1850" s="7"/>
      <c r="J1850">
        <v>113876</v>
      </c>
      <c r="K1850" s="8">
        <f t="shared" si="146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42"/>
        <v>-0.61187499999999995</v>
      </c>
      <c r="E1851" s="8">
        <v>-0.61187499999999995</v>
      </c>
      <c r="F1851" s="4">
        <f t="shared" si="143"/>
        <v>0</v>
      </c>
      <c r="G1851" s="4">
        <f t="shared" si="144"/>
        <v>0</v>
      </c>
      <c r="H1851" s="7">
        <f t="shared" si="145"/>
        <v>0</v>
      </c>
      <c r="I1851" s="7"/>
      <c r="J1851">
        <v>113470</v>
      </c>
      <c r="K1851" s="8">
        <f t="shared" si="146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42"/>
        <v>-0.61187499999999995</v>
      </c>
      <c r="E1852" s="8">
        <v>-0.61187499999999995</v>
      </c>
      <c r="F1852" s="4">
        <f t="shared" si="143"/>
        <v>0</v>
      </c>
      <c r="G1852" s="4">
        <f t="shared" si="144"/>
        <v>0</v>
      </c>
      <c r="H1852" s="7">
        <f t="shared" si="145"/>
        <v>0</v>
      </c>
      <c r="I1852" s="7"/>
      <c r="J1852">
        <v>113468</v>
      </c>
      <c r="K1852" s="8">
        <f t="shared" si="146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42"/>
        <v>-0.61187499999999995</v>
      </c>
      <c r="E1853" s="8">
        <v>-0.61187499999999995</v>
      </c>
      <c r="F1853" s="4">
        <f t="shared" si="143"/>
        <v>0</v>
      </c>
      <c r="G1853" s="4">
        <f t="shared" si="144"/>
        <v>0</v>
      </c>
      <c r="H1853" s="7">
        <f t="shared" si="145"/>
        <v>0</v>
      </c>
      <c r="I1853" s="7"/>
      <c r="J1853">
        <v>113487</v>
      </c>
      <c r="K1853" s="8">
        <f t="shared" si="146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42"/>
        <v>-0.61187499999999995</v>
      </c>
      <c r="E1854" s="8">
        <v>-0.61187499999999995</v>
      </c>
      <c r="F1854" s="4">
        <f t="shared" si="143"/>
        <v>0</v>
      </c>
      <c r="G1854" s="4">
        <f t="shared" si="144"/>
        <v>0</v>
      </c>
      <c r="H1854" s="7">
        <f t="shared" si="145"/>
        <v>0</v>
      </c>
      <c r="I1854" s="7"/>
      <c r="J1854">
        <v>86585.8</v>
      </c>
      <c r="K1854" s="8">
        <f t="shared" si="146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42"/>
        <v>-0.61187499999999995</v>
      </c>
      <c r="E1855" s="8">
        <v>-0.61187499999999995</v>
      </c>
      <c r="F1855" s="4">
        <f t="shared" si="143"/>
        <v>0</v>
      </c>
      <c r="G1855" s="4">
        <f t="shared" si="144"/>
        <v>0</v>
      </c>
      <c r="H1855" s="7">
        <f t="shared" si="145"/>
        <v>0</v>
      </c>
      <c r="I1855" s="7"/>
      <c r="J1855">
        <v>-924.71500000000003</v>
      </c>
      <c r="K1855" s="8">
        <f t="shared" si="146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42"/>
        <v>-0.61187499999999995</v>
      </c>
      <c r="E1856" s="8">
        <v>-0.61187499999999995</v>
      </c>
      <c r="F1856" s="4">
        <f t="shared" si="143"/>
        <v>0</v>
      </c>
      <c r="G1856" s="4">
        <f t="shared" si="144"/>
        <v>0</v>
      </c>
      <c r="H1856" s="7">
        <f t="shared" si="145"/>
        <v>0</v>
      </c>
      <c r="I1856" s="7"/>
      <c r="J1856">
        <v>-611.875</v>
      </c>
      <c r="K1856" s="8">
        <f t="shared" si="146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42"/>
        <v>-0.61187499999999995</v>
      </c>
      <c r="E1857" s="8">
        <v>-0.61187499999999995</v>
      </c>
      <c r="F1857" s="4">
        <f t="shared" si="143"/>
        <v>0</v>
      </c>
      <c r="G1857" s="4">
        <f t="shared" si="144"/>
        <v>0</v>
      </c>
      <c r="H1857" s="7">
        <f t="shared" si="145"/>
        <v>0</v>
      </c>
      <c r="I1857" s="7"/>
      <c r="J1857">
        <v>-611.875</v>
      </c>
      <c r="K1857" s="8">
        <f t="shared" si="146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42"/>
        <v>-0.61187499999999995</v>
      </c>
      <c r="E1858" s="8">
        <v>-0.61187499999999995</v>
      </c>
      <c r="F1858" s="4">
        <f t="shared" si="143"/>
        <v>0</v>
      </c>
      <c r="G1858" s="4">
        <f t="shared" si="144"/>
        <v>0</v>
      </c>
      <c r="H1858" s="7">
        <f t="shared" si="145"/>
        <v>0</v>
      </c>
      <c r="I1858" s="7"/>
      <c r="J1858">
        <v>-611.875</v>
      </c>
      <c r="K1858" s="8">
        <f t="shared" si="146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42"/>
        <v>-0.61187499999999995</v>
      </c>
      <c r="E1859" s="8">
        <v>-0.61187499999999995</v>
      </c>
      <c r="F1859" s="4">
        <f t="shared" si="143"/>
        <v>0</v>
      </c>
      <c r="G1859" s="4">
        <f t="shared" si="144"/>
        <v>0</v>
      </c>
      <c r="H1859" s="7">
        <f t="shared" si="145"/>
        <v>0</v>
      </c>
      <c r="I1859" s="7"/>
      <c r="J1859">
        <v>-611.875</v>
      </c>
      <c r="K1859" s="8">
        <f t="shared" si="146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42"/>
        <v>-0.61187499999999995</v>
      </c>
      <c r="E1860" s="8">
        <v>-0.61187499999999995</v>
      </c>
      <c r="F1860" s="4">
        <f t="shared" si="143"/>
        <v>0</v>
      </c>
      <c r="G1860" s="4">
        <f t="shared" si="144"/>
        <v>0</v>
      </c>
      <c r="H1860" s="7">
        <f t="shared" si="145"/>
        <v>0</v>
      </c>
      <c r="I1860" s="7"/>
      <c r="J1860">
        <v>-611.875</v>
      </c>
      <c r="K1860" s="8">
        <f t="shared" si="146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42"/>
        <v>-0.61187499999999995</v>
      </c>
      <c r="E1861" s="8">
        <v>-0.61187499999999995</v>
      </c>
      <c r="F1861" s="4">
        <f t="shared" si="143"/>
        <v>0</v>
      </c>
      <c r="G1861" s="4">
        <f t="shared" si="144"/>
        <v>0</v>
      </c>
      <c r="H1861" s="7">
        <f t="shared" si="145"/>
        <v>0</v>
      </c>
      <c r="I1861" s="7"/>
      <c r="J1861">
        <v>-611.875</v>
      </c>
      <c r="K1861" s="8">
        <f t="shared" si="146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42"/>
        <v>-1.0669200000000001</v>
      </c>
      <c r="E1862" s="8">
        <v>-1.0669150000000001</v>
      </c>
      <c r="F1862" s="4">
        <f t="shared" si="143"/>
        <v>5.000000000032756E-6</v>
      </c>
      <c r="G1862" s="4">
        <f t="shared" si="144"/>
        <v>5.000000000032756E-6</v>
      </c>
      <c r="H1862" s="7">
        <f t="shared" si="145"/>
        <v>2.5000000000327561E-11</v>
      </c>
      <c r="I1862" s="7"/>
      <c r="J1862">
        <v>-611.875</v>
      </c>
      <c r="K1862" s="8">
        <f t="shared" si="146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42"/>
        <v>-1.0669200000000001</v>
      </c>
      <c r="E1863" s="8">
        <v>-1.0669150000000001</v>
      </c>
      <c r="F1863" s="4">
        <f t="shared" si="143"/>
        <v>5.000000000032756E-6</v>
      </c>
      <c r="G1863" s="4">
        <f t="shared" si="144"/>
        <v>5.000000000032756E-6</v>
      </c>
      <c r="H1863" s="7">
        <f t="shared" si="145"/>
        <v>2.5000000000327561E-11</v>
      </c>
      <c r="I1863" s="7"/>
      <c r="J1863">
        <v>-611.875</v>
      </c>
      <c r="K1863" s="8">
        <f t="shared" si="146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42"/>
        <v>-2.4781300000000002</v>
      </c>
      <c r="E1864" s="8">
        <v>-2.4763679999999999</v>
      </c>
      <c r="F1864" s="4">
        <f t="shared" si="143"/>
        <v>1.7620000000002634E-3</v>
      </c>
      <c r="G1864" s="4">
        <f t="shared" si="144"/>
        <v>1.7620000000002634E-3</v>
      </c>
      <c r="H1864" s="7">
        <f t="shared" si="145"/>
        <v>3.1046440000009282E-6</v>
      </c>
      <c r="I1864" s="7"/>
      <c r="J1864">
        <v>-611.875</v>
      </c>
      <c r="K1864" s="8">
        <f t="shared" si="146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47">C1865/1000</f>
        <v>108.893</v>
      </c>
      <c r="E1865" s="8">
        <v>107.86291799999999</v>
      </c>
      <c r="F1865" s="4">
        <f t="shared" ref="F1865:F1928" si="148">(E1865- D1865)</f>
        <v>-1.0300820000000073</v>
      </c>
      <c r="G1865" s="4">
        <f t="shared" ref="G1865:G1928" si="149">ABS(F1865)</f>
        <v>1.0300820000000073</v>
      </c>
      <c r="H1865" s="7">
        <f t="shared" ref="H1865:H1928" si="150">(G1865^2)</f>
        <v>1.061068926724015</v>
      </c>
      <c r="I1865" s="7"/>
      <c r="J1865">
        <v>-611.875</v>
      </c>
      <c r="K1865" s="8">
        <f t="shared" si="146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47"/>
        <v>114.17700000000001</v>
      </c>
      <c r="E1866" s="8">
        <v>114.26037700000001</v>
      </c>
      <c r="F1866" s="4">
        <f t="shared" si="148"/>
        <v>8.3376999999998702E-2</v>
      </c>
      <c r="G1866" s="4">
        <f t="shared" si="149"/>
        <v>8.3376999999998702E-2</v>
      </c>
      <c r="H1866" s="7">
        <f t="shared" si="150"/>
        <v>6.9517241289997833E-3</v>
      </c>
      <c r="I1866" s="7"/>
      <c r="J1866">
        <v>-611.875</v>
      </c>
      <c r="K1866" s="8">
        <f t="shared" si="146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47"/>
        <v>113.328</v>
      </c>
      <c r="E1867" s="8">
        <v>113.830569</v>
      </c>
      <c r="F1867" s="4">
        <f t="shared" si="148"/>
        <v>0.50256899999999405</v>
      </c>
      <c r="G1867" s="4">
        <f t="shared" si="149"/>
        <v>0.50256899999999405</v>
      </c>
      <c r="H1867" s="7">
        <f t="shared" si="150"/>
        <v>0.25257559976099403</v>
      </c>
      <c r="I1867" s="7"/>
      <c r="J1867">
        <v>-611.875</v>
      </c>
      <c r="K1867" s="8">
        <f t="shared" si="146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47"/>
        <v>113.181</v>
      </c>
      <c r="E1868" s="8">
        <v>113.695131</v>
      </c>
      <c r="F1868" s="4">
        <f t="shared" si="148"/>
        <v>0.51413100000000611</v>
      </c>
      <c r="G1868" s="4">
        <f t="shared" si="149"/>
        <v>0.51413100000000611</v>
      </c>
      <c r="H1868" s="7">
        <f t="shared" si="150"/>
        <v>0.26433068516100627</v>
      </c>
      <c r="I1868" s="7"/>
      <c r="J1868">
        <v>-1066.92</v>
      </c>
      <c r="K1868" s="8">
        <f t="shared" si="146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47"/>
        <v>112.837</v>
      </c>
      <c r="E1869" s="8">
        <v>113.35059200000001</v>
      </c>
      <c r="F1869" s="4">
        <f t="shared" si="148"/>
        <v>0.51359200000000271</v>
      </c>
      <c r="G1869" s="4">
        <f t="shared" si="149"/>
        <v>0.51359200000000271</v>
      </c>
      <c r="H1869" s="7">
        <f t="shared" si="150"/>
        <v>0.26377674246400279</v>
      </c>
      <c r="I1869" s="7"/>
      <c r="J1869">
        <v>16988.599999999999</v>
      </c>
      <c r="K1869" s="8">
        <f t="shared" si="146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47"/>
        <v>112.628</v>
      </c>
      <c r="E1870" s="8">
        <v>113.143294</v>
      </c>
      <c r="F1870" s="4">
        <f t="shared" si="148"/>
        <v>0.51529399999999725</v>
      </c>
      <c r="G1870" s="4">
        <f t="shared" si="149"/>
        <v>0.51529399999999725</v>
      </c>
      <c r="H1870" s="7">
        <f t="shared" si="150"/>
        <v>0.26552790643599716</v>
      </c>
      <c r="I1870" s="7"/>
      <c r="J1870">
        <v>114008</v>
      </c>
      <c r="K1870" s="8">
        <f t="shared" si="146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47"/>
        <v>112.562</v>
      </c>
      <c r="E1871" s="8">
        <v>113.141941</v>
      </c>
      <c r="F1871" s="4">
        <f t="shared" si="148"/>
        <v>0.57994100000000515</v>
      </c>
      <c r="G1871" s="4">
        <f t="shared" si="149"/>
        <v>0.57994100000000515</v>
      </c>
      <c r="H1871" s="7">
        <f t="shared" si="150"/>
        <v>0.33633156348100596</v>
      </c>
      <c r="I1871" s="7"/>
      <c r="J1871">
        <v>114289</v>
      </c>
      <c r="K1871" s="8">
        <f t="shared" si="146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47"/>
        <v>109.40600000000001</v>
      </c>
      <c r="E1872" s="8">
        <v>111.500669</v>
      </c>
      <c r="F1872" s="4">
        <f t="shared" si="148"/>
        <v>2.0946689999999961</v>
      </c>
      <c r="G1872" s="4">
        <f t="shared" si="149"/>
        <v>2.0946689999999961</v>
      </c>
      <c r="H1872" s="7">
        <f t="shared" si="150"/>
        <v>4.3876382195609835</v>
      </c>
      <c r="I1872" s="7"/>
      <c r="J1872">
        <v>114027</v>
      </c>
      <c r="K1872" s="8">
        <f t="shared" si="146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47"/>
        <v>58.7102</v>
      </c>
      <c r="E1873" s="8">
        <v>60.081856000000002</v>
      </c>
      <c r="F1873" s="4">
        <f t="shared" si="148"/>
        <v>1.3716560000000015</v>
      </c>
      <c r="G1873" s="4">
        <f t="shared" si="149"/>
        <v>1.3716560000000015</v>
      </c>
      <c r="H1873" s="7">
        <f t="shared" si="150"/>
        <v>1.8814401823360043</v>
      </c>
      <c r="I1873" s="7"/>
      <c r="J1873">
        <v>114264</v>
      </c>
      <c r="K1873" s="8">
        <f t="shared" si="146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47"/>
        <v>-0.92471500000000006</v>
      </c>
      <c r="E1874" s="8">
        <v>-0.92471499999999995</v>
      </c>
      <c r="F1874" s="4">
        <f t="shared" si="148"/>
        <v>1.1102230246251565E-16</v>
      </c>
      <c r="G1874" s="4">
        <f t="shared" si="149"/>
        <v>1.1102230246251565E-16</v>
      </c>
      <c r="H1874" s="7">
        <f t="shared" si="150"/>
        <v>1.2325951644078309E-32</v>
      </c>
      <c r="I1874" s="7"/>
      <c r="J1874">
        <v>113481</v>
      </c>
      <c r="K1874" s="8">
        <f t="shared" si="146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47"/>
        <v>-0.61187499999999995</v>
      </c>
      <c r="E1875" s="8">
        <v>-0.61187499999999995</v>
      </c>
      <c r="F1875" s="4">
        <f t="shared" si="148"/>
        <v>0</v>
      </c>
      <c r="G1875" s="4">
        <f t="shared" si="149"/>
        <v>0</v>
      </c>
      <c r="H1875" s="7">
        <f t="shared" si="150"/>
        <v>0</v>
      </c>
      <c r="I1875" s="7"/>
      <c r="J1875">
        <v>112925</v>
      </c>
      <c r="K1875" s="8">
        <f t="shared" si="146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47"/>
        <v>-0.61187499999999995</v>
      </c>
      <c r="E1876" s="8">
        <v>-0.61187499999999995</v>
      </c>
      <c r="F1876" s="4">
        <f t="shared" si="148"/>
        <v>0</v>
      </c>
      <c r="G1876" s="4">
        <f t="shared" si="149"/>
        <v>0</v>
      </c>
      <c r="H1876" s="7">
        <f t="shared" si="150"/>
        <v>0</v>
      </c>
      <c r="I1876" s="7"/>
      <c r="J1876">
        <v>88361.9</v>
      </c>
      <c r="K1876" s="8">
        <f t="shared" si="146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47"/>
        <v>-0.61187499999999995</v>
      </c>
      <c r="E1877" s="8">
        <v>-0.61187499999999995</v>
      </c>
      <c r="F1877" s="4">
        <f t="shared" si="148"/>
        <v>0</v>
      </c>
      <c r="G1877" s="4">
        <f t="shared" si="149"/>
        <v>0</v>
      </c>
      <c r="H1877" s="7">
        <f t="shared" si="150"/>
        <v>0</v>
      </c>
      <c r="I1877" s="7"/>
      <c r="J1877">
        <v>49541.4</v>
      </c>
      <c r="K1877" s="8">
        <f t="shared" si="146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47"/>
        <v>-0.61187499999999995</v>
      </c>
      <c r="E1878" s="8">
        <v>-0.61187499999999995</v>
      </c>
      <c r="F1878" s="4">
        <f t="shared" si="148"/>
        <v>0</v>
      </c>
      <c r="G1878" s="4">
        <f t="shared" si="149"/>
        <v>0</v>
      </c>
      <c r="H1878" s="7">
        <f t="shared" si="150"/>
        <v>0</v>
      </c>
      <c r="I1878" s="7"/>
      <c r="J1878">
        <v>63127.1</v>
      </c>
      <c r="K1878" s="8">
        <f t="shared" si="146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47"/>
        <v>-0.61187499999999995</v>
      </c>
      <c r="E1879" s="8">
        <v>-0.61187499999999995</v>
      </c>
      <c r="F1879" s="4">
        <f t="shared" si="148"/>
        <v>0</v>
      </c>
      <c r="G1879" s="4">
        <f t="shared" si="149"/>
        <v>0</v>
      </c>
      <c r="H1879" s="7">
        <f t="shared" si="150"/>
        <v>0</v>
      </c>
      <c r="I1879" s="7"/>
      <c r="J1879">
        <v>-924.71500000000003</v>
      </c>
      <c r="K1879" s="8">
        <f t="shared" si="146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47"/>
        <v>-0.61187499999999995</v>
      </c>
      <c r="E1880" s="8">
        <v>-0.61187499999999995</v>
      </c>
      <c r="F1880" s="4">
        <f t="shared" si="148"/>
        <v>0</v>
      </c>
      <c r="G1880" s="4">
        <f t="shared" si="149"/>
        <v>0</v>
      </c>
      <c r="H1880" s="7">
        <f t="shared" si="150"/>
        <v>0</v>
      </c>
      <c r="I1880" s="7"/>
      <c r="J1880">
        <v>-611.875</v>
      </c>
      <c r="K1880" s="8">
        <f t="shared" si="146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47"/>
        <v>-0.61187499999999995</v>
      </c>
      <c r="E1881" s="8">
        <v>-0.61187499999999995</v>
      </c>
      <c r="F1881" s="4">
        <f t="shared" si="148"/>
        <v>0</v>
      </c>
      <c r="G1881" s="4">
        <f t="shared" si="149"/>
        <v>0</v>
      </c>
      <c r="H1881" s="7">
        <f t="shared" si="150"/>
        <v>0</v>
      </c>
      <c r="I1881" s="7"/>
      <c r="J1881">
        <v>-611.875</v>
      </c>
      <c r="K1881" s="8">
        <f t="shared" si="146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47"/>
        <v>-0.61187499999999995</v>
      </c>
      <c r="E1882" s="8">
        <v>-0.61187499999999995</v>
      </c>
      <c r="F1882" s="4">
        <f t="shared" si="148"/>
        <v>0</v>
      </c>
      <c r="G1882" s="4">
        <f t="shared" si="149"/>
        <v>0</v>
      </c>
      <c r="H1882" s="7">
        <f t="shared" si="150"/>
        <v>0</v>
      </c>
      <c r="I1882" s="7"/>
      <c r="J1882">
        <v>-611.875</v>
      </c>
      <c r="K1882" s="8">
        <f t="shared" si="146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47"/>
        <v>-0.61187499999999995</v>
      </c>
      <c r="E1883" s="8">
        <v>-0.61187499999999995</v>
      </c>
      <c r="F1883" s="4">
        <f t="shared" si="148"/>
        <v>0</v>
      </c>
      <c r="G1883" s="4">
        <f t="shared" si="149"/>
        <v>0</v>
      </c>
      <c r="H1883" s="7">
        <f t="shared" si="150"/>
        <v>0</v>
      </c>
      <c r="I1883" s="7"/>
      <c r="J1883">
        <v>-611.875</v>
      </c>
      <c r="K1883" s="8">
        <f t="shared" si="146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47"/>
        <v>-0.61187499999999995</v>
      </c>
      <c r="E1884" s="8">
        <v>-0.61187499999999995</v>
      </c>
      <c r="F1884" s="4">
        <f t="shared" si="148"/>
        <v>0</v>
      </c>
      <c r="G1884" s="4">
        <f t="shared" si="149"/>
        <v>0</v>
      </c>
      <c r="H1884" s="7">
        <f t="shared" si="150"/>
        <v>0</v>
      </c>
      <c r="I1884" s="7"/>
      <c r="J1884">
        <v>-611.875</v>
      </c>
      <c r="K1884" s="8">
        <f t="shared" si="146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47"/>
        <v>-0.61187499999999995</v>
      </c>
      <c r="E1885" s="8">
        <v>-0.61187499999999995</v>
      </c>
      <c r="F1885" s="4">
        <f t="shared" si="148"/>
        <v>0</v>
      </c>
      <c r="G1885" s="4">
        <f t="shared" si="149"/>
        <v>0</v>
      </c>
      <c r="H1885" s="7">
        <f t="shared" si="150"/>
        <v>0</v>
      </c>
      <c r="I1885" s="7"/>
      <c r="J1885">
        <v>-611.875</v>
      </c>
      <c r="K1885" s="8">
        <f t="shared" si="146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47"/>
        <v>-1.0669200000000001</v>
      </c>
      <c r="E1886" s="8">
        <v>-1.0669150000000001</v>
      </c>
      <c r="F1886" s="4">
        <f t="shared" si="148"/>
        <v>5.000000000032756E-6</v>
      </c>
      <c r="G1886" s="4">
        <f t="shared" si="149"/>
        <v>5.000000000032756E-6</v>
      </c>
      <c r="H1886" s="7">
        <f t="shared" si="150"/>
        <v>2.5000000000327561E-11</v>
      </c>
      <c r="I1886" s="7"/>
      <c r="J1886">
        <v>-611.875</v>
      </c>
      <c r="K1886" s="8">
        <f t="shared" si="146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47"/>
        <v>-1.0669200000000001</v>
      </c>
      <c r="E1887" s="8">
        <v>-1.0669150000000001</v>
      </c>
      <c r="F1887" s="4">
        <f t="shared" si="148"/>
        <v>5.000000000032756E-6</v>
      </c>
      <c r="G1887" s="4">
        <f t="shared" si="149"/>
        <v>5.000000000032756E-6</v>
      </c>
      <c r="H1887" s="7">
        <f t="shared" si="150"/>
        <v>2.5000000000327561E-11</v>
      </c>
      <c r="I1887" s="7"/>
      <c r="J1887">
        <v>-611.875</v>
      </c>
      <c r="K1887" s="8">
        <f t="shared" si="146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47"/>
        <v>33.940400000000004</v>
      </c>
      <c r="E1888" s="8">
        <v>33.591610000000003</v>
      </c>
      <c r="F1888" s="4">
        <f t="shared" si="148"/>
        <v>-0.34879000000000104</v>
      </c>
      <c r="G1888" s="4">
        <f t="shared" si="149"/>
        <v>0.34879000000000104</v>
      </c>
      <c r="H1888" s="7">
        <f t="shared" si="150"/>
        <v>0.12165446410000073</v>
      </c>
      <c r="I1888" s="7"/>
      <c r="J1888">
        <v>-611.875</v>
      </c>
      <c r="K1888" s="8">
        <f t="shared" si="146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47"/>
        <v>113.64</v>
      </c>
      <c r="E1889" s="8">
        <v>114.177347</v>
      </c>
      <c r="F1889" s="4">
        <f t="shared" si="148"/>
        <v>0.53734699999999691</v>
      </c>
      <c r="G1889" s="4">
        <f t="shared" si="149"/>
        <v>0.53734699999999691</v>
      </c>
      <c r="H1889" s="7">
        <f t="shared" si="150"/>
        <v>0.28874179840899666</v>
      </c>
      <c r="I1889" s="7"/>
      <c r="J1889">
        <v>-611.875</v>
      </c>
      <c r="K1889" s="8">
        <f t="shared" si="146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47"/>
        <v>113.768</v>
      </c>
      <c r="E1890" s="8">
        <v>113.77621000000001</v>
      </c>
      <c r="F1890" s="4">
        <f t="shared" si="148"/>
        <v>8.2100000000053797E-3</v>
      </c>
      <c r="G1890" s="4">
        <f t="shared" si="149"/>
        <v>8.2100000000053797E-3</v>
      </c>
      <c r="H1890" s="7">
        <f t="shared" si="150"/>
        <v>6.7404100000088336E-5</v>
      </c>
      <c r="I1890" s="7"/>
      <c r="J1890">
        <v>-611.875</v>
      </c>
      <c r="K1890" s="8">
        <f t="shared" si="146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47"/>
        <v>112.971</v>
      </c>
      <c r="E1891" s="8">
        <v>113.504999</v>
      </c>
      <c r="F1891" s="4">
        <f t="shared" si="148"/>
        <v>0.53399899999999434</v>
      </c>
      <c r="G1891" s="4">
        <f t="shared" si="149"/>
        <v>0.53399899999999434</v>
      </c>
      <c r="H1891" s="7">
        <f t="shared" si="150"/>
        <v>0.28515493200099395</v>
      </c>
      <c r="I1891" s="7"/>
      <c r="J1891">
        <v>-1066.92</v>
      </c>
      <c r="K1891" s="8">
        <f t="shared" si="146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47"/>
        <v>112.69799999999999</v>
      </c>
      <c r="E1892" s="8">
        <v>113.230057</v>
      </c>
      <c r="F1892" s="4">
        <f t="shared" si="148"/>
        <v>0.53205700000000888</v>
      </c>
      <c r="G1892" s="4">
        <f t="shared" si="149"/>
        <v>0.53205700000000888</v>
      </c>
      <c r="H1892" s="7">
        <f t="shared" si="150"/>
        <v>0.28308465124900944</v>
      </c>
      <c r="I1892" s="7"/>
      <c r="J1892">
        <v>-1066.92</v>
      </c>
      <c r="K1892" s="8">
        <f t="shared" si="146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47"/>
        <v>112.407</v>
      </c>
      <c r="E1893" s="8">
        <v>112.93964099999999</v>
      </c>
      <c r="F1893" s="4">
        <f t="shared" si="148"/>
        <v>0.53264099999999814</v>
      </c>
      <c r="G1893" s="4">
        <f t="shared" si="149"/>
        <v>0.53264099999999814</v>
      </c>
      <c r="H1893" s="7">
        <f t="shared" si="150"/>
        <v>0.283706434880998</v>
      </c>
      <c r="I1893" s="7"/>
      <c r="J1893">
        <v>-2476.59</v>
      </c>
      <c r="K1893" s="8">
        <f t="shared" si="146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47"/>
        <v>112.11499999999999</v>
      </c>
      <c r="E1894" s="8">
        <v>112.638763</v>
      </c>
      <c r="F1894" s="4">
        <f t="shared" si="148"/>
        <v>0.52376300000000242</v>
      </c>
      <c r="G1894" s="4">
        <f t="shared" si="149"/>
        <v>0.52376300000000242</v>
      </c>
      <c r="H1894" s="7">
        <f t="shared" si="150"/>
        <v>0.27432768016900255</v>
      </c>
      <c r="I1894" s="7"/>
      <c r="J1894">
        <v>108189</v>
      </c>
      <c r="K1894" s="8">
        <f t="shared" si="146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47"/>
        <v>111.833</v>
      </c>
      <c r="E1895" s="8">
        <v>112.327145</v>
      </c>
      <c r="F1895" s="4">
        <f t="shared" si="148"/>
        <v>0.49414500000000317</v>
      </c>
      <c r="G1895" s="4">
        <f t="shared" si="149"/>
        <v>0.49414500000000317</v>
      </c>
      <c r="H1895" s="7">
        <f t="shared" si="150"/>
        <v>0.24417928102500314</v>
      </c>
      <c r="I1895" s="7"/>
      <c r="J1895">
        <v>114708</v>
      </c>
      <c r="K1895" s="8">
        <f t="shared" si="146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47"/>
        <v>111.593</v>
      </c>
      <c r="E1896" s="8">
        <v>112.08329000000001</v>
      </c>
      <c r="F1896" s="4">
        <f t="shared" si="148"/>
        <v>0.49029000000000167</v>
      </c>
      <c r="G1896" s="4">
        <f t="shared" si="149"/>
        <v>0.49029000000000167</v>
      </c>
      <c r="H1896" s="7">
        <f t="shared" si="150"/>
        <v>0.24038428410000165</v>
      </c>
      <c r="I1896" s="7"/>
      <c r="J1896">
        <v>113594</v>
      </c>
      <c r="K1896" s="8">
        <f t="shared" si="146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47"/>
        <v>100.955</v>
      </c>
      <c r="E1897" s="8">
        <v>103.380509</v>
      </c>
      <c r="F1897" s="4">
        <f t="shared" si="148"/>
        <v>2.4255090000000052</v>
      </c>
      <c r="G1897" s="4">
        <f t="shared" si="149"/>
        <v>2.4255090000000052</v>
      </c>
      <c r="H1897" s="7">
        <f t="shared" si="150"/>
        <v>5.8830939090810253</v>
      </c>
      <c r="I1897" s="7"/>
      <c r="J1897">
        <v>113505</v>
      </c>
      <c r="K1897" s="8">
        <f t="shared" si="146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47"/>
        <v>-0.92471500000000006</v>
      </c>
      <c r="E1898" s="8">
        <v>-0.92471499999999995</v>
      </c>
      <c r="F1898" s="4">
        <f t="shared" si="148"/>
        <v>1.1102230246251565E-16</v>
      </c>
      <c r="G1898" s="4">
        <f t="shared" si="149"/>
        <v>1.1102230246251565E-16</v>
      </c>
      <c r="H1898" s="7">
        <f t="shared" si="150"/>
        <v>1.2325951644078309E-32</v>
      </c>
      <c r="I1898" s="7"/>
      <c r="J1898">
        <v>113164</v>
      </c>
      <c r="K1898" s="8">
        <f t="shared" si="146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47"/>
        <v>-0.61187499999999995</v>
      </c>
      <c r="E1899" s="8">
        <v>-0.61187499999999995</v>
      </c>
      <c r="F1899" s="4">
        <f t="shared" si="148"/>
        <v>0</v>
      </c>
      <c r="G1899" s="4">
        <f t="shared" si="149"/>
        <v>0</v>
      </c>
      <c r="H1899" s="7">
        <f t="shared" si="150"/>
        <v>0</v>
      </c>
      <c r="I1899" s="7"/>
      <c r="J1899">
        <v>112959</v>
      </c>
      <c r="K1899" s="8">
        <f t="shared" si="146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47"/>
        <v>-0.61187499999999995</v>
      </c>
      <c r="E1900" s="8">
        <v>-0.61187499999999995</v>
      </c>
      <c r="F1900" s="4">
        <f t="shared" si="148"/>
        <v>0</v>
      </c>
      <c r="G1900" s="4">
        <f t="shared" si="149"/>
        <v>0</v>
      </c>
      <c r="H1900" s="7">
        <f t="shared" si="150"/>
        <v>0</v>
      </c>
      <c r="I1900" s="7"/>
      <c r="J1900">
        <v>112958</v>
      </c>
      <c r="K1900" s="8">
        <f t="shared" ref="K1900:K1963" si="15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47"/>
        <v>-0.61187499999999995</v>
      </c>
      <c r="E1901" s="8">
        <v>-0.61187499999999995</v>
      </c>
      <c r="F1901" s="4">
        <f t="shared" si="148"/>
        <v>0</v>
      </c>
      <c r="G1901" s="4">
        <f t="shared" si="149"/>
        <v>0</v>
      </c>
      <c r="H1901" s="7">
        <f t="shared" si="150"/>
        <v>0</v>
      </c>
      <c r="I1901" s="7"/>
      <c r="J1901">
        <v>111370</v>
      </c>
      <c r="K1901" s="8">
        <f t="shared" si="15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47"/>
        <v>-0.61187499999999995</v>
      </c>
      <c r="E1902" s="8">
        <v>-0.61187499999999995</v>
      </c>
      <c r="F1902" s="4">
        <f t="shared" si="148"/>
        <v>0</v>
      </c>
      <c r="G1902" s="4">
        <f t="shared" si="149"/>
        <v>0</v>
      </c>
      <c r="H1902" s="7">
        <f t="shared" si="150"/>
        <v>0</v>
      </c>
      <c r="I1902" s="7"/>
      <c r="J1902">
        <v>60306.2</v>
      </c>
      <c r="K1902" s="8">
        <f t="shared" si="15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47"/>
        <v>-0.61187499999999995</v>
      </c>
      <c r="E1903" s="8">
        <v>-0.61187499999999995</v>
      </c>
      <c r="F1903" s="4">
        <f t="shared" si="148"/>
        <v>0</v>
      </c>
      <c r="G1903" s="4">
        <f t="shared" si="149"/>
        <v>0</v>
      </c>
      <c r="H1903" s="7">
        <f t="shared" si="150"/>
        <v>0</v>
      </c>
      <c r="I1903" s="7"/>
      <c r="J1903">
        <v>-924.71500000000003</v>
      </c>
      <c r="K1903" s="8">
        <f t="shared" si="15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47"/>
        <v>-0.61187499999999995</v>
      </c>
      <c r="E1904" s="8">
        <v>-0.61187499999999995</v>
      </c>
      <c r="F1904" s="4">
        <f t="shared" si="148"/>
        <v>0</v>
      </c>
      <c r="G1904" s="4">
        <f t="shared" si="149"/>
        <v>0</v>
      </c>
      <c r="H1904" s="7">
        <f t="shared" si="150"/>
        <v>0</v>
      </c>
      <c r="I1904" s="7"/>
      <c r="J1904">
        <v>-611.875</v>
      </c>
      <c r="K1904" s="8">
        <f t="shared" si="15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47"/>
        <v>-0.61187499999999995</v>
      </c>
      <c r="E1905" s="8">
        <v>-0.61187499999999995</v>
      </c>
      <c r="F1905" s="4">
        <f t="shared" si="148"/>
        <v>0</v>
      </c>
      <c r="G1905" s="4">
        <f t="shared" si="149"/>
        <v>0</v>
      </c>
      <c r="H1905" s="7">
        <f t="shared" si="150"/>
        <v>0</v>
      </c>
      <c r="I1905" s="7"/>
      <c r="J1905">
        <v>-611.875</v>
      </c>
      <c r="K1905" s="8">
        <f t="shared" si="15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47"/>
        <v>-0.61187499999999995</v>
      </c>
      <c r="E1906" s="8">
        <v>-0.61187499999999995</v>
      </c>
      <c r="F1906" s="4">
        <f t="shared" si="148"/>
        <v>0</v>
      </c>
      <c r="G1906" s="4">
        <f t="shared" si="149"/>
        <v>0</v>
      </c>
      <c r="H1906" s="7">
        <f t="shared" si="150"/>
        <v>0</v>
      </c>
      <c r="I1906" s="7"/>
      <c r="J1906">
        <v>-611.875</v>
      </c>
      <c r="K1906" s="8">
        <f t="shared" si="15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47"/>
        <v>-0.61187499999999995</v>
      </c>
      <c r="E1907" s="8">
        <v>-0.61187499999999995</v>
      </c>
      <c r="F1907" s="4">
        <f t="shared" si="148"/>
        <v>0</v>
      </c>
      <c r="G1907" s="4">
        <f t="shared" si="149"/>
        <v>0</v>
      </c>
      <c r="H1907" s="7">
        <f t="shared" si="150"/>
        <v>0</v>
      </c>
      <c r="I1907" s="7"/>
      <c r="J1907">
        <v>-611.875</v>
      </c>
      <c r="K1907" s="8">
        <f t="shared" si="15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47"/>
        <v>-0.61187499999999995</v>
      </c>
      <c r="E1908" s="8">
        <v>-0.61187499999999995</v>
      </c>
      <c r="F1908" s="4">
        <f t="shared" si="148"/>
        <v>0</v>
      </c>
      <c r="G1908" s="4">
        <f t="shared" si="149"/>
        <v>0</v>
      </c>
      <c r="H1908" s="7">
        <f t="shared" si="150"/>
        <v>0</v>
      </c>
      <c r="I1908" s="7"/>
      <c r="J1908">
        <v>-611.875</v>
      </c>
      <c r="K1908" s="8">
        <f t="shared" si="15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47"/>
        <v>-0.61187499999999995</v>
      </c>
      <c r="E1909" s="8">
        <v>-0.61187499999999995</v>
      </c>
      <c r="F1909" s="4">
        <f t="shared" si="148"/>
        <v>0</v>
      </c>
      <c r="G1909" s="4">
        <f t="shared" si="149"/>
        <v>0</v>
      </c>
      <c r="H1909" s="7">
        <f t="shared" si="150"/>
        <v>0</v>
      </c>
      <c r="I1909" s="7"/>
      <c r="J1909">
        <v>-611.875</v>
      </c>
      <c r="K1909" s="8">
        <f t="shared" si="15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47"/>
        <v>-1.0669200000000001</v>
      </c>
      <c r="E1910" s="8">
        <v>-1.0669150000000001</v>
      </c>
      <c r="F1910" s="4">
        <f t="shared" si="148"/>
        <v>5.000000000032756E-6</v>
      </c>
      <c r="G1910" s="4">
        <f t="shared" si="149"/>
        <v>5.000000000032756E-6</v>
      </c>
      <c r="H1910" s="7">
        <f t="shared" si="150"/>
        <v>2.5000000000327561E-11</v>
      </c>
      <c r="I1910" s="7"/>
      <c r="J1910">
        <v>-611.875</v>
      </c>
      <c r="K1910" s="8">
        <f t="shared" si="15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47"/>
        <v>-1.0669200000000001</v>
      </c>
      <c r="E1911" s="8">
        <v>-1.0669150000000001</v>
      </c>
      <c r="F1911" s="4">
        <f t="shared" si="148"/>
        <v>5.000000000032756E-6</v>
      </c>
      <c r="G1911" s="4">
        <f t="shared" si="149"/>
        <v>5.000000000032756E-6</v>
      </c>
      <c r="H1911" s="7">
        <f t="shared" si="150"/>
        <v>2.5000000000327561E-11</v>
      </c>
      <c r="I1911" s="7"/>
      <c r="J1911">
        <v>-611.875</v>
      </c>
      <c r="K1911" s="8">
        <f t="shared" si="15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47"/>
        <v>-1.9839100000000001</v>
      </c>
      <c r="E1912" s="8">
        <v>-1.9831209999999999</v>
      </c>
      <c r="F1912" s="4">
        <f t="shared" si="148"/>
        <v>7.8900000000015069E-4</v>
      </c>
      <c r="G1912" s="4">
        <f t="shared" si="149"/>
        <v>7.8900000000015069E-4</v>
      </c>
      <c r="H1912" s="7">
        <f t="shared" si="150"/>
        <v>6.2252100000023782E-7</v>
      </c>
      <c r="I1912" s="7"/>
      <c r="J1912">
        <v>-611.875</v>
      </c>
      <c r="K1912" s="8">
        <f t="shared" si="15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47"/>
        <v>20.390700000000002</v>
      </c>
      <c r="E1913" s="8">
        <v>19.549088000000001</v>
      </c>
      <c r="F1913" s="4">
        <f t="shared" si="148"/>
        <v>-0.84161200000000136</v>
      </c>
      <c r="G1913" s="4">
        <f t="shared" si="149"/>
        <v>0.84161200000000136</v>
      </c>
      <c r="H1913" s="7">
        <f t="shared" si="150"/>
        <v>0.70831075854400227</v>
      </c>
      <c r="I1913" s="7"/>
      <c r="J1913">
        <v>-611.875</v>
      </c>
      <c r="K1913" s="8">
        <f t="shared" si="15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47"/>
        <v>77.012299999999996</v>
      </c>
      <c r="E1914" s="8">
        <v>77.038342999999998</v>
      </c>
      <c r="F1914" s="4">
        <f t="shared" si="148"/>
        <v>2.6043000000001371E-2</v>
      </c>
      <c r="G1914" s="4">
        <f t="shared" si="149"/>
        <v>2.6043000000001371E-2</v>
      </c>
      <c r="H1914" s="7">
        <f t="shared" si="150"/>
        <v>6.7823784900007135E-4</v>
      </c>
      <c r="I1914" s="7"/>
      <c r="J1914">
        <v>-611.875</v>
      </c>
      <c r="K1914" s="8">
        <f t="shared" si="15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47"/>
        <v>85.0458</v>
      </c>
      <c r="E1915" s="8">
        <v>85.113760999999997</v>
      </c>
      <c r="F1915" s="4">
        <f t="shared" si="148"/>
        <v>6.796099999999683E-2</v>
      </c>
      <c r="G1915" s="4">
        <f t="shared" si="149"/>
        <v>6.796099999999683E-2</v>
      </c>
      <c r="H1915" s="7">
        <f t="shared" si="150"/>
        <v>4.6186975209995687E-3</v>
      </c>
      <c r="I1915" s="7"/>
      <c r="J1915">
        <v>-1066.92</v>
      </c>
      <c r="K1915" s="8">
        <f t="shared" si="15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47"/>
        <v>111.871</v>
      </c>
      <c r="E1916" s="8">
        <v>111.983148</v>
      </c>
      <c r="F1916" s="4">
        <f t="shared" si="148"/>
        <v>0.1121480000000048</v>
      </c>
      <c r="G1916" s="4">
        <f t="shared" si="149"/>
        <v>0.1121480000000048</v>
      </c>
      <c r="H1916" s="7">
        <f t="shared" si="150"/>
        <v>1.2577173904001076E-2</v>
      </c>
      <c r="I1916" s="7"/>
      <c r="J1916">
        <v>-1066.92</v>
      </c>
      <c r="K1916" s="8">
        <f t="shared" si="15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47"/>
        <v>111.39100000000001</v>
      </c>
      <c r="E1917" s="8">
        <v>111.85854999999999</v>
      </c>
      <c r="F1917" s="4">
        <f t="shared" si="148"/>
        <v>0.46754999999998859</v>
      </c>
      <c r="G1917" s="4">
        <f t="shared" si="149"/>
        <v>0.46754999999998859</v>
      </c>
      <c r="H1917" s="7">
        <f t="shared" si="150"/>
        <v>0.21860300249998932</v>
      </c>
      <c r="I1917" s="7"/>
      <c r="J1917">
        <v>33537.800000000003</v>
      </c>
      <c r="K1917" s="8">
        <f t="shared" si="15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47"/>
        <v>111.06100000000001</v>
      </c>
      <c r="E1918" s="8">
        <v>111.170654</v>
      </c>
      <c r="F1918" s="4">
        <f t="shared" si="148"/>
        <v>0.10965399999999192</v>
      </c>
      <c r="G1918" s="4">
        <f t="shared" si="149"/>
        <v>0.10965399999999192</v>
      </c>
      <c r="H1918" s="7">
        <f t="shared" si="150"/>
        <v>1.2023999715998228E-2</v>
      </c>
      <c r="I1918" s="7"/>
      <c r="J1918">
        <v>114108</v>
      </c>
      <c r="K1918" s="8">
        <f t="shared" si="15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47"/>
        <v>110.925</v>
      </c>
      <c r="E1919" s="8">
        <v>111.38844400000001</v>
      </c>
      <c r="F1919" s="4">
        <f t="shared" si="148"/>
        <v>0.46344400000000974</v>
      </c>
      <c r="G1919" s="4">
        <f t="shared" si="149"/>
        <v>0.46344400000000974</v>
      </c>
      <c r="H1919" s="7">
        <f t="shared" si="150"/>
        <v>0.21478034113600902</v>
      </c>
      <c r="I1919" s="7"/>
      <c r="J1919">
        <v>114140</v>
      </c>
      <c r="K1919" s="8">
        <f t="shared" si="15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47"/>
        <v>61.8369</v>
      </c>
      <c r="E1920" s="8">
        <v>62.678812000000001</v>
      </c>
      <c r="F1920" s="4">
        <f t="shared" si="148"/>
        <v>0.84191200000000066</v>
      </c>
      <c r="G1920" s="4">
        <f t="shared" si="149"/>
        <v>0.84191200000000066</v>
      </c>
      <c r="H1920" s="7">
        <f t="shared" si="150"/>
        <v>0.7088158157440011</v>
      </c>
      <c r="I1920" s="7"/>
      <c r="J1920">
        <v>113321</v>
      </c>
      <c r="K1920" s="8">
        <f t="shared" si="15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47"/>
        <v>-0.92471500000000006</v>
      </c>
      <c r="E1921" s="8">
        <v>-0.92471499999999995</v>
      </c>
      <c r="F1921" s="4">
        <f t="shared" si="148"/>
        <v>1.1102230246251565E-16</v>
      </c>
      <c r="G1921" s="4">
        <f t="shared" si="149"/>
        <v>1.1102230246251565E-16</v>
      </c>
      <c r="H1921" s="7">
        <f t="shared" si="150"/>
        <v>1.2325951644078309E-32</v>
      </c>
      <c r="I1921" s="7"/>
      <c r="J1921">
        <v>113050</v>
      </c>
      <c r="K1921" s="8">
        <f t="shared" si="15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47"/>
        <v>-0.92471500000000006</v>
      </c>
      <c r="E1922" s="8">
        <v>-0.92471499999999995</v>
      </c>
      <c r="F1922" s="4">
        <f t="shared" si="148"/>
        <v>1.1102230246251565E-16</v>
      </c>
      <c r="G1922" s="4">
        <f t="shared" si="149"/>
        <v>1.1102230246251565E-16</v>
      </c>
      <c r="H1922" s="7">
        <f t="shared" si="150"/>
        <v>1.2325951644078309E-32</v>
      </c>
      <c r="I1922" s="7"/>
      <c r="J1922">
        <v>112764</v>
      </c>
      <c r="K1922" s="8">
        <f t="shared" si="15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47"/>
        <v>-0.61187499999999995</v>
      </c>
      <c r="E1923" s="8">
        <v>-0.61187499999999995</v>
      </c>
      <c r="F1923" s="4">
        <f t="shared" si="148"/>
        <v>0</v>
      </c>
      <c r="G1923" s="4">
        <f t="shared" si="149"/>
        <v>0</v>
      </c>
      <c r="H1923" s="7">
        <f t="shared" si="150"/>
        <v>0</v>
      </c>
      <c r="I1923" s="7"/>
      <c r="J1923">
        <v>112468</v>
      </c>
      <c r="K1923" s="8">
        <f t="shared" si="15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47"/>
        <v>-0.61187499999999995</v>
      </c>
      <c r="E1924" s="8">
        <v>-0.61187499999999995</v>
      </c>
      <c r="F1924" s="4">
        <f t="shared" si="148"/>
        <v>0</v>
      </c>
      <c r="G1924" s="4">
        <f t="shared" si="149"/>
        <v>0</v>
      </c>
      <c r="H1924" s="7">
        <f t="shared" si="150"/>
        <v>0</v>
      </c>
      <c r="I1924" s="7"/>
      <c r="J1924">
        <v>112193</v>
      </c>
      <c r="K1924" s="8">
        <f t="shared" si="15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47"/>
        <v>-0.61187499999999995</v>
      </c>
      <c r="E1925" s="8">
        <v>-0.61187499999999995</v>
      </c>
      <c r="F1925" s="4">
        <f t="shared" si="148"/>
        <v>0</v>
      </c>
      <c r="G1925" s="4">
        <f t="shared" si="149"/>
        <v>0</v>
      </c>
      <c r="H1925" s="7">
        <f t="shared" si="150"/>
        <v>0</v>
      </c>
      <c r="I1925" s="7"/>
      <c r="J1925">
        <v>111954</v>
      </c>
      <c r="K1925" s="8">
        <f t="shared" si="15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47"/>
        <v>-0.61187499999999995</v>
      </c>
      <c r="E1926" s="8">
        <v>-0.61187499999999995</v>
      </c>
      <c r="F1926" s="4">
        <f t="shared" si="148"/>
        <v>0</v>
      </c>
      <c r="G1926" s="4">
        <f t="shared" si="149"/>
        <v>0</v>
      </c>
      <c r="H1926" s="7">
        <f t="shared" si="150"/>
        <v>0</v>
      </c>
      <c r="I1926" s="7"/>
      <c r="J1926">
        <v>103332</v>
      </c>
      <c r="K1926" s="8">
        <f t="shared" si="15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47"/>
        <v>-0.61187499999999995</v>
      </c>
      <c r="E1927" s="8">
        <v>-0.61187499999999995</v>
      </c>
      <c r="F1927" s="4">
        <f t="shared" si="148"/>
        <v>0</v>
      </c>
      <c r="G1927" s="4">
        <f t="shared" si="149"/>
        <v>0</v>
      </c>
      <c r="H1927" s="7">
        <f t="shared" si="150"/>
        <v>0</v>
      </c>
      <c r="I1927" s="7"/>
      <c r="J1927">
        <v>-924.71500000000003</v>
      </c>
      <c r="K1927" s="8">
        <f t="shared" si="15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47"/>
        <v>-0.61187499999999995</v>
      </c>
      <c r="E1928" s="8">
        <v>-0.61187499999999995</v>
      </c>
      <c r="F1928" s="4">
        <f t="shared" si="148"/>
        <v>0</v>
      </c>
      <c r="G1928" s="4">
        <f t="shared" si="149"/>
        <v>0</v>
      </c>
      <c r="H1928" s="7">
        <f t="shared" si="150"/>
        <v>0</v>
      </c>
      <c r="I1928" s="7"/>
      <c r="J1928">
        <v>-611.875</v>
      </c>
      <c r="K1928" s="8">
        <f t="shared" si="15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52">C1929/1000</f>
        <v>-0.61187499999999995</v>
      </c>
      <c r="E1929" s="8">
        <v>-0.61187499999999995</v>
      </c>
      <c r="F1929" s="4">
        <f t="shared" ref="F1929:F1992" si="153">(E1929- D1929)</f>
        <v>0</v>
      </c>
      <c r="G1929" s="4">
        <f t="shared" ref="G1929:G1992" si="154">ABS(F1929)</f>
        <v>0</v>
      </c>
      <c r="H1929" s="7">
        <f t="shared" ref="H1929:H1992" si="155">(G1929^2)</f>
        <v>0</v>
      </c>
      <c r="I1929" s="7"/>
      <c r="J1929">
        <v>-611.875</v>
      </c>
      <c r="K1929" s="8">
        <f t="shared" si="15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52"/>
        <v>-0.61187499999999995</v>
      </c>
      <c r="E1930" s="8">
        <v>-0.61187499999999995</v>
      </c>
      <c r="F1930" s="4">
        <f t="shared" si="153"/>
        <v>0</v>
      </c>
      <c r="G1930" s="4">
        <f t="shared" si="154"/>
        <v>0</v>
      </c>
      <c r="H1930" s="7">
        <f t="shared" si="155"/>
        <v>0</v>
      </c>
      <c r="I1930" s="7"/>
      <c r="J1930">
        <v>-611.875</v>
      </c>
      <c r="K1930" s="8">
        <f t="shared" si="15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52"/>
        <v>-0.61187499999999995</v>
      </c>
      <c r="E1931" s="8">
        <v>-0.61187499999999995</v>
      </c>
      <c r="F1931" s="4">
        <f t="shared" si="153"/>
        <v>0</v>
      </c>
      <c r="G1931" s="4">
        <f t="shared" si="154"/>
        <v>0</v>
      </c>
      <c r="H1931" s="7">
        <f t="shared" si="155"/>
        <v>0</v>
      </c>
      <c r="I1931" s="7"/>
      <c r="J1931">
        <v>-611.875</v>
      </c>
      <c r="K1931" s="8">
        <f t="shared" si="15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52"/>
        <v>-0.61187499999999995</v>
      </c>
      <c r="E1932" s="8">
        <v>-0.61187499999999995</v>
      </c>
      <c r="F1932" s="4">
        <f t="shared" si="153"/>
        <v>0</v>
      </c>
      <c r="G1932" s="4">
        <f t="shared" si="154"/>
        <v>0</v>
      </c>
      <c r="H1932" s="7">
        <f t="shared" si="155"/>
        <v>0</v>
      </c>
      <c r="I1932" s="7"/>
      <c r="J1932">
        <v>-611.875</v>
      </c>
      <c r="K1932" s="8">
        <f t="shared" si="15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52"/>
        <v>-0.61187499999999995</v>
      </c>
      <c r="E1933" s="8">
        <v>-0.61187499999999995</v>
      </c>
      <c r="F1933" s="4">
        <f t="shared" si="153"/>
        <v>0</v>
      </c>
      <c r="G1933" s="4">
        <f t="shared" si="154"/>
        <v>0</v>
      </c>
      <c r="H1933" s="7">
        <f t="shared" si="155"/>
        <v>0</v>
      </c>
      <c r="I1933" s="7"/>
      <c r="J1933">
        <v>-611.875</v>
      </c>
      <c r="K1933" s="8">
        <f t="shared" si="15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52"/>
        <v>-1.0669200000000001</v>
      </c>
      <c r="E1934" s="8">
        <v>-1.0669150000000001</v>
      </c>
      <c r="F1934" s="4">
        <f t="shared" si="153"/>
        <v>5.000000000032756E-6</v>
      </c>
      <c r="G1934" s="4">
        <f t="shared" si="154"/>
        <v>5.000000000032756E-6</v>
      </c>
      <c r="H1934" s="7">
        <f t="shared" si="155"/>
        <v>2.5000000000327561E-11</v>
      </c>
      <c r="I1934" s="7"/>
      <c r="J1934">
        <v>-611.875</v>
      </c>
      <c r="K1934" s="8">
        <f t="shared" si="15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52"/>
        <v>-1.0669200000000001</v>
      </c>
      <c r="E1935" s="8">
        <v>-1.0669150000000001</v>
      </c>
      <c r="F1935" s="4">
        <f t="shared" si="153"/>
        <v>5.000000000032756E-6</v>
      </c>
      <c r="G1935" s="4">
        <f t="shared" si="154"/>
        <v>5.000000000032756E-6</v>
      </c>
      <c r="H1935" s="7">
        <f t="shared" si="155"/>
        <v>2.5000000000327561E-11</v>
      </c>
      <c r="I1935" s="7"/>
      <c r="J1935">
        <v>-611.875</v>
      </c>
      <c r="K1935" s="8">
        <f t="shared" si="15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52"/>
        <v>-2.9097199999999996</v>
      </c>
      <c r="E1936" s="8">
        <v>-2.490561</v>
      </c>
      <c r="F1936" s="4">
        <f t="shared" si="153"/>
        <v>0.41915899999999962</v>
      </c>
      <c r="G1936" s="4">
        <f t="shared" si="154"/>
        <v>0.41915899999999962</v>
      </c>
      <c r="H1936" s="7">
        <f t="shared" si="155"/>
        <v>0.17569426728099968</v>
      </c>
      <c r="I1936" s="7"/>
      <c r="J1936">
        <v>-611.875</v>
      </c>
      <c r="K1936" s="8">
        <f t="shared" si="15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52"/>
        <v>73.486899999999991</v>
      </c>
      <c r="E1937" s="8">
        <v>72.285882000000001</v>
      </c>
      <c r="F1937" s="4">
        <f t="shared" si="153"/>
        <v>-1.2010179999999906</v>
      </c>
      <c r="G1937" s="4">
        <f t="shared" si="154"/>
        <v>1.2010179999999906</v>
      </c>
      <c r="H1937" s="7">
        <f t="shared" si="155"/>
        <v>1.4424442363239773</v>
      </c>
      <c r="I1937" s="7"/>
      <c r="J1937">
        <v>-611.875</v>
      </c>
      <c r="K1937" s="8">
        <f t="shared" si="15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52"/>
        <v>97.4101</v>
      </c>
      <c r="E1938" s="8">
        <v>96.986107000000004</v>
      </c>
      <c r="F1938" s="4">
        <f t="shared" si="153"/>
        <v>-0.42399299999999585</v>
      </c>
      <c r="G1938" s="4">
        <f t="shared" si="154"/>
        <v>0.42399299999999585</v>
      </c>
      <c r="H1938" s="7">
        <f t="shared" si="155"/>
        <v>0.17977006404899648</v>
      </c>
      <c r="I1938" s="7"/>
      <c r="J1938">
        <v>-611.875</v>
      </c>
      <c r="K1938" s="8">
        <f t="shared" si="15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52"/>
        <v>98.138199999999998</v>
      </c>
      <c r="E1939" s="8">
        <v>98.335194000000001</v>
      </c>
      <c r="F1939" s="4">
        <f t="shared" si="153"/>
        <v>0.19699400000000367</v>
      </c>
      <c r="G1939" s="4">
        <f t="shared" si="154"/>
        <v>0.19699400000000367</v>
      </c>
      <c r="H1939" s="7">
        <f t="shared" si="155"/>
        <v>3.8806636036001443E-2</v>
      </c>
      <c r="I1939" s="7"/>
      <c r="J1939">
        <v>-1066.92</v>
      </c>
      <c r="K1939" s="8">
        <f t="shared" si="15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52"/>
        <v>87.343000000000004</v>
      </c>
      <c r="E1940" s="8">
        <v>87.379857000000001</v>
      </c>
      <c r="F1940" s="4">
        <f t="shared" si="153"/>
        <v>3.6856999999997697E-2</v>
      </c>
      <c r="G1940" s="4">
        <f t="shared" si="154"/>
        <v>3.6856999999997697E-2</v>
      </c>
      <c r="H1940" s="7">
        <f t="shared" si="155"/>
        <v>1.3584384489998302E-3</v>
      </c>
      <c r="I1940" s="7"/>
      <c r="J1940">
        <v>-1066.92</v>
      </c>
      <c r="K1940" s="8">
        <f t="shared" si="15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52"/>
        <v>110.456</v>
      </c>
      <c r="E1941" s="8">
        <v>110.893368</v>
      </c>
      <c r="F1941" s="4">
        <f t="shared" si="153"/>
        <v>0.43736799999999221</v>
      </c>
      <c r="G1941" s="4">
        <f t="shared" si="154"/>
        <v>0.43736799999999221</v>
      </c>
      <c r="H1941" s="7">
        <f t="shared" si="155"/>
        <v>0.19129076742399317</v>
      </c>
      <c r="I1941" s="7"/>
      <c r="J1941">
        <v>-1982.83</v>
      </c>
      <c r="K1941" s="8">
        <f t="shared" si="15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52"/>
        <v>79.0047</v>
      </c>
      <c r="E1942" s="8">
        <v>79.717053000000007</v>
      </c>
      <c r="F1942" s="4">
        <f t="shared" si="153"/>
        <v>0.71235300000000734</v>
      </c>
      <c r="G1942" s="4">
        <f t="shared" si="154"/>
        <v>0.71235300000000734</v>
      </c>
      <c r="H1942" s="7">
        <f t="shared" si="155"/>
        <v>0.50744679660901049</v>
      </c>
      <c r="I1942" s="7"/>
      <c r="J1942">
        <v>19784.3</v>
      </c>
      <c r="K1942" s="8">
        <f t="shared" si="15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52"/>
        <v>109.982</v>
      </c>
      <c r="E1943" s="8">
        <v>110.48109700000001</v>
      </c>
      <c r="F1943" s="4">
        <f t="shared" si="153"/>
        <v>0.49909700000000612</v>
      </c>
      <c r="G1943" s="4">
        <f t="shared" si="154"/>
        <v>0.49909700000000612</v>
      </c>
      <c r="H1943" s="7">
        <f t="shared" si="155"/>
        <v>0.24909781540900611</v>
      </c>
      <c r="I1943" s="7"/>
      <c r="J1943">
        <v>76529.399999999994</v>
      </c>
      <c r="K1943" s="8">
        <f t="shared" si="15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52"/>
        <v>82.304000000000002</v>
      </c>
      <c r="E1944" s="8">
        <v>83.391296999999994</v>
      </c>
      <c r="F1944" s="4">
        <f t="shared" si="153"/>
        <v>1.0872969999999924</v>
      </c>
      <c r="G1944" s="4">
        <f t="shared" si="154"/>
        <v>1.0872969999999924</v>
      </c>
      <c r="H1944" s="7">
        <f t="shared" si="155"/>
        <v>1.1822147662089835</v>
      </c>
      <c r="I1944" s="7"/>
      <c r="J1944">
        <v>85148.6</v>
      </c>
      <c r="K1944" s="8">
        <f t="shared" si="15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52"/>
        <v>67.073800000000006</v>
      </c>
      <c r="E1945" s="8">
        <v>68.775825999999995</v>
      </c>
      <c r="F1945" s="4">
        <f t="shared" si="153"/>
        <v>1.7020259999999894</v>
      </c>
      <c r="G1945" s="4">
        <f t="shared" si="154"/>
        <v>1.7020259999999894</v>
      </c>
      <c r="H1945" s="7">
        <f t="shared" si="155"/>
        <v>2.8968925046759639</v>
      </c>
      <c r="I1945" s="7"/>
      <c r="J1945">
        <v>111886</v>
      </c>
      <c r="K1945" s="8">
        <f t="shared" si="15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52"/>
        <v>-0.92471500000000006</v>
      </c>
      <c r="E1946" s="8">
        <v>-0.92471499999999995</v>
      </c>
      <c r="F1946" s="4">
        <f t="shared" si="153"/>
        <v>1.1102230246251565E-16</v>
      </c>
      <c r="G1946" s="4">
        <f t="shared" si="154"/>
        <v>1.1102230246251565E-16</v>
      </c>
      <c r="H1946" s="7">
        <f t="shared" si="155"/>
        <v>1.2325951644078309E-32</v>
      </c>
      <c r="I1946" s="7"/>
      <c r="J1946">
        <v>111766</v>
      </c>
      <c r="K1946" s="8">
        <f t="shared" si="15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52"/>
        <v>-0.61187499999999995</v>
      </c>
      <c r="E1947" s="8">
        <v>-0.61187499999999995</v>
      </c>
      <c r="F1947" s="4">
        <f t="shared" si="153"/>
        <v>0</v>
      </c>
      <c r="G1947" s="4">
        <f t="shared" si="154"/>
        <v>0</v>
      </c>
      <c r="H1947" s="7">
        <f t="shared" si="155"/>
        <v>0</v>
      </c>
      <c r="I1947" s="7"/>
      <c r="J1947">
        <v>111085</v>
      </c>
      <c r="K1947" s="8">
        <f t="shared" si="15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52"/>
        <v>-0.61187499999999995</v>
      </c>
      <c r="E1948" s="8">
        <v>-0.61187499999999995</v>
      </c>
      <c r="F1948" s="4">
        <f t="shared" si="153"/>
        <v>0</v>
      </c>
      <c r="G1948" s="4">
        <f t="shared" si="154"/>
        <v>0</v>
      </c>
      <c r="H1948" s="7">
        <f t="shared" si="155"/>
        <v>0</v>
      </c>
      <c r="I1948" s="7"/>
      <c r="J1948">
        <v>111301</v>
      </c>
      <c r="K1948" s="8">
        <f t="shared" si="15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52"/>
        <v>-0.61187499999999995</v>
      </c>
      <c r="E1949" s="8">
        <v>-0.61187499999999995</v>
      </c>
      <c r="F1949" s="4">
        <f t="shared" si="153"/>
        <v>0</v>
      </c>
      <c r="G1949" s="4">
        <f t="shared" si="154"/>
        <v>0</v>
      </c>
      <c r="H1949" s="7">
        <f t="shared" si="155"/>
        <v>0</v>
      </c>
      <c r="I1949" s="7"/>
      <c r="J1949">
        <v>62816.2</v>
      </c>
      <c r="K1949" s="8">
        <f t="shared" si="15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52"/>
        <v>-0.61187499999999995</v>
      </c>
      <c r="E1950" s="8">
        <v>-0.61187499999999995</v>
      </c>
      <c r="F1950" s="4">
        <f t="shared" si="153"/>
        <v>0</v>
      </c>
      <c r="G1950" s="4">
        <f t="shared" si="154"/>
        <v>0</v>
      </c>
      <c r="H1950" s="7">
        <f t="shared" si="155"/>
        <v>0</v>
      </c>
      <c r="I1950" s="7"/>
      <c r="J1950">
        <v>-924.71500000000003</v>
      </c>
      <c r="K1950" s="8">
        <f t="shared" si="15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52"/>
        <v>-0.61187499999999995</v>
      </c>
      <c r="E1951" s="8">
        <v>-0.61187499999999995</v>
      </c>
      <c r="F1951" s="4">
        <f t="shared" si="153"/>
        <v>0</v>
      </c>
      <c r="G1951" s="4">
        <f t="shared" si="154"/>
        <v>0</v>
      </c>
      <c r="H1951" s="7">
        <f t="shared" si="155"/>
        <v>0</v>
      </c>
      <c r="I1951" s="7"/>
      <c r="J1951">
        <v>-924.71500000000003</v>
      </c>
      <c r="K1951" s="8">
        <f t="shared" si="15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52"/>
        <v>-0.61187499999999995</v>
      </c>
      <c r="E1952" s="8">
        <v>-0.61187499999999995</v>
      </c>
      <c r="F1952" s="4">
        <f t="shared" si="153"/>
        <v>0</v>
      </c>
      <c r="G1952" s="4">
        <f t="shared" si="154"/>
        <v>0</v>
      </c>
      <c r="H1952" s="7">
        <f t="shared" si="155"/>
        <v>0</v>
      </c>
      <c r="I1952" s="7"/>
      <c r="J1952">
        <v>-611.875</v>
      </c>
      <c r="K1952" s="8">
        <f t="shared" si="15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52"/>
        <v>-0.61187499999999995</v>
      </c>
      <c r="E1953" s="8">
        <v>-0.61187499999999995</v>
      </c>
      <c r="F1953" s="4">
        <f t="shared" si="153"/>
        <v>0</v>
      </c>
      <c r="G1953" s="4">
        <f t="shared" si="154"/>
        <v>0</v>
      </c>
      <c r="H1953" s="7">
        <f t="shared" si="155"/>
        <v>0</v>
      </c>
      <c r="I1953" s="7"/>
      <c r="J1953">
        <v>-611.875</v>
      </c>
      <c r="K1953" s="8">
        <f t="shared" si="15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52"/>
        <v>-0.61187499999999995</v>
      </c>
      <c r="E1954" s="8">
        <v>-0.61187499999999995</v>
      </c>
      <c r="F1954" s="4">
        <f t="shared" si="153"/>
        <v>0</v>
      </c>
      <c r="G1954" s="4">
        <f t="shared" si="154"/>
        <v>0</v>
      </c>
      <c r="H1954" s="7">
        <f t="shared" si="155"/>
        <v>0</v>
      </c>
      <c r="I1954" s="7"/>
      <c r="J1954">
        <v>-611.875</v>
      </c>
      <c r="K1954" s="8">
        <f t="shared" si="15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52"/>
        <v>-0.61187499999999995</v>
      </c>
      <c r="E1955" s="8">
        <v>-0.61187499999999995</v>
      </c>
      <c r="F1955" s="4">
        <f t="shared" si="153"/>
        <v>0</v>
      </c>
      <c r="G1955" s="4">
        <f t="shared" si="154"/>
        <v>0</v>
      </c>
      <c r="H1955" s="7">
        <f t="shared" si="155"/>
        <v>0</v>
      </c>
      <c r="I1955" s="7"/>
      <c r="J1955">
        <v>-611.875</v>
      </c>
      <c r="K1955" s="8">
        <f t="shared" si="15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52"/>
        <v>-0.61187499999999995</v>
      </c>
      <c r="E1956" s="8">
        <v>-0.61187499999999995</v>
      </c>
      <c r="F1956" s="4">
        <f t="shared" si="153"/>
        <v>0</v>
      </c>
      <c r="G1956" s="4">
        <f t="shared" si="154"/>
        <v>0</v>
      </c>
      <c r="H1956" s="7">
        <f t="shared" si="155"/>
        <v>0</v>
      </c>
      <c r="I1956" s="7"/>
      <c r="J1956">
        <v>-611.875</v>
      </c>
      <c r="K1956" s="8">
        <f t="shared" si="15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52"/>
        <v>-0.61187499999999995</v>
      </c>
      <c r="E1957" s="8">
        <v>-0.61187499999999995</v>
      </c>
      <c r="F1957" s="4">
        <f t="shared" si="153"/>
        <v>0</v>
      </c>
      <c r="G1957" s="4">
        <f t="shared" si="154"/>
        <v>0</v>
      </c>
      <c r="H1957" s="7">
        <f t="shared" si="155"/>
        <v>0</v>
      </c>
      <c r="I1957" s="7"/>
      <c r="J1957">
        <v>-611.875</v>
      </c>
      <c r="K1957" s="8">
        <f t="shared" si="15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52"/>
        <v>-1.0669200000000001</v>
      </c>
      <c r="E1958" s="8">
        <v>-1.0669150000000001</v>
      </c>
      <c r="F1958" s="4">
        <f t="shared" si="153"/>
        <v>5.000000000032756E-6</v>
      </c>
      <c r="G1958" s="4">
        <f t="shared" si="154"/>
        <v>5.000000000032756E-6</v>
      </c>
      <c r="H1958" s="7">
        <f t="shared" si="155"/>
        <v>2.5000000000327561E-11</v>
      </c>
      <c r="I1958" s="7"/>
      <c r="J1958">
        <v>-611.875</v>
      </c>
      <c r="K1958" s="8">
        <f t="shared" si="15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52"/>
        <v>-1.0669200000000001</v>
      </c>
      <c r="E1959" s="8">
        <v>-1.0669150000000001</v>
      </c>
      <c r="F1959" s="4">
        <f t="shared" si="153"/>
        <v>5.000000000032756E-6</v>
      </c>
      <c r="G1959" s="4">
        <f t="shared" si="154"/>
        <v>5.000000000032756E-6</v>
      </c>
      <c r="H1959" s="7">
        <f t="shared" si="155"/>
        <v>2.5000000000327561E-11</v>
      </c>
      <c r="I1959" s="7"/>
      <c r="J1959">
        <v>-611.875</v>
      </c>
      <c r="K1959" s="8">
        <f t="shared" si="15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52"/>
        <v>17.818200000000001</v>
      </c>
      <c r="E1960" s="8">
        <v>17.261551999999998</v>
      </c>
      <c r="F1960" s="4">
        <f t="shared" si="153"/>
        <v>-0.5566480000000027</v>
      </c>
      <c r="G1960" s="4">
        <f t="shared" si="154"/>
        <v>0.5566480000000027</v>
      </c>
      <c r="H1960" s="7">
        <f t="shared" si="155"/>
        <v>0.30985699590400301</v>
      </c>
      <c r="I1960" s="7"/>
      <c r="J1960">
        <v>-611.875</v>
      </c>
      <c r="K1960" s="8">
        <f t="shared" si="15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52"/>
        <v>113.203</v>
      </c>
      <c r="E1961" s="8">
        <v>113.30106600000001</v>
      </c>
      <c r="F1961" s="4">
        <f t="shared" si="153"/>
        <v>9.8066000000002873E-2</v>
      </c>
      <c r="G1961" s="4">
        <f t="shared" si="154"/>
        <v>9.8066000000002873E-2</v>
      </c>
      <c r="H1961" s="7">
        <f t="shared" si="155"/>
        <v>9.6169403560005633E-3</v>
      </c>
      <c r="I1961" s="7"/>
      <c r="J1961">
        <v>-611.875</v>
      </c>
      <c r="K1961" s="8">
        <f t="shared" si="15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52"/>
        <v>112.26300000000001</v>
      </c>
      <c r="E1962" s="8">
        <v>112.92716299999999</v>
      </c>
      <c r="F1962" s="4">
        <f t="shared" si="153"/>
        <v>0.66416299999998785</v>
      </c>
      <c r="G1962" s="4">
        <f t="shared" si="154"/>
        <v>0.66416299999998785</v>
      </c>
      <c r="H1962" s="7">
        <f t="shared" si="155"/>
        <v>0.44111249056898388</v>
      </c>
      <c r="I1962" s="7"/>
      <c r="J1962">
        <v>-611.875</v>
      </c>
      <c r="K1962" s="8">
        <f t="shared" si="15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52"/>
        <v>111.566</v>
      </c>
      <c r="E1963" s="8">
        <v>111.912057</v>
      </c>
      <c r="F1963" s="4">
        <f t="shared" si="153"/>
        <v>0.34605700000000184</v>
      </c>
      <c r="G1963" s="4">
        <f t="shared" si="154"/>
        <v>0.34605700000000184</v>
      </c>
      <c r="H1963" s="7">
        <f t="shared" si="155"/>
        <v>0.11975544724900127</v>
      </c>
      <c r="I1963" s="7"/>
      <c r="J1963">
        <v>-1066.92</v>
      </c>
      <c r="K1963" s="8">
        <f t="shared" si="15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52"/>
        <v>111.143</v>
      </c>
      <c r="E1964" s="8">
        <v>111.52174599999999</v>
      </c>
      <c r="F1964" s="4">
        <f t="shared" si="153"/>
        <v>0.37874599999999248</v>
      </c>
      <c r="G1964" s="4">
        <f t="shared" si="154"/>
        <v>0.37874599999999248</v>
      </c>
      <c r="H1964" s="7">
        <f t="shared" si="155"/>
        <v>0.14344853251599429</v>
      </c>
      <c r="I1964" s="7"/>
      <c r="J1964">
        <v>-1066.92</v>
      </c>
      <c r="K1964" s="8">
        <f t="shared" ref="K1964:K2027" si="156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52"/>
        <v>110.69799999999999</v>
      </c>
      <c r="E1965" s="8">
        <v>111.20560500000001</v>
      </c>
      <c r="F1965" s="4">
        <f t="shared" si="153"/>
        <v>0.5076050000000123</v>
      </c>
      <c r="G1965" s="4">
        <f t="shared" si="154"/>
        <v>0.5076050000000123</v>
      </c>
      <c r="H1965" s="7">
        <f t="shared" si="155"/>
        <v>0.2576628360250125</v>
      </c>
      <c r="I1965" s="7"/>
      <c r="J1965">
        <v>-2490.48</v>
      </c>
      <c r="K1965" s="8">
        <f t="shared" si="156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52"/>
        <v>110.40900000000001</v>
      </c>
      <c r="E1966" s="8">
        <v>110.90488000000001</v>
      </c>
      <c r="F1966" s="4">
        <f t="shared" si="153"/>
        <v>0.49587999999999965</v>
      </c>
      <c r="G1966" s="4">
        <f t="shared" si="154"/>
        <v>0.49587999999999965</v>
      </c>
      <c r="H1966" s="7">
        <f t="shared" si="155"/>
        <v>0.24589697439999966</v>
      </c>
      <c r="I1966" s="7"/>
      <c r="J1966">
        <v>72407.199999999997</v>
      </c>
      <c r="K1966" s="8">
        <f t="shared" si="156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52"/>
        <v>110.22</v>
      </c>
      <c r="E1967" s="8">
        <v>110.711119</v>
      </c>
      <c r="F1967" s="4">
        <f t="shared" si="153"/>
        <v>0.49111899999999764</v>
      </c>
      <c r="G1967" s="4">
        <f t="shared" si="154"/>
        <v>0.49111899999999764</v>
      </c>
      <c r="H1967" s="7">
        <f t="shared" si="155"/>
        <v>0.2411978721609977</v>
      </c>
      <c r="I1967" s="7"/>
      <c r="J1967">
        <v>96966.1</v>
      </c>
      <c r="K1967" s="8">
        <f t="shared" si="156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52"/>
        <v>110.026</v>
      </c>
      <c r="E1968" s="8">
        <v>110.51291399999999</v>
      </c>
      <c r="F1968" s="4">
        <f t="shared" si="153"/>
        <v>0.48691399999999874</v>
      </c>
      <c r="G1968" s="4">
        <f t="shared" si="154"/>
        <v>0.48691399999999874</v>
      </c>
      <c r="H1968" s="7">
        <f t="shared" si="155"/>
        <v>0.23708524339599876</v>
      </c>
      <c r="I1968" s="7"/>
      <c r="J1968">
        <v>98318.1</v>
      </c>
      <c r="K1968" s="8">
        <f t="shared" si="156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52"/>
        <v>87.321399999999997</v>
      </c>
      <c r="E1969" s="8">
        <v>89.545052999999996</v>
      </c>
      <c r="F1969" s="4">
        <f t="shared" si="153"/>
        <v>2.2236529999999988</v>
      </c>
      <c r="G1969" s="4">
        <f t="shared" si="154"/>
        <v>2.2236529999999988</v>
      </c>
      <c r="H1969" s="7">
        <f t="shared" si="155"/>
        <v>4.9446326644089948</v>
      </c>
      <c r="I1969" s="7"/>
      <c r="J1969">
        <v>87442.2</v>
      </c>
      <c r="K1969" s="8">
        <f t="shared" si="156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52"/>
        <v>-0.92471500000000006</v>
      </c>
      <c r="E1970" s="8">
        <v>-0.92471499999999995</v>
      </c>
      <c r="F1970" s="4">
        <f t="shared" si="153"/>
        <v>1.1102230246251565E-16</v>
      </c>
      <c r="G1970" s="4">
        <f t="shared" si="154"/>
        <v>1.1102230246251565E-16</v>
      </c>
      <c r="H1970" s="7">
        <f t="shared" si="155"/>
        <v>1.2325951644078309E-32</v>
      </c>
      <c r="I1970" s="7"/>
      <c r="J1970">
        <v>110823</v>
      </c>
      <c r="K1970" s="8">
        <f t="shared" si="156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52"/>
        <v>-0.61187499999999995</v>
      </c>
      <c r="E1971" s="8">
        <v>-0.61187499999999995</v>
      </c>
      <c r="F1971" s="4">
        <f t="shared" si="153"/>
        <v>0</v>
      </c>
      <c r="G1971" s="4">
        <f t="shared" si="154"/>
        <v>0</v>
      </c>
      <c r="H1971" s="7">
        <f t="shared" si="155"/>
        <v>0</v>
      </c>
      <c r="I1971" s="7"/>
      <c r="J1971">
        <v>79803.5</v>
      </c>
      <c r="K1971" s="8">
        <f t="shared" si="156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52"/>
        <v>-0.61187499999999995</v>
      </c>
      <c r="E1972" s="8">
        <v>-0.61187499999999995</v>
      </c>
      <c r="F1972" s="4">
        <f t="shared" si="153"/>
        <v>0</v>
      </c>
      <c r="G1972" s="4">
        <f t="shared" si="154"/>
        <v>0</v>
      </c>
      <c r="H1972" s="7">
        <f t="shared" si="155"/>
        <v>0</v>
      </c>
      <c r="I1972" s="7"/>
      <c r="J1972">
        <v>110419</v>
      </c>
      <c r="K1972" s="8">
        <f t="shared" si="156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52"/>
        <v>-0.61187499999999995</v>
      </c>
      <c r="E1973" s="8">
        <v>-0.61187499999999995</v>
      </c>
      <c r="F1973" s="4">
        <f t="shared" si="153"/>
        <v>0</v>
      </c>
      <c r="G1973" s="4">
        <f t="shared" si="154"/>
        <v>0</v>
      </c>
      <c r="H1973" s="7">
        <f t="shared" si="155"/>
        <v>0</v>
      </c>
      <c r="I1973" s="7"/>
      <c r="J1973">
        <v>83470</v>
      </c>
      <c r="K1973" s="8">
        <f t="shared" si="156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52"/>
        <v>-0.61187499999999995</v>
      </c>
      <c r="E1974" s="8">
        <v>-0.61187499999999995</v>
      </c>
      <c r="F1974" s="4">
        <f t="shared" si="153"/>
        <v>0</v>
      </c>
      <c r="G1974" s="4">
        <f t="shared" si="154"/>
        <v>0</v>
      </c>
      <c r="H1974" s="7">
        <f t="shared" si="155"/>
        <v>0</v>
      </c>
      <c r="I1974" s="7"/>
      <c r="J1974">
        <v>68880.800000000003</v>
      </c>
      <c r="K1974" s="8">
        <f t="shared" si="156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52"/>
        <v>-0.61187499999999995</v>
      </c>
      <c r="E1975" s="8">
        <v>-0.61187499999999995</v>
      </c>
      <c r="F1975" s="4">
        <f t="shared" si="153"/>
        <v>0</v>
      </c>
      <c r="G1975" s="4">
        <f t="shared" si="154"/>
        <v>0</v>
      </c>
      <c r="H1975" s="7">
        <f t="shared" si="155"/>
        <v>0</v>
      </c>
      <c r="I1975" s="7"/>
      <c r="J1975">
        <v>-924.71500000000003</v>
      </c>
      <c r="K1975" s="8">
        <f t="shared" si="156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52"/>
        <v>-0.61187499999999995</v>
      </c>
      <c r="E1976" s="8">
        <v>-0.61187499999999995</v>
      </c>
      <c r="F1976" s="4">
        <f t="shared" si="153"/>
        <v>0</v>
      </c>
      <c r="G1976" s="4">
        <f t="shared" si="154"/>
        <v>0</v>
      </c>
      <c r="H1976" s="7">
        <f t="shared" si="155"/>
        <v>0</v>
      </c>
      <c r="I1976" s="7"/>
      <c r="J1976">
        <v>-611.875</v>
      </c>
      <c r="K1976" s="8">
        <f t="shared" si="156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52"/>
        <v>-0.61187499999999995</v>
      </c>
      <c r="E1977" s="8">
        <v>-0.61187499999999995</v>
      </c>
      <c r="F1977" s="4">
        <f t="shared" si="153"/>
        <v>0</v>
      </c>
      <c r="G1977" s="4">
        <f t="shared" si="154"/>
        <v>0</v>
      </c>
      <c r="H1977" s="7">
        <f t="shared" si="155"/>
        <v>0</v>
      </c>
      <c r="I1977" s="7"/>
      <c r="J1977">
        <v>-611.875</v>
      </c>
      <c r="K1977" s="8">
        <f t="shared" si="156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52"/>
        <v>-0.61187499999999995</v>
      </c>
      <c r="E1978" s="8">
        <v>-0.61187499999999995</v>
      </c>
      <c r="F1978" s="4">
        <f t="shared" si="153"/>
        <v>0</v>
      </c>
      <c r="G1978" s="4">
        <f t="shared" si="154"/>
        <v>0</v>
      </c>
      <c r="H1978" s="7">
        <f t="shared" si="155"/>
        <v>0</v>
      </c>
      <c r="I1978" s="7"/>
      <c r="J1978">
        <v>-611.875</v>
      </c>
      <c r="K1978" s="8">
        <f t="shared" si="156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52"/>
        <v>-0.61187499999999995</v>
      </c>
      <c r="E1979" s="8">
        <v>-0.61187499999999995</v>
      </c>
      <c r="F1979" s="4">
        <f t="shared" si="153"/>
        <v>0</v>
      </c>
      <c r="G1979" s="4">
        <f t="shared" si="154"/>
        <v>0</v>
      </c>
      <c r="H1979" s="7">
        <f t="shared" si="155"/>
        <v>0</v>
      </c>
      <c r="I1979" s="7"/>
      <c r="J1979">
        <v>-611.875</v>
      </c>
      <c r="K1979" s="8">
        <f t="shared" si="156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52"/>
        <v>-0.61187499999999995</v>
      </c>
      <c r="E1980" s="8">
        <v>-0.61187499999999995</v>
      </c>
      <c r="F1980" s="4">
        <f t="shared" si="153"/>
        <v>0</v>
      </c>
      <c r="G1980" s="4">
        <f t="shared" si="154"/>
        <v>0</v>
      </c>
      <c r="H1980" s="7">
        <f t="shared" si="155"/>
        <v>0</v>
      </c>
      <c r="I1980" s="7"/>
      <c r="J1980">
        <v>-611.875</v>
      </c>
      <c r="K1980" s="8">
        <f t="shared" si="156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52"/>
        <v>-0.61187499999999995</v>
      </c>
      <c r="E1981" s="8">
        <v>-0.61187499999999995</v>
      </c>
      <c r="F1981" s="4">
        <f t="shared" si="153"/>
        <v>0</v>
      </c>
      <c r="G1981" s="4">
        <f t="shared" si="154"/>
        <v>0</v>
      </c>
      <c r="H1981" s="7">
        <f t="shared" si="155"/>
        <v>0</v>
      </c>
      <c r="I1981" s="7"/>
      <c r="J1981">
        <v>-611.875</v>
      </c>
      <c r="K1981" s="8">
        <f t="shared" si="156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52"/>
        <v>-1.0669200000000001</v>
      </c>
      <c r="E1982" s="8">
        <v>-1.0669150000000001</v>
      </c>
      <c r="F1982" s="4">
        <f t="shared" si="153"/>
        <v>5.000000000032756E-6</v>
      </c>
      <c r="G1982" s="4">
        <f t="shared" si="154"/>
        <v>5.000000000032756E-6</v>
      </c>
      <c r="H1982" s="7">
        <f t="shared" si="155"/>
        <v>2.5000000000327561E-11</v>
      </c>
      <c r="I1982" s="7"/>
      <c r="J1982">
        <v>-611.875</v>
      </c>
      <c r="K1982" s="8">
        <f t="shared" si="156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52"/>
        <v>-1.0669200000000001</v>
      </c>
      <c r="E1983" s="8">
        <v>-1.0669150000000001</v>
      </c>
      <c r="F1983" s="4">
        <f t="shared" si="153"/>
        <v>5.000000000032756E-6</v>
      </c>
      <c r="G1983" s="4">
        <f t="shared" si="154"/>
        <v>5.000000000032756E-6</v>
      </c>
      <c r="H1983" s="7">
        <f t="shared" si="155"/>
        <v>2.5000000000327561E-11</v>
      </c>
      <c r="I1983" s="7"/>
      <c r="J1983">
        <v>-611.875</v>
      </c>
      <c r="K1983" s="8">
        <f t="shared" si="156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52"/>
        <v>19.737299999999998</v>
      </c>
      <c r="E1984" s="8">
        <v>19.221454999999999</v>
      </c>
      <c r="F1984" s="4">
        <f t="shared" si="153"/>
        <v>-0.51584499999999878</v>
      </c>
      <c r="G1984" s="4">
        <f t="shared" si="154"/>
        <v>0.51584499999999878</v>
      </c>
      <c r="H1984" s="7">
        <f t="shared" si="155"/>
        <v>0.26609606402499875</v>
      </c>
      <c r="I1984" s="7"/>
      <c r="J1984">
        <v>-611.875</v>
      </c>
      <c r="K1984" s="8">
        <f t="shared" si="156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52"/>
        <v>96.450800000000001</v>
      </c>
      <c r="E1985" s="8">
        <v>95.584523000000004</v>
      </c>
      <c r="F1985" s="4">
        <f t="shared" si="153"/>
        <v>-0.86627699999999663</v>
      </c>
      <c r="G1985" s="4">
        <f t="shared" si="154"/>
        <v>0.86627699999999663</v>
      </c>
      <c r="H1985" s="7">
        <f t="shared" si="155"/>
        <v>0.75043584072899416</v>
      </c>
      <c r="I1985" s="7"/>
      <c r="J1985">
        <v>-611.875</v>
      </c>
      <c r="K1985" s="8">
        <f t="shared" si="156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52"/>
        <v>112.756</v>
      </c>
      <c r="E1986" s="8">
        <v>113.223789</v>
      </c>
      <c r="F1986" s="4">
        <f t="shared" si="153"/>
        <v>0.46778899999999624</v>
      </c>
      <c r="G1986" s="4">
        <f t="shared" si="154"/>
        <v>0.46778899999999624</v>
      </c>
      <c r="H1986" s="7">
        <f t="shared" si="155"/>
        <v>0.21882654852099648</v>
      </c>
      <c r="I1986" s="7"/>
      <c r="J1986">
        <v>-611.875</v>
      </c>
      <c r="K1986" s="8">
        <f t="shared" si="156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52"/>
        <v>111.886</v>
      </c>
      <c r="E1987" s="8">
        <v>112.140396</v>
      </c>
      <c r="F1987" s="4">
        <f t="shared" si="153"/>
        <v>0.25439599999999984</v>
      </c>
      <c r="G1987" s="4">
        <f t="shared" si="154"/>
        <v>0.25439599999999984</v>
      </c>
      <c r="H1987" s="7">
        <f t="shared" si="155"/>
        <v>6.4717324815999927E-2</v>
      </c>
      <c r="I1987" s="7"/>
      <c r="J1987">
        <v>-1066.92</v>
      </c>
      <c r="K1987" s="8">
        <f t="shared" si="156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52"/>
        <v>111.214</v>
      </c>
      <c r="E1988" s="8">
        <v>111.561913</v>
      </c>
      <c r="F1988" s="4">
        <f t="shared" si="153"/>
        <v>0.34791300000000547</v>
      </c>
      <c r="G1988" s="4">
        <f t="shared" si="154"/>
        <v>0.34791300000000547</v>
      </c>
      <c r="H1988" s="7">
        <f t="shared" si="155"/>
        <v>0.12104345556900381</v>
      </c>
      <c r="I1988" s="7"/>
      <c r="J1988">
        <v>-1066.92</v>
      </c>
      <c r="K1988" s="8">
        <f t="shared" si="156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52"/>
        <v>110.485</v>
      </c>
      <c r="E1989" s="8">
        <v>110.95619000000001</v>
      </c>
      <c r="F1989" s="4">
        <f t="shared" si="153"/>
        <v>0.4711900000000071</v>
      </c>
      <c r="G1989" s="4">
        <f t="shared" si="154"/>
        <v>0.4711900000000071</v>
      </c>
      <c r="H1989" s="7">
        <f t="shared" si="155"/>
        <v>0.22202001610000668</v>
      </c>
      <c r="I1989" s="7"/>
      <c r="J1989">
        <v>17269.400000000001</v>
      </c>
      <c r="K1989" s="8">
        <f t="shared" si="156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52"/>
        <v>109.97</v>
      </c>
      <c r="E1990" s="8">
        <v>110.478335</v>
      </c>
      <c r="F1990" s="4">
        <f t="shared" si="153"/>
        <v>0.50833500000000242</v>
      </c>
      <c r="G1990" s="4">
        <f t="shared" si="154"/>
        <v>0.50833500000000242</v>
      </c>
      <c r="H1990" s="7">
        <f t="shared" si="155"/>
        <v>0.25840447222500246</v>
      </c>
      <c r="I1990" s="7"/>
      <c r="J1990">
        <v>114624</v>
      </c>
      <c r="K1990" s="8">
        <f t="shared" si="156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52"/>
        <v>93.139800000000008</v>
      </c>
      <c r="E1991" s="8">
        <v>94.589957999999996</v>
      </c>
      <c r="F1991" s="4">
        <f t="shared" si="153"/>
        <v>1.4501579999999876</v>
      </c>
      <c r="G1991" s="4">
        <f t="shared" si="154"/>
        <v>1.4501579999999876</v>
      </c>
      <c r="H1991" s="7">
        <f t="shared" si="155"/>
        <v>2.102958224963964</v>
      </c>
      <c r="I1991" s="7"/>
      <c r="J1991">
        <v>112822</v>
      </c>
      <c r="K1991" s="8">
        <f t="shared" si="156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52"/>
        <v>108.182</v>
      </c>
      <c r="E1992" s="8">
        <v>109.72957100000001</v>
      </c>
      <c r="F1992" s="4">
        <f t="shared" si="153"/>
        <v>1.5475710000000049</v>
      </c>
      <c r="G1992" s="4">
        <f t="shared" si="154"/>
        <v>1.5475710000000049</v>
      </c>
      <c r="H1992" s="7">
        <f t="shared" si="155"/>
        <v>2.3949760000410154</v>
      </c>
      <c r="I1992" s="7"/>
      <c r="J1992">
        <v>111818</v>
      </c>
      <c r="K1992" s="8">
        <f t="shared" si="156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57">C1993/1000</f>
        <v>65.1477</v>
      </c>
      <c r="E1993" s="8">
        <v>66.058514000000002</v>
      </c>
      <c r="F1993" s="4">
        <f t="shared" ref="F1993:F2056" si="158">(E1993- D1993)</f>
        <v>0.91081400000000201</v>
      </c>
      <c r="G1993" s="4">
        <f t="shared" ref="G1993:G2056" si="159">ABS(F1993)</f>
        <v>0.91081400000000201</v>
      </c>
      <c r="H1993" s="7">
        <f t="shared" ref="H1993:H2056" si="160">(G1993^2)</f>
        <v>0.82958214259600371</v>
      </c>
      <c r="I1993" s="7"/>
      <c r="J1993">
        <v>111433</v>
      </c>
      <c r="K1993" s="8">
        <f t="shared" si="156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57"/>
        <v>-0.92471500000000006</v>
      </c>
      <c r="E1994" s="8">
        <v>-0.92471499999999995</v>
      </c>
      <c r="F1994" s="4">
        <f t="shared" si="158"/>
        <v>1.1102230246251565E-16</v>
      </c>
      <c r="G1994" s="4">
        <f t="shared" si="159"/>
        <v>1.1102230246251565E-16</v>
      </c>
      <c r="H1994" s="7">
        <f t="shared" si="160"/>
        <v>1.2325951644078309E-32</v>
      </c>
      <c r="I1994" s="7"/>
      <c r="J1994">
        <v>111119</v>
      </c>
      <c r="K1994" s="8">
        <f t="shared" si="156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57"/>
        <v>-0.61187499999999995</v>
      </c>
      <c r="E1995" s="8">
        <v>-0.61187499999999995</v>
      </c>
      <c r="F1995" s="4">
        <f t="shared" si="158"/>
        <v>0</v>
      </c>
      <c r="G1995" s="4">
        <f t="shared" si="159"/>
        <v>0</v>
      </c>
      <c r="H1995" s="7">
        <f t="shared" si="160"/>
        <v>0</v>
      </c>
      <c r="I1995" s="7"/>
      <c r="J1995">
        <v>110832</v>
      </c>
      <c r="K1995" s="8">
        <f t="shared" si="156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57"/>
        <v>-0.61187499999999995</v>
      </c>
      <c r="E1996" s="8">
        <v>-0.61187499999999995</v>
      </c>
      <c r="F1996" s="4">
        <f t="shared" si="158"/>
        <v>0</v>
      </c>
      <c r="G1996" s="4">
        <f t="shared" si="159"/>
        <v>0</v>
      </c>
      <c r="H1996" s="7">
        <f t="shared" si="160"/>
        <v>0</v>
      </c>
      <c r="I1996" s="7"/>
      <c r="J1996">
        <v>110643</v>
      </c>
      <c r="K1996" s="8">
        <f t="shared" si="156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57"/>
        <v>-0.61187499999999995</v>
      </c>
      <c r="E1997" s="8">
        <v>-0.61187499999999995</v>
      </c>
      <c r="F1997" s="4">
        <f t="shared" si="158"/>
        <v>0</v>
      </c>
      <c r="G1997" s="4">
        <f t="shared" si="159"/>
        <v>0</v>
      </c>
      <c r="H1997" s="7">
        <f t="shared" si="160"/>
        <v>0</v>
      </c>
      <c r="I1997" s="7"/>
      <c r="J1997">
        <v>110449</v>
      </c>
      <c r="K1997" s="8">
        <f t="shared" si="156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57"/>
        <v>-0.61187499999999995</v>
      </c>
      <c r="E1998" s="8">
        <v>-0.61187499999999995</v>
      </c>
      <c r="F1998" s="4">
        <f t="shared" si="158"/>
        <v>0</v>
      </c>
      <c r="G1998" s="4">
        <f t="shared" si="159"/>
        <v>0</v>
      </c>
      <c r="H1998" s="7">
        <f t="shared" si="160"/>
        <v>0</v>
      </c>
      <c r="I1998" s="7"/>
      <c r="J1998">
        <v>89596.7</v>
      </c>
      <c r="K1998" s="8">
        <f t="shared" si="156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57"/>
        <v>-0.61187499999999995</v>
      </c>
      <c r="E1999" s="8">
        <v>-0.61187499999999995</v>
      </c>
      <c r="F1999" s="4">
        <f t="shared" si="158"/>
        <v>0</v>
      </c>
      <c r="G1999" s="4">
        <f t="shared" si="159"/>
        <v>0</v>
      </c>
      <c r="H1999" s="7">
        <f t="shared" si="160"/>
        <v>0</v>
      </c>
      <c r="I1999" s="7"/>
      <c r="J1999">
        <v>-924.71500000000003</v>
      </c>
      <c r="K1999" s="8">
        <f t="shared" si="156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57"/>
        <v>-0.61187499999999995</v>
      </c>
      <c r="E2000" s="8">
        <v>-0.61187499999999995</v>
      </c>
      <c r="F2000" s="4">
        <f t="shared" si="158"/>
        <v>0</v>
      </c>
      <c r="G2000" s="4">
        <f t="shared" si="159"/>
        <v>0</v>
      </c>
      <c r="H2000" s="7">
        <f t="shared" si="160"/>
        <v>0</v>
      </c>
      <c r="I2000" s="7"/>
      <c r="J2000">
        <v>-611.875</v>
      </c>
      <c r="K2000" s="8">
        <f t="shared" si="156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57"/>
        <v>-0.61187499999999995</v>
      </c>
      <c r="E2001" s="8">
        <v>-0.61187499999999995</v>
      </c>
      <c r="F2001" s="4">
        <f t="shared" si="158"/>
        <v>0</v>
      </c>
      <c r="G2001" s="4">
        <f t="shared" si="159"/>
        <v>0</v>
      </c>
      <c r="H2001" s="7">
        <f t="shared" si="160"/>
        <v>0</v>
      </c>
      <c r="I2001" s="7"/>
      <c r="J2001">
        <v>-611.875</v>
      </c>
      <c r="K2001" s="8">
        <f t="shared" si="156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57"/>
        <v>-0.61187499999999995</v>
      </c>
      <c r="E2002" s="8">
        <v>-0.61187499999999995</v>
      </c>
      <c r="F2002" s="4">
        <f t="shared" si="158"/>
        <v>0</v>
      </c>
      <c r="G2002" s="4">
        <f t="shared" si="159"/>
        <v>0</v>
      </c>
      <c r="H2002" s="7">
        <f t="shared" si="160"/>
        <v>0</v>
      </c>
      <c r="I2002" s="7"/>
      <c r="J2002">
        <v>-611.875</v>
      </c>
      <c r="K2002" s="8">
        <f t="shared" si="156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57"/>
        <v>-0.61187499999999995</v>
      </c>
      <c r="E2003" s="8">
        <v>-0.61187499999999995</v>
      </c>
      <c r="F2003" s="4">
        <f t="shared" si="158"/>
        <v>0</v>
      </c>
      <c r="G2003" s="4">
        <f t="shared" si="159"/>
        <v>0</v>
      </c>
      <c r="H2003" s="7">
        <f t="shared" si="160"/>
        <v>0</v>
      </c>
      <c r="I2003" s="7"/>
      <c r="J2003">
        <v>-611.875</v>
      </c>
      <c r="K2003" s="8">
        <f t="shared" si="156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57"/>
        <v>-0.61187499999999995</v>
      </c>
      <c r="E2004" s="8">
        <v>-0.61187499999999995</v>
      </c>
      <c r="F2004" s="4">
        <f t="shared" si="158"/>
        <v>0</v>
      </c>
      <c r="G2004" s="4">
        <f t="shared" si="159"/>
        <v>0</v>
      </c>
      <c r="H2004" s="7">
        <f t="shared" si="160"/>
        <v>0</v>
      </c>
      <c r="I2004" s="7"/>
      <c r="J2004">
        <v>-611.875</v>
      </c>
      <c r="K2004" s="8">
        <f t="shared" si="156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57"/>
        <v>-0.61187499999999995</v>
      </c>
      <c r="E2005" s="8">
        <v>-0.61187499999999995</v>
      </c>
      <c r="F2005" s="4">
        <f t="shared" si="158"/>
        <v>0</v>
      </c>
      <c r="G2005" s="4">
        <f t="shared" si="159"/>
        <v>0</v>
      </c>
      <c r="H2005" s="7">
        <f t="shared" si="160"/>
        <v>0</v>
      </c>
      <c r="I2005" s="7"/>
      <c r="J2005">
        <v>-611.875</v>
      </c>
      <c r="K2005" s="8">
        <f t="shared" si="156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57"/>
        <v>-1.0669200000000001</v>
      </c>
      <c r="E2006" s="8">
        <v>-1.0669150000000001</v>
      </c>
      <c r="F2006" s="4">
        <f t="shared" si="158"/>
        <v>5.000000000032756E-6</v>
      </c>
      <c r="G2006" s="4">
        <f t="shared" si="159"/>
        <v>5.000000000032756E-6</v>
      </c>
      <c r="H2006" s="7">
        <f t="shared" si="160"/>
        <v>2.5000000000327561E-11</v>
      </c>
      <c r="I2006" s="7"/>
      <c r="J2006">
        <v>-611.875</v>
      </c>
      <c r="K2006" s="8">
        <f t="shared" si="156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57"/>
        <v>-1.0669200000000001</v>
      </c>
      <c r="E2007" s="8">
        <v>-1.0669150000000001</v>
      </c>
      <c r="F2007" s="4">
        <f t="shared" si="158"/>
        <v>5.000000000032756E-6</v>
      </c>
      <c r="G2007" s="4">
        <f t="shared" si="159"/>
        <v>5.000000000032756E-6</v>
      </c>
      <c r="H2007" s="7">
        <f t="shared" si="160"/>
        <v>2.5000000000327561E-11</v>
      </c>
      <c r="I2007" s="7"/>
      <c r="J2007">
        <v>-611.875</v>
      </c>
      <c r="K2007" s="8">
        <f t="shared" si="156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57"/>
        <v>-2.2786399999999998</v>
      </c>
      <c r="E2008" s="8">
        <v>-2.2777020000000001</v>
      </c>
      <c r="F2008" s="4">
        <f t="shared" si="158"/>
        <v>9.3799999999966133E-4</v>
      </c>
      <c r="G2008" s="4">
        <f t="shared" si="159"/>
        <v>9.3799999999966133E-4</v>
      </c>
      <c r="H2008" s="7">
        <f t="shared" si="160"/>
        <v>8.798439999993647E-7</v>
      </c>
      <c r="I2008" s="7"/>
      <c r="J2008">
        <v>-611.875</v>
      </c>
      <c r="K2008" s="8">
        <f t="shared" si="156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57"/>
        <v>59.4116</v>
      </c>
      <c r="E2009" s="8">
        <v>58.471577000000003</v>
      </c>
      <c r="F2009" s="4">
        <f t="shared" si="158"/>
        <v>-0.9400229999999965</v>
      </c>
      <c r="G2009" s="4">
        <f t="shared" si="159"/>
        <v>0.9400229999999965</v>
      </c>
      <c r="H2009" s="7">
        <f t="shared" si="160"/>
        <v>0.88364324052899346</v>
      </c>
      <c r="I2009" s="7"/>
      <c r="J2009">
        <v>-611.875</v>
      </c>
      <c r="K2009" s="8">
        <f t="shared" si="156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57"/>
        <v>111.61799999999999</v>
      </c>
      <c r="E2010" s="8">
        <v>112.26648</v>
      </c>
      <c r="F2010" s="4">
        <f t="shared" si="158"/>
        <v>0.64848000000000638</v>
      </c>
      <c r="G2010" s="4">
        <f t="shared" si="159"/>
        <v>0.64848000000000638</v>
      </c>
      <c r="H2010" s="7">
        <f t="shared" si="160"/>
        <v>0.42052631040000826</v>
      </c>
      <c r="I2010" s="7"/>
      <c r="J2010">
        <v>-611.875</v>
      </c>
      <c r="K2010" s="8">
        <f t="shared" si="156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57"/>
        <v>111.018</v>
      </c>
      <c r="E2011" s="8">
        <v>111.361267</v>
      </c>
      <c r="F2011" s="4">
        <f t="shared" si="158"/>
        <v>0.34326699999999732</v>
      </c>
      <c r="G2011" s="4">
        <f t="shared" si="159"/>
        <v>0.34326699999999732</v>
      </c>
      <c r="H2011" s="7">
        <f t="shared" si="160"/>
        <v>0.11783223328899817</v>
      </c>
      <c r="I2011" s="7"/>
      <c r="J2011">
        <v>-1066.92</v>
      </c>
      <c r="K2011" s="8">
        <f t="shared" si="156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57"/>
        <v>110.239</v>
      </c>
      <c r="E2012" s="8">
        <v>110.71803800000001</v>
      </c>
      <c r="F2012" s="4">
        <f t="shared" si="158"/>
        <v>0.47903800000000274</v>
      </c>
      <c r="G2012" s="4">
        <f t="shared" si="159"/>
        <v>0.47903800000000274</v>
      </c>
      <c r="H2012" s="7">
        <f t="shared" si="160"/>
        <v>0.22947740544400264</v>
      </c>
      <c r="I2012" s="7"/>
      <c r="J2012">
        <v>-1066.92</v>
      </c>
      <c r="K2012" s="8">
        <f t="shared" si="156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57"/>
        <v>109.486</v>
      </c>
      <c r="E2013" s="8">
        <v>109.95044900000001</v>
      </c>
      <c r="F2013" s="4">
        <f t="shared" si="158"/>
        <v>0.46444900000000189</v>
      </c>
      <c r="G2013" s="4">
        <f t="shared" si="159"/>
        <v>0.46444900000000189</v>
      </c>
      <c r="H2013" s="7">
        <f t="shared" si="160"/>
        <v>0.21571287360100175</v>
      </c>
      <c r="I2013" s="7"/>
      <c r="J2013">
        <v>19243.599999999999</v>
      </c>
      <c r="K2013" s="8">
        <f t="shared" si="156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57"/>
        <v>109.13800000000001</v>
      </c>
      <c r="E2014" s="8">
        <v>109.587626</v>
      </c>
      <c r="F2014" s="4">
        <f t="shared" si="158"/>
        <v>0.44962599999999497</v>
      </c>
      <c r="G2014" s="4">
        <f t="shared" si="159"/>
        <v>0.44962599999999497</v>
      </c>
      <c r="H2014" s="7">
        <f t="shared" si="160"/>
        <v>0.20216353987599547</v>
      </c>
      <c r="I2014" s="7"/>
      <c r="J2014">
        <v>95558.399999999994</v>
      </c>
      <c r="K2014" s="8">
        <f t="shared" si="156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57"/>
        <v>109.199</v>
      </c>
      <c r="E2015" s="8">
        <v>109.58694300000001</v>
      </c>
      <c r="F2015" s="4">
        <f t="shared" si="158"/>
        <v>0.38794300000000703</v>
      </c>
      <c r="G2015" s="4">
        <f t="shared" si="159"/>
        <v>0.38794300000000703</v>
      </c>
      <c r="H2015" s="7">
        <f t="shared" si="160"/>
        <v>0.15049977124900546</v>
      </c>
      <c r="I2015" s="7"/>
      <c r="J2015">
        <v>113070</v>
      </c>
      <c r="K2015" s="8">
        <f t="shared" si="156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57"/>
        <v>109.22799999999999</v>
      </c>
      <c r="E2016" s="8">
        <v>109.726302</v>
      </c>
      <c r="F2016" s="4">
        <f t="shared" si="158"/>
        <v>0.49830200000000957</v>
      </c>
      <c r="G2016" s="4">
        <f t="shared" si="159"/>
        <v>0.49830200000000957</v>
      </c>
      <c r="H2016" s="7">
        <f t="shared" si="160"/>
        <v>0.24830488320400954</v>
      </c>
      <c r="I2016" s="7"/>
      <c r="J2016">
        <v>112028</v>
      </c>
      <c r="K2016" s="8">
        <f t="shared" si="156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57"/>
        <v>67.562100000000001</v>
      </c>
      <c r="E2017" s="8">
        <v>68.500309999999999</v>
      </c>
      <c r="F2017" s="4">
        <f t="shared" si="158"/>
        <v>0.93820999999999799</v>
      </c>
      <c r="G2017" s="4">
        <f t="shared" si="159"/>
        <v>0.93820999999999799</v>
      </c>
      <c r="H2017" s="7">
        <f t="shared" si="160"/>
        <v>0.8802380040999962</v>
      </c>
      <c r="I2017" s="7"/>
      <c r="J2017">
        <v>111472</v>
      </c>
      <c r="K2017" s="8">
        <f t="shared" si="156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57"/>
        <v>-0.92471500000000006</v>
      </c>
      <c r="E2018" s="8">
        <v>-0.92471499999999995</v>
      </c>
      <c r="F2018" s="4">
        <f t="shared" si="158"/>
        <v>1.1102230246251565E-16</v>
      </c>
      <c r="G2018" s="4">
        <f t="shared" si="159"/>
        <v>1.1102230246251565E-16</v>
      </c>
      <c r="H2018" s="7">
        <f t="shared" si="160"/>
        <v>1.2325951644078309E-32</v>
      </c>
      <c r="I2018" s="7"/>
      <c r="J2018">
        <v>110883</v>
      </c>
      <c r="K2018" s="8">
        <f t="shared" si="156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57"/>
        <v>-0.61187499999999995</v>
      </c>
      <c r="E2019" s="8">
        <v>-0.61187499999999995</v>
      </c>
      <c r="F2019" s="4">
        <f t="shared" si="158"/>
        <v>0</v>
      </c>
      <c r="G2019" s="4">
        <f t="shared" si="159"/>
        <v>0</v>
      </c>
      <c r="H2019" s="7">
        <f t="shared" si="160"/>
        <v>0</v>
      </c>
      <c r="I2019" s="7"/>
      <c r="J2019">
        <v>110418</v>
      </c>
      <c r="K2019" s="8">
        <f t="shared" si="156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57"/>
        <v>-0.61187499999999995</v>
      </c>
      <c r="E2020" s="8">
        <v>-0.61187499999999995</v>
      </c>
      <c r="F2020" s="4">
        <f t="shared" si="158"/>
        <v>0</v>
      </c>
      <c r="G2020" s="4">
        <f t="shared" si="159"/>
        <v>0</v>
      </c>
      <c r="H2020" s="7">
        <f t="shared" si="160"/>
        <v>0</v>
      </c>
      <c r="I2020" s="7"/>
      <c r="J2020">
        <v>94633.1</v>
      </c>
      <c r="K2020" s="8">
        <f t="shared" si="156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57"/>
        <v>-0.61187499999999995</v>
      </c>
      <c r="E2021" s="8">
        <v>-0.61187499999999995</v>
      </c>
      <c r="F2021" s="4">
        <f t="shared" si="158"/>
        <v>0</v>
      </c>
      <c r="G2021" s="4">
        <f t="shared" si="159"/>
        <v>0</v>
      </c>
      <c r="H2021" s="7">
        <f t="shared" si="160"/>
        <v>0</v>
      </c>
      <c r="I2021" s="7"/>
      <c r="J2021">
        <v>109692</v>
      </c>
      <c r="K2021" s="8">
        <f t="shared" si="156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57"/>
        <v>-0.61187499999999995</v>
      </c>
      <c r="E2022" s="8">
        <v>-0.61187499999999995</v>
      </c>
      <c r="F2022" s="4">
        <f t="shared" si="158"/>
        <v>0</v>
      </c>
      <c r="G2022" s="4">
        <f t="shared" si="159"/>
        <v>0</v>
      </c>
      <c r="H2022" s="7">
        <f t="shared" si="160"/>
        <v>0</v>
      </c>
      <c r="I2022" s="7"/>
      <c r="J2022">
        <v>66183</v>
      </c>
      <c r="K2022" s="8">
        <f t="shared" si="156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57"/>
        <v>-0.61187499999999995</v>
      </c>
      <c r="E2023" s="8">
        <v>-0.61187499999999995</v>
      </c>
      <c r="F2023" s="4">
        <f t="shared" si="158"/>
        <v>0</v>
      </c>
      <c r="G2023" s="4">
        <f t="shared" si="159"/>
        <v>0</v>
      </c>
      <c r="H2023" s="7">
        <f t="shared" si="160"/>
        <v>0</v>
      </c>
      <c r="I2023" s="7"/>
      <c r="J2023">
        <v>-924.71500000000003</v>
      </c>
      <c r="K2023" s="8">
        <f t="shared" si="156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57"/>
        <v>-0.61187499999999995</v>
      </c>
      <c r="E2024" s="8">
        <v>-0.61187499999999995</v>
      </c>
      <c r="F2024" s="4">
        <f t="shared" si="158"/>
        <v>0</v>
      </c>
      <c r="G2024" s="4">
        <f t="shared" si="159"/>
        <v>0</v>
      </c>
      <c r="H2024" s="7">
        <f t="shared" si="160"/>
        <v>0</v>
      </c>
      <c r="I2024" s="7"/>
      <c r="J2024">
        <v>-611.875</v>
      </c>
      <c r="K2024" s="8">
        <f t="shared" si="156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57"/>
        <v>-0.61187499999999995</v>
      </c>
      <c r="E2025" s="8">
        <v>-0.61187499999999995</v>
      </c>
      <c r="F2025" s="4">
        <f t="shared" si="158"/>
        <v>0</v>
      </c>
      <c r="G2025" s="4">
        <f t="shared" si="159"/>
        <v>0</v>
      </c>
      <c r="H2025" s="7">
        <f t="shared" si="160"/>
        <v>0</v>
      </c>
      <c r="I2025" s="7"/>
      <c r="J2025">
        <v>-611.875</v>
      </c>
      <c r="K2025" s="8">
        <f t="shared" si="156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57"/>
        <v>-0.61187499999999995</v>
      </c>
      <c r="E2026" s="8">
        <v>-0.61187499999999995</v>
      </c>
      <c r="F2026" s="4">
        <f t="shared" si="158"/>
        <v>0</v>
      </c>
      <c r="G2026" s="4">
        <f t="shared" si="159"/>
        <v>0</v>
      </c>
      <c r="H2026" s="7">
        <f t="shared" si="160"/>
        <v>0</v>
      </c>
      <c r="I2026" s="7"/>
      <c r="J2026">
        <v>-611.875</v>
      </c>
      <c r="K2026" s="8">
        <f t="shared" si="156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57"/>
        <v>-0.61187499999999995</v>
      </c>
      <c r="E2027" s="8">
        <v>-0.61187499999999995</v>
      </c>
      <c r="F2027" s="4">
        <f t="shared" si="158"/>
        <v>0</v>
      </c>
      <c r="G2027" s="4">
        <f t="shared" si="159"/>
        <v>0</v>
      </c>
      <c r="H2027" s="7">
        <f t="shared" si="160"/>
        <v>0</v>
      </c>
      <c r="I2027" s="7"/>
      <c r="J2027">
        <v>-611.875</v>
      </c>
      <c r="K2027" s="8">
        <f t="shared" si="156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57"/>
        <v>-0.61187499999999995</v>
      </c>
      <c r="E2028" s="8">
        <v>-0.61187499999999995</v>
      </c>
      <c r="F2028" s="4">
        <f t="shared" si="158"/>
        <v>0</v>
      </c>
      <c r="G2028" s="4">
        <f t="shared" si="159"/>
        <v>0</v>
      </c>
      <c r="H2028" s="7">
        <f t="shared" si="160"/>
        <v>0</v>
      </c>
      <c r="I2028" s="7"/>
      <c r="J2028">
        <v>-611.875</v>
      </c>
      <c r="K2028" s="8">
        <f t="shared" ref="K2028:K2091" si="161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57"/>
        <v>-0.61187499999999995</v>
      </c>
      <c r="E2029" s="8">
        <v>-0.61187499999999995</v>
      </c>
      <c r="F2029" s="4">
        <f t="shared" si="158"/>
        <v>0</v>
      </c>
      <c r="G2029" s="4">
        <f t="shared" si="159"/>
        <v>0</v>
      </c>
      <c r="H2029" s="7">
        <f t="shared" si="160"/>
        <v>0</v>
      </c>
      <c r="I2029" s="7"/>
      <c r="J2029">
        <v>-611.875</v>
      </c>
      <c r="K2029" s="8">
        <f t="shared" si="161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57"/>
        <v>-1.0669200000000001</v>
      </c>
      <c r="E2030" s="8">
        <v>-1.0669150000000001</v>
      </c>
      <c r="F2030" s="4">
        <f t="shared" si="158"/>
        <v>5.000000000032756E-6</v>
      </c>
      <c r="G2030" s="4">
        <f t="shared" si="159"/>
        <v>5.000000000032756E-6</v>
      </c>
      <c r="H2030" s="7">
        <f t="shared" si="160"/>
        <v>2.5000000000327561E-11</v>
      </c>
      <c r="I2030" s="7"/>
      <c r="J2030">
        <v>-611.875</v>
      </c>
      <c r="K2030" s="8">
        <f t="shared" si="161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57"/>
        <v>-1.0669200000000001</v>
      </c>
      <c r="E2031" s="8">
        <v>-1.0669150000000001</v>
      </c>
      <c r="F2031" s="4">
        <f t="shared" si="158"/>
        <v>5.000000000032756E-6</v>
      </c>
      <c r="G2031" s="4">
        <f t="shared" si="159"/>
        <v>5.000000000032756E-6</v>
      </c>
      <c r="H2031" s="7">
        <f t="shared" si="160"/>
        <v>2.5000000000327561E-11</v>
      </c>
      <c r="I2031" s="7"/>
      <c r="J2031">
        <v>-611.875</v>
      </c>
      <c r="K2031" s="8">
        <f t="shared" si="161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57"/>
        <v>9.6675300000000011</v>
      </c>
      <c r="E2032" s="8">
        <v>9.3042210000000001</v>
      </c>
      <c r="F2032" s="4">
        <f t="shared" si="158"/>
        <v>-0.36330900000000099</v>
      </c>
      <c r="G2032" s="4">
        <f t="shared" si="159"/>
        <v>0.36330900000000099</v>
      </c>
      <c r="H2032" s="7">
        <f t="shared" si="160"/>
        <v>0.13199342948100073</v>
      </c>
      <c r="I2032" s="7"/>
      <c r="J2032">
        <v>-611.875</v>
      </c>
      <c r="K2032" s="8">
        <f t="shared" si="161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57"/>
        <v>113.858</v>
      </c>
      <c r="E2033" s="8">
        <v>113.469658</v>
      </c>
      <c r="F2033" s="4">
        <f t="shared" si="158"/>
        <v>-0.38834200000000862</v>
      </c>
      <c r="G2033" s="4">
        <f t="shared" si="159"/>
        <v>0.38834200000000862</v>
      </c>
      <c r="H2033" s="7">
        <f t="shared" si="160"/>
        <v>0.15080950896400669</v>
      </c>
      <c r="I2033" s="7"/>
      <c r="J2033">
        <v>-611.875</v>
      </c>
      <c r="K2033" s="8">
        <f t="shared" si="161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57"/>
        <v>112.681</v>
      </c>
      <c r="E2034" s="8">
        <v>113.170804</v>
      </c>
      <c r="F2034" s="4">
        <f t="shared" si="158"/>
        <v>0.48980400000000657</v>
      </c>
      <c r="G2034" s="4">
        <f t="shared" si="159"/>
        <v>0.48980400000000657</v>
      </c>
      <c r="H2034" s="7">
        <f t="shared" si="160"/>
        <v>0.23990795841600643</v>
      </c>
      <c r="I2034" s="7"/>
      <c r="J2034">
        <v>-611.875</v>
      </c>
      <c r="K2034" s="8">
        <f t="shared" si="161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57"/>
        <v>111.944</v>
      </c>
      <c r="E2035" s="8">
        <v>112.310587</v>
      </c>
      <c r="F2035" s="4">
        <f t="shared" si="158"/>
        <v>0.36658699999999556</v>
      </c>
      <c r="G2035" s="4">
        <f t="shared" si="159"/>
        <v>0.36658699999999556</v>
      </c>
      <c r="H2035" s="7">
        <f t="shared" si="160"/>
        <v>0.13438602856899673</v>
      </c>
      <c r="I2035" s="7"/>
      <c r="J2035">
        <v>-1066.92</v>
      </c>
      <c r="K2035" s="8">
        <f t="shared" si="161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57"/>
        <v>111.419</v>
      </c>
      <c r="E2036" s="8">
        <v>111.84168200000001</v>
      </c>
      <c r="F2036" s="4">
        <f t="shared" si="158"/>
        <v>0.42268200000000888</v>
      </c>
      <c r="G2036" s="4">
        <f t="shared" si="159"/>
        <v>0.42268200000000888</v>
      </c>
      <c r="H2036" s="7">
        <f t="shared" si="160"/>
        <v>0.1786600731240075</v>
      </c>
      <c r="I2036" s="7"/>
      <c r="J2036">
        <v>-1066.92</v>
      </c>
      <c r="K2036" s="8">
        <f t="shared" si="161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57"/>
        <v>110.81100000000001</v>
      </c>
      <c r="E2037" s="8">
        <v>111.25864</v>
      </c>
      <c r="F2037" s="4">
        <f t="shared" si="158"/>
        <v>0.44763999999999271</v>
      </c>
      <c r="G2037" s="4">
        <f t="shared" si="159"/>
        <v>0.44763999999999271</v>
      </c>
      <c r="H2037" s="7">
        <f t="shared" si="160"/>
        <v>0.20038156959999348</v>
      </c>
      <c r="I2037" s="7"/>
      <c r="J2037">
        <v>-2277.77</v>
      </c>
      <c r="K2037" s="8">
        <f t="shared" si="161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57"/>
        <v>110.43600000000001</v>
      </c>
      <c r="E2038" s="8">
        <v>110.54749700000001</v>
      </c>
      <c r="F2038" s="4">
        <f t="shared" si="158"/>
        <v>0.11149699999999996</v>
      </c>
      <c r="G2038" s="4">
        <f t="shared" si="159"/>
        <v>0.11149699999999996</v>
      </c>
      <c r="H2038" s="7">
        <f t="shared" si="160"/>
        <v>1.2431581008999991E-2</v>
      </c>
      <c r="I2038" s="7"/>
      <c r="J2038">
        <v>58430.400000000001</v>
      </c>
      <c r="K2038" s="8">
        <f t="shared" si="161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57"/>
        <v>110.31100000000001</v>
      </c>
      <c r="E2039" s="8">
        <v>110.40064</v>
      </c>
      <c r="F2039" s="4">
        <f t="shared" si="158"/>
        <v>8.9639999999988618E-2</v>
      </c>
      <c r="G2039" s="4">
        <f t="shared" si="159"/>
        <v>8.9639999999988618E-2</v>
      </c>
      <c r="H2039" s="7">
        <f t="shared" si="160"/>
        <v>8.0353295999979601E-3</v>
      </c>
      <c r="I2039" s="7"/>
      <c r="J2039">
        <v>111982</v>
      </c>
      <c r="K2039" s="8">
        <f t="shared" si="161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57"/>
        <v>110.19</v>
      </c>
      <c r="E2040" s="8">
        <v>110.278582</v>
      </c>
      <c r="F2040" s="4">
        <f t="shared" si="158"/>
        <v>8.8582000000002381E-2</v>
      </c>
      <c r="G2040" s="4">
        <f t="shared" si="159"/>
        <v>8.8582000000002381E-2</v>
      </c>
      <c r="H2040" s="7">
        <f t="shared" si="160"/>
        <v>7.8467707240004216E-3</v>
      </c>
      <c r="I2040" s="7"/>
      <c r="J2040">
        <v>111298</v>
      </c>
      <c r="K2040" s="8">
        <f t="shared" si="161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57"/>
        <v>74.958500000000001</v>
      </c>
      <c r="E2041" s="8">
        <v>75.830156000000002</v>
      </c>
      <c r="F2041" s="4">
        <f t="shared" si="158"/>
        <v>0.87165600000000154</v>
      </c>
      <c r="G2041" s="4">
        <f t="shared" si="159"/>
        <v>0.87165600000000154</v>
      </c>
      <c r="H2041" s="7">
        <f t="shared" si="160"/>
        <v>0.75978418233600264</v>
      </c>
      <c r="I2041" s="7"/>
      <c r="J2041">
        <v>110574</v>
      </c>
      <c r="K2041" s="8">
        <f t="shared" si="161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57"/>
        <v>-0.92471500000000006</v>
      </c>
      <c r="E2042" s="8">
        <v>-0.92471499999999995</v>
      </c>
      <c r="F2042" s="4">
        <f t="shared" si="158"/>
        <v>1.1102230246251565E-16</v>
      </c>
      <c r="G2042" s="4">
        <f t="shared" si="159"/>
        <v>1.1102230246251565E-16</v>
      </c>
      <c r="H2042" s="7">
        <f t="shared" si="160"/>
        <v>1.2325951644078309E-32</v>
      </c>
      <c r="I2042" s="7"/>
      <c r="J2042">
        <v>109901</v>
      </c>
      <c r="K2042" s="8">
        <f t="shared" si="161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57"/>
        <v>-0.61187499999999995</v>
      </c>
      <c r="E2043" s="8">
        <v>-0.61187499999999995</v>
      </c>
      <c r="F2043" s="4">
        <f t="shared" si="158"/>
        <v>0</v>
      </c>
      <c r="G2043" s="4">
        <f t="shared" si="159"/>
        <v>0</v>
      </c>
      <c r="H2043" s="7">
        <f t="shared" si="160"/>
        <v>0</v>
      </c>
      <c r="I2043" s="7"/>
      <c r="J2043">
        <v>109554</v>
      </c>
      <c r="K2043" s="8">
        <f t="shared" si="161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57"/>
        <v>-0.61187499999999995</v>
      </c>
      <c r="E2044" s="8">
        <v>-0.61187499999999995</v>
      </c>
      <c r="F2044" s="4">
        <f t="shared" si="158"/>
        <v>0</v>
      </c>
      <c r="G2044" s="4">
        <f t="shared" si="159"/>
        <v>0</v>
      </c>
      <c r="H2044" s="7">
        <f t="shared" si="160"/>
        <v>0</v>
      </c>
      <c r="I2044" s="7"/>
      <c r="J2044">
        <v>109553</v>
      </c>
      <c r="K2044" s="8">
        <f t="shared" si="161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57"/>
        <v>-0.61187499999999995</v>
      </c>
      <c r="E2045" s="8">
        <v>-0.61187499999999995</v>
      </c>
      <c r="F2045" s="4">
        <f t="shared" si="158"/>
        <v>0</v>
      </c>
      <c r="G2045" s="4">
        <f t="shared" si="159"/>
        <v>0</v>
      </c>
      <c r="H2045" s="7">
        <f t="shared" si="160"/>
        <v>0</v>
      </c>
      <c r="I2045" s="7"/>
      <c r="J2045">
        <v>109683</v>
      </c>
      <c r="K2045" s="8">
        <f t="shared" si="161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57"/>
        <v>-0.61187499999999995</v>
      </c>
      <c r="E2046" s="8">
        <v>-0.61187499999999995</v>
      </c>
      <c r="F2046" s="4">
        <f t="shared" si="158"/>
        <v>0</v>
      </c>
      <c r="G2046" s="4">
        <f t="shared" si="159"/>
        <v>0</v>
      </c>
      <c r="H2046" s="7">
        <f t="shared" si="160"/>
        <v>0</v>
      </c>
      <c r="I2046" s="7"/>
      <c r="J2046">
        <v>68617.3</v>
      </c>
      <c r="K2046" s="8">
        <f t="shared" si="161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57"/>
        <v>-0.61187499999999995</v>
      </c>
      <c r="E2047" s="8">
        <v>-0.61187499999999995</v>
      </c>
      <c r="F2047" s="4">
        <f t="shared" si="158"/>
        <v>0</v>
      </c>
      <c r="G2047" s="4">
        <f t="shared" si="159"/>
        <v>0</v>
      </c>
      <c r="H2047" s="7">
        <f t="shared" si="160"/>
        <v>0</v>
      </c>
      <c r="I2047" s="7"/>
      <c r="J2047">
        <v>-924.71500000000003</v>
      </c>
      <c r="K2047" s="8">
        <f t="shared" si="161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57"/>
        <v>-0.61187499999999995</v>
      </c>
      <c r="E2048" s="8">
        <v>-0.61187499999999995</v>
      </c>
      <c r="F2048" s="4">
        <f t="shared" si="158"/>
        <v>0</v>
      </c>
      <c r="G2048" s="4">
        <f t="shared" si="159"/>
        <v>0</v>
      </c>
      <c r="H2048" s="7">
        <f t="shared" si="160"/>
        <v>0</v>
      </c>
      <c r="I2048" s="7"/>
      <c r="J2048">
        <v>-611.875</v>
      </c>
      <c r="K2048" s="8">
        <f t="shared" si="161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57"/>
        <v>-0.61187499999999995</v>
      </c>
      <c r="E2049" s="8">
        <v>-0.61187499999999995</v>
      </c>
      <c r="F2049" s="4">
        <f t="shared" si="158"/>
        <v>0</v>
      </c>
      <c r="G2049" s="4">
        <f t="shared" si="159"/>
        <v>0</v>
      </c>
      <c r="H2049" s="7">
        <f t="shared" si="160"/>
        <v>0</v>
      </c>
      <c r="I2049" s="7"/>
      <c r="J2049">
        <v>-611.875</v>
      </c>
      <c r="K2049" s="8">
        <f t="shared" si="161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57"/>
        <v>-0.61187499999999995</v>
      </c>
      <c r="E2050" s="8">
        <v>-0.61187499999999995</v>
      </c>
      <c r="F2050" s="4">
        <f t="shared" si="158"/>
        <v>0</v>
      </c>
      <c r="G2050" s="4">
        <f t="shared" si="159"/>
        <v>0</v>
      </c>
      <c r="H2050" s="7">
        <f t="shared" si="160"/>
        <v>0</v>
      </c>
      <c r="I2050" s="7"/>
      <c r="J2050">
        <v>-611.875</v>
      </c>
      <c r="K2050" s="8">
        <f t="shared" si="161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57"/>
        <v>-0.61187499999999995</v>
      </c>
      <c r="E2051" s="8">
        <v>-0.61187499999999995</v>
      </c>
      <c r="F2051" s="4">
        <f t="shared" si="158"/>
        <v>0</v>
      </c>
      <c r="G2051" s="4">
        <f t="shared" si="159"/>
        <v>0</v>
      </c>
      <c r="H2051" s="7">
        <f t="shared" si="160"/>
        <v>0</v>
      </c>
      <c r="I2051" s="7"/>
      <c r="J2051">
        <v>-611.875</v>
      </c>
      <c r="K2051" s="8">
        <f t="shared" si="161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57"/>
        <v>-0.61187499999999995</v>
      </c>
      <c r="E2052" s="8">
        <v>-0.61187499999999995</v>
      </c>
      <c r="F2052" s="4">
        <f t="shared" si="158"/>
        <v>0</v>
      </c>
      <c r="G2052" s="4">
        <f t="shared" si="159"/>
        <v>0</v>
      </c>
      <c r="H2052" s="7">
        <f t="shared" si="160"/>
        <v>0</v>
      </c>
      <c r="I2052" s="7"/>
      <c r="J2052">
        <v>-611.875</v>
      </c>
      <c r="K2052" s="8">
        <f t="shared" si="161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57"/>
        <v>-0.61187499999999995</v>
      </c>
      <c r="E2053" s="8">
        <v>-0.61187499999999995</v>
      </c>
      <c r="F2053" s="4">
        <f t="shared" si="158"/>
        <v>0</v>
      </c>
      <c r="G2053" s="4">
        <f t="shared" si="159"/>
        <v>0</v>
      </c>
      <c r="H2053" s="7">
        <f t="shared" si="160"/>
        <v>0</v>
      </c>
      <c r="I2053" s="7"/>
      <c r="J2053">
        <v>-611.875</v>
      </c>
      <c r="K2053" s="8">
        <f t="shared" si="161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57"/>
        <v>-1.0669200000000001</v>
      </c>
      <c r="E2054" s="8">
        <v>-1.0669150000000001</v>
      </c>
      <c r="F2054" s="4">
        <f t="shared" si="158"/>
        <v>5.000000000032756E-6</v>
      </c>
      <c r="G2054" s="4">
        <f t="shared" si="159"/>
        <v>5.000000000032756E-6</v>
      </c>
      <c r="H2054" s="7">
        <f t="shared" si="160"/>
        <v>2.5000000000327561E-11</v>
      </c>
      <c r="I2054" s="7"/>
      <c r="J2054">
        <v>-611.875</v>
      </c>
      <c r="K2054" s="8">
        <f t="shared" si="161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57"/>
        <v>-2.00502</v>
      </c>
      <c r="E2055" s="8">
        <v>-2.003876</v>
      </c>
      <c r="F2055" s="4">
        <f t="shared" si="158"/>
        <v>1.1440000000000339E-3</v>
      </c>
      <c r="G2055" s="4">
        <f t="shared" si="159"/>
        <v>1.1440000000000339E-3</v>
      </c>
      <c r="H2055" s="7">
        <f t="shared" si="160"/>
        <v>1.3087360000000775E-6</v>
      </c>
      <c r="I2055" s="7"/>
      <c r="J2055">
        <v>-611.875</v>
      </c>
      <c r="K2055" s="8">
        <f t="shared" si="161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57"/>
        <v>89.475300000000004</v>
      </c>
      <c r="E2056" s="8">
        <v>89.088766000000007</v>
      </c>
      <c r="F2056" s="4">
        <f t="shared" si="158"/>
        <v>-0.38653399999999749</v>
      </c>
      <c r="G2056" s="4">
        <f t="shared" si="159"/>
        <v>0.38653399999999749</v>
      </c>
      <c r="H2056" s="7">
        <f t="shared" si="160"/>
        <v>0.14940853315599806</v>
      </c>
      <c r="I2056" s="7"/>
      <c r="J2056">
        <v>-611.875</v>
      </c>
      <c r="K2056" s="8">
        <f t="shared" si="161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62">C2057/1000</f>
        <v>113.10899999999999</v>
      </c>
      <c r="E2057" s="8">
        <v>113.277485</v>
      </c>
      <c r="F2057" s="4">
        <f t="shared" ref="F2057:F2120" si="163">(E2057- D2057)</f>
        <v>0.16848500000000399</v>
      </c>
      <c r="G2057" s="4">
        <f t="shared" ref="G2057:G2120" si="164">ABS(F2057)</f>
        <v>0.16848500000000399</v>
      </c>
      <c r="H2057" s="7">
        <f t="shared" ref="H2057:H2120" si="165">(G2057^2)</f>
        <v>2.8387195225001344E-2</v>
      </c>
      <c r="I2057" s="7"/>
      <c r="J2057">
        <v>-611.875</v>
      </c>
      <c r="K2057" s="8">
        <f t="shared" si="161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62"/>
        <v>111.872</v>
      </c>
      <c r="E2058" s="8">
        <v>112.06533</v>
      </c>
      <c r="F2058" s="4">
        <f t="shared" si="163"/>
        <v>0.19333000000000311</v>
      </c>
      <c r="G2058" s="4">
        <f t="shared" si="164"/>
        <v>0.19333000000000311</v>
      </c>
      <c r="H2058" s="7">
        <f t="shared" si="165"/>
        <v>3.7376488900001205E-2</v>
      </c>
      <c r="I2058" s="7"/>
      <c r="J2058">
        <v>-611.875</v>
      </c>
      <c r="K2058" s="8">
        <f t="shared" si="161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62"/>
        <v>111.093</v>
      </c>
      <c r="E2059" s="8">
        <v>111.26026899999999</v>
      </c>
      <c r="F2059" s="4">
        <f t="shared" si="163"/>
        <v>0.16726899999999034</v>
      </c>
      <c r="G2059" s="4">
        <f t="shared" si="164"/>
        <v>0.16726899999999034</v>
      </c>
      <c r="H2059" s="7">
        <f t="shared" si="165"/>
        <v>2.7978918360996769E-2</v>
      </c>
      <c r="I2059" s="7"/>
      <c r="J2059">
        <v>-1066.92</v>
      </c>
      <c r="K2059" s="8">
        <f t="shared" si="161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62"/>
        <v>110.53700000000001</v>
      </c>
      <c r="E2060" s="8">
        <v>110.751261</v>
      </c>
      <c r="F2060" s="4">
        <f t="shared" si="163"/>
        <v>0.21426099999999337</v>
      </c>
      <c r="G2060" s="4">
        <f t="shared" si="164"/>
        <v>0.21426099999999337</v>
      </c>
      <c r="H2060" s="7">
        <f t="shared" si="165"/>
        <v>4.5907776120997161E-2</v>
      </c>
      <c r="I2060" s="7"/>
      <c r="J2060">
        <v>-1066.92</v>
      </c>
      <c r="K2060" s="8">
        <f t="shared" si="161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62"/>
        <v>110.027</v>
      </c>
      <c r="E2061" s="8">
        <v>110.44201099999999</v>
      </c>
      <c r="F2061" s="4">
        <f t="shared" si="163"/>
        <v>0.41501099999999269</v>
      </c>
      <c r="G2061" s="4">
        <f t="shared" si="164"/>
        <v>0.41501099999999269</v>
      </c>
      <c r="H2061" s="7">
        <f t="shared" si="165"/>
        <v>0.17223413012099392</v>
      </c>
      <c r="I2061" s="7"/>
      <c r="J2061">
        <v>9317.2000000000007</v>
      </c>
      <c r="K2061" s="8">
        <f t="shared" si="161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62"/>
        <v>109.673</v>
      </c>
      <c r="E2062" s="8">
        <v>110.086783</v>
      </c>
      <c r="F2062" s="4">
        <f t="shared" si="163"/>
        <v>0.41378299999999513</v>
      </c>
      <c r="G2062" s="4">
        <f t="shared" si="164"/>
        <v>0.41378299999999513</v>
      </c>
      <c r="H2062" s="7">
        <f t="shared" si="165"/>
        <v>0.17121637108899596</v>
      </c>
      <c r="I2062" s="7"/>
      <c r="J2062">
        <v>113950</v>
      </c>
      <c r="K2062" s="8">
        <f t="shared" si="161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62"/>
        <v>109.542</v>
      </c>
      <c r="E2063" s="8">
        <v>109.949051</v>
      </c>
      <c r="F2063" s="4">
        <f t="shared" si="163"/>
        <v>0.40705099999999561</v>
      </c>
      <c r="G2063" s="4">
        <f t="shared" si="164"/>
        <v>0.40705099999999561</v>
      </c>
      <c r="H2063" s="7">
        <f t="shared" si="165"/>
        <v>0.16569051660099643</v>
      </c>
      <c r="I2063" s="7"/>
      <c r="J2063">
        <v>113005</v>
      </c>
      <c r="K2063" s="8">
        <f t="shared" si="161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62"/>
        <v>109.377</v>
      </c>
      <c r="E2064" s="8">
        <v>109.892959</v>
      </c>
      <c r="F2064" s="4">
        <f t="shared" si="163"/>
        <v>0.51595900000000938</v>
      </c>
      <c r="G2064" s="4">
        <f t="shared" si="164"/>
        <v>0.51595900000000938</v>
      </c>
      <c r="H2064" s="7">
        <f t="shared" si="165"/>
        <v>0.26621368968100967</v>
      </c>
      <c r="I2064" s="7"/>
      <c r="J2064">
        <v>112120</v>
      </c>
      <c r="K2064" s="8">
        <f t="shared" si="161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62"/>
        <v>101.901</v>
      </c>
      <c r="E2065" s="8">
        <v>103.170036</v>
      </c>
      <c r="F2065" s="4">
        <f t="shared" si="163"/>
        <v>1.2690359999999998</v>
      </c>
      <c r="G2065" s="4">
        <f t="shared" si="164"/>
        <v>1.2690359999999998</v>
      </c>
      <c r="H2065" s="7">
        <f t="shared" si="165"/>
        <v>1.6104523692959996</v>
      </c>
      <c r="I2065" s="7"/>
      <c r="J2065">
        <v>111706</v>
      </c>
      <c r="K2065" s="8">
        <f t="shared" si="161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62"/>
        <v>-0.92471500000000006</v>
      </c>
      <c r="E2066" s="8">
        <v>-0.92471499999999995</v>
      </c>
      <c r="F2066" s="4">
        <f t="shared" si="163"/>
        <v>1.1102230246251565E-16</v>
      </c>
      <c r="G2066" s="4">
        <f t="shared" si="164"/>
        <v>1.1102230246251565E-16</v>
      </c>
      <c r="H2066" s="7">
        <f t="shared" si="165"/>
        <v>1.2325951644078309E-32</v>
      </c>
      <c r="I2066" s="7"/>
      <c r="J2066">
        <v>111171</v>
      </c>
      <c r="K2066" s="8">
        <f t="shared" si="161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62"/>
        <v>-0.61187499999999995</v>
      </c>
      <c r="E2067" s="8">
        <v>-0.61187499999999995</v>
      </c>
      <c r="F2067" s="4">
        <f t="shared" si="163"/>
        <v>0</v>
      </c>
      <c r="G2067" s="4">
        <f t="shared" si="164"/>
        <v>0</v>
      </c>
      <c r="H2067" s="7">
        <f t="shared" si="165"/>
        <v>0</v>
      </c>
      <c r="I2067" s="7"/>
      <c r="J2067">
        <v>110481</v>
      </c>
      <c r="K2067" s="8">
        <f t="shared" si="161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62"/>
        <v>-0.61187499999999995</v>
      </c>
      <c r="E2068" s="8">
        <v>-0.61187499999999995</v>
      </c>
      <c r="F2068" s="4">
        <f t="shared" si="163"/>
        <v>0</v>
      </c>
      <c r="G2068" s="4">
        <f t="shared" si="164"/>
        <v>0</v>
      </c>
      <c r="H2068" s="7">
        <f t="shared" si="165"/>
        <v>0</v>
      </c>
      <c r="I2068" s="7"/>
      <c r="J2068">
        <v>110337</v>
      </c>
      <c r="K2068" s="8">
        <f t="shared" si="161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62"/>
        <v>-0.61187499999999995</v>
      </c>
      <c r="E2069" s="8">
        <v>-0.61187499999999995</v>
      </c>
      <c r="F2069" s="4">
        <f t="shared" si="163"/>
        <v>0</v>
      </c>
      <c r="G2069" s="4">
        <f t="shared" si="164"/>
        <v>0</v>
      </c>
      <c r="H2069" s="7">
        <f t="shared" si="165"/>
        <v>0</v>
      </c>
      <c r="I2069" s="7"/>
      <c r="J2069">
        <v>110217</v>
      </c>
      <c r="K2069" s="8">
        <f t="shared" si="161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62"/>
        <v>-0.61187499999999995</v>
      </c>
      <c r="E2070" s="8">
        <v>-0.61187499999999995</v>
      </c>
      <c r="F2070" s="4">
        <f t="shared" si="163"/>
        <v>0</v>
      </c>
      <c r="G2070" s="4">
        <f t="shared" si="164"/>
        <v>0</v>
      </c>
      <c r="H2070" s="7">
        <f t="shared" si="165"/>
        <v>0</v>
      </c>
      <c r="I2070" s="7"/>
      <c r="J2070">
        <v>75919.899999999994</v>
      </c>
      <c r="K2070" s="8">
        <f t="shared" si="161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62"/>
        <v>-0.61187499999999995</v>
      </c>
      <c r="E2071" s="8">
        <v>-0.61187499999999995</v>
      </c>
      <c r="F2071" s="4">
        <f t="shared" si="163"/>
        <v>0</v>
      </c>
      <c r="G2071" s="4">
        <f t="shared" si="164"/>
        <v>0</v>
      </c>
      <c r="H2071" s="7">
        <f t="shared" si="165"/>
        <v>0</v>
      </c>
      <c r="I2071" s="7"/>
      <c r="J2071">
        <v>-924.71500000000003</v>
      </c>
      <c r="K2071" s="8">
        <f t="shared" si="161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62"/>
        <v>-0.61187499999999995</v>
      </c>
      <c r="E2072" s="8">
        <v>-0.61187499999999995</v>
      </c>
      <c r="F2072" s="4">
        <f t="shared" si="163"/>
        <v>0</v>
      </c>
      <c r="G2072" s="4">
        <f t="shared" si="164"/>
        <v>0</v>
      </c>
      <c r="H2072" s="7">
        <f t="shared" si="165"/>
        <v>0</v>
      </c>
      <c r="I2072" s="7"/>
      <c r="J2072">
        <v>-611.875</v>
      </c>
      <c r="K2072" s="8">
        <f t="shared" si="161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62"/>
        <v>-0.61187499999999995</v>
      </c>
      <c r="E2073" s="8">
        <v>-0.61187499999999995</v>
      </c>
      <c r="F2073" s="4">
        <f t="shared" si="163"/>
        <v>0</v>
      </c>
      <c r="G2073" s="4">
        <f t="shared" si="164"/>
        <v>0</v>
      </c>
      <c r="H2073" s="7">
        <f t="shared" si="165"/>
        <v>0</v>
      </c>
      <c r="I2073" s="7"/>
      <c r="J2073">
        <v>-611.875</v>
      </c>
      <c r="K2073" s="8">
        <f t="shared" si="161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62"/>
        <v>-0.61187499999999995</v>
      </c>
      <c r="E2074" s="8">
        <v>-0.61187499999999995</v>
      </c>
      <c r="F2074" s="4">
        <f t="shared" si="163"/>
        <v>0</v>
      </c>
      <c r="G2074" s="4">
        <f t="shared" si="164"/>
        <v>0</v>
      </c>
      <c r="H2074" s="7">
        <f t="shared" si="165"/>
        <v>0</v>
      </c>
      <c r="I2074" s="7"/>
      <c r="J2074">
        <v>-611.875</v>
      </c>
      <c r="K2074" s="8">
        <f t="shared" si="161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62"/>
        <v>-0.61187499999999995</v>
      </c>
      <c r="E2075" s="8">
        <v>-0.61187499999999995</v>
      </c>
      <c r="F2075" s="4">
        <f t="shared" si="163"/>
        <v>0</v>
      </c>
      <c r="G2075" s="4">
        <f t="shared" si="164"/>
        <v>0</v>
      </c>
      <c r="H2075" s="7">
        <f t="shared" si="165"/>
        <v>0</v>
      </c>
      <c r="I2075" s="7"/>
      <c r="J2075">
        <v>-611.875</v>
      </c>
      <c r="K2075" s="8">
        <f t="shared" si="161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62"/>
        <v>-0.61187499999999995</v>
      </c>
      <c r="E2076" s="8">
        <v>-0.61187499999999995</v>
      </c>
      <c r="F2076" s="4">
        <f t="shared" si="163"/>
        <v>0</v>
      </c>
      <c r="G2076" s="4">
        <f t="shared" si="164"/>
        <v>0</v>
      </c>
      <c r="H2076" s="7">
        <f t="shared" si="165"/>
        <v>0</v>
      </c>
      <c r="I2076" s="7"/>
      <c r="J2076">
        <v>-611.875</v>
      </c>
      <c r="K2076" s="8">
        <f t="shared" si="161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62"/>
        <v>-0.61187499999999995</v>
      </c>
      <c r="E2077" s="8">
        <v>-0.61187499999999995</v>
      </c>
      <c r="F2077" s="4">
        <f t="shared" si="163"/>
        <v>0</v>
      </c>
      <c r="G2077" s="4">
        <f t="shared" si="164"/>
        <v>0</v>
      </c>
      <c r="H2077" s="7">
        <f t="shared" si="165"/>
        <v>0</v>
      </c>
      <c r="I2077" s="7"/>
      <c r="J2077">
        <v>-611.875</v>
      </c>
      <c r="K2077" s="8">
        <f t="shared" si="161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62"/>
        <v>-1.0669200000000001</v>
      </c>
      <c r="E2078" s="8">
        <v>-1.0669150000000001</v>
      </c>
      <c r="F2078" s="4">
        <f t="shared" si="163"/>
        <v>5.000000000032756E-6</v>
      </c>
      <c r="G2078" s="4">
        <f t="shared" si="164"/>
        <v>5.000000000032756E-6</v>
      </c>
      <c r="H2078" s="7">
        <f t="shared" si="165"/>
        <v>2.5000000000327561E-11</v>
      </c>
      <c r="I2078" s="7"/>
      <c r="J2078">
        <v>-611.875</v>
      </c>
      <c r="K2078" s="8">
        <f t="shared" si="161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62"/>
        <v>-1.99986</v>
      </c>
      <c r="E2079" s="8">
        <v>-1.9992449999999999</v>
      </c>
      <c r="F2079" s="4">
        <f t="shared" si="163"/>
        <v>6.1500000000003219E-4</v>
      </c>
      <c r="G2079" s="4">
        <f t="shared" si="164"/>
        <v>6.1500000000003219E-4</v>
      </c>
      <c r="H2079" s="7">
        <f t="shared" si="165"/>
        <v>3.7822500000003959E-7</v>
      </c>
      <c r="I2079" s="7"/>
      <c r="J2079">
        <v>-611.875</v>
      </c>
      <c r="K2079" s="8">
        <f t="shared" si="161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62"/>
        <v>86.957800000000006</v>
      </c>
      <c r="E2080" s="8">
        <v>86.605552000000003</v>
      </c>
      <c r="F2080" s="4">
        <f t="shared" si="163"/>
        <v>-0.352248000000003</v>
      </c>
      <c r="G2080" s="4">
        <f t="shared" si="164"/>
        <v>0.352248000000003</v>
      </c>
      <c r="H2080" s="7">
        <f t="shared" si="165"/>
        <v>0.12407865350400211</v>
      </c>
      <c r="I2080" s="7"/>
      <c r="J2080">
        <v>-611.875</v>
      </c>
      <c r="K2080" s="8">
        <f t="shared" si="161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62"/>
        <v>112.876</v>
      </c>
      <c r="E2081" s="8">
        <v>113.142697</v>
      </c>
      <c r="F2081" s="4">
        <f t="shared" si="163"/>
        <v>0.26669699999999352</v>
      </c>
      <c r="G2081" s="4">
        <f t="shared" si="164"/>
        <v>0.26669699999999352</v>
      </c>
      <c r="H2081" s="7">
        <f t="shared" si="165"/>
        <v>7.1127289808996547E-2</v>
      </c>
      <c r="I2081" s="7"/>
      <c r="J2081">
        <v>-611.875</v>
      </c>
      <c r="K2081" s="8">
        <f t="shared" si="161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62"/>
        <v>111.675</v>
      </c>
      <c r="E2082" s="8">
        <v>112.116885</v>
      </c>
      <c r="F2082" s="4">
        <f t="shared" si="163"/>
        <v>0.4418849999999992</v>
      </c>
      <c r="G2082" s="4">
        <f t="shared" si="164"/>
        <v>0.4418849999999992</v>
      </c>
      <c r="H2082" s="7">
        <f t="shared" si="165"/>
        <v>0.1952623532249993</v>
      </c>
      <c r="I2082" s="7"/>
      <c r="J2082">
        <v>-611.875</v>
      </c>
      <c r="K2082" s="8">
        <f t="shared" si="161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62"/>
        <v>110.806</v>
      </c>
      <c r="E2083" s="8">
        <v>111.074215</v>
      </c>
      <c r="F2083" s="4">
        <f t="shared" si="163"/>
        <v>0.26821499999999787</v>
      </c>
      <c r="G2083" s="4">
        <f t="shared" si="164"/>
        <v>0.26821499999999787</v>
      </c>
      <c r="H2083" s="7">
        <f t="shared" si="165"/>
        <v>7.1939286224998858E-2</v>
      </c>
      <c r="I2083" s="7"/>
      <c r="J2083">
        <v>-1066.92</v>
      </c>
      <c r="K2083" s="8">
        <f t="shared" si="161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62"/>
        <v>110.157</v>
      </c>
      <c r="E2084" s="8">
        <v>110.50609900000001</v>
      </c>
      <c r="F2084" s="4">
        <f t="shared" si="163"/>
        <v>0.3490990000000096</v>
      </c>
      <c r="G2084" s="4">
        <f t="shared" si="164"/>
        <v>0.3490990000000096</v>
      </c>
      <c r="H2084" s="7">
        <f t="shared" si="165"/>
        <v>0.12187011180100669</v>
      </c>
      <c r="I2084" s="7"/>
      <c r="J2084">
        <v>-2003.4</v>
      </c>
      <c r="K2084" s="8">
        <f t="shared" si="161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62"/>
        <v>109.479</v>
      </c>
      <c r="E2085" s="8">
        <v>109.80883</v>
      </c>
      <c r="F2085" s="4">
        <f t="shared" si="163"/>
        <v>0.32983000000000118</v>
      </c>
      <c r="G2085" s="4">
        <f t="shared" si="164"/>
        <v>0.32983000000000118</v>
      </c>
      <c r="H2085" s="7">
        <f t="shared" si="165"/>
        <v>0.10878782890000077</v>
      </c>
      <c r="I2085" s="7"/>
      <c r="J2085">
        <v>89517.7</v>
      </c>
      <c r="K2085" s="8">
        <f t="shared" si="161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62"/>
        <v>109.068</v>
      </c>
      <c r="E2086" s="8">
        <v>109.38311899999999</v>
      </c>
      <c r="F2086" s="4">
        <f t="shared" si="163"/>
        <v>0.31511899999999571</v>
      </c>
      <c r="G2086" s="4">
        <f t="shared" si="164"/>
        <v>0.31511899999999571</v>
      </c>
      <c r="H2086" s="7">
        <f t="shared" si="165"/>
        <v>9.9299984160997293E-2</v>
      </c>
      <c r="I2086" s="7"/>
      <c r="J2086">
        <v>113132</v>
      </c>
      <c r="K2086" s="8">
        <f t="shared" si="161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62"/>
        <v>108.93899999999999</v>
      </c>
      <c r="E2087" s="8">
        <v>109.257701</v>
      </c>
      <c r="F2087" s="4">
        <f t="shared" si="163"/>
        <v>0.31870100000000434</v>
      </c>
      <c r="G2087" s="4">
        <f t="shared" si="164"/>
        <v>0.31870100000000434</v>
      </c>
      <c r="H2087" s="7">
        <f t="shared" si="165"/>
        <v>0.10157032740100276</v>
      </c>
      <c r="I2087" s="7"/>
      <c r="J2087">
        <v>111962</v>
      </c>
      <c r="K2087" s="8">
        <f t="shared" si="161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62"/>
        <v>108.816</v>
      </c>
      <c r="E2088" s="8">
        <v>109.131657</v>
      </c>
      <c r="F2088" s="4">
        <f t="shared" si="163"/>
        <v>0.31565700000000163</v>
      </c>
      <c r="G2088" s="4">
        <f t="shared" si="164"/>
        <v>0.31565700000000163</v>
      </c>
      <c r="H2088" s="7">
        <f t="shared" si="165"/>
        <v>9.9639341649001026E-2</v>
      </c>
      <c r="I2088" s="7"/>
      <c r="J2088">
        <v>111184</v>
      </c>
      <c r="K2088" s="8">
        <f t="shared" si="161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62"/>
        <v>102.01</v>
      </c>
      <c r="E2089" s="8">
        <v>103.31120799999999</v>
      </c>
      <c r="F2089" s="4">
        <f t="shared" si="163"/>
        <v>1.3012079999999884</v>
      </c>
      <c r="G2089" s="4">
        <f t="shared" si="164"/>
        <v>1.3012079999999884</v>
      </c>
      <c r="H2089" s="7">
        <f t="shared" si="165"/>
        <v>1.6931422592639698</v>
      </c>
      <c r="I2089" s="7"/>
      <c r="J2089">
        <v>110680</v>
      </c>
      <c r="K2089" s="8">
        <f t="shared" si="161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62"/>
        <v>-0.92471500000000006</v>
      </c>
      <c r="E2090" s="8">
        <v>-0.92471499999999995</v>
      </c>
      <c r="F2090" s="4">
        <f t="shared" si="163"/>
        <v>1.1102230246251565E-16</v>
      </c>
      <c r="G2090" s="4">
        <f t="shared" si="164"/>
        <v>1.1102230246251565E-16</v>
      </c>
      <c r="H2090" s="7">
        <f t="shared" si="165"/>
        <v>1.2325951644078309E-32</v>
      </c>
      <c r="I2090" s="7"/>
      <c r="J2090">
        <v>110381</v>
      </c>
      <c r="K2090" s="8">
        <f t="shared" si="161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62"/>
        <v>-0.61187499999999995</v>
      </c>
      <c r="E2091" s="8">
        <v>-0.61187499999999995</v>
      </c>
      <c r="F2091" s="4">
        <f t="shared" si="163"/>
        <v>0</v>
      </c>
      <c r="G2091" s="4">
        <f t="shared" si="164"/>
        <v>0</v>
      </c>
      <c r="H2091" s="7">
        <f t="shared" si="165"/>
        <v>0</v>
      </c>
      <c r="I2091" s="7"/>
      <c r="J2091">
        <v>110035</v>
      </c>
      <c r="K2091" s="8">
        <f t="shared" si="161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62"/>
        <v>-0.61187499999999995</v>
      </c>
      <c r="E2092" s="8">
        <v>-0.61187499999999995</v>
      </c>
      <c r="F2092" s="4">
        <f t="shared" si="163"/>
        <v>0</v>
      </c>
      <c r="G2092" s="4">
        <f t="shared" si="164"/>
        <v>0</v>
      </c>
      <c r="H2092" s="7">
        <f t="shared" si="165"/>
        <v>0</v>
      </c>
      <c r="I2092" s="7"/>
      <c r="J2092">
        <v>109900</v>
      </c>
      <c r="K2092" s="8">
        <f t="shared" ref="K2092:K2155" si="166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62"/>
        <v>-0.61187499999999995</v>
      </c>
      <c r="E2093" s="8">
        <v>-0.61187499999999995</v>
      </c>
      <c r="F2093" s="4">
        <f t="shared" si="163"/>
        <v>0</v>
      </c>
      <c r="G2093" s="4">
        <f t="shared" si="164"/>
        <v>0</v>
      </c>
      <c r="H2093" s="7">
        <f t="shared" si="165"/>
        <v>0</v>
      </c>
      <c r="I2093" s="7"/>
      <c r="J2093">
        <v>109848</v>
      </c>
      <c r="K2093" s="8">
        <f t="shared" si="166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62"/>
        <v>-0.61187499999999995</v>
      </c>
      <c r="E2094" s="8">
        <v>-0.61187499999999995</v>
      </c>
      <c r="F2094" s="4">
        <f t="shared" si="163"/>
        <v>0</v>
      </c>
      <c r="G2094" s="4">
        <f t="shared" si="164"/>
        <v>0</v>
      </c>
      <c r="H2094" s="7">
        <f t="shared" si="165"/>
        <v>0</v>
      </c>
      <c r="I2094" s="7"/>
      <c r="J2094">
        <v>103164</v>
      </c>
      <c r="K2094" s="8">
        <f t="shared" si="166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62"/>
        <v>-0.61187499999999995</v>
      </c>
      <c r="E2095" s="8">
        <v>-0.61187499999999995</v>
      </c>
      <c r="F2095" s="4">
        <f t="shared" si="163"/>
        <v>0</v>
      </c>
      <c r="G2095" s="4">
        <f t="shared" si="164"/>
        <v>0</v>
      </c>
      <c r="H2095" s="7">
        <f t="shared" si="165"/>
        <v>0</v>
      </c>
      <c r="I2095" s="7"/>
      <c r="J2095">
        <v>-924.71500000000003</v>
      </c>
      <c r="K2095" s="8">
        <f t="shared" si="166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62"/>
        <v>-0.61187499999999995</v>
      </c>
      <c r="E2096" s="8">
        <v>-0.61187499999999995</v>
      </c>
      <c r="F2096" s="4">
        <f t="shared" si="163"/>
        <v>0</v>
      </c>
      <c r="G2096" s="4">
        <f t="shared" si="164"/>
        <v>0</v>
      </c>
      <c r="H2096" s="7">
        <f t="shared" si="165"/>
        <v>0</v>
      </c>
      <c r="I2096" s="7"/>
      <c r="J2096">
        <v>-611.875</v>
      </c>
      <c r="K2096" s="8">
        <f t="shared" si="166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62"/>
        <v>-0.61187499999999995</v>
      </c>
      <c r="E2097" s="8">
        <v>-0.61187499999999995</v>
      </c>
      <c r="F2097" s="4">
        <f t="shared" si="163"/>
        <v>0</v>
      </c>
      <c r="G2097" s="4">
        <f t="shared" si="164"/>
        <v>0</v>
      </c>
      <c r="H2097" s="7">
        <f t="shared" si="165"/>
        <v>0</v>
      </c>
      <c r="I2097" s="7"/>
      <c r="J2097">
        <v>-611.875</v>
      </c>
      <c r="K2097" s="8">
        <f t="shared" si="166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62"/>
        <v>-0.61187499999999995</v>
      </c>
      <c r="E2098" s="8">
        <v>-0.61187499999999995</v>
      </c>
      <c r="F2098" s="4">
        <f t="shared" si="163"/>
        <v>0</v>
      </c>
      <c r="G2098" s="4">
        <f t="shared" si="164"/>
        <v>0</v>
      </c>
      <c r="H2098" s="7">
        <f t="shared" si="165"/>
        <v>0</v>
      </c>
      <c r="I2098" s="7"/>
      <c r="J2098">
        <v>-611.875</v>
      </c>
      <c r="K2098" s="8">
        <f t="shared" si="166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62"/>
        <v>-0.61187499999999995</v>
      </c>
      <c r="E2099" s="8">
        <v>-0.61187499999999995</v>
      </c>
      <c r="F2099" s="4">
        <f t="shared" si="163"/>
        <v>0</v>
      </c>
      <c r="G2099" s="4">
        <f t="shared" si="164"/>
        <v>0</v>
      </c>
      <c r="H2099" s="7">
        <f t="shared" si="165"/>
        <v>0</v>
      </c>
      <c r="I2099" s="7"/>
      <c r="J2099">
        <v>-611.875</v>
      </c>
      <c r="K2099" s="8">
        <f t="shared" si="166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62"/>
        <v>-0.61187499999999995</v>
      </c>
      <c r="E2100" s="8">
        <v>-0.61187499999999995</v>
      </c>
      <c r="F2100" s="4">
        <f t="shared" si="163"/>
        <v>0</v>
      </c>
      <c r="G2100" s="4">
        <f t="shared" si="164"/>
        <v>0</v>
      </c>
      <c r="H2100" s="7">
        <f t="shared" si="165"/>
        <v>0</v>
      </c>
      <c r="I2100" s="7"/>
      <c r="J2100">
        <v>-611.875</v>
      </c>
      <c r="K2100" s="8">
        <f t="shared" si="166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62"/>
        <v>-0.61187499999999995</v>
      </c>
      <c r="E2101" s="8">
        <v>-0.61187499999999995</v>
      </c>
      <c r="F2101" s="4">
        <f t="shared" si="163"/>
        <v>0</v>
      </c>
      <c r="G2101" s="4">
        <f t="shared" si="164"/>
        <v>0</v>
      </c>
      <c r="H2101" s="7">
        <f t="shared" si="165"/>
        <v>0</v>
      </c>
      <c r="I2101" s="7"/>
      <c r="J2101">
        <v>-611.875</v>
      </c>
      <c r="K2101" s="8">
        <f t="shared" si="166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62"/>
        <v>-1.0669200000000001</v>
      </c>
      <c r="E2102" s="8">
        <v>-1.0669150000000001</v>
      </c>
      <c r="F2102" s="4">
        <f t="shared" si="163"/>
        <v>5.000000000032756E-6</v>
      </c>
      <c r="G2102" s="4">
        <f t="shared" si="164"/>
        <v>5.000000000032756E-6</v>
      </c>
      <c r="H2102" s="7">
        <f t="shared" si="165"/>
        <v>2.5000000000327561E-11</v>
      </c>
      <c r="I2102" s="7"/>
      <c r="J2102">
        <v>-611.875</v>
      </c>
      <c r="K2102" s="8">
        <f t="shared" si="166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62"/>
        <v>-2.4279099999999998</v>
      </c>
      <c r="E2103" s="8">
        <v>-2.4276089999999999</v>
      </c>
      <c r="F2103" s="4">
        <f t="shared" si="163"/>
        <v>3.0099999999988469E-4</v>
      </c>
      <c r="G2103" s="4">
        <f t="shared" si="164"/>
        <v>3.0099999999988469E-4</v>
      </c>
      <c r="H2103" s="7">
        <f t="shared" si="165"/>
        <v>9.0600999999930588E-8</v>
      </c>
      <c r="I2103" s="7"/>
      <c r="J2103">
        <v>-611.875</v>
      </c>
      <c r="K2103" s="8">
        <f t="shared" si="166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62"/>
        <v>83.5137</v>
      </c>
      <c r="E2104" s="8">
        <v>83.532127000000003</v>
      </c>
      <c r="F2104" s="4">
        <f t="shared" si="163"/>
        <v>1.8427000000002636E-2</v>
      </c>
      <c r="G2104" s="4">
        <f t="shared" si="164"/>
        <v>1.8427000000002636E-2</v>
      </c>
      <c r="H2104" s="7">
        <f t="shared" si="165"/>
        <v>3.3955432900009713E-4</v>
      </c>
      <c r="I2104" s="7"/>
      <c r="J2104">
        <v>-611.875</v>
      </c>
      <c r="K2104" s="8">
        <f t="shared" si="166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62"/>
        <v>111.929</v>
      </c>
      <c r="E2105" s="8">
        <v>112.36850200000001</v>
      </c>
      <c r="F2105" s="4">
        <f t="shared" si="163"/>
        <v>0.4395020000000045</v>
      </c>
      <c r="G2105" s="4">
        <f t="shared" si="164"/>
        <v>0.4395020000000045</v>
      </c>
      <c r="H2105" s="7">
        <f t="shared" si="165"/>
        <v>0.19316200800400396</v>
      </c>
      <c r="I2105" s="7"/>
      <c r="J2105">
        <v>-611.875</v>
      </c>
      <c r="K2105" s="8">
        <f t="shared" si="166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62"/>
        <v>110.873</v>
      </c>
      <c r="E2106" s="8">
        <v>111.26637700000001</v>
      </c>
      <c r="F2106" s="4">
        <f t="shared" si="163"/>
        <v>0.39337700000000098</v>
      </c>
      <c r="G2106" s="4">
        <f t="shared" si="164"/>
        <v>0.39337700000000098</v>
      </c>
      <c r="H2106" s="7">
        <f t="shared" si="165"/>
        <v>0.15474546412900078</v>
      </c>
      <c r="I2106" s="7"/>
      <c r="J2106">
        <v>-611.875</v>
      </c>
      <c r="K2106" s="8">
        <f t="shared" si="166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62"/>
        <v>110.02</v>
      </c>
      <c r="E2107" s="8">
        <v>110.36434300000001</v>
      </c>
      <c r="F2107" s="4">
        <f t="shared" si="163"/>
        <v>0.34434300000000917</v>
      </c>
      <c r="G2107" s="4">
        <f t="shared" si="164"/>
        <v>0.34434300000000917</v>
      </c>
      <c r="H2107" s="7">
        <f t="shared" si="165"/>
        <v>0.11857210164900632</v>
      </c>
      <c r="I2107" s="7"/>
      <c r="J2107">
        <v>-1066.92</v>
      </c>
      <c r="K2107" s="8">
        <f t="shared" si="166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62"/>
        <v>109.34699999999999</v>
      </c>
      <c r="E2108" s="8">
        <v>109.70308900000001</v>
      </c>
      <c r="F2108" s="4">
        <f t="shared" si="163"/>
        <v>0.35608900000001142</v>
      </c>
      <c r="G2108" s="4">
        <f t="shared" si="164"/>
        <v>0.35608900000001142</v>
      </c>
      <c r="H2108" s="7">
        <f t="shared" si="165"/>
        <v>0.12679937592100812</v>
      </c>
      <c r="I2108" s="7"/>
      <c r="J2108">
        <v>-1999.72</v>
      </c>
      <c r="K2108" s="8">
        <f t="shared" si="166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62"/>
        <v>108.67100000000001</v>
      </c>
      <c r="E2109" s="8">
        <v>109.038206</v>
      </c>
      <c r="F2109" s="4">
        <f t="shared" si="163"/>
        <v>0.36720599999999592</v>
      </c>
      <c r="G2109" s="4">
        <f t="shared" si="164"/>
        <v>0.36720599999999592</v>
      </c>
      <c r="H2109" s="7">
        <f t="shared" si="165"/>
        <v>0.13484024643599701</v>
      </c>
      <c r="I2109" s="7"/>
      <c r="J2109">
        <v>87304.5</v>
      </c>
      <c r="K2109" s="8">
        <f t="shared" si="166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62"/>
        <v>108.30200000000001</v>
      </c>
      <c r="E2110" s="8">
        <v>108.334165</v>
      </c>
      <c r="F2110" s="4">
        <f t="shared" si="163"/>
        <v>3.2164999999992006E-2</v>
      </c>
      <c r="G2110" s="4">
        <f t="shared" si="164"/>
        <v>3.2164999999992006E-2</v>
      </c>
      <c r="H2110" s="7">
        <f t="shared" si="165"/>
        <v>1.0345872249994856E-3</v>
      </c>
      <c r="I2110" s="7"/>
      <c r="J2110">
        <v>112988</v>
      </c>
      <c r="K2110" s="8">
        <f t="shared" si="166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62"/>
        <v>108.255</v>
      </c>
      <c r="E2111" s="8">
        <v>108.27084000000001</v>
      </c>
      <c r="F2111" s="4">
        <f t="shared" si="163"/>
        <v>1.5840000000011401E-2</v>
      </c>
      <c r="G2111" s="4">
        <f t="shared" si="164"/>
        <v>1.5840000000011401E-2</v>
      </c>
      <c r="H2111" s="7">
        <f t="shared" si="165"/>
        <v>2.5090560000036119E-4</v>
      </c>
      <c r="I2111" s="7"/>
      <c r="J2111">
        <v>112020</v>
      </c>
      <c r="K2111" s="8">
        <f t="shared" si="166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62"/>
        <v>108.20699999999999</v>
      </c>
      <c r="E2112" s="8">
        <v>108.19670600000001</v>
      </c>
      <c r="F2112" s="4">
        <f t="shared" si="163"/>
        <v>-1.0293999999987591E-2</v>
      </c>
      <c r="G2112" s="4">
        <f t="shared" si="164"/>
        <v>1.0293999999987591E-2</v>
      </c>
      <c r="H2112" s="7">
        <f t="shared" si="165"/>
        <v>1.0596643599974452E-4</v>
      </c>
      <c r="I2112" s="7"/>
      <c r="J2112">
        <v>110996</v>
      </c>
      <c r="K2112" s="8">
        <f t="shared" si="166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62"/>
        <v>102.496</v>
      </c>
      <c r="E2113" s="8">
        <v>103.643935</v>
      </c>
      <c r="F2113" s="4">
        <f t="shared" si="163"/>
        <v>1.1479350000000039</v>
      </c>
      <c r="G2113" s="4">
        <f t="shared" si="164"/>
        <v>1.1479350000000039</v>
      </c>
      <c r="H2113" s="7">
        <f t="shared" si="165"/>
        <v>1.3177547642250089</v>
      </c>
      <c r="I2113" s="7"/>
      <c r="J2113">
        <v>110449</v>
      </c>
      <c r="K2113" s="8">
        <f t="shared" si="166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62"/>
        <v>-0.92471500000000006</v>
      </c>
      <c r="E2114" s="8">
        <v>-0.92471499999999995</v>
      </c>
      <c r="F2114" s="4">
        <f t="shared" si="163"/>
        <v>1.1102230246251565E-16</v>
      </c>
      <c r="G2114" s="4">
        <f t="shared" si="164"/>
        <v>1.1102230246251565E-16</v>
      </c>
      <c r="H2114" s="7">
        <f t="shared" si="165"/>
        <v>1.2325951644078309E-32</v>
      </c>
      <c r="I2114" s="7"/>
      <c r="J2114">
        <v>109769</v>
      </c>
      <c r="K2114" s="8">
        <f t="shared" si="166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62"/>
        <v>-0.61187499999999995</v>
      </c>
      <c r="E2115" s="8">
        <v>-0.61187499999999995</v>
      </c>
      <c r="F2115" s="4">
        <f t="shared" si="163"/>
        <v>0</v>
      </c>
      <c r="G2115" s="4">
        <f t="shared" si="164"/>
        <v>0</v>
      </c>
      <c r="H2115" s="7">
        <f t="shared" si="165"/>
        <v>0</v>
      </c>
      <c r="I2115" s="7"/>
      <c r="J2115">
        <v>109361</v>
      </c>
      <c r="K2115" s="8">
        <f t="shared" si="166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62"/>
        <v>-0.61187499999999995</v>
      </c>
      <c r="E2116" s="8">
        <v>-0.61187499999999995</v>
      </c>
      <c r="F2116" s="4">
        <f t="shared" si="163"/>
        <v>0</v>
      </c>
      <c r="G2116" s="4">
        <f t="shared" si="164"/>
        <v>0</v>
      </c>
      <c r="H2116" s="7">
        <f t="shared" si="165"/>
        <v>0</v>
      </c>
      <c r="I2116" s="7"/>
      <c r="J2116">
        <v>109238</v>
      </c>
      <c r="K2116" s="8">
        <f t="shared" si="166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62"/>
        <v>-0.61187499999999995</v>
      </c>
      <c r="E2117" s="8">
        <v>-0.61187499999999995</v>
      </c>
      <c r="F2117" s="4">
        <f t="shared" si="163"/>
        <v>0</v>
      </c>
      <c r="G2117" s="4">
        <f t="shared" si="164"/>
        <v>0</v>
      </c>
      <c r="H2117" s="7">
        <f t="shared" si="165"/>
        <v>0</v>
      </c>
      <c r="I2117" s="7"/>
      <c r="J2117">
        <v>109115</v>
      </c>
      <c r="K2117" s="8">
        <f t="shared" si="166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62"/>
        <v>-0.61187499999999995</v>
      </c>
      <c r="E2118" s="8">
        <v>-0.61187499999999995</v>
      </c>
      <c r="F2118" s="4">
        <f t="shared" si="163"/>
        <v>0</v>
      </c>
      <c r="G2118" s="4">
        <f t="shared" si="164"/>
        <v>0</v>
      </c>
      <c r="H2118" s="7">
        <f t="shared" si="165"/>
        <v>0</v>
      </c>
      <c r="I2118" s="7"/>
      <c r="J2118">
        <v>103315</v>
      </c>
      <c r="K2118" s="8">
        <f t="shared" si="166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62"/>
        <v>-0.61187499999999995</v>
      </c>
      <c r="E2119" s="8">
        <v>-0.61187499999999995</v>
      </c>
      <c r="F2119" s="4">
        <f t="shared" si="163"/>
        <v>0</v>
      </c>
      <c r="G2119" s="4">
        <f t="shared" si="164"/>
        <v>0</v>
      </c>
      <c r="H2119" s="7">
        <f t="shared" si="165"/>
        <v>0</v>
      </c>
      <c r="I2119" s="7"/>
      <c r="J2119">
        <v>-924.71500000000003</v>
      </c>
      <c r="K2119" s="8">
        <f t="shared" si="166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62"/>
        <v>-0.61187499999999995</v>
      </c>
      <c r="E2120" s="8">
        <v>-0.61187499999999995</v>
      </c>
      <c r="F2120" s="4">
        <f t="shared" si="163"/>
        <v>0</v>
      </c>
      <c r="G2120" s="4">
        <f t="shared" si="164"/>
        <v>0</v>
      </c>
      <c r="H2120" s="7">
        <f t="shared" si="165"/>
        <v>0</v>
      </c>
      <c r="I2120" s="7"/>
      <c r="J2120">
        <v>-611.875</v>
      </c>
      <c r="K2120" s="8">
        <f t="shared" si="166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167">C2121/1000</f>
        <v>-0.61187499999999995</v>
      </c>
      <c r="E2121" s="8">
        <v>-0.61187499999999995</v>
      </c>
      <c r="F2121" s="4">
        <f t="shared" ref="F2121:F2184" si="168">(E2121- D2121)</f>
        <v>0</v>
      </c>
      <c r="G2121" s="4">
        <f t="shared" ref="G2121:G2184" si="169">ABS(F2121)</f>
        <v>0</v>
      </c>
      <c r="H2121" s="7">
        <f t="shared" ref="H2121:H2184" si="170">(G2121^2)</f>
        <v>0</v>
      </c>
      <c r="I2121" s="7"/>
      <c r="J2121">
        <v>-611.875</v>
      </c>
      <c r="K2121" s="8">
        <f t="shared" si="166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167"/>
        <v>-0.61187499999999995</v>
      </c>
      <c r="E2122" s="8">
        <v>-0.61187499999999995</v>
      </c>
      <c r="F2122" s="4">
        <f t="shared" si="168"/>
        <v>0</v>
      </c>
      <c r="G2122" s="4">
        <f t="shared" si="169"/>
        <v>0</v>
      </c>
      <c r="H2122" s="7">
        <f t="shared" si="170"/>
        <v>0</v>
      </c>
      <c r="I2122" s="7"/>
      <c r="J2122">
        <v>-611.875</v>
      </c>
      <c r="K2122" s="8">
        <f t="shared" si="166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167"/>
        <v>-0.61187499999999995</v>
      </c>
      <c r="E2123" s="8">
        <v>-0.61187499999999995</v>
      </c>
      <c r="F2123" s="4">
        <f t="shared" si="168"/>
        <v>0</v>
      </c>
      <c r="G2123" s="4">
        <f t="shared" si="169"/>
        <v>0</v>
      </c>
      <c r="H2123" s="7">
        <f t="shared" si="170"/>
        <v>0</v>
      </c>
      <c r="I2123" s="7"/>
      <c r="J2123">
        <v>-611.875</v>
      </c>
      <c r="K2123" s="8">
        <f t="shared" si="166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167"/>
        <v>-0.61187499999999995</v>
      </c>
      <c r="E2124" s="8">
        <v>-0.61187499999999995</v>
      </c>
      <c r="F2124" s="4">
        <f t="shared" si="168"/>
        <v>0</v>
      </c>
      <c r="G2124" s="4">
        <f t="shared" si="169"/>
        <v>0</v>
      </c>
      <c r="H2124" s="7">
        <f t="shared" si="170"/>
        <v>0</v>
      </c>
      <c r="I2124" s="7"/>
      <c r="J2124">
        <v>-611.875</v>
      </c>
      <c r="K2124" s="8">
        <f t="shared" si="166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167"/>
        <v>-0.61187499999999995</v>
      </c>
      <c r="E2125" s="8">
        <v>-0.61187499999999995</v>
      </c>
      <c r="F2125" s="4">
        <f t="shared" si="168"/>
        <v>0</v>
      </c>
      <c r="G2125" s="4">
        <f t="shared" si="169"/>
        <v>0</v>
      </c>
      <c r="H2125" s="7">
        <f t="shared" si="170"/>
        <v>0</v>
      </c>
      <c r="I2125" s="7"/>
      <c r="J2125">
        <v>-611.875</v>
      </c>
      <c r="K2125" s="8">
        <f t="shared" si="166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167"/>
        <v>-1.0669200000000001</v>
      </c>
      <c r="E2126" s="8">
        <v>-1.0669150000000001</v>
      </c>
      <c r="F2126" s="4">
        <f t="shared" si="168"/>
        <v>5.000000000032756E-6</v>
      </c>
      <c r="G2126" s="4">
        <f t="shared" si="169"/>
        <v>5.000000000032756E-6</v>
      </c>
      <c r="H2126" s="7">
        <f t="shared" si="170"/>
        <v>2.5000000000327561E-11</v>
      </c>
      <c r="I2126" s="7"/>
      <c r="J2126">
        <v>-611.875</v>
      </c>
      <c r="K2126" s="8">
        <f t="shared" si="166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167"/>
        <v>-2.4188400000000003</v>
      </c>
      <c r="E2127" s="8">
        <v>-2.4179979999999999</v>
      </c>
      <c r="F2127" s="4">
        <f t="shared" si="168"/>
        <v>8.420000000004535E-4</v>
      </c>
      <c r="G2127" s="4">
        <f t="shared" si="169"/>
        <v>8.420000000004535E-4</v>
      </c>
      <c r="H2127" s="7">
        <f t="shared" si="170"/>
        <v>7.0896400000076367E-7</v>
      </c>
      <c r="I2127" s="7"/>
      <c r="J2127">
        <v>-611.875</v>
      </c>
      <c r="K2127" s="8">
        <f t="shared" si="166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167"/>
        <v>66.539400000000001</v>
      </c>
      <c r="E2128" s="8">
        <v>65.897251999999995</v>
      </c>
      <c r="F2128" s="4">
        <f t="shared" si="168"/>
        <v>-0.64214800000000594</v>
      </c>
      <c r="G2128" s="4">
        <f t="shared" si="169"/>
        <v>0.64214800000000594</v>
      </c>
      <c r="H2128" s="7">
        <f t="shared" si="170"/>
        <v>0.41235405390400764</v>
      </c>
      <c r="I2128" s="7"/>
      <c r="J2128">
        <v>-611.875</v>
      </c>
      <c r="K2128" s="8">
        <f t="shared" si="166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167"/>
        <v>111.114</v>
      </c>
      <c r="E2129" s="8">
        <v>111.29307300000001</v>
      </c>
      <c r="F2129" s="4">
        <f t="shared" si="168"/>
        <v>0.17907300000000248</v>
      </c>
      <c r="G2129" s="4">
        <f t="shared" si="169"/>
        <v>0.17907300000000248</v>
      </c>
      <c r="H2129" s="7">
        <f t="shared" si="170"/>
        <v>3.206713932900089E-2</v>
      </c>
      <c r="I2129" s="7"/>
      <c r="J2129">
        <v>-611.875</v>
      </c>
      <c r="K2129" s="8">
        <f t="shared" si="166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167"/>
        <v>109.931</v>
      </c>
      <c r="E2130" s="8">
        <v>110.491175</v>
      </c>
      <c r="F2130" s="4">
        <f t="shared" si="168"/>
        <v>0.56017500000000098</v>
      </c>
      <c r="G2130" s="4">
        <f t="shared" si="169"/>
        <v>0.56017500000000098</v>
      </c>
      <c r="H2130" s="7">
        <f t="shared" si="170"/>
        <v>0.31379603062500111</v>
      </c>
      <c r="I2130" s="7"/>
      <c r="J2130">
        <v>-611.875</v>
      </c>
      <c r="K2130" s="8">
        <f t="shared" si="166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167"/>
        <v>109.108</v>
      </c>
      <c r="E2131" s="8">
        <v>109.51626400000001</v>
      </c>
      <c r="F2131" s="4">
        <f t="shared" si="168"/>
        <v>0.40826400000000262</v>
      </c>
      <c r="G2131" s="4">
        <f t="shared" si="169"/>
        <v>0.40826400000000262</v>
      </c>
      <c r="H2131" s="7">
        <f t="shared" si="170"/>
        <v>0.16667949369600216</v>
      </c>
      <c r="I2131" s="7"/>
      <c r="J2131">
        <v>-1066.92</v>
      </c>
      <c r="K2131" s="8">
        <f t="shared" si="166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167"/>
        <v>108.648</v>
      </c>
      <c r="E2132" s="8">
        <v>109.053268</v>
      </c>
      <c r="F2132" s="4">
        <f t="shared" si="168"/>
        <v>0.40526800000000662</v>
      </c>
      <c r="G2132" s="4">
        <f t="shared" si="169"/>
        <v>0.40526800000000662</v>
      </c>
      <c r="H2132" s="7">
        <f t="shared" si="170"/>
        <v>0.16424215182400537</v>
      </c>
      <c r="I2132" s="7"/>
      <c r="J2132">
        <v>-2427.9899999999998</v>
      </c>
      <c r="K2132" s="8">
        <f t="shared" si="166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167"/>
        <v>108.166</v>
      </c>
      <c r="E2133" s="8">
        <v>108.566181</v>
      </c>
      <c r="F2133" s="4">
        <f t="shared" si="168"/>
        <v>0.40018100000000345</v>
      </c>
      <c r="G2133" s="4">
        <f t="shared" si="169"/>
        <v>0.40018100000000345</v>
      </c>
      <c r="H2133" s="7">
        <f t="shared" si="170"/>
        <v>0.16014483276100278</v>
      </c>
      <c r="I2133" s="7"/>
      <c r="J2133">
        <v>83693.2</v>
      </c>
      <c r="K2133" s="8">
        <f t="shared" si="166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167"/>
        <v>107.89100000000001</v>
      </c>
      <c r="E2134" s="8">
        <v>108.29816599999999</v>
      </c>
      <c r="F2134" s="4">
        <f t="shared" si="168"/>
        <v>0.40716599999998948</v>
      </c>
      <c r="G2134" s="4">
        <f t="shared" si="169"/>
        <v>0.40716599999998948</v>
      </c>
      <c r="H2134" s="7">
        <f t="shared" si="170"/>
        <v>0.16578415155599144</v>
      </c>
      <c r="I2134" s="7"/>
      <c r="J2134">
        <v>112241</v>
      </c>
      <c r="K2134" s="8">
        <f t="shared" si="166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167"/>
        <v>107.83799999999999</v>
      </c>
      <c r="E2135" s="8">
        <v>108.296915</v>
      </c>
      <c r="F2135" s="4">
        <f t="shared" si="168"/>
        <v>0.45891500000000462</v>
      </c>
      <c r="G2135" s="4">
        <f t="shared" si="169"/>
        <v>0.45891500000000462</v>
      </c>
      <c r="H2135" s="7">
        <f t="shared" si="170"/>
        <v>0.21060297722500423</v>
      </c>
      <c r="I2135" s="7"/>
      <c r="J2135">
        <v>111177</v>
      </c>
      <c r="K2135" s="8">
        <f t="shared" si="166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167"/>
        <v>107.785</v>
      </c>
      <c r="E2136" s="8">
        <v>108.291882</v>
      </c>
      <c r="F2136" s="4">
        <f t="shared" si="168"/>
        <v>0.5068820000000045</v>
      </c>
      <c r="G2136" s="4">
        <f t="shared" si="169"/>
        <v>0.5068820000000045</v>
      </c>
      <c r="H2136" s="7">
        <f t="shared" si="170"/>
        <v>0.25692936192400456</v>
      </c>
      <c r="I2136" s="7"/>
      <c r="J2136">
        <v>110301</v>
      </c>
      <c r="K2136" s="8">
        <f t="shared" si="166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167"/>
        <v>80.546999999999997</v>
      </c>
      <c r="E2137" s="8">
        <v>81.680930000000004</v>
      </c>
      <c r="F2137" s="4">
        <f t="shared" si="168"/>
        <v>1.1339300000000065</v>
      </c>
      <c r="G2137" s="4">
        <f t="shared" si="169"/>
        <v>1.1339300000000065</v>
      </c>
      <c r="H2137" s="7">
        <f t="shared" si="170"/>
        <v>1.2857972449000148</v>
      </c>
      <c r="I2137" s="7"/>
      <c r="J2137">
        <v>109666</v>
      </c>
      <c r="K2137" s="8">
        <f t="shared" si="166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167"/>
        <v>-0.92471500000000006</v>
      </c>
      <c r="E2138" s="8">
        <v>-0.92471499999999995</v>
      </c>
      <c r="F2138" s="4">
        <f t="shared" si="168"/>
        <v>1.1102230246251565E-16</v>
      </c>
      <c r="G2138" s="4">
        <f t="shared" si="169"/>
        <v>1.1102230246251565E-16</v>
      </c>
      <c r="H2138" s="7">
        <f t="shared" si="170"/>
        <v>1.2325951644078309E-32</v>
      </c>
      <c r="I2138" s="7"/>
      <c r="J2138">
        <v>109025</v>
      </c>
      <c r="K2138" s="8">
        <f t="shared" si="166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167"/>
        <v>-1.0669200000000001</v>
      </c>
      <c r="E2139" s="8">
        <v>-1.0669150000000001</v>
      </c>
      <c r="F2139" s="4">
        <f t="shared" si="168"/>
        <v>5.000000000032756E-6</v>
      </c>
      <c r="G2139" s="4">
        <f t="shared" si="169"/>
        <v>5.000000000032756E-6</v>
      </c>
      <c r="H2139" s="7">
        <f t="shared" si="170"/>
        <v>2.5000000000327561E-11</v>
      </c>
      <c r="I2139" s="7"/>
      <c r="J2139">
        <v>108333</v>
      </c>
      <c r="K2139" s="8">
        <f t="shared" si="166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167"/>
        <v>-0.61187499999999995</v>
      </c>
      <c r="E2140" s="8">
        <v>-0.61187499999999995</v>
      </c>
      <c r="F2140" s="4">
        <f t="shared" si="168"/>
        <v>0</v>
      </c>
      <c r="G2140" s="4">
        <f t="shared" si="169"/>
        <v>0</v>
      </c>
      <c r="H2140" s="7">
        <f t="shared" si="170"/>
        <v>0</v>
      </c>
      <c r="I2140" s="7"/>
      <c r="J2140">
        <v>108268</v>
      </c>
      <c r="K2140" s="8">
        <f t="shared" si="166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167"/>
        <v>-0.61187499999999995</v>
      </c>
      <c r="E2141" s="8">
        <v>-0.61187499999999995</v>
      </c>
      <c r="F2141" s="4">
        <f t="shared" si="168"/>
        <v>0</v>
      </c>
      <c r="G2141" s="4">
        <f t="shared" si="169"/>
        <v>0</v>
      </c>
      <c r="H2141" s="7">
        <f t="shared" si="170"/>
        <v>0</v>
      </c>
      <c r="I2141" s="7"/>
      <c r="J2141">
        <v>108194</v>
      </c>
      <c r="K2141" s="8">
        <f t="shared" si="166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167"/>
        <v>-0.61187499999999995</v>
      </c>
      <c r="E2142" s="8">
        <v>-0.61187499999999995</v>
      </c>
      <c r="F2142" s="4">
        <f t="shared" si="168"/>
        <v>0</v>
      </c>
      <c r="G2142" s="4">
        <f t="shared" si="169"/>
        <v>0</v>
      </c>
      <c r="H2142" s="7">
        <f t="shared" si="170"/>
        <v>0</v>
      </c>
      <c r="I2142" s="7"/>
      <c r="J2142">
        <v>103657</v>
      </c>
      <c r="K2142" s="8">
        <f t="shared" si="166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167"/>
        <v>-0.61187499999999995</v>
      </c>
      <c r="E2143" s="8">
        <v>-0.61187499999999995</v>
      </c>
      <c r="F2143" s="4">
        <f t="shared" si="168"/>
        <v>0</v>
      </c>
      <c r="G2143" s="4">
        <f t="shared" si="169"/>
        <v>0</v>
      </c>
      <c r="H2143" s="7">
        <f t="shared" si="170"/>
        <v>0</v>
      </c>
      <c r="I2143" s="7"/>
      <c r="J2143">
        <v>-924.71500000000003</v>
      </c>
      <c r="K2143" s="8">
        <f t="shared" si="166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167"/>
        <v>-0.61187499999999995</v>
      </c>
      <c r="E2144" s="8">
        <v>-0.61187499999999995</v>
      </c>
      <c r="F2144" s="4">
        <f t="shared" si="168"/>
        <v>0</v>
      </c>
      <c r="G2144" s="4">
        <f t="shared" si="169"/>
        <v>0</v>
      </c>
      <c r="H2144" s="7">
        <f t="shared" si="170"/>
        <v>0</v>
      </c>
      <c r="I2144" s="7"/>
      <c r="J2144">
        <v>-611.875</v>
      </c>
      <c r="K2144" s="8">
        <f t="shared" si="166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167"/>
        <v>-0.61187499999999995</v>
      </c>
      <c r="E2145" s="8">
        <v>-0.61187499999999995</v>
      </c>
      <c r="F2145" s="4">
        <f t="shared" si="168"/>
        <v>0</v>
      </c>
      <c r="G2145" s="4">
        <f t="shared" si="169"/>
        <v>0</v>
      </c>
      <c r="H2145" s="7">
        <f t="shared" si="170"/>
        <v>0</v>
      </c>
      <c r="I2145" s="7"/>
      <c r="J2145">
        <v>-611.875</v>
      </c>
      <c r="K2145" s="8">
        <f t="shared" si="166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167"/>
        <v>-0.61187499999999995</v>
      </c>
      <c r="E2146" s="8">
        <v>-0.61187499999999995</v>
      </c>
      <c r="F2146" s="4">
        <f t="shared" si="168"/>
        <v>0</v>
      </c>
      <c r="G2146" s="4">
        <f t="shared" si="169"/>
        <v>0</v>
      </c>
      <c r="H2146" s="7">
        <f t="shared" si="170"/>
        <v>0</v>
      </c>
      <c r="I2146" s="7"/>
      <c r="J2146">
        <v>-611.875</v>
      </c>
      <c r="K2146" s="8">
        <f t="shared" si="166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167"/>
        <v>-0.61187499999999995</v>
      </c>
      <c r="E2147" s="8">
        <v>-0.61187499999999995</v>
      </c>
      <c r="F2147" s="4">
        <f t="shared" si="168"/>
        <v>0</v>
      </c>
      <c r="G2147" s="4">
        <f t="shared" si="169"/>
        <v>0</v>
      </c>
      <c r="H2147" s="7">
        <f t="shared" si="170"/>
        <v>0</v>
      </c>
      <c r="I2147" s="7"/>
      <c r="J2147">
        <v>-611.875</v>
      </c>
      <c r="K2147" s="8">
        <f t="shared" si="166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167"/>
        <v>-0.61187499999999995</v>
      </c>
      <c r="E2148" s="8">
        <v>-0.61187499999999995</v>
      </c>
      <c r="F2148" s="4">
        <f t="shared" si="168"/>
        <v>0</v>
      </c>
      <c r="G2148" s="4">
        <f t="shared" si="169"/>
        <v>0</v>
      </c>
      <c r="H2148" s="7">
        <f t="shared" si="170"/>
        <v>0</v>
      </c>
      <c r="I2148" s="7"/>
      <c r="J2148">
        <v>-611.875</v>
      </c>
      <c r="K2148" s="8">
        <f t="shared" si="166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167"/>
        <v>-0.61187499999999995</v>
      </c>
      <c r="E2149" s="8">
        <v>-0.61187499999999995</v>
      </c>
      <c r="F2149" s="4">
        <f t="shared" si="168"/>
        <v>0</v>
      </c>
      <c r="G2149" s="4">
        <f t="shared" si="169"/>
        <v>0</v>
      </c>
      <c r="H2149" s="7">
        <f t="shared" si="170"/>
        <v>0</v>
      </c>
      <c r="I2149" s="7"/>
      <c r="J2149">
        <v>-611.875</v>
      </c>
      <c r="K2149" s="8">
        <f t="shared" si="166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167"/>
        <v>-1.0669200000000001</v>
      </c>
      <c r="E2150" s="8">
        <v>-1.0669150000000001</v>
      </c>
      <c r="F2150" s="4">
        <f t="shared" si="168"/>
        <v>5.000000000032756E-6</v>
      </c>
      <c r="G2150" s="4">
        <f t="shared" si="169"/>
        <v>5.000000000032756E-6</v>
      </c>
      <c r="H2150" s="7">
        <f t="shared" si="170"/>
        <v>2.5000000000327561E-11</v>
      </c>
      <c r="I2150" s="7"/>
      <c r="J2150">
        <v>-611.875</v>
      </c>
      <c r="K2150" s="8">
        <f t="shared" si="166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167"/>
        <v>-1.0669200000000001</v>
      </c>
      <c r="E2151" s="8">
        <v>-1.0669150000000001</v>
      </c>
      <c r="F2151" s="4">
        <f t="shared" si="168"/>
        <v>5.000000000032756E-6</v>
      </c>
      <c r="G2151" s="4">
        <f t="shared" si="169"/>
        <v>5.000000000032756E-6</v>
      </c>
      <c r="H2151" s="7">
        <f t="shared" si="170"/>
        <v>2.5000000000327561E-11</v>
      </c>
      <c r="I2151" s="7"/>
      <c r="J2151">
        <v>-611.875</v>
      </c>
      <c r="K2151" s="8">
        <f t="shared" si="166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167"/>
        <v>-0.92471500000000006</v>
      </c>
      <c r="E2152" s="8">
        <v>-0.92471499999999995</v>
      </c>
      <c r="F2152" s="4">
        <f t="shared" si="168"/>
        <v>1.1102230246251565E-16</v>
      </c>
      <c r="G2152" s="4">
        <f t="shared" si="169"/>
        <v>1.1102230246251565E-16</v>
      </c>
      <c r="H2152" s="7">
        <f t="shared" si="170"/>
        <v>1.2325951644078309E-32</v>
      </c>
      <c r="I2152" s="7"/>
      <c r="J2152">
        <v>-611.875</v>
      </c>
      <c r="K2152" s="8">
        <f t="shared" si="166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167"/>
        <v>-2.7236100000000003</v>
      </c>
      <c r="E2153" s="8">
        <v>-2.7228479999999999</v>
      </c>
      <c r="F2153" s="4">
        <f t="shared" si="168"/>
        <v>7.6200000000037349E-4</v>
      </c>
      <c r="G2153" s="4">
        <f t="shared" si="169"/>
        <v>7.6200000000037349E-4</v>
      </c>
      <c r="H2153" s="7">
        <f t="shared" si="170"/>
        <v>5.8064400000056915E-7</v>
      </c>
      <c r="I2153" s="7"/>
      <c r="J2153">
        <v>-611.875</v>
      </c>
      <c r="K2153" s="8">
        <f t="shared" si="166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167"/>
        <v>-0.92471500000000006</v>
      </c>
      <c r="E2154" s="8">
        <v>-0.92471499999999995</v>
      </c>
      <c r="F2154" s="4">
        <f t="shared" si="168"/>
        <v>1.1102230246251565E-16</v>
      </c>
      <c r="G2154" s="4">
        <f t="shared" si="169"/>
        <v>1.1102230246251565E-16</v>
      </c>
      <c r="H2154" s="7">
        <f t="shared" si="170"/>
        <v>1.2325951644078309E-32</v>
      </c>
      <c r="I2154" s="7"/>
      <c r="J2154">
        <v>-611.875</v>
      </c>
      <c r="K2154" s="8">
        <f t="shared" si="166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167"/>
        <v>-0.92471500000000006</v>
      </c>
      <c r="E2155" s="8">
        <v>-0.92471499999999995</v>
      </c>
      <c r="F2155" s="4">
        <f t="shared" si="168"/>
        <v>1.1102230246251565E-16</v>
      </c>
      <c r="G2155" s="4">
        <f t="shared" si="169"/>
        <v>1.1102230246251565E-16</v>
      </c>
      <c r="H2155" s="7">
        <f t="shared" si="170"/>
        <v>1.2325951644078309E-32</v>
      </c>
      <c r="I2155" s="7"/>
      <c r="J2155">
        <v>-1066.92</v>
      </c>
      <c r="K2155" s="8">
        <f t="shared" si="166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167"/>
        <v>-0.92471500000000006</v>
      </c>
      <c r="E2156" s="8">
        <v>-0.92471499999999995</v>
      </c>
      <c r="F2156" s="4">
        <f t="shared" si="168"/>
        <v>1.1102230246251565E-16</v>
      </c>
      <c r="G2156" s="4">
        <f t="shared" si="169"/>
        <v>1.1102230246251565E-16</v>
      </c>
      <c r="H2156" s="7">
        <f t="shared" si="170"/>
        <v>1.2325951644078309E-32</v>
      </c>
      <c r="I2156" s="7"/>
      <c r="J2156">
        <v>-2418.35</v>
      </c>
      <c r="K2156" s="8">
        <f t="shared" ref="K2156:K2219" si="171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167"/>
        <v>-0.92471500000000006</v>
      </c>
      <c r="E2157" s="8">
        <v>-0.92471499999999995</v>
      </c>
      <c r="F2157" s="4">
        <f t="shared" si="168"/>
        <v>1.1102230246251565E-16</v>
      </c>
      <c r="G2157" s="4">
        <f t="shared" si="169"/>
        <v>1.1102230246251565E-16</v>
      </c>
      <c r="H2157" s="7">
        <f t="shared" si="170"/>
        <v>1.2325951644078309E-32</v>
      </c>
      <c r="I2157" s="7"/>
      <c r="J2157">
        <v>65971.899999999994</v>
      </c>
      <c r="K2157" s="8">
        <f t="shared" si="171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167"/>
        <v>-0.92471500000000006</v>
      </c>
      <c r="E2158" s="8">
        <v>-0.92471499999999995</v>
      </c>
      <c r="F2158" s="4">
        <f t="shared" si="168"/>
        <v>1.1102230246251565E-16</v>
      </c>
      <c r="G2158" s="4">
        <f t="shared" si="169"/>
        <v>1.1102230246251565E-16</v>
      </c>
      <c r="H2158" s="7">
        <f t="shared" si="170"/>
        <v>1.2325951644078309E-32</v>
      </c>
      <c r="I2158" s="7"/>
      <c r="J2158">
        <v>111199</v>
      </c>
      <c r="K2158" s="8">
        <f t="shared" si="171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167"/>
        <v>-0.92471500000000006</v>
      </c>
      <c r="E2159" s="8">
        <v>-0.92471499999999995</v>
      </c>
      <c r="F2159" s="4">
        <f t="shared" si="168"/>
        <v>1.1102230246251565E-16</v>
      </c>
      <c r="G2159" s="4">
        <f t="shared" si="169"/>
        <v>1.1102230246251565E-16</v>
      </c>
      <c r="H2159" s="7">
        <f t="shared" si="170"/>
        <v>1.2325951644078309E-32</v>
      </c>
      <c r="I2159" s="7"/>
      <c r="J2159">
        <v>110413</v>
      </c>
      <c r="K2159" s="8">
        <f t="shared" si="171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167"/>
        <v>-0.92471500000000006</v>
      </c>
      <c r="E2160" s="8">
        <v>-0.92471499999999995</v>
      </c>
      <c r="F2160" s="4">
        <f t="shared" si="168"/>
        <v>1.1102230246251565E-16</v>
      </c>
      <c r="G2160" s="4">
        <f t="shared" si="169"/>
        <v>1.1102230246251565E-16</v>
      </c>
      <c r="H2160" s="7">
        <f t="shared" si="170"/>
        <v>1.2325951644078309E-32</v>
      </c>
      <c r="I2160" s="7"/>
      <c r="J2160">
        <v>109426</v>
      </c>
      <c r="K2160" s="8">
        <f t="shared" si="171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167"/>
        <v>-0.92471500000000006</v>
      </c>
      <c r="E2161" s="8">
        <v>-0.92471499999999995</v>
      </c>
      <c r="F2161" s="4">
        <f t="shared" si="168"/>
        <v>1.1102230246251565E-16</v>
      </c>
      <c r="G2161" s="4">
        <f t="shared" si="169"/>
        <v>1.1102230246251565E-16</v>
      </c>
      <c r="H2161" s="7">
        <f t="shared" si="170"/>
        <v>1.2325951644078309E-32</v>
      </c>
      <c r="I2161" s="7"/>
      <c r="J2161">
        <v>108976</v>
      </c>
      <c r="K2161" s="8">
        <f t="shared" si="171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167"/>
        <v>-0.92471500000000006</v>
      </c>
      <c r="E2162" s="8">
        <v>-0.92471499999999995</v>
      </c>
      <c r="F2162" s="4">
        <f t="shared" si="168"/>
        <v>1.1102230246251565E-16</v>
      </c>
      <c r="G2162" s="4">
        <f t="shared" si="169"/>
        <v>1.1102230246251565E-16</v>
      </c>
      <c r="H2162" s="7">
        <f t="shared" si="170"/>
        <v>1.2325951644078309E-32</v>
      </c>
      <c r="I2162" s="7"/>
      <c r="J2162">
        <v>108503</v>
      </c>
      <c r="K2162" s="8">
        <f t="shared" si="171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167"/>
        <v>-1.0669200000000001</v>
      </c>
      <c r="E2163" s="8">
        <v>-1.0669150000000001</v>
      </c>
      <c r="F2163" s="4">
        <f t="shared" si="168"/>
        <v>5.000000000032756E-6</v>
      </c>
      <c r="G2163" s="4">
        <f t="shared" si="169"/>
        <v>5.000000000032756E-6</v>
      </c>
      <c r="H2163" s="7">
        <f t="shared" si="170"/>
        <v>2.5000000000327561E-11</v>
      </c>
      <c r="I2163" s="7"/>
      <c r="J2163">
        <v>108243</v>
      </c>
      <c r="K2163" s="8">
        <f t="shared" si="171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167"/>
        <v>-0.61187499999999995</v>
      </c>
      <c r="E2164" s="8">
        <v>-0.61187499999999995</v>
      </c>
      <c r="F2164" s="4">
        <f t="shared" si="168"/>
        <v>0</v>
      </c>
      <c r="G2164" s="4">
        <f t="shared" si="169"/>
        <v>0</v>
      </c>
      <c r="H2164" s="7">
        <f t="shared" si="170"/>
        <v>0</v>
      </c>
      <c r="I2164" s="7"/>
      <c r="J2164">
        <v>108242</v>
      </c>
      <c r="K2164" s="8">
        <f t="shared" si="171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167"/>
        <v>-0.61187499999999995</v>
      </c>
      <c r="E2165" s="8">
        <v>-0.61187499999999995</v>
      </c>
      <c r="F2165" s="4">
        <f t="shared" si="168"/>
        <v>0</v>
      </c>
      <c r="G2165" s="4">
        <f t="shared" si="169"/>
        <v>0</v>
      </c>
      <c r="H2165" s="7">
        <f t="shared" si="170"/>
        <v>0</v>
      </c>
      <c r="I2165" s="7"/>
      <c r="J2165">
        <v>108237</v>
      </c>
      <c r="K2165" s="8">
        <f t="shared" si="171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167"/>
        <v>-0.61187499999999995</v>
      </c>
      <c r="E2166" s="8">
        <v>-0.61187499999999995</v>
      </c>
      <c r="F2166" s="4">
        <f t="shared" si="168"/>
        <v>0</v>
      </c>
      <c r="G2166" s="4">
        <f t="shared" si="169"/>
        <v>0</v>
      </c>
      <c r="H2166" s="7">
        <f t="shared" si="170"/>
        <v>0</v>
      </c>
      <c r="I2166" s="7"/>
      <c r="J2166">
        <v>81795.600000000006</v>
      </c>
      <c r="K2166" s="8">
        <f t="shared" si="171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167"/>
        <v>-0.61187499999999995</v>
      </c>
      <c r="E2167" s="8">
        <v>-0.61187499999999995</v>
      </c>
      <c r="F2167" s="4">
        <f t="shared" si="168"/>
        <v>0</v>
      </c>
      <c r="G2167" s="4">
        <f t="shared" si="169"/>
        <v>0</v>
      </c>
      <c r="H2167" s="7">
        <f t="shared" si="170"/>
        <v>0</v>
      </c>
      <c r="I2167" s="7"/>
      <c r="J2167">
        <v>-924.71500000000003</v>
      </c>
      <c r="K2167" s="8">
        <f t="shared" si="171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167"/>
        <v>-0.61187499999999995</v>
      </c>
      <c r="E2168" s="8">
        <v>-0.61187499999999995</v>
      </c>
      <c r="F2168" s="4">
        <f t="shared" si="168"/>
        <v>0</v>
      </c>
      <c r="G2168" s="4">
        <f t="shared" si="169"/>
        <v>0</v>
      </c>
      <c r="H2168" s="7">
        <f t="shared" si="170"/>
        <v>0</v>
      </c>
      <c r="I2168" s="7"/>
      <c r="J2168">
        <v>-1066.92</v>
      </c>
      <c r="K2168" s="8">
        <f t="shared" si="171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167"/>
        <v>-0.61187499999999995</v>
      </c>
      <c r="E2169" s="8">
        <v>-0.61187499999999995</v>
      </c>
      <c r="F2169" s="4">
        <f t="shared" si="168"/>
        <v>0</v>
      </c>
      <c r="G2169" s="4">
        <f t="shared" si="169"/>
        <v>0</v>
      </c>
      <c r="H2169" s="7">
        <f t="shared" si="170"/>
        <v>0</v>
      </c>
      <c r="I2169" s="7"/>
      <c r="J2169">
        <v>-611.875</v>
      </c>
      <c r="K2169" s="8">
        <f t="shared" si="171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167"/>
        <v>-0.61187499999999995</v>
      </c>
      <c r="E2170" s="8">
        <v>-0.61187499999999995</v>
      </c>
      <c r="F2170" s="4">
        <f t="shared" si="168"/>
        <v>0</v>
      </c>
      <c r="G2170" s="4">
        <f t="shared" si="169"/>
        <v>0</v>
      </c>
      <c r="H2170" s="7">
        <f t="shared" si="170"/>
        <v>0</v>
      </c>
      <c r="I2170" s="7"/>
      <c r="J2170">
        <v>-611.875</v>
      </c>
      <c r="K2170" s="8">
        <f t="shared" si="171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167"/>
        <v>-0.61187499999999995</v>
      </c>
      <c r="E2171" s="8">
        <v>-0.61187499999999995</v>
      </c>
      <c r="F2171" s="4">
        <f t="shared" si="168"/>
        <v>0</v>
      </c>
      <c r="G2171" s="4">
        <f t="shared" si="169"/>
        <v>0</v>
      </c>
      <c r="H2171" s="7">
        <f t="shared" si="170"/>
        <v>0</v>
      </c>
      <c r="I2171" s="7"/>
      <c r="J2171">
        <v>-611.875</v>
      </c>
      <c r="K2171" s="8">
        <f t="shared" si="171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167"/>
        <v>-0.61187499999999995</v>
      </c>
      <c r="E2172" s="8">
        <v>-0.61187499999999995</v>
      </c>
      <c r="F2172" s="4">
        <f t="shared" si="168"/>
        <v>0</v>
      </c>
      <c r="G2172" s="4">
        <f t="shared" si="169"/>
        <v>0</v>
      </c>
      <c r="H2172" s="7">
        <f t="shared" si="170"/>
        <v>0</v>
      </c>
      <c r="I2172" s="7"/>
      <c r="J2172">
        <v>-611.875</v>
      </c>
      <c r="K2172" s="8">
        <f t="shared" si="171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167"/>
        <v>-0.61187499999999995</v>
      </c>
      <c r="E2173" s="8">
        <v>-0.61187499999999995</v>
      </c>
      <c r="F2173" s="4">
        <f t="shared" si="168"/>
        <v>0</v>
      </c>
      <c r="G2173" s="4">
        <f t="shared" si="169"/>
        <v>0</v>
      </c>
      <c r="H2173" s="7">
        <f t="shared" si="170"/>
        <v>0</v>
      </c>
      <c r="I2173" s="7"/>
      <c r="J2173">
        <v>-611.875</v>
      </c>
      <c r="K2173" s="8">
        <f t="shared" si="171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167"/>
        <v>-1.0669200000000001</v>
      </c>
      <c r="E2174" s="8">
        <v>-1.0669150000000001</v>
      </c>
      <c r="F2174" s="4">
        <f t="shared" si="168"/>
        <v>5.000000000032756E-6</v>
      </c>
      <c r="G2174" s="4">
        <f t="shared" si="169"/>
        <v>5.000000000032756E-6</v>
      </c>
      <c r="H2174" s="7">
        <f t="shared" si="170"/>
        <v>2.5000000000327561E-11</v>
      </c>
      <c r="I2174" s="7"/>
      <c r="J2174">
        <v>-611.875</v>
      </c>
      <c r="K2174" s="8">
        <f t="shared" si="171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167"/>
        <v>-1.0669200000000001</v>
      </c>
      <c r="E2175" s="8">
        <v>-1.0669150000000001</v>
      </c>
      <c r="F2175" s="4">
        <f t="shared" si="168"/>
        <v>5.000000000032756E-6</v>
      </c>
      <c r="G2175" s="4">
        <f t="shared" si="169"/>
        <v>5.000000000032756E-6</v>
      </c>
      <c r="H2175" s="7">
        <f t="shared" si="170"/>
        <v>2.5000000000327561E-11</v>
      </c>
      <c r="I2175" s="7"/>
      <c r="J2175">
        <v>-611.875</v>
      </c>
      <c r="K2175" s="8">
        <f t="shared" si="171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167"/>
        <v>8.2056100000000001</v>
      </c>
      <c r="E2176" s="8">
        <v>7.8464530000000003</v>
      </c>
      <c r="F2176" s="4">
        <f t="shared" si="168"/>
        <v>-0.35915699999999973</v>
      </c>
      <c r="G2176" s="4">
        <f t="shared" si="169"/>
        <v>0.35915699999999973</v>
      </c>
      <c r="H2176" s="7">
        <f t="shared" si="170"/>
        <v>0.12899375064899982</v>
      </c>
      <c r="I2176" s="7"/>
      <c r="J2176">
        <v>-611.875</v>
      </c>
      <c r="K2176" s="8">
        <f t="shared" si="171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167"/>
        <v>111.768</v>
      </c>
      <c r="E2177" s="8">
        <v>112.301618</v>
      </c>
      <c r="F2177" s="4">
        <f t="shared" si="168"/>
        <v>0.53361800000000414</v>
      </c>
      <c r="G2177" s="4">
        <f t="shared" si="169"/>
        <v>0.53361800000000414</v>
      </c>
      <c r="H2177" s="7">
        <f t="shared" si="170"/>
        <v>0.28474816992400442</v>
      </c>
      <c r="I2177" s="7"/>
      <c r="J2177">
        <v>-611.875</v>
      </c>
      <c r="K2177" s="8">
        <f t="shared" si="171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167"/>
        <v>111.358</v>
      </c>
      <c r="E2178" s="8">
        <v>111.980884</v>
      </c>
      <c r="F2178" s="4">
        <f t="shared" si="168"/>
        <v>0.62288399999999911</v>
      </c>
      <c r="G2178" s="4">
        <f t="shared" si="169"/>
        <v>0.62288399999999911</v>
      </c>
      <c r="H2178" s="7">
        <f t="shared" si="170"/>
        <v>0.3879844774559989</v>
      </c>
      <c r="I2178" s="7"/>
      <c r="J2178">
        <v>-611.875</v>
      </c>
      <c r="K2178" s="8">
        <f t="shared" si="171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167"/>
        <v>110.807</v>
      </c>
      <c r="E2179" s="8">
        <v>111.31214</v>
      </c>
      <c r="F2179" s="4">
        <f t="shared" si="168"/>
        <v>0.50513999999999726</v>
      </c>
      <c r="G2179" s="4">
        <f t="shared" si="169"/>
        <v>0.50513999999999726</v>
      </c>
      <c r="H2179" s="7">
        <f t="shared" si="170"/>
        <v>0.25516641959999725</v>
      </c>
      <c r="I2179" s="7"/>
      <c r="J2179">
        <v>-1066.92</v>
      </c>
      <c r="K2179" s="8">
        <f t="shared" si="171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167"/>
        <v>110.23</v>
      </c>
      <c r="E2180" s="8">
        <v>110.711793</v>
      </c>
      <c r="F2180" s="4">
        <f t="shared" si="168"/>
        <v>0.48179299999999614</v>
      </c>
      <c r="G2180" s="4">
        <f t="shared" si="169"/>
        <v>0.48179299999999614</v>
      </c>
      <c r="H2180" s="7">
        <f t="shared" si="170"/>
        <v>0.23212449484899628</v>
      </c>
      <c r="I2180" s="7"/>
      <c r="J2180">
        <v>-1066.92</v>
      </c>
      <c r="K2180" s="8">
        <f t="shared" si="171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167"/>
        <v>109.863</v>
      </c>
      <c r="E2181" s="8">
        <v>109.985331</v>
      </c>
      <c r="F2181" s="4">
        <f t="shared" si="168"/>
        <v>0.12233100000000263</v>
      </c>
      <c r="G2181" s="4">
        <f t="shared" si="169"/>
        <v>0.12233100000000263</v>
      </c>
      <c r="H2181" s="7">
        <f t="shared" si="170"/>
        <v>1.4964873561000644E-2</v>
      </c>
      <c r="I2181" s="7"/>
      <c r="J2181">
        <v>-924.71500000000003</v>
      </c>
      <c r="K2181" s="8">
        <f t="shared" si="171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167"/>
        <v>109.224</v>
      </c>
      <c r="E2182" s="8">
        <v>109.532961</v>
      </c>
      <c r="F2182" s="4">
        <f t="shared" si="168"/>
        <v>0.30896099999999649</v>
      </c>
      <c r="G2182" s="4">
        <f t="shared" si="169"/>
        <v>0.30896099999999649</v>
      </c>
      <c r="H2182" s="7">
        <f t="shared" si="170"/>
        <v>9.5456899520997826E-2</v>
      </c>
      <c r="I2182" s="7"/>
      <c r="J2182">
        <v>-2722.64</v>
      </c>
      <c r="K2182" s="8">
        <f t="shared" si="171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167"/>
        <v>109.003</v>
      </c>
      <c r="E2183" s="8">
        <v>109.34281</v>
      </c>
      <c r="F2183" s="4">
        <f t="shared" si="168"/>
        <v>0.33980999999999995</v>
      </c>
      <c r="G2183" s="4">
        <f t="shared" si="169"/>
        <v>0.33980999999999995</v>
      </c>
      <c r="H2183" s="7">
        <f t="shared" si="170"/>
        <v>0.11547083609999996</v>
      </c>
      <c r="I2183" s="7"/>
      <c r="J2183">
        <v>-924.71500000000003</v>
      </c>
      <c r="K2183" s="8">
        <f t="shared" si="171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167"/>
        <v>39.861800000000002</v>
      </c>
      <c r="E2184" s="8">
        <v>40.201112000000002</v>
      </c>
      <c r="F2184" s="4">
        <f t="shared" si="168"/>
        <v>0.33931199999999961</v>
      </c>
      <c r="G2184" s="4">
        <f t="shared" si="169"/>
        <v>0.33931199999999961</v>
      </c>
      <c r="H2184" s="7">
        <f t="shared" si="170"/>
        <v>0.11513263334399974</v>
      </c>
      <c r="I2184" s="7"/>
      <c r="J2184">
        <v>-924.71500000000003</v>
      </c>
      <c r="K2184" s="8">
        <f t="shared" si="171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172">C2185/1000</f>
        <v>41.176300000000005</v>
      </c>
      <c r="E2185" s="8">
        <v>41.755191000000003</v>
      </c>
      <c r="F2185" s="4">
        <f t="shared" ref="F2185:F2248" si="173">(E2185- D2185)</f>
        <v>0.57889099999999871</v>
      </c>
      <c r="G2185" s="4">
        <f t="shared" ref="G2185:G2248" si="174">ABS(F2185)</f>
        <v>0.57889099999999871</v>
      </c>
      <c r="H2185" s="7">
        <f t="shared" ref="H2185:H2248" si="175">(G2185^2)</f>
        <v>0.33511478988099852</v>
      </c>
      <c r="I2185" s="7"/>
      <c r="J2185">
        <v>-924.71500000000003</v>
      </c>
      <c r="K2185" s="8">
        <f t="shared" si="171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172"/>
        <v>-0.92471500000000006</v>
      </c>
      <c r="E2186" s="8">
        <v>-0.92471499999999995</v>
      </c>
      <c r="F2186" s="4">
        <f t="shared" si="173"/>
        <v>1.1102230246251565E-16</v>
      </c>
      <c r="G2186" s="4">
        <f t="shared" si="174"/>
        <v>1.1102230246251565E-16</v>
      </c>
      <c r="H2186" s="7">
        <f t="shared" si="175"/>
        <v>1.2325951644078309E-32</v>
      </c>
      <c r="I2186" s="7"/>
      <c r="J2186">
        <v>-924.71500000000003</v>
      </c>
      <c r="K2186" s="8">
        <f t="shared" si="171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172"/>
        <v>-1.0669200000000001</v>
      </c>
      <c r="E2187" s="8">
        <v>-1.0669150000000001</v>
      </c>
      <c r="F2187" s="4">
        <f t="shared" si="173"/>
        <v>5.000000000032756E-6</v>
      </c>
      <c r="G2187" s="4">
        <f t="shared" si="174"/>
        <v>5.000000000032756E-6</v>
      </c>
      <c r="H2187" s="7">
        <f t="shared" si="175"/>
        <v>2.5000000000327561E-11</v>
      </c>
      <c r="I2187" s="7"/>
      <c r="J2187">
        <v>-924.71500000000003</v>
      </c>
      <c r="K2187" s="8">
        <f t="shared" si="171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172"/>
        <v>-0.61187499999999995</v>
      </c>
      <c r="E2188" s="8">
        <v>-0.61187499999999995</v>
      </c>
      <c r="F2188" s="4">
        <f t="shared" si="173"/>
        <v>0</v>
      </c>
      <c r="G2188" s="4">
        <f t="shared" si="174"/>
        <v>0</v>
      </c>
      <c r="H2188" s="7">
        <f t="shared" si="175"/>
        <v>0</v>
      </c>
      <c r="I2188" s="7"/>
      <c r="J2188">
        <v>-924.71500000000003</v>
      </c>
      <c r="K2188" s="8">
        <f t="shared" si="171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172"/>
        <v>-0.61187499999999995</v>
      </c>
      <c r="E2189" s="8">
        <v>-0.61187499999999995</v>
      </c>
      <c r="F2189" s="4">
        <f t="shared" si="173"/>
        <v>0</v>
      </c>
      <c r="G2189" s="4">
        <f t="shared" si="174"/>
        <v>0</v>
      </c>
      <c r="H2189" s="7">
        <f t="shared" si="175"/>
        <v>0</v>
      </c>
      <c r="I2189" s="7"/>
      <c r="J2189">
        <v>-924.71500000000003</v>
      </c>
      <c r="K2189" s="8">
        <f t="shared" si="171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172"/>
        <v>-0.61187499999999995</v>
      </c>
      <c r="E2190" s="8">
        <v>-0.61187499999999995</v>
      </c>
      <c r="F2190" s="4">
        <f t="shared" si="173"/>
        <v>0</v>
      </c>
      <c r="G2190" s="4">
        <f t="shared" si="174"/>
        <v>0</v>
      </c>
      <c r="H2190" s="7">
        <f t="shared" si="175"/>
        <v>0</v>
      </c>
      <c r="I2190" s="7"/>
      <c r="J2190">
        <v>-924.71500000000003</v>
      </c>
      <c r="K2190" s="8">
        <f t="shared" si="171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172"/>
        <v>-0.61187499999999995</v>
      </c>
      <c r="E2191" s="8">
        <v>-0.61187499999999995</v>
      </c>
      <c r="F2191" s="4">
        <f t="shared" si="173"/>
        <v>0</v>
      </c>
      <c r="G2191" s="4">
        <f t="shared" si="174"/>
        <v>0</v>
      </c>
      <c r="H2191" s="7">
        <f t="shared" si="175"/>
        <v>0</v>
      </c>
      <c r="I2191" s="7"/>
      <c r="J2191">
        <v>-924.71500000000003</v>
      </c>
      <c r="K2191" s="8">
        <f t="shared" si="171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172"/>
        <v>-0.61187499999999995</v>
      </c>
      <c r="E2192" s="8">
        <v>-0.61187499999999995</v>
      </c>
      <c r="F2192" s="4">
        <f t="shared" si="173"/>
        <v>0</v>
      </c>
      <c r="G2192" s="4">
        <f t="shared" si="174"/>
        <v>0</v>
      </c>
      <c r="H2192" s="7">
        <f t="shared" si="175"/>
        <v>0</v>
      </c>
      <c r="I2192" s="7"/>
      <c r="J2192">
        <v>-1066.92</v>
      </c>
      <c r="K2192" s="8">
        <f t="shared" si="171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172"/>
        <v>-0.61187499999999995</v>
      </c>
      <c r="E2193" s="8">
        <v>-0.61187499999999995</v>
      </c>
      <c r="F2193" s="4">
        <f t="shared" si="173"/>
        <v>0</v>
      </c>
      <c r="G2193" s="4">
        <f t="shared" si="174"/>
        <v>0</v>
      </c>
      <c r="H2193" s="7">
        <f t="shared" si="175"/>
        <v>0</v>
      </c>
      <c r="I2193" s="7"/>
      <c r="J2193">
        <v>-611.875</v>
      </c>
      <c r="K2193" s="8">
        <f t="shared" si="171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172"/>
        <v>-0.61187499999999995</v>
      </c>
      <c r="E2194" s="8">
        <v>-0.61187499999999995</v>
      </c>
      <c r="F2194" s="4">
        <f t="shared" si="173"/>
        <v>0</v>
      </c>
      <c r="G2194" s="4">
        <f t="shared" si="174"/>
        <v>0</v>
      </c>
      <c r="H2194" s="7">
        <f t="shared" si="175"/>
        <v>0</v>
      </c>
      <c r="I2194" s="7"/>
      <c r="J2194">
        <v>-611.875</v>
      </c>
      <c r="K2194" s="8">
        <f t="shared" si="171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172"/>
        <v>-0.61187499999999995</v>
      </c>
      <c r="E2195" s="8">
        <v>-0.61187499999999995</v>
      </c>
      <c r="F2195" s="4">
        <f t="shared" si="173"/>
        <v>0</v>
      </c>
      <c r="G2195" s="4">
        <f t="shared" si="174"/>
        <v>0</v>
      </c>
      <c r="H2195" s="7">
        <f t="shared" si="175"/>
        <v>0</v>
      </c>
      <c r="I2195" s="7"/>
      <c r="J2195">
        <v>-611.875</v>
      </c>
      <c r="K2195" s="8">
        <f t="shared" si="171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172"/>
        <v>-0.61187499999999995</v>
      </c>
      <c r="E2196" s="8">
        <v>-0.61187499999999995</v>
      </c>
      <c r="F2196" s="4">
        <f t="shared" si="173"/>
        <v>0</v>
      </c>
      <c r="G2196" s="4">
        <f t="shared" si="174"/>
        <v>0</v>
      </c>
      <c r="H2196" s="7">
        <f t="shared" si="175"/>
        <v>0</v>
      </c>
      <c r="I2196" s="7"/>
      <c r="J2196">
        <v>-611.875</v>
      </c>
      <c r="K2196" s="8">
        <f t="shared" si="171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172"/>
        <v>-0.61187499999999995</v>
      </c>
      <c r="E2197" s="8">
        <v>-0.61187499999999995</v>
      </c>
      <c r="F2197" s="4">
        <f t="shared" si="173"/>
        <v>0</v>
      </c>
      <c r="G2197" s="4">
        <f t="shared" si="174"/>
        <v>0</v>
      </c>
      <c r="H2197" s="7">
        <f t="shared" si="175"/>
        <v>0</v>
      </c>
      <c r="I2197" s="7"/>
      <c r="J2197">
        <v>-611.875</v>
      </c>
      <c r="K2197" s="8">
        <f t="shared" si="171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172"/>
        <v>-1.0669200000000001</v>
      </c>
      <c r="E2198" s="8">
        <v>-1.0669150000000001</v>
      </c>
      <c r="F2198" s="4">
        <f t="shared" si="173"/>
        <v>5.000000000032756E-6</v>
      </c>
      <c r="G2198" s="4">
        <f t="shared" si="174"/>
        <v>5.000000000032756E-6</v>
      </c>
      <c r="H2198" s="7">
        <f t="shared" si="175"/>
        <v>2.5000000000327561E-11</v>
      </c>
      <c r="I2198" s="7"/>
      <c r="J2198">
        <v>-611.875</v>
      </c>
      <c r="K2198" s="8">
        <f t="shared" si="171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172"/>
        <v>-1.97583</v>
      </c>
      <c r="E2199" s="8">
        <v>-1.975276</v>
      </c>
      <c r="F2199" s="4">
        <f t="shared" si="173"/>
        <v>5.5399999999994343E-4</v>
      </c>
      <c r="G2199" s="4">
        <f t="shared" si="174"/>
        <v>5.5399999999994343E-4</v>
      </c>
      <c r="H2199" s="7">
        <f t="shared" si="175"/>
        <v>3.0691599999993731E-7</v>
      </c>
      <c r="I2199" s="7"/>
      <c r="J2199">
        <v>-611.875</v>
      </c>
      <c r="K2199" s="8">
        <f t="shared" si="171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172"/>
        <v>59.059899999999999</v>
      </c>
      <c r="E2200" s="8">
        <v>58.452455999999998</v>
      </c>
      <c r="F2200" s="4">
        <f t="shared" si="173"/>
        <v>-0.60744400000000098</v>
      </c>
      <c r="G2200" s="4">
        <f t="shared" si="174"/>
        <v>0.60744400000000098</v>
      </c>
      <c r="H2200" s="7">
        <f t="shared" si="175"/>
        <v>0.36898821313600122</v>
      </c>
      <c r="I2200" s="7"/>
      <c r="J2200">
        <v>-611.875</v>
      </c>
      <c r="K2200" s="8">
        <f t="shared" si="171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172"/>
        <v>112.741</v>
      </c>
      <c r="E2201" s="8">
        <v>113.303765</v>
      </c>
      <c r="F2201" s="4">
        <f t="shared" si="173"/>
        <v>0.56276499999999885</v>
      </c>
      <c r="G2201" s="4">
        <f t="shared" si="174"/>
        <v>0.56276499999999885</v>
      </c>
      <c r="H2201" s="7">
        <f t="shared" si="175"/>
        <v>0.31670444522499869</v>
      </c>
      <c r="I2201" s="7"/>
      <c r="J2201">
        <v>-611.875</v>
      </c>
      <c r="K2201" s="8">
        <f t="shared" si="171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172"/>
        <v>111.874</v>
      </c>
      <c r="E2202" s="8">
        <v>112.35809999999999</v>
      </c>
      <c r="F2202" s="4">
        <f t="shared" si="173"/>
        <v>0.48409999999999798</v>
      </c>
      <c r="G2202" s="4">
        <f t="shared" si="174"/>
        <v>0.48409999999999798</v>
      </c>
      <c r="H2202" s="7">
        <f t="shared" si="175"/>
        <v>0.23435280999999805</v>
      </c>
      <c r="I2202" s="7"/>
      <c r="J2202">
        <v>-611.875</v>
      </c>
      <c r="K2202" s="8">
        <f t="shared" si="171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172"/>
        <v>111.196</v>
      </c>
      <c r="E2203" s="8">
        <v>111.713553</v>
      </c>
      <c r="F2203" s="4">
        <f t="shared" si="173"/>
        <v>0.51755300000000659</v>
      </c>
      <c r="G2203" s="4">
        <f t="shared" si="174"/>
        <v>0.51755300000000659</v>
      </c>
      <c r="H2203" s="7">
        <f t="shared" si="175"/>
        <v>0.26786110780900685</v>
      </c>
      <c r="I2203" s="7"/>
      <c r="J2203">
        <v>-1066.92</v>
      </c>
      <c r="K2203" s="8">
        <f t="shared" si="171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172"/>
        <v>110.535</v>
      </c>
      <c r="E2204" s="8">
        <v>110.929643</v>
      </c>
      <c r="F2204" s="4">
        <f t="shared" si="173"/>
        <v>0.39464300000000208</v>
      </c>
      <c r="G2204" s="4">
        <f t="shared" si="174"/>
        <v>0.39464300000000208</v>
      </c>
      <c r="H2204" s="7">
        <f t="shared" si="175"/>
        <v>0.15574309744900164</v>
      </c>
      <c r="I2204" s="7"/>
      <c r="J2204">
        <v>-1066.92</v>
      </c>
      <c r="K2204" s="8">
        <f t="shared" si="171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172"/>
        <v>109.956</v>
      </c>
      <c r="E2205" s="8">
        <v>110.258492</v>
      </c>
      <c r="F2205" s="4">
        <f t="shared" si="173"/>
        <v>0.30249200000000087</v>
      </c>
      <c r="G2205" s="4">
        <f t="shared" si="174"/>
        <v>0.30249200000000087</v>
      </c>
      <c r="H2205" s="7">
        <f t="shared" si="175"/>
        <v>9.1501410064000532E-2</v>
      </c>
      <c r="I2205" s="7"/>
      <c r="J2205">
        <v>7862.11</v>
      </c>
      <c r="K2205" s="8">
        <f t="shared" si="171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172"/>
        <v>109.697</v>
      </c>
      <c r="E2206" s="8">
        <v>110.394548</v>
      </c>
      <c r="F2206" s="4">
        <f t="shared" si="173"/>
        <v>0.69754799999999761</v>
      </c>
      <c r="G2206" s="4">
        <f t="shared" si="174"/>
        <v>0.69754799999999761</v>
      </c>
      <c r="H2206" s="7">
        <f t="shared" si="175"/>
        <v>0.48657321230399669</v>
      </c>
      <c r="I2206" s="7"/>
      <c r="J2206">
        <v>112202</v>
      </c>
      <c r="K2206" s="8">
        <f t="shared" si="171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172"/>
        <v>110.01600000000001</v>
      </c>
      <c r="E2207" s="8">
        <v>110.399672</v>
      </c>
      <c r="F2207" s="4">
        <f t="shared" si="173"/>
        <v>0.38367199999999002</v>
      </c>
      <c r="G2207" s="4">
        <f t="shared" si="174"/>
        <v>0.38367199999999002</v>
      </c>
      <c r="H2207" s="7">
        <f t="shared" si="175"/>
        <v>0.14720420358399233</v>
      </c>
      <c r="I2207" s="7"/>
      <c r="J2207">
        <v>111897</v>
      </c>
      <c r="K2207" s="8">
        <f t="shared" si="171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172"/>
        <v>102.86799999999999</v>
      </c>
      <c r="E2208" s="8">
        <v>103.91278</v>
      </c>
      <c r="F2208" s="4">
        <f t="shared" si="173"/>
        <v>1.0447800000000029</v>
      </c>
      <c r="G2208" s="4">
        <f t="shared" si="174"/>
        <v>1.0447800000000029</v>
      </c>
      <c r="H2208" s="7">
        <f t="shared" si="175"/>
        <v>1.091565248400006</v>
      </c>
      <c r="I2208" s="7"/>
      <c r="J2208">
        <v>111227</v>
      </c>
      <c r="K2208" s="8">
        <f t="shared" si="171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172"/>
        <v>68.3536</v>
      </c>
      <c r="E2209" s="8">
        <v>69.293312999999998</v>
      </c>
      <c r="F2209" s="4">
        <f t="shared" si="173"/>
        <v>0.93971299999999758</v>
      </c>
      <c r="G2209" s="4">
        <f t="shared" si="174"/>
        <v>0.93971299999999758</v>
      </c>
      <c r="H2209" s="7">
        <f t="shared" si="175"/>
        <v>0.88306052236899546</v>
      </c>
      <c r="I2209" s="7"/>
      <c r="J2209">
        <v>110646</v>
      </c>
      <c r="K2209" s="8">
        <f t="shared" si="171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172"/>
        <v>-0.92471500000000006</v>
      </c>
      <c r="E2210" s="8">
        <v>-0.92471499999999995</v>
      </c>
      <c r="F2210" s="4">
        <f t="shared" si="173"/>
        <v>1.1102230246251565E-16</v>
      </c>
      <c r="G2210" s="4">
        <f t="shared" si="174"/>
        <v>1.1102230246251565E-16</v>
      </c>
      <c r="H2210" s="7">
        <f t="shared" si="175"/>
        <v>1.2325951644078309E-32</v>
      </c>
      <c r="I2210" s="7"/>
      <c r="J2210">
        <v>109931</v>
      </c>
      <c r="K2210" s="8">
        <f t="shared" si="171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172"/>
        <v>-1.0669200000000001</v>
      </c>
      <c r="E2211" s="8">
        <v>-1.0669150000000001</v>
      </c>
      <c r="F2211" s="4">
        <f t="shared" si="173"/>
        <v>5.000000000032756E-6</v>
      </c>
      <c r="G2211" s="4">
        <f t="shared" si="174"/>
        <v>5.000000000032756E-6</v>
      </c>
      <c r="H2211" s="7">
        <f t="shared" si="175"/>
        <v>2.5000000000327561E-11</v>
      </c>
      <c r="I2211" s="7"/>
      <c r="J2211">
        <v>109497</v>
      </c>
      <c r="K2211" s="8">
        <f t="shared" si="171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172"/>
        <v>-0.61187499999999995</v>
      </c>
      <c r="E2212" s="8">
        <v>-0.61187499999999995</v>
      </c>
      <c r="F2212" s="4">
        <f t="shared" si="173"/>
        <v>0</v>
      </c>
      <c r="G2212" s="4">
        <f t="shared" si="174"/>
        <v>0</v>
      </c>
      <c r="H2212" s="7">
        <f t="shared" si="175"/>
        <v>0</v>
      </c>
      <c r="I2212" s="7"/>
      <c r="J2212">
        <v>109312</v>
      </c>
      <c r="K2212" s="8">
        <f t="shared" si="171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172"/>
        <v>-0.61187499999999995</v>
      </c>
      <c r="E2213" s="8">
        <v>-0.61187499999999995</v>
      </c>
      <c r="F2213" s="4">
        <f t="shared" si="173"/>
        <v>0</v>
      </c>
      <c r="G2213" s="4">
        <f t="shared" si="174"/>
        <v>0</v>
      </c>
      <c r="H2213" s="7">
        <f t="shared" si="175"/>
        <v>0</v>
      </c>
      <c r="I2213" s="7"/>
      <c r="J2213">
        <v>40315.4</v>
      </c>
      <c r="K2213" s="8">
        <f t="shared" si="171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172"/>
        <v>-0.61187499999999995</v>
      </c>
      <c r="E2214" s="8">
        <v>-0.61187499999999995</v>
      </c>
      <c r="F2214" s="4">
        <f t="shared" si="173"/>
        <v>0</v>
      </c>
      <c r="G2214" s="4">
        <f t="shared" si="174"/>
        <v>0</v>
      </c>
      <c r="H2214" s="7">
        <f t="shared" si="175"/>
        <v>0</v>
      </c>
      <c r="I2214" s="7"/>
      <c r="J2214">
        <v>41873.800000000003</v>
      </c>
      <c r="K2214" s="8">
        <f t="shared" si="171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172"/>
        <v>-0.61187499999999995</v>
      </c>
      <c r="E2215" s="8">
        <v>-0.61187499999999995</v>
      </c>
      <c r="F2215" s="4">
        <f t="shared" si="173"/>
        <v>0</v>
      </c>
      <c r="G2215" s="4">
        <f t="shared" si="174"/>
        <v>0</v>
      </c>
      <c r="H2215" s="7">
        <f t="shared" si="175"/>
        <v>0</v>
      </c>
      <c r="I2215" s="7"/>
      <c r="J2215">
        <v>-924.71500000000003</v>
      </c>
      <c r="K2215" s="8">
        <f t="shared" si="171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172"/>
        <v>-0.61187499999999995</v>
      </c>
      <c r="E2216" s="8">
        <v>-0.61187499999999995</v>
      </c>
      <c r="F2216" s="4">
        <f t="shared" si="173"/>
        <v>0</v>
      </c>
      <c r="G2216" s="4">
        <f t="shared" si="174"/>
        <v>0</v>
      </c>
      <c r="H2216" s="7">
        <f t="shared" si="175"/>
        <v>0</v>
      </c>
      <c r="I2216" s="7"/>
      <c r="J2216">
        <v>-1066.92</v>
      </c>
      <c r="K2216" s="8">
        <f t="shared" si="171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172"/>
        <v>-0.61187499999999995</v>
      </c>
      <c r="E2217" s="8">
        <v>-0.61187499999999995</v>
      </c>
      <c r="F2217" s="4">
        <f t="shared" si="173"/>
        <v>0</v>
      </c>
      <c r="G2217" s="4">
        <f t="shared" si="174"/>
        <v>0</v>
      </c>
      <c r="H2217" s="7">
        <f t="shared" si="175"/>
        <v>0</v>
      </c>
      <c r="I2217" s="7"/>
      <c r="J2217">
        <v>-611.875</v>
      </c>
      <c r="K2217" s="8">
        <f t="shared" si="171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172"/>
        <v>-0.61187499999999995</v>
      </c>
      <c r="E2218" s="8">
        <v>-0.61187499999999995</v>
      </c>
      <c r="F2218" s="4">
        <f t="shared" si="173"/>
        <v>0</v>
      </c>
      <c r="G2218" s="4">
        <f t="shared" si="174"/>
        <v>0</v>
      </c>
      <c r="H2218" s="7">
        <f t="shared" si="175"/>
        <v>0</v>
      </c>
      <c r="I2218" s="7"/>
      <c r="J2218">
        <v>-611.875</v>
      </c>
      <c r="K2218" s="8">
        <f t="shared" si="171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172"/>
        <v>-0.61187499999999995</v>
      </c>
      <c r="E2219" s="8">
        <v>-0.61187499999999995</v>
      </c>
      <c r="F2219" s="4">
        <f t="shared" si="173"/>
        <v>0</v>
      </c>
      <c r="G2219" s="4">
        <f t="shared" si="174"/>
        <v>0</v>
      </c>
      <c r="H2219" s="7">
        <f t="shared" si="175"/>
        <v>0</v>
      </c>
      <c r="I2219" s="7"/>
      <c r="J2219">
        <v>-611.875</v>
      </c>
      <c r="K2219" s="8">
        <f t="shared" si="171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172"/>
        <v>-0.61187499999999995</v>
      </c>
      <c r="E2220" s="8">
        <v>-0.61187499999999995</v>
      </c>
      <c r="F2220" s="4">
        <f t="shared" si="173"/>
        <v>0</v>
      </c>
      <c r="G2220" s="4">
        <f t="shared" si="174"/>
        <v>0</v>
      </c>
      <c r="H2220" s="7">
        <f t="shared" si="175"/>
        <v>0</v>
      </c>
      <c r="I2220" s="7"/>
      <c r="J2220">
        <v>-611.875</v>
      </c>
      <c r="K2220" s="8">
        <f t="shared" ref="K2220:K2283" si="176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172"/>
        <v>-0.61187499999999995</v>
      </c>
      <c r="E2221" s="8">
        <v>-0.61187499999999995</v>
      </c>
      <c r="F2221" s="4">
        <f t="shared" si="173"/>
        <v>0</v>
      </c>
      <c r="G2221" s="4">
        <f t="shared" si="174"/>
        <v>0</v>
      </c>
      <c r="H2221" s="7">
        <f t="shared" si="175"/>
        <v>0</v>
      </c>
      <c r="I2221" s="7"/>
      <c r="J2221">
        <v>-611.875</v>
      </c>
      <c r="K2221" s="8">
        <f t="shared" si="176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172"/>
        <v>-1.0669200000000001</v>
      </c>
      <c r="E2222" s="8">
        <v>-1.0669150000000001</v>
      </c>
      <c r="F2222" s="4">
        <f t="shared" si="173"/>
        <v>5.000000000032756E-6</v>
      </c>
      <c r="G2222" s="4">
        <f t="shared" si="174"/>
        <v>5.000000000032756E-6</v>
      </c>
      <c r="H2222" s="7">
        <f t="shared" si="175"/>
        <v>2.5000000000327561E-11</v>
      </c>
      <c r="I2222" s="7"/>
      <c r="J2222">
        <v>-611.875</v>
      </c>
      <c r="K2222" s="8">
        <f t="shared" si="176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172"/>
        <v>-1.98529</v>
      </c>
      <c r="E2223" s="8">
        <v>-1.9845029999999999</v>
      </c>
      <c r="F2223" s="4">
        <f t="shared" si="173"/>
        <v>7.8700000000009318E-4</v>
      </c>
      <c r="G2223" s="4">
        <f t="shared" si="174"/>
        <v>7.8700000000009318E-4</v>
      </c>
      <c r="H2223" s="7">
        <f t="shared" si="175"/>
        <v>6.1936900000014669E-7</v>
      </c>
      <c r="I2223" s="7"/>
      <c r="J2223">
        <v>-611.875</v>
      </c>
      <c r="K2223" s="8">
        <f t="shared" si="176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172"/>
        <v>77.181600000000003</v>
      </c>
      <c r="E2224" s="8">
        <v>76.824415000000002</v>
      </c>
      <c r="F2224" s="4">
        <f t="shared" si="173"/>
        <v>-0.3571850000000012</v>
      </c>
      <c r="G2224" s="4">
        <f t="shared" si="174"/>
        <v>0.3571850000000012</v>
      </c>
      <c r="H2224" s="7">
        <f t="shared" si="175"/>
        <v>0.12758112422500084</v>
      </c>
      <c r="I2224" s="7"/>
      <c r="J2224">
        <v>-611.875</v>
      </c>
      <c r="K2224" s="8">
        <f t="shared" si="176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172"/>
        <v>114.14100000000001</v>
      </c>
      <c r="E2225" s="8">
        <v>114.289748</v>
      </c>
      <c r="F2225" s="4">
        <f t="shared" si="173"/>
        <v>0.14874799999999766</v>
      </c>
      <c r="G2225" s="4">
        <f t="shared" si="174"/>
        <v>0.14874799999999766</v>
      </c>
      <c r="H2225" s="7">
        <f t="shared" si="175"/>
        <v>2.2125967503999304E-2</v>
      </c>
      <c r="I2225" s="7"/>
      <c r="J2225">
        <v>-611.875</v>
      </c>
      <c r="K2225" s="8">
        <f t="shared" si="176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172"/>
        <v>113.801</v>
      </c>
      <c r="E2226" s="8">
        <v>113.83986</v>
      </c>
      <c r="F2226" s="4">
        <f t="shared" si="173"/>
        <v>3.8859999999999673E-2</v>
      </c>
      <c r="G2226" s="4">
        <f t="shared" si="174"/>
        <v>3.8859999999999673E-2</v>
      </c>
      <c r="H2226" s="7">
        <f t="shared" si="175"/>
        <v>1.5100995999999746E-3</v>
      </c>
      <c r="I2226" s="7"/>
      <c r="J2226">
        <v>-611.875</v>
      </c>
      <c r="K2226" s="8">
        <f t="shared" si="176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172"/>
        <v>112.83199999999999</v>
      </c>
      <c r="E2227" s="8">
        <v>113.402118</v>
      </c>
      <c r="F2227" s="4">
        <f t="shared" si="173"/>
        <v>0.5701180000000079</v>
      </c>
      <c r="G2227" s="4">
        <f t="shared" si="174"/>
        <v>0.5701180000000079</v>
      </c>
      <c r="H2227" s="7">
        <f t="shared" si="175"/>
        <v>0.32503453392400899</v>
      </c>
      <c r="I2227" s="7"/>
      <c r="J2227">
        <v>-1066.92</v>
      </c>
      <c r="K2227" s="8">
        <f t="shared" si="176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172"/>
        <v>112.279</v>
      </c>
      <c r="E2228" s="8">
        <v>112.822188</v>
      </c>
      <c r="F2228" s="4">
        <f t="shared" si="173"/>
        <v>0.54318800000000067</v>
      </c>
      <c r="G2228" s="4">
        <f t="shared" si="174"/>
        <v>0.54318800000000067</v>
      </c>
      <c r="H2228" s="7">
        <f t="shared" si="175"/>
        <v>0.2950532033440007</v>
      </c>
      <c r="I2228" s="7"/>
      <c r="J2228">
        <v>-1975.62</v>
      </c>
      <c r="K2228" s="8">
        <f t="shared" si="176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172"/>
        <v>111.80500000000001</v>
      </c>
      <c r="E2229" s="8">
        <v>112.237377</v>
      </c>
      <c r="F2229" s="4">
        <f t="shared" si="173"/>
        <v>0.43237699999998824</v>
      </c>
      <c r="G2229" s="4">
        <f t="shared" si="174"/>
        <v>0.43237699999998824</v>
      </c>
      <c r="H2229" s="7">
        <f t="shared" si="175"/>
        <v>0.18694987012898984</v>
      </c>
      <c r="I2229" s="7"/>
      <c r="J2229">
        <v>58539</v>
      </c>
      <c r="K2229" s="8">
        <f t="shared" si="176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172"/>
        <v>111.357</v>
      </c>
      <c r="E2230" s="8">
        <v>111.870164</v>
      </c>
      <c r="F2230" s="4">
        <f t="shared" si="173"/>
        <v>0.51316400000000328</v>
      </c>
      <c r="G2230" s="4">
        <f t="shared" si="174"/>
        <v>0.51316400000000328</v>
      </c>
      <c r="H2230" s="7">
        <f t="shared" si="175"/>
        <v>0.26333729089600338</v>
      </c>
      <c r="I2230" s="7"/>
      <c r="J2230">
        <v>113156</v>
      </c>
      <c r="K2230" s="8">
        <f t="shared" si="176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172"/>
        <v>111.092</v>
      </c>
      <c r="E2231" s="8">
        <v>111.61038600000001</v>
      </c>
      <c r="F2231" s="4">
        <f t="shared" si="173"/>
        <v>0.51838600000000667</v>
      </c>
      <c r="G2231" s="4">
        <f t="shared" si="174"/>
        <v>0.51838600000000667</v>
      </c>
      <c r="H2231" s="7">
        <f t="shared" si="175"/>
        <v>0.26872404499600694</v>
      </c>
      <c r="I2231" s="7"/>
      <c r="J2231">
        <v>112419</v>
      </c>
      <c r="K2231" s="8">
        <f t="shared" si="176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172"/>
        <v>110.83</v>
      </c>
      <c r="E2232" s="8">
        <v>111.34099999999999</v>
      </c>
      <c r="F2232" s="4">
        <f t="shared" si="173"/>
        <v>0.51099999999999568</v>
      </c>
      <c r="G2232" s="4">
        <f t="shared" si="174"/>
        <v>0.51099999999999568</v>
      </c>
      <c r="H2232" s="7">
        <f t="shared" si="175"/>
        <v>0.26112099999999561</v>
      </c>
      <c r="I2232" s="7"/>
      <c r="J2232">
        <v>111616</v>
      </c>
      <c r="K2232" s="8">
        <f t="shared" si="176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172"/>
        <v>99.915600000000012</v>
      </c>
      <c r="E2233" s="8">
        <v>101.236232</v>
      </c>
      <c r="F2233" s="4">
        <f t="shared" si="173"/>
        <v>1.3206319999999891</v>
      </c>
      <c r="G2233" s="4">
        <f t="shared" si="174"/>
        <v>1.3206319999999891</v>
      </c>
      <c r="H2233" s="7">
        <f t="shared" si="175"/>
        <v>1.7440688794239714</v>
      </c>
      <c r="I2233" s="7"/>
      <c r="J2233">
        <v>110844</v>
      </c>
      <c r="K2233" s="8">
        <f t="shared" si="176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172"/>
        <v>-0.92471500000000006</v>
      </c>
      <c r="E2234" s="8">
        <v>-0.92471499999999995</v>
      </c>
      <c r="F2234" s="4">
        <f t="shared" si="173"/>
        <v>1.1102230246251565E-16</v>
      </c>
      <c r="G2234" s="4">
        <f t="shared" si="174"/>
        <v>1.1102230246251565E-16</v>
      </c>
      <c r="H2234" s="7">
        <f t="shared" si="175"/>
        <v>1.2325951644078309E-32</v>
      </c>
      <c r="I2234" s="7"/>
      <c r="J2234">
        <v>110195</v>
      </c>
      <c r="K2234" s="8">
        <f t="shared" si="176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172"/>
        <v>-1.0669200000000001</v>
      </c>
      <c r="E2235" s="8">
        <v>-1.0669150000000001</v>
      </c>
      <c r="F2235" s="4">
        <f t="shared" si="173"/>
        <v>5.000000000032756E-6</v>
      </c>
      <c r="G2235" s="4">
        <f t="shared" si="174"/>
        <v>5.000000000032756E-6</v>
      </c>
      <c r="H2235" s="7">
        <f t="shared" si="175"/>
        <v>2.5000000000327561E-11</v>
      </c>
      <c r="I2235" s="7"/>
      <c r="J2235">
        <v>110026</v>
      </c>
      <c r="K2235" s="8">
        <f t="shared" si="176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172"/>
        <v>-0.61187499999999995</v>
      </c>
      <c r="E2236" s="8">
        <v>-0.61187499999999995</v>
      </c>
      <c r="F2236" s="4">
        <f t="shared" si="173"/>
        <v>0</v>
      </c>
      <c r="G2236" s="4">
        <f t="shared" si="174"/>
        <v>0</v>
      </c>
      <c r="H2236" s="7">
        <f t="shared" si="175"/>
        <v>0</v>
      </c>
      <c r="I2236" s="7"/>
      <c r="J2236">
        <v>110351</v>
      </c>
      <c r="K2236" s="8">
        <f t="shared" si="176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172"/>
        <v>-0.61187499999999995</v>
      </c>
      <c r="E2237" s="8">
        <v>-0.61187499999999995</v>
      </c>
      <c r="F2237" s="4">
        <f t="shared" si="173"/>
        <v>0</v>
      </c>
      <c r="G2237" s="4">
        <f t="shared" si="174"/>
        <v>0</v>
      </c>
      <c r="H2237" s="7">
        <f t="shared" si="175"/>
        <v>0</v>
      </c>
      <c r="I2237" s="7"/>
      <c r="J2237">
        <v>103889</v>
      </c>
      <c r="K2237" s="8">
        <f t="shared" si="176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172"/>
        <v>-0.61187499999999995</v>
      </c>
      <c r="E2238" s="8">
        <v>-0.61187499999999995</v>
      </c>
      <c r="F2238" s="4">
        <f t="shared" si="173"/>
        <v>0</v>
      </c>
      <c r="G2238" s="4">
        <f t="shared" si="174"/>
        <v>0</v>
      </c>
      <c r="H2238" s="7">
        <f t="shared" si="175"/>
        <v>0</v>
      </c>
      <c r="I2238" s="7"/>
      <c r="J2238">
        <v>69423.3</v>
      </c>
      <c r="K2238" s="8">
        <f t="shared" si="176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172"/>
        <v>-0.61187499999999995</v>
      </c>
      <c r="E2239" s="8">
        <v>-0.61187499999999995</v>
      </c>
      <c r="F2239" s="4">
        <f t="shared" si="173"/>
        <v>0</v>
      </c>
      <c r="G2239" s="4">
        <f t="shared" si="174"/>
        <v>0</v>
      </c>
      <c r="H2239" s="7">
        <f t="shared" si="175"/>
        <v>0</v>
      </c>
      <c r="I2239" s="7"/>
      <c r="J2239">
        <v>-924.71500000000003</v>
      </c>
      <c r="K2239" s="8">
        <f t="shared" si="176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172"/>
        <v>-0.61187499999999995</v>
      </c>
      <c r="E2240" s="8">
        <v>-0.61187499999999995</v>
      </c>
      <c r="F2240" s="4">
        <f t="shared" si="173"/>
        <v>0</v>
      </c>
      <c r="G2240" s="4">
        <f t="shared" si="174"/>
        <v>0</v>
      </c>
      <c r="H2240" s="7">
        <f t="shared" si="175"/>
        <v>0</v>
      </c>
      <c r="I2240" s="7"/>
      <c r="J2240">
        <v>-1066.92</v>
      </c>
      <c r="K2240" s="8">
        <f t="shared" si="176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172"/>
        <v>-0.61187499999999995</v>
      </c>
      <c r="E2241" s="8">
        <v>-0.61187499999999995</v>
      </c>
      <c r="F2241" s="4">
        <f t="shared" si="173"/>
        <v>0</v>
      </c>
      <c r="G2241" s="4">
        <f t="shared" si="174"/>
        <v>0</v>
      </c>
      <c r="H2241" s="7">
        <f t="shared" si="175"/>
        <v>0</v>
      </c>
      <c r="I2241" s="7"/>
      <c r="J2241">
        <v>-611.875</v>
      </c>
      <c r="K2241" s="8">
        <f t="shared" si="176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172"/>
        <v>-0.61187499999999995</v>
      </c>
      <c r="E2242" s="8">
        <v>-0.61187499999999995</v>
      </c>
      <c r="F2242" s="4">
        <f t="shared" si="173"/>
        <v>0</v>
      </c>
      <c r="G2242" s="4">
        <f t="shared" si="174"/>
        <v>0</v>
      </c>
      <c r="H2242" s="7">
        <f t="shared" si="175"/>
        <v>0</v>
      </c>
      <c r="I2242" s="7"/>
      <c r="J2242">
        <v>-611.875</v>
      </c>
      <c r="K2242" s="8">
        <f t="shared" si="176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172"/>
        <v>-0.61187499999999995</v>
      </c>
      <c r="E2243" s="8">
        <v>-0.61187499999999995</v>
      </c>
      <c r="F2243" s="4">
        <f t="shared" si="173"/>
        <v>0</v>
      </c>
      <c r="G2243" s="4">
        <f t="shared" si="174"/>
        <v>0</v>
      </c>
      <c r="H2243" s="7">
        <f t="shared" si="175"/>
        <v>0</v>
      </c>
      <c r="I2243" s="7"/>
      <c r="J2243">
        <v>-611.875</v>
      </c>
      <c r="K2243" s="8">
        <f t="shared" si="176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172"/>
        <v>-0.61187499999999995</v>
      </c>
      <c r="E2244" s="8">
        <v>-0.61187499999999995</v>
      </c>
      <c r="F2244" s="4">
        <f t="shared" si="173"/>
        <v>0</v>
      </c>
      <c r="G2244" s="4">
        <f t="shared" si="174"/>
        <v>0</v>
      </c>
      <c r="H2244" s="7">
        <f t="shared" si="175"/>
        <v>0</v>
      </c>
      <c r="I2244" s="7"/>
      <c r="J2244">
        <v>-611.875</v>
      </c>
      <c r="K2244" s="8">
        <f t="shared" si="176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172"/>
        <v>-0.61187499999999995</v>
      </c>
      <c r="E2245" s="8">
        <v>-0.61187499999999995</v>
      </c>
      <c r="F2245" s="4">
        <f t="shared" si="173"/>
        <v>0</v>
      </c>
      <c r="G2245" s="4">
        <f t="shared" si="174"/>
        <v>0</v>
      </c>
      <c r="H2245" s="7">
        <f t="shared" si="175"/>
        <v>0</v>
      </c>
      <c r="I2245" s="7"/>
      <c r="J2245">
        <v>-611.875</v>
      </c>
      <c r="K2245" s="8">
        <f t="shared" si="176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172"/>
        <v>-1.0669200000000001</v>
      </c>
      <c r="E2246" s="8">
        <v>-1.0669150000000001</v>
      </c>
      <c r="F2246" s="4">
        <f t="shared" si="173"/>
        <v>5.000000000032756E-6</v>
      </c>
      <c r="G2246" s="4">
        <f t="shared" si="174"/>
        <v>5.000000000032756E-6</v>
      </c>
      <c r="H2246" s="7">
        <f t="shared" si="175"/>
        <v>2.5000000000327561E-11</v>
      </c>
      <c r="I2246" s="7"/>
      <c r="J2246">
        <v>-611.875</v>
      </c>
      <c r="K2246" s="8">
        <f t="shared" si="176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172"/>
        <v>-1.98082</v>
      </c>
      <c r="E2247" s="8">
        <v>-1.980116</v>
      </c>
      <c r="F2247" s="4">
        <f t="shared" si="173"/>
        <v>7.0400000000003793E-4</v>
      </c>
      <c r="G2247" s="4">
        <f t="shared" si="174"/>
        <v>7.0400000000003793E-4</v>
      </c>
      <c r="H2247" s="7">
        <f t="shared" si="175"/>
        <v>4.9561600000005345E-7</v>
      </c>
      <c r="I2247" s="7"/>
      <c r="J2247">
        <v>-611.875</v>
      </c>
      <c r="K2247" s="8">
        <f t="shared" si="176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172"/>
        <v>67.171499999999995</v>
      </c>
      <c r="E2248" s="8">
        <v>66.921462000000005</v>
      </c>
      <c r="F2248" s="4">
        <f t="shared" si="173"/>
        <v>-0.25003799999998932</v>
      </c>
      <c r="G2248" s="4">
        <f t="shared" si="174"/>
        <v>0.25003799999998932</v>
      </c>
      <c r="H2248" s="7">
        <f t="shared" si="175"/>
        <v>6.2519001443994665E-2</v>
      </c>
      <c r="I2248" s="7"/>
      <c r="J2248">
        <v>-611.875</v>
      </c>
      <c r="K2248" s="8">
        <f t="shared" si="176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177">C2249/1000</f>
        <v>113.274</v>
      </c>
      <c r="E2249" s="8">
        <v>113.490516</v>
      </c>
      <c r="F2249" s="4">
        <f t="shared" ref="F2249:F2312" si="178">(E2249- D2249)</f>
        <v>0.2165159999999986</v>
      </c>
      <c r="G2249" s="4">
        <f t="shared" ref="G2249:G2312" si="179">ABS(F2249)</f>
        <v>0.2165159999999986</v>
      </c>
      <c r="H2249" s="7">
        <f t="shared" ref="H2249:H2312" si="180">(G2249^2)</f>
        <v>4.6879178255999396E-2</v>
      </c>
      <c r="I2249" s="7"/>
      <c r="J2249">
        <v>-611.875</v>
      </c>
      <c r="K2249" s="8">
        <f t="shared" si="176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177"/>
        <v>112.315</v>
      </c>
      <c r="E2250" s="8">
        <v>112.64767000000001</v>
      </c>
      <c r="F2250" s="4">
        <f t="shared" si="178"/>
        <v>0.33267000000000735</v>
      </c>
      <c r="G2250" s="4">
        <f t="shared" si="179"/>
        <v>0.33267000000000735</v>
      </c>
      <c r="H2250" s="7">
        <f t="shared" si="180"/>
        <v>0.11066932890000489</v>
      </c>
      <c r="I2250" s="7"/>
      <c r="J2250">
        <v>-611.875</v>
      </c>
      <c r="K2250" s="8">
        <f t="shared" si="176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177"/>
        <v>111.514</v>
      </c>
      <c r="E2251" s="8">
        <v>112.198238</v>
      </c>
      <c r="F2251" s="4">
        <f t="shared" si="178"/>
        <v>0.68423800000000767</v>
      </c>
      <c r="G2251" s="4">
        <f t="shared" si="179"/>
        <v>0.68423800000000767</v>
      </c>
      <c r="H2251" s="7">
        <f t="shared" si="180"/>
        <v>0.46818164064401052</v>
      </c>
      <c r="I2251" s="7"/>
      <c r="J2251">
        <v>-1066.92</v>
      </c>
      <c r="K2251" s="8">
        <f t="shared" si="176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177"/>
        <v>110.818</v>
      </c>
      <c r="E2252" s="8">
        <v>111.20075900000001</v>
      </c>
      <c r="F2252" s="4">
        <f t="shared" si="178"/>
        <v>0.38275900000000718</v>
      </c>
      <c r="G2252" s="4">
        <f t="shared" si="179"/>
        <v>0.38275900000000718</v>
      </c>
      <c r="H2252" s="7">
        <f t="shared" si="180"/>
        <v>0.14650445208100549</v>
      </c>
      <c r="I2252" s="7"/>
      <c r="J2252">
        <v>-1984.78</v>
      </c>
      <c r="K2252" s="8">
        <f t="shared" si="176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177"/>
        <v>110.15</v>
      </c>
      <c r="E2253" s="8">
        <v>110.456014</v>
      </c>
      <c r="F2253" s="4">
        <f t="shared" si="178"/>
        <v>0.30601399999999046</v>
      </c>
      <c r="G2253" s="4">
        <f t="shared" si="179"/>
        <v>0.30601399999999046</v>
      </c>
      <c r="H2253" s="7">
        <f t="shared" si="180"/>
        <v>9.3644568195994163E-2</v>
      </c>
      <c r="I2253" s="7"/>
      <c r="J2253">
        <v>76561.100000000006</v>
      </c>
      <c r="K2253" s="8">
        <f t="shared" si="176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177"/>
        <v>109.565</v>
      </c>
      <c r="E2254" s="8">
        <v>109.647655</v>
      </c>
      <c r="F2254" s="4">
        <f t="shared" si="178"/>
        <v>8.2655000000002588E-2</v>
      </c>
      <c r="G2254" s="4">
        <f t="shared" si="179"/>
        <v>8.2655000000002588E-2</v>
      </c>
      <c r="H2254" s="7">
        <f t="shared" si="180"/>
        <v>6.831849025000428E-3</v>
      </c>
      <c r="I2254" s="7"/>
      <c r="J2254">
        <v>114115</v>
      </c>
      <c r="K2254" s="8">
        <f t="shared" si="176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177"/>
        <v>109.221</v>
      </c>
      <c r="E2255" s="8">
        <v>109.27329</v>
      </c>
      <c r="F2255" s="4">
        <f t="shared" si="178"/>
        <v>5.2289999999999281E-2</v>
      </c>
      <c r="G2255" s="4">
        <f t="shared" si="179"/>
        <v>5.2289999999999281E-2</v>
      </c>
      <c r="H2255" s="7">
        <f t="shared" si="180"/>
        <v>2.7342440999999248E-3</v>
      </c>
      <c r="I2255" s="7"/>
      <c r="J2255">
        <v>114349</v>
      </c>
      <c r="K2255" s="8">
        <f t="shared" si="176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177"/>
        <v>108.907</v>
      </c>
      <c r="E2256" s="8">
        <v>108.921693</v>
      </c>
      <c r="F2256" s="4">
        <f t="shared" si="178"/>
        <v>1.4693000000008283E-2</v>
      </c>
      <c r="G2256" s="4">
        <f t="shared" si="179"/>
        <v>1.4693000000008283E-2</v>
      </c>
      <c r="H2256" s="7">
        <f t="shared" si="180"/>
        <v>2.1588424900024339E-4</v>
      </c>
      <c r="I2256" s="7"/>
      <c r="J2256">
        <v>113247</v>
      </c>
      <c r="K2256" s="8">
        <f t="shared" si="176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177"/>
        <v>85.349899999999991</v>
      </c>
      <c r="E2257" s="8">
        <v>86.273376999999996</v>
      </c>
      <c r="F2257" s="4">
        <f t="shared" si="178"/>
        <v>0.92347700000000543</v>
      </c>
      <c r="G2257" s="4">
        <f t="shared" si="179"/>
        <v>0.92347700000000543</v>
      </c>
      <c r="H2257" s="7">
        <f t="shared" si="180"/>
        <v>0.85280976952901</v>
      </c>
      <c r="I2257" s="7"/>
      <c r="J2257">
        <v>112683</v>
      </c>
      <c r="K2257" s="8">
        <f t="shared" si="176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177"/>
        <v>-0.92471500000000006</v>
      </c>
      <c r="E2258" s="8">
        <v>-0.92471499999999995</v>
      </c>
      <c r="F2258" s="4">
        <f t="shared" si="178"/>
        <v>1.1102230246251565E-16</v>
      </c>
      <c r="G2258" s="4">
        <f t="shared" si="179"/>
        <v>1.1102230246251565E-16</v>
      </c>
      <c r="H2258" s="7">
        <f t="shared" si="180"/>
        <v>1.2325951644078309E-32</v>
      </c>
      <c r="I2258" s="7"/>
      <c r="J2258">
        <v>112141</v>
      </c>
      <c r="K2258" s="8">
        <f t="shared" si="176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177"/>
        <v>-1.0669200000000001</v>
      </c>
      <c r="E2259" s="8">
        <v>-1.0669150000000001</v>
      </c>
      <c r="F2259" s="4">
        <f t="shared" si="178"/>
        <v>5.000000000032756E-6</v>
      </c>
      <c r="G2259" s="4">
        <f t="shared" si="179"/>
        <v>5.000000000032756E-6</v>
      </c>
      <c r="H2259" s="7">
        <f t="shared" si="180"/>
        <v>2.5000000000327561E-11</v>
      </c>
      <c r="I2259" s="7"/>
      <c r="J2259">
        <v>111777</v>
      </c>
      <c r="K2259" s="8">
        <f t="shared" si="176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177"/>
        <v>-0.61187499999999995</v>
      </c>
      <c r="E2260" s="8">
        <v>-0.61187499999999995</v>
      </c>
      <c r="F2260" s="4">
        <f t="shared" si="178"/>
        <v>0</v>
      </c>
      <c r="G2260" s="4">
        <f t="shared" si="179"/>
        <v>0</v>
      </c>
      <c r="H2260" s="7">
        <f t="shared" si="180"/>
        <v>0</v>
      </c>
      <c r="I2260" s="7"/>
      <c r="J2260">
        <v>111520</v>
      </c>
      <c r="K2260" s="8">
        <f t="shared" si="176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177"/>
        <v>-0.61187499999999995</v>
      </c>
      <c r="E2261" s="8">
        <v>-0.61187499999999995</v>
      </c>
      <c r="F2261" s="4">
        <f t="shared" si="178"/>
        <v>0</v>
      </c>
      <c r="G2261" s="4">
        <f t="shared" si="179"/>
        <v>0</v>
      </c>
      <c r="H2261" s="7">
        <f t="shared" si="180"/>
        <v>0</v>
      </c>
      <c r="I2261" s="7"/>
      <c r="J2261">
        <v>111255</v>
      </c>
      <c r="K2261" s="8">
        <f t="shared" si="176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177"/>
        <v>-0.61187499999999995</v>
      </c>
      <c r="E2262" s="8">
        <v>-0.61187499999999995</v>
      </c>
      <c r="F2262" s="4">
        <f t="shared" si="178"/>
        <v>0</v>
      </c>
      <c r="G2262" s="4">
        <f t="shared" si="179"/>
        <v>0</v>
      </c>
      <c r="H2262" s="7">
        <f t="shared" si="180"/>
        <v>0</v>
      </c>
      <c r="I2262" s="7"/>
      <c r="J2262">
        <v>101223</v>
      </c>
      <c r="K2262" s="8">
        <f t="shared" si="176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177"/>
        <v>-0.61187499999999995</v>
      </c>
      <c r="E2263" s="8">
        <v>-0.61187499999999995</v>
      </c>
      <c r="F2263" s="4">
        <f t="shared" si="178"/>
        <v>0</v>
      </c>
      <c r="G2263" s="4">
        <f t="shared" si="179"/>
        <v>0</v>
      </c>
      <c r="H2263" s="7">
        <f t="shared" si="180"/>
        <v>0</v>
      </c>
      <c r="I2263" s="7"/>
      <c r="J2263">
        <v>-924.71500000000003</v>
      </c>
      <c r="K2263" s="8">
        <f t="shared" si="176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177"/>
        <v>-0.61187499999999995</v>
      </c>
      <c r="E2264" s="8">
        <v>-0.61187499999999995</v>
      </c>
      <c r="F2264" s="4">
        <f t="shared" si="178"/>
        <v>0</v>
      </c>
      <c r="G2264" s="4">
        <f t="shared" si="179"/>
        <v>0</v>
      </c>
      <c r="H2264" s="7">
        <f t="shared" si="180"/>
        <v>0</v>
      </c>
      <c r="I2264" s="7"/>
      <c r="J2264">
        <v>-1066.92</v>
      </c>
      <c r="K2264" s="8">
        <f t="shared" si="176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177"/>
        <v>-0.61187499999999995</v>
      </c>
      <c r="E2265" s="8">
        <v>-0.61187499999999995</v>
      </c>
      <c r="F2265" s="4">
        <f t="shared" si="178"/>
        <v>0</v>
      </c>
      <c r="G2265" s="4">
        <f t="shared" si="179"/>
        <v>0</v>
      </c>
      <c r="H2265" s="7">
        <f t="shared" si="180"/>
        <v>0</v>
      </c>
      <c r="I2265" s="7"/>
      <c r="J2265">
        <v>-611.875</v>
      </c>
      <c r="K2265" s="8">
        <f t="shared" si="176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177"/>
        <v>-0.61187499999999995</v>
      </c>
      <c r="E2266" s="8">
        <v>-0.61187499999999995</v>
      </c>
      <c r="F2266" s="4">
        <f t="shared" si="178"/>
        <v>0</v>
      </c>
      <c r="G2266" s="4">
        <f t="shared" si="179"/>
        <v>0</v>
      </c>
      <c r="H2266" s="7">
        <f t="shared" si="180"/>
        <v>0</v>
      </c>
      <c r="I2266" s="7"/>
      <c r="J2266">
        <v>-611.875</v>
      </c>
      <c r="K2266" s="8">
        <f t="shared" si="176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177"/>
        <v>-0.61187499999999995</v>
      </c>
      <c r="E2267" s="8">
        <v>-0.61187499999999995</v>
      </c>
      <c r="F2267" s="4">
        <f t="shared" si="178"/>
        <v>0</v>
      </c>
      <c r="G2267" s="4">
        <f t="shared" si="179"/>
        <v>0</v>
      </c>
      <c r="H2267" s="7">
        <f t="shared" si="180"/>
        <v>0</v>
      </c>
      <c r="I2267" s="7"/>
      <c r="J2267">
        <v>-611.875</v>
      </c>
      <c r="K2267" s="8">
        <f t="shared" si="176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177"/>
        <v>-0.61187499999999995</v>
      </c>
      <c r="E2268" s="8">
        <v>-0.61187499999999995</v>
      </c>
      <c r="F2268" s="4">
        <f t="shared" si="178"/>
        <v>0</v>
      </c>
      <c r="G2268" s="4">
        <f t="shared" si="179"/>
        <v>0</v>
      </c>
      <c r="H2268" s="7">
        <f t="shared" si="180"/>
        <v>0</v>
      </c>
      <c r="I2268" s="7"/>
      <c r="J2268">
        <v>-611.875</v>
      </c>
      <c r="K2268" s="8">
        <f t="shared" si="176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177"/>
        <v>-0.61187499999999995</v>
      </c>
      <c r="E2269" s="8">
        <v>-0.61187499999999995</v>
      </c>
      <c r="F2269" s="4">
        <f t="shared" si="178"/>
        <v>0</v>
      </c>
      <c r="G2269" s="4">
        <f t="shared" si="179"/>
        <v>0</v>
      </c>
      <c r="H2269" s="7">
        <f t="shared" si="180"/>
        <v>0</v>
      </c>
      <c r="I2269" s="7"/>
      <c r="J2269">
        <v>-611.875</v>
      </c>
      <c r="K2269" s="8">
        <f t="shared" si="176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177"/>
        <v>-1.0669200000000001</v>
      </c>
      <c r="E2270" s="8">
        <v>-1.0669150000000001</v>
      </c>
      <c r="F2270" s="4">
        <f t="shared" si="178"/>
        <v>5.000000000032756E-6</v>
      </c>
      <c r="G2270" s="4">
        <f t="shared" si="179"/>
        <v>5.000000000032756E-6</v>
      </c>
      <c r="H2270" s="7">
        <f t="shared" si="180"/>
        <v>2.5000000000327561E-11</v>
      </c>
      <c r="I2270" s="7"/>
      <c r="J2270">
        <v>-611.875</v>
      </c>
      <c r="K2270" s="8">
        <f t="shared" si="176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177"/>
        <v>-1.0669200000000001</v>
      </c>
      <c r="E2271" s="8">
        <v>-1.0669150000000001</v>
      </c>
      <c r="F2271" s="4">
        <f t="shared" si="178"/>
        <v>5.000000000032756E-6</v>
      </c>
      <c r="G2271" s="4">
        <f t="shared" si="179"/>
        <v>5.000000000032756E-6</v>
      </c>
      <c r="H2271" s="7">
        <f t="shared" si="180"/>
        <v>2.5000000000327561E-11</v>
      </c>
      <c r="I2271" s="7"/>
      <c r="J2271">
        <v>-611.875</v>
      </c>
      <c r="K2271" s="8">
        <f t="shared" si="176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177"/>
        <v>-0.92471500000000006</v>
      </c>
      <c r="E2272" s="8">
        <v>-0.92471499999999995</v>
      </c>
      <c r="F2272" s="4">
        <f t="shared" si="178"/>
        <v>1.1102230246251565E-16</v>
      </c>
      <c r="G2272" s="4">
        <f t="shared" si="179"/>
        <v>1.1102230246251565E-16</v>
      </c>
      <c r="H2272" s="7">
        <f t="shared" si="180"/>
        <v>1.2325951644078309E-32</v>
      </c>
      <c r="I2272" s="7"/>
      <c r="J2272">
        <v>-611.875</v>
      </c>
      <c r="K2272" s="8">
        <f t="shared" si="176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177"/>
        <v>-2.2793299999999999</v>
      </c>
      <c r="E2273" s="8">
        <v>-2.2784360000000001</v>
      </c>
      <c r="F2273" s="4">
        <f t="shared" si="178"/>
        <v>8.9399999999972835E-4</v>
      </c>
      <c r="G2273" s="4">
        <f t="shared" si="179"/>
        <v>8.9399999999972835E-4</v>
      </c>
      <c r="H2273" s="7">
        <f t="shared" si="180"/>
        <v>7.9923599999951428E-7</v>
      </c>
      <c r="I2273" s="7"/>
      <c r="J2273">
        <v>-611.875</v>
      </c>
      <c r="K2273" s="8">
        <f t="shared" si="176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177"/>
        <v>-0.92471500000000006</v>
      </c>
      <c r="E2274" s="8">
        <v>-0.92471499999999995</v>
      </c>
      <c r="F2274" s="4">
        <f t="shared" si="178"/>
        <v>1.1102230246251565E-16</v>
      </c>
      <c r="G2274" s="4">
        <f t="shared" si="179"/>
        <v>1.1102230246251565E-16</v>
      </c>
      <c r="H2274" s="7">
        <f t="shared" si="180"/>
        <v>1.2325951644078309E-32</v>
      </c>
      <c r="I2274" s="7"/>
      <c r="J2274">
        <v>-611.875</v>
      </c>
      <c r="K2274" s="8">
        <f t="shared" si="176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177"/>
        <v>-3.6079299999999996</v>
      </c>
      <c r="E2275" s="8">
        <v>-3.6084619999999998</v>
      </c>
      <c r="F2275" s="4">
        <f t="shared" si="178"/>
        <v>-5.3200000000019898E-4</v>
      </c>
      <c r="G2275" s="4">
        <f t="shared" si="179"/>
        <v>5.3200000000019898E-4</v>
      </c>
      <c r="H2275" s="7">
        <f t="shared" si="180"/>
        <v>2.8302400000021171E-7</v>
      </c>
      <c r="I2275" s="7"/>
      <c r="J2275">
        <v>-1066.92</v>
      </c>
      <c r="K2275" s="8">
        <f t="shared" si="176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177"/>
        <v>67.381399999999999</v>
      </c>
      <c r="E2276" s="8">
        <v>67.381207000000003</v>
      </c>
      <c r="F2276" s="4">
        <f t="shared" si="178"/>
        <v>-1.929999999958909E-4</v>
      </c>
      <c r="G2276" s="4">
        <f t="shared" si="179"/>
        <v>1.929999999958909E-4</v>
      </c>
      <c r="H2276" s="7">
        <f t="shared" si="180"/>
        <v>3.7248999998413889E-8</v>
      </c>
      <c r="I2276" s="7"/>
      <c r="J2276">
        <v>-1980.39</v>
      </c>
      <c r="K2276" s="8">
        <f t="shared" si="176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177"/>
        <v>34.814500000000002</v>
      </c>
      <c r="E2277" s="8">
        <v>34.634636999999998</v>
      </c>
      <c r="F2277" s="4">
        <f t="shared" si="178"/>
        <v>-0.17986300000000455</v>
      </c>
      <c r="G2277" s="4">
        <f t="shared" si="179"/>
        <v>0.17986300000000455</v>
      </c>
      <c r="H2277" s="7">
        <f t="shared" si="180"/>
        <v>3.2350698769001637E-2</v>
      </c>
      <c r="I2277" s="7"/>
      <c r="J2277">
        <v>66997.2</v>
      </c>
      <c r="K2277" s="8">
        <f t="shared" si="176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177"/>
        <v>66.732199999999992</v>
      </c>
      <c r="E2278" s="8">
        <v>67.056066999999999</v>
      </c>
      <c r="F2278" s="4">
        <f t="shared" si="178"/>
        <v>0.32386700000000701</v>
      </c>
      <c r="G2278" s="4">
        <f t="shared" si="179"/>
        <v>0.32386700000000701</v>
      </c>
      <c r="H2278" s="7">
        <f t="shared" si="180"/>
        <v>0.10488983368900454</v>
      </c>
      <c r="I2278" s="7"/>
      <c r="J2278">
        <v>113339</v>
      </c>
      <c r="K2278" s="8">
        <f t="shared" si="176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177"/>
        <v>43.166400000000003</v>
      </c>
      <c r="E2279" s="8">
        <v>43.536669000000003</v>
      </c>
      <c r="F2279" s="4">
        <f t="shared" si="178"/>
        <v>0.3702690000000004</v>
      </c>
      <c r="G2279" s="4">
        <f t="shared" si="179"/>
        <v>0.3702690000000004</v>
      </c>
      <c r="H2279" s="7">
        <f t="shared" si="180"/>
        <v>0.1370991323610003</v>
      </c>
      <c r="I2279" s="7"/>
      <c r="J2279">
        <v>112514</v>
      </c>
      <c r="K2279" s="8">
        <f t="shared" si="176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177"/>
        <v>59.685099999999998</v>
      </c>
      <c r="E2280" s="8">
        <v>60.179673000000001</v>
      </c>
      <c r="F2280" s="4">
        <f t="shared" si="178"/>
        <v>0.49457300000000259</v>
      </c>
      <c r="G2280" s="4">
        <f t="shared" si="179"/>
        <v>0.49457300000000259</v>
      </c>
      <c r="H2280" s="7">
        <f t="shared" si="180"/>
        <v>0.24460245232900257</v>
      </c>
      <c r="I2280" s="7"/>
      <c r="J2280">
        <v>112087</v>
      </c>
      <c r="K2280" s="8">
        <f t="shared" si="176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177"/>
        <v>66.074399999999997</v>
      </c>
      <c r="E2281" s="8">
        <v>66.993396000000004</v>
      </c>
      <c r="F2281" s="4">
        <f t="shared" si="178"/>
        <v>0.91899600000000703</v>
      </c>
      <c r="G2281" s="4">
        <f t="shared" si="179"/>
        <v>0.91899600000000703</v>
      </c>
      <c r="H2281" s="7">
        <f t="shared" si="180"/>
        <v>0.84455364801601296</v>
      </c>
      <c r="I2281" s="7"/>
      <c r="J2281">
        <v>111119</v>
      </c>
      <c r="K2281" s="8">
        <f t="shared" si="176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177"/>
        <v>-0.92471500000000006</v>
      </c>
      <c r="E2282" s="8">
        <v>-0.92471499999999995</v>
      </c>
      <c r="F2282" s="4">
        <f t="shared" si="178"/>
        <v>1.1102230246251565E-16</v>
      </c>
      <c r="G2282" s="4">
        <f t="shared" si="179"/>
        <v>1.1102230246251565E-16</v>
      </c>
      <c r="H2282" s="7">
        <f t="shared" si="180"/>
        <v>1.2325951644078309E-32</v>
      </c>
      <c r="I2282" s="7"/>
      <c r="J2282">
        <v>110407</v>
      </c>
      <c r="K2282" s="8">
        <f t="shared" si="176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177"/>
        <v>-1.0669200000000001</v>
      </c>
      <c r="E2283" s="8">
        <v>-1.0669150000000001</v>
      </c>
      <c r="F2283" s="4">
        <f t="shared" si="178"/>
        <v>5.000000000032756E-6</v>
      </c>
      <c r="G2283" s="4">
        <f t="shared" si="179"/>
        <v>5.000000000032756E-6</v>
      </c>
      <c r="H2283" s="7">
        <f t="shared" si="180"/>
        <v>2.5000000000327561E-11</v>
      </c>
      <c r="I2283" s="7"/>
      <c r="J2283">
        <v>109602</v>
      </c>
      <c r="K2283" s="8">
        <f t="shared" si="176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177"/>
        <v>-0.61187499999999995</v>
      </c>
      <c r="E2284" s="8">
        <v>-0.61187499999999995</v>
      </c>
      <c r="F2284" s="4">
        <f t="shared" si="178"/>
        <v>0</v>
      </c>
      <c r="G2284" s="4">
        <f t="shared" si="179"/>
        <v>0</v>
      </c>
      <c r="H2284" s="7">
        <f t="shared" si="180"/>
        <v>0</v>
      </c>
      <c r="I2284" s="7"/>
      <c r="J2284">
        <v>109245</v>
      </c>
      <c r="K2284" s="8">
        <f t="shared" ref="K2284:K2347" si="181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177"/>
        <v>-0.61187499999999995</v>
      </c>
      <c r="E2285" s="8">
        <v>-0.61187499999999995</v>
      </c>
      <c r="F2285" s="4">
        <f t="shared" si="178"/>
        <v>0</v>
      </c>
      <c r="G2285" s="4">
        <f t="shared" si="179"/>
        <v>0</v>
      </c>
      <c r="H2285" s="7">
        <f t="shared" si="180"/>
        <v>0</v>
      </c>
      <c r="I2285" s="7"/>
      <c r="J2285">
        <v>108898</v>
      </c>
      <c r="K2285" s="8">
        <f t="shared" si="181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177"/>
        <v>-0.61187499999999995</v>
      </c>
      <c r="E2286" s="8">
        <v>-0.61187499999999995</v>
      </c>
      <c r="F2286" s="4">
        <f t="shared" si="178"/>
        <v>0</v>
      </c>
      <c r="G2286" s="4">
        <f t="shared" si="179"/>
        <v>0</v>
      </c>
      <c r="H2286" s="7">
        <f t="shared" si="180"/>
        <v>0</v>
      </c>
      <c r="I2286" s="7"/>
      <c r="J2286">
        <v>86359.9</v>
      </c>
      <c r="K2286" s="8">
        <f t="shared" si="181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177"/>
        <v>-0.61187499999999995</v>
      </c>
      <c r="E2287" s="8">
        <v>-0.61187499999999995</v>
      </c>
      <c r="F2287" s="4">
        <f t="shared" si="178"/>
        <v>0</v>
      </c>
      <c r="G2287" s="4">
        <f t="shared" si="179"/>
        <v>0</v>
      </c>
      <c r="H2287" s="7">
        <f t="shared" si="180"/>
        <v>0</v>
      </c>
      <c r="I2287" s="7"/>
      <c r="J2287">
        <v>-924.71500000000003</v>
      </c>
      <c r="K2287" s="8">
        <f t="shared" si="181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177"/>
        <v>-0.61187499999999995</v>
      </c>
      <c r="E2288" s="8">
        <v>-0.61187499999999995</v>
      </c>
      <c r="F2288" s="4">
        <f t="shared" si="178"/>
        <v>0</v>
      </c>
      <c r="G2288" s="4">
        <f t="shared" si="179"/>
        <v>0</v>
      </c>
      <c r="H2288" s="7">
        <f t="shared" si="180"/>
        <v>0</v>
      </c>
      <c r="I2288" s="7"/>
      <c r="J2288">
        <v>-1066.92</v>
      </c>
      <c r="K2288" s="8">
        <f t="shared" si="181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177"/>
        <v>-0.61187499999999995</v>
      </c>
      <c r="E2289" s="8">
        <v>-0.61187499999999995</v>
      </c>
      <c r="F2289" s="4">
        <f t="shared" si="178"/>
        <v>0</v>
      </c>
      <c r="G2289" s="4">
        <f t="shared" si="179"/>
        <v>0</v>
      </c>
      <c r="H2289" s="7">
        <f t="shared" si="180"/>
        <v>0</v>
      </c>
      <c r="I2289" s="7"/>
      <c r="J2289">
        <v>-611.875</v>
      </c>
      <c r="K2289" s="8">
        <f t="shared" si="181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177"/>
        <v>-0.61187499999999995</v>
      </c>
      <c r="E2290" s="8">
        <v>-0.61187499999999995</v>
      </c>
      <c r="F2290" s="4">
        <f t="shared" si="178"/>
        <v>0</v>
      </c>
      <c r="G2290" s="4">
        <f t="shared" si="179"/>
        <v>0</v>
      </c>
      <c r="H2290" s="7">
        <f t="shared" si="180"/>
        <v>0</v>
      </c>
      <c r="I2290" s="7"/>
      <c r="J2290">
        <v>-611.875</v>
      </c>
      <c r="K2290" s="8">
        <f t="shared" si="181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177"/>
        <v>-0.61187499999999995</v>
      </c>
      <c r="E2291" s="8">
        <v>-0.61187499999999995</v>
      </c>
      <c r="F2291" s="4">
        <f t="shared" si="178"/>
        <v>0</v>
      </c>
      <c r="G2291" s="4">
        <f t="shared" si="179"/>
        <v>0</v>
      </c>
      <c r="H2291" s="7">
        <f t="shared" si="180"/>
        <v>0</v>
      </c>
      <c r="I2291" s="7"/>
      <c r="J2291">
        <v>-611.875</v>
      </c>
      <c r="K2291" s="8">
        <f t="shared" si="181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177"/>
        <v>-0.61187499999999995</v>
      </c>
      <c r="E2292" s="8">
        <v>-0.61187499999999995</v>
      </c>
      <c r="F2292" s="4">
        <f t="shared" si="178"/>
        <v>0</v>
      </c>
      <c r="G2292" s="4">
        <f t="shared" si="179"/>
        <v>0</v>
      </c>
      <c r="H2292" s="7">
        <f t="shared" si="180"/>
        <v>0</v>
      </c>
      <c r="I2292" s="7"/>
      <c r="J2292">
        <v>-611.875</v>
      </c>
      <c r="K2292" s="8">
        <f t="shared" si="181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177"/>
        <v>-0.61187499999999995</v>
      </c>
      <c r="E2293" s="8">
        <v>-0.61187499999999995</v>
      </c>
      <c r="F2293" s="4">
        <f t="shared" si="178"/>
        <v>0</v>
      </c>
      <c r="G2293" s="4">
        <f t="shared" si="179"/>
        <v>0</v>
      </c>
      <c r="H2293" s="7">
        <f t="shared" si="180"/>
        <v>0</v>
      </c>
      <c r="I2293" s="7"/>
      <c r="J2293">
        <v>-611.875</v>
      </c>
      <c r="K2293" s="8">
        <f t="shared" si="181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177"/>
        <v>-1.0669200000000001</v>
      </c>
      <c r="E2294" s="8">
        <v>-1.0669150000000001</v>
      </c>
      <c r="F2294" s="4">
        <f t="shared" si="178"/>
        <v>5.000000000032756E-6</v>
      </c>
      <c r="G2294" s="4">
        <f t="shared" si="179"/>
        <v>5.000000000032756E-6</v>
      </c>
      <c r="H2294" s="7">
        <f t="shared" si="180"/>
        <v>2.5000000000327561E-11</v>
      </c>
      <c r="I2294" s="7"/>
      <c r="J2294">
        <v>-611.875</v>
      </c>
      <c r="K2294" s="8">
        <f t="shared" si="181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177"/>
        <v>-2.0023</v>
      </c>
      <c r="E2295" s="8">
        <v>-2.001903</v>
      </c>
      <c r="F2295" s="4">
        <f t="shared" si="178"/>
        <v>3.969999999999807E-4</v>
      </c>
      <c r="G2295" s="4">
        <f t="shared" si="179"/>
        <v>3.969999999999807E-4</v>
      </c>
      <c r="H2295" s="7">
        <f t="shared" si="180"/>
        <v>1.5760899999998467E-7</v>
      </c>
      <c r="I2295" s="7"/>
      <c r="J2295">
        <v>-611.875</v>
      </c>
      <c r="K2295" s="8">
        <f t="shared" si="181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177"/>
        <v>74.138300000000001</v>
      </c>
      <c r="E2296" s="8">
        <v>73.720471000000003</v>
      </c>
      <c r="F2296" s="4">
        <f t="shared" si="178"/>
        <v>-0.41782899999999756</v>
      </c>
      <c r="G2296" s="4">
        <f t="shared" si="179"/>
        <v>0.41782899999999756</v>
      </c>
      <c r="H2296" s="7">
        <f t="shared" si="180"/>
        <v>0.17458107324099797</v>
      </c>
      <c r="I2296" s="7"/>
      <c r="J2296">
        <v>-611.875</v>
      </c>
      <c r="K2296" s="8">
        <f t="shared" si="181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177"/>
        <v>113.52200000000001</v>
      </c>
      <c r="E2297" s="8">
        <v>114.269514</v>
      </c>
      <c r="F2297" s="4">
        <f t="shared" si="178"/>
        <v>0.74751399999999535</v>
      </c>
      <c r="G2297" s="4">
        <f t="shared" si="179"/>
        <v>0.74751399999999535</v>
      </c>
      <c r="H2297" s="7">
        <f t="shared" si="180"/>
        <v>0.5587771801959931</v>
      </c>
      <c r="I2297" s="7"/>
      <c r="J2297">
        <v>-611.875</v>
      </c>
      <c r="K2297" s="8">
        <f t="shared" si="181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177"/>
        <v>113.497</v>
      </c>
      <c r="E2298" s="8">
        <v>114.006867</v>
      </c>
      <c r="F2298" s="4">
        <f t="shared" si="178"/>
        <v>0.50986699999999985</v>
      </c>
      <c r="G2298" s="4">
        <f t="shared" si="179"/>
        <v>0.50986699999999985</v>
      </c>
      <c r="H2298" s="7">
        <f t="shared" si="180"/>
        <v>0.25996435768899984</v>
      </c>
      <c r="I2298" s="7"/>
      <c r="J2298">
        <v>-611.875</v>
      </c>
      <c r="K2298" s="8">
        <f t="shared" si="181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177"/>
        <v>113.801</v>
      </c>
      <c r="E2299" s="8">
        <v>113.739679</v>
      </c>
      <c r="F2299" s="4">
        <f t="shared" si="178"/>
        <v>-6.132100000000662E-2</v>
      </c>
      <c r="G2299" s="4">
        <f t="shared" si="179"/>
        <v>6.132100000000662E-2</v>
      </c>
      <c r="H2299" s="7">
        <f t="shared" si="180"/>
        <v>3.7602650410008117E-3</v>
      </c>
      <c r="I2299" s="7"/>
      <c r="J2299">
        <v>-1066.92</v>
      </c>
      <c r="K2299" s="8">
        <f t="shared" si="181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177"/>
        <v>113.208</v>
      </c>
      <c r="E2300" s="8">
        <v>113.837906</v>
      </c>
      <c r="F2300" s="4">
        <f t="shared" si="178"/>
        <v>0.62990600000000541</v>
      </c>
      <c r="G2300" s="4">
        <f t="shared" si="179"/>
        <v>0.62990600000000541</v>
      </c>
      <c r="H2300" s="7">
        <f t="shared" si="180"/>
        <v>0.39678156883600679</v>
      </c>
      <c r="I2300" s="7"/>
      <c r="J2300">
        <v>-1066.92</v>
      </c>
      <c r="K2300" s="8">
        <f t="shared" si="181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177"/>
        <v>100.065</v>
      </c>
      <c r="E2301" s="8">
        <v>100.07243099999999</v>
      </c>
      <c r="F2301" s="4">
        <f t="shared" si="178"/>
        <v>7.4309999999968568E-3</v>
      </c>
      <c r="G2301" s="4">
        <f t="shared" si="179"/>
        <v>7.4309999999968568E-3</v>
      </c>
      <c r="H2301" s="7">
        <f t="shared" si="180"/>
        <v>5.5219760999953287E-5</v>
      </c>
      <c r="I2301" s="7"/>
      <c r="J2301">
        <v>-924.71500000000003</v>
      </c>
      <c r="K2301" s="8">
        <f t="shared" si="181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177"/>
        <v>101.86799999999999</v>
      </c>
      <c r="E2302" s="8">
        <v>102.89319999999999</v>
      </c>
      <c r="F2302" s="4">
        <f t="shared" si="178"/>
        <v>1.0251999999999981</v>
      </c>
      <c r="G2302" s="4">
        <f t="shared" si="179"/>
        <v>1.0251999999999981</v>
      </c>
      <c r="H2302" s="7">
        <f t="shared" si="180"/>
        <v>1.0510350399999961</v>
      </c>
      <c r="I2302" s="7"/>
      <c r="J2302">
        <v>-2278.4499999999998</v>
      </c>
      <c r="K2302" s="8">
        <f t="shared" si="181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177"/>
        <v>112.69499999999999</v>
      </c>
      <c r="E2303" s="8">
        <v>113.288759</v>
      </c>
      <c r="F2303" s="4">
        <f t="shared" si="178"/>
        <v>0.5937590000000057</v>
      </c>
      <c r="G2303" s="4">
        <f t="shared" si="179"/>
        <v>0.5937590000000057</v>
      </c>
      <c r="H2303" s="7">
        <f t="shared" si="180"/>
        <v>0.35254975008100675</v>
      </c>
      <c r="I2303" s="7"/>
      <c r="J2303">
        <v>-924.71500000000003</v>
      </c>
      <c r="K2303" s="8">
        <f t="shared" si="181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177"/>
        <v>89.906600000000012</v>
      </c>
      <c r="E2304" s="8">
        <v>90.779809</v>
      </c>
      <c r="F2304" s="4">
        <f t="shared" si="178"/>
        <v>0.87320899999998858</v>
      </c>
      <c r="G2304" s="4">
        <f t="shared" si="179"/>
        <v>0.87320899999998858</v>
      </c>
      <c r="H2304" s="7">
        <f t="shared" si="180"/>
        <v>0.76249395768098005</v>
      </c>
      <c r="I2304" s="7"/>
      <c r="J2304">
        <v>-3608.44</v>
      </c>
      <c r="K2304" s="8">
        <f t="shared" si="181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177"/>
        <v>69.740100000000012</v>
      </c>
      <c r="E2305" s="8">
        <v>71.195672999999999</v>
      </c>
      <c r="F2305" s="4">
        <f t="shared" si="178"/>
        <v>1.4555729999999869</v>
      </c>
      <c r="G2305" s="4">
        <f t="shared" si="179"/>
        <v>1.4555729999999869</v>
      </c>
      <c r="H2305" s="7">
        <f t="shared" si="180"/>
        <v>2.1186927583289621</v>
      </c>
      <c r="I2305" s="7"/>
      <c r="J2305">
        <v>67452.100000000006</v>
      </c>
      <c r="K2305" s="8">
        <f t="shared" si="181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177"/>
        <v>-0.92471500000000006</v>
      </c>
      <c r="E2306" s="8">
        <v>-0.92471499999999995</v>
      </c>
      <c r="F2306" s="4">
        <f t="shared" si="178"/>
        <v>1.1102230246251565E-16</v>
      </c>
      <c r="G2306" s="4">
        <f t="shared" si="179"/>
        <v>1.1102230246251565E-16</v>
      </c>
      <c r="H2306" s="7">
        <f t="shared" si="180"/>
        <v>1.2325951644078309E-32</v>
      </c>
      <c r="I2306" s="7"/>
      <c r="J2306">
        <v>34737.4</v>
      </c>
      <c r="K2306" s="8">
        <f t="shared" si="181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177"/>
        <v>-1.0669200000000001</v>
      </c>
      <c r="E2307" s="8">
        <v>-1.0669150000000001</v>
      </c>
      <c r="F2307" s="4">
        <f t="shared" si="178"/>
        <v>5.000000000032756E-6</v>
      </c>
      <c r="G2307" s="4">
        <f t="shared" si="179"/>
        <v>5.000000000032756E-6</v>
      </c>
      <c r="H2307" s="7">
        <f t="shared" si="180"/>
        <v>2.5000000000327561E-11</v>
      </c>
      <c r="I2307" s="7"/>
      <c r="J2307">
        <v>67125.7</v>
      </c>
      <c r="K2307" s="8">
        <f t="shared" si="181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177"/>
        <v>-0.61187499999999995</v>
      </c>
      <c r="E2308" s="8">
        <v>-0.61187499999999995</v>
      </c>
      <c r="F2308" s="4">
        <f t="shared" si="178"/>
        <v>0</v>
      </c>
      <c r="G2308" s="4">
        <f t="shared" si="179"/>
        <v>0</v>
      </c>
      <c r="H2308" s="7">
        <f t="shared" si="180"/>
        <v>0</v>
      </c>
      <c r="I2308" s="7"/>
      <c r="J2308">
        <v>43690.1</v>
      </c>
      <c r="K2308" s="8">
        <f t="shared" si="181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177"/>
        <v>-0.61187499999999995</v>
      </c>
      <c r="E2309" s="8">
        <v>-0.61187499999999995</v>
      </c>
      <c r="F2309" s="4">
        <f t="shared" si="178"/>
        <v>0</v>
      </c>
      <c r="G2309" s="4">
        <f t="shared" si="179"/>
        <v>0</v>
      </c>
      <c r="H2309" s="7">
        <f t="shared" si="180"/>
        <v>0</v>
      </c>
      <c r="I2309" s="7"/>
      <c r="J2309">
        <v>60306.7</v>
      </c>
      <c r="K2309" s="8">
        <f t="shared" si="181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177"/>
        <v>-0.61187499999999995</v>
      </c>
      <c r="E2310" s="8">
        <v>-0.61187499999999995</v>
      </c>
      <c r="F2310" s="4">
        <f t="shared" si="178"/>
        <v>0</v>
      </c>
      <c r="G2310" s="4">
        <f t="shared" si="179"/>
        <v>0</v>
      </c>
      <c r="H2310" s="7">
        <f t="shared" si="180"/>
        <v>0</v>
      </c>
      <c r="I2310" s="7"/>
      <c r="J2310">
        <v>67101.7</v>
      </c>
      <c r="K2310" s="8">
        <f t="shared" si="181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177"/>
        <v>-0.61187499999999995</v>
      </c>
      <c r="E2311" s="8">
        <v>-0.61187499999999995</v>
      </c>
      <c r="F2311" s="4">
        <f t="shared" si="178"/>
        <v>0</v>
      </c>
      <c r="G2311" s="4">
        <f t="shared" si="179"/>
        <v>0</v>
      </c>
      <c r="H2311" s="7">
        <f t="shared" si="180"/>
        <v>0</v>
      </c>
      <c r="I2311" s="7"/>
      <c r="J2311">
        <v>-924.71500000000003</v>
      </c>
      <c r="K2311" s="8">
        <f t="shared" si="181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177"/>
        <v>-0.61187499999999995</v>
      </c>
      <c r="E2312" s="8">
        <v>-0.61187499999999995</v>
      </c>
      <c r="F2312" s="4">
        <f t="shared" si="178"/>
        <v>0</v>
      </c>
      <c r="G2312" s="4">
        <f t="shared" si="179"/>
        <v>0</v>
      </c>
      <c r="H2312" s="7">
        <f t="shared" si="180"/>
        <v>0</v>
      </c>
      <c r="I2312" s="7"/>
      <c r="J2312">
        <v>-1066.92</v>
      </c>
      <c r="K2312" s="8">
        <f t="shared" si="181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182">C2313/1000</f>
        <v>-0.61187499999999995</v>
      </c>
      <c r="E2313" s="8">
        <v>-0.61187499999999995</v>
      </c>
      <c r="F2313" s="4">
        <f t="shared" ref="F2313:F2376" si="183">(E2313- D2313)</f>
        <v>0</v>
      </c>
      <c r="G2313" s="4">
        <f t="shared" ref="G2313:G2376" si="184">ABS(F2313)</f>
        <v>0</v>
      </c>
      <c r="H2313" s="7">
        <f t="shared" ref="H2313:H2376" si="185">(G2313^2)</f>
        <v>0</v>
      </c>
      <c r="I2313" s="7"/>
      <c r="J2313">
        <v>-611.875</v>
      </c>
      <c r="K2313" s="8">
        <f t="shared" si="181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182"/>
        <v>-0.61187499999999995</v>
      </c>
      <c r="E2314" s="8">
        <v>-0.61187499999999995</v>
      </c>
      <c r="F2314" s="4">
        <f t="shared" si="183"/>
        <v>0</v>
      </c>
      <c r="G2314" s="4">
        <f t="shared" si="184"/>
        <v>0</v>
      </c>
      <c r="H2314" s="7">
        <f t="shared" si="185"/>
        <v>0</v>
      </c>
      <c r="I2314" s="7"/>
      <c r="J2314">
        <v>-611.875</v>
      </c>
      <c r="K2314" s="8">
        <f t="shared" si="181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182"/>
        <v>-0.61187499999999995</v>
      </c>
      <c r="E2315" s="8">
        <v>-0.61187499999999995</v>
      </c>
      <c r="F2315" s="4">
        <f t="shared" si="183"/>
        <v>0</v>
      </c>
      <c r="G2315" s="4">
        <f t="shared" si="184"/>
        <v>0</v>
      </c>
      <c r="H2315" s="7">
        <f t="shared" si="185"/>
        <v>0</v>
      </c>
      <c r="I2315" s="7"/>
      <c r="J2315">
        <v>-611.875</v>
      </c>
      <c r="K2315" s="8">
        <f t="shared" si="181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182"/>
        <v>-0.61187499999999995</v>
      </c>
      <c r="E2316" s="8">
        <v>-0.61187499999999995</v>
      </c>
      <c r="F2316" s="4">
        <f t="shared" si="183"/>
        <v>0</v>
      </c>
      <c r="G2316" s="4">
        <f t="shared" si="184"/>
        <v>0</v>
      </c>
      <c r="H2316" s="7">
        <f t="shared" si="185"/>
        <v>0</v>
      </c>
      <c r="I2316" s="7"/>
      <c r="J2316">
        <v>-611.875</v>
      </c>
      <c r="K2316" s="8">
        <f t="shared" si="181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182"/>
        <v>-0.61187499999999995</v>
      </c>
      <c r="E2317" s="8">
        <v>-0.61187499999999995</v>
      </c>
      <c r="F2317" s="4">
        <f t="shared" si="183"/>
        <v>0</v>
      </c>
      <c r="G2317" s="4">
        <f t="shared" si="184"/>
        <v>0</v>
      </c>
      <c r="H2317" s="7">
        <f t="shared" si="185"/>
        <v>0</v>
      </c>
      <c r="I2317" s="7"/>
      <c r="J2317">
        <v>-611.875</v>
      </c>
      <c r="K2317" s="8">
        <f t="shared" si="181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182"/>
        <v>-1.0669200000000001</v>
      </c>
      <c r="E2318" s="8">
        <v>-1.0669150000000001</v>
      </c>
      <c r="F2318" s="4">
        <f t="shared" si="183"/>
        <v>5.000000000032756E-6</v>
      </c>
      <c r="G2318" s="4">
        <f t="shared" si="184"/>
        <v>5.000000000032756E-6</v>
      </c>
      <c r="H2318" s="7">
        <f t="shared" si="185"/>
        <v>2.5000000000327561E-11</v>
      </c>
      <c r="I2318" s="7"/>
      <c r="J2318">
        <v>-611.875</v>
      </c>
      <c r="K2318" s="8">
        <f t="shared" si="181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182"/>
        <v>-1.0669200000000001</v>
      </c>
      <c r="E2319" s="8">
        <v>-1.0669150000000001</v>
      </c>
      <c r="F2319" s="4">
        <f t="shared" si="183"/>
        <v>5.000000000032756E-6</v>
      </c>
      <c r="G2319" s="4">
        <f t="shared" si="184"/>
        <v>5.000000000032756E-6</v>
      </c>
      <c r="H2319" s="7">
        <f t="shared" si="185"/>
        <v>2.5000000000327561E-11</v>
      </c>
      <c r="I2319" s="7"/>
      <c r="J2319">
        <v>-611.875</v>
      </c>
      <c r="K2319" s="8">
        <f t="shared" si="181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182"/>
        <v>0.47426000000000001</v>
      </c>
      <c r="E2320" s="8">
        <v>0.140935</v>
      </c>
      <c r="F2320" s="4">
        <f t="shared" si="183"/>
        <v>-0.33332499999999998</v>
      </c>
      <c r="G2320" s="4">
        <f t="shared" si="184"/>
        <v>0.33332499999999998</v>
      </c>
      <c r="H2320" s="7">
        <f t="shared" si="185"/>
        <v>0.11110555562499999</v>
      </c>
      <c r="I2320" s="7"/>
      <c r="J2320">
        <v>-611.875</v>
      </c>
      <c r="K2320" s="8">
        <f t="shared" si="181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182"/>
        <v>113.741</v>
      </c>
      <c r="E2321" s="8">
        <v>114.231938</v>
      </c>
      <c r="F2321" s="4">
        <f t="shared" si="183"/>
        <v>0.49093799999999987</v>
      </c>
      <c r="G2321" s="4">
        <f t="shared" si="184"/>
        <v>0.49093799999999987</v>
      </c>
      <c r="H2321" s="7">
        <f t="shared" si="185"/>
        <v>0.24102011984399987</v>
      </c>
      <c r="I2321" s="7"/>
      <c r="J2321">
        <v>-611.875</v>
      </c>
      <c r="K2321" s="8">
        <f t="shared" si="181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182"/>
        <v>113.32599999999999</v>
      </c>
      <c r="E2322" s="8">
        <v>113.58329999999999</v>
      </c>
      <c r="F2322" s="4">
        <f t="shared" si="183"/>
        <v>0.25730000000000075</v>
      </c>
      <c r="G2322" s="4">
        <f t="shared" si="184"/>
        <v>0.25730000000000075</v>
      </c>
      <c r="H2322" s="7">
        <f t="shared" si="185"/>
        <v>6.6203290000000387E-2</v>
      </c>
      <c r="I2322" s="7"/>
      <c r="J2322">
        <v>-611.875</v>
      </c>
      <c r="K2322" s="8">
        <f t="shared" si="181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182"/>
        <v>112.88800000000001</v>
      </c>
      <c r="E2323" s="8">
        <v>113.582071</v>
      </c>
      <c r="F2323" s="4">
        <f t="shared" si="183"/>
        <v>0.69407099999999389</v>
      </c>
      <c r="G2323" s="4">
        <f t="shared" si="184"/>
        <v>0.69407099999999389</v>
      </c>
      <c r="H2323" s="7">
        <f t="shared" si="185"/>
        <v>0.4817345530409915</v>
      </c>
      <c r="I2323" s="7"/>
      <c r="J2323">
        <v>-1066.92</v>
      </c>
      <c r="K2323" s="8">
        <f t="shared" si="181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182"/>
        <v>112.41500000000001</v>
      </c>
      <c r="E2324" s="8">
        <v>112.63447600000001</v>
      </c>
      <c r="F2324" s="4">
        <f t="shared" si="183"/>
        <v>0.21947600000000023</v>
      </c>
      <c r="G2324" s="4">
        <f t="shared" si="184"/>
        <v>0.21947600000000023</v>
      </c>
      <c r="H2324" s="7">
        <f t="shared" si="185"/>
        <v>4.8169714576000097E-2</v>
      </c>
      <c r="I2324" s="7"/>
      <c r="J2324">
        <v>-2002.31</v>
      </c>
      <c r="K2324" s="8">
        <f t="shared" si="181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182"/>
        <v>111.91200000000001</v>
      </c>
      <c r="E2325" s="8">
        <v>112.11568699999999</v>
      </c>
      <c r="F2325" s="4">
        <f t="shared" si="183"/>
        <v>0.20368699999998796</v>
      </c>
      <c r="G2325" s="4">
        <f t="shared" si="184"/>
        <v>0.20368699999998796</v>
      </c>
      <c r="H2325" s="7">
        <f t="shared" si="185"/>
        <v>4.1488393968995098E-2</v>
      </c>
      <c r="I2325" s="7"/>
      <c r="J2325">
        <v>73554.2</v>
      </c>
      <c r="K2325" s="8">
        <f t="shared" si="181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182"/>
        <v>111.566</v>
      </c>
      <c r="E2326" s="8">
        <v>111.678679</v>
      </c>
      <c r="F2326" s="4">
        <f t="shared" si="183"/>
        <v>0.11267899999999997</v>
      </c>
      <c r="G2326" s="4">
        <f t="shared" si="184"/>
        <v>0.11267899999999997</v>
      </c>
      <c r="H2326" s="7">
        <f t="shared" si="185"/>
        <v>1.2696557040999994E-2</v>
      </c>
      <c r="I2326" s="7"/>
      <c r="J2326">
        <v>113874</v>
      </c>
      <c r="K2326" s="8">
        <f t="shared" si="181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182"/>
        <v>78.266999999999996</v>
      </c>
      <c r="E2327" s="8">
        <v>79.031561999999994</v>
      </c>
      <c r="F2327" s="4">
        <f t="shared" si="183"/>
        <v>0.76456199999999797</v>
      </c>
      <c r="G2327" s="4">
        <f t="shared" si="184"/>
        <v>0.76456199999999797</v>
      </c>
      <c r="H2327" s="7">
        <f t="shared" si="185"/>
        <v>0.58455505184399692</v>
      </c>
      <c r="I2327" s="7"/>
      <c r="J2327">
        <v>113844</v>
      </c>
      <c r="K2327" s="8">
        <f t="shared" si="181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182"/>
        <v>56.578600000000002</v>
      </c>
      <c r="E2328" s="8">
        <v>57.072248000000002</v>
      </c>
      <c r="F2328" s="4">
        <f t="shared" si="183"/>
        <v>0.49364800000000031</v>
      </c>
      <c r="G2328" s="4">
        <f t="shared" si="184"/>
        <v>0.49364800000000031</v>
      </c>
      <c r="H2328" s="7">
        <f t="shared" si="185"/>
        <v>0.24368834790400032</v>
      </c>
      <c r="I2328" s="7"/>
      <c r="J2328">
        <v>114232</v>
      </c>
      <c r="K2328" s="8">
        <f t="shared" si="181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182"/>
        <v>37.183199999999999</v>
      </c>
      <c r="E2329" s="8">
        <v>37.826999000000001</v>
      </c>
      <c r="F2329" s="4">
        <f t="shared" si="183"/>
        <v>0.64379900000000134</v>
      </c>
      <c r="G2329" s="4">
        <f t="shared" si="184"/>
        <v>0.64379900000000134</v>
      </c>
      <c r="H2329" s="7">
        <f t="shared" si="185"/>
        <v>0.41447715240100175</v>
      </c>
      <c r="I2329" s="7"/>
      <c r="J2329">
        <v>113676</v>
      </c>
      <c r="K2329" s="8">
        <f t="shared" si="181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182"/>
        <v>-0.92471500000000006</v>
      </c>
      <c r="E2330" s="8">
        <v>-0.92471499999999995</v>
      </c>
      <c r="F2330" s="4">
        <f t="shared" si="183"/>
        <v>1.1102230246251565E-16</v>
      </c>
      <c r="G2330" s="4">
        <f t="shared" si="184"/>
        <v>1.1102230246251565E-16</v>
      </c>
      <c r="H2330" s="7">
        <f t="shared" si="185"/>
        <v>1.2325951644078309E-32</v>
      </c>
      <c r="I2330" s="7"/>
      <c r="J2330">
        <v>100034</v>
      </c>
      <c r="K2330" s="8">
        <f t="shared" si="181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182"/>
        <v>-1.0669200000000001</v>
      </c>
      <c r="E2331" s="8">
        <v>-1.0669150000000001</v>
      </c>
      <c r="F2331" s="4">
        <f t="shared" si="183"/>
        <v>5.000000000032756E-6</v>
      </c>
      <c r="G2331" s="4">
        <f t="shared" si="184"/>
        <v>5.000000000032756E-6</v>
      </c>
      <c r="H2331" s="7">
        <f t="shared" si="185"/>
        <v>2.5000000000327561E-11</v>
      </c>
      <c r="I2331" s="7"/>
      <c r="J2331">
        <v>102832</v>
      </c>
      <c r="K2331" s="8">
        <f t="shared" si="181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182"/>
        <v>-0.61187499999999995</v>
      </c>
      <c r="E2332" s="8">
        <v>-0.61187499999999995</v>
      </c>
      <c r="F2332" s="4">
        <f t="shared" si="183"/>
        <v>0</v>
      </c>
      <c r="G2332" s="4">
        <f t="shared" si="184"/>
        <v>0</v>
      </c>
      <c r="H2332" s="7">
        <f t="shared" si="185"/>
        <v>0</v>
      </c>
      <c r="I2332" s="7"/>
      <c r="J2332">
        <v>113142</v>
      </c>
      <c r="K2332" s="8">
        <f t="shared" si="181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182"/>
        <v>-0.61187499999999995</v>
      </c>
      <c r="E2333" s="8">
        <v>-0.61187499999999995</v>
      </c>
      <c r="F2333" s="4">
        <f t="shared" si="183"/>
        <v>0</v>
      </c>
      <c r="G2333" s="4">
        <f t="shared" si="184"/>
        <v>0</v>
      </c>
      <c r="H2333" s="7">
        <f t="shared" si="185"/>
        <v>0</v>
      </c>
      <c r="I2333" s="7"/>
      <c r="J2333">
        <v>90807.3</v>
      </c>
      <c r="K2333" s="8">
        <f t="shared" si="181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182"/>
        <v>-0.61187499999999995</v>
      </c>
      <c r="E2334" s="8">
        <v>-0.61187499999999995</v>
      </c>
      <c r="F2334" s="4">
        <f t="shared" si="183"/>
        <v>0</v>
      </c>
      <c r="G2334" s="4">
        <f t="shared" si="184"/>
        <v>0</v>
      </c>
      <c r="H2334" s="7">
        <f t="shared" si="185"/>
        <v>0</v>
      </c>
      <c r="I2334" s="7"/>
      <c r="J2334">
        <v>70793.899999999994</v>
      </c>
      <c r="K2334" s="8">
        <f t="shared" si="181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182"/>
        <v>-0.61187499999999995</v>
      </c>
      <c r="E2335" s="8">
        <v>-0.61187499999999995</v>
      </c>
      <c r="F2335" s="4">
        <f t="shared" si="183"/>
        <v>0</v>
      </c>
      <c r="G2335" s="4">
        <f t="shared" si="184"/>
        <v>0</v>
      </c>
      <c r="H2335" s="7">
        <f t="shared" si="185"/>
        <v>0</v>
      </c>
      <c r="I2335" s="7"/>
      <c r="J2335">
        <v>-924.71500000000003</v>
      </c>
      <c r="K2335" s="8">
        <f t="shared" si="181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182"/>
        <v>-0.61187499999999995</v>
      </c>
      <c r="E2336" s="8">
        <v>-0.61187499999999995</v>
      </c>
      <c r="F2336" s="4">
        <f t="shared" si="183"/>
        <v>0</v>
      </c>
      <c r="G2336" s="4">
        <f t="shared" si="184"/>
        <v>0</v>
      </c>
      <c r="H2336" s="7">
        <f t="shared" si="185"/>
        <v>0</v>
      </c>
      <c r="I2336" s="7"/>
      <c r="J2336">
        <v>-1066.92</v>
      </c>
      <c r="K2336" s="8">
        <f t="shared" si="181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182"/>
        <v>-0.61187499999999995</v>
      </c>
      <c r="E2337" s="8">
        <v>-0.61187499999999995</v>
      </c>
      <c r="F2337" s="4">
        <f t="shared" si="183"/>
        <v>0</v>
      </c>
      <c r="G2337" s="4">
        <f t="shared" si="184"/>
        <v>0</v>
      </c>
      <c r="H2337" s="7">
        <f t="shared" si="185"/>
        <v>0</v>
      </c>
      <c r="I2337" s="7"/>
      <c r="J2337">
        <v>-611.875</v>
      </c>
      <c r="K2337" s="8">
        <f t="shared" si="181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182"/>
        <v>-0.61187499999999995</v>
      </c>
      <c r="E2338" s="8">
        <v>-0.61187499999999995</v>
      </c>
      <c r="F2338" s="4">
        <f t="shared" si="183"/>
        <v>0</v>
      </c>
      <c r="G2338" s="4">
        <f t="shared" si="184"/>
        <v>0</v>
      </c>
      <c r="H2338" s="7">
        <f t="shared" si="185"/>
        <v>0</v>
      </c>
      <c r="I2338" s="7"/>
      <c r="J2338">
        <v>-611.875</v>
      </c>
      <c r="K2338" s="8">
        <f t="shared" si="181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182"/>
        <v>-0.61187499999999995</v>
      </c>
      <c r="E2339" s="8">
        <v>-0.61187499999999995</v>
      </c>
      <c r="F2339" s="4">
        <f t="shared" si="183"/>
        <v>0</v>
      </c>
      <c r="G2339" s="4">
        <f t="shared" si="184"/>
        <v>0</v>
      </c>
      <c r="H2339" s="7">
        <f t="shared" si="185"/>
        <v>0</v>
      </c>
      <c r="I2339" s="7"/>
      <c r="J2339">
        <v>-611.875</v>
      </c>
      <c r="K2339" s="8">
        <f t="shared" si="181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182"/>
        <v>-0.61187499999999995</v>
      </c>
      <c r="E2340" s="8">
        <v>-0.61187499999999995</v>
      </c>
      <c r="F2340" s="4">
        <f t="shared" si="183"/>
        <v>0</v>
      </c>
      <c r="G2340" s="4">
        <f t="shared" si="184"/>
        <v>0</v>
      </c>
      <c r="H2340" s="7">
        <f t="shared" si="185"/>
        <v>0</v>
      </c>
      <c r="I2340" s="7"/>
      <c r="J2340">
        <v>-611.875</v>
      </c>
      <c r="K2340" s="8">
        <f t="shared" si="181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182"/>
        <v>-0.61187499999999995</v>
      </c>
      <c r="E2341" s="8">
        <v>-0.61187499999999995</v>
      </c>
      <c r="F2341" s="4">
        <f t="shared" si="183"/>
        <v>0</v>
      </c>
      <c r="G2341" s="4">
        <f t="shared" si="184"/>
        <v>0</v>
      </c>
      <c r="H2341" s="7">
        <f t="shared" si="185"/>
        <v>0</v>
      </c>
      <c r="I2341" s="7"/>
      <c r="J2341">
        <v>-611.875</v>
      </c>
      <c r="K2341" s="8">
        <f t="shared" si="181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182"/>
        <v>-1.0669200000000001</v>
      </c>
      <c r="E2342" s="8">
        <v>-1.0669150000000001</v>
      </c>
      <c r="F2342" s="4">
        <f t="shared" si="183"/>
        <v>5.000000000032756E-6</v>
      </c>
      <c r="G2342" s="4">
        <f t="shared" si="184"/>
        <v>5.000000000032756E-6</v>
      </c>
      <c r="H2342" s="7">
        <f t="shared" si="185"/>
        <v>2.5000000000327561E-11</v>
      </c>
      <c r="I2342" s="7"/>
      <c r="J2342">
        <v>-611.875</v>
      </c>
      <c r="K2342" s="8">
        <f t="shared" si="181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182"/>
        <v>-2.45519</v>
      </c>
      <c r="E2343" s="8">
        <v>-2.4530750000000001</v>
      </c>
      <c r="F2343" s="4">
        <f t="shared" si="183"/>
        <v>2.114999999999867E-3</v>
      </c>
      <c r="G2343" s="4">
        <f t="shared" si="184"/>
        <v>2.114999999999867E-3</v>
      </c>
      <c r="H2343" s="7">
        <f t="shared" si="185"/>
        <v>4.4732249999994374E-6</v>
      </c>
      <c r="I2343" s="7"/>
      <c r="J2343">
        <v>-611.875</v>
      </c>
      <c r="K2343" s="8">
        <f t="shared" si="181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182"/>
        <v>88.9285</v>
      </c>
      <c r="E2344" s="8">
        <v>88.567823000000004</v>
      </c>
      <c r="F2344" s="4">
        <f t="shared" si="183"/>
        <v>-0.36067699999999547</v>
      </c>
      <c r="G2344" s="4">
        <f t="shared" si="184"/>
        <v>0.36067699999999547</v>
      </c>
      <c r="H2344" s="7">
        <f t="shared" si="185"/>
        <v>0.13008789832899673</v>
      </c>
      <c r="I2344" s="7"/>
      <c r="J2344">
        <v>-611.875</v>
      </c>
      <c r="K2344" s="8">
        <f t="shared" si="181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182"/>
        <v>113.175</v>
      </c>
      <c r="E2345" s="8">
        <v>113.43612899999999</v>
      </c>
      <c r="F2345" s="4">
        <f t="shared" si="183"/>
        <v>0.26112899999999684</v>
      </c>
      <c r="G2345" s="4">
        <f t="shared" si="184"/>
        <v>0.26112899999999684</v>
      </c>
      <c r="H2345" s="7">
        <f t="shared" si="185"/>
        <v>6.8188354640998344E-2</v>
      </c>
      <c r="I2345" s="7"/>
      <c r="J2345">
        <v>-611.875</v>
      </c>
      <c r="K2345" s="8">
        <f t="shared" si="181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182"/>
        <v>112.304</v>
      </c>
      <c r="E2346" s="8">
        <v>112.522267</v>
      </c>
      <c r="F2346" s="4">
        <f t="shared" si="183"/>
        <v>0.21826699999999732</v>
      </c>
      <c r="G2346" s="4">
        <f t="shared" si="184"/>
        <v>0.21826699999999732</v>
      </c>
      <c r="H2346" s="7">
        <f t="shared" si="185"/>
        <v>4.7640483288998829E-2</v>
      </c>
      <c r="I2346" s="7"/>
      <c r="J2346">
        <v>-611.875</v>
      </c>
      <c r="K2346" s="8">
        <f t="shared" si="181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182"/>
        <v>111.59</v>
      </c>
      <c r="E2347" s="8">
        <v>111.784154</v>
      </c>
      <c r="F2347" s="4">
        <f t="shared" si="183"/>
        <v>0.1941539999999975</v>
      </c>
      <c r="G2347" s="4">
        <f t="shared" si="184"/>
        <v>0.1941539999999975</v>
      </c>
      <c r="H2347" s="7">
        <f t="shared" si="185"/>
        <v>3.7695775715999025E-2</v>
      </c>
      <c r="I2347" s="7"/>
      <c r="J2347">
        <v>-1066.92</v>
      </c>
      <c r="K2347" s="8">
        <f t="shared" si="181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182"/>
        <v>111.03700000000001</v>
      </c>
      <c r="E2348" s="8">
        <v>111.215396</v>
      </c>
      <c r="F2348" s="4">
        <f t="shared" si="183"/>
        <v>0.17839599999999223</v>
      </c>
      <c r="G2348" s="4">
        <f t="shared" si="184"/>
        <v>0.17839599999999223</v>
      </c>
      <c r="H2348" s="7">
        <f t="shared" si="185"/>
        <v>3.1825132815997227E-2</v>
      </c>
      <c r="I2348" s="7"/>
      <c r="J2348">
        <v>-1066.92</v>
      </c>
      <c r="K2348" s="8">
        <f t="shared" ref="K2348:K2411" si="186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182"/>
        <v>110.438</v>
      </c>
      <c r="E2349" s="8">
        <v>110.646326</v>
      </c>
      <c r="F2349" s="4">
        <f t="shared" si="183"/>
        <v>0.20832599999999957</v>
      </c>
      <c r="G2349" s="4">
        <f t="shared" si="184"/>
        <v>0.20832599999999957</v>
      </c>
      <c r="H2349" s="7">
        <f t="shared" si="185"/>
        <v>4.3399722275999822E-2</v>
      </c>
      <c r="I2349" s="7"/>
      <c r="J2349">
        <v>129.07599999999999</v>
      </c>
      <c r="K2349" s="8">
        <f t="shared" si="186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182"/>
        <v>110.06</v>
      </c>
      <c r="E2350" s="8">
        <v>110.151014</v>
      </c>
      <c r="F2350" s="4">
        <f t="shared" si="183"/>
        <v>9.1014000000001261E-2</v>
      </c>
      <c r="G2350" s="4">
        <f t="shared" si="184"/>
        <v>9.1014000000001261E-2</v>
      </c>
      <c r="H2350" s="7">
        <f t="shared" si="185"/>
        <v>8.2835481960002299E-3</v>
      </c>
      <c r="I2350" s="7"/>
      <c r="J2350">
        <v>114023</v>
      </c>
      <c r="K2350" s="8">
        <f t="shared" si="186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182"/>
        <v>97.932600000000008</v>
      </c>
      <c r="E2351" s="8">
        <v>98.898951999999994</v>
      </c>
      <c r="F2351" s="4">
        <f t="shared" si="183"/>
        <v>0.96635199999998633</v>
      </c>
      <c r="G2351" s="4">
        <f t="shared" si="184"/>
        <v>0.96635199999998633</v>
      </c>
      <c r="H2351" s="7">
        <f t="shared" si="185"/>
        <v>0.9338361879039736</v>
      </c>
      <c r="I2351" s="7"/>
      <c r="J2351">
        <v>113420</v>
      </c>
      <c r="K2351" s="8">
        <f t="shared" si="186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182"/>
        <v>104.374</v>
      </c>
      <c r="E2352" s="8">
        <v>105.25504100000001</v>
      </c>
      <c r="F2352" s="4">
        <f t="shared" si="183"/>
        <v>0.8810410000000104</v>
      </c>
      <c r="G2352" s="4">
        <f t="shared" si="184"/>
        <v>0.8810410000000104</v>
      </c>
      <c r="H2352" s="7">
        <f t="shared" si="185"/>
        <v>0.77623324368101831</v>
      </c>
      <c r="I2352" s="7"/>
      <c r="J2352">
        <v>113433</v>
      </c>
      <c r="K2352" s="8">
        <f t="shared" si="186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182"/>
        <v>68.454800000000006</v>
      </c>
      <c r="E2353" s="8">
        <v>69.246667000000002</v>
      </c>
      <c r="F2353" s="4">
        <f t="shared" si="183"/>
        <v>0.79186699999999632</v>
      </c>
      <c r="G2353" s="4">
        <f t="shared" si="184"/>
        <v>0.79186699999999632</v>
      </c>
      <c r="H2353" s="7">
        <f t="shared" si="185"/>
        <v>0.62705334568899418</v>
      </c>
      <c r="I2353" s="7"/>
      <c r="J2353">
        <v>112500</v>
      </c>
      <c r="K2353" s="8">
        <f t="shared" si="186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182"/>
        <v>-0.92471500000000006</v>
      </c>
      <c r="E2354" s="8">
        <v>-0.92471499999999995</v>
      </c>
      <c r="F2354" s="4">
        <f t="shared" si="183"/>
        <v>1.1102230246251565E-16</v>
      </c>
      <c r="G2354" s="4">
        <f t="shared" si="184"/>
        <v>1.1102230246251565E-16</v>
      </c>
      <c r="H2354" s="7">
        <f t="shared" si="185"/>
        <v>1.2325951644078309E-32</v>
      </c>
      <c r="I2354" s="7"/>
      <c r="J2354">
        <v>112001</v>
      </c>
      <c r="K2354" s="8">
        <f t="shared" si="186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182"/>
        <v>-1.0669200000000001</v>
      </c>
      <c r="E2355" s="8">
        <v>-1.0669150000000001</v>
      </c>
      <c r="F2355" s="4">
        <f t="shared" si="183"/>
        <v>5.000000000032756E-6</v>
      </c>
      <c r="G2355" s="4">
        <f t="shared" si="184"/>
        <v>5.000000000032756E-6</v>
      </c>
      <c r="H2355" s="7">
        <f t="shared" si="185"/>
        <v>2.5000000000327561E-11</v>
      </c>
      <c r="I2355" s="7"/>
      <c r="J2355">
        <v>111584</v>
      </c>
      <c r="K2355" s="8">
        <f t="shared" si="186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182"/>
        <v>-0.61187499999999995</v>
      </c>
      <c r="E2356" s="8">
        <v>-0.61187499999999995</v>
      </c>
      <c r="F2356" s="4">
        <f t="shared" si="183"/>
        <v>0</v>
      </c>
      <c r="G2356" s="4">
        <f t="shared" si="184"/>
        <v>0</v>
      </c>
      <c r="H2356" s="7">
        <f t="shared" si="185"/>
        <v>0</v>
      </c>
      <c r="I2356" s="7"/>
      <c r="J2356">
        <v>79122.899999999994</v>
      </c>
      <c r="K2356" s="8">
        <f t="shared" si="186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182"/>
        <v>-0.61187499999999995</v>
      </c>
      <c r="E2357" s="8">
        <v>-0.61187499999999995</v>
      </c>
      <c r="F2357" s="4">
        <f t="shared" si="183"/>
        <v>0</v>
      </c>
      <c r="G2357" s="4">
        <f t="shared" si="184"/>
        <v>0</v>
      </c>
      <c r="H2357" s="7">
        <f t="shared" si="185"/>
        <v>0</v>
      </c>
      <c r="I2357" s="7"/>
      <c r="J2357">
        <v>57202.3</v>
      </c>
      <c r="K2357" s="8">
        <f t="shared" si="186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182"/>
        <v>-0.61187499999999995</v>
      </c>
      <c r="E2358" s="8">
        <v>-0.61187499999999995</v>
      </c>
      <c r="F2358" s="4">
        <f t="shared" si="183"/>
        <v>0</v>
      </c>
      <c r="G2358" s="4">
        <f t="shared" si="184"/>
        <v>0</v>
      </c>
      <c r="H2358" s="7">
        <f t="shared" si="185"/>
        <v>0</v>
      </c>
      <c r="I2358" s="7"/>
      <c r="J2358">
        <v>37781.5</v>
      </c>
      <c r="K2358" s="8">
        <f t="shared" si="186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182"/>
        <v>-0.61187499999999995</v>
      </c>
      <c r="E2359" s="8">
        <v>-0.61187499999999995</v>
      </c>
      <c r="F2359" s="4">
        <f t="shared" si="183"/>
        <v>0</v>
      </c>
      <c r="G2359" s="4">
        <f t="shared" si="184"/>
        <v>0</v>
      </c>
      <c r="H2359" s="7">
        <f t="shared" si="185"/>
        <v>0</v>
      </c>
      <c r="I2359" s="7"/>
      <c r="J2359">
        <v>-924.71500000000003</v>
      </c>
      <c r="K2359" s="8">
        <f t="shared" si="186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182"/>
        <v>-0.61187499999999995</v>
      </c>
      <c r="E2360" s="8">
        <v>-0.61187499999999995</v>
      </c>
      <c r="F2360" s="4">
        <f t="shared" si="183"/>
        <v>0</v>
      </c>
      <c r="G2360" s="4">
        <f t="shared" si="184"/>
        <v>0</v>
      </c>
      <c r="H2360" s="7">
        <f t="shared" si="185"/>
        <v>0</v>
      </c>
      <c r="I2360" s="7"/>
      <c r="J2360">
        <v>-1066.92</v>
      </c>
      <c r="K2360" s="8">
        <f t="shared" si="186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182"/>
        <v>-0.61187499999999995</v>
      </c>
      <c r="E2361" s="8">
        <v>-0.61187499999999995</v>
      </c>
      <c r="F2361" s="4">
        <f t="shared" si="183"/>
        <v>0</v>
      </c>
      <c r="G2361" s="4">
        <f t="shared" si="184"/>
        <v>0</v>
      </c>
      <c r="H2361" s="7">
        <f t="shared" si="185"/>
        <v>0</v>
      </c>
      <c r="I2361" s="7"/>
      <c r="J2361">
        <v>-611.875</v>
      </c>
      <c r="K2361" s="8">
        <f t="shared" si="186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182"/>
        <v>-0.61187499999999995</v>
      </c>
      <c r="E2362" s="8">
        <v>-0.61187499999999995</v>
      </c>
      <c r="F2362" s="4">
        <f t="shared" si="183"/>
        <v>0</v>
      </c>
      <c r="G2362" s="4">
        <f t="shared" si="184"/>
        <v>0</v>
      </c>
      <c r="H2362" s="7">
        <f t="shared" si="185"/>
        <v>0</v>
      </c>
      <c r="I2362" s="7"/>
      <c r="J2362">
        <v>-611.875</v>
      </c>
      <c r="K2362" s="8">
        <f t="shared" si="186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182"/>
        <v>-0.61187499999999995</v>
      </c>
      <c r="E2363" s="8">
        <v>-0.61187499999999995</v>
      </c>
      <c r="F2363" s="4">
        <f t="shared" si="183"/>
        <v>0</v>
      </c>
      <c r="G2363" s="4">
        <f t="shared" si="184"/>
        <v>0</v>
      </c>
      <c r="H2363" s="7">
        <f t="shared" si="185"/>
        <v>0</v>
      </c>
      <c r="I2363" s="7"/>
      <c r="J2363">
        <v>-611.875</v>
      </c>
      <c r="K2363" s="8">
        <f t="shared" si="186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182"/>
        <v>-0.61187499999999995</v>
      </c>
      <c r="E2364" s="8">
        <v>-0.61187499999999995</v>
      </c>
      <c r="F2364" s="4">
        <f t="shared" si="183"/>
        <v>0</v>
      </c>
      <c r="G2364" s="4">
        <f t="shared" si="184"/>
        <v>0</v>
      </c>
      <c r="H2364" s="7">
        <f t="shared" si="185"/>
        <v>0</v>
      </c>
      <c r="I2364" s="7"/>
      <c r="J2364">
        <v>-611.875</v>
      </c>
      <c r="K2364" s="8">
        <f t="shared" si="186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182"/>
        <v>-0.61187499999999995</v>
      </c>
      <c r="E2365" s="8">
        <v>-0.61187499999999995</v>
      </c>
      <c r="F2365" s="4">
        <f t="shared" si="183"/>
        <v>0</v>
      </c>
      <c r="G2365" s="4">
        <f t="shared" si="184"/>
        <v>0</v>
      </c>
      <c r="H2365" s="7">
        <f t="shared" si="185"/>
        <v>0</v>
      </c>
      <c r="I2365" s="7"/>
      <c r="J2365">
        <v>-611.875</v>
      </c>
      <c r="K2365" s="8">
        <f t="shared" si="186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182"/>
        <v>-1.0669200000000001</v>
      </c>
      <c r="E2366" s="8">
        <v>-1.0669150000000001</v>
      </c>
      <c r="F2366" s="4">
        <f t="shared" si="183"/>
        <v>5.000000000032756E-6</v>
      </c>
      <c r="G2366" s="4">
        <f t="shared" si="184"/>
        <v>5.000000000032756E-6</v>
      </c>
      <c r="H2366" s="7">
        <f t="shared" si="185"/>
        <v>2.5000000000327561E-11</v>
      </c>
      <c r="I2366" s="7"/>
      <c r="J2366">
        <v>-611.875</v>
      </c>
      <c r="K2366" s="8">
        <f t="shared" si="186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182"/>
        <v>-1.0669200000000001</v>
      </c>
      <c r="E2367" s="8">
        <v>-1.0669150000000001</v>
      </c>
      <c r="F2367" s="4">
        <f t="shared" si="183"/>
        <v>5.000000000032756E-6</v>
      </c>
      <c r="G2367" s="4">
        <f t="shared" si="184"/>
        <v>5.000000000032756E-6</v>
      </c>
      <c r="H2367" s="7">
        <f t="shared" si="185"/>
        <v>2.5000000000327561E-11</v>
      </c>
      <c r="I2367" s="7"/>
      <c r="J2367">
        <v>-611.875</v>
      </c>
      <c r="K2367" s="8">
        <f t="shared" si="186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182"/>
        <v>-2.78112</v>
      </c>
      <c r="E2368" s="8">
        <v>-2.782686</v>
      </c>
      <c r="F2368" s="4">
        <f t="shared" si="183"/>
        <v>-1.5659999999999563E-3</v>
      </c>
      <c r="G2368" s="4">
        <f t="shared" si="184"/>
        <v>1.5659999999999563E-3</v>
      </c>
      <c r="H2368" s="7">
        <f t="shared" si="185"/>
        <v>2.4523559999998633E-6</v>
      </c>
      <c r="I2368" s="7"/>
      <c r="J2368">
        <v>-611.875</v>
      </c>
      <c r="K2368" s="8">
        <f t="shared" si="186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182"/>
        <v>81.651200000000003</v>
      </c>
      <c r="E2369" s="8">
        <v>81.219271000000006</v>
      </c>
      <c r="F2369" s="4">
        <f t="shared" si="183"/>
        <v>-0.43192899999999668</v>
      </c>
      <c r="G2369" s="4">
        <f t="shared" si="184"/>
        <v>0.43192899999999668</v>
      </c>
      <c r="H2369" s="7">
        <f t="shared" si="185"/>
        <v>0.18656266104099714</v>
      </c>
      <c r="I2369" s="7"/>
      <c r="J2369">
        <v>-611.875</v>
      </c>
      <c r="K2369" s="8">
        <f t="shared" si="186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182"/>
        <v>112.218</v>
      </c>
      <c r="E2370" s="8">
        <v>112.78733800000001</v>
      </c>
      <c r="F2370" s="4">
        <f t="shared" si="183"/>
        <v>0.5693380000000019</v>
      </c>
      <c r="G2370" s="4">
        <f t="shared" si="184"/>
        <v>0.5693380000000019</v>
      </c>
      <c r="H2370" s="7">
        <f t="shared" si="185"/>
        <v>0.32414575824400216</v>
      </c>
      <c r="I2370" s="7"/>
      <c r="J2370">
        <v>-611.875</v>
      </c>
      <c r="K2370" s="8">
        <f t="shared" si="186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182"/>
        <v>112.43300000000001</v>
      </c>
      <c r="E2371" s="8">
        <v>112.15244</v>
      </c>
      <c r="F2371" s="4">
        <f t="shared" si="183"/>
        <v>-0.28056000000000836</v>
      </c>
      <c r="G2371" s="4">
        <f t="shared" si="184"/>
        <v>0.28056000000000836</v>
      </c>
      <c r="H2371" s="7">
        <f t="shared" si="185"/>
        <v>7.8713913600004695E-2</v>
      </c>
      <c r="I2371" s="7"/>
      <c r="J2371">
        <v>-1066.92</v>
      </c>
      <c r="K2371" s="8">
        <f t="shared" si="186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182"/>
        <v>111.006</v>
      </c>
      <c r="E2372" s="8">
        <v>111.435468</v>
      </c>
      <c r="F2372" s="4">
        <f t="shared" si="183"/>
        <v>0.42946799999999996</v>
      </c>
      <c r="G2372" s="4">
        <f t="shared" si="184"/>
        <v>0.42946799999999996</v>
      </c>
      <c r="H2372" s="7">
        <f t="shared" si="185"/>
        <v>0.18444276302399998</v>
      </c>
      <c r="I2372" s="7"/>
      <c r="J2372">
        <v>-2452.9899999999998</v>
      </c>
      <c r="K2372" s="8">
        <f t="shared" si="186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182"/>
        <v>104.327</v>
      </c>
      <c r="E2373" s="8">
        <v>104.100058</v>
      </c>
      <c r="F2373" s="4">
        <f t="shared" si="183"/>
        <v>-0.22694199999999398</v>
      </c>
      <c r="G2373" s="4">
        <f t="shared" si="184"/>
        <v>0.22694199999999398</v>
      </c>
      <c r="H2373" s="7">
        <f t="shared" si="185"/>
        <v>5.150267136399727E-2</v>
      </c>
      <c r="I2373" s="7"/>
      <c r="J2373">
        <v>88536.3</v>
      </c>
      <c r="K2373" s="8">
        <f t="shared" si="186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182"/>
        <v>66.532600000000002</v>
      </c>
      <c r="E2374" s="8">
        <v>66.963521999999998</v>
      </c>
      <c r="F2374" s="4">
        <f t="shared" si="183"/>
        <v>0.43092199999999536</v>
      </c>
      <c r="G2374" s="4">
        <f t="shared" si="184"/>
        <v>0.43092199999999536</v>
      </c>
      <c r="H2374" s="7">
        <f t="shared" si="185"/>
        <v>0.18569377008399601</v>
      </c>
      <c r="I2374" s="7"/>
      <c r="J2374">
        <v>113286</v>
      </c>
      <c r="K2374" s="8">
        <f t="shared" si="186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182"/>
        <v>31.174799999999998</v>
      </c>
      <c r="E2375" s="8">
        <v>31.543253</v>
      </c>
      <c r="F2375" s="4">
        <f t="shared" si="183"/>
        <v>0.36845300000000236</v>
      </c>
      <c r="G2375" s="4">
        <f t="shared" si="184"/>
        <v>0.36845300000000236</v>
      </c>
      <c r="H2375" s="7">
        <f t="shared" si="185"/>
        <v>0.13575761320900173</v>
      </c>
      <c r="I2375" s="7"/>
      <c r="J2375">
        <v>112391</v>
      </c>
      <c r="K2375" s="8">
        <f t="shared" si="186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182"/>
        <v>-0.92471500000000006</v>
      </c>
      <c r="E2376" s="8">
        <v>-0.92471499999999995</v>
      </c>
      <c r="F2376" s="4">
        <f t="shared" si="183"/>
        <v>1.1102230246251565E-16</v>
      </c>
      <c r="G2376" s="4">
        <f t="shared" si="184"/>
        <v>1.1102230246251565E-16</v>
      </c>
      <c r="H2376" s="7">
        <f t="shared" si="185"/>
        <v>1.2325951644078309E-32</v>
      </c>
      <c r="I2376" s="7"/>
      <c r="J2376">
        <v>112116</v>
      </c>
      <c r="K2376" s="8">
        <f t="shared" si="186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187">C2377/1000</f>
        <v>-0.92471500000000006</v>
      </c>
      <c r="E2377" s="8">
        <v>-0.92471499999999995</v>
      </c>
      <c r="F2377" s="4">
        <f t="shared" ref="F2377:F2440" si="188">(E2377- D2377)</f>
        <v>1.1102230246251565E-16</v>
      </c>
      <c r="G2377" s="4">
        <f t="shared" ref="G2377:G2440" si="189">ABS(F2377)</f>
        <v>1.1102230246251565E-16</v>
      </c>
      <c r="H2377" s="7">
        <f t="shared" ref="H2377:H2440" si="190">(G2377^2)</f>
        <v>1.2325951644078309E-32</v>
      </c>
      <c r="I2377" s="7"/>
      <c r="J2377">
        <v>111139</v>
      </c>
      <c r="K2377" s="8">
        <f t="shared" si="186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187"/>
        <v>-0.92471500000000006</v>
      </c>
      <c r="E2378" s="8">
        <v>-0.92471499999999995</v>
      </c>
      <c r="F2378" s="4">
        <f t="shared" si="188"/>
        <v>1.1102230246251565E-16</v>
      </c>
      <c r="G2378" s="4">
        <f t="shared" si="189"/>
        <v>1.1102230246251565E-16</v>
      </c>
      <c r="H2378" s="7">
        <f t="shared" si="190"/>
        <v>1.2325951644078309E-32</v>
      </c>
      <c r="I2378" s="7"/>
      <c r="J2378">
        <v>110585</v>
      </c>
      <c r="K2378" s="8">
        <f t="shared" si="186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187"/>
        <v>-1.0669200000000001</v>
      </c>
      <c r="E2379" s="8">
        <v>-1.0669150000000001</v>
      </c>
      <c r="F2379" s="4">
        <f t="shared" si="188"/>
        <v>5.000000000032756E-6</v>
      </c>
      <c r="G2379" s="4">
        <f t="shared" si="189"/>
        <v>5.000000000032756E-6</v>
      </c>
      <c r="H2379" s="7">
        <f t="shared" si="190"/>
        <v>2.5000000000327561E-11</v>
      </c>
      <c r="I2379" s="7"/>
      <c r="J2379">
        <v>110096</v>
      </c>
      <c r="K2379" s="8">
        <f t="shared" si="186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187"/>
        <v>-0.61187499999999995</v>
      </c>
      <c r="E2380" s="8">
        <v>-0.61187499999999995</v>
      </c>
      <c r="F2380" s="4">
        <f t="shared" si="188"/>
        <v>0</v>
      </c>
      <c r="G2380" s="4">
        <f t="shared" si="189"/>
        <v>0</v>
      </c>
      <c r="H2380" s="7">
        <f t="shared" si="190"/>
        <v>0</v>
      </c>
      <c r="I2380" s="7"/>
      <c r="J2380">
        <v>98907.7</v>
      </c>
      <c r="K2380" s="8">
        <f t="shared" si="186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187"/>
        <v>-0.61187499999999995</v>
      </c>
      <c r="E2381" s="8">
        <v>-0.61187499999999995</v>
      </c>
      <c r="F2381" s="4">
        <f t="shared" si="188"/>
        <v>0</v>
      </c>
      <c r="G2381" s="4">
        <f t="shared" si="189"/>
        <v>0</v>
      </c>
      <c r="H2381" s="7">
        <f t="shared" si="190"/>
        <v>0</v>
      </c>
      <c r="I2381" s="7"/>
      <c r="J2381">
        <v>105228</v>
      </c>
      <c r="K2381" s="8">
        <f t="shared" si="186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187"/>
        <v>-0.61187499999999995</v>
      </c>
      <c r="E2382" s="8">
        <v>-0.61187499999999995</v>
      </c>
      <c r="F2382" s="4">
        <f t="shared" si="188"/>
        <v>0</v>
      </c>
      <c r="G2382" s="4">
        <f t="shared" si="189"/>
        <v>0</v>
      </c>
      <c r="H2382" s="7">
        <f t="shared" si="190"/>
        <v>0</v>
      </c>
      <c r="I2382" s="7"/>
      <c r="J2382">
        <v>69355.399999999994</v>
      </c>
      <c r="K2382" s="8">
        <f t="shared" si="186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187"/>
        <v>-0.61187499999999995</v>
      </c>
      <c r="E2383" s="8">
        <v>-0.61187499999999995</v>
      </c>
      <c r="F2383" s="4">
        <f t="shared" si="188"/>
        <v>0</v>
      </c>
      <c r="G2383" s="4">
        <f t="shared" si="189"/>
        <v>0</v>
      </c>
      <c r="H2383" s="7">
        <f t="shared" si="190"/>
        <v>0</v>
      </c>
      <c r="I2383" s="7"/>
      <c r="J2383">
        <v>-924.71500000000003</v>
      </c>
      <c r="K2383" s="8">
        <f t="shared" si="186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187"/>
        <v>-0.61187499999999995</v>
      </c>
      <c r="E2384" s="8">
        <v>-0.61187499999999995</v>
      </c>
      <c r="F2384" s="4">
        <f t="shared" si="188"/>
        <v>0</v>
      </c>
      <c r="G2384" s="4">
        <f t="shared" si="189"/>
        <v>0</v>
      </c>
      <c r="H2384" s="7">
        <f t="shared" si="190"/>
        <v>0</v>
      </c>
      <c r="I2384" s="7"/>
      <c r="J2384">
        <v>-1066.92</v>
      </c>
      <c r="K2384" s="8">
        <f t="shared" si="186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187"/>
        <v>-0.61187499999999995</v>
      </c>
      <c r="E2385" s="8">
        <v>-0.61187499999999995</v>
      </c>
      <c r="F2385" s="4">
        <f t="shared" si="188"/>
        <v>0</v>
      </c>
      <c r="G2385" s="4">
        <f t="shared" si="189"/>
        <v>0</v>
      </c>
      <c r="H2385" s="7">
        <f t="shared" si="190"/>
        <v>0</v>
      </c>
      <c r="I2385" s="7"/>
      <c r="J2385">
        <v>-611.875</v>
      </c>
      <c r="K2385" s="8">
        <f t="shared" si="186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187"/>
        <v>-0.61187499999999995</v>
      </c>
      <c r="E2386" s="8">
        <v>-0.61187499999999995</v>
      </c>
      <c r="F2386" s="4">
        <f t="shared" si="188"/>
        <v>0</v>
      </c>
      <c r="G2386" s="4">
        <f t="shared" si="189"/>
        <v>0</v>
      </c>
      <c r="H2386" s="7">
        <f t="shared" si="190"/>
        <v>0</v>
      </c>
      <c r="I2386" s="7"/>
      <c r="J2386">
        <v>-611.875</v>
      </c>
      <c r="K2386" s="8">
        <f t="shared" si="186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187"/>
        <v>-0.61187499999999995</v>
      </c>
      <c r="E2387" s="8">
        <v>-0.61187499999999995</v>
      </c>
      <c r="F2387" s="4">
        <f t="shared" si="188"/>
        <v>0</v>
      </c>
      <c r="G2387" s="4">
        <f t="shared" si="189"/>
        <v>0</v>
      </c>
      <c r="H2387" s="7">
        <f t="shared" si="190"/>
        <v>0</v>
      </c>
      <c r="I2387" s="7"/>
      <c r="J2387">
        <v>-611.875</v>
      </c>
      <c r="K2387" s="8">
        <f t="shared" si="186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187"/>
        <v>-0.61187499999999995</v>
      </c>
      <c r="E2388" s="8">
        <v>-0.61187499999999995</v>
      </c>
      <c r="F2388" s="4">
        <f t="shared" si="188"/>
        <v>0</v>
      </c>
      <c r="G2388" s="4">
        <f t="shared" si="189"/>
        <v>0</v>
      </c>
      <c r="H2388" s="7">
        <f t="shared" si="190"/>
        <v>0</v>
      </c>
      <c r="I2388" s="7"/>
      <c r="J2388">
        <v>-611.875</v>
      </c>
      <c r="K2388" s="8">
        <f t="shared" si="186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187"/>
        <v>-0.61187499999999995</v>
      </c>
      <c r="E2389" s="8">
        <v>-0.61187499999999995</v>
      </c>
      <c r="F2389" s="4">
        <f t="shared" si="188"/>
        <v>0</v>
      </c>
      <c r="G2389" s="4">
        <f t="shared" si="189"/>
        <v>0</v>
      </c>
      <c r="H2389" s="7">
        <f t="shared" si="190"/>
        <v>0</v>
      </c>
      <c r="I2389" s="7"/>
      <c r="J2389">
        <v>-611.875</v>
      </c>
      <c r="K2389" s="8">
        <f t="shared" si="186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187"/>
        <v>-1.0669200000000001</v>
      </c>
      <c r="E2390" s="8">
        <v>-1.0669150000000001</v>
      </c>
      <c r="F2390" s="4">
        <f t="shared" si="188"/>
        <v>5.000000000032756E-6</v>
      </c>
      <c r="G2390" s="4">
        <f t="shared" si="189"/>
        <v>5.000000000032756E-6</v>
      </c>
      <c r="H2390" s="7">
        <f t="shared" si="190"/>
        <v>2.5000000000327561E-11</v>
      </c>
      <c r="I2390" s="7"/>
      <c r="J2390">
        <v>-611.875</v>
      </c>
      <c r="K2390" s="8">
        <f t="shared" si="186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187"/>
        <v>-1.0669200000000001</v>
      </c>
      <c r="E2391" s="8">
        <v>-1.0669150000000001</v>
      </c>
      <c r="F2391" s="4">
        <f t="shared" si="188"/>
        <v>5.000000000032756E-6</v>
      </c>
      <c r="G2391" s="4">
        <f t="shared" si="189"/>
        <v>5.000000000032756E-6</v>
      </c>
      <c r="H2391" s="7">
        <f t="shared" si="190"/>
        <v>2.5000000000327561E-11</v>
      </c>
      <c r="I2391" s="7"/>
      <c r="J2391">
        <v>-611.875</v>
      </c>
      <c r="K2391" s="8">
        <f t="shared" si="186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187"/>
        <v>-0.92471500000000006</v>
      </c>
      <c r="E2392" s="8">
        <v>-0.92471499999999995</v>
      </c>
      <c r="F2392" s="4">
        <f t="shared" si="188"/>
        <v>1.1102230246251565E-16</v>
      </c>
      <c r="G2392" s="4">
        <f t="shared" si="189"/>
        <v>1.1102230246251565E-16</v>
      </c>
      <c r="H2392" s="7">
        <f t="shared" si="190"/>
        <v>1.2325951644078309E-32</v>
      </c>
      <c r="I2392" s="7"/>
      <c r="J2392">
        <v>-611.875</v>
      </c>
      <c r="K2392" s="8">
        <f t="shared" si="186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187"/>
        <v>10.825899999999999</v>
      </c>
      <c r="E2393" s="8">
        <v>10.611523999999999</v>
      </c>
      <c r="F2393" s="4">
        <f t="shared" si="188"/>
        <v>-0.21437599999999968</v>
      </c>
      <c r="G2393" s="4">
        <f t="shared" si="189"/>
        <v>0.21437599999999968</v>
      </c>
      <c r="H2393" s="7">
        <f t="shared" si="190"/>
        <v>4.5957069375999859E-2</v>
      </c>
      <c r="I2393" s="7"/>
      <c r="J2393">
        <v>-611.875</v>
      </c>
      <c r="K2393" s="8">
        <f t="shared" si="186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187"/>
        <v>104.158</v>
      </c>
      <c r="E2394" s="8">
        <v>104.517904</v>
      </c>
      <c r="F2394" s="4">
        <f t="shared" si="188"/>
        <v>0.35990400000000022</v>
      </c>
      <c r="G2394" s="4">
        <f t="shared" si="189"/>
        <v>0.35990400000000022</v>
      </c>
      <c r="H2394" s="7">
        <f t="shared" si="190"/>
        <v>0.12953088921600017</v>
      </c>
      <c r="I2394" s="7"/>
      <c r="J2394">
        <v>-611.875</v>
      </c>
      <c r="K2394" s="8">
        <f t="shared" si="186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187"/>
        <v>110.95</v>
      </c>
      <c r="E2395" s="8">
        <v>111.423728</v>
      </c>
      <c r="F2395" s="4">
        <f t="shared" si="188"/>
        <v>0.47372799999999415</v>
      </c>
      <c r="G2395" s="4">
        <f t="shared" si="189"/>
        <v>0.47372799999999415</v>
      </c>
      <c r="H2395" s="7">
        <f t="shared" si="190"/>
        <v>0.22441821798399447</v>
      </c>
      <c r="I2395" s="7"/>
      <c r="J2395">
        <v>-1066.92</v>
      </c>
      <c r="K2395" s="8">
        <f t="shared" si="186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187"/>
        <v>110.252</v>
      </c>
      <c r="E2396" s="8">
        <v>110.675065</v>
      </c>
      <c r="F2396" s="4">
        <f t="shared" si="188"/>
        <v>0.42306500000000824</v>
      </c>
      <c r="G2396" s="4">
        <f t="shared" si="189"/>
        <v>0.42306500000000824</v>
      </c>
      <c r="H2396" s="7">
        <f t="shared" si="190"/>
        <v>0.17898399422500696</v>
      </c>
      <c r="I2396" s="7"/>
      <c r="J2396">
        <v>-1066.92</v>
      </c>
      <c r="K2396" s="8">
        <f t="shared" si="186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187"/>
        <v>53.305300000000003</v>
      </c>
      <c r="E2397" s="8">
        <v>53.509461999999999</v>
      </c>
      <c r="F2397" s="4">
        <f t="shared" si="188"/>
        <v>0.20416199999999662</v>
      </c>
      <c r="G2397" s="4">
        <f t="shared" si="189"/>
        <v>0.20416199999999662</v>
      </c>
      <c r="H2397" s="7">
        <f t="shared" si="190"/>
        <v>4.1682122243998622E-2</v>
      </c>
      <c r="I2397" s="7"/>
      <c r="J2397">
        <v>-2782.74</v>
      </c>
      <c r="K2397" s="8">
        <f t="shared" si="186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187"/>
        <v>98.727999999999994</v>
      </c>
      <c r="E2398" s="8">
        <v>99.196605000000005</v>
      </c>
      <c r="F2398" s="4">
        <f t="shared" si="188"/>
        <v>0.46860500000001082</v>
      </c>
      <c r="G2398" s="4">
        <f t="shared" si="189"/>
        <v>0.46860500000001082</v>
      </c>
      <c r="H2398" s="7">
        <f t="shared" si="190"/>
        <v>0.21959064602501013</v>
      </c>
      <c r="I2398" s="7"/>
      <c r="J2398">
        <v>81279.3</v>
      </c>
      <c r="K2398" s="8">
        <f t="shared" si="186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187"/>
        <v>103.633</v>
      </c>
      <c r="E2399" s="8">
        <v>104.591138</v>
      </c>
      <c r="F2399" s="4">
        <f t="shared" si="188"/>
        <v>0.95813800000000526</v>
      </c>
      <c r="G2399" s="4">
        <f t="shared" si="189"/>
        <v>0.95813800000000526</v>
      </c>
      <c r="H2399" s="7">
        <f t="shared" si="190"/>
        <v>0.91802842704401011</v>
      </c>
      <c r="I2399" s="7"/>
      <c r="J2399">
        <v>112648</v>
      </c>
      <c r="K2399" s="8">
        <f t="shared" si="186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187"/>
        <v>87.404899999999998</v>
      </c>
      <c r="E2400" s="8">
        <v>88.064222999999998</v>
      </c>
      <c r="F2400" s="4">
        <f t="shared" si="188"/>
        <v>0.65932300000000055</v>
      </c>
      <c r="G2400" s="4">
        <f t="shared" si="189"/>
        <v>0.65932300000000055</v>
      </c>
      <c r="H2400" s="7">
        <f t="shared" si="190"/>
        <v>0.43470681832900071</v>
      </c>
      <c r="I2400" s="7"/>
      <c r="J2400">
        <v>112063</v>
      </c>
      <c r="K2400" s="8">
        <f t="shared" si="186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187"/>
        <v>60.550199999999997</v>
      </c>
      <c r="E2401" s="8">
        <v>59.892529000000003</v>
      </c>
      <c r="F2401" s="4">
        <f t="shared" si="188"/>
        <v>-0.65767099999999346</v>
      </c>
      <c r="G2401" s="4">
        <f t="shared" si="189"/>
        <v>0.65767099999999346</v>
      </c>
      <c r="H2401" s="7">
        <f t="shared" si="190"/>
        <v>0.43253114424099137</v>
      </c>
      <c r="I2401" s="7"/>
      <c r="J2401">
        <v>111346</v>
      </c>
      <c r="K2401" s="8">
        <f t="shared" si="186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187"/>
        <v>26.229900000000001</v>
      </c>
      <c r="E2402" s="8">
        <v>24.731408999999999</v>
      </c>
      <c r="F2402" s="4">
        <f t="shared" si="188"/>
        <v>-1.4984910000000013</v>
      </c>
      <c r="G2402" s="4">
        <f t="shared" si="189"/>
        <v>1.4984910000000013</v>
      </c>
      <c r="H2402" s="7">
        <f t="shared" si="190"/>
        <v>2.2454752770810043</v>
      </c>
      <c r="I2402" s="7"/>
      <c r="J2402">
        <v>104657</v>
      </c>
      <c r="K2402" s="8">
        <f t="shared" si="186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187"/>
        <v>-0.92471500000000006</v>
      </c>
      <c r="E2403" s="8">
        <v>-0.92471499999999995</v>
      </c>
      <c r="F2403" s="4">
        <f t="shared" si="188"/>
        <v>1.1102230246251565E-16</v>
      </c>
      <c r="G2403" s="4">
        <f t="shared" si="189"/>
        <v>1.1102230246251565E-16</v>
      </c>
      <c r="H2403" s="7">
        <f t="shared" si="190"/>
        <v>1.2325951644078309E-32</v>
      </c>
      <c r="I2403" s="7"/>
      <c r="J2403">
        <v>67080.7</v>
      </c>
      <c r="K2403" s="8">
        <f t="shared" si="186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187"/>
        <v>-0.61187499999999995</v>
      </c>
      <c r="E2404" s="8">
        <v>-0.61187499999999995</v>
      </c>
      <c r="F2404" s="4">
        <f t="shared" si="188"/>
        <v>0</v>
      </c>
      <c r="G2404" s="4">
        <f t="shared" si="189"/>
        <v>0</v>
      </c>
      <c r="H2404" s="7">
        <f t="shared" si="190"/>
        <v>0</v>
      </c>
      <c r="I2404" s="7"/>
      <c r="J2404">
        <v>31545.3</v>
      </c>
      <c r="K2404" s="8">
        <f t="shared" si="186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187"/>
        <v>-0.61187499999999995</v>
      </c>
      <c r="E2405" s="8">
        <v>-0.61187499999999995</v>
      </c>
      <c r="F2405" s="4">
        <f t="shared" si="188"/>
        <v>0</v>
      </c>
      <c r="G2405" s="4">
        <f t="shared" si="189"/>
        <v>0</v>
      </c>
      <c r="H2405" s="7">
        <f t="shared" si="190"/>
        <v>0</v>
      </c>
      <c r="I2405" s="7"/>
      <c r="J2405">
        <v>-924.71500000000003</v>
      </c>
      <c r="K2405" s="8">
        <f t="shared" si="186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187"/>
        <v>-0.61187499999999995</v>
      </c>
      <c r="E2406" s="8">
        <v>-0.61187499999999995</v>
      </c>
      <c r="F2406" s="4">
        <f t="shared" si="188"/>
        <v>0</v>
      </c>
      <c r="G2406" s="4">
        <f t="shared" si="189"/>
        <v>0</v>
      </c>
      <c r="H2406" s="7">
        <f t="shared" si="190"/>
        <v>0</v>
      </c>
      <c r="I2406" s="7"/>
      <c r="J2406">
        <v>-924.71500000000003</v>
      </c>
      <c r="K2406" s="8">
        <f t="shared" si="186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187"/>
        <v>-0.61187499999999995</v>
      </c>
      <c r="E2407" s="8">
        <v>-0.61187499999999995</v>
      </c>
      <c r="F2407" s="4">
        <f t="shared" si="188"/>
        <v>0</v>
      </c>
      <c r="G2407" s="4">
        <f t="shared" si="189"/>
        <v>0</v>
      </c>
      <c r="H2407" s="7">
        <f t="shared" si="190"/>
        <v>0</v>
      </c>
      <c r="I2407" s="7"/>
      <c r="J2407">
        <v>-924.71500000000003</v>
      </c>
      <c r="K2407" s="8">
        <f t="shared" si="186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187"/>
        <v>-0.61187499999999995</v>
      </c>
      <c r="E2408" s="8">
        <v>-0.61187499999999995</v>
      </c>
      <c r="F2408" s="4">
        <f t="shared" si="188"/>
        <v>0</v>
      </c>
      <c r="G2408" s="4">
        <f t="shared" si="189"/>
        <v>0</v>
      </c>
      <c r="H2408" s="7">
        <f t="shared" si="190"/>
        <v>0</v>
      </c>
      <c r="I2408" s="7"/>
      <c r="J2408">
        <v>-1066.92</v>
      </c>
      <c r="K2408" s="8">
        <f t="shared" si="186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187"/>
        <v>-0.61187499999999995</v>
      </c>
      <c r="E2409" s="8">
        <v>-0.61187499999999995</v>
      </c>
      <c r="F2409" s="4">
        <f t="shared" si="188"/>
        <v>0</v>
      </c>
      <c r="G2409" s="4">
        <f t="shared" si="189"/>
        <v>0</v>
      </c>
      <c r="H2409" s="7">
        <f t="shared" si="190"/>
        <v>0</v>
      </c>
      <c r="I2409" s="7"/>
      <c r="J2409">
        <v>-611.875</v>
      </c>
      <c r="K2409" s="8">
        <f t="shared" si="186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187"/>
        <v>-0.61187499999999995</v>
      </c>
      <c r="E2410" s="8">
        <v>-0.61187499999999995</v>
      </c>
      <c r="F2410" s="4">
        <f t="shared" si="188"/>
        <v>0</v>
      </c>
      <c r="G2410" s="4">
        <f t="shared" si="189"/>
        <v>0</v>
      </c>
      <c r="H2410" s="7">
        <f t="shared" si="190"/>
        <v>0</v>
      </c>
      <c r="I2410" s="7"/>
      <c r="J2410">
        <v>-611.875</v>
      </c>
      <c r="K2410" s="8">
        <f t="shared" si="186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187"/>
        <v>-0.61187499999999995</v>
      </c>
      <c r="E2411" s="8">
        <v>-0.61187499999999995</v>
      </c>
      <c r="F2411" s="4">
        <f t="shared" si="188"/>
        <v>0</v>
      </c>
      <c r="G2411" s="4">
        <f t="shared" si="189"/>
        <v>0</v>
      </c>
      <c r="H2411" s="7">
        <f t="shared" si="190"/>
        <v>0</v>
      </c>
      <c r="I2411" s="7"/>
      <c r="J2411">
        <v>-611.875</v>
      </c>
      <c r="K2411" s="8">
        <f t="shared" si="186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187"/>
        <v>-0.61187499999999995</v>
      </c>
      <c r="E2412" s="8">
        <v>-0.61187499999999995</v>
      </c>
      <c r="F2412" s="4">
        <f t="shared" si="188"/>
        <v>0</v>
      </c>
      <c r="G2412" s="4">
        <f t="shared" si="189"/>
        <v>0</v>
      </c>
      <c r="H2412" s="7">
        <f t="shared" si="190"/>
        <v>0</v>
      </c>
      <c r="I2412" s="7"/>
      <c r="J2412">
        <v>-611.875</v>
      </c>
      <c r="K2412" s="8">
        <f t="shared" ref="K2412:K2475" si="191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187"/>
        <v>-0.61187499999999995</v>
      </c>
      <c r="E2413" s="8">
        <v>-0.61187499999999995</v>
      </c>
      <c r="F2413" s="4">
        <f t="shared" si="188"/>
        <v>0</v>
      </c>
      <c r="G2413" s="4">
        <f t="shared" si="189"/>
        <v>0</v>
      </c>
      <c r="H2413" s="7">
        <f t="shared" si="190"/>
        <v>0</v>
      </c>
      <c r="I2413" s="7"/>
      <c r="J2413">
        <v>-611.875</v>
      </c>
      <c r="K2413" s="8">
        <f t="shared" si="191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187"/>
        <v>-1.0669200000000001</v>
      </c>
      <c r="E2414" s="8">
        <v>-1.0669150000000001</v>
      </c>
      <c r="F2414" s="4">
        <f t="shared" si="188"/>
        <v>5.000000000032756E-6</v>
      </c>
      <c r="G2414" s="4">
        <f t="shared" si="189"/>
        <v>5.000000000032756E-6</v>
      </c>
      <c r="H2414" s="7">
        <f t="shared" si="190"/>
        <v>2.5000000000327561E-11</v>
      </c>
      <c r="I2414" s="7"/>
      <c r="J2414">
        <v>-611.875</v>
      </c>
      <c r="K2414" s="8">
        <f t="shared" si="191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187"/>
        <v>-2.9136500000000001</v>
      </c>
      <c r="E2415" s="8">
        <v>-2.9152439999999999</v>
      </c>
      <c r="F2415" s="4">
        <f t="shared" si="188"/>
        <v>-1.5939999999998733E-3</v>
      </c>
      <c r="G2415" s="4">
        <f t="shared" si="189"/>
        <v>1.5939999999998733E-3</v>
      </c>
      <c r="H2415" s="7">
        <f t="shared" si="190"/>
        <v>2.540835999999596E-6</v>
      </c>
      <c r="I2415" s="7"/>
      <c r="J2415">
        <v>-611.875</v>
      </c>
      <c r="K2415" s="8">
        <f t="shared" si="191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187"/>
        <v>101.994</v>
      </c>
      <c r="E2416" s="8">
        <v>102.84208599999999</v>
      </c>
      <c r="F2416" s="4">
        <f t="shared" si="188"/>
        <v>0.84808599999999501</v>
      </c>
      <c r="G2416" s="4">
        <f t="shared" si="189"/>
        <v>0.84808599999999501</v>
      </c>
      <c r="H2416" s="7">
        <f t="shared" si="190"/>
        <v>0.71924986339599151</v>
      </c>
      <c r="I2416" s="7"/>
      <c r="J2416">
        <v>-611.875</v>
      </c>
      <c r="K2416" s="8">
        <f t="shared" si="191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187"/>
        <v>111.40300000000001</v>
      </c>
      <c r="E2417" s="8">
        <v>111.43951</v>
      </c>
      <c r="F2417" s="4">
        <f t="shared" si="188"/>
        <v>3.6509999999992715E-2</v>
      </c>
      <c r="G2417" s="4">
        <f t="shared" si="189"/>
        <v>3.6509999999992715E-2</v>
      </c>
      <c r="H2417" s="7">
        <f t="shared" si="190"/>
        <v>1.332980099999468E-3</v>
      </c>
      <c r="I2417" s="7"/>
      <c r="J2417">
        <v>-611.875</v>
      </c>
      <c r="K2417" s="8">
        <f t="shared" si="191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187"/>
        <v>110.175</v>
      </c>
      <c r="E2418" s="8">
        <v>110.649083</v>
      </c>
      <c r="F2418" s="4">
        <f t="shared" si="188"/>
        <v>0.47408300000000736</v>
      </c>
      <c r="G2418" s="4">
        <f t="shared" si="189"/>
        <v>0.47408300000000736</v>
      </c>
      <c r="H2418" s="7">
        <f t="shared" si="190"/>
        <v>0.22475469088900699</v>
      </c>
      <c r="I2418" s="7"/>
      <c r="J2418">
        <v>-611.875</v>
      </c>
      <c r="K2418" s="8">
        <f t="shared" si="191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187"/>
        <v>109.215</v>
      </c>
      <c r="E2419" s="8">
        <v>109.669299</v>
      </c>
      <c r="F2419" s="4">
        <f t="shared" si="188"/>
        <v>0.45429899999999179</v>
      </c>
      <c r="G2419" s="4">
        <f t="shared" si="189"/>
        <v>0.45429899999999179</v>
      </c>
      <c r="H2419" s="7">
        <f t="shared" si="190"/>
        <v>0.20638758140099253</v>
      </c>
      <c r="I2419" s="7"/>
      <c r="J2419">
        <v>-1066.92</v>
      </c>
      <c r="K2419" s="8">
        <f t="shared" si="191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187"/>
        <v>108.66</v>
      </c>
      <c r="E2420" s="8">
        <v>109.086697</v>
      </c>
      <c r="F2420" s="4">
        <f t="shared" si="188"/>
        <v>0.42669700000000432</v>
      </c>
      <c r="G2420" s="4">
        <f t="shared" si="189"/>
        <v>0.42669700000000432</v>
      </c>
      <c r="H2420" s="7">
        <f t="shared" si="190"/>
        <v>0.1820703298090037</v>
      </c>
      <c r="I2420" s="7"/>
      <c r="J2420">
        <v>-1066.92</v>
      </c>
      <c r="K2420" s="8">
        <f t="shared" si="191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187"/>
        <v>108.086</v>
      </c>
      <c r="E2421" s="8">
        <v>108.658451</v>
      </c>
      <c r="F2421" s="4">
        <f t="shared" si="188"/>
        <v>0.57245100000000093</v>
      </c>
      <c r="G2421" s="4">
        <f t="shared" si="189"/>
        <v>0.57245100000000093</v>
      </c>
      <c r="H2421" s="7">
        <f t="shared" si="190"/>
        <v>0.32770014740100106</v>
      </c>
      <c r="I2421" s="7"/>
      <c r="J2421">
        <v>-924.71500000000003</v>
      </c>
      <c r="K2421" s="8">
        <f t="shared" si="191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187"/>
        <v>107.71599999999999</v>
      </c>
      <c r="E2422" s="8">
        <v>107.67318899999999</v>
      </c>
      <c r="F2422" s="4">
        <f t="shared" si="188"/>
        <v>-4.2811000000000377E-2</v>
      </c>
      <c r="G2422" s="4">
        <f t="shared" si="189"/>
        <v>4.2811000000000377E-2</v>
      </c>
      <c r="H2422" s="7">
        <f t="shared" si="190"/>
        <v>1.8327817210000322E-3</v>
      </c>
      <c r="I2422" s="7"/>
      <c r="J2422">
        <v>10552.5</v>
      </c>
      <c r="K2422" s="8">
        <f t="shared" si="191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187"/>
        <v>107.577</v>
      </c>
      <c r="E2423" s="8">
        <v>107.91191499999999</v>
      </c>
      <c r="F2423" s="4">
        <f t="shared" si="188"/>
        <v>0.33491499999999519</v>
      </c>
      <c r="G2423" s="4">
        <f t="shared" si="189"/>
        <v>0.33491499999999519</v>
      </c>
      <c r="H2423" s="7">
        <f t="shared" si="190"/>
        <v>0.11216805722499677</v>
      </c>
      <c r="I2423" s="7"/>
      <c r="J2423">
        <v>104461</v>
      </c>
      <c r="K2423" s="8">
        <f t="shared" si="191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187"/>
        <v>107.389</v>
      </c>
      <c r="E2424" s="8">
        <v>107.75594599999999</v>
      </c>
      <c r="F2424" s="4">
        <f t="shared" si="188"/>
        <v>0.36694599999999866</v>
      </c>
      <c r="G2424" s="4">
        <f t="shared" si="189"/>
        <v>0.36694599999999866</v>
      </c>
      <c r="H2424" s="7">
        <f t="shared" si="190"/>
        <v>0.13464936691599902</v>
      </c>
      <c r="I2424" s="7"/>
      <c r="J2424">
        <v>111336</v>
      </c>
      <c r="K2424" s="8">
        <f t="shared" si="191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187"/>
        <v>77.146299999999997</v>
      </c>
      <c r="E2425" s="8">
        <v>76.381843000000003</v>
      </c>
      <c r="F2425" s="4">
        <f t="shared" si="188"/>
        <v>-0.76445699999999306</v>
      </c>
      <c r="G2425" s="4">
        <f t="shared" si="189"/>
        <v>0.76445699999999306</v>
      </c>
      <c r="H2425" s="7">
        <f t="shared" si="190"/>
        <v>0.58439450484898936</v>
      </c>
      <c r="I2425" s="7"/>
      <c r="J2425">
        <v>110611</v>
      </c>
      <c r="K2425" s="8">
        <f t="shared" si="191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187"/>
        <v>27.2607</v>
      </c>
      <c r="E2426" s="8">
        <v>25.796565999999999</v>
      </c>
      <c r="F2426" s="4">
        <f t="shared" si="188"/>
        <v>-1.4641340000000014</v>
      </c>
      <c r="G2426" s="4">
        <f t="shared" si="189"/>
        <v>1.4641340000000014</v>
      </c>
      <c r="H2426" s="7">
        <f t="shared" si="190"/>
        <v>2.1436883699560041</v>
      </c>
      <c r="I2426" s="7"/>
      <c r="J2426">
        <v>53631.8</v>
      </c>
      <c r="K2426" s="8">
        <f t="shared" si="191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187"/>
        <v>-0.92471500000000006</v>
      </c>
      <c r="E2427" s="8">
        <v>-0.92471499999999995</v>
      </c>
      <c r="F2427" s="4">
        <f t="shared" si="188"/>
        <v>1.1102230246251565E-16</v>
      </c>
      <c r="G2427" s="4">
        <f t="shared" si="189"/>
        <v>1.1102230246251565E-16</v>
      </c>
      <c r="H2427" s="7">
        <f t="shared" si="190"/>
        <v>1.2325951644078309E-32</v>
      </c>
      <c r="I2427" s="7"/>
      <c r="J2427">
        <v>99228.2</v>
      </c>
      <c r="K2427" s="8">
        <f t="shared" si="191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187"/>
        <v>-0.61187499999999995</v>
      </c>
      <c r="E2428" s="8">
        <v>-0.61187499999999995</v>
      </c>
      <c r="F2428" s="4">
        <f t="shared" si="188"/>
        <v>0</v>
      </c>
      <c r="G2428" s="4">
        <f t="shared" si="189"/>
        <v>0</v>
      </c>
      <c r="H2428" s="7">
        <f t="shared" si="190"/>
        <v>0</v>
      </c>
      <c r="I2428" s="7"/>
      <c r="J2428">
        <v>104595</v>
      </c>
      <c r="K2428" s="8">
        <f t="shared" si="191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187"/>
        <v>-0.61187499999999995</v>
      </c>
      <c r="E2429" s="8">
        <v>-0.61187499999999995</v>
      </c>
      <c r="F2429" s="4">
        <f t="shared" si="188"/>
        <v>0</v>
      </c>
      <c r="G2429" s="4">
        <f t="shared" si="189"/>
        <v>0</v>
      </c>
      <c r="H2429" s="7">
        <f t="shared" si="190"/>
        <v>0</v>
      </c>
      <c r="I2429" s="7"/>
      <c r="J2429">
        <v>88156.800000000003</v>
      </c>
      <c r="K2429" s="8">
        <f t="shared" si="191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187"/>
        <v>-0.61187499999999995</v>
      </c>
      <c r="E2430" s="8">
        <v>-0.61187499999999995</v>
      </c>
      <c r="F2430" s="4">
        <f t="shared" si="188"/>
        <v>0</v>
      </c>
      <c r="G2430" s="4">
        <f t="shared" si="189"/>
        <v>0</v>
      </c>
      <c r="H2430" s="7">
        <f t="shared" si="190"/>
        <v>0</v>
      </c>
      <c r="I2430" s="7"/>
      <c r="J2430">
        <v>60036.2</v>
      </c>
      <c r="K2430" s="8">
        <f t="shared" si="191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187"/>
        <v>-0.61187499999999995</v>
      </c>
      <c r="E2431" s="8">
        <v>-0.61187499999999995</v>
      </c>
      <c r="F2431" s="4">
        <f t="shared" si="188"/>
        <v>0</v>
      </c>
      <c r="G2431" s="4">
        <f t="shared" si="189"/>
        <v>0</v>
      </c>
      <c r="H2431" s="7">
        <f t="shared" si="190"/>
        <v>0</v>
      </c>
      <c r="I2431" s="7"/>
      <c r="J2431">
        <v>24945.599999999999</v>
      </c>
      <c r="K2431" s="8">
        <f t="shared" si="191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187"/>
        <v>-0.61187499999999995</v>
      </c>
      <c r="E2432" s="8">
        <v>-0.61187499999999995</v>
      </c>
      <c r="F2432" s="4">
        <f t="shared" si="188"/>
        <v>0</v>
      </c>
      <c r="G2432" s="4">
        <f t="shared" si="189"/>
        <v>0</v>
      </c>
      <c r="H2432" s="7">
        <f t="shared" si="190"/>
        <v>0</v>
      </c>
      <c r="I2432" s="7"/>
      <c r="J2432">
        <v>-924.71500000000003</v>
      </c>
      <c r="K2432" s="8">
        <f t="shared" si="191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187"/>
        <v>-0.61187499999999995</v>
      </c>
      <c r="E2433" s="8">
        <v>-0.61187499999999995</v>
      </c>
      <c r="F2433" s="4">
        <f t="shared" si="188"/>
        <v>0</v>
      </c>
      <c r="G2433" s="4">
        <f t="shared" si="189"/>
        <v>0</v>
      </c>
      <c r="H2433" s="7">
        <f t="shared" si="190"/>
        <v>0</v>
      </c>
      <c r="I2433" s="7"/>
      <c r="J2433">
        <v>-611.875</v>
      </c>
      <c r="K2433" s="8">
        <f t="shared" si="191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187"/>
        <v>-0.61187499999999995</v>
      </c>
      <c r="E2434" s="8">
        <v>-0.61187499999999995</v>
      </c>
      <c r="F2434" s="4">
        <f t="shared" si="188"/>
        <v>0</v>
      </c>
      <c r="G2434" s="4">
        <f t="shared" si="189"/>
        <v>0</v>
      </c>
      <c r="H2434" s="7">
        <f t="shared" si="190"/>
        <v>0</v>
      </c>
      <c r="I2434" s="7"/>
      <c r="J2434">
        <v>-611.875</v>
      </c>
      <c r="K2434" s="8">
        <f t="shared" si="191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187"/>
        <v>-0.61187499999999995</v>
      </c>
      <c r="E2435" s="8">
        <v>-0.61187499999999995</v>
      </c>
      <c r="F2435" s="4">
        <f t="shared" si="188"/>
        <v>0</v>
      </c>
      <c r="G2435" s="4">
        <f t="shared" si="189"/>
        <v>0</v>
      </c>
      <c r="H2435" s="7">
        <f t="shared" si="190"/>
        <v>0</v>
      </c>
      <c r="I2435" s="7"/>
      <c r="J2435">
        <v>-611.875</v>
      </c>
      <c r="K2435" s="8">
        <f t="shared" si="191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187"/>
        <v>-0.61187499999999995</v>
      </c>
      <c r="E2436" s="8">
        <v>-0.61187499999999995</v>
      </c>
      <c r="F2436" s="4">
        <f t="shared" si="188"/>
        <v>0</v>
      </c>
      <c r="G2436" s="4">
        <f t="shared" si="189"/>
        <v>0</v>
      </c>
      <c r="H2436" s="7">
        <f t="shared" si="190"/>
        <v>0</v>
      </c>
      <c r="I2436" s="7"/>
      <c r="J2436">
        <v>-611.875</v>
      </c>
      <c r="K2436" s="8">
        <f t="shared" si="191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187"/>
        <v>-0.61187499999999995</v>
      </c>
      <c r="E2437" s="8">
        <v>-0.61187499999999995</v>
      </c>
      <c r="F2437" s="4">
        <f t="shared" si="188"/>
        <v>0</v>
      </c>
      <c r="G2437" s="4">
        <f t="shared" si="189"/>
        <v>0</v>
      </c>
      <c r="H2437" s="7">
        <f t="shared" si="190"/>
        <v>0</v>
      </c>
      <c r="I2437" s="7"/>
      <c r="J2437">
        <v>-611.875</v>
      </c>
      <c r="K2437" s="8">
        <f t="shared" si="191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187"/>
        <v>-1.0669200000000001</v>
      </c>
      <c r="E2438" s="8">
        <v>-1.0669150000000001</v>
      </c>
      <c r="F2438" s="4">
        <f t="shared" si="188"/>
        <v>5.000000000032756E-6</v>
      </c>
      <c r="G2438" s="4">
        <f t="shared" si="189"/>
        <v>5.000000000032756E-6</v>
      </c>
      <c r="H2438" s="7">
        <f t="shared" si="190"/>
        <v>2.5000000000327561E-11</v>
      </c>
      <c r="I2438" s="7"/>
      <c r="J2438">
        <v>-611.875</v>
      </c>
      <c r="K2438" s="8">
        <f t="shared" si="191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187"/>
        <v>-1.0669200000000001</v>
      </c>
      <c r="E2439" s="8">
        <v>-1.0669150000000001</v>
      </c>
      <c r="F2439" s="4">
        <f t="shared" si="188"/>
        <v>5.000000000032756E-6</v>
      </c>
      <c r="G2439" s="4">
        <f t="shared" si="189"/>
        <v>5.000000000032756E-6</v>
      </c>
      <c r="H2439" s="7">
        <f t="shared" si="190"/>
        <v>2.5000000000327561E-11</v>
      </c>
      <c r="I2439" s="7"/>
      <c r="J2439">
        <v>-611.875</v>
      </c>
      <c r="K2439" s="8">
        <f t="shared" si="191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187"/>
        <v>-0.92471500000000006</v>
      </c>
      <c r="E2440" s="8">
        <v>-0.92471499999999995</v>
      </c>
      <c r="F2440" s="4">
        <f t="shared" si="188"/>
        <v>1.1102230246251565E-16</v>
      </c>
      <c r="G2440" s="4">
        <f t="shared" si="189"/>
        <v>1.1102230246251565E-16</v>
      </c>
      <c r="H2440" s="7">
        <f t="shared" si="190"/>
        <v>1.2325951644078309E-32</v>
      </c>
      <c r="I2440" s="7"/>
      <c r="J2440">
        <v>-611.875</v>
      </c>
      <c r="K2440" s="8">
        <f t="shared" si="191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192">C2441/1000</f>
        <v>-4.5211399999999999</v>
      </c>
      <c r="E2441" s="8">
        <v>-4.5204760000000004</v>
      </c>
      <c r="F2441" s="4">
        <f t="shared" ref="F2441:F2504" si="193">(E2441- D2441)</f>
        <v>6.6399999999955384E-4</v>
      </c>
      <c r="G2441" s="4">
        <f t="shared" ref="G2441:G2504" si="194">ABS(F2441)</f>
        <v>6.6399999999955384E-4</v>
      </c>
      <c r="H2441" s="7">
        <f t="shared" ref="H2441:H2504" si="195">(G2441^2)</f>
        <v>4.4089599999940748E-7</v>
      </c>
      <c r="I2441" s="7"/>
      <c r="J2441">
        <v>-611.875</v>
      </c>
      <c r="K2441" s="8">
        <f t="shared" si="191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192"/>
        <v>79.992100000000008</v>
      </c>
      <c r="E2442" s="8">
        <v>80.086844999999997</v>
      </c>
      <c r="F2442" s="4">
        <f t="shared" si="193"/>
        <v>9.4744999999988977E-2</v>
      </c>
      <c r="G2442" s="4">
        <f t="shared" si="194"/>
        <v>9.4744999999988977E-2</v>
      </c>
      <c r="H2442" s="7">
        <f t="shared" si="195"/>
        <v>8.976615024997912E-3</v>
      </c>
      <c r="I2442" s="7"/>
      <c r="J2442">
        <v>-611.875</v>
      </c>
      <c r="K2442" s="8">
        <f t="shared" si="191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192"/>
        <v>107.40600000000001</v>
      </c>
      <c r="E2443" s="8">
        <v>107.985962</v>
      </c>
      <c r="F2443" s="4">
        <f t="shared" si="193"/>
        <v>0.57996199999999476</v>
      </c>
      <c r="G2443" s="4">
        <f t="shared" si="194"/>
        <v>0.57996199999999476</v>
      </c>
      <c r="H2443" s="7">
        <f t="shared" si="195"/>
        <v>0.3363559214439939</v>
      </c>
      <c r="I2443" s="7"/>
      <c r="J2443">
        <v>-1066.92</v>
      </c>
      <c r="K2443" s="8">
        <f t="shared" si="191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192"/>
        <v>108.643</v>
      </c>
      <c r="E2444" s="8">
        <v>109.077259</v>
      </c>
      <c r="F2444" s="4">
        <f t="shared" si="193"/>
        <v>0.43425899999999729</v>
      </c>
      <c r="G2444" s="4">
        <f t="shared" si="194"/>
        <v>0.43425899999999729</v>
      </c>
      <c r="H2444" s="7">
        <f t="shared" si="195"/>
        <v>0.18858087908099763</v>
      </c>
      <c r="I2444" s="7"/>
      <c r="J2444">
        <v>-2915.25</v>
      </c>
      <c r="K2444" s="8">
        <f t="shared" si="191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192"/>
        <v>108.18600000000001</v>
      </c>
      <c r="E2445" s="8">
        <v>108.593098</v>
      </c>
      <c r="F2445" s="4">
        <f t="shared" si="193"/>
        <v>0.40709799999999063</v>
      </c>
      <c r="G2445" s="4">
        <f t="shared" si="194"/>
        <v>0.40709799999999063</v>
      </c>
      <c r="H2445" s="7">
        <f t="shared" si="195"/>
        <v>0.16572878160399238</v>
      </c>
      <c r="I2445" s="7"/>
      <c r="J2445">
        <v>102320</v>
      </c>
      <c r="K2445" s="8">
        <f t="shared" si="191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192"/>
        <v>108</v>
      </c>
      <c r="E2446" s="8">
        <v>108.30367</v>
      </c>
      <c r="F2446" s="4">
        <f t="shared" si="193"/>
        <v>0.30366999999999678</v>
      </c>
      <c r="G2446" s="4">
        <f t="shared" si="194"/>
        <v>0.30366999999999678</v>
      </c>
      <c r="H2446" s="7">
        <f t="shared" si="195"/>
        <v>9.2215468899998043E-2</v>
      </c>
      <c r="I2446" s="7"/>
      <c r="J2446">
        <v>111888</v>
      </c>
      <c r="K2446" s="8">
        <f t="shared" si="191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192"/>
        <v>108.111</v>
      </c>
      <c r="E2447" s="8">
        <v>108.422481</v>
      </c>
      <c r="F2447" s="4">
        <f t="shared" si="193"/>
        <v>0.31148100000000056</v>
      </c>
      <c r="G2447" s="4">
        <f t="shared" si="194"/>
        <v>0.31148100000000056</v>
      </c>
      <c r="H2447" s="7">
        <f t="shared" si="195"/>
        <v>9.7020413361000354E-2</v>
      </c>
      <c r="I2447" s="7"/>
      <c r="J2447">
        <v>110500</v>
      </c>
      <c r="K2447" s="8">
        <f t="shared" si="191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192"/>
        <v>108.248</v>
      </c>
      <c r="E2448" s="8">
        <v>108.57067499999999</v>
      </c>
      <c r="F2448" s="4">
        <f t="shared" si="193"/>
        <v>0.32267499999998961</v>
      </c>
      <c r="G2448" s="4">
        <f t="shared" si="194"/>
        <v>0.32267499999998961</v>
      </c>
      <c r="H2448" s="7">
        <f t="shared" si="195"/>
        <v>0.1041191556249933</v>
      </c>
      <c r="I2448" s="7"/>
      <c r="J2448">
        <v>109552</v>
      </c>
      <c r="K2448" s="8">
        <f t="shared" si="191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192"/>
        <v>99.086699999999993</v>
      </c>
      <c r="E2449" s="8">
        <v>98.244568000000001</v>
      </c>
      <c r="F2449" s="4">
        <f t="shared" si="193"/>
        <v>-0.84213199999999233</v>
      </c>
      <c r="G2449" s="4">
        <f t="shared" si="194"/>
        <v>0.84213199999999233</v>
      </c>
      <c r="H2449" s="7">
        <f t="shared" si="195"/>
        <v>0.70918630542398708</v>
      </c>
      <c r="I2449" s="7"/>
      <c r="J2449">
        <v>108985</v>
      </c>
      <c r="K2449" s="8">
        <f t="shared" si="191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192"/>
        <v>29.888200000000001</v>
      </c>
      <c r="E2450" s="8">
        <v>28.075711999999999</v>
      </c>
      <c r="F2450" s="4">
        <f t="shared" si="193"/>
        <v>-1.8124880000000019</v>
      </c>
      <c r="G2450" s="4">
        <f t="shared" si="194"/>
        <v>1.8124880000000019</v>
      </c>
      <c r="H2450" s="7">
        <f t="shared" si="195"/>
        <v>3.2851127501440067</v>
      </c>
      <c r="I2450" s="7"/>
      <c r="J2450">
        <v>108656</v>
      </c>
      <c r="K2450" s="8">
        <f t="shared" si="191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192"/>
        <v>-0.92471500000000006</v>
      </c>
      <c r="E2451" s="8">
        <v>-0.92471499999999995</v>
      </c>
      <c r="F2451" s="4">
        <f t="shared" si="193"/>
        <v>1.1102230246251565E-16</v>
      </c>
      <c r="G2451" s="4">
        <f t="shared" si="194"/>
        <v>1.1102230246251565E-16</v>
      </c>
      <c r="H2451" s="7">
        <f t="shared" si="195"/>
        <v>1.2325951644078309E-32</v>
      </c>
      <c r="I2451" s="7"/>
      <c r="J2451">
        <v>107688</v>
      </c>
      <c r="K2451" s="8">
        <f t="shared" si="191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192"/>
        <v>-0.61187499999999995</v>
      </c>
      <c r="E2452" s="8">
        <v>-0.61187499999999995</v>
      </c>
      <c r="F2452" s="4">
        <f t="shared" si="193"/>
        <v>0</v>
      </c>
      <c r="G2452" s="4">
        <f t="shared" si="194"/>
        <v>0</v>
      </c>
      <c r="H2452" s="7">
        <f t="shared" si="195"/>
        <v>0</v>
      </c>
      <c r="I2452" s="7"/>
      <c r="J2452">
        <v>107927</v>
      </c>
      <c r="K2452" s="8">
        <f t="shared" si="191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192"/>
        <v>-0.61187499999999995</v>
      </c>
      <c r="E2453" s="8">
        <v>-0.61187499999999995</v>
      </c>
      <c r="F2453" s="4">
        <f t="shared" si="193"/>
        <v>0</v>
      </c>
      <c r="G2453" s="4">
        <f t="shared" si="194"/>
        <v>0</v>
      </c>
      <c r="H2453" s="7">
        <f t="shared" si="195"/>
        <v>0</v>
      </c>
      <c r="I2453" s="7"/>
      <c r="J2453">
        <v>107776</v>
      </c>
      <c r="K2453" s="8">
        <f t="shared" si="191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192"/>
        <v>-0.61187499999999995</v>
      </c>
      <c r="E2454" s="8">
        <v>-0.61187499999999995</v>
      </c>
      <c r="F2454" s="4">
        <f t="shared" si="193"/>
        <v>0</v>
      </c>
      <c r="G2454" s="4">
        <f t="shared" si="194"/>
        <v>0</v>
      </c>
      <c r="H2454" s="7">
        <f t="shared" si="195"/>
        <v>0</v>
      </c>
      <c r="I2454" s="7"/>
      <c r="J2454">
        <v>76518.8</v>
      </c>
      <c r="K2454" s="8">
        <f t="shared" si="191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192"/>
        <v>-0.61187499999999995</v>
      </c>
      <c r="E2455" s="8">
        <v>-0.61187499999999995</v>
      </c>
      <c r="F2455" s="4">
        <f t="shared" si="193"/>
        <v>0</v>
      </c>
      <c r="G2455" s="4">
        <f t="shared" si="194"/>
        <v>0</v>
      </c>
      <c r="H2455" s="7">
        <f t="shared" si="195"/>
        <v>0</v>
      </c>
      <c r="I2455" s="7"/>
      <c r="J2455">
        <v>25988.400000000001</v>
      </c>
      <c r="K2455" s="8">
        <f t="shared" si="191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192"/>
        <v>-0.61187499999999995</v>
      </c>
      <c r="E2456" s="8">
        <v>-0.61187499999999995</v>
      </c>
      <c r="F2456" s="4">
        <f t="shared" si="193"/>
        <v>0</v>
      </c>
      <c r="G2456" s="4">
        <f t="shared" si="194"/>
        <v>0</v>
      </c>
      <c r="H2456" s="7">
        <f t="shared" si="195"/>
        <v>0</v>
      </c>
      <c r="I2456" s="7"/>
      <c r="J2456">
        <v>-924.71500000000003</v>
      </c>
      <c r="K2456" s="8">
        <f t="shared" si="191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192"/>
        <v>-0.61187499999999995</v>
      </c>
      <c r="E2457" s="8">
        <v>-0.61187499999999995</v>
      </c>
      <c r="F2457" s="4">
        <f t="shared" si="193"/>
        <v>0</v>
      </c>
      <c r="G2457" s="4">
        <f t="shared" si="194"/>
        <v>0</v>
      </c>
      <c r="H2457" s="7">
        <f t="shared" si="195"/>
        <v>0</v>
      </c>
      <c r="I2457" s="7"/>
      <c r="J2457">
        <v>-611.875</v>
      </c>
      <c r="K2457" s="8">
        <f t="shared" si="191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192"/>
        <v>-0.61187499999999995</v>
      </c>
      <c r="E2458" s="8">
        <v>-0.61187499999999995</v>
      </c>
      <c r="F2458" s="4">
        <f t="shared" si="193"/>
        <v>0</v>
      </c>
      <c r="G2458" s="4">
        <f t="shared" si="194"/>
        <v>0</v>
      </c>
      <c r="H2458" s="7">
        <f t="shared" si="195"/>
        <v>0</v>
      </c>
      <c r="I2458" s="7"/>
      <c r="J2458">
        <v>-611.875</v>
      </c>
      <c r="K2458" s="8">
        <f t="shared" si="191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192"/>
        <v>-0.61187499999999995</v>
      </c>
      <c r="E2459" s="8">
        <v>-0.61187499999999995</v>
      </c>
      <c r="F2459" s="4">
        <f t="shared" si="193"/>
        <v>0</v>
      </c>
      <c r="G2459" s="4">
        <f t="shared" si="194"/>
        <v>0</v>
      </c>
      <c r="H2459" s="7">
        <f t="shared" si="195"/>
        <v>0</v>
      </c>
      <c r="I2459" s="7"/>
      <c r="J2459">
        <v>-611.875</v>
      </c>
      <c r="K2459" s="8">
        <f t="shared" si="191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192"/>
        <v>-0.61187499999999995</v>
      </c>
      <c r="E2460" s="8">
        <v>-0.61187499999999995</v>
      </c>
      <c r="F2460" s="4">
        <f t="shared" si="193"/>
        <v>0</v>
      </c>
      <c r="G2460" s="4">
        <f t="shared" si="194"/>
        <v>0</v>
      </c>
      <c r="H2460" s="7">
        <f t="shared" si="195"/>
        <v>0</v>
      </c>
      <c r="I2460" s="7"/>
      <c r="J2460">
        <v>-611.875</v>
      </c>
      <c r="K2460" s="8">
        <f t="shared" si="191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192"/>
        <v>-0.61187499999999995</v>
      </c>
      <c r="E2461" s="8">
        <v>-0.61187499999999995</v>
      </c>
      <c r="F2461" s="4">
        <f t="shared" si="193"/>
        <v>0</v>
      </c>
      <c r="G2461" s="4">
        <f t="shared" si="194"/>
        <v>0</v>
      </c>
      <c r="H2461" s="7">
        <f t="shared" si="195"/>
        <v>0</v>
      </c>
      <c r="I2461" s="7"/>
      <c r="J2461">
        <v>-611.875</v>
      </c>
      <c r="K2461" s="8">
        <f t="shared" si="191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192"/>
        <v>-1.0669200000000001</v>
      </c>
      <c r="E2462" s="8">
        <v>-1.0669150000000001</v>
      </c>
      <c r="F2462" s="4">
        <f t="shared" si="193"/>
        <v>5.000000000032756E-6</v>
      </c>
      <c r="G2462" s="4">
        <f t="shared" si="194"/>
        <v>5.000000000032756E-6</v>
      </c>
      <c r="H2462" s="7">
        <f t="shared" si="195"/>
        <v>2.5000000000327561E-11</v>
      </c>
      <c r="I2462" s="7"/>
      <c r="J2462">
        <v>-611.875</v>
      </c>
      <c r="K2462" s="8">
        <f t="shared" si="191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192"/>
        <v>-3.3577399999999997</v>
      </c>
      <c r="E2463" s="8">
        <v>-3.3600319999999999</v>
      </c>
      <c r="F2463" s="4">
        <f t="shared" si="193"/>
        <v>-2.2920000000001828E-3</v>
      </c>
      <c r="G2463" s="4">
        <f t="shared" si="194"/>
        <v>2.2920000000001828E-3</v>
      </c>
      <c r="H2463" s="7">
        <f t="shared" si="195"/>
        <v>5.2532640000008377E-6</v>
      </c>
      <c r="I2463" s="7"/>
      <c r="J2463">
        <v>-611.875</v>
      </c>
      <c r="K2463" s="8">
        <f t="shared" si="191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192"/>
        <v>105.876</v>
      </c>
      <c r="E2464" s="8">
        <v>106.71082699999999</v>
      </c>
      <c r="F2464" s="4">
        <f t="shared" si="193"/>
        <v>0.83482699999998999</v>
      </c>
      <c r="G2464" s="4">
        <f t="shared" si="194"/>
        <v>0.83482699999998999</v>
      </c>
      <c r="H2464" s="7">
        <f t="shared" si="195"/>
        <v>0.6969361199289833</v>
      </c>
      <c r="I2464" s="7"/>
      <c r="J2464">
        <v>-611.875</v>
      </c>
      <c r="K2464" s="8">
        <f t="shared" si="191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192"/>
        <v>112.04600000000001</v>
      </c>
      <c r="E2465" s="8">
        <v>112.49554999999999</v>
      </c>
      <c r="F2465" s="4">
        <f t="shared" si="193"/>
        <v>0.4495499999999879</v>
      </c>
      <c r="G2465" s="4">
        <f t="shared" si="194"/>
        <v>0.4495499999999879</v>
      </c>
      <c r="H2465" s="7">
        <f t="shared" si="195"/>
        <v>0.20209520249998913</v>
      </c>
      <c r="I2465" s="7"/>
      <c r="J2465">
        <v>-611.875</v>
      </c>
      <c r="K2465" s="8">
        <f t="shared" si="191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192"/>
        <v>111.428</v>
      </c>
      <c r="E2466" s="8">
        <v>111.840461</v>
      </c>
      <c r="F2466" s="4">
        <f t="shared" si="193"/>
        <v>0.41246100000000752</v>
      </c>
      <c r="G2466" s="4">
        <f t="shared" si="194"/>
        <v>0.41246100000000752</v>
      </c>
      <c r="H2466" s="7">
        <f t="shared" si="195"/>
        <v>0.1701240765210062</v>
      </c>
      <c r="I2466" s="7"/>
      <c r="J2466">
        <v>-611.875</v>
      </c>
      <c r="K2466" s="8">
        <f t="shared" si="191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192"/>
        <v>110.845</v>
      </c>
      <c r="E2467" s="8">
        <v>111.35759299999999</v>
      </c>
      <c r="F2467" s="4">
        <f t="shared" si="193"/>
        <v>0.51259299999999541</v>
      </c>
      <c r="G2467" s="4">
        <f t="shared" si="194"/>
        <v>0.51259299999999541</v>
      </c>
      <c r="H2467" s="7">
        <f t="shared" si="195"/>
        <v>0.26275158364899531</v>
      </c>
      <c r="I2467" s="7"/>
      <c r="J2467">
        <v>-1066.92</v>
      </c>
      <c r="K2467" s="8">
        <f t="shared" si="191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192"/>
        <v>110.32899999999999</v>
      </c>
      <c r="E2468" s="8">
        <v>110.824476</v>
      </c>
      <c r="F2468" s="4">
        <f t="shared" si="193"/>
        <v>0.49547600000001069</v>
      </c>
      <c r="G2468" s="4">
        <f t="shared" si="194"/>
        <v>0.49547600000001069</v>
      </c>
      <c r="H2468" s="7">
        <f t="shared" si="195"/>
        <v>0.2454964665760106</v>
      </c>
      <c r="I2468" s="7"/>
      <c r="J2468">
        <v>-1066.92</v>
      </c>
      <c r="K2468" s="8">
        <f t="shared" si="191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192"/>
        <v>109.848</v>
      </c>
      <c r="E2469" s="8">
        <v>110.458321</v>
      </c>
      <c r="F2469" s="4">
        <f t="shared" si="193"/>
        <v>0.610320999999999</v>
      </c>
      <c r="G2469" s="4">
        <f t="shared" si="194"/>
        <v>0.610320999999999</v>
      </c>
      <c r="H2469" s="7">
        <f t="shared" si="195"/>
        <v>0.37249172304099876</v>
      </c>
      <c r="I2469" s="7"/>
      <c r="J2469">
        <v>-924.71500000000003</v>
      </c>
      <c r="K2469" s="8">
        <f t="shared" si="191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192"/>
        <v>109.40600000000001</v>
      </c>
      <c r="E2470" s="8">
        <v>109.42246900000001</v>
      </c>
      <c r="F2470" s="4">
        <f t="shared" si="193"/>
        <v>1.6469000000000733E-2</v>
      </c>
      <c r="G2470" s="4">
        <f t="shared" si="194"/>
        <v>1.6469000000000733E-2</v>
      </c>
      <c r="H2470" s="7">
        <f t="shared" si="195"/>
        <v>2.7122796100002416E-4</v>
      </c>
      <c r="I2470" s="7"/>
      <c r="J2470">
        <v>-4520.4799999999996</v>
      </c>
      <c r="K2470" s="8">
        <f t="shared" si="191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192"/>
        <v>109.136</v>
      </c>
      <c r="E2471" s="8">
        <v>109.41292799999999</v>
      </c>
      <c r="F2471" s="4">
        <f t="shared" si="193"/>
        <v>0.27692799999999806</v>
      </c>
      <c r="G2471" s="4">
        <f t="shared" si="194"/>
        <v>0.27692799999999806</v>
      </c>
      <c r="H2471" s="7">
        <f t="shared" si="195"/>
        <v>7.6689117183998928E-2</v>
      </c>
      <c r="I2471" s="7"/>
      <c r="J2471">
        <v>80100.899999999994</v>
      </c>
      <c r="K2471" s="8">
        <f t="shared" si="191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192"/>
        <v>108.85599999999999</v>
      </c>
      <c r="E2472" s="8">
        <v>109.27609699999999</v>
      </c>
      <c r="F2472" s="4">
        <f t="shared" si="193"/>
        <v>0.42009699999999839</v>
      </c>
      <c r="G2472" s="4">
        <f t="shared" si="194"/>
        <v>0.42009699999999839</v>
      </c>
      <c r="H2472" s="7">
        <f t="shared" si="195"/>
        <v>0.17648148940899866</v>
      </c>
      <c r="I2472" s="7"/>
      <c r="J2472">
        <v>107964</v>
      </c>
      <c r="K2472" s="8">
        <f t="shared" si="191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192"/>
        <v>102.78100000000001</v>
      </c>
      <c r="E2473" s="8">
        <v>102.276544</v>
      </c>
      <c r="F2473" s="4">
        <f t="shared" si="193"/>
        <v>-0.50445600000000468</v>
      </c>
      <c r="G2473" s="4">
        <f t="shared" si="194"/>
        <v>0.50445600000000468</v>
      </c>
      <c r="H2473" s="7">
        <f t="shared" si="195"/>
        <v>0.25447585593600475</v>
      </c>
      <c r="I2473" s="7"/>
      <c r="J2473">
        <v>109060</v>
      </c>
      <c r="K2473" s="8">
        <f t="shared" si="191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192"/>
        <v>32.092799999999997</v>
      </c>
      <c r="E2474" s="8">
        <v>30.197870999999999</v>
      </c>
      <c r="F2474" s="4">
        <f t="shared" si="193"/>
        <v>-1.8949289999999976</v>
      </c>
      <c r="G2474" s="4">
        <f t="shared" si="194"/>
        <v>1.8949289999999976</v>
      </c>
      <c r="H2474" s="7">
        <f t="shared" si="195"/>
        <v>3.5907559150409911</v>
      </c>
      <c r="I2474" s="7"/>
      <c r="J2474">
        <v>108590</v>
      </c>
      <c r="K2474" s="8">
        <f t="shared" si="191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192"/>
        <v>-0.92471500000000006</v>
      </c>
      <c r="E2475" s="8">
        <v>-0.92471499999999995</v>
      </c>
      <c r="F2475" s="4">
        <f t="shared" si="193"/>
        <v>1.1102230246251565E-16</v>
      </c>
      <c r="G2475" s="4">
        <f t="shared" si="194"/>
        <v>1.1102230246251565E-16</v>
      </c>
      <c r="H2475" s="7">
        <f t="shared" si="195"/>
        <v>1.2325951644078309E-32</v>
      </c>
      <c r="I2475" s="7"/>
      <c r="J2475">
        <v>108432</v>
      </c>
      <c r="K2475" s="8">
        <f t="shared" si="191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192"/>
        <v>-0.61187499999999995</v>
      </c>
      <c r="E2476" s="8">
        <v>-0.61187499999999995</v>
      </c>
      <c r="F2476" s="4">
        <f t="shared" si="193"/>
        <v>0</v>
      </c>
      <c r="G2476" s="4">
        <f t="shared" si="194"/>
        <v>0</v>
      </c>
      <c r="H2476" s="7">
        <f t="shared" si="195"/>
        <v>0</v>
      </c>
      <c r="I2476" s="7"/>
      <c r="J2476">
        <v>108548</v>
      </c>
      <c r="K2476" s="8">
        <f t="shared" ref="K2476:K2539" si="196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192"/>
        <v>-0.61187499999999995</v>
      </c>
      <c r="E2477" s="8">
        <v>-0.61187499999999995</v>
      </c>
      <c r="F2477" s="4">
        <f t="shared" si="193"/>
        <v>0</v>
      </c>
      <c r="G2477" s="4">
        <f t="shared" si="194"/>
        <v>0</v>
      </c>
      <c r="H2477" s="7">
        <f t="shared" si="195"/>
        <v>0</v>
      </c>
      <c r="I2477" s="7"/>
      <c r="J2477">
        <v>108561</v>
      </c>
      <c r="K2477" s="8">
        <f t="shared" si="196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192"/>
        <v>-0.61187499999999995</v>
      </c>
      <c r="E2478" s="8">
        <v>-0.61187499999999995</v>
      </c>
      <c r="F2478" s="4">
        <f t="shared" si="193"/>
        <v>0</v>
      </c>
      <c r="G2478" s="4">
        <f t="shared" si="194"/>
        <v>0</v>
      </c>
      <c r="H2478" s="7">
        <f t="shared" si="195"/>
        <v>0</v>
      </c>
      <c r="I2478" s="7"/>
      <c r="J2478">
        <v>98278.6</v>
      </c>
      <c r="K2478" s="8">
        <f t="shared" si="196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192"/>
        <v>-0.61187499999999995</v>
      </c>
      <c r="E2479" s="8">
        <v>-0.61187499999999995</v>
      </c>
      <c r="F2479" s="4">
        <f t="shared" si="193"/>
        <v>0</v>
      </c>
      <c r="G2479" s="4">
        <f t="shared" si="194"/>
        <v>0</v>
      </c>
      <c r="H2479" s="7">
        <f t="shared" si="195"/>
        <v>0</v>
      </c>
      <c r="I2479" s="7"/>
      <c r="J2479">
        <v>28280.6</v>
      </c>
      <c r="K2479" s="8">
        <f t="shared" si="196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192"/>
        <v>-0.61187499999999995</v>
      </c>
      <c r="E2480" s="8">
        <v>-0.61187499999999995</v>
      </c>
      <c r="F2480" s="4">
        <f t="shared" si="193"/>
        <v>0</v>
      </c>
      <c r="G2480" s="4">
        <f t="shared" si="194"/>
        <v>0</v>
      </c>
      <c r="H2480" s="7">
        <f t="shared" si="195"/>
        <v>0</v>
      </c>
      <c r="I2480" s="7"/>
      <c r="J2480">
        <v>-924.71500000000003</v>
      </c>
      <c r="K2480" s="8">
        <f t="shared" si="196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192"/>
        <v>-0.61187499999999995</v>
      </c>
      <c r="E2481" s="8">
        <v>-0.61187499999999995</v>
      </c>
      <c r="F2481" s="4">
        <f t="shared" si="193"/>
        <v>0</v>
      </c>
      <c r="G2481" s="4">
        <f t="shared" si="194"/>
        <v>0</v>
      </c>
      <c r="H2481" s="7">
        <f t="shared" si="195"/>
        <v>0</v>
      </c>
      <c r="I2481" s="7"/>
      <c r="J2481">
        <v>-611.875</v>
      </c>
      <c r="K2481" s="8">
        <f t="shared" si="196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192"/>
        <v>-0.61187499999999995</v>
      </c>
      <c r="E2482" s="8">
        <v>-0.61187499999999995</v>
      </c>
      <c r="F2482" s="4">
        <f t="shared" si="193"/>
        <v>0</v>
      </c>
      <c r="G2482" s="4">
        <f t="shared" si="194"/>
        <v>0</v>
      </c>
      <c r="H2482" s="7">
        <f t="shared" si="195"/>
        <v>0</v>
      </c>
      <c r="I2482" s="7"/>
      <c r="J2482">
        <v>-611.875</v>
      </c>
      <c r="K2482" s="8">
        <f t="shared" si="196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192"/>
        <v>-0.61187499999999995</v>
      </c>
      <c r="E2483" s="8">
        <v>-0.61187499999999995</v>
      </c>
      <c r="F2483" s="4">
        <f t="shared" si="193"/>
        <v>0</v>
      </c>
      <c r="G2483" s="4">
        <f t="shared" si="194"/>
        <v>0</v>
      </c>
      <c r="H2483" s="7">
        <f t="shared" si="195"/>
        <v>0</v>
      </c>
      <c r="I2483" s="7"/>
      <c r="J2483">
        <v>-611.875</v>
      </c>
      <c r="K2483" s="8">
        <f t="shared" si="196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192"/>
        <v>-0.61187499999999995</v>
      </c>
      <c r="E2484" s="8">
        <v>-0.61187499999999995</v>
      </c>
      <c r="F2484" s="4">
        <f t="shared" si="193"/>
        <v>0</v>
      </c>
      <c r="G2484" s="4">
        <f t="shared" si="194"/>
        <v>0</v>
      </c>
      <c r="H2484" s="7">
        <f t="shared" si="195"/>
        <v>0</v>
      </c>
      <c r="I2484" s="7"/>
      <c r="J2484">
        <v>-611.875</v>
      </c>
      <c r="K2484" s="8">
        <f t="shared" si="196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192"/>
        <v>-0.61187499999999995</v>
      </c>
      <c r="E2485" s="8">
        <v>-0.61187499999999995</v>
      </c>
      <c r="F2485" s="4">
        <f t="shared" si="193"/>
        <v>0</v>
      </c>
      <c r="G2485" s="4">
        <f t="shared" si="194"/>
        <v>0</v>
      </c>
      <c r="H2485" s="7">
        <f t="shared" si="195"/>
        <v>0</v>
      </c>
      <c r="I2485" s="7"/>
      <c r="J2485">
        <v>-611.875</v>
      </c>
      <c r="K2485" s="8">
        <f t="shared" si="196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192"/>
        <v>-1.0669200000000001</v>
      </c>
      <c r="E2486" s="8">
        <v>-1.0669150000000001</v>
      </c>
      <c r="F2486" s="4">
        <f t="shared" si="193"/>
        <v>5.000000000032756E-6</v>
      </c>
      <c r="G2486" s="4">
        <f t="shared" si="194"/>
        <v>5.000000000032756E-6</v>
      </c>
      <c r="H2486" s="7">
        <f t="shared" si="195"/>
        <v>2.5000000000327561E-11</v>
      </c>
      <c r="I2486" s="7"/>
      <c r="J2486">
        <v>-611.875</v>
      </c>
      <c r="K2486" s="8">
        <f t="shared" si="196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192"/>
        <v>-2.9154899999999997</v>
      </c>
      <c r="E2487" s="8">
        <v>-2.9172989999999999</v>
      </c>
      <c r="F2487" s="4">
        <f t="shared" si="193"/>
        <v>-1.8090000000001716E-3</v>
      </c>
      <c r="G2487" s="4">
        <f t="shared" si="194"/>
        <v>1.8090000000001716E-3</v>
      </c>
      <c r="H2487" s="7">
        <f t="shared" si="195"/>
        <v>3.272481000000621E-6</v>
      </c>
      <c r="I2487" s="7"/>
      <c r="J2487">
        <v>-611.875</v>
      </c>
      <c r="K2487" s="8">
        <f t="shared" si="196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192"/>
        <v>102.00700000000001</v>
      </c>
      <c r="E2488" s="8">
        <v>102.04758099999999</v>
      </c>
      <c r="F2488" s="4">
        <f t="shared" si="193"/>
        <v>4.0580999999988876E-2</v>
      </c>
      <c r="G2488" s="4">
        <f t="shared" si="194"/>
        <v>4.0580999999988876E-2</v>
      </c>
      <c r="H2488" s="7">
        <f t="shared" si="195"/>
        <v>1.6468175609990971E-3</v>
      </c>
      <c r="I2488" s="7"/>
      <c r="J2488">
        <v>-611.875</v>
      </c>
      <c r="K2488" s="8">
        <f t="shared" si="196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192"/>
        <v>112.31</v>
      </c>
      <c r="E2489" s="8">
        <v>112.682615</v>
      </c>
      <c r="F2489" s="4">
        <f t="shared" si="193"/>
        <v>0.37261499999999614</v>
      </c>
      <c r="G2489" s="4">
        <f t="shared" si="194"/>
        <v>0.37261499999999614</v>
      </c>
      <c r="H2489" s="7">
        <f t="shared" si="195"/>
        <v>0.13884193822499713</v>
      </c>
      <c r="I2489" s="7"/>
      <c r="J2489">
        <v>-611.875</v>
      </c>
      <c r="K2489" s="8">
        <f t="shared" si="196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192"/>
        <v>111.78</v>
      </c>
      <c r="E2490" s="8">
        <v>112.130872</v>
      </c>
      <c r="F2490" s="4">
        <f t="shared" si="193"/>
        <v>0.35087199999999541</v>
      </c>
      <c r="G2490" s="4">
        <f t="shared" si="194"/>
        <v>0.35087199999999541</v>
      </c>
      <c r="H2490" s="7">
        <f t="shared" si="195"/>
        <v>0.12311116038399678</v>
      </c>
      <c r="I2490" s="7"/>
      <c r="J2490">
        <v>-611.875</v>
      </c>
      <c r="K2490" s="8">
        <f t="shared" si="196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192"/>
        <v>111.422</v>
      </c>
      <c r="E2491" s="8">
        <v>112.104641</v>
      </c>
      <c r="F2491" s="4">
        <f t="shared" si="193"/>
        <v>0.68264100000000383</v>
      </c>
      <c r="G2491" s="4">
        <f t="shared" si="194"/>
        <v>0.68264100000000383</v>
      </c>
      <c r="H2491" s="7">
        <f t="shared" si="195"/>
        <v>0.46599873488100524</v>
      </c>
      <c r="I2491" s="7"/>
      <c r="J2491">
        <v>-1066.92</v>
      </c>
      <c r="K2491" s="8">
        <f t="shared" si="196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192"/>
        <v>111.111</v>
      </c>
      <c r="E2492" s="8">
        <v>111.405061</v>
      </c>
      <c r="F2492" s="4">
        <f t="shared" si="193"/>
        <v>0.29406099999999924</v>
      </c>
      <c r="G2492" s="4">
        <f t="shared" si="194"/>
        <v>0.29406099999999924</v>
      </c>
      <c r="H2492" s="7">
        <f t="shared" si="195"/>
        <v>8.6471871720999557E-2</v>
      </c>
      <c r="I2492" s="7"/>
      <c r="J2492">
        <v>-3360.02</v>
      </c>
      <c r="K2492" s="8">
        <f t="shared" si="196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192"/>
        <v>110.78</v>
      </c>
      <c r="E2493" s="8">
        <v>111.02964900000001</v>
      </c>
      <c r="F2493" s="4">
        <f t="shared" si="193"/>
        <v>0.24964900000000512</v>
      </c>
      <c r="G2493" s="4">
        <f t="shared" si="194"/>
        <v>0.24964900000000512</v>
      </c>
      <c r="H2493" s="7">
        <f t="shared" si="195"/>
        <v>6.2324623201002557E-2</v>
      </c>
      <c r="I2493" s="7"/>
      <c r="J2493">
        <v>106572</v>
      </c>
      <c r="K2493" s="8">
        <f t="shared" si="196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192"/>
        <v>110.577</v>
      </c>
      <c r="E2494" s="8">
        <v>111.028085</v>
      </c>
      <c r="F2494" s="4">
        <f t="shared" si="193"/>
        <v>0.45108500000000618</v>
      </c>
      <c r="G2494" s="4">
        <f t="shared" si="194"/>
        <v>0.45108500000000618</v>
      </c>
      <c r="H2494" s="7">
        <f t="shared" si="195"/>
        <v>0.20347767722500557</v>
      </c>
      <c r="I2494" s="7"/>
      <c r="J2494">
        <v>112358</v>
      </c>
      <c r="K2494" s="8">
        <f t="shared" si="196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192"/>
        <v>-0.75407500000000005</v>
      </c>
      <c r="E2495" s="8">
        <v>-0.75407500000000005</v>
      </c>
      <c r="F2495" s="4">
        <f t="shared" si="193"/>
        <v>0</v>
      </c>
      <c r="G2495" s="4">
        <f t="shared" si="194"/>
        <v>0</v>
      </c>
      <c r="H2495" s="7">
        <f t="shared" si="195"/>
        <v>0</v>
      </c>
      <c r="I2495" s="7"/>
      <c r="J2495">
        <v>111748</v>
      </c>
      <c r="K2495" s="8">
        <f t="shared" si="196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192"/>
        <v>-0.75407500000000005</v>
      </c>
      <c r="E2496" s="8">
        <v>-0.75407500000000005</v>
      </c>
      <c r="F2496" s="4">
        <f t="shared" si="193"/>
        <v>0</v>
      </c>
      <c r="G2496" s="4">
        <f t="shared" si="194"/>
        <v>0</v>
      </c>
      <c r="H2496" s="7">
        <f t="shared" si="195"/>
        <v>0</v>
      </c>
      <c r="I2496" s="7"/>
      <c r="J2496">
        <v>111168</v>
      </c>
      <c r="K2496" s="8">
        <f t="shared" si="196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192"/>
        <v>-0.75407500000000005</v>
      </c>
      <c r="E2497" s="8">
        <v>-0.75407500000000005</v>
      </c>
      <c r="F2497" s="4">
        <f t="shared" si="193"/>
        <v>0</v>
      </c>
      <c r="G2497" s="4">
        <f t="shared" si="194"/>
        <v>0</v>
      </c>
      <c r="H2497" s="7">
        <f t="shared" si="195"/>
        <v>0</v>
      </c>
      <c r="I2497" s="7"/>
      <c r="J2497">
        <v>110653</v>
      </c>
      <c r="K2497" s="8">
        <f t="shared" si="196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192"/>
        <v>-0.75407500000000005</v>
      </c>
      <c r="E2498" s="8">
        <v>-0.75407500000000005</v>
      </c>
      <c r="F2498" s="4">
        <f t="shared" si="193"/>
        <v>0</v>
      </c>
      <c r="G2498" s="4">
        <f t="shared" si="194"/>
        <v>0</v>
      </c>
      <c r="H2498" s="7">
        <f t="shared" si="195"/>
        <v>0</v>
      </c>
      <c r="I2498" s="7"/>
      <c r="J2498">
        <v>110401</v>
      </c>
      <c r="K2498" s="8">
        <f t="shared" si="196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192"/>
        <v>-0.92471500000000006</v>
      </c>
      <c r="E2499" s="8">
        <v>-0.92471499999999995</v>
      </c>
      <c r="F2499" s="4">
        <f t="shared" si="193"/>
        <v>1.1102230246251565E-16</v>
      </c>
      <c r="G2499" s="4">
        <f t="shared" si="194"/>
        <v>1.1102230246251565E-16</v>
      </c>
      <c r="H2499" s="7">
        <f t="shared" si="195"/>
        <v>1.2325951644078309E-32</v>
      </c>
      <c r="I2499" s="7"/>
      <c r="J2499">
        <v>109384</v>
      </c>
      <c r="K2499" s="8">
        <f t="shared" si="196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192"/>
        <v>-0.61187499999999995</v>
      </c>
      <c r="E2500" s="8">
        <v>-0.61187499999999995</v>
      </c>
      <c r="F2500" s="4">
        <f t="shared" si="193"/>
        <v>0</v>
      </c>
      <c r="G2500" s="4">
        <f t="shared" si="194"/>
        <v>0</v>
      </c>
      <c r="H2500" s="7">
        <f t="shared" si="195"/>
        <v>0</v>
      </c>
      <c r="I2500" s="7"/>
      <c r="J2500">
        <v>109374</v>
      </c>
      <c r="K2500" s="8">
        <f t="shared" si="196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192"/>
        <v>-0.61187499999999995</v>
      </c>
      <c r="E2501" s="8">
        <v>-0.61187499999999995</v>
      </c>
      <c r="F2501" s="4">
        <f t="shared" si="193"/>
        <v>0</v>
      </c>
      <c r="G2501" s="4">
        <f t="shared" si="194"/>
        <v>0</v>
      </c>
      <c r="H2501" s="7">
        <f t="shared" si="195"/>
        <v>0</v>
      </c>
      <c r="I2501" s="7"/>
      <c r="J2501">
        <v>109253</v>
      </c>
      <c r="K2501" s="8">
        <f t="shared" si="196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192"/>
        <v>-0.61187499999999995</v>
      </c>
      <c r="E2502" s="8">
        <v>-0.61187499999999995</v>
      </c>
      <c r="F2502" s="4">
        <f t="shared" si="193"/>
        <v>0</v>
      </c>
      <c r="G2502" s="4">
        <f t="shared" si="194"/>
        <v>0</v>
      </c>
      <c r="H2502" s="7">
        <f t="shared" si="195"/>
        <v>0</v>
      </c>
      <c r="I2502" s="7"/>
      <c r="J2502">
        <v>102290</v>
      </c>
      <c r="K2502" s="8">
        <f t="shared" si="196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192"/>
        <v>-0.61187499999999995</v>
      </c>
      <c r="E2503" s="8">
        <v>-0.61187499999999995</v>
      </c>
      <c r="F2503" s="4">
        <f t="shared" si="193"/>
        <v>0</v>
      </c>
      <c r="G2503" s="4">
        <f t="shared" si="194"/>
        <v>0</v>
      </c>
      <c r="H2503" s="7">
        <f t="shared" si="195"/>
        <v>0</v>
      </c>
      <c r="I2503" s="7"/>
      <c r="J2503">
        <v>30447.4</v>
      </c>
      <c r="K2503" s="8">
        <f t="shared" si="196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192"/>
        <v>-0.61187499999999995</v>
      </c>
      <c r="E2504" s="8">
        <v>-0.61187499999999995</v>
      </c>
      <c r="F2504" s="4">
        <f t="shared" si="193"/>
        <v>0</v>
      </c>
      <c r="G2504" s="4">
        <f t="shared" si="194"/>
        <v>0</v>
      </c>
      <c r="H2504" s="7">
        <f t="shared" si="195"/>
        <v>0</v>
      </c>
      <c r="I2504" s="7"/>
      <c r="J2504">
        <v>-924.71500000000003</v>
      </c>
      <c r="K2504" s="8">
        <f t="shared" si="196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197">C2505/1000</f>
        <v>-0.61187499999999995</v>
      </c>
      <c r="E2505" s="8">
        <v>-0.61187499999999995</v>
      </c>
      <c r="F2505" s="4">
        <f t="shared" ref="F2505:F2568" si="198">(E2505- D2505)</f>
        <v>0</v>
      </c>
      <c r="G2505" s="4">
        <f t="shared" ref="G2505:G2568" si="199">ABS(F2505)</f>
        <v>0</v>
      </c>
      <c r="H2505" s="7">
        <f t="shared" ref="H2505:H2568" si="200">(G2505^2)</f>
        <v>0</v>
      </c>
      <c r="I2505" s="7"/>
      <c r="J2505">
        <v>-611.875</v>
      </c>
      <c r="K2505" s="8">
        <f t="shared" si="196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197"/>
        <v>-0.61187499999999995</v>
      </c>
      <c r="E2506" s="8">
        <v>-0.61187499999999995</v>
      </c>
      <c r="F2506" s="4">
        <f t="shared" si="198"/>
        <v>0</v>
      </c>
      <c r="G2506" s="4">
        <f t="shared" si="199"/>
        <v>0</v>
      </c>
      <c r="H2506" s="7">
        <f t="shared" si="200"/>
        <v>0</v>
      </c>
      <c r="I2506" s="7"/>
      <c r="J2506">
        <v>-611.875</v>
      </c>
      <c r="K2506" s="8">
        <f t="shared" si="196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197"/>
        <v>-0.61187499999999995</v>
      </c>
      <c r="E2507" s="8">
        <v>-0.61187499999999995</v>
      </c>
      <c r="F2507" s="4">
        <f t="shared" si="198"/>
        <v>0</v>
      </c>
      <c r="G2507" s="4">
        <f t="shared" si="199"/>
        <v>0</v>
      </c>
      <c r="H2507" s="7">
        <f t="shared" si="200"/>
        <v>0</v>
      </c>
      <c r="I2507" s="7"/>
      <c r="J2507">
        <v>-611.875</v>
      </c>
      <c r="K2507" s="8">
        <f t="shared" si="196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197"/>
        <v>-0.61187499999999995</v>
      </c>
      <c r="E2508" s="8">
        <v>-0.61187499999999995</v>
      </c>
      <c r="F2508" s="4">
        <f t="shared" si="198"/>
        <v>0</v>
      </c>
      <c r="G2508" s="4">
        <f t="shared" si="199"/>
        <v>0</v>
      </c>
      <c r="H2508" s="7">
        <f t="shared" si="200"/>
        <v>0</v>
      </c>
      <c r="I2508" s="7"/>
      <c r="J2508">
        <v>-611.875</v>
      </c>
      <c r="K2508" s="8">
        <f t="shared" si="196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197"/>
        <v>-0.61187499999999995</v>
      </c>
      <c r="E2509" s="8">
        <v>-0.61187499999999995</v>
      </c>
      <c r="F2509" s="4">
        <f t="shared" si="198"/>
        <v>0</v>
      </c>
      <c r="G2509" s="4">
        <f t="shared" si="199"/>
        <v>0</v>
      </c>
      <c r="H2509" s="7">
        <f t="shared" si="200"/>
        <v>0</v>
      </c>
      <c r="I2509" s="7"/>
      <c r="J2509">
        <v>-611.875</v>
      </c>
      <c r="K2509" s="8">
        <f t="shared" si="196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197"/>
        <v>-1.0669200000000001</v>
      </c>
      <c r="E2510" s="8">
        <v>-1.0669150000000001</v>
      </c>
      <c r="F2510" s="4">
        <f t="shared" si="198"/>
        <v>5.000000000032756E-6</v>
      </c>
      <c r="G2510" s="4">
        <f t="shared" si="199"/>
        <v>5.000000000032756E-6</v>
      </c>
      <c r="H2510" s="7">
        <f t="shared" si="200"/>
        <v>2.5000000000327561E-11</v>
      </c>
      <c r="I2510" s="7"/>
      <c r="J2510">
        <v>-611.875</v>
      </c>
      <c r="K2510" s="8">
        <f t="shared" si="196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197"/>
        <v>2.2961399999999998</v>
      </c>
      <c r="E2511" s="8">
        <v>2.6240899999999998</v>
      </c>
      <c r="F2511" s="4">
        <f t="shared" si="198"/>
        <v>0.32794999999999996</v>
      </c>
      <c r="G2511" s="4">
        <f t="shared" si="199"/>
        <v>0.32794999999999996</v>
      </c>
      <c r="H2511" s="7">
        <f t="shared" si="200"/>
        <v>0.10755120249999997</v>
      </c>
      <c r="I2511" s="7"/>
      <c r="J2511">
        <v>-611.875</v>
      </c>
      <c r="K2511" s="8">
        <f t="shared" si="196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197"/>
        <v>114.163</v>
      </c>
      <c r="E2512" s="8">
        <v>113.63157</v>
      </c>
      <c r="F2512" s="4">
        <f t="shared" si="198"/>
        <v>-0.53143000000000029</v>
      </c>
      <c r="G2512" s="4">
        <f t="shared" si="199"/>
        <v>0.53143000000000029</v>
      </c>
      <c r="H2512" s="7">
        <f t="shared" si="200"/>
        <v>0.28241784490000033</v>
      </c>
      <c r="I2512" s="7"/>
      <c r="J2512">
        <v>-611.875</v>
      </c>
      <c r="K2512" s="8">
        <f t="shared" si="196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197"/>
        <v>113.253</v>
      </c>
      <c r="E2513" s="8">
        <v>114.187701</v>
      </c>
      <c r="F2513" s="4">
        <f t="shared" si="198"/>
        <v>0.934701000000004</v>
      </c>
      <c r="G2513" s="4">
        <f t="shared" si="199"/>
        <v>0.934701000000004</v>
      </c>
      <c r="H2513" s="7">
        <f t="shared" si="200"/>
        <v>0.87366595940100744</v>
      </c>
      <c r="I2513" s="7"/>
      <c r="J2513">
        <v>-611.875</v>
      </c>
      <c r="K2513" s="8">
        <f t="shared" si="196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197"/>
        <v>112.48</v>
      </c>
      <c r="E2514" s="8">
        <v>113.024282</v>
      </c>
      <c r="F2514" s="4">
        <f t="shared" si="198"/>
        <v>0.54428199999999549</v>
      </c>
      <c r="G2514" s="4">
        <f t="shared" si="199"/>
        <v>0.54428199999999549</v>
      </c>
      <c r="H2514" s="7">
        <f t="shared" si="200"/>
        <v>0.29624289552399508</v>
      </c>
      <c r="I2514" s="7"/>
      <c r="J2514">
        <v>-611.875</v>
      </c>
      <c r="K2514" s="8">
        <f t="shared" si="196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197"/>
        <v>111.812</v>
      </c>
      <c r="E2515" s="8">
        <v>112.324758</v>
      </c>
      <c r="F2515" s="4">
        <f t="shared" si="198"/>
        <v>0.51275800000000515</v>
      </c>
      <c r="G2515" s="4">
        <f t="shared" si="199"/>
        <v>0.51275800000000515</v>
      </c>
      <c r="H2515" s="7">
        <f t="shared" si="200"/>
        <v>0.26292076656400526</v>
      </c>
      <c r="I2515" s="7"/>
      <c r="J2515">
        <v>-1066.92</v>
      </c>
      <c r="K2515" s="8">
        <f t="shared" si="196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197"/>
        <v>111.395</v>
      </c>
      <c r="E2516" s="8">
        <v>111.899929</v>
      </c>
      <c r="F2516" s="4">
        <f t="shared" si="198"/>
        <v>0.50492900000000418</v>
      </c>
      <c r="G2516" s="4">
        <f t="shared" si="199"/>
        <v>0.50492900000000418</v>
      </c>
      <c r="H2516" s="7">
        <f t="shared" si="200"/>
        <v>0.25495329504100422</v>
      </c>
      <c r="I2516" s="7"/>
      <c r="J2516">
        <v>-2917.29</v>
      </c>
      <c r="K2516" s="8">
        <f t="shared" si="196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197"/>
        <v>110.967</v>
      </c>
      <c r="E2517" s="8">
        <v>111.44955299999999</v>
      </c>
      <c r="F2517" s="4">
        <f t="shared" si="198"/>
        <v>0.48255299999999579</v>
      </c>
      <c r="G2517" s="4">
        <f t="shared" si="199"/>
        <v>0.48255299999999579</v>
      </c>
      <c r="H2517" s="7">
        <f t="shared" si="200"/>
        <v>0.23285739780899595</v>
      </c>
      <c r="I2517" s="7"/>
      <c r="J2517">
        <v>102429</v>
      </c>
      <c r="K2517" s="8">
        <f t="shared" si="196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197"/>
        <v>83.339600000000004</v>
      </c>
      <c r="E2518" s="8">
        <v>83.417665</v>
      </c>
      <c r="F2518" s="4">
        <f t="shared" si="198"/>
        <v>7.8064999999995166E-2</v>
      </c>
      <c r="G2518" s="4">
        <f t="shared" si="199"/>
        <v>7.8064999999995166E-2</v>
      </c>
      <c r="H2518" s="7">
        <f t="shared" si="200"/>
        <v>6.0941442249992451E-3</v>
      </c>
      <c r="I2518" s="7"/>
      <c r="J2518">
        <v>112590</v>
      </c>
      <c r="K2518" s="8">
        <f t="shared" si="196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197"/>
        <v>110.30500000000001</v>
      </c>
      <c r="E2519" s="8">
        <v>110.745684</v>
      </c>
      <c r="F2519" s="4">
        <f t="shared" si="198"/>
        <v>0.44068399999999031</v>
      </c>
      <c r="G2519" s="4">
        <f t="shared" si="199"/>
        <v>0.44068399999999031</v>
      </c>
      <c r="H2519" s="7">
        <f t="shared" si="200"/>
        <v>0.19420238785599145</v>
      </c>
      <c r="I2519" s="7"/>
      <c r="J2519">
        <v>112033</v>
      </c>
      <c r="K2519" s="8">
        <f t="shared" si="196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197"/>
        <v>74.9161</v>
      </c>
      <c r="E2520" s="8">
        <v>75.346774999999994</v>
      </c>
      <c r="F2520" s="4">
        <f t="shared" si="198"/>
        <v>0.4306749999999937</v>
      </c>
      <c r="G2520" s="4">
        <f t="shared" si="199"/>
        <v>0.4306749999999937</v>
      </c>
      <c r="H2520" s="7">
        <f t="shared" si="200"/>
        <v>0.18548095562499459</v>
      </c>
      <c r="I2520" s="7"/>
      <c r="J2520">
        <v>111993</v>
      </c>
      <c r="K2520" s="8">
        <f t="shared" si="196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197"/>
        <v>80.849299999999999</v>
      </c>
      <c r="E2521" s="8">
        <v>80.344171000000003</v>
      </c>
      <c r="F2521" s="4">
        <f t="shared" si="198"/>
        <v>-0.50512899999999661</v>
      </c>
      <c r="G2521" s="4">
        <f t="shared" si="199"/>
        <v>0.50512899999999661</v>
      </c>
      <c r="H2521" s="7">
        <f t="shared" si="200"/>
        <v>0.25515530664099656</v>
      </c>
      <c r="I2521" s="7"/>
      <c r="J2521">
        <v>111316</v>
      </c>
      <c r="K2521" s="8">
        <f t="shared" si="196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197"/>
        <v>26.569900000000001</v>
      </c>
      <c r="E2522" s="8">
        <v>25.470787000000001</v>
      </c>
      <c r="F2522" s="4">
        <f t="shared" si="198"/>
        <v>-1.0991129999999991</v>
      </c>
      <c r="G2522" s="4">
        <f t="shared" si="199"/>
        <v>1.0991129999999991</v>
      </c>
      <c r="H2522" s="7">
        <f t="shared" si="200"/>
        <v>1.2080493867689981</v>
      </c>
      <c r="I2522" s="7"/>
      <c r="J2522">
        <v>110948</v>
      </c>
      <c r="K2522" s="8">
        <f t="shared" si="196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197"/>
        <v>-0.92471500000000006</v>
      </c>
      <c r="E2523" s="8">
        <v>-0.92471499999999995</v>
      </c>
      <c r="F2523" s="4">
        <f t="shared" si="198"/>
        <v>1.1102230246251565E-16</v>
      </c>
      <c r="G2523" s="4">
        <f t="shared" si="199"/>
        <v>1.1102230246251565E-16</v>
      </c>
      <c r="H2523" s="7">
        <f t="shared" si="200"/>
        <v>1.2325951644078309E-32</v>
      </c>
      <c r="I2523" s="7"/>
      <c r="J2523">
        <v>110946</v>
      </c>
      <c r="K2523" s="8">
        <f t="shared" si="196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197"/>
        <v>-0.61187499999999995</v>
      </c>
      <c r="E2524" s="8">
        <v>-0.61187499999999995</v>
      </c>
      <c r="F2524" s="4">
        <f t="shared" si="198"/>
        <v>0</v>
      </c>
      <c r="G2524" s="4">
        <f t="shared" si="199"/>
        <v>0</v>
      </c>
      <c r="H2524" s="7">
        <f t="shared" si="200"/>
        <v>0</v>
      </c>
      <c r="I2524" s="7"/>
      <c r="J2524">
        <v>-754.07500000000005</v>
      </c>
      <c r="K2524" s="8">
        <f t="shared" si="196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197"/>
        <v>-0.61187499999999995</v>
      </c>
      <c r="E2525" s="8">
        <v>-0.61187499999999995</v>
      </c>
      <c r="F2525" s="4">
        <f t="shared" si="198"/>
        <v>0</v>
      </c>
      <c r="G2525" s="4">
        <f t="shared" si="199"/>
        <v>0</v>
      </c>
      <c r="H2525" s="7">
        <f t="shared" si="200"/>
        <v>0</v>
      </c>
      <c r="I2525" s="7"/>
      <c r="J2525">
        <v>-754.07500000000005</v>
      </c>
      <c r="K2525" s="8">
        <f t="shared" si="196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197"/>
        <v>-0.61187499999999995</v>
      </c>
      <c r="E2526" s="8">
        <v>-0.61187499999999995</v>
      </c>
      <c r="F2526" s="4">
        <f t="shared" si="198"/>
        <v>0</v>
      </c>
      <c r="G2526" s="4">
        <f t="shared" si="199"/>
        <v>0</v>
      </c>
      <c r="H2526" s="7">
        <f t="shared" si="200"/>
        <v>0</v>
      </c>
      <c r="I2526" s="7"/>
      <c r="J2526">
        <v>-754.07500000000005</v>
      </c>
      <c r="K2526" s="8">
        <f t="shared" si="196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197"/>
        <v>-0.61187499999999995</v>
      </c>
      <c r="E2527" s="8">
        <v>-0.61187499999999995</v>
      </c>
      <c r="F2527" s="4">
        <f t="shared" si="198"/>
        <v>0</v>
      </c>
      <c r="G2527" s="4">
        <f t="shared" si="199"/>
        <v>0</v>
      </c>
      <c r="H2527" s="7">
        <f t="shared" si="200"/>
        <v>0</v>
      </c>
      <c r="I2527" s="7"/>
      <c r="J2527">
        <v>-754.07500000000005</v>
      </c>
      <c r="K2527" s="8">
        <f t="shared" si="196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197"/>
        <v>-0.61187499999999995</v>
      </c>
      <c r="E2528" s="8">
        <v>-0.61187499999999995</v>
      </c>
      <c r="F2528" s="4">
        <f t="shared" si="198"/>
        <v>0</v>
      </c>
      <c r="G2528" s="4">
        <f t="shared" si="199"/>
        <v>0</v>
      </c>
      <c r="H2528" s="7">
        <f t="shared" si="200"/>
        <v>0</v>
      </c>
      <c r="I2528" s="7"/>
      <c r="J2528">
        <v>-924.71500000000003</v>
      </c>
      <c r="K2528" s="8">
        <f t="shared" si="196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197"/>
        <v>-0.61187499999999995</v>
      </c>
      <c r="E2529" s="8">
        <v>-0.61187499999999995</v>
      </c>
      <c r="F2529" s="4">
        <f t="shared" si="198"/>
        <v>0</v>
      </c>
      <c r="G2529" s="4">
        <f t="shared" si="199"/>
        <v>0</v>
      </c>
      <c r="H2529" s="7">
        <f t="shared" si="200"/>
        <v>0</v>
      </c>
      <c r="I2529" s="7"/>
      <c r="J2529">
        <v>-611.875</v>
      </c>
      <c r="K2529" s="8">
        <f t="shared" si="196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197"/>
        <v>-0.61187499999999995</v>
      </c>
      <c r="E2530" s="8">
        <v>-0.61187499999999995</v>
      </c>
      <c r="F2530" s="4">
        <f t="shared" si="198"/>
        <v>0</v>
      </c>
      <c r="G2530" s="4">
        <f t="shared" si="199"/>
        <v>0</v>
      </c>
      <c r="H2530" s="7">
        <f t="shared" si="200"/>
        <v>0</v>
      </c>
      <c r="I2530" s="7"/>
      <c r="J2530">
        <v>-611.875</v>
      </c>
      <c r="K2530" s="8">
        <f t="shared" si="196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197"/>
        <v>-0.61187499999999995</v>
      </c>
      <c r="E2531" s="8">
        <v>-0.61187499999999995</v>
      </c>
      <c r="F2531" s="4">
        <f t="shared" si="198"/>
        <v>0</v>
      </c>
      <c r="G2531" s="4">
        <f t="shared" si="199"/>
        <v>0</v>
      </c>
      <c r="H2531" s="7">
        <f t="shared" si="200"/>
        <v>0</v>
      </c>
      <c r="I2531" s="7"/>
      <c r="J2531">
        <v>-611.875</v>
      </c>
      <c r="K2531" s="8">
        <f t="shared" si="196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197"/>
        <v>-0.61187499999999995</v>
      </c>
      <c r="E2532" s="8">
        <v>-0.61187499999999995</v>
      </c>
      <c r="F2532" s="4">
        <f t="shared" si="198"/>
        <v>0</v>
      </c>
      <c r="G2532" s="4">
        <f t="shared" si="199"/>
        <v>0</v>
      </c>
      <c r="H2532" s="7">
        <f t="shared" si="200"/>
        <v>0</v>
      </c>
      <c r="I2532" s="7"/>
      <c r="J2532">
        <v>-611.875</v>
      </c>
      <c r="K2532" s="8">
        <f t="shared" si="196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197"/>
        <v>-0.61187499999999995</v>
      </c>
      <c r="E2533" s="8">
        <v>-0.61187499999999995</v>
      </c>
      <c r="F2533" s="4">
        <f t="shared" si="198"/>
        <v>0</v>
      </c>
      <c r="G2533" s="4">
        <f t="shared" si="199"/>
        <v>0</v>
      </c>
      <c r="H2533" s="7">
        <f t="shared" si="200"/>
        <v>0</v>
      </c>
      <c r="I2533" s="7"/>
      <c r="J2533">
        <v>-611.875</v>
      </c>
      <c r="K2533" s="8">
        <f t="shared" si="196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197"/>
        <v>-1.0669200000000001</v>
      </c>
      <c r="E2534" s="8">
        <v>-1.0669150000000001</v>
      </c>
      <c r="F2534" s="4">
        <f t="shared" si="198"/>
        <v>5.000000000032756E-6</v>
      </c>
      <c r="G2534" s="4">
        <f t="shared" si="199"/>
        <v>5.000000000032756E-6</v>
      </c>
      <c r="H2534" s="7">
        <f t="shared" si="200"/>
        <v>2.5000000000327561E-11</v>
      </c>
      <c r="I2534" s="7"/>
      <c r="J2534">
        <v>-611.875</v>
      </c>
      <c r="K2534" s="8">
        <f t="shared" si="196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197"/>
        <v>-2.4434399999999998</v>
      </c>
      <c r="E2535" s="8">
        <v>-2.4455520000000002</v>
      </c>
      <c r="F2535" s="4">
        <f t="shared" si="198"/>
        <v>-2.1120000000003358E-3</v>
      </c>
      <c r="G2535" s="4">
        <f t="shared" si="199"/>
        <v>2.1120000000003358E-3</v>
      </c>
      <c r="H2535" s="7">
        <f t="shared" si="200"/>
        <v>4.4605440000014182E-6</v>
      </c>
      <c r="I2535" s="7"/>
      <c r="J2535">
        <v>-611.875</v>
      </c>
      <c r="K2535" s="8">
        <f t="shared" si="196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197"/>
        <v>86.333399999999997</v>
      </c>
      <c r="E2536" s="8">
        <v>86.452436000000006</v>
      </c>
      <c r="F2536" s="4">
        <f t="shared" si="198"/>
        <v>0.11903600000000836</v>
      </c>
      <c r="G2536" s="4">
        <f t="shared" si="199"/>
        <v>0.11903600000000836</v>
      </c>
      <c r="H2536" s="7">
        <f t="shared" si="200"/>
        <v>1.416956929600199E-2</v>
      </c>
      <c r="I2536" s="7"/>
      <c r="J2536">
        <v>-611.875</v>
      </c>
      <c r="K2536" s="8">
        <f t="shared" si="196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197"/>
        <v>112.755</v>
      </c>
      <c r="E2537" s="8">
        <v>112.95928499999999</v>
      </c>
      <c r="F2537" s="4">
        <f t="shared" si="198"/>
        <v>0.20428499999999872</v>
      </c>
      <c r="G2537" s="4">
        <f t="shared" si="199"/>
        <v>0.20428499999999872</v>
      </c>
      <c r="H2537" s="7">
        <f t="shared" si="200"/>
        <v>4.1732361224999473E-2</v>
      </c>
      <c r="I2537" s="7"/>
      <c r="J2537">
        <v>-611.875</v>
      </c>
      <c r="K2537" s="8">
        <f t="shared" si="196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197"/>
        <v>111.62</v>
      </c>
      <c r="E2538" s="8">
        <v>112.12950600000001</v>
      </c>
      <c r="F2538" s="4">
        <f t="shared" si="198"/>
        <v>0.50950600000000179</v>
      </c>
      <c r="G2538" s="4">
        <f t="shared" si="199"/>
        <v>0.50950600000000179</v>
      </c>
      <c r="H2538" s="7">
        <f t="shared" si="200"/>
        <v>0.25959636403600184</v>
      </c>
      <c r="I2538" s="7"/>
      <c r="J2538">
        <v>-611.875</v>
      </c>
      <c r="K2538" s="8">
        <f t="shared" si="196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197"/>
        <v>110.84099999999999</v>
      </c>
      <c r="E2539" s="8">
        <v>111.342839</v>
      </c>
      <c r="F2539" s="4">
        <f t="shared" si="198"/>
        <v>0.50183900000000392</v>
      </c>
      <c r="G2539" s="4">
        <f t="shared" si="199"/>
        <v>0.50183900000000392</v>
      </c>
      <c r="H2539" s="7">
        <f t="shared" si="200"/>
        <v>0.25184238192100394</v>
      </c>
      <c r="I2539" s="7"/>
      <c r="J2539">
        <v>-1066.92</v>
      </c>
      <c r="K2539" s="8">
        <f t="shared" si="196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197"/>
        <v>110.322</v>
      </c>
      <c r="E2540" s="8">
        <v>110.80995299999999</v>
      </c>
      <c r="F2540" s="4">
        <f t="shared" si="198"/>
        <v>0.48795299999999031</v>
      </c>
      <c r="G2540" s="4">
        <f t="shared" si="199"/>
        <v>0.48795299999999031</v>
      </c>
      <c r="H2540" s="7">
        <f t="shared" si="200"/>
        <v>0.23809813020899054</v>
      </c>
      <c r="I2540" s="7"/>
      <c r="J2540">
        <v>2647.22</v>
      </c>
      <c r="K2540" s="8">
        <f t="shared" ref="K2540:K2603" si="20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197"/>
        <v>109.824</v>
      </c>
      <c r="E2541" s="8">
        <v>110.28717</v>
      </c>
      <c r="F2541" s="4">
        <f t="shared" si="198"/>
        <v>0.46317000000000519</v>
      </c>
      <c r="G2541" s="4">
        <f t="shared" si="199"/>
        <v>0.46317000000000519</v>
      </c>
      <c r="H2541" s="7">
        <f t="shared" si="200"/>
        <v>0.2145264489000048</v>
      </c>
      <c r="I2541" s="7"/>
      <c r="J2541">
        <v>114338</v>
      </c>
      <c r="K2541" s="8">
        <f t="shared" si="20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197"/>
        <v>109.461</v>
      </c>
      <c r="E2542" s="8">
        <v>109.91744</v>
      </c>
      <c r="F2542" s="4">
        <f t="shared" si="198"/>
        <v>0.45644000000000062</v>
      </c>
      <c r="G2542" s="4">
        <f t="shared" si="199"/>
        <v>0.45644000000000062</v>
      </c>
      <c r="H2542" s="7">
        <f t="shared" si="200"/>
        <v>0.20833747360000057</v>
      </c>
      <c r="I2542" s="7"/>
      <c r="J2542">
        <v>114034</v>
      </c>
      <c r="K2542" s="8">
        <f t="shared" si="20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197"/>
        <v>109.303</v>
      </c>
      <c r="E2543" s="8">
        <v>109.757937</v>
      </c>
      <c r="F2543" s="4">
        <f t="shared" si="198"/>
        <v>0.45493700000000104</v>
      </c>
      <c r="G2543" s="4">
        <f t="shared" si="199"/>
        <v>0.45493700000000104</v>
      </c>
      <c r="H2543" s="7">
        <f t="shared" si="200"/>
        <v>0.20696767396900095</v>
      </c>
      <c r="I2543" s="7"/>
      <c r="J2543">
        <v>112881</v>
      </c>
      <c r="K2543" s="8">
        <f t="shared" si="20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197"/>
        <v>109.152</v>
      </c>
      <c r="E2544" s="8">
        <v>109.591544</v>
      </c>
      <c r="F2544" s="4">
        <f t="shared" si="198"/>
        <v>0.43954399999999794</v>
      </c>
      <c r="G2544" s="4">
        <f t="shared" si="199"/>
        <v>0.43954399999999794</v>
      </c>
      <c r="H2544" s="7">
        <f t="shared" si="200"/>
        <v>0.19319892793599819</v>
      </c>
      <c r="I2544" s="7"/>
      <c r="J2544">
        <v>112227</v>
      </c>
      <c r="K2544" s="8">
        <f t="shared" si="20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197"/>
        <v>83.586699999999993</v>
      </c>
      <c r="E2545" s="8">
        <v>82.862532999999999</v>
      </c>
      <c r="F2545" s="4">
        <f t="shared" si="198"/>
        <v>-0.72416699999999423</v>
      </c>
      <c r="G2545" s="4">
        <f t="shared" si="199"/>
        <v>0.72416699999999423</v>
      </c>
      <c r="H2545" s="7">
        <f t="shared" si="200"/>
        <v>0.5244178438889916</v>
      </c>
      <c r="I2545" s="7"/>
      <c r="J2545">
        <v>111806</v>
      </c>
      <c r="K2545" s="8">
        <f t="shared" si="20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197"/>
        <v>-0.92471500000000006</v>
      </c>
      <c r="E2546" s="8">
        <v>-0.92471499999999995</v>
      </c>
      <c r="F2546" s="4">
        <f t="shared" si="198"/>
        <v>1.1102230246251565E-16</v>
      </c>
      <c r="G2546" s="4">
        <f t="shared" si="199"/>
        <v>1.1102230246251565E-16</v>
      </c>
      <c r="H2546" s="7">
        <f t="shared" si="200"/>
        <v>1.2325951644078309E-32</v>
      </c>
      <c r="I2546" s="7"/>
      <c r="J2546">
        <v>111362</v>
      </c>
      <c r="K2546" s="8">
        <f t="shared" si="20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197"/>
        <v>-0.92471500000000006</v>
      </c>
      <c r="E2547" s="8">
        <v>-0.92471499999999995</v>
      </c>
      <c r="F2547" s="4">
        <f t="shared" si="198"/>
        <v>1.1102230246251565E-16</v>
      </c>
      <c r="G2547" s="4">
        <f t="shared" si="199"/>
        <v>1.1102230246251565E-16</v>
      </c>
      <c r="H2547" s="7">
        <f t="shared" si="200"/>
        <v>1.2325951644078309E-32</v>
      </c>
      <c r="I2547" s="7"/>
      <c r="J2547">
        <v>83485.8</v>
      </c>
      <c r="K2547" s="8">
        <f t="shared" si="20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197"/>
        <v>-0.61187499999999995</v>
      </c>
      <c r="E2548" s="8">
        <v>-0.61187499999999995</v>
      </c>
      <c r="F2548" s="4">
        <f t="shared" si="198"/>
        <v>0</v>
      </c>
      <c r="G2548" s="4">
        <f t="shared" si="199"/>
        <v>0</v>
      </c>
      <c r="H2548" s="7">
        <f t="shared" si="200"/>
        <v>0</v>
      </c>
      <c r="I2548" s="7"/>
      <c r="J2548">
        <v>110678</v>
      </c>
      <c r="K2548" s="8">
        <f t="shared" si="20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197"/>
        <v>-0.61187499999999995</v>
      </c>
      <c r="E2549" s="8">
        <v>-0.61187499999999995</v>
      </c>
      <c r="F2549" s="4">
        <f t="shared" si="198"/>
        <v>0</v>
      </c>
      <c r="G2549" s="4">
        <f t="shared" si="199"/>
        <v>0</v>
      </c>
      <c r="H2549" s="7">
        <f t="shared" si="200"/>
        <v>0</v>
      </c>
      <c r="I2549" s="7"/>
      <c r="J2549">
        <v>75445.899999999994</v>
      </c>
      <c r="K2549" s="8">
        <f t="shared" si="20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197"/>
        <v>-0.61187499999999995</v>
      </c>
      <c r="E2550" s="8">
        <v>-0.61187499999999995</v>
      </c>
      <c r="F2550" s="4">
        <f t="shared" si="198"/>
        <v>0</v>
      </c>
      <c r="G2550" s="4">
        <f t="shared" si="199"/>
        <v>0</v>
      </c>
      <c r="H2550" s="7">
        <f t="shared" si="200"/>
        <v>0</v>
      </c>
      <c r="I2550" s="7"/>
      <c r="J2550">
        <v>80424.899999999994</v>
      </c>
      <c r="K2550" s="8">
        <f t="shared" si="20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197"/>
        <v>-0.61187499999999995</v>
      </c>
      <c r="E2551" s="8">
        <v>-0.61187499999999995</v>
      </c>
      <c r="F2551" s="4">
        <f t="shared" si="198"/>
        <v>0</v>
      </c>
      <c r="G2551" s="4">
        <f t="shared" si="199"/>
        <v>0</v>
      </c>
      <c r="H2551" s="7">
        <f t="shared" si="200"/>
        <v>0</v>
      </c>
      <c r="I2551" s="7"/>
      <c r="J2551">
        <v>25676</v>
      </c>
      <c r="K2551" s="8">
        <f t="shared" si="20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197"/>
        <v>-0.61187499999999995</v>
      </c>
      <c r="E2552" s="8">
        <v>-0.61187499999999995</v>
      </c>
      <c r="F2552" s="4">
        <f t="shared" si="198"/>
        <v>0</v>
      </c>
      <c r="G2552" s="4">
        <f t="shared" si="199"/>
        <v>0</v>
      </c>
      <c r="H2552" s="7">
        <f t="shared" si="200"/>
        <v>0</v>
      </c>
      <c r="I2552" s="7"/>
      <c r="J2552">
        <v>-924.71500000000003</v>
      </c>
      <c r="K2552" s="8">
        <f t="shared" si="20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197"/>
        <v>-0.61187499999999995</v>
      </c>
      <c r="E2553" s="8">
        <v>-0.61187499999999995</v>
      </c>
      <c r="F2553" s="4">
        <f t="shared" si="198"/>
        <v>0</v>
      </c>
      <c r="G2553" s="4">
        <f t="shared" si="199"/>
        <v>0</v>
      </c>
      <c r="H2553" s="7">
        <f t="shared" si="200"/>
        <v>0</v>
      </c>
      <c r="I2553" s="7"/>
      <c r="J2553">
        <v>-611.875</v>
      </c>
      <c r="K2553" s="8">
        <f t="shared" si="20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197"/>
        <v>-0.61187499999999995</v>
      </c>
      <c r="E2554" s="8">
        <v>-0.61187499999999995</v>
      </c>
      <c r="F2554" s="4">
        <f t="shared" si="198"/>
        <v>0</v>
      </c>
      <c r="G2554" s="4">
        <f t="shared" si="199"/>
        <v>0</v>
      </c>
      <c r="H2554" s="7">
        <f t="shared" si="200"/>
        <v>0</v>
      </c>
      <c r="I2554" s="7"/>
      <c r="J2554">
        <v>-611.875</v>
      </c>
      <c r="K2554" s="8">
        <f t="shared" si="20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197"/>
        <v>-0.61187499999999995</v>
      </c>
      <c r="E2555" s="8">
        <v>-0.61187499999999995</v>
      </c>
      <c r="F2555" s="4">
        <f t="shared" si="198"/>
        <v>0</v>
      </c>
      <c r="G2555" s="4">
        <f t="shared" si="199"/>
        <v>0</v>
      </c>
      <c r="H2555" s="7">
        <f t="shared" si="200"/>
        <v>0</v>
      </c>
      <c r="I2555" s="7"/>
      <c r="J2555">
        <v>-611.875</v>
      </c>
      <c r="K2555" s="8">
        <f t="shared" si="20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197"/>
        <v>-0.61187499999999995</v>
      </c>
      <c r="E2556" s="8">
        <v>-0.61187499999999995</v>
      </c>
      <c r="F2556" s="4">
        <f t="shared" si="198"/>
        <v>0</v>
      </c>
      <c r="G2556" s="4">
        <f t="shared" si="199"/>
        <v>0</v>
      </c>
      <c r="H2556" s="7">
        <f t="shared" si="200"/>
        <v>0</v>
      </c>
      <c r="I2556" s="7"/>
      <c r="J2556">
        <v>-611.875</v>
      </c>
      <c r="K2556" s="8">
        <f t="shared" si="20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197"/>
        <v>-0.61187499999999995</v>
      </c>
      <c r="E2557" s="8">
        <v>-0.61187499999999995</v>
      </c>
      <c r="F2557" s="4">
        <f t="shared" si="198"/>
        <v>0</v>
      </c>
      <c r="G2557" s="4">
        <f t="shared" si="199"/>
        <v>0</v>
      </c>
      <c r="H2557" s="7">
        <f t="shared" si="200"/>
        <v>0</v>
      </c>
      <c r="I2557" s="7"/>
      <c r="J2557">
        <v>-611.875</v>
      </c>
      <c r="K2557" s="8">
        <f t="shared" si="20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197"/>
        <v>-1.0669200000000001</v>
      </c>
      <c r="E2558" s="8">
        <v>-1.0669150000000001</v>
      </c>
      <c r="F2558" s="4">
        <f t="shared" si="198"/>
        <v>5.000000000032756E-6</v>
      </c>
      <c r="G2558" s="4">
        <f t="shared" si="199"/>
        <v>5.000000000032756E-6</v>
      </c>
      <c r="H2558" s="7">
        <f t="shared" si="200"/>
        <v>2.5000000000327561E-11</v>
      </c>
      <c r="I2558" s="7"/>
      <c r="J2558">
        <v>-611.875</v>
      </c>
      <c r="K2558" s="8">
        <f t="shared" si="20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197"/>
        <v>-3.36246</v>
      </c>
      <c r="E2559" s="8">
        <v>-3.3640599999999998</v>
      </c>
      <c r="F2559" s="4">
        <f t="shared" si="198"/>
        <v>-1.5999999999998238E-3</v>
      </c>
      <c r="G2559" s="4">
        <f t="shared" si="199"/>
        <v>1.5999999999998238E-3</v>
      </c>
      <c r="H2559" s="7">
        <f t="shared" si="200"/>
        <v>2.5599999999994359E-6</v>
      </c>
      <c r="I2559" s="7"/>
      <c r="J2559">
        <v>-611.875</v>
      </c>
      <c r="K2559" s="8">
        <f t="shared" si="20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197"/>
        <v>110.21899999999999</v>
      </c>
      <c r="E2560" s="8">
        <v>111.040942</v>
      </c>
      <c r="F2560" s="4">
        <f t="shared" si="198"/>
        <v>0.82194200000000706</v>
      </c>
      <c r="G2560" s="4">
        <f t="shared" si="199"/>
        <v>0.82194200000000706</v>
      </c>
      <c r="H2560" s="7">
        <f t="shared" si="200"/>
        <v>0.67558865136401158</v>
      </c>
      <c r="I2560" s="7"/>
      <c r="J2560">
        <v>-611.875</v>
      </c>
      <c r="K2560" s="8">
        <f t="shared" si="20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197"/>
        <v>111.849</v>
      </c>
      <c r="E2561" s="8">
        <v>112.246089</v>
      </c>
      <c r="F2561" s="4">
        <f t="shared" si="198"/>
        <v>0.39708899999999403</v>
      </c>
      <c r="G2561" s="4">
        <f t="shared" si="199"/>
        <v>0.39708899999999403</v>
      </c>
      <c r="H2561" s="7">
        <f t="shared" si="200"/>
        <v>0.15767967392099527</v>
      </c>
      <c r="I2561" s="7"/>
      <c r="J2561">
        <v>-611.875</v>
      </c>
      <c r="K2561" s="8">
        <f t="shared" si="20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197"/>
        <v>110.88500000000001</v>
      </c>
      <c r="E2562" s="8">
        <v>111.103691</v>
      </c>
      <c r="F2562" s="4">
        <f t="shared" si="198"/>
        <v>0.21869099999999264</v>
      </c>
      <c r="G2562" s="4">
        <f t="shared" si="199"/>
        <v>0.21869099999999264</v>
      </c>
      <c r="H2562" s="7">
        <f t="shared" si="200"/>
        <v>4.7825753480996783E-2</v>
      </c>
      <c r="I2562" s="7"/>
      <c r="J2562">
        <v>-611.875</v>
      </c>
      <c r="K2562" s="8">
        <f t="shared" si="20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197"/>
        <v>110.068</v>
      </c>
      <c r="E2563" s="8">
        <v>110.218244</v>
      </c>
      <c r="F2563" s="4">
        <f t="shared" si="198"/>
        <v>0.15024400000000071</v>
      </c>
      <c r="G2563" s="4">
        <f t="shared" si="199"/>
        <v>0.15024400000000071</v>
      </c>
      <c r="H2563" s="7">
        <f t="shared" si="200"/>
        <v>2.2573259536000215E-2</v>
      </c>
      <c r="I2563" s="7"/>
      <c r="J2563">
        <v>-1066.92</v>
      </c>
      <c r="K2563" s="8">
        <f t="shared" si="20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197"/>
        <v>109.455</v>
      </c>
      <c r="E2564" s="8">
        <v>109.598967</v>
      </c>
      <c r="F2564" s="4">
        <f t="shared" si="198"/>
        <v>0.14396700000000351</v>
      </c>
      <c r="G2564" s="4">
        <f t="shared" si="199"/>
        <v>0.14396700000000351</v>
      </c>
      <c r="H2564" s="7">
        <f t="shared" si="200"/>
        <v>2.0726497089001011E-2</v>
      </c>
      <c r="I2564" s="7"/>
      <c r="J2564">
        <v>-2445.27</v>
      </c>
      <c r="K2564" s="8">
        <f t="shared" si="20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197"/>
        <v>108.908</v>
      </c>
      <c r="E2565" s="8">
        <v>109.205082</v>
      </c>
      <c r="F2565" s="4">
        <f t="shared" si="198"/>
        <v>0.29708200000000318</v>
      </c>
      <c r="G2565" s="4">
        <f t="shared" si="199"/>
        <v>0.29708200000000318</v>
      </c>
      <c r="H2565" s="7">
        <f t="shared" si="200"/>
        <v>8.8257714724001887E-2</v>
      </c>
      <c r="I2565" s="7"/>
      <c r="J2565">
        <v>86358</v>
      </c>
      <c r="K2565" s="8">
        <f t="shared" si="20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197"/>
        <v>108.495</v>
      </c>
      <c r="E2566" s="8">
        <v>108.66532100000001</v>
      </c>
      <c r="F2566" s="4">
        <f t="shared" si="198"/>
        <v>0.17032100000000128</v>
      </c>
      <c r="G2566" s="4">
        <f t="shared" si="199"/>
        <v>0.17032100000000128</v>
      </c>
      <c r="H2566" s="7">
        <f t="shared" si="200"/>
        <v>2.9009243041000436E-2</v>
      </c>
      <c r="I2566" s="7"/>
      <c r="J2566">
        <v>112791</v>
      </c>
      <c r="K2566" s="8">
        <f t="shared" si="20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197"/>
        <v>108.352</v>
      </c>
      <c r="E2567" s="8">
        <v>108.656976</v>
      </c>
      <c r="F2567" s="4">
        <f t="shared" si="198"/>
        <v>0.30497599999999636</v>
      </c>
      <c r="G2567" s="4">
        <f t="shared" si="199"/>
        <v>0.30497599999999636</v>
      </c>
      <c r="H2567" s="7">
        <f t="shared" si="200"/>
        <v>9.3010360575997778E-2</v>
      </c>
      <c r="I2567" s="7"/>
      <c r="J2567">
        <v>112034</v>
      </c>
      <c r="K2567" s="8">
        <f t="shared" si="20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197"/>
        <v>108.20099999999999</v>
      </c>
      <c r="E2568" s="8">
        <v>108.608844</v>
      </c>
      <c r="F2568" s="4">
        <f t="shared" si="198"/>
        <v>0.40784400000001142</v>
      </c>
      <c r="G2568" s="4">
        <f t="shared" si="199"/>
        <v>0.40784400000001142</v>
      </c>
      <c r="H2568" s="7">
        <f t="shared" si="200"/>
        <v>0.16633672833600932</v>
      </c>
      <c r="I2568" s="7"/>
      <c r="J2568">
        <v>111257</v>
      </c>
      <c r="K2568" s="8">
        <f t="shared" si="20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02">C2569/1000</f>
        <v>96.319000000000003</v>
      </c>
      <c r="E2569" s="8">
        <v>95.809177000000005</v>
      </c>
      <c r="F2569" s="4">
        <f t="shared" ref="F2569:F2632" si="203">(E2569- D2569)</f>
        <v>-0.50982299999999725</v>
      </c>
      <c r="G2569" s="4">
        <f t="shared" ref="G2569:G2632" si="204">ABS(F2569)</f>
        <v>0.50982299999999725</v>
      </c>
      <c r="H2569" s="7">
        <f t="shared" ref="H2569:H2632" si="205">(G2569^2)</f>
        <v>0.25991949132899722</v>
      </c>
      <c r="I2569" s="7"/>
      <c r="J2569">
        <v>110742</v>
      </c>
      <c r="K2569" s="8">
        <f t="shared" si="20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02"/>
        <v>26.3459</v>
      </c>
      <c r="E2570" s="8">
        <v>24.678702999999999</v>
      </c>
      <c r="F2570" s="4">
        <f t="shared" si="203"/>
        <v>-1.6671970000000016</v>
      </c>
      <c r="G2570" s="4">
        <f t="shared" si="204"/>
        <v>1.6671970000000016</v>
      </c>
      <c r="H2570" s="7">
        <f t="shared" si="205"/>
        <v>2.7795458368090054</v>
      </c>
      <c r="I2570" s="7"/>
      <c r="J2570">
        <v>110231</v>
      </c>
      <c r="K2570" s="8">
        <f t="shared" si="20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02"/>
        <v>-0.92471500000000006</v>
      </c>
      <c r="E2571" s="8">
        <v>-0.92471499999999995</v>
      </c>
      <c r="F2571" s="4">
        <f t="shared" si="203"/>
        <v>1.1102230246251565E-16</v>
      </c>
      <c r="G2571" s="4">
        <f t="shared" si="204"/>
        <v>1.1102230246251565E-16</v>
      </c>
      <c r="H2571" s="7">
        <f t="shared" si="205"/>
        <v>1.2325951644078309E-32</v>
      </c>
      <c r="I2571" s="7"/>
      <c r="J2571">
        <v>109871</v>
      </c>
      <c r="K2571" s="8">
        <f t="shared" si="20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02"/>
        <v>-0.61187499999999995</v>
      </c>
      <c r="E2572" s="8">
        <v>-0.61187499999999995</v>
      </c>
      <c r="F2572" s="4">
        <f t="shared" si="203"/>
        <v>0</v>
      </c>
      <c r="G2572" s="4">
        <f t="shared" si="204"/>
        <v>0</v>
      </c>
      <c r="H2572" s="7">
        <f t="shared" si="205"/>
        <v>0</v>
      </c>
      <c r="I2572" s="7"/>
      <c r="J2572">
        <v>109716</v>
      </c>
      <c r="K2572" s="8">
        <f t="shared" si="20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02"/>
        <v>-0.61187499999999995</v>
      </c>
      <c r="E2573" s="8">
        <v>-0.61187499999999995</v>
      </c>
      <c r="F2573" s="4">
        <f t="shared" si="203"/>
        <v>0</v>
      </c>
      <c r="G2573" s="4">
        <f t="shared" si="204"/>
        <v>0</v>
      </c>
      <c r="H2573" s="7">
        <f t="shared" si="205"/>
        <v>0</v>
      </c>
      <c r="I2573" s="7"/>
      <c r="J2573">
        <v>109560</v>
      </c>
      <c r="K2573" s="8">
        <f t="shared" si="20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02"/>
        <v>-0.61187499999999995</v>
      </c>
      <c r="E2574" s="8">
        <v>-0.61187499999999995</v>
      </c>
      <c r="F2574" s="4">
        <f t="shared" si="203"/>
        <v>0</v>
      </c>
      <c r="G2574" s="4">
        <f t="shared" si="204"/>
        <v>0</v>
      </c>
      <c r="H2574" s="7">
        <f t="shared" si="205"/>
        <v>0</v>
      </c>
      <c r="I2574" s="7"/>
      <c r="J2574">
        <v>82954.100000000006</v>
      </c>
      <c r="K2574" s="8">
        <f t="shared" si="20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02"/>
        <v>-0.61187499999999995</v>
      </c>
      <c r="E2575" s="8">
        <v>-0.61187499999999995</v>
      </c>
      <c r="F2575" s="4">
        <f t="shared" si="203"/>
        <v>0</v>
      </c>
      <c r="G2575" s="4">
        <f t="shared" si="204"/>
        <v>0</v>
      </c>
      <c r="H2575" s="7">
        <f t="shared" si="205"/>
        <v>0</v>
      </c>
      <c r="I2575" s="7"/>
      <c r="J2575">
        <v>-924.71500000000003</v>
      </c>
      <c r="K2575" s="8">
        <f t="shared" si="20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02"/>
        <v>-0.61187499999999995</v>
      </c>
      <c r="E2576" s="8">
        <v>-0.61187499999999995</v>
      </c>
      <c r="F2576" s="4">
        <f t="shared" si="203"/>
        <v>0</v>
      </c>
      <c r="G2576" s="4">
        <f t="shared" si="204"/>
        <v>0</v>
      </c>
      <c r="H2576" s="7">
        <f t="shared" si="205"/>
        <v>0</v>
      </c>
      <c r="I2576" s="7"/>
      <c r="J2576">
        <v>-924.71500000000003</v>
      </c>
      <c r="K2576" s="8">
        <f t="shared" si="20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02"/>
        <v>-0.61187499999999995</v>
      </c>
      <c r="E2577" s="8">
        <v>-0.61187499999999995</v>
      </c>
      <c r="F2577" s="4">
        <f t="shared" si="203"/>
        <v>0</v>
      </c>
      <c r="G2577" s="4">
        <f t="shared" si="204"/>
        <v>0</v>
      </c>
      <c r="H2577" s="7">
        <f t="shared" si="205"/>
        <v>0</v>
      </c>
      <c r="I2577" s="7"/>
      <c r="J2577">
        <v>-611.875</v>
      </c>
      <c r="K2577" s="8">
        <f t="shared" si="20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02"/>
        <v>-0.61187499999999995</v>
      </c>
      <c r="E2578" s="8">
        <v>-0.61187499999999995</v>
      </c>
      <c r="F2578" s="4">
        <f t="shared" si="203"/>
        <v>0</v>
      </c>
      <c r="G2578" s="4">
        <f t="shared" si="204"/>
        <v>0</v>
      </c>
      <c r="H2578" s="7">
        <f t="shared" si="205"/>
        <v>0</v>
      </c>
      <c r="I2578" s="7"/>
      <c r="J2578">
        <v>-611.875</v>
      </c>
      <c r="K2578" s="8">
        <f t="shared" si="20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02"/>
        <v>-0.61187499999999995</v>
      </c>
      <c r="E2579" s="8">
        <v>-0.61187499999999995</v>
      </c>
      <c r="F2579" s="4">
        <f t="shared" si="203"/>
        <v>0</v>
      </c>
      <c r="G2579" s="4">
        <f t="shared" si="204"/>
        <v>0</v>
      </c>
      <c r="H2579" s="7">
        <f t="shared" si="205"/>
        <v>0</v>
      </c>
      <c r="I2579" s="7"/>
      <c r="J2579">
        <v>-611.875</v>
      </c>
      <c r="K2579" s="8">
        <f t="shared" si="20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02"/>
        <v>-0.61187499999999995</v>
      </c>
      <c r="E2580" s="8">
        <v>-0.61187499999999995</v>
      </c>
      <c r="F2580" s="4">
        <f t="shared" si="203"/>
        <v>0</v>
      </c>
      <c r="G2580" s="4">
        <f t="shared" si="204"/>
        <v>0</v>
      </c>
      <c r="H2580" s="7">
        <f t="shared" si="205"/>
        <v>0</v>
      </c>
      <c r="I2580" s="7"/>
      <c r="J2580">
        <v>-611.875</v>
      </c>
      <c r="K2580" s="8">
        <f t="shared" si="20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02"/>
        <v>-0.61187499999999995</v>
      </c>
      <c r="E2581" s="8">
        <v>-0.61187499999999995</v>
      </c>
      <c r="F2581" s="4">
        <f t="shared" si="203"/>
        <v>0</v>
      </c>
      <c r="G2581" s="4">
        <f t="shared" si="204"/>
        <v>0</v>
      </c>
      <c r="H2581" s="7">
        <f t="shared" si="205"/>
        <v>0</v>
      </c>
      <c r="I2581" s="7"/>
      <c r="J2581">
        <v>-611.875</v>
      </c>
      <c r="K2581" s="8">
        <f t="shared" si="20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02"/>
        <v>-1.0669200000000001</v>
      </c>
      <c r="E2582" s="8">
        <v>-1.0669150000000001</v>
      </c>
      <c r="F2582" s="4">
        <f t="shared" si="203"/>
        <v>5.000000000032756E-6</v>
      </c>
      <c r="G2582" s="4">
        <f t="shared" si="204"/>
        <v>5.000000000032756E-6</v>
      </c>
      <c r="H2582" s="7">
        <f t="shared" si="205"/>
        <v>2.5000000000327561E-11</v>
      </c>
      <c r="I2582" s="7"/>
      <c r="J2582">
        <v>-611.875</v>
      </c>
      <c r="K2582" s="8">
        <f t="shared" si="20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02"/>
        <v>-1.0669200000000001</v>
      </c>
      <c r="E2583" s="8">
        <v>-1.0669150000000001</v>
      </c>
      <c r="F2583" s="4">
        <f t="shared" si="203"/>
        <v>5.000000000032756E-6</v>
      </c>
      <c r="G2583" s="4">
        <f t="shared" si="204"/>
        <v>5.000000000032756E-6</v>
      </c>
      <c r="H2583" s="7">
        <f t="shared" si="205"/>
        <v>2.5000000000327561E-11</v>
      </c>
      <c r="I2583" s="7"/>
      <c r="J2583">
        <v>-611.875</v>
      </c>
      <c r="K2583" s="8">
        <f t="shared" si="20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02"/>
        <v>-0.92471500000000006</v>
      </c>
      <c r="E2584" s="8">
        <v>-0.92471499999999995</v>
      </c>
      <c r="F2584" s="4">
        <f t="shared" si="203"/>
        <v>1.1102230246251565E-16</v>
      </c>
      <c r="G2584" s="4">
        <f t="shared" si="204"/>
        <v>1.1102230246251565E-16</v>
      </c>
      <c r="H2584" s="7">
        <f t="shared" si="205"/>
        <v>1.2325951644078309E-32</v>
      </c>
      <c r="I2584" s="7"/>
      <c r="J2584">
        <v>-611.875</v>
      </c>
      <c r="K2584" s="8">
        <f t="shared" si="20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02"/>
        <v>-0.88735699999999995</v>
      </c>
      <c r="E2585" s="8">
        <v>-0.95084100000000005</v>
      </c>
      <c r="F2585" s="4">
        <f t="shared" si="203"/>
        <v>-6.3484000000000096E-2</v>
      </c>
      <c r="G2585" s="4">
        <f t="shared" si="204"/>
        <v>6.3484000000000096E-2</v>
      </c>
      <c r="H2585" s="7">
        <f t="shared" si="205"/>
        <v>4.0302182560000123E-3</v>
      </c>
      <c r="I2585" s="7"/>
      <c r="J2585">
        <v>-611.875</v>
      </c>
      <c r="K2585" s="8">
        <f t="shared" si="20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02"/>
        <v>111.485</v>
      </c>
      <c r="E2586" s="8">
        <v>111.963465</v>
      </c>
      <c r="F2586" s="4">
        <f t="shared" si="203"/>
        <v>0.47846499999999992</v>
      </c>
      <c r="G2586" s="4">
        <f t="shared" si="204"/>
        <v>0.47846499999999992</v>
      </c>
      <c r="H2586" s="7">
        <f t="shared" si="205"/>
        <v>0.22892875622499992</v>
      </c>
      <c r="I2586" s="7"/>
      <c r="J2586">
        <v>-611.875</v>
      </c>
      <c r="K2586" s="8">
        <f t="shared" si="20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02"/>
        <v>111.13</v>
      </c>
      <c r="E2587" s="8">
        <v>111.522711</v>
      </c>
      <c r="F2587" s="4">
        <f t="shared" si="203"/>
        <v>0.39271100000000558</v>
      </c>
      <c r="G2587" s="4">
        <f t="shared" si="204"/>
        <v>0.39271100000000558</v>
      </c>
      <c r="H2587" s="7">
        <f t="shared" si="205"/>
        <v>0.15422192952100439</v>
      </c>
      <c r="I2587" s="7"/>
      <c r="J2587">
        <v>-1066.92</v>
      </c>
      <c r="K2587" s="8">
        <f t="shared" si="20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02"/>
        <v>56.948300000000003</v>
      </c>
      <c r="E2588" s="8">
        <v>56.797186000000004</v>
      </c>
      <c r="F2588" s="4">
        <f t="shared" si="203"/>
        <v>-0.15111399999999975</v>
      </c>
      <c r="G2588" s="4">
        <f t="shared" si="204"/>
        <v>0.15111399999999975</v>
      </c>
      <c r="H2588" s="7">
        <f t="shared" si="205"/>
        <v>2.2835440995999923E-2</v>
      </c>
      <c r="I2588" s="7"/>
      <c r="J2588">
        <v>-3364.02</v>
      </c>
      <c r="K2588" s="8">
        <f t="shared" si="20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02"/>
        <v>87.734999999999999</v>
      </c>
      <c r="E2589" s="8">
        <v>87.546724999999995</v>
      </c>
      <c r="F2589" s="4">
        <f t="shared" si="203"/>
        <v>-0.18827500000000441</v>
      </c>
      <c r="G2589" s="4">
        <f t="shared" si="204"/>
        <v>0.18827500000000441</v>
      </c>
      <c r="H2589" s="7">
        <f t="shared" si="205"/>
        <v>3.5447475625001661E-2</v>
      </c>
      <c r="I2589" s="7"/>
      <c r="J2589">
        <v>110754</v>
      </c>
      <c r="K2589" s="8">
        <f t="shared" si="20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02"/>
        <v>110.18899999999999</v>
      </c>
      <c r="E2590" s="8">
        <v>110.814646</v>
      </c>
      <c r="F2590" s="4">
        <f t="shared" si="203"/>
        <v>0.62564600000000326</v>
      </c>
      <c r="G2590" s="4">
        <f t="shared" si="204"/>
        <v>0.62564600000000326</v>
      </c>
      <c r="H2590" s="7">
        <f t="shared" si="205"/>
        <v>0.39143291731600405</v>
      </c>
      <c r="I2590" s="7"/>
      <c r="J2590">
        <v>112016</v>
      </c>
      <c r="K2590" s="8">
        <f t="shared" si="20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02"/>
        <v>109.919</v>
      </c>
      <c r="E2591" s="8">
        <v>110.33980699999999</v>
      </c>
      <c r="F2591" s="4">
        <f t="shared" si="203"/>
        <v>0.42080699999999638</v>
      </c>
      <c r="G2591" s="4">
        <f t="shared" si="204"/>
        <v>0.42080699999999638</v>
      </c>
      <c r="H2591" s="7">
        <f t="shared" si="205"/>
        <v>0.17707853124899695</v>
      </c>
      <c r="I2591" s="7"/>
      <c r="J2591">
        <v>110972</v>
      </c>
      <c r="K2591" s="8">
        <f t="shared" si="20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02"/>
        <v>109.789</v>
      </c>
      <c r="E2592" s="8">
        <v>110.104454</v>
      </c>
      <c r="F2592" s="4">
        <f t="shared" si="203"/>
        <v>0.31545400000000257</v>
      </c>
      <c r="G2592" s="4">
        <f t="shared" si="204"/>
        <v>0.31545400000000257</v>
      </c>
      <c r="H2592" s="7">
        <f t="shared" si="205"/>
        <v>9.9511226116001619E-2</v>
      </c>
      <c r="I2592" s="7"/>
      <c r="J2592">
        <v>110596</v>
      </c>
      <c r="K2592" s="8">
        <f t="shared" si="20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02"/>
        <v>84.2971</v>
      </c>
      <c r="E2593" s="8">
        <v>83.817492000000001</v>
      </c>
      <c r="F2593" s="4">
        <f t="shared" si="203"/>
        <v>-0.47960799999999892</v>
      </c>
      <c r="G2593" s="4">
        <f t="shared" si="204"/>
        <v>0.47960799999999892</v>
      </c>
      <c r="H2593" s="7">
        <f t="shared" si="205"/>
        <v>0.23002383366399898</v>
      </c>
      <c r="I2593" s="7"/>
      <c r="J2593">
        <v>109566</v>
      </c>
      <c r="K2593" s="8">
        <f t="shared" si="20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02"/>
        <v>29.298599999999997</v>
      </c>
      <c r="E2594" s="8">
        <v>27.836047000000001</v>
      </c>
      <c r="F2594" s="4">
        <f t="shared" si="203"/>
        <v>-1.4625529999999962</v>
      </c>
      <c r="G2594" s="4">
        <f t="shared" si="204"/>
        <v>1.4625529999999962</v>
      </c>
      <c r="H2594" s="7">
        <f t="shared" si="205"/>
        <v>2.139061277808989</v>
      </c>
      <c r="I2594" s="7"/>
      <c r="J2594">
        <v>109184</v>
      </c>
      <c r="K2594" s="8">
        <f t="shared" si="20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02"/>
        <v>-0.92471500000000006</v>
      </c>
      <c r="E2595" s="8">
        <v>-0.92471499999999995</v>
      </c>
      <c r="F2595" s="4">
        <f t="shared" si="203"/>
        <v>1.1102230246251565E-16</v>
      </c>
      <c r="G2595" s="4">
        <f t="shared" si="204"/>
        <v>1.1102230246251565E-16</v>
      </c>
      <c r="H2595" s="7">
        <f t="shared" si="205"/>
        <v>1.2325951644078309E-32</v>
      </c>
      <c r="I2595" s="7"/>
      <c r="J2595">
        <v>108669</v>
      </c>
      <c r="K2595" s="8">
        <f t="shared" si="20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02"/>
        <v>-0.61187499999999995</v>
      </c>
      <c r="E2596" s="8">
        <v>-0.61187499999999995</v>
      </c>
      <c r="F2596" s="4">
        <f t="shared" si="203"/>
        <v>0</v>
      </c>
      <c r="G2596" s="4">
        <f t="shared" si="204"/>
        <v>0</v>
      </c>
      <c r="H2596" s="7">
        <f t="shared" si="205"/>
        <v>0</v>
      </c>
      <c r="I2596" s="7"/>
      <c r="J2596">
        <v>108661</v>
      </c>
      <c r="K2596" s="8">
        <f t="shared" si="20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02"/>
        <v>-0.61187499999999995</v>
      </c>
      <c r="E2597" s="8">
        <v>-0.61187499999999995</v>
      </c>
      <c r="F2597" s="4">
        <f t="shared" si="203"/>
        <v>0</v>
      </c>
      <c r="G2597" s="4">
        <f t="shared" si="204"/>
        <v>0</v>
      </c>
      <c r="H2597" s="7">
        <f t="shared" si="205"/>
        <v>0</v>
      </c>
      <c r="I2597" s="7"/>
      <c r="J2597">
        <v>108604</v>
      </c>
      <c r="K2597" s="8">
        <f t="shared" si="20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02"/>
        <v>-0.61187499999999995</v>
      </c>
      <c r="E2598" s="8">
        <v>-0.61187499999999995</v>
      </c>
      <c r="F2598" s="4">
        <f t="shared" si="203"/>
        <v>0</v>
      </c>
      <c r="G2598" s="4">
        <f t="shared" si="204"/>
        <v>0</v>
      </c>
      <c r="H2598" s="7">
        <f t="shared" si="205"/>
        <v>0</v>
      </c>
      <c r="I2598" s="7"/>
      <c r="J2598">
        <v>95868.7</v>
      </c>
      <c r="K2598" s="8">
        <f t="shared" si="20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02"/>
        <v>-0.61187499999999995</v>
      </c>
      <c r="E2599" s="8">
        <v>-0.61187499999999995</v>
      </c>
      <c r="F2599" s="4">
        <f t="shared" si="203"/>
        <v>0</v>
      </c>
      <c r="G2599" s="4">
        <f t="shared" si="204"/>
        <v>0</v>
      </c>
      <c r="H2599" s="7">
        <f t="shared" si="205"/>
        <v>0</v>
      </c>
      <c r="I2599" s="7"/>
      <c r="J2599">
        <v>24856.799999999999</v>
      </c>
      <c r="K2599" s="8">
        <f t="shared" si="20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02"/>
        <v>-0.61187499999999995</v>
      </c>
      <c r="E2600" s="8">
        <v>-0.61187499999999995</v>
      </c>
      <c r="F2600" s="4">
        <f t="shared" si="203"/>
        <v>0</v>
      </c>
      <c r="G2600" s="4">
        <f t="shared" si="204"/>
        <v>0</v>
      </c>
      <c r="H2600" s="7">
        <f t="shared" si="205"/>
        <v>0</v>
      </c>
      <c r="I2600" s="7"/>
      <c r="J2600">
        <v>-924.71500000000003</v>
      </c>
      <c r="K2600" s="8">
        <f t="shared" si="20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02"/>
        <v>-0.61187499999999995</v>
      </c>
      <c r="E2601" s="8">
        <v>-0.61187499999999995</v>
      </c>
      <c r="F2601" s="4">
        <f t="shared" si="203"/>
        <v>0</v>
      </c>
      <c r="G2601" s="4">
        <f t="shared" si="204"/>
        <v>0</v>
      </c>
      <c r="H2601" s="7">
        <f t="shared" si="205"/>
        <v>0</v>
      </c>
      <c r="I2601" s="7"/>
      <c r="J2601">
        <v>-611.875</v>
      </c>
      <c r="K2601" s="8">
        <f t="shared" si="20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02"/>
        <v>-0.61187499999999995</v>
      </c>
      <c r="E2602" s="8">
        <v>-0.61187499999999995</v>
      </c>
      <c r="F2602" s="4">
        <f t="shared" si="203"/>
        <v>0</v>
      </c>
      <c r="G2602" s="4">
        <f t="shared" si="204"/>
        <v>0</v>
      </c>
      <c r="H2602" s="7">
        <f t="shared" si="205"/>
        <v>0</v>
      </c>
      <c r="I2602" s="7"/>
      <c r="J2602">
        <v>-611.875</v>
      </c>
      <c r="K2602" s="8">
        <f t="shared" si="20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02"/>
        <v>-0.61187499999999995</v>
      </c>
      <c r="E2603" s="8">
        <v>-0.61187499999999995</v>
      </c>
      <c r="F2603" s="4">
        <f t="shared" si="203"/>
        <v>0</v>
      </c>
      <c r="G2603" s="4">
        <f t="shared" si="204"/>
        <v>0</v>
      </c>
      <c r="H2603" s="7">
        <f t="shared" si="205"/>
        <v>0</v>
      </c>
      <c r="I2603" s="7"/>
      <c r="J2603">
        <v>-611.875</v>
      </c>
      <c r="K2603" s="8">
        <f t="shared" si="20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02"/>
        <v>-0.61187499999999995</v>
      </c>
      <c r="E2604" s="8">
        <v>-0.61187499999999995</v>
      </c>
      <c r="F2604" s="4">
        <f t="shared" si="203"/>
        <v>0</v>
      </c>
      <c r="G2604" s="4">
        <f t="shared" si="204"/>
        <v>0</v>
      </c>
      <c r="H2604" s="7">
        <f t="shared" si="205"/>
        <v>0</v>
      </c>
      <c r="I2604" s="7"/>
      <c r="J2604">
        <v>-611.875</v>
      </c>
      <c r="K2604" s="8">
        <f t="shared" ref="K2604:K2667" si="206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02"/>
        <v>-0.61187499999999995</v>
      </c>
      <c r="E2605" s="8">
        <v>-0.61187499999999995</v>
      </c>
      <c r="F2605" s="4">
        <f t="shared" si="203"/>
        <v>0</v>
      </c>
      <c r="G2605" s="4">
        <f t="shared" si="204"/>
        <v>0</v>
      </c>
      <c r="H2605" s="7">
        <f t="shared" si="205"/>
        <v>0</v>
      </c>
      <c r="I2605" s="7"/>
      <c r="J2605">
        <v>-611.875</v>
      </c>
      <c r="K2605" s="8">
        <f t="shared" si="206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02"/>
        <v>-1.0669200000000001</v>
      </c>
      <c r="E2606" s="8">
        <v>-1.0669150000000001</v>
      </c>
      <c r="F2606" s="4">
        <f t="shared" si="203"/>
        <v>5.000000000032756E-6</v>
      </c>
      <c r="G2606" s="4">
        <f t="shared" si="204"/>
        <v>5.000000000032756E-6</v>
      </c>
      <c r="H2606" s="7">
        <f t="shared" si="205"/>
        <v>2.5000000000327561E-11</v>
      </c>
      <c r="I2606" s="7"/>
      <c r="J2606">
        <v>-611.875</v>
      </c>
      <c r="K2606" s="8">
        <f t="shared" si="206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02"/>
        <v>-0.91807799999999995</v>
      </c>
      <c r="E2607" s="8">
        <v>-0.67362599999999995</v>
      </c>
      <c r="F2607" s="4">
        <f t="shared" si="203"/>
        <v>0.244452</v>
      </c>
      <c r="G2607" s="4">
        <f t="shared" si="204"/>
        <v>0.244452</v>
      </c>
      <c r="H2607" s="7">
        <f t="shared" si="205"/>
        <v>5.9756780304000001E-2</v>
      </c>
      <c r="I2607" s="7"/>
      <c r="J2607">
        <v>-611.875</v>
      </c>
      <c r="K2607" s="8">
        <f t="shared" si="206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02"/>
        <v>113.258</v>
      </c>
      <c r="E2608" s="8">
        <v>113.78952200000001</v>
      </c>
      <c r="F2608" s="4">
        <f t="shared" si="203"/>
        <v>0.5315220000000096</v>
      </c>
      <c r="G2608" s="4">
        <f t="shared" si="204"/>
        <v>0.5315220000000096</v>
      </c>
      <c r="H2608" s="7">
        <f t="shared" si="205"/>
        <v>0.28251563648401018</v>
      </c>
      <c r="I2608" s="7"/>
      <c r="J2608">
        <v>-611.875</v>
      </c>
      <c r="K2608" s="8">
        <f t="shared" si="206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02"/>
        <v>112.486</v>
      </c>
      <c r="E2609" s="8">
        <v>112.961696</v>
      </c>
      <c r="F2609" s="4">
        <f t="shared" si="203"/>
        <v>0.47569599999999923</v>
      </c>
      <c r="G2609" s="4">
        <f t="shared" si="204"/>
        <v>0.47569599999999923</v>
      </c>
      <c r="H2609" s="7">
        <f t="shared" si="205"/>
        <v>0.22628668441599928</v>
      </c>
      <c r="I2609" s="7"/>
      <c r="J2609">
        <v>-611.875</v>
      </c>
      <c r="K2609" s="8">
        <f t="shared" si="206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02"/>
        <v>111.4</v>
      </c>
      <c r="E2610" s="8">
        <v>111.823858</v>
      </c>
      <c r="F2610" s="4">
        <f t="shared" si="203"/>
        <v>0.42385799999999563</v>
      </c>
      <c r="G2610" s="4">
        <f t="shared" si="204"/>
        <v>0.42385799999999563</v>
      </c>
      <c r="H2610" s="7">
        <f t="shared" si="205"/>
        <v>0.17965560416399629</v>
      </c>
      <c r="I2610" s="7"/>
      <c r="J2610">
        <v>-611.875</v>
      </c>
      <c r="K2610" s="8">
        <f t="shared" si="206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02"/>
        <v>110.657</v>
      </c>
      <c r="E2611" s="8">
        <v>111.061446</v>
      </c>
      <c r="F2611" s="4">
        <f t="shared" si="203"/>
        <v>0.40444600000000719</v>
      </c>
      <c r="G2611" s="4">
        <f t="shared" si="204"/>
        <v>0.40444600000000719</v>
      </c>
      <c r="H2611" s="7">
        <f t="shared" si="205"/>
        <v>0.16357656691600581</v>
      </c>
      <c r="I2611" s="7"/>
      <c r="J2611">
        <v>-1066.92</v>
      </c>
      <c r="K2611" s="8">
        <f t="shared" si="206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02"/>
        <v>110.22499999999999</v>
      </c>
      <c r="E2612" s="8">
        <v>110.607894</v>
      </c>
      <c r="F2612" s="4">
        <f t="shared" si="203"/>
        <v>0.3828940000000074</v>
      </c>
      <c r="G2612" s="4">
        <f t="shared" si="204"/>
        <v>0.3828940000000074</v>
      </c>
      <c r="H2612" s="7">
        <f t="shared" si="205"/>
        <v>0.14660781523600566</v>
      </c>
      <c r="I2612" s="7"/>
      <c r="J2612">
        <v>-1066.92</v>
      </c>
      <c r="K2612" s="8">
        <f t="shared" si="206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02"/>
        <v>109.779</v>
      </c>
      <c r="E2613" s="8">
        <v>110.165757</v>
      </c>
      <c r="F2613" s="4">
        <f t="shared" si="203"/>
        <v>0.3867570000000029</v>
      </c>
      <c r="G2613" s="4">
        <f t="shared" si="204"/>
        <v>0.3867570000000029</v>
      </c>
      <c r="H2613" s="7">
        <f t="shared" si="205"/>
        <v>0.14958097704900225</v>
      </c>
      <c r="I2613" s="7"/>
      <c r="J2613">
        <v>-924.71500000000003</v>
      </c>
      <c r="K2613" s="8">
        <f t="shared" si="206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02"/>
        <v>109.43</v>
      </c>
      <c r="E2614" s="8">
        <v>109.60950699999999</v>
      </c>
      <c r="F2614" s="4">
        <f t="shared" si="203"/>
        <v>0.17950699999998676</v>
      </c>
      <c r="G2614" s="4">
        <f t="shared" si="204"/>
        <v>0.17950699999998676</v>
      </c>
      <c r="H2614" s="7">
        <f t="shared" si="205"/>
        <v>3.2222763048995247E-2</v>
      </c>
      <c r="I2614" s="7"/>
      <c r="J2614">
        <v>-948.83900000000006</v>
      </c>
      <c r="K2614" s="8">
        <f t="shared" si="206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02"/>
        <v>109.24</v>
      </c>
      <c r="E2615" s="8">
        <v>109.293548</v>
      </c>
      <c r="F2615" s="4">
        <f t="shared" si="203"/>
        <v>5.3548000000006368E-2</v>
      </c>
      <c r="G2615" s="4">
        <f t="shared" si="204"/>
        <v>5.3548000000006368E-2</v>
      </c>
      <c r="H2615" s="7">
        <f t="shared" si="205"/>
        <v>2.8673883040006821E-3</v>
      </c>
      <c r="I2615" s="7"/>
      <c r="J2615">
        <v>111866</v>
      </c>
      <c r="K2615" s="8">
        <f t="shared" si="206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02"/>
        <v>109.048</v>
      </c>
      <c r="E2616" s="8">
        <v>109.436325</v>
      </c>
      <c r="F2616" s="4">
        <f t="shared" si="203"/>
        <v>0.3883249999999947</v>
      </c>
      <c r="G2616" s="4">
        <f t="shared" si="204"/>
        <v>0.3883249999999947</v>
      </c>
      <c r="H2616" s="7">
        <f t="shared" si="205"/>
        <v>0.15079630562499588</v>
      </c>
      <c r="I2616" s="7"/>
      <c r="J2616">
        <v>111423</v>
      </c>
      <c r="K2616" s="8">
        <f t="shared" si="206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02"/>
        <v>87.286000000000001</v>
      </c>
      <c r="E2617" s="8">
        <v>86.502588000000003</v>
      </c>
      <c r="F2617" s="4">
        <f t="shared" si="203"/>
        <v>-0.78341199999999844</v>
      </c>
      <c r="G2617" s="4">
        <f t="shared" si="204"/>
        <v>0.78341199999999844</v>
      </c>
      <c r="H2617" s="7">
        <f t="shared" si="205"/>
        <v>0.61373436174399754</v>
      </c>
      <c r="I2617" s="7"/>
      <c r="J2617">
        <v>56934.6</v>
      </c>
      <c r="K2617" s="8">
        <f t="shared" si="206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02"/>
        <v>33.863999999999997</v>
      </c>
      <c r="E2618" s="8">
        <v>32.156596999999998</v>
      </c>
      <c r="F2618" s="4">
        <f t="shared" si="203"/>
        <v>-1.7074029999999993</v>
      </c>
      <c r="G2618" s="4">
        <f t="shared" si="204"/>
        <v>1.7074029999999993</v>
      </c>
      <c r="H2618" s="7">
        <f t="shared" si="205"/>
        <v>2.9152250044089976</v>
      </c>
      <c r="I2618" s="7"/>
      <c r="J2618">
        <v>87605.2</v>
      </c>
      <c r="K2618" s="8">
        <f t="shared" si="206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02"/>
        <v>-0.92471500000000006</v>
      </c>
      <c r="E2619" s="8">
        <v>-0.92471499999999995</v>
      </c>
      <c r="F2619" s="4">
        <f t="shared" si="203"/>
        <v>1.1102230246251565E-16</v>
      </c>
      <c r="G2619" s="4">
        <f t="shared" si="204"/>
        <v>1.1102230246251565E-16</v>
      </c>
      <c r="H2619" s="7">
        <f t="shared" si="205"/>
        <v>1.2325951644078309E-32</v>
      </c>
      <c r="I2619" s="7"/>
      <c r="J2619">
        <v>110544</v>
      </c>
      <c r="K2619" s="8">
        <f t="shared" si="206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02"/>
        <v>-0.61187499999999995</v>
      </c>
      <c r="E2620" s="8">
        <v>-0.61187499999999995</v>
      </c>
      <c r="F2620" s="4">
        <f t="shared" si="203"/>
        <v>0</v>
      </c>
      <c r="G2620" s="4">
        <f t="shared" si="204"/>
        <v>0</v>
      </c>
      <c r="H2620" s="7">
        <f t="shared" si="205"/>
        <v>0</v>
      </c>
      <c r="I2620" s="7"/>
      <c r="J2620">
        <v>110281</v>
      </c>
      <c r="K2620" s="8">
        <f t="shared" si="206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02"/>
        <v>-0.61187499999999995</v>
      </c>
      <c r="E2621" s="8">
        <v>-0.61187499999999995</v>
      </c>
      <c r="F2621" s="4">
        <f t="shared" si="203"/>
        <v>0</v>
      </c>
      <c r="G2621" s="4">
        <f t="shared" si="204"/>
        <v>0</v>
      </c>
      <c r="H2621" s="7">
        <f t="shared" si="205"/>
        <v>0</v>
      </c>
      <c r="I2621" s="7"/>
      <c r="J2621">
        <v>110103</v>
      </c>
      <c r="K2621" s="8">
        <f t="shared" si="206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02"/>
        <v>-0.61187499999999995</v>
      </c>
      <c r="E2622" s="8">
        <v>-0.61187499999999995</v>
      </c>
      <c r="F2622" s="4">
        <f t="shared" si="203"/>
        <v>0</v>
      </c>
      <c r="G2622" s="4">
        <f t="shared" si="204"/>
        <v>0</v>
      </c>
      <c r="H2622" s="7">
        <f t="shared" si="205"/>
        <v>0</v>
      </c>
      <c r="I2622" s="7"/>
      <c r="J2622">
        <v>83862.100000000006</v>
      </c>
      <c r="K2622" s="8">
        <f t="shared" si="206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02"/>
        <v>-0.61187499999999995</v>
      </c>
      <c r="E2623" s="8">
        <v>-0.61187499999999995</v>
      </c>
      <c r="F2623" s="4">
        <f t="shared" si="203"/>
        <v>0</v>
      </c>
      <c r="G2623" s="4">
        <f t="shared" si="204"/>
        <v>0</v>
      </c>
      <c r="H2623" s="7">
        <f t="shared" si="205"/>
        <v>0</v>
      </c>
      <c r="I2623" s="7"/>
      <c r="J2623">
        <v>28001.9</v>
      </c>
      <c r="K2623" s="8">
        <f t="shared" si="206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02"/>
        <v>-0.61187499999999995</v>
      </c>
      <c r="E2624" s="8">
        <v>-0.61187499999999995</v>
      </c>
      <c r="F2624" s="4">
        <f t="shared" si="203"/>
        <v>0</v>
      </c>
      <c r="G2624" s="4">
        <f t="shared" si="204"/>
        <v>0</v>
      </c>
      <c r="H2624" s="7">
        <f t="shared" si="205"/>
        <v>0</v>
      </c>
      <c r="I2624" s="7"/>
      <c r="J2624">
        <v>-924.71500000000003</v>
      </c>
      <c r="K2624" s="8">
        <f t="shared" si="206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02"/>
        <v>-0.61187499999999995</v>
      </c>
      <c r="E2625" s="8">
        <v>-0.61187499999999995</v>
      </c>
      <c r="F2625" s="4">
        <f t="shared" si="203"/>
        <v>0</v>
      </c>
      <c r="G2625" s="4">
        <f t="shared" si="204"/>
        <v>0</v>
      </c>
      <c r="H2625" s="7">
        <f t="shared" si="205"/>
        <v>0</v>
      </c>
      <c r="I2625" s="7"/>
      <c r="J2625">
        <v>-611.875</v>
      </c>
      <c r="K2625" s="8">
        <f t="shared" si="206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02"/>
        <v>-0.61187499999999995</v>
      </c>
      <c r="E2626" s="8">
        <v>-0.61187499999999995</v>
      </c>
      <c r="F2626" s="4">
        <f t="shared" si="203"/>
        <v>0</v>
      </c>
      <c r="G2626" s="4">
        <f t="shared" si="204"/>
        <v>0</v>
      </c>
      <c r="H2626" s="7">
        <f t="shared" si="205"/>
        <v>0</v>
      </c>
      <c r="I2626" s="7"/>
      <c r="J2626">
        <v>-611.875</v>
      </c>
      <c r="K2626" s="8">
        <f t="shared" si="206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02"/>
        <v>-0.61187499999999995</v>
      </c>
      <c r="E2627" s="8">
        <v>-0.61187499999999995</v>
      </c>
      <c r="F2627" s="4">
        <f t="shared" si="203"/>
        <v>0</v>
      </c>
      <c r="G2627" s="4">
        <f t="shared" si="204"/>
        <v>0</v>
      </c>
      <c r="H2627" s="7">
        <f t="shared" si="205"/>
        <v>0</v>
      </c>
      <c r="I2627" s="7"/>
      <c r="J2627">
        <v>-611.875</v>
      </c>
      <c r="K2627" s="8">
        <f t="shared" si="206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02"/>
        <v>-0.61187499999999995</v>
      </c>
      <c r="E2628" s="8">
        <v>-0.61187499999999995</v>
      </c>
      <c r="F2628" s="4">
        <f t="shared" si="203"/>
        <v>0</v>
      </c>
      <c r="G2628" s="4">
        <f t="shared" si="204"/>
        <v>0</v>
      </c>
      <c r="H2628" s="7">
        <f t="shared" si="205"/>
        <v>0</v>
      </c>
      <c r="I2628" s="7"/>
      <c r="J2628">
        <v>-611.875</v>
      </c>
      <c r="K2628" s="8">
        <f t="shared" si="206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02"/>
        <v>-0.61187499999999995</v>
      </c>
      <c r="E2629" s="8">
        <v>-0.61187499999999995</v>
      </c>
      <c r="F2629" s="4">
        <f t="shared" si="203"/>
        <v>0</v>
      </c>
      <c r="G2629" s="4">
        <f t="shared" si="204"/>
        <v>0</v>
      </c>
      <c r="H2629" s="7">
        <f t="shared" si="205"/>
        <v>0</v>
      </c>
      <c r="I2629" s="7"/>
      <c r="J2629">
        <v>-611.875</v>
      </c>
      <c r="K2629" s="8">
        <f t="shared" si="206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02"/>
        <v>-1.0669200000000001</v>
      </c>
      <c r="E2630" s="8">
        <v>-1.0669150000000001</v>
      </c>
      <c r="F2630" s="4">
        <f t="shared" si="203"/>
        <v>5.000000000032756E-6</v>
      </c>
      <c r="G2630" s="4">
        <f t="shared" si="204"/>
        <v>5.000000000032756E-6</v>
      </c>
      <c r="H2630" s="7">
        <f t="shared" si="205"/>
        <v>2.5000000000327561E-11</v>
      </c>
      <c r="I2630" s="7"/>
      <c r="J2630">
        <v>-611.875</v>
      </c>
      <c r="K2630" s="8">
        <f t="shared" si="206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02"/>
        <v>-3.3361499999999999</v>
      </c>
      <c r="E2631" s="8">
        <v>-3.3368410000000002</v>
      </c>
      <c r="F2631" s="4">
        <f t="shared" si="203"/>
        <v>-6.9100000000021922E-4</v>
      </c>
      <c r="G2631" s="4">
        <f t="shared" si="204"/>
        <v>6.9100000000021922E-4</v>
      </c>
      <c r="H2631" s="7">
        <f t="shared" si="205"/>
        <v>4.7748100000030291E-7</v>
      </c>
      <c r="I2631" s="7"/>
      <c r="J2631">
        <v>-611.875</v>
      </c>
      <c r="K2631" s="8">
        <f t="shared" si="206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02"/>
        <v>79.605399999999989</v>
      </c>
      <c r="E2632" s="8">
        <v>79.303206000000003</v>
      </c>
      <c r="F2632" s="4">
        <f t="shared" si="203"/>
        <v>-0.30219399999998586</v>
      </c>
      <c r="G2632" s="4">
        <f t="shared" si="204"/>
        <v>0.30219399999998586</v>
      </c>
      <c r="H2632" s="7">
        <f t="shared" si="205"/>
        <v>9.1321213635991452E-2</v>
      </c>
      <c r="I2632" s="7"/>
      <c r="J2632">
        <v>-611.875</v>
      </c>
      <c r="K2632" s="8">
        <f t="shared" si="206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07">C2633/1000</f>
        <v>111.188</v>
      </c>
      <c r="E2633" s="8">
        <v>111.419321</v>
      </c>
      <c r="F2633" s="4">
        <f t="shared" ref="F2633:F2696" si="208">(E2633- D2633)</f>
        <v>0.23132099999999411</v>
      </c>
      <c r="G2633" s="4">
        <f t="shared" ref="G2633:G2696" si="209">ABS(F2633)</f>
        <v>0.23132099999999411</v>
      </c>
      <c r="H2633" s="7">
        <f t="shared" ref="H2633:H2696" si="210">(G2633^2)</f>
        <v>5.3509405040997278E-2</v>
      </c>
      <c r="I2633" s="7"/>
      <c r="J2633">
        <v>-611.875</v>
      </c>
      <c r="K2633" s="8">
        <f t="shared" si="206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07"/>
        <v>107.152</v>
      </c>
      <c r="E2634" s="8">
        <v>107.299307</v>
      </c>
      <c r="F2634" s="4">
        <f t="shared" si="208"/>
        <v>0.14730699999999786</v>
      </c>
      <c r="G2634" s="4">
        <f t="shared" si="209"/>
        <v>0.14730699999999786</v>
      </c>
      <c r="H2634" s="7">
        <f t="shared" si="210"/>
        <v>2.1699352248999368E-2</v>
      </c>
      <c r="I2634" s="7"/>
      <c r="J2634">
        <v>-611.875</v>
      </c>
      <c r="K2634" s="8">
        <f t="shared" si="206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07"/>
        <v>109.38500000000001</v>
      </c>
      <c r="E2635" s="8">
        <v>109.768444</v>
      </c>
      <c r="F2635" s="4">
        <f t="shared" si="208"/>
        <v>0.38344399999999723</v>
      </c>
      <c r="G2635" s="4">
        <f t="shared" si="209"/>
        <v>0.38344399999999723</v>
      </c>
      <c r="H2635" s="7">
        <f t="shared" si="210"/>
        <v>0.14702930113599788</v>
      </c>
      <c r="I2635" s="7"/>
      <c r="J2635">
        <v>-1066.92</v>
      </c>
      <c r="K2635" s="8">
        <f t="shared" si="206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07"/>
        <v>108.67</v>
      </c>
      <c r="E2636" s="8">
        <v>108.78153</v>
      </c>
      <c r="F2636" s="4">
        <f t="shared" si="208"/>
        <v>0.11153000000000191</v>
      </c>
      <c r="G2636" s="4">
        <f t="shared" si="209"/>
        <v>0.11153000000000191</v>
      </c>
      <c r="H2636" s="7">
        <f t="shared" si="210"/>
        <v>1.2438940900000426E-2</v>
      </c>
      <c r="I2636" s="7"/>
      <c r="J2636">
        <v>-666.17399999999998</v>
      </c>
      <c r="K2636" s="8">
        <f t="shared" si="206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07"/>
        <v>96.965500000000006</v>
      </c>
      <c r="E2637" s="8">
        <v>96.701244000000003</v>
      </c>
      <c r="F2637" s="4">
        <f t="shared" si="208"/>
        <v>-0.26425600000000316</v>
      </c>
      <c r="G2637" s="4">
        <f t="shared" si="209"/>
        <v>0.26425600000000316</v>
      </c>
      <c r="H2637" s="7">
        <f t="shared" si="210"/>
        <v>6.9831233536001666E-2</v>
      </c>
      <c r="I2637" s="7"/>
      <c r="J2637">
        <v>113613</v>
      </c>
      <c r="K2637" s="8">
        <f t="shared" si="206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07"/>
        <v>107.108</v>
      </c>
      <c r="E2638" s="8">
        <v>107.32619099999999</v>
      </c>
      <c r="F2638" s="4">
        <f t="shared" si="208"/>
        <v>0.21819099999999025</v>
      </c>
      <c r="G2638" s="4">
        <f t="shared" si="209"/>
        <v>0.21819099999999025</v>
      </c>
      <c r="H2638" s="7">
        <f t="shared" si="210"/>
        <v>4.7607312480995749E-2</v>
      </c>
      <c r="I2638" s="7"/>
      <c r="J2638">
        <v>112809</v>
      </c>
      <c r="K2638" s="8">
        <f t="shared" si="206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07"/>
        <v>107.357</v>
      </c>
      <c r="E2639" s="8">
        <v>107.60173899999999</v>
      </c>
      <c r="F2639" s="4">
        <f t="shared" si="208"/>
        <v>0.2447389999999956</v>
      </c>
      <c r="G2639" s="4">
        <f t="shared" si="209"/>
        <v>0.2447389999999956</v>
      </c>
      <c r="H2639" s="7">
        <f t="shared" si="210"/>
        <v>5.9897178120997846E-2</v>
      </c>
      <c r="I2639" s="7"/>
      <c r="J2639">
        <v>111612</v>
      </c>
      <c r="K2639" s="8">
        <f t="shared" si="206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07"/>
        <v>45.9114</v>
      </c>
      <c r="E2640" s="8">
        <v>45.859462000000001</v>
      </c>
      <c r="F2640" s="4">
        <f t="shared" si="208"/>
        <v>-5.1937999999999818E-2</v>
      </c>
      <c r="G2640" s="4">
        <f t="shared" si="209"/>
        <v>5.1937999999999818E-2</v>
      </c>
      <c r="H2640" s="7">
        <f t="shared" si="210"/>
        <v>2.6975558439999809E-3</v>
      </c>
      <c r="I2640" s="7"/>
      <c r="J2640">
        <v>110977</v>
      </c>
      <c r="K2640" s="8">
        <f t="shared" si="206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07"/>
        <v>76.159700000000001</v>
      </c>
      <c r="E2641" s="8">
        <v>75.565073999999996</v>
      </c>
      <c r="F2641" s="4">
        <f t="shared" si="208"/>
        <v>-0.59462600000000521</v>
      </c>
      <c r="G2641" s="4">
        <f t="shared" si="209"/>
        <v>0.59462600000000521</v>
      </c>
      <c r="H2641" s="7">
        <f t="shared" si="210"/>
        <v>0.3535800798760062</v>
      </c>
      <c r="I2641" s="7"/>
      <c r="J2641">
        <v>110548</v>
      </c>
      <c r="K2641" s="8">
        <f t="shared" si="206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07"/>
        <v>-0.92471500000000006</v>
      </c>
      <c r="E2642" s="8">
        <v>-0.92471499999999995</v>
      </c>
      <c r="F2642" s="4">
        <f t="shared" si="208"/>
        <v>1.1102230246251565E-16</v>
      </c>
      <c r="G2642" s="4">
        <f t="shared" si="209"/>
        <v>1.1102230246251565E-16</v>
      </c>
      <c r="H2642" s="7">
        <f t="shared" si="210"/>
        <v>1.2325951644078309E-32</v>
      </c>
      <c r="I2642" s="7"/>
      <c r="J2642">
        <v>110104</v>
      </c>
      <c r="K2642" s="8">
        <f t="shared" si="206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07"/>
        <v>-0.92471500000000006</v>
      </c>
      <c r="E2643" s="8">
        <v>-0.92471499999999995</v>
      </c>
      <c r="F2643" s="4">
        <f t="shared" si="208"/>
        <v>1.1102230246251565E-16</v>
      </c>
      <c r="G2643" s="4">
        <f t="shared" si="209"/>
        <v>1.1102230246251565E-16</v>
      </c>
      <c r="H2643" s="7">
        <f t="shared" si="210"/>
        <v>1.2325951644078309E-32</v>
      </c>
      <c r="I2643" s="7"/>
      <c r="J2643">
        <v>109572</v>
      </c>
      <c r="K2643" s="8">
        <f t="shared" si="206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07"/>
        <v>-0.61187499999999995</v>
      </c>
      <c r="E2644" s="8">
        <v>-0.61187499999999995</v>
      </c>
      <c r="F2644" s="4">
        <f t="shared" si="208"/>
        <v>0</v>
      </c>
      <c r="G2644" s="4">
        <f t="shared" si="209"/>
        <v>0</v>
      </c>
      <c r="H2644" s="7">
        <f t="shared" si="210"/>
        <v>0</v>
      </c>
      <c r="I2644" s="7"/>
      <c r="J2644">
        <v>109266</v>
      </c>
      <c r="K2644" s="8">
        <f t="shared" si="206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07"/>
        <v>-0.61187499999999995</v>
      </c>
      <c r="E2645" s="8">
        <v>-0.61187499999999995</v>
      </c>
      <c r="F2645" s="4">
        <f t="shared" si="208"/>
        <v>0</v>
      </c>
      <c r="G2645" s="4">
        <f t="shared" si="209"/>
        <v>0</v>
      </c>
      <c r="H2645" s="7">
        <f t="shared" si="210"/>
        <v>0</v>
      </c>
      <c r="I2645" s="7"/>
      <c r="J2645">
        <v>109408</v>
      </c>
      <c r="K2645" s="8">
        <f t="shared" si="206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07"/>
        <v>-0.61187499999999995</v>
      </c>
      <c r="E2646" s="8">
        <v>-0.61187499999999995</v>
      </c>
      <c r="F2646" s="4">
        <f t="shared" si="208"/>
        <v>0</v>
      </c>
      <c r="G2646" s="4">
        <f t="shared" si="209"/>
        <v>0</v>
      </c>
      <c r="H2646" s="7">
        <f t="shared" si="210"/>
        <v>0</v>
      </c>
      <c r="I2646" s="7"/>
      <c r="J2646">
        <v>86595.7</v>
      </c>
      <c r="K2646" s="8">
        <f t="shared" si="206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07"/>
        <v>-0.61187499999999995</v>
      </c>
      <c r="E2647" s="8">
        <v>-0.61187499999999995</v>
      </c>
      <c r="F2647" s="4">
        <f t="shared" si="208"/>
        <v>0</v>
      </c>
      <c r="G2647" s="4">
        <f t="shared" si="209"/>
        <v>0</v>
      </c>
      <c r="H2647" s="7">
        <f t="shared" si="210"/>
        <v>0</v>
      </c>
      <c r="I2647" s="7"/>
      <c r="J2647">
        <v>32456</v>
      </c>
      <c r="K2647" s="8">
        <f t="shared" si="206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07"/>
        <v>-0.61187499999999995</v>
      </c>
      <c r="E2648" s="8">
        <v>-0.61187499999999995</v>
      </c>
      <c r="F2648" s="4">
        <f t="shared" si="208"/>
        <v>0</v>
      </c>
      <c r="G2648" s="4">
        <f t="shared" si="209"/>
        <v>0</v>
      </c>
      <c r="H2648" s="7">
        <f t="shared" si="210"/>
        <v>0</v>
      </c>
      <c r="I2648" s="7"/>
      <c r="J2648">
        <v>-924.71500000000003</v>
      </c>
      <c r="K2648" s="8">
        <f t="shared" si="206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07"/>
        <v>-0.61187499999999995</v>
      </c>
      <c r="E2649" s="8">
        <v>-0.61187499999999995</v>
      </c>
      <c r="F2649" s="4">
        <f t="shared" si="208"/>
        <v>0</v>
      </c>
      <c r="G2649" s="4">
        <f t="shared" si="209"/>
        <v>0</v>
      </c>
      <c r="H2649" s="7">
        <f t="shared" si="210"/>
        <v>0</v>
      </c>
      <c r="I2649" s="7"/>
      <c r="J2649">
        <v>-611.875</v>
      </c>
      <c r="K2649" s="8">
        <f t="shared" si="206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07"/>
        <v>-0.61187499999999995</v>
      </c>
      <c r="E2650" s="8">
        <v>-0.61187499999999995</v>
      </c>
      <c r="F2650" s="4">
        <f t="shared" si="208"/>
        <v>0</v>
      </c>
      <c r="G2650" s="4">
        <f t="shared" si="209"/>
        <v>0</v>
      </c>
      <c r="H2650" s="7">
        <f t="shared" si="210"/>
        <v>0</v>
      </c>
      <c r="I2650" s="7"/>
      <c r="J2650">
        <v>-611.875</v>
      </c>
      <c r="K2650" s="8">
        <f t="shared" si="206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07"/>
        <v>-0.61187499999999995</v>
      </c>
      <c r="E2651" s="8">
        <v>-0.61187499999999995</v>
      </c>
      <c r="F2651" s="4">
        <f t="shared" si="208"/>
        <v>0</v>
      </c>
      <c r="G2651" s="4">
        <f t="shared" si="209"/>
        <v>0</v>
      </c>
      <c r="H2651" s="7">
        <f t="shared" si="210"/>
        <v>0</v>
      </c>
      <c r="I2651" s="7"/>
      <c r="J2651">
        <v>-611.875</v>
      </c>
      <c r="K2651" s="8">
        <f t="shared" si="206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07"/>
        <v>-0.61187499999999995</v>
      </c>
      <c r="E2652" s="8">
        <v>-0.61187499999999995</v>
      </c>
      <c r="F2652" s="4">
        <f t="shared" si="208"/>
        <v>0</v>
      </c>
      <c r="G2652" s="4">
        <f t="shared" si="209"/>
        <v>0</v>
      </c>
      <c r="H2652" s="7">
        <f t="shared" si="210"/>
        <v>0</v>
      </c>
      <c r="I2652" s="7"/>
      <c r="J2652">
        <v>-611.875</v>
      </c>
      <c r="K2652" s="8">
        <f t="shared" si="206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07"/>
        <v>-0.61187499999999995</v>
      </c>
      <c r="E2653" s="8">
        <v>-0.61187499999999995</v>
      </c>
      <c r="F2653" s="4">
        <f t="shared" si="208"/>
        <v>0</v>
      </c>
      <c r="G2653" s="4">
        <f t="shared" si="209"/>
        <v>0</v>
      </c>
      <c r="H2653" s="7">
        <f t="shared" si="210"/>
        <v>0</v>
      </c>
      <c r="I2653" s="7"/>
      <c r="J2653">
        <v>-611.875</v>
      </c>
      <c r="K2653" s="8">
        <f t="shared" si="206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07"/>
        <v>-1.0669200000000001</v>
      </c>
      <c r="E2654" s="8">
        <v>-1.0669150000000001</v>
      </c>
      <c r="F2654" s="4">
        <f t="shared" si="208"/>
        <v>5.000000000032756E-6</v>
      </c>
      <c r="G2654" s="4">
        <f t="shared" si="209"/>
        <v>5.000000000032756E-6</v>
      </c>
      <c r="H2654" s="7">
        <f t="shared" si="210"/>
        <v>2.5000000000327561E-11</v>
      </c>
      <c r="I2654" s="7"/>
      <c r="J2654">
        <v>-611.875</v>
      </c>
      <c r="K2654" s="8">
        <f t="shared" si="206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07"/>
        <v>0.249553</v>
      </c>
      <c r="E2655" s="8">
        <v>0.50376100000000001</v>
      </c>
      <c r="F2655" s="4">
        <f t="shared" si="208"/>
        <v>0.25420799999999999</v>
      </c>
      <c r="G2655" s="4">
        <f t="shared" si="209"/>
        <v>0.25420799999999999</v>
      </c>
      <c r="H2655" s="7">
        <f t="shared" si="210"/>
        <v>6.4621707263999989E-2</v>
      </c>
      <c r="I2655" s="7"/>
      <c r="J2655">
        <v>-611.875</v>
      </c>
      <c r="K2655" s="8">
        <f t="shared" si="206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07"/>
        <v>111.342</v>
      </c>
      <c r="E2656" s="8">
        <v>111.53121</v>
      </c>
      <c r="F2656" s="4">
        <f t="shared" si="208"/>
        <v>0.18921000000000276</v>
      </c>
      <c r="G2656" s="4">
        <f t="shared" si="209"/>
        <v>0.18921000000000276</v>
      </c>
      <c r="H2656" s="7">
        <f t="shared" si="210"/>
        <v>3.5800424100001046E-2</v>
      </c>
      <c r="I2656" s="7"/>
      <c r="J2656">
        <v>-611.875</v>
      </c>
      <c r="K2656" s="8">
        <f t="shared" si="206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07"/>
        <v>110.339</v>
      </c>
      <c r="E2657" s="8">
        <v>110.475713</v>
      </c>
      <c r="F2657" s="4">
        <f t="shared" si="208"/>
        <v>0.13671300000000031</v>
      </c>
      <c r="G2657" s="4">
        <f t="shared" si="209"/>
        <v>0.13671300000000031</v>
      </c>
      <c r="H2657" s="7">
        <f t="shared" si="210"/>
        <v>1.8690444369000084E-2</v>
      </c>
      <c r="I2657" s="7"/>
      <c r="J2657">
        <v>-611.875</v>
      </c>
      <c r="K2657" s="8">
        <f t="shared" si="206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07"/>
        <v>109.267</v>
      </c>
      <c r="E2658" s="8">
        <v>109.42412</v>
      </c>
      <c r="F2658" s="4">
        <f t="shared" si="208"/>
        <v>0.15712000000000614</v>
      </c>
      <c r="G2658" s="4">
        <f t="shared" si="209"/>
        <v>0.15712000000000614</v>
      </c>
      <c r="H2658" s="7">
        <f t="shared" si="210"/>
        <v>2.4686694400001929E-2</v>
      </c>
      <c r="I2658" s="7"/>
      <c r="J2658">
        <v>-611.875</v>
      </c>
      <c r="K2658" s="8">
        <f t="shared" si="206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07"/>
        <v>108.461</v>
      </c>
      <c r="E2659" s="8">
        <v>108.80792</v>
      </c>
      <c r="F2659" s="4">
        <f t="shared" si="208"/>
        <v>0.34691999999999723</v>
      </c>
      <c r="G2659" s="4">
        <f t="shared" si="209"/>
        <v>0.34691999999999723</v>
      </c>
      <c r="H2659" s="7">
        <f t="shared" si="210"/>
        <v>0.12035348639999807</v>
      </c>
      <c r="I2659" s="7"/>
      <c r="J2659">
        <v>-1066.92</v>
      </c>
      <c r="K2659" s="8">
        <f t="shared" si="206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07"/>
        <v>107.883</v>
      </c>
      <c r="E2660" s="8">
        <v>107.928461</v>
      </c>
      <c r="F2660" s="4">
        <f t="shared" si="208"/>
        <v>4.5461000000003082E-2</v>
      </c>
      <c r="G2660" s="4">
        <f t="shared" si="209"/>
        <v>4.5461000000003082E-2</v>
      </c>
      <c r="H2660" s="7">
        <f t="shared" si="210"/>
        <v>2.0667025210002804E-3</v>
      </c>
      <c r="I2660" s="7"/>
      <c r="J2660">
        <v>-3336.87</v>
      </c>
      <c r="K2660" s="8">
        <f t="shared" si="206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07"/>
        <v>107.28700000000001</v>
      </c>
      <c r="E2661" s="8">
        <v>107.32497100000001</v>
      </c>
      <c r="F2661" s="4">
        <f t="shared" si="208"/>
        <v>3.7970999999998867E-2</v>
      </c>
      <c r="G2661" s="4">
        <f t="shared" si="209"/>
        <v>3.7970999999998867E-2</v>
      </c>
      <c r="H2661" s="7">
        <f t="shared" si="210"/>
        <v>1.441796840999914E-3</v>
      </c>
      <c r="I2661" s="7"/>
      <c r="J2661">
        <v>79315.600000000006</v>
      </c>
      <c r="K2661" s="8">
        <f t="shared" si="206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07"/>
        <v>106.914</v>
      </c>
      <c r="E2662" s="8">
        <v>106.99609</v>
      </c>
      <c r="F2662" s="4">
        <f t="shared" si="208"/>
        <v>8.2089999999993779E-2</v>
      </c>
      <c r="G2662" s="4">
        <f t="shared" si="209"/>
        <v>8.2089999999993779E-2</v>
      </c>
      <c r="H2662" s="7">
        <f t="shared" si="210"/>
        <v>6.7387680999989787E-3</v>
      </c>
      <c r="I2662" s="7"/>
      <c r="J2662">
        <v>111331</v>
      </c>
      <c r="K2662" s="8">
        <f t="shared" si="206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07"/>
        <v>106.786</v>
      </c>
      <c r="E2663" s="8">
        <v>106.75602499999999</v>
      </c>
      <c r="F2663" s="4">
        <f t="shared" si="208"/>
        <v>-2.9975000000007412E-2</v>
      </c>
      <c r="G2663" s="4">
        <f t="shared" si="209"/>
        <v>2.9975000000007412E-2</v>
      </c>
      <c r="H2663" s="7">
        <f t="shared" si="210"/>
        <v>8.985006250004444E-4</v>
      </c>
      <c r="I2663" s="7"/>
      <c r="J2663">
        <v>107255</v>
      </c>
      <c r="K2663" s="8">
        <f t="shared" si="206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07"/>
        <v>106.626</v>
      </c>
      <c r="E2664" s="8">
        <v>107.004239</v>
      </c>
      <c r="F2664" s="4">
        <f t="shared" si="208"/>
        <v>0.37823899999999355</v>
      </c>
      <c r="G2664" s="4">
        <f t="shared" si="209"/>
        <v>0.37823899999999355</v>
      </c>
      <c r="H2664" s="7">
        <f t="shared" si="210"/>
        <v>0.14306474112099513</v>
      </c>
      <c r="I2664" s="7"/>
      <c r="J2664">
        <v>109725</v>
      </c>
      <c r="K2664" s="8">
        <f t="shared" si="206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07"/>
        <v>100.95699999999999</v>
      </c>
      <c r="E2665" s="8">
        <v>100.218722</v>
      </c>
      <c r="F2665" s="4">
        <f t="shared" si="208"/>
        <v>-0.73827799999999399</v>
      </c>
      <c r="G2665" s="4">
        <f t="shared" si="209"/>
        <v>0.73827799999999399</v>
      </c>
      <c r="H2665" s="7">
        <f t="shared" si="210"/>
        <v>0.54505440528399118</v>
      </c>
      <c r="I2665" s="7"/>
      <c r="J2665">
        <v>108773</v>
      </c>
      <c r="K2665" s="8">
        <f t="shared" si="206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07"/>
        <v>32.373800000000003</v>
      </c>
      <c r="E2666" s="8">
        <v>30.485651000000001</v>
      </c>
      <c r="F2666" s="4">
        <f t="shared" si="208"/>
        <v>-1.8881490000000021</v>
      </c>
      <c r="G2666" s="4">
        <f t="shared" si="209"/>
        <v>1.8881490000000021</v>
      </c>
      <c r="H2666" s="7">
        <f t="shared" si="210"/>
        <v>3.5651066462010079</v>
      </c>
      <c r="I2666" s="7"/>
      <c r="J2666">
        <v>96768.2</v>
      </c>
      <c r="K2666" s="8">
        <f t="shared" si="206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07"/>
        <v>-0.92471500000000006</v>
      </c>
      <c r="E2667" s="8">
        <v>-0.92471499999999995</v>
      </c>
      <c r="F2667" s="4">
        <f t="shared" si="208"/>
        <v>1.1102230246251565E-16</v>
      </c>
      <c r="G2667" s="4">
        <f t="shared" si="209"/>
        <v>1.1102230246251565E-16</v>
      </c>
      <c r="H2667" s="7">
        <f t="shared" si="210"/>
        <v>1.2325951644078309E-32</v>
      </c>
      <c r="I2667" s="7"/>
      <c r="J2667">
        <v>107358</v>
      </c>
      <c r="K2667" s="8">
        <f t="shared" si="206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07"/>
        <v>-0.61187499999999995</v>
      </c>
      <c r="E2668" s="8">
        <v>-0.61187499999999995</v>
      </c>
      <c r="F2668" s="4">
        <f t="shared" si="208"/>
        <v>0</v>
      </c>
      <c r="G2668" s="4">
        <f t="shared" si="209"/>
        <v>0</v>
      </c>
      <c r="H2668" s="7">
        <f t="shared" si="210"/>
        <v>0</v>
      </c>
      <c r="I2668" s="7"/>
      <c r="J2668">
        <v>107624</v>
      </c>
      <c r="K2668" s="8">
        <f t="shared" ref="K2668:K2731" si="211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07"/>
        <v>-0.61187499999999995</v>
      </c>
      <c r="E2669" s="8">
        <v>-0.61187499999999995</v>
      </c>
      <c r="F2669" s="4">
        <f t="shared" si="208"/>
        <v>0</v>
      </c>
      <c r="G2669" s="4">
        <f t="shared" si="209"/>
        <v>0</v>
      </c>
      <c r="H2669" s="7">
        <f t="shared" si="210"/>
        <v>0</v>
      </c>
      <c r="I2669" s="7"/>
      <c r="J2669">
        <v>46037.599999999999</v>
      </c>
      <c r="K2669" s="8">
        <f t="shared" si="211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07"/>
        <v>-0.61187499999999995</v>
      </c>
      <c r="E2670" s="8">
        <v>-0.61187499999999995</v>
      </c>
      <c r="F2670" s="4">
        <f t="shared" si="208"/>
        <v>0</v>
      </c>
      <c r="G2670" s="4">
        <f t="shared" si="209"/>
        <v>0</v>
      </c>
      <c r="H2670" s="7">
        <f t="shared" si="210"/>
        <v>0</v>
      </c>
      <c r="I2670" s="7"/>
      <c r="J2670">
        <v>75724.600000000006</v>
      </c>
      <c r="K2670" s="8">
        <f t="shared" si="211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07"/>
        <v>-0.61187499999999995</v>
      </c>
      <c r="E2671" s="8">
        <v>-0.61187499999999995</v>
      </c>
      <c r="F2671" s="4">
        <f t="shared" si="208"/>
        <v>0</v>
      </c>
      <c r="G2671" s="4">
        <f t="shared" si="209"/>
        <v>0</v>
      </c>
      <c r="H2671" s="7">
        <f t="shared" si="210"/>
        <v>0</v>
      </c>
      <c r="I2671" s="7"/>
      <c r="J2671">
        <v>-924.71500000000003</v>
      </c>
      <c r="K2671" s="8">
        <f t="shared" si="211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07"/>
        <v>-0.61187499999999995</v>
      </c>
      <c r="E2672" s="8">
        <v>-0.61187499999999995</v>
      </c>
      <c r="F2672" s="4">
        <f t="shared" si="208"/>
        <v>0</v>
      </c>
      <c r="G2672" s="4">
        <f t="shared" si="209"/>
        <v>0</v>
      </c>
      <c r="H2672" s="7">
        <f t="shared" si="210"/>
        <v>0</v>
      </c>
      <c r="I2672" s="7"/>
      <c r="J2672">
        <v>-924.71500000000003</v>
      </c>
      <c r="K2672" s="8">
        <f t="shared" si="211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07"/>
        <v>-0.61187499999999995</v>
      </c>
      <c r="E2673" s="8">
        <v>-0.61187499999999995</v>
      </c>
      <c r="F2673" s="4">
        <f t="shared" si="208"/>
        <v>0</v>
      </c>
      <c r="G2673" s="4">
        <f t="shared" si="209"/>
        <v>0</v>
      </c>
      <c r="H2673" s="7">
        <f t="shared" si="210"/>
        <v>0</v>
      </c>
      <c r="I2673" s="7"/>
      <c r="J2673">
        <v>-611.875</v>
      </c>
      <c r="K2673" s="8">
        <f t="shared" si="211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07"/>
        <v>-0.61187499999999995</v>
      </c>
      <c r="E2674" s="8">
        <v>-0.61187499999999995</v>
      </c>
      <c r="F2674" s="4">
        <f t="shared" si="208"/>
        <v>0</v>
      </c>
      <c r="G2674" s="4">
        <f t="shared" si="209"/>
        <v>0</v>
      </c>
      <c r="H2674" s="7">
        <f t="shared" si="210"/>
        <v>0</v>
      </c>
      <c r="I2674" s="7"/>
      <c r="J2674">
        <v>-611.875</v>
      </c>
      <c r="K2674" s="8">
        <f t="shared" si="211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07"/>
        <v>-0.61187499999999995</v>
      </c>
      <c r="E2675" s="8">
        <v>-0.61187499999999995</v>
      </c>
      <c r="F2675" s="4">
        <f t="shared" si="208"/>
        <v>0</v>
      </c>
      <c r="G2675" s="4">
        <f t="shared" si="209"/>
        <v>0</v>
      </c>
      <c r="H2675" s="7">
        <f t="shared" si="210"/>
        <v>0</v>
      </c>
      <c r="I2675" s="7"/>
      <c r="J2675">
        <v>-611.875</v>
      </c>
      <c r="K2675" s="8">
        <f t="shared" si="211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07"/>
        <v>-0.61187499999999995</v>
      </c>
      <c r="E2676" s="8">
        <v>-0.61187499999999995</v>
      </c>
      <c r="F2676" s="4">
        <f t="shared" si="208"/>
        <v>0</v>
      </c>
      <c r="G2676" s="4">
        <f t="shared" si="209"/>
        <v>0</v>
      </c>
      <c r="H2676" s="7">
        <f t="shared" si="210"/>
        <v>0</v>
      </c>
      <c r="I2676" s="7"/>
      <c r="J2676">
        <v>-611.875</v>
      </c>
      <c r="K2676" s="8">
        <f t="shared" si="211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07"/>
        <v>-0.61187499999999995</v>
      </c>
      <c r="E2677" s="8">
        <v>-0.61187499999999995</v>
      </c>
      <c r="F2677" s="4">
        <f t="shared" si="208"/>
        <v>0</v>
      </c>
      <c r="G2677" s="4">
        <f t="shared" si="209"/>
        <v>0</v>
      </c>
      <c r="H2677" s="7">
        <f t="shared" si="210"/>
        <v>0</v>
      </c>
      <c r="I2677" s="7"/>
      <c r="J2677">
        <v>-611.875</v>
      </c>
      <c r="K2677" s="8">
        <f t="shared" si="211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07"/>
        <v>-1.0669200000000001</v>
      </c>
      <c r="E2678" s="8">
        <v>-1.0669150000000001</v>
      </c>
      <c r="F2678" s="4">
        <f t="shared" si="208"/>
        <v>5.000000000032756E-6</v>
      </c>
      <c r="G2678" s="4">
        <f t="shared" si="209"/>
        <v>5.000000000032756E-6</v>
      </c>
      <c r="H2678" s="7">
        <f t="shared" si="210"/>
        <v>2.5000000000327561E-11</v>
      </c>
      <c r="I2678" s="7"/>
      <c r="J2678">
        <v>-611.875</v>
      </c>
      <c r="K2678" s="8">
        <f t="shared" si="211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07"/>
        <v>-3.7992399999999997</v>
      </c>
      <c r="E2679" s="8">
        <v>-3.8007369999999998</v>
      </c>
      <c r="F2679" s="4">
        <f t="shared" si="208"/>
        <v>-1.4970000000000816E-3</v>
      </c>
      <c r="G2679" s="4">
        <f t="shared" si="209"/>
        <v>1.4970000000000816E-3</v>
      </c>
      <c r="H2679" s="7">
        <f t="shared" si="210"/>
        <v>2.2410090000002442E-6</v>
      </c>
      <c r="I2679" s="7"/>
      <c r="J2679">
        <v>-611.875</v>
      </c>
      <c r="K2679" s="8">
        <f t="shared" si="211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07"/>
        <v>105.706</v>
      </c>
      <c r="E2680" s="8">
        <v>106.17881800000001</v>
      </c>
      <c r="F2680" s="4">
        <f t="shared" si="208"/>
        <v>0.47281800000000374</v>
      </c>
      <c r="G2680" s="4">
        <f t="shared" si="209"/>
        <v>0.47281800000000374</v>
      </c>
      <c r="H2680" s="7">
        <f t="shared" si="210"/>
        <v>0.22355686112400353</v>
      </c>
      <c r="I2680" s="7"/>
      <c r="J2680">
        <v>-611.875</v>
      </c>
      <c r="K2680" s="8">
        <f t="shared" si="211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07"/>
        <v>111.02</v>
      </c>
      <c r="E2681" s="8">
        <v>111.44214100000001</v>
      </c>
      <c r="F2681" s="4">
        <f t="shared" si="208"/>
        <v>0.42214100000001054</v>
      </c>
      <c r="G2681" s="4">
        <f t="shared" si="209"/>
        <v>0.42214100000001054</v>
      </c>
      <c r="H2681" s="7">
        <f t="shared" si="210"/>
        <v>0.17820302388100889</v>
      </c>
      <c r="I2681" s="7"/>
      <c r="J2681">
        <v>-611.875</v>
      </c>
      <c r="K2681" s="8">
        <f t="shared" si="211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07"/>
        <v>110.054</v>
      </c>
      <c r="E2682" s="8">
        <v>110.44792200000001</v>
      </c>
      <c r="F2682" s="4">
        <f t="shared" si="208"/>
        <v>0.39392200000000344</v>
      </c>
      <c r="G2682" s="4">
        <f t="shared" si="209"/>
        <v>0.39392200000000344</v>
      </c>
      <c r="H2682" s="7">
        <f t="shared" si="210"/>
        <v>0.15517454208400272</v>
      </c>
      <c r="I2682" s="7"/>
      <c r="J2682">
        <v>-611.875</v>
      </c>
      <c r="K2682" s="8">
        <f t="shared" si="211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07"/>
        <v>109.22799999999999</v>
      </c>
      <c r="E2683" s="8">
        <v>109.59317299999999</v>
      </c>
      <c r="F2683" s="4">
        <f t="shared" si="208"/>
        <v>0.36517299999999864</v>
      </c>
      <c r="G2683" s="4">
        <f t="shared" si="209"/>
        <v>0.36517299999999864</v>
      </c>
      <c r="H2683" s="7">
        <f t="shared" si="210"/>
        <v>0.13335131992899901</v>
      </c>
      <c r="I2683" s="7"/>
      <c r="J2683">
        <v>-1066.92</v>
      </c>
      <c r="K2683" s="8">
        <f t="shared" si="211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07"/>
        <v>108.66500000000001</v>
      </c>
      <c r="E2684" s="8">
        <v>109.01260499999999</v>
      </c>
      <c r="F2684" s="4">
        <f t="shared" si="208"/>
        <v>0.34760499999998729</v>
      </c>
      <c r="G2684" s="4">
        <f t="shared" si="209"/>
        <v>0.34760499999998729</v>
      </c>
      <c r="H2684" s="7">
        <f t="shared" si="210"/>
        <v>0.12082923602499115</v>
      </c>
      <c r="I2684" s="7"/>
      <c r="J2684">
        <v>491.16</v>
      </c>
      <c r="K2684" s="8">
        <f t="shared" si="211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07"/>
        <v>108.06399999999999</v>
      </c>
      <c r="E2685" s="8">
        <v>108.767591</v>
      </c>
      <c r="F2685" s="4">
        <f t="shared" si="208"/>
        <v>0.70359100000000296</v>
      </c>
      <c r="G2685" s="4">
        <f t="shared" si="209"/>
        <v>0.70359100000000296</v>
      </c>
      <c r="H2685" s="7">
        <f t="shared" si="210"/>
        <v>0.49504029528100418</v>
      </c>
      <c r="I2685" s="7"/>
      <c r="J2685">
        <v>111442</v>
      </c>
      <c r="K2685" s="8">
        <f t="shared" si="211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07"/>
        <v>107.798</v>
      </c>
      <c r="E2686" s="8">
        <v>108.205769</v>
      </c>
      <c r="F2686" s="4">
        <f t="shared" si="208"/>
        <v>0.40776900000000182</v>
      </c>
      <c r="G2686" s="4">
        <f t="shared" si="209"/>
        <v>0.40776900000000182</v>
      </c>
      <c r="H2686" s="7">
        <f t="shared" si="210"/>
        <v>0.1662755573610015</v>
      </c>
      <c r="I2686" s="7"/>
      <c r="J2686">
        <v>110412</v>
      </c>
      <c r="K2686" s="8">
        <f t="shared" si="211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07"/>
        <v>107.843</v>
      </c>
      <c r="E2687" s="8">
        <v>108.204183</v>
      </c>
      <c r="F2687" s="4">
        <f t="shared" si="208"/>
        <v>0.36118299999999692</v>
      </c>
      <c r="G2687" s="4">
        <f t="shared" si="209"/>
        <v>0.36118299999999692</v>
      </c>
      <c r="H2687" s="7">
        <f t="shared" si="210"/>
        <v>0.13045315948899777</v>
      </c>
      <c r="I2687" s="7"/>
      <c r="J2687">
        <v>109341</v>
      </c>
      <c r="K2687" s="8">
        <f t="shared" si="211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07"/>
        <v>107.904</v>
      </c>
      <c r="E2688" s="8">
        <v>108.216649</v>
      </c>
      <c r="F2688" s="4">
        <f t="shared" si="208"/>
        <v>0.3126490000000075</v>
      </c>
      <c r="G2688" s="4">
        <f t="shared" si="209"/>
        <v>0.3126490000000075</v>
      </c>
      <c r="H2688" s="7">
        <f t="shared" si="210"/>
        <v>9.7749397201004687E-2</v>
      </c>
      <c r="I2688" s="7"/>
      <c r="J2688">
        <v>108797</v>
      </c>
      <c r="K2688" s="8">
        <f t="shared" si="211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07"/>
        <v>85.198499999999996</v>
      </c>
      <c r="E2689" s="8">
        <v>84.313597999999999</v>
      </c>
      <c r="F2689" s="4">
        <f t="shared" si="208"/>
        <v>-0.88490199999999675</v>
      </c>
      <c r="G2689" s="4">
        <f t="shared" si="209"/>
        <v>0.88490199999999675</v>
      </c>
      <c r="H2689" s="7">
        <f t="shared" si="210"/>
        <v>0.78305154960399426</v>
      </c>
      <c r="I2689" s="7"/>
      <c r="J2689">
        <v>107950</v>
      </c>
      <c r="K2689" s="8">
        <f t="shared" si="211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07"/>
        <v>-0.96828599999999998</v>
      </c>
      <c r="E2690" s="8">
        <v>-0.96651399999999998</v>
      </c>
      <c r="F2690" s="4">
        <f t="shared" si="208"/>
        <v>1.7719999999999958E-3</v>
      </c>
      <c r="G2690" s="4">
        <f t="shared" si="209"/>
        <v>1.7719999999999958E-3</v>
      </c>
      <c r="H2690" s="7">
        <f t="shared" si="210"/>
        <v>3.1399839999999852E-6</v>
      </c>
      <c r="I2690" s="7"/>
      <c r="J2690">
        <v>107359</v>
      </c>
      <c r="K2690" s="8">
        <f t="shared" si="211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07"/>
        <v>-0.92471500000000006</v>
      </c>
      <c r="E2691" s="8">
        <v>-0.92471499999999995</v>
      </c>
      <c r="F2691" s="4">
        <f t="shared" si="208"/>
        <v>1.1102230246251565E-16</v>
      </c>
      <c r="G2691" s="4">
        <f t="shared" si="209"/>
        <v>1.1102230246251565E-16</v>
      </c>
      <c r="H2691" s="7">
        <f t="shared" si="210"/>
        <v>1.2325951644078309E-32</v>
      </c>
      <c r="I2691" s="7"/>
      <c r="J2691">
        <v>106978</v>
      </c>
      <c r="K2691" s="8">
        <f t="shared" si="211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07"/>
        <v>-0.61187499999999995</v>
      </c>
      <c r="E2692" s="8">
        <v>-0.61187499999999995</v>
      </c>
      <c r="F2692" s="4">
        <f t="shared" si="208"/>
        <v>0</v>
      </c>
      <c r="G2692" s="4">
        <f t="shared" si="209"/>
        <v>0</v>
      </c>
      <c r="H2692" s="7">
        <f t="shared" si="210"/>
        <v>0</v>
      </c>
      <c r="I2692" s="7"/>
      <c r="J2692">
        <v>106800</v>
      </c>
      <c r="K2692" s="8">
        <f t="shared" si="211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07"/>
        <v>-0.61187499999999995</v>
      </c>
      <c r="E2693" s="8">
        <v>-0.61187499999999995</v>
      </c>
      <c r="F2693" s="4">
        <f t="shared" si="208"/>
        <v>0</v>
      </c>
      <c r="G2693" s="4">
        <f t="shared" si="209"/>
        <v>0</v>
      </c>
      <c r="H2693" s="7">
        <f t="shared" si="210"/>
        <v>0</v>
      </c>
      <c r="I2693" s="7"/>
      <c r="J2693">
        <v>107047</v>
      </c>
      <c r="K2693" s="8">
        <f t="shared" si="211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07"/>
        <v>-0.61187499999999995</v>
      </c>
      <c r="E2694" s="8">
        <v>-0.61187499999999995</v>
      </c>
      <c r="F2694" s="4">
        <f t="shared" si="208"/>
        <v>0</v>
      </c>
      <c r="G2694" s="4">
        <f t="shared" si="209"/>
        <v>0</v>
      </c>
      <c r="H2694" s="7">
        <f t="shared" si="210"/>
        <v>0</v>
      </c>
      <c r="I2694" s="7"/>
      <c r="J2694">
        <v>100283</v>
      </c>
      <c r="K2694" s="8">
        <f t="shared" si="211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07"/>
        <v>-0.61187499999999995</v>
      </c>
      <c r="E2695" s="8">
        <v>-0.61187499999999995</v>
      </c>
      <c r="F2695" s="4">
        <f t="shared" si="208"/>
        <v>0</v>
      </c>
      <c r="G2695" s="4">
        <f t="shared" si="209"/>
        <v>0</v>
      </c>
      <c r="H2695" s="7">
        <f t="shared" si="210"/>
        <v>0</v>
      </c>
      <c r="I2695" s="7"/>
      <c r="J2695">
        <v>30727.8</v>
      </c>
      <c r="K2695" s="8">
        <f t="shared" si="211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07"/>
        <v>-0.61187499999999995</v>
      </c>
      <c r="E2696" s="8">
        <v>-0.61187499999999995</v>
      </c>
      <c r="F2696" s="4">
        <f t="shared" si="208"/>
        <v>0</v>
      </c>
      <c r="G2696" s="4">
        <f t="shared" si="209"/>
        <v>0</v>
      </c>
      <c r="H2696" s="7">
        <f t="shared" si="210"/>
        <v>0</v>
      </c>
      <c r="I2696" s="7"/>
      <c r="J2696">
        <v>-924.71500000000003</v>
      </c>
      <c r="K2696" s="8">
        <f t="shared" si="211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12">C2697/1000</f>
        <v>-0.61187499999999995</v>
      </c>
      <c r="E2697" s="8">
        <v>-0.61187499999999995</v>
      </c>
      <c r="F2697" s="4">
        <f t="shared" ref="F2697:F2760" si="213">(E2697- D2697)</f>
        <v>0</v>
      </c>
      <c r="G2697" s="4">
        <f t="shared" ref="G2697:G2760" si="214">ABS(F2697)</f>
        <v>0</v>
      </c>
      <c r="H2697" s="7">
        <f t="shared" ref="H2697:H2760" si="215">(G2697^2)</f>
        <v>0</v>
      </c>
      <c r="I2697" s="7"/>
      <c r="J2697">
        <v>-611.875</v>
      </c>
      <c r="K2697" s="8">
        <f t="shared" si="211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12"/>
        <v>-0.61187499999999995</v>
      </c>
      <c r="E2698" s="8">
        <v>-0.61187499999999995</v>
      </c>
      <c r="F2698" s="4">
        <f t="shared" si="213"/>
        <v>0</v>
      </c>
      <c r="G2698" s="4">
        <f t="shared" si="214"/>
        <v>0</v>
      </c>
      <c r="H2698" s="7">
        <f t="shared" si="215"/>
        <v>0</v>
      </c>
      <c r="I2698" s="7"/>
      <c r="J2698">
        <v>-611.875</v>
      </c>
      <c r="K2698" s="8">
        <f t="shared" si="211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12"/>
        <v>-0.61187499999999995</v>
      </c>
      <c r="E2699" s="8">
        <v>-0.61187499999999995</v>
      </c>
      <c r="F2699" s="4">
        <f t="shared" si="213"/>
        <v>0</v>
      </c>
      <c r="G2699" s="4">
        <f t="shared" si="214"/>
        <v>0</v>
      </c>
      <c r="H2699" s="7">
        <f t="shared" si="215"/>
        <v>0</v>
      </c>
      <c r="I2699" s="7"/>
      <c r="J2699">
        <v>-611.875</v>
      </c>
      <c r="K2699" s="8">
        <f t="shared" si="211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12"/>
        <v>-0.61187499999999995</v>
      </c>
      <c r="E2700" s="8">
        <v>-0.61187499999999995</v>
      </c>
      <c r="F2700" s="4">
        <f t="shared" si="213"/>
        <v>0</v>
      </c>
      <c r="G2700" s="4">
        <f t="shared" si="214"/>
        <v>0</v>
      </c>
      <c r="H2700" s="7">
        <f t="shared" si="215"/>
        <v>0</v>
      </c>
      <c r="I2700" s="7"/>
      <c r="J2700">
        <v>-611.875</v>
      </c>
      <c r="K2700" s="8">
        <f t="shared" si="211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12"/>
        <v>-0.61187499999999995</v>
      </c>
      <c r="E2701" s="8">
        <v>-0.61187499999999995</v>
      </c>
      <c r="F2701" s="4">
        <f t="shared" si="213"/>
        <v>0</v>
      </c>
      <c r="G2701" s="4">
        <f t="shared" si="214"/>
        <v>0</v>
      </c>
      <c r="H2701" s="7">
        <f t="shared" si="215"/>
        <v>0</v>
      </c>
      <c r="I2701" s="7"/>
      <c r="J2701">
        <v>-611.875</v>
      </c>
      <c r="K2701" s="8">
        <f t="shared" si="211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12"/>
        <v>-1.0669200000000001</v>
      </c>
      <c r="E2702" s="8">
        <v>-1.0669150000000001</v>
      </c>
      <c r="F2702" s="4">
        <f t="shared" si="213"/>
        <v>5.000000000032756E-6</v>
      </c>
      <c r="G2702" s="4">
        <f t="shared" si="214"/>
        <v>5.000000000032756E-6</v>
      </c>
      <c r="H2702" s="7">
        <f t="shared" si="215"/>
        <v>2.5000000000327561E-11</v>
      </c>
      <c r="I2702" s="7"/>
      <c r="J2702">
        <v>-611.875</v>
      </c>
      <c r="K2702" s="8">
        <f t="shared" si="211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12"/>
        <v>2.9092600000000002</v>
      </c>
      <c r="E2703" s="8">
        <v>3.3172929999999998</v>
      </c>
      <c r="F2703" s="4">
        <f t="shared" si="213"/>
        <v>0.40803299999999965</v>
      </c>
      <c r="G2703" s="4">
        <f t="shared" si="214"/>
        <v>0.40803299999999965</v>
      </c>
      <c r="H2703" s="7">
        <f t="shared" si="215"/>
        <v>0.16649092908899971</v>
      </c>
      <c r="I2703" s="7"/>
      <c r="J2703">
        <v>-611.875</v>
      </c>
      <c r="K2703" s="8">
        <f t="shared" si="211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12"/>
        <v>113.749</v>
      </c>
      <c r="E2704" s="8">
        <v>113.601263</v>
      </c>
      <c r="F2704" s="4">
        <f t="shared" si="213"/>
        <v>-0.14773699999999224</v>
      </c>
      <c r="G2704" s="4">
        <f t="shared" si="214"/>
        <v>0.14773699999999224</v>
      </c>
      <c r="H2704" s="7">
        <f t="shared" si="215"/>
        <v>2.1826221168997705E-2</v>
      </c>
      <c r="I2704" s="7"/>
      <c r="J2704">
        <v>-611.875</v>
      </c>
      <c r="K2704" s="8">
        <f t="shared" si="211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12"/>
        <v>112.364</v>
      </c>
      <c r="E2705" s="8">
        <v>112.806809</v>
      </c>
      <c r="F2705" s="4">
        <f t="shared" si="213"/>
        <v>0.4428089999999969</v>
      </c>
      <c r="G2705" s="4">
        <f t="shared" si="214"/>
        <v>0.4428089999999969</v>
      </c>
      <c r="H2705" s="7">
        <f t="shared" si="215"/>
        <v>0.19607981048099726</v>
      </c>
      <c r="I2705" s="7"/>
      <c r="J2705">
        <v>-611.875</v>
      </c>
      <c r="K2705" s="8">
        <f t="shared" si="211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12"/>
        <v>111.38500000000001</v>
      </c>
      <c r="E2706" s="8">
        <v>111.90503200000001</v>
      </c>
      <c r="F2706" s="4">
        <f t="shared" si="213"/>
        <v>0.52003200000000049</v>
      </c>
      <c r="G2706" s="4">
        <f t="shared" si="214"/>
        <v>0.52003200000000049</v>
      </c>
      <c r="H2706" s="7">
        <f t="shared" si="215"/>
        <v>0.27043328102400049</v>
      </c>
      <c r="I2706" s="7"/>
      <c r="J2706">
        <v>-611.875</v>
      </c>
      <c r="K2706" s="8">
        <f t="shared" si="211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12"/>
        <v>110.736</v>
      </c>
      <c r="E2707" s="8">
        <v>111.520172</v>
      </c>
      <c r="F2707" s="4">
        <f t="shared" si="213"/>
        <v>0.78417199999999809</v>
      </c>
      <c r="G2707" s="4">
        <f t="shared" si="214"/>
        <v>0.78417199999999809</v>
      </c>
      <c r="H2707" s="7">
        <f t="shared" si="215"/>
        <v>0.61492572558399705</v>
      </c>
      <c r="I2707" s="7"/>
      <c r="J2707">
        <v>-1066.92</v>
      </c>
      <c r="K2707" s="8">
        <f t="shared" si="211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12"/>
        <v>110.42</v>
      </c>
      <c r="E2708" s="8">
        <v>110.80809000000001</v>
      </c>
      <c r="F2708" s="4">
        <f t="shared" si="213"/>
        <v>0.38809000000000538</v>
      </c>
      <c r="G2708" s="4">
        <f t="shared" si="214"/>
        <v>0.38809000000000538</v>
      </c>
      <c r="H2708" s="7">
        <f t="shared" si="215"/>
        <v>0.15061384810000417</v>
      </c>
      <c r="I2708" s="7"/>
      <c r="J2708">
        <v>-3800.69</v>
      </c>
      <c r="K2708" s="8">
        <f t="shared" si="211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12"/>
        <v>110.126</v>
      </c>
      <c r="E2709" s="8">
        <v>110.493211</v>
      </c>
      <c r="F2709" s="4">
        <f t="shared" si="213"/>
        <v>0.36721099999999751</v>
      </c>
      <c r="G2709" s="4">
        <f t="shared" si="214"/>
        <v>0.36721099999999751</v>
      </c>
      <c r="H2709" s="7">
        <f t="shared" si="215"/>
        <v>0.13484391852099817</v>
      </c>
      <c r="I2709" s="7"/>
      <c r="J2709">
        <v>106013</v>
      </c>
      <c r="K2709" s="8">
        <f t="shared" si="211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12"/>
        <v>110.04</v>
      </c>
      <c r="E2710" s="8">
        <v>110.478522</v>
      </c>
      <c r="F2710" s="4">
        <f t="shared" si="213"/>
        <v>0.43852199999999186</v>
      </c>
      <c r="G2710" s="4">
        <f t="shared" si="214"/>
        <v>0.43852199999999186</v>
      </c>
      <c r="H2710" s="7">
        <f t="shared" si="215"/>
        <v>0.19230154448399286</v>
      </c>
      <c r="I2710" s="7"/>
      <c r="J2710">
        <v>111351</v>
      </c>
      <c r="K2710" s="8">
        <f t="shared" si="211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12"/>
        <v>110.217</v>
      </c>
      <c r="E2711" s="8">
        <v>110.673102</v>
      </c>
      <c r="F2711" s="4">
        <f t="shared" si="213"/>
        <v>0.45610200000000134</v>
      </c>
      <c r="G2711" s="4">
        <f t="shared" si="214"/>
        <v>0.45610200000000134</v>
      </c>
      <c r="H2711" s="7">
        <f t="shared" si="215"/>
        <v>0.20802903440400122</v>
      </c>
      <c r="I2711" s="7"/>
      <c r="J2711">
        <v>110383</v>
      </c>
      <c r="K2711" s="8">
        <f t="shared" si="211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12"/>
        <v>107.273</v>
      </c>
      <c r="E2712" s="8">
        <v>108.648241</v>
      </c>
      <c r="F2712" s="4">
        <f t="shared" si="213"/>
        <v>1.3752410000000026</v>
      </c>
      <c r="G2712" s="4">
        <f t="shared" si="214"/>
        <v>1.3752410000000026</v>
      </c>
      <c r="H2712" s="7">
        <f t="shared" si="215"/>
        <v>1.8912878080810072</v>
      </c>
      <c r="I2712" s="7"/>
      <c r="J2712">
        <v>109558</v>
      </c>
      <c r="K2712" s="8">
        <f t="shared" si="211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12"/>
        <v>64.231800000000007</v>
      </c>
      <c r="E2713" s="8">
        <v>63.488807000000001</v>
      </c>
      <c r="F2713" s="4">
        <f t="shared" si="213"/>
        <v>-0.74299300000000557</v>
      </c>
      <c r="G2713" s="4">
        <f t="shared" si="214"/>
        <v>0.74299300000000557</v>
      </c>
      <c r="H2713" s="7">
        <f t="shared" si="215"/>
        <v>0.55203859804900823</v>
      </c>
      <c r="I2713" s="7"/>
      <c r="J2713">
        <v>108992</v>
      </c>
      <c r="K2713" s="8">
        <f t="shared" si="211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12"/>
        <v>-0.96055499999999994</v>
      </c>
      <c r="E2714" s="8">
        <v>-0.95866399999999996</v>
      </c>
      <c r="F2714" s="4">
        <f t="shared" si="213"/>
        <v>1.890999999999976E-3</v>
      </c>
      <c r="G2714" s="4">
        <f t="shared" si="214"/>
        <v>1.890999999999976E-3</v>
      </c>
      <c r="H2714" s="7">
        <f t="shared" si="215"/>
        <v>3.5758809999999094E-6</v>
      </c>
      <c r="I2714" s="7"/>
      <c r="J2714">
        <v>108539</v>
      </c>
      <c r="K2714" s="8">
        <f t="shared" si="211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12"/>
        <v>-0.92471500000000006</v>
      </c>
      <c r="E2715" s="8">
        <v>-0.92471499999999995</v>
      </c>
      <c r="F2715" s="4">
        <f t="shared" si="213"/>
        <v>1.1102230246251565E-16</v>
      </c>
      <c r="G2715" s="4">
        <f t="shared" si="214"/>
        <v>1.1102230246251565E-16</v>
      </c>
      <c r="H2715" s="7">
        <f t="shared" si="215"/>
        <v>1.2325951644078309E-32</v>
      </c>
      <c r="I2715" s="7"/>
      <c r="J2715">
        <v>108132</v>
      </c>
      <c r="K2715" s="8">
        <f t="shared" si="211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12"/>
        <v>-0.61187499999999995</v>
      </c>
      <c r="E2716" s="8">
        <v>-0.61187499999999995</v>
      </c>
      <c r="F2716" s="4">
        <f t="shared" si="213"/>
        <v>0</v>
      </c>
      <c r="G2716" s="4">
        <f t="shared" si="214"/>
        <v>0</v>
      </c>
      <c r="H2716" s="7">
        <f t="shared" si="215"/>
        <v>0</v>
      </c>
      <c r="I2716" s="7"/>
      <c r="J2716">
        <v>108131</v>
      </c>
      <c r="K2716" s="8">
        <f t="shared" si="211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12"/>
        <v>-0.61187499999999995</v>
      </c>
      <c r="E2717" s="8">
        <v>-0.61187499999999995</v>
      </c>
      <c r="F2717" s="4">
        <f t="shared" si="213"/>
        <v>0</v>
      </c>
      <c r="G2717" s="4">
        <f t="shared" si="214"/>
        <v>0</v>
      </c>
      <c r="H2717" s="7">
        <f t="shared" si="215"/>
        <v>0</v>
      </c>
      <c r="I2717" s="7"/>
      <c r="J2717">
        <v>108212</v>
      </c>
      <c r="K2717" s="8">
        <f t="shared" si="211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12"/>
        <v>-0.61187499999999995</v>
      </c>
      <c r="E2718" s="8">
        <v>-0.61187499999999995</v>
      </c>
      <c r="F2718" s="4">
        <f t="shared" si="213"/>
        <v>0</v>
      </c>
      <c r="G2718" s="4">
        <f t="shared" si="214"/>
        <v>0</v>
      </c>
      <c r="H2718" s="7">
        <f t="shared" si="215"/>
        <v>0</v>
      </c>
      <c r="I2718" s="7"/>
      <c r="J2718">
        <v>84418.3</v>
      </c>
      <c r="K2718" s="8">
        <f t="shared" si="211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12"/>
        <v>-0.61187499999999995</v>
      </c>
      <c r="E2719" s="8">
        <v>-0.61187499999999995</v>
      </c>
      <c r="F2719" s="4">
        <f t="shared" si="213"/>
        <v>0</v>
      </c>
      <c r="G2719" s="4">
        <f t="shared" si="214"/>
        <v>0</v>
      </c>
      <c r="H2719" s="7">
        <f t="shared" si="215"/>
        <v>0</v>
      </c>
      <c r="I2719" s="7"/>
      <c r="J2719">
        <v>-966.71500000000003</v>
      </c>
      <c r="K2719" s="8">
        <f t="shared" si="211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12"/>
        <v>-0.61187499999999995</v>
      </c>
      <c r="E2720" s="8">
        <v>-0.61187499999999995</v>
      </c>
      <c r="F2720" s="4">
        <f t="shared" si="213"/>
        <v>0</v>
      </c>
      <c r="G2720" s="4">
        <f t="shared" si="214"/>
        <v>0</v>
      </c>
      <c r="H2720" s="7">
        <f t="shared" si="215"/>
        <v>0</v>
      </c>
      <c r="I2720" s="7"/>
      <c r="J2720">
        <v>-924.71500000000003</v>
      </c>
      <c r="K2720" s="8">
        <f t="shared" si="211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12"/>
        <v>-0.61187499999999995</v>
      </c>
      <c r="E2721" s="8">
        <v>-0.61187499999999995</v>
      </c>
      <c r="F2721" s="4">
        <f t="shared" si="213"/>
        <v>0</v>
      </c>
      <c r="G2721" s="4">
        <f t="shared" si="214"/>
        <v>0</v>
      </c>
      <c r="H2721" s="7">
        <f t="shared" si="215"/>
        <v>0</v>
      </c>
      <c r="I2721" s="7"/>
      <c r="J2721">
        <v>-611.875</v>
      </c>
      <c r="K2721" s="8">
        <f t="shared" si="211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12"/>
        <v>-0.61187499999999995</v>
      </c>
      <c r="E2722" s="8">
        <v>-0.61187499999999995</v>
      </c>
      <c r="F2722" s="4">
        <f t="shared" si="213"/>
        <v>0</v>
      </c>
      <c r="G2722" s="4">
        <f t="shared" si="214"/>
        <v>0</v>
      </c>
      <c r="H2722" s="7">
        <f t="shared" si="215"/>
        <v>0</v>
      </c>
      <c r="I2722" s="7"/>
      <c r="J2722">
        <v>-611.875</v>
      </c>
      <c r="K2722" s="8">
        <f t="shared" si="211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12"/>
        <v>-0.61187499999999995</v>
      </c>
      <c r="E2723" s="8">
        <v>-0.61187499999999995</v>
      </c>
      <c r="F2723" s="4">
        <f t="shared" si="213"/>
        <v>0</v>
      </c>
      <c r="G2723" s="4">
        <f t="shared" si="214"/>
        <v>0</v>
      </c>
      <c r="H2723" s="7">
        <f t="shared" si="215"/>
        <v>0</v>
      </c>
      <c r="I2723" s="7"/>
      <c r="J2723">
        <v>-611.875</v>
      </c>
      <c r="K2723" s="8">
        <f t="shared" si="211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12"/>
        <v>-0.61187499999999995</v>
      </c>
      <c r="E2724" s="8">
        <v>-0.61187499999999995</v>
      </c>
      <c r="F2724" s="4">
        <f t="shared" si="213"/>
        <v>0</v>
      </c>
      <c r="G2724" s="4">
        <f t="shared" si="214"/>
        <v>0</v>
      </c>
      <c r="H2724" s="7">
        <f t="shared" si="215"/>
        <v>0</v>
      </c>
      <c r="I2724" s="7"/>
      <c r="J2724">
        <v>-611.875</v>
      </c>
      <c r="K2724" s="8">
        <f t="shared" si="211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12"/>
        <v>-0.61187499999999995</v>
      </c>
      <c r="E2725" s="8">
        <v>-0.61187499999999995</v>
      </c>
      <c r="F2725" s="4">
        <f t="shared" si="213"/>
        <v>0</v>
      </c>
      <c r="G2725" s="4">
        <f t="shared" si="214"/>
        <v>0</v>
      </c>
      <c r="H2725" s="7">
        <f t="shared" si="215"/>
        <v>0</v>
      </c>
      <c r="I2725" s="7"/>
      <c r="J2725">
        <v>-611.875</v>
      </c>
      <c r="K2725" s="8">
        <f t="shared" si="211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12"/>
        <v>-1.0669200000000001</v>
      </c>
      <c r="E2726" s="8">
        <v>-1.0669150000000001</v>
      </c>
      <c r="F2726" s="4">
        <f t="shared" si="213"/>
        <v>5.000000000032756E-6</v>
      </c>
      <c r="G2726" s="4">
        <f t="shared" si="214"/>
        <v>5.000000000032756E-6</v>
      </c>
      <c r="H2726" s="7">
        <f t="shared" si="215"/>
        <v>2.5000000000327561E-11</v>
      </c>
      <c r="I2726" s="7"/>
      <c r="J2726">
        <v>-611.875</v>
      </c>
      <c r="K2726" s="8">
        <f t="shared" si="211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12"/>
        <v>-2.9095999999999997</v>
      </c>
      <c r="E2727" s="8">
        <v>-2.9108689999999999</v>
      </c>
      <c r="F2727" s="4">
        <f t="shared" si="213"/>
        <v>-1.2690000000001866E-3</v>
      </c>
      <c r="G2727" s="4">
        <f t="shared" si="214"/>
        <v>1.2690000000001866E-3</v>
      </c>
      <c r="H2727" s="7">
        <f t="shared" si="215"/>
        <v>1.6103610000004738E-6</v>
      </c>
      <c r="I2727" s="7"/>
      <c r="J2727">
        <v>-611.875</v>
      </c>
      <c r="K2727" s="8">
        <f t="shared" si="211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12"/>
        <v>-0.75407500000000005</v>
      </c>
      <c r="E2728" s="8">
        <v>-0.75407500000000005</v>
      </c>
      <c r="F2728" s="4">
        <f t="shared" si="213"/>
        <v>0</v>
      </c>
      <c r="G2728" s="4">
        <f t="shared" si="214"/>
        <v>0</v>
      </c>
      <c r="H2728" s="7">
        <f t="shared" si="215"/>
        <v>0</v>
      </c>
      <c r="I2728" s="7"/>
      <c r="J2728">
        <v>-611.875</v>
      </c>
      <c r="K2728" s="8">
        <f t="shared" si="211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12"/>
        <v>36.068800000000003</v>
      </c>
      <c r="E2729" s="8">
        <v>36.675285000000002</v>
      </c>
      <c r="F2729" s="4">
        <f t="shared" si="213"/>
        <v>0.60648499999999927</v>
      </c>
      <c r="G2729" s="4">
        <f t="shared" si="214"/>
        <v>0.60648499999999927</v>
      </c>
      <c r="H2729" s="7">
        <f t="shared" si="215"/>
        <v>0.36782405522499911</v>
      </c>
      <c r="I2729" s="7"/>
      <c r="J2729">
        <v>-611.875</v>
      </c>
      <c r="K2729" s="8">
        <f t="shared" si="211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12"/>
        <v>113.072</v>
      </c>
      <c r="E2730" s="8">
        <v>113.798283</v>
      </c>
      <c r="F2730" s="4">
        <f t="shared" si="213"/>
        <v>0.72628299999999513</v>
      </c>
      <c r="G2730" s="4">
        <f t="shared" si="214"/>
        <v>0.72628299999999513</v>
      </c>
      <c r="H2730" s="7">
        <f t="shared" si="215"/>
        <v>0.52748699608899297</v>
      </c>
      <c r="I2730" s="7"/>
      <c r="J2730">
        <v>-611.875</v>
      </c>
      <c r="K2730" s="8">
        <f t="shared" si="211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12"/>
        <v>112.563</v>
      </c>
      <c r="E2731" s="8">
        <v>113.00986399999999</v>
      </c>
      <c r="F2731" s="4">
        <f t="shared" si="213"/>
        <v>0.44686399999999082</v>
      </c>
      <c r="G2731" s="4">
        <f t="shared" si="214"/>
        <v>0.44686399999999082</v>
      </c>
      <c r="H2731" s="7">
        <f t="shared" si="215"/>
        <v>0.1996874344959918</v>
      </c>
      <c r="I2731" s="7"/>
      <c r="J2731">
        <v>-1066.92</v>
      </c>
      <c r="K2731" s="8">
        <f t="shared" si="211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12"/>
        <v>112.19799999999999</v>
      </c>
      <c r="E2732" s="8">
        <v>112.668306</v>
      </c>
      <c r="F2732" s="4">
        <f t="shared" si="213"/>
        <v>0.47030600000000788</v>
      </c>
      <c r="G2732" s="4">
        <f t="shared" si="214"/>
        <v>0.47030600000000788</v>
      </c>
      <c r="H2732" s="7">
        <f t="shared" si="215"/>
        <v>0.22118773363600741</v>
      </c>
      <c r="I2732" s="7"/>
      <c r="J2732">
        <v>3329.31</v>
      </c>
      <c r="K2732" s="8">
        <f t="shared" ref="K2732:K2795" si="216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12"/>
        <v>111.84399999999999</v>
      </c>
      <c r="E2733" s="8">
        <v>112.298239</v>
      </c>
      <c r="F2733" s="4">
        <f t="shared" si="213"/>
        <v>0.45423900000000117</v>
      </c>
      <c r="G2733" s="4">
        <f t="shared" si="214"/>
        <v>0.45423900000000117</v>
      </c>
      <c r="H2733" s="7">
        <f t="shared" si="215"/>
        <v>0.20633306912100105</v>
      </c>
      <c r="I2733" s="7"/>
      <c r="J2733">
        <v>114094</v>
      </c>
      <c r="K2733" s="8">
        <f t="shared" si="216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12"/>
        <v>111.614</v>
      </c>
      <c r="E2734" s="8">
        <v>112.209991</v>
      </c>
      <c r="F2734" s="4">
        <f t="shared" si="213"/>
        <v>0.59599099999999794</v>
      </c>
      <c r="G2734" s="4">
        <f t="shared" si="214"/>
        <v>0.59599099999999794</v>
      </c>
      <c r="H2734" s="7">
        <f t="shared" si="215"/>
        <v>0.35520527208099756</v>
      </c>
      <c r="I2734" s="7"/>
      <c r="J2734">
        <v>112912</v>
      </c>
      <c r="K2734" s="8">
        <f t="shared" si="216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12"/>
        <v>111.497</v>
      </c>
      <c r="E2735" s="8">
        <v>111.975443</v>
      </c>
      <c r="F2735" s="4">
        <f t="shared" si="213"/>
        <v>0.47844299999999862</v>
      </c>
      <c r="G2735" s="4">
        <f t="shared" si="214"/>
        <v>0.47844299999999862</v>
      </c>
      <c r="H2735" s="7">
        <f t="shared" si="215"/>
        <v>0.22890770424899867</v>
      </c>
      <c r="I2735" s="7"/>
      <c r="J2735">
        <v>111811</v>
      </c>
      <c r="K2735" s="8">
        <f t="shared" si="216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12"/>
        <v>111.38200000000001</v>
      </c>
      <c r="E2736" s="8">
        <v>112.111769</v>
      </c>
      <c r="F2736" s="4">
        <f t="shared" si="213"/>
        <v>0.72976899999999034</v>
      </c>
      <c r="G2736" s="4">
        <f t="shared" si="214"/>
        <v>0.72976899999999034</v>
      </c>
      <c r="H2736" s="7">
        <f t="shared" si="215"/>
        <v>0.53256279336098589</v>
      </c>
      <c r="I2736" s="7"/>
      <c r="J2736">
        <v>111418</v>
      </c>
      <c r="K2736" s="8">
        <f t="shared" si="216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12"/>
        <v>99.005899999999997</v>
      </c>
      <c r="E2737" s="8">
        <v>98.282443999999998</v>
      </c>
      <c r="F2737" s="4">
        <f t="shared" si="213"/>
        <v>-0.72345599999999877</v>
      </c>
      <c r="G2737" s="4">
        <f t="shared" si="214"/>
        <v>0.72345599999999877</v>
      </c>
      <c r="H2737" s="7">
        <f t="shared" si="215"/>
        <v>0.52338858393599819</v>
      </c>
      <c r="I2737" s="7"/>
      <c r="J2737">
        <v>110739</v>
      </c>
      <c r="K2737" s="8">
        <f t="shared" si="216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12"/>
        <v>33.792099999999998</v>
      </c>
      <c r="E2738" s="8">
        <v>31.800695999999999</v>
      </c>
      <c r="F2738" s="4">
        <f t="shared" si="213"/>
        <v>-1.9914039999999993</v>
      </c>
      <c r="G2738" s="4">
        <f t="shared" si="214"/>
        <v>1.9914039999999993</v>
      </c>
      <c r="H2738" s="7">
        <f t="shared" si="215"/>
        <v>3.9656898912159972</v>
      </c>
      <c r="I2738" s="7"/>
      <c r="J2738">
        <v>110427</v>
      </c>
      <c r="K2738" s="8">
        <f t="shared" si="216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12"/>
        <v>-0.92471500000000006</v>
      </c>
      <c r="E2739" s="8">
        <v>-0.92471499999999995</v>
      </c>
      <c r="F2739" s="4">
        <f t="shared" si="213"/>
        <v>1.1102230246251565E-16</v>
      </c>
      <c r="G2739" s="4">
        <f t="shared" si="214"/>
        <v>1.1102230246251565E-16</v>
      </c>
      <c r="H2739" s="7">
        <f t="shared" si="215"/>
        <v>1.2325951644078309E-32</v>
      </c>
      <c r="I2739" s="7"/>
      <c r="J2739">
        <v>110424</v>
      </c>
      <c r="K2739" s="8">
        <f t="shared" si="216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12"/>
        <v>-0.61187499999999995</v>
      </c>
      <c r="E2740" s="8">
        <v>-0.61187499999999995</v>
      </c>
      <c r="F2740" s="4">
        <f t="shared" si="213"/>
        <v>0</v>
      </c>
      <c r="G2740" s="4">
        <f t="shared" si="214"/>
        <v>0</v>
      </c>
      <c r="H2740" s="7">
        <f t="shared" si="215"/>
        <v>0</v>
      </c>
      <c r="I2740" s="7"/>
      <c r="J2740">
        <v>110596</v>
      </c>
      <c r="K2740" s="8">
        <f t="shared" si="216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12"/>
        <v>-0.61187499999999995</v>
      </c>
      <c r="E2741" s="8">
        <v>-0.61187499999999995</v>
      </c>
      <c r="F2741" s="4">
        <f t="shared" si="213"/>
        <v>0</v>
      </c>
      <c r="G2741" s="4">
        <f t="shared" si="214"/>
        <v>0</v>
      </c>
      <c r="H2741" s="7">
        <f t="shared" si="215"/>
        <v>0</v>
      </c>
      <c r="I2741" s="7"/>
      <c r="J2741">
        <v>108594</v>
      </c>
      <c r="K2741" s="8">
        <f t="shared" si="216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12"/>
        <v>-0.61187499999999995</v>
      </c>
      <c r="E2742" s="8">
        <v>-0.61187499999999995</v>
      </c>
      <c r="F2742" s="4">
        <f t="shared" si="213"/>
        <v>0</v>
      </c>
      <c r="G2742" s="4">
        <f t="shared" si="214"/>
        <v>0</v>
      </c>
      <c r="H2742" s="7">
        <f t="shared" si="215"/>
        <v>0</v>
      </c>
      <c r="I2742" s="7"/>
      <c r="J2742">
        <v>63840.800000000003</v>
      </c>
      <c r="K2742" s="8">
        <f t="shared" si="216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12"/>
        <v>-0.61187499999999995</v>
      </c>
      <c r="E2743" s="8">
        <v>-0.61187499999999995</v>
      </c>
      <c r="F2743" s="4">
        <f t="shared" si="213"/>
        <v>0</v>
      </c>
      <c r="G2743" s="4">
        <f t="shared" si="214"/>
        <v>0</v>
      </c>
      <c r="H2743" s="7">
        <f t="shared" si="215"/>
        <v>0</v>
      </c>
      <c r="I2743" s="7"/>
      <c r="J2743">
        <v>-958.74800000000005</v>
      </c>
      <c r="K2743" s="8">
        <f t="shared" si="216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12"/>
        <v>-0.61187499999999995</v>
      </c>
      <c r="E2744" s="8">
        <v>-0.61187499999999995</v>
      </c>
      <c r="F2744" s="4">
        <f t="shared" si="213"/>
        <v>0</v>
      </c>
      <c r="G2744" s="4">
        <f t="shared" si="214"/>
        <v>0</v>
      </c>
      <c r="H2744" s="7">
        <f t="shared" si="215"/>
        <v>0</v>
      </c>
      <c r="I2744" s="7"/>
      <c r="J2744">
        <v>-924.71500000000003</v>
      </c>
      <c r="K2744" s="8">
        <f t="shared" si="216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12"/>
        <v>-0.61187499999999995</v>
      </c>
      <c r="E2745" s="8">
        <v>-0.61187499999999995</v>
      </c>
      <c r="F2745" s="4">
        <f t="shared" si="213"/>
        <v>0</v>
      </c>
      <c r="G2745" s="4">
        <f t="shared" si="214"/>
        <v>0</v>
      </c>
      <c r="H2745" s="7">
        <f t="shared" si="215"/>
        <v>0</v>
      </c>
      <c r="I2745" s="7"/>
      <c r="J2745">
        <v>-611.875</v>
      </c>
      <c r="K2745" s="8">
        <f t="shared" si="216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12"/>
        <v>-0.61187499999999995</v>
      </c>
      <c r="E2746" s="8">
        <v>-0.61187499999999995</v>
      </c>
      <c r="F2746" s="4">
        <f t="shared" si="213"/>
        <v>0</v>
      </c>
      <c r="G2746" s="4">
        <f t="shared" si="214"/>
        <v>0</v>
      </c>
      <c r="H2746" s="7">
        <f t="shared" si="215"/>
        <v>0</v>
      </c>
      <c r="I2746" s="7"/>
      <c r="J2746">
        <v>-611.875</v>
      </c>
      <c r="K2746" s="8">
        <f t="shared" si="216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12"/>
        <v>-0.61187499999999995</v>
      </c>
      <c r="E2747" s="8">
        <v>-0.61187499999999995</v>
      </c>
      <c r="F2747" s="4">
        <f t="shared" si="213"/>
        <v>0</v>
      </c>
      <c r="G2747" s="4">
        <f t="shared" si="214"/>
        <v>0</v>
      </c>
      <c r="H2747" s="7">
        <f t="shared" si="215"/>
        <v>0</v>
      </c>
      <c r="I2747" s="7"/>
      <c r="J2747">
        <v>-611.875</v>
      </c>
      <c r="K2747" s="8">
        <f t="shared" si="216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12"/>
        <v>-0.61187499999999995</v>
      </c>
      <c r="E2748" s="8">
        <v>-0.61187499999999995</v>
      </c>
      <c r="F2748" s="4">
        <f t="shared" si="213"/>
        <v>0</v>
      </c>
      <c r="G2748" s="4">
        <f t="shared" si="214"/>
        <v>0</v>
      </c>
      <c r="H2748" s="7">
        <f t="shared" si="215"/>
        <v>0</v>
      </c>
      <c r="I2748" s="7"/>
      <c r="J2748">
        <v>-611.875</v>
      </c>
      <c r="K2748" s="8">
        <f t="shared" si="216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12"/>
        <v>-0.61187499999999995</v>
      </c>
      <c r="E2749" s="8">
        <v>-0.61187499999999995</v>
      </c>
      <c r="F2749" s="4">
        <f t="shared" si="213"/>
        <v>0</v>
      </c>
      <c r="G2749" s="4">
        <f t="shared" si="214"/>
        <v>0</v>
      </c>
      <c r="H2749" s="7">
        <f t="shared" si="215"/>
        <v>0</v>
      </c>
      <c r="I2749" s="7"/>
      <c r="J2749">
        <v>-611.875</v>
      </c>
      <c r="K2749" s="8">
        <f t="shared" si="216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12"/>
        <v>-1.0669200000000001</v>
      </c>
      <c r="E2750" s="8">
        <v>-1.0669150000000001</v>
      </c>
      <c r="F2750" s="4">
        <f t="shared" si="213"/>
        <v>5.000000000032756E-6</v>
      </c>
      <c r="G2750" s="4">
        <f t="shared" si="214"/>
        <v>5.000000000032756E-6</v>
      </c>
      <c r="H2750" s="7">
        <f t="shared" si="215"/>
        <v>2.5000000000327561E-11</v>
      </c>
      <c r="I2750" s="7"/>
      <c r="J2750">
        <v>-611.875</v>
      </c>
      <c r="K2750" s="8">
        <f t="shared" si="216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12"/>
        <v>8.0331399999999995</v>
      </c>
      <c r="E2751" s="8">
        <v>8.3544940000000008</v>
      </c>
      <c r="F2751" s="4">
        <f t="shared" si="213"/>
        <v>0.32135400000000125</v>
      </c>
      <c r="G2751" s="4">
        <f t="shared" si="214"/>
        <v>0.32135400000000125</v>
      </c>
      <c r="H2751" s="7">
        <f t="shared" si="215"/>
        <v>0.10326839331600081</v>
      </c>
      <c r="I2751" s="7"/>
      <c r="J2751">
        <v>-611.875</v>
      </c>
      <c r="K2751" s="8">
        <f t="shared" si="216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12"/>
        <v>113.504</v>
      </c>
      <c r="E2752" s="8">
        <v>114.2347</v>
      </c>
      <c r="F2752" s="4">
        <f t="shared" si="213"/>
        <v>0.73069999999999879</v>
      </c>
      <c r="G2752" s="4">
        <f t="shared" si="214"/>
        <v>0.73069999999999879</v>
      </c>
      <c r="H2752" s="7">
        <f t="shared" si="215"/>
        <v>0.53392248999999825</v>
      </c>
      <c r="I2752" s="7"/>
      <c r="J2752">
        <v>-611.875</v>
      </c>
      <c r="K2752" s="8">
        <f t="shared" si="216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12"/>
        <v>113.858</v>
      </c>
      <c r="E2753" s="8">
        <v>113.79283100000001</v>
      </c>
      <c r="F2753" s="4">
        <f t="shared" si="213"/>
        <v>-6.5168999999997368E-2</v>
      </c>
      <c r="G2753" s="4">
        <f t="shared" si="214"/>
        <v>6.5168999999997368E-2</v>
      </c>
      <c r="H2753" s="7">
        <f t="shared" si="215"/>
        <v>4.2469985609996565E-3</v>
      </c>
      <c r="I2753" s="7"/>
      <c r="J2753">
        <v>-611.875</v>
      </c>
      <c r="K2753" s="8">
        <f t="shared" si="216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12"/>
        <v>112.68899999999999</v>
      </c>
      <c r="E2754" s="8">
        <v>113.254214</v>
      </c>
      <c r="F2754" s="4">
        <f t="shared" si="213"/>
        <v>0.56521400000001165</v>
      </c>
      <c r="G2754" s="4">
        <f t="shared" si="214"/>
        <v>0.56521400000001165</v>
      </c>
      <c r="H2754" s="7">
        <f t="shared" si="215"/>
        <v>0.31946686579601319</v>
      </c>
      <c r="I2754" s="7"/>
      <c r="J2754">
        <v>-611.875</v>
      </c>
      <c r="K2754" s="8">
        <f t="shared" si="216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12"/>
        <v>111.95099999999999</v>
      </c>
      <c r="E2755" s="8">
        <v>112.522992</v>
      </c>
      <c r="F2755" s="4">
        <f t="shared" si="213"/>
        <v>0.57199200000000872</v>
      </c>
      <c r="G2755" s="4">
        <f t="shared" si="214"/>
        <v>0.57199200000000872</v>
      </c>
      <c r="H2755" s="7">
        <f t="shared" si="215"/>
        <v>0.32717484806400998</v>
      </c>
      <c r="I2755" s="7"/>
      <c r="J2755">
        <v>-1066.92</v>
      </c>
      <c r="K2755" s="8">
        <f t="shared" si="216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12"/>
        <v>111.485</v>
      </c>
      <c r="E2756" s="8">
        <v>111.743966</v>
      </c>
      <c r="F2756" s="4">
        <f t="shared" si="213"/>
        <v>0.25896600000000092</v>
      </c>
      <c r="G2756" s="4">
        <f t="shared" si="214"/>
        <v>0.25896600000000092</v>
      </c>
      <c r="H2756" s="7">
        <f t="shared" si="215"/>
        <v>6.7063389156000477E-2</v>
      </c>
      <c r="I2756" s="7"/>
      <c r="J2756">
        <v>-2910.96</v>
      </c>
      <c r="K2756" s="8">
        <f t="shared" si="216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12"/>
        <v>110.99</v>
      </c>
      <c r="E2757" s="8">
        <v>111.358481</v>
      </c>
      <c r="F2757" s="4">
        <f t="shared" si="213"/>
        <v>0.36848100000000272</v>
      </c>
      <c r="G2757" s="4">
        <f t="shared" si="214"/>
        <v>0.36848100000000272</v>
      </c>
      <c r="H2757" s="7">
        <f t="shared" si="215"/>
        <v>0.135778247361002</v>
      </c>
      <c r="I2757" s="7"/>
      <c r="J2757">
        <v>-754.07500000000005</v>
      </c>
      <c r="K2757" s="8">
        <f t="shared" si="216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12"/>
        <v>110.57</v>
      </c>
      <c r="E2758" s="8">
        <v>110.85356899999999</v>
      </c>
      <c r="F2758" s="4">
        <f t="shared" si="213"/>
        <v>0.28356899999999996</v>
      </c>
      <c r="G2758" s="4">
        <f t="shared" si="214"/>
        <v>0.28356899999999996</v>
      </c>
      <c r="H2758" s="7">
        <f t="shared" si="215"/>
        <v>8.0411377760999977E-2</v>
      </c>
      <c r="I2758" s="7"/>
      <c r="J2758">
        <v>36637.9</v>
      </c>
      <c r="K2758" s="8">
        <f t="shared" si="216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12"/>
        <v>110.339</v>
      </c>
      <c r="E2759" s="8">
        <v>110.84303800000001</v>
      </c>
      <c r="F2759" s="4">
        <f t="shared" si="213"/>
        <v>0.50403800000000842</v>
      </c>
      <c r="G2759" s="4">
        <f t="shared" si="214"/>
        <v>0.50403800000000842</v>
      </c>
      <c r="H2759" s="7">
        <f t="shared" si="215"/>
        <v>0.25405430544400848</v>
      </c>
      <c r="I2759" s="7"/>
      <c r="J2759">
        <v>113652</v>
      </c>
      <c r="K2759" s="8">
        <f t="shared" si="216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12"/>
        <v>110.038</v>
      </c>
      <c r="E2760" s="8">
        <v>110.522273</v>
      </c>
      <c r="F2760" s="4">
        <f t="shared" si="213"/>
        <v>0.48427300000000173</v>
      </c>
      <c r="G2760" s="4">
        <f t="shared" si="214"/>
        <v>0.48427300000000173</v>
      </c>
      <c r="H2760" s="7">
        <f t="shared" si="215"/>
        <v>0.23452033852900167</v>
      </c>
      <c r="I2760" s="7"/>
      <c r="J2760">
        <v>112866</v>
      </c>
      <c r="K2760" s="8">
        <f t="shared" si="216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17">C2761/1000</f>
        <v>108.827</v>
      </c>
      <c r="E2761" s="8">
        <v>108.051744</v>
      </c>
      <c r="F2761" s="4">
        <f t="shared" ref="F2761:F2824" si="218">(E2761- D2761)</f>
        <v>-0.77525599999999883</v>
      </c>
      <c r="G2761" s="4">
        <f t="shared" ref="G2761:G2824" si="219">ABS(F2761)</f>
        <v>0.77525599999999883</v>
      </c>
      <c r="H2761" s="7">
        <f t="shared" ref="H2761:H2824" si="220">(G2761^2)</f>
        <v>0.60102186553599823</v>
      </c>
      <c r="I2761" s="7"/>
      <c r="J2761">
        <v>112528</v>
      </c>
      <c r="K2761" s="8">
        <f t="shared" si="216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17"/>
        <v>45.342800000000004</v>
      </c>
      <c r="E2762" s="8">
        <v>43.025033999999998</v>
      </c>
      <c r="F2762" s="4">
        <f t="shared" si="218"/>
        <v>-2.317766000000006</v>
      </c>
      <c r="G2762" s="4">
        <f t="shared" si="219"/>
        <v>2.317766000000006</v>
      </c>
      <c r="H2762" s="7">
        <f t="shared" si="220"/>
        <v>5.3720392307560276</v>
      </c>
      <c r="I2762" s="7"/>
      <c r="J2762">
        <v>112197</v>
      </c>
      <c r="K2762" s="8">
        <f t="shared" si="216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17"/>
        <v>-0.92471500000000006</v>
      </c>
      <c r="E2763" s="8">
        <v>-0.92471499999999995</v>
      </c>
      <c r="F2763" s="4">
        <f t="shared" si="218"/>
        <v>1.1102230246251565E-16</v>
      </c>
      <c r="G2763" s="4">
        <f t="shared" si="219"/>
        <v>1.1102230246251565E-16</v>
      </c>
      <c r="H2763" s="7">
        <f t="shared" si="220"/>
        <v>1.2325951644078309E-32</v>
      </c>
      <c r="I2763" s="7"/>
      <c r="J2763">
        <v>112102</v>
      </c>
      <c r="K2763" s="8">
        <f t="shared" si="216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17"/>
        <v>-0.61187499999999995</v>
      </c>
      <c r="E2764" s="8">
        <v>-0.61187499999999995</v>
      </c>
      <c r="F2764" s="4">
        <f t="shared" si="218"/>
        <v>0</v>
      </c>
      <c r="G2764" s="4">
        <f t="shared" si="219"/>
        <v>0</v>
      </c>
      <c r="H2764" s="7">
        <f t="shared" si="220"/>
        <v>0</v>
      </c>
      <c r="I2764" s="7"/>
      <c r="J2764">
        <v>111863</v>
      </c>
      <c r="K2764" s="8">
        <f t="shared" si="216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17"/>
        <v>-0.61187499999999995</v>
      </c>
      <c r="E2765" s="8">
        <v>-0.61187499999999995</v>
      </c>
      <c r="F2765" s="4">
        <f t="shared" si="218"/>
        <v>0</v>
      </c>
      <c r="G2765" s="4">
        <f t="shared" si="219"/>
        <v>0</v>
      </c>
      <c r="H2765" s="7">
        <f t="shared" si="220"/>
        <v>0</v>
      </c>
      <c r="I2765" s="7"/>
      <c r="J2765">
        <v>111995</v>
      </c>
      <c r="K2765" s="8">
        <f t="shared" si="216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17"/>
        <v>-0.61187499999999995</v>
      </c>
      <c r="E2766" s="8">
        <v>-0.61187499999999995</v>
      </c>
      <c r="F2766" s="4">
        <f t="shared" si="218"/>
        <v>0</v>
      </c>
      <c r="G2766" s="4">
        <f t="shared" si="219"/>
        <v>0</v>
      </c>
      <c r="H2766" s="7">
        <f t="shared" si="220"/>
        <v>0</v>
      </c>
      <c r="I2766" s="7"/>
      <c r="J2766">
        <v>98608.2</v>
      </c>
      <c r="K2766" s="8">
        <f t="shared" si="216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17"/>
        <v>-0.61187499999999995</v>
      </c>
      <c r="E2767" s="8">
        <v>-0.61187499999999995</v>
      </c>
      <c r="F2767" s="4">
        <f t="shared" si="218"/>
        <v>0</v>
      </c>
      <c r="G2767" s="4">
        <f t="shared" si="219"/>
        <v>0</v>
      </c>
      <c r="H2767" s="7">
        <f t="shared" si="220"/>
        <v>0</v>
      </c>
      <c r="I2767" s="7"/>
      <c r="J2767">
        <v>31844</v>
      </c>
      <c r="K2767" s="8">
        <f t="shared" si="216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17"/>
        <v>-0.61187499999999995</v>
      </c>
      <c r="E2768" s="8">
        <v>-0.61187499999999995</v>
      </c>
      <c r="F2768" s="4">
        <f t="shared" si="218"/>
        <v>0</v>
      </c>
      <c r="G2768" s="4">
        <f t="shared" si="219"/>
        <v>0</v>
      </c>
      <c r="H2768" s="7">
        <f t="shared" si="220"/>
        <v>0</v>
      </c>
      <c r="I2768" s="7"/>
      <c r="J2768">
        <v>-924.71500000000003</v>
      </c>
      <c r="K2768" s="8">
        <f t="shared" si="216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17"/>
        <v>-0.61187499999999995</v>
      </c>
      <c r="E2769" s="8">
        <v>-0.61187499999999995</v>
      </c>
      <c r="F2769" s="4">
        <f t="shared" si="218"/>
        <v>0</v>
      </c>
      <c r="G2769" s="4">
        <f t="shared" si="219"/>
        <v>0</v>
      </c>
      <c r="H2769" s="7">
        <f t="shared" si="220"/>
        <v>0</v>
      </c>
      <c r="I2769" s="7"/>
      <c r="J2769">
        <v>-611.875</v>
      </c>
      <c r="K2769" s="8">
        <f t="shared" si="216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17"/>
        <v>-0.61187499999999995</v>
      </c>
      <c r="E2770" s="8">
        <v>-0.61187499999999995</v>
      </c>
      <c r="F2770" s="4">
        <f t="shared" si="218"/>
        <v>0</v>
      </c>
      <c r="G2770" s="4">
        <f t="shared" si="219"/>
        <v>0</v>
      </c>
      <c r="H2770" s="7">
        <f t="shared" si="220"/>
        <v>0</v>
      </c>
      <c r="I2770" s="7"/>
      <c r="J2770">
        <v>-611.875</v>
      </c>
      <c r="K2770" s="8">
        <f t="shared" si="216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17"/>
        <v>-0.61187499999999995</v>
      </c>
      <c r="E2771" s="8">
        <v>-0.61187499999999995</v>
      </c>
      <c r="F2771" s="4">
        <f t="shared" si="218"/>
        <v>0</v>
      </c>
      <c r="G2771" s="4">
        <f t="shared" si="219"/>
        <v>0</v>
      </c>
      <c r="H2771" s="7">
        <f t="shared" si="220"/>
        <v>0</v>
      </c>
      <c r="I2771" s="7"/>
      <c r="J2771">
        <v>-611.875</v>
      </c>
      <c r="K2771" s="8">
        <f t="shared" si="216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17"/>
        <v>-0.61187499999999995</v>
      </c>
      <c r="E2772" s="8">
        <v>-0.61187499999999995</v>
      </c>
      <c r="F2772" s="4">
        <f t="shared" si="218"/>
        <v>0</v>
      </c>
      <c r="G2772" s="4">
        <f t="shared" si="219"/>
        <v>0</v>
      </c>
      <c r="H2772" s="7">
        <f t="shared" si="220"/>
        <v>0</v>
      </c>
      <c r="I2772" s="7"/>
      <c r="J2772">
        <v>-611.875</v>
      </c>
      <c r="K2772" s="8">
        <f t="shared" si="216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17"/>
        <v>-0.61187499999999995</v>
      </c>
      <c r="E2773" s="8">
        <v>-0.61187499999999995</v>
      </c>
      <c r="F2773" s="4">
        <f t="shared" si="218"/>
        <v>0</v>
      </c>
      <c r="G2773" s="4">
        <f t="shared" si="219"/>
        <v>0</v>
      </c>
      <c r="H2773" s="7">
        <f t="shared" si="220"/>
        <v>0</v>
      </c>
      <c r="I2773" s="7"/>
      <c r="J2773">
        <v>-611.875</v>
      </c>
      <c r="K2773" s="8">
        <f t="shared" si="216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17"/>
        <v>-1.0669200000000001</v>
      </c>
      <c r="E2774" s="8">
        <v>-1.0669150000000001</v>
      </c>
      <c r="F2774" s="4">
        <f t="shared" si="218"/>
        <v>5.000000000032756E-6</v>
      </c>
      <c r="G2774" s="4">
        <f t="shared" si="219"/>
        <v>5.000000000032756E-6</v>
      </c>
      <c r="H2774" s="7">
        <f t="shared" si="220"/>
        <v>2.5000000000327561E-11</v>
      </c>
      <c r="I2774" s="7"/>
      <c r="J2774">
        <v>-611.875</v>
      </c>
      <c r="K2774" s="8">
        <f t="shared" si="216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17"/>
        <v>15.6799</v>
      </c>
      <c r="E2775" s="8">
        <v>16.072573999999999</v>
      </c>
      <c r="F2775" s="4">
        <f t="shared" si="218"/>
        <v>0.39267399999999952</v>
      </c>
      <c r="G2775" s="4">
        <f t="shared" si="219"/>
        <v>0.39267399999999952</v>
      </c>
      <c r="H2775" s="7">
        <f t="shared" si="220"/>
        <v>0.15419287027599962</v>
      </c>
      <c r="I2775" s="7"/>
      <c r="J2775">
        <v>-611.875</v>
      </c>
      <c r="K2775" s="8">
        <f t="shared" si="216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17"/>
        <v>112.91800000000001</v>
      </c>
      <c r="E2776" s="8">
        <v>113.47263599999999</v>
      </c>
      <c r="F2776" s="4">
        <f t="shared" si="218"/>
        <v>0.55463599999998792</v>
      </c>
      <c r="G2776" s="4">
        <f t="shared" si="219"/>
        <v>0.55463599999998792</v>
      </c>
      <c r="H2776" s="7">
        <f t="shared" si="220"/>
        <v>0.30762109249598657</v>
      </c>
      <c r="I2776" s="7"/>
      <c r="J2776">
        <v>-611.875</v>
      </c>
      <c r="K2776" s="8">
        <f t="shared" si="216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17"/>
        <v>112.25700000000001</v>
      </c>
      <c r="E2777" s="8">
        <v>112.771643</v>
      </c>
      <c r="F2777" s="4">
        <f t="shared" si="218"/>
        <v>0.51464299999999241</v>
      </c>
      <c r="G2777" s="4">
        <f t="shared" si="219"/>
        <v>0.51464299999999241</v>
      </c>
      <c r="H2777" s="7">
        <f t="shared" si="220"/>
        <v>0.26485741744899222</v>
      </c>
      <c r="I2777" s="7"/>
      <c r="J2777">
        <v>-611.875</v>
      </c>
      <c r="K2777" s="8">
        <f t="shared" si="216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17"/>
        <v>111.613</v>
      </c>
      <c r="E2778" s="8">
        <v>112.135031</v>
      </c>
      <c r="F2778" s="4">
        <f t="shared" si="218"/>
        <v>0.52203099999999836</v>
      </c>
      <c r="G2778" s="4">
        <f t="shared" si="219"/>
        <v>0.52203099999999836</v>
      </c>
      <c r="H2778" s="7">
        <f t="shared" si="220"/>
        <v>0.27251636496099829</v>
      </c>
      <c r="I2778" s="7"/>
      <c r="J2778">
        <v>-611.875</v>
      </c>
      <c r="K2778" s="8">
        <f t="shared" si="216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17"/>
        <v>111.129</v>
      </c>
      <c r="E2779" s="8">
        <v>111.89520899999999</v>
      </c>
      <c r="F2779" s="4">
        <f t="shared" si="218"/>
        <v>0.76620899999998926</v>
      </c>
      <c r="G2779" s="4">
        <f t="shared" si="219"/>
        <v>0.76620899999998926</v>
      </c>
      <c r="H2779" s="7">
        <f t="shared" si="220"/>
        <v>0.58707623168098355</v>
      </c>
      <c r="I2779" s="7"/>
      <c r="J2779">
        <v>-1066.92</v>
      </c>
      <c r="K2779" s="8">
        <f t="shared" si="216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17"/>
        <v>110.723</v>
      </c>
      <c r="E2780" s="8">
        <v>111.127259</v>
      </c>
      <c r="F2780" s="4">
        <f t="shared" si="218"/>
        <v>0.40425899999999615</v>
      </c>
      <c r="G2780" s="4">
        <f t="shared" si="219"/>
        <v>0.40425899999999615</v>
      </c>
      <c r="H2780" s="7">
        <f t="shared" si="220"/>
        <v>0.16342533908099688</v>
      </c>
      <c r="I2780" s="7"/>
      <c r="J2780">
        <v>8364.02</v>
      </c>
      <c r="K2780" s="8">
        <f t="shared" si="216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17"/>
        <v>110.31699999999999</v>
      </c>
      <c r="E2781" s="8">
        <v>110.811052</v>
      </c>
      <c r="F2781" s="4">
        <f t="shared" si="218"/>
        <v>0.49405200000001059</v>
      </c>
      <c r="G2781" s="4">
        <f t="shared" si="219"/>
        <v>0.49405200000001059</v>
      </c>
      <c r="H2781" s="7">
        <f t="shared" si="220"/>
        <v>0.24408737870401045</v>
      </c>
      <c r="I2781" s="7"/>
      <c r="J2781">
        <v>113905</v>
      </c>
      <c r="K2781" s="8">
        <f t="shared" si="216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17"/>
        <v>110.111</v>
      </c>
      <c r="E2782" s="8">
        <v>110.49785199999999</v>
      </c>
      <c r="F2782" s="4">
        <f t="shared" si="218"/>
        <v>0.38685199999999043</v>
      </c>
      <c r="G2782" s="4">
        <f t="shared" si="219"/>
        <v>0.38685199999999043</v>
      </c>
      <c r="H2782" s="7">
        <f t="shared" si="220"/>
        <v>0.14965446990399259</v>
      </c>
      <c r="I2782" s="7"/>
      <c r="J2782">
        <v>114246</v>
      </c>
      <c r="K2782" s="8">
        <f t="shared" si="216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17"/>
        <v>110.11199999999999</v>
      </c>
      <c r="E2783" s="8">
        <v>110.496118</v>
      </c>
      <c r="F2783" s="4">
        <f t="shared" si="218"/>
        <v>0.38411800000000085</v>
      </c>
      <c r="G2783" s="4">
        <f t="shared" si="219"/>
        <v>0.38411800000000085</v>
      </c>
      <c r="H2783" s="7">
        <f t="shared" si="220"/>
        <v>0.14754663792400066</v>
      </c>
      <c r="I2783" s="7"/>
      <c r="J2783">
        <v>113106</v>
      </c>
      <c r="K2783" s="8">
        <f t="shared" si="216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17"/>
        <v>110.09</v>
      </c>
      <c r="E2784" s="8">
        <v>110.57855499999999</v>
      </c>
      <c r="F2784" s="4">
        <f t="shared" si="218"/>
        <v>0.48855499999999097</v>
      </c>
      <c r="G2784" s="4">
        <f t="shared" si="219"/>
        <v>0.48855499999999097</v>
      </c>
      <c r="H2784" s="7">
        <f t="shared" si="220"/>
        <v>0.23868598802499116</v>
      </c>
      <c r="I2784" s="7"/>
      <c r="J2784">
        <v>112387</v>
      </c>
      <c r="K2784" s="8">
        <f t="shared" si="216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17"/>
        <v>110.44799999999999</v>
      </c>
      <c r="E2785" s="8">
        <v>110.712076</v>
      </c>
      <c r="F2785" s="4">
        <f t="shared" si="218"/>
        <v>0.26407600000000286</v>
      </c>
      <c r="G2785" s="4">
        <f t="shared" si="219"/>
        <v>0.26407600000000286</v>
      </c>
      <c r="H2785" s="7">
        <f t="shared" si="220"/>
        <v>6.9736133776001519E-2</v>
      </c>
      <c r="I2785" s="7"/>
      <c r="J2785">
        <v>111657</v>
      </c>
      <c r="K2785" s="8">
        <f t="shared" si="216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17"/>
        <v>51.577100000000002</v>
      </c>
      <c r="E2786" s="8">
        <v>48.936245</v>
      </c>
      <c r="F2786" s="4">
        <f t="shared" si="218"/>
        <v>-2.640855000000002</v>
      </c>
      <c r="G2786" s="4">
        <f t="shared" si="219"/>
        <v>2.640855000000002</v>
      </c>
      <c r="H2786" s="7">
        <f t="shared" si="220"/>
        <v>6.9741151310250107</v>
      </c>
      <c r="I2786" s="7"/>
      <c r="J2786">
        <v>111278</v>
      </c>
      <c r="K2786" s="8">
        <f t="shared" si="216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17"/>
        <v>-0.92471500000000006</v>
      </c>
      <c r="E2787" s="8">
        <v>-0.92471499999999995</v>
      </c>
      <c r="F2787" s="4">
        <f t="shared" si="218"/>
        <v>1.1102230246251565E-16</v>
      </c>
      <c r="G2787" s="4">
        <f t="shared" si="219"/>
        <v>1.1102230246251565E-16</v>
      </c>
      <c r="H2787" s="7">
        <f t="shared" si="220"/>
        <v>1.2325951644078309E-32</v>
      </c>
      <c r="I2787" s="7"/>
      <c r="J2787">
        <v>110778</v>
      </c>
      <c r="K2787" s="8">
        <f t="shared" si="216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17"/>
        <v>-0.61187499999999995</v>
      </c>
      <c r="E2788" s="8">
        <v>-0.61187499999999995</v>
      </c>
      <c r="F2788" s="4">
        <f t="shared" si="218"/>
        <v>0</v>
      </c>
      <c r="G2788" s="4">
        <f t="shared" si="219"/>
        <v>0</v>
      </c>
      <c r="H2788" s="7">
        <f t="shared" si="220"/>
        <v>0</v>
      </c>
      <c r="I2788" s="7"/>
      <c r="J2788">
        <v>110767</v>
      </c>
      <c r="K2788" s="8">
        <f t="shared" si="216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17"/>
        <v>-0.61187499999999995</v>
      </c>
      <c r="E2789" s="8">
        <v>-0.61187499999999995</v>
      </c>
      <c r="F2789" s="4">
        <f t="shared" si="218"/>
        <v>0</v>
      </c>
      <c r="G2789" s="4">
        <f t="shared" si="219"/>
        <v>0</v>
      </c>
      <c r="H2789" s="7">
        <f t="shared" si="220"/>
        <v>0</v>
      </c>
      <c r="I2789" s="7"/>
      <c r="J2789">
        <v>110459</v>
      </c>
      <c r="K2789" s="8">
        <f t="shared" si="216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17"/>
        <v>-0.61187499999999995</v>
      </c>
      <c r="E2790" s="8">
        <v>-0.61187499999999995</v>
      </c>
      <c r="F2790" s="4">
        <f t="shared" si="218"/>
        <v>0</v>
      </c>
      <c r="G2790" s="4">
        <f t="shared" si="219"/>
        <v>0</v>
      </c>
      <c r="H2790" s="7">
        <f t="shared" si="220"/>
        <v>0</v>
      </c>
      <c r="I2790" s="7"/>
      <c r="J2790">
        <v>108005</v>
      </c>
      <c r="K2790" s="8">
        <f t="shared" si="216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17"/>
        <v>-0.61187499999999995</v>
      </c>
      <c r="E2791" s="8">
        <v>-0.61187499999999995</v>
      </c>
      <c r="F2791" s="4">
        <f t="shared" si="218"/>
        <v>0</v>
      </c>
      <c r="G2791" s="4">
        <f t="shared" si="219"/>
        <v>0</v>
      </c>
      <c r="H2791" s="7">
        <f t="shared" si="220"/>
        <v>0</v>
      </c>
      <c r="I2791" s="7"/>
      <c r="J2791">
        <v>43377.5</v>
      </c>
      <c r="K2791" s="8">
        <f t="shared" si="216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17"/>
        <v>-0.61187499999999995</v>
      </c>
      <c r="E2792" s="8">
        <v>-0.61187499999999995</v>
      </c>
      <c r="F2792" s="4">
        <f t="shared" si="218"/>
        <v>0</v>
      </c>
      <c r="G2792" s="4">
        <f t="shared" si="219"/>
        <v>0</v>
      </c>
      <c r="H2792" s="7">
        <f t="shared" si="220"/>
        <v>0</v>
      </c>
      <c r="I2792" s="7"/>
      <c r="J2792">
        <v>-924.71500000000003</v>
      </c>
      <c r="K2792" s="8">
        <f t="shared" si="216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17"/>
        <v>-0.61187499999999995</v>
      </c>
      <c r="E2793" s="8">
        <v>-0.61187499999999995</v>
      </c>
      <c r="F2793" s="4">
        <f t="shared" si="218"/>
        <v>0</v>
      </c>
      <c r="G2793" s="4">
        <f t="shared" si="219"/>
        <v>0</v>
      </c>
      <c r="H2793" s="7">
        <f t="shared" si="220"/>
        <v>0</v>
      </c>
      <c r="I2793" s="7"/>
      <c r="J2793">
        <v>-611.875</v>
      </c>
      <c r="K2793" s="8">
        <f t="shared" si="216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17"/>
        <v>-0.61187499999999995</v>
      </c>
      <c r="E2794" s="8">
        <v>-0.61187499999999995</v>
      </c>
      <c r="F2794" s="4">
        <f t="shared" si="218"/>
        <v>0</v>
      </c>
      <c r="G2794" s="4">
        <f t="shared" si="219"/>
        <v>0</v>
      </c>
      <c r="H2794" s="7">
        <f t="shared" si="220"/>
        <v>0</v>
      </c>
      <c r="I2794" s="7"/>
      <c r="J2794">
        <v>-611.875</v>
      </c>
      <c r="K2794" s="8">
        <f t="shared" si="216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17"/>
        <v>-0.61187499999999995</v>
      </c>
      <c r="E2795" s="8">
        <v>-0.61187499999999995</v>
      </c>
      <c r="F2795" s="4">
        <f t="shared" si="218"/>
        <v>0</v>
      </c>
      <c r="G2795" s="4">
        <f t="shared" si="219"/>
        <v>0</v>
      </c>
      <c r="H2795" s="7">
        <f t="shared" si="220"/>
        <v>0</v>
      </c>
      <c r="I2795" s="7"/>
      <c r="J2795">
        <v>-611.875</v>
      </c>
      <c r="K2795" s="8">
        <f t="shared" si="216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17"/>
        <v>-0.61187499999999995</v>
      </c>
      <c r="E2796" s="8">
        <v>-0.61187499999999995</v>
      </c>
      <c r="F2796" s="4">
        <f t="shared" si="218"/>
        <v>0</v>
      </c>
      <c r="G2796" s="4">
        <f t="shared" si="219"/>
        <v>0</v>
      </c>
      <c r="H2796" s="7">
        <f t="shared" si="220"/>
        <v>0</v>
      </c>
      <c r="I2796" s="7"/>
      <c r="J2796">
        <v>-611.875</v>
      </c>
      <c r="K2796" s="8">
        <f t="shared" ref="K2796:K2859" si="221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17"/>
        <v>-0.61187499999999995</v>
      </c>
      <c r="E2797" s="8">
        <v>-0.61187499999999995</v>
      </c>
      <c r="F2797" s="4">
        <f t="shared" si="218"/>
        <v>0</v>
      </c>
      <c r="G2797" s="4">
        <f t="shared" si="219"/>
        <v>0</v>
      </c>
      <c r="H2797" s="7">
        <f t="shared" si="220"/>
        <v>0</v>
      </c>
      <c r="I2797" s="7"/>
      <c r="J2797">
        <v>-611.875</v>
      </c>
      <c r="K2797" s="8">
        <f t="shared" si="221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17"/>
        <v>-1.0669200000000001</v>
      </c>
      <c r="E2798" s="8">
        <v>-1.0669150000000001</v>
      </c>
      <c r="F2798" s="4">
        <f t="shared" si="218"/>
        <v>5.000000000032756E-6</v>
      </c>
      <c r="G2798" s="4">
        <f t="shared" si="219"/>
        <v>5.000000000032756E-6</v>
      </c>
      <c r="H2798" s="7">
        <f t="shared" si="220"/>
        <v>2.5000000000327561E-11</v>
      </c>
      <c r="I2798" s="7"/>
      <c r="J2798">
        <v>-611.875</v>
      </c>
      <c r="K2798" s="8">
        <f t="shared" si="221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17"/>
        <v>-2.8989600000000002</v>
      </c>
      <c r="E2799" s="8">
        <v>-2.902803</v>
      </c>
      <c r="F2799" s="4">
        <f t="shared" si="218"/>
        <v>-3.8429999999998188E-3</v>
      </c>
      <c r="G2799" s="4">
        <f t="shared" si="219"/>
        <v>3.8429999999998188E-3</v>
      </c>
      <c r="H2799" s="7">
        <f t="shared" si="220"/>
        <v>1.4768648999998608E-5</v>
      </c>
      <c r="I2799" s="7"/>
      <c r="J2799">
        <v>-611.875</v>
      </c>
      <c r="K2799" s="8">
        <f t="shared" si="221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17"/>
        <v>103.813</v>
      </c>
      <c r="E2800" s="8">
        <v>104.292902</v>
      </c>
      <c r="F2800" s="4">
        <f t="shared" si="218"/>
        <v>0.47990199999999561</v>
      </c>
      <c r="G2800" s="4">
        <f t="shared" si="219"/>
        <v>0.47990199999999561</v>
      </c>
      <c r="H2800" s="7">
        <f t="shared" si="220"/>
        <v>0.23030592960399579</v>
      </c>
      <c r="I2800" s="7"/>
      <c r="J2800">
        <v>-611.875</v>
      </c>
      <c r="K2800" s="8">
        <f t="shared" si="221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17"/>
        <v>112.65300000000001</v>
      </c>
      <c r="E2801" s="8">
        <v>113.181245</v>
      </c>
      <c r="F2801" s="4">
        <f t="shared" si="218"/>
        <v>0.5282449999999983</v>
      </c>
      <c r="G2801" s="4">
        <f t="shared" si="219"/>
        <v>0.5282449999999983</v>
      </c>
      <c r="H2801" s="7">
        <f t="shared" si="220"/>
        <v>0.27904278002499822</v>
      </c>
      <c r="I2801" s="7"/>
      <c r="J2801">
        <v>-611.875</v>
      </c>
      <c r="K2801" s="8">
        <f t="shared" si="221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17"/>
        <v>111.59699999999999</v>
      </c>
      <c r="E2802" s="8">
        <v>112.26469899999999</v>
      </c>
      <c r="F2802" s="4">
        <f t="shared" si="218"/>
        <v>0.66769899999999893</v>
      </c>
      <c r="G2802" s="4">
        <f t="shared" si="219"/>
        <v>0.66769899999999893</v>
      </c>
      <c r="H2802" s="7">
        <f t="shared" si="220"/>
        <v>0.44582195460099855</v>
      </c>
      <c r="I2802" s="7"/>
      <c r="J2802">
        <v>-611.875</v>
      </c>
      <c r="K2802" s="8">
        <f t="shared" si="221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17"/>
        <v>110.913</v>
      </c>
      <c r="E2803" s="8">
        <v>111.358093</v>
      </c>
      <c r="F2803" s="4">
        <f t="shared" si="218"/>
        <v>0.44509299999999996</v>
      </c>
      <c r="G2803" s="4">
        <f t="shared" si="219"/>
        <v>0.44509299999999996</v>
      </c>
      <c r="H2803" s="7">
        <f t="shared" si="220"/>
        <v>0.19810777864899998</v>
      </c>
      <c r="I2803" s="7"/>
      <c r="J2803">
        <v>-1066.92</v>
      </c>
      <c r="K2803" s="8">
        <f t="shared" si="221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17"/>
        <v>110.446</v>
      </c>
      <c r="E2804" s="8">
        <v>110.843467</v>
      </c>
      <c r="F2804" s="4">
        <f t="shared" si="218"/>
        <v>0.39746700000000601</v>
      </c>
      <c r="G2804" s="4">
        <f t="shared" si="219"/>
        <v>0.39746700000000601</v>
      </c>
      <c r="H2804" s="7">
        <f t="shared" si="220"/>
        <v>0.15798001608900478</v>
      </c>
      <c r="I2804" s="7"/>
      <c r="J2804">
        <v>16076</v>
      </c>
      <c r="K2804" s="8">
        <f t="shared" si="221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17"/>
        <v>109.98699999999999</v>
      </c>
      <c r="E2805" s="8">
        <v>110.41653100000001</v>
      </c>
      <c r="F2805" s="4">
        <f t="shared" si="218"/>
        <v>0.42953100000001143</v>
      </c>
      <c r="G2805" s="4">
        <f t="shared" si="219"/>
        <v>0.42953100000001143</v>
      </c>
      <c r="H2805" s="7">
        <f t="shared" si="220"/>
        <v>0.18449687996100983</v>
      </c>
      <c r="I2805" s="7"/>
      <c r="J2805">
        <v>113323</v>
      </c>
      <c r="K2805" s="8">
        <f t="shared" si="221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17"/>
        <v>109.673</v>
      </c>
      <c r="E2806" s="8">
        <v>109.867732</v>
      </c>
      <c r="F2806" s="4">
        <f t="shared" si="218"/>
        <v>0.1947320000000019</v>
      </c>
      <c r="G2806" s="4">
        <f t="shared" si="219"/>
        <v>0.1947320000000019</v>
      </c>
      <c r="H2806" s="7">
        <f t="shared" si="220"/>
        <v>3.7920551824000739E-2</v>
      </c>
      <c r="I2806" s="7"/>
      <c r="J2806">
        <v>112632</v>
      </c>
      <c r="K2806" s="8">
        <f t="shared" si="221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17"/>
        <v>109.548</v>
      </c>
      <c r="E2807" s="8">
        <v>109.601316</v>
      </c>
      <c r="F2807" s="4">
        <f t="shared" si="218"/>
        <v>5.3315999999995256E-2</v>
      </c>
      <c r="G2807" s="4">
        <f t="shared" si="219"/>
        <v>5.3315999999995256E-2</v>
      </c>
      <c r="H2807" s="7">
        <f t="shared" si="220"/>
        <v>2.8425958559994942E-3</v>
      </c>
      <c r="I2807" s="7"/>
      <c r="J2807">
        <v>112036</v>
      </c>
      <c r="K2807" s="8">
        <f t="shared" si="221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17"/>
        <v>109.36199999999999</v>
      </c>
      <c r="E2808" s="8">
        <v>109.819959</v>
      </c>
      <c r="F2808" s="4">
        <f t="shared" si="218"/>
        <v>0.45795900000000245</v>
      </c>
      <c r="G2808" s="4">
        <f t="shared" si="219"/>
        <v>0.45795900000000245</v>
      </c>
      <c r="H2808" s="7">
        <f t="shared" si="220"/>
        <v>0.20972644568100224</v>
      </c>
      <c r="I2808" s="7"/>
      <c r="J2808">
        <v>111784</v>
      </c>
      <c r="K2808" s="8">
        <f t="shared" si="221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17"/>
        <v>86.7714</v>
      </c>
      <c r="E2809" s="8">
        <v>86.011825999999999</v>
      </c>
      <c r="F2809" s="4">
        <f t="shared" si="218"/>
        <v>-0.75957400000000064</v>
      </c>
      <c r="G2809" s="4">
        <f t="shared" si="219"/>
        <v>0.75957400000000064</v>
      </c>
      <c r="H2809" s="7">
        <f t="shared" si="220"/>
        <v>0.57695266147600099</v>
      </c>
      <c r="I2809" s="7"/>
      <c r="J2809">
        <v>111044</v>
      </c>
      <c r="K2809" s="8">
        <f t="shared" si="221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17"/>
        <v>-0.92471500000000006</v>
      </c>
      <c r="E2810" s="8">
        <v>-0.92471499999999995</v>
      </c>
      <c r="F2810" s="4">
        <f t="shared" si="218"/>
        <v>1.1102230246251565E-16</v>
      </c>
      <c r="G2810" s="4">
        <f t="shared" si="219"/>
        <v>1.1102230246251565E-16</v>
      </c>
      <c r="H2810" s="7">
        <f t="shared" si="220"/>
        <v>1.2325951644078309E-32</v>
      </c>
      <c r="I2810" s="7"/>
      <c r="J2810">
        <v>110637</v>
      </c>
      <c r="K2810" s="8">
        <f t="shared" si="221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17"/>
        <v>-0.92471500000000006</v>
      </c>
      <c r="E2811" s="8">
        <v>-0.92471499999999995</v>
      </c>
      <c r="F2811" s="4">
        <f t="shared" si="218"/>
        <v>1.1102230246251565E-16</v>
      </c>
      <c r="G2811" s="4">
        <f t="shared" si="219"/>
        <v>1.1102230246251565E-16</v>
      </c>
      <c r="H2811" s="7">
        <f t="shared" si="220"/>
        <v>1.2325951644078309E-32</v>
      </c>
      <c r="I2811" s="7"/>
      <c r="J2811">
        <v>110443</v>
      </c>
      <c r="K2811" s="8">
        <f t="shared" si="221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17"/>
        <v>-0.61187499999999995</v>
      </c>
      <c r="E2812" s="8">
        <v>-0.61187499999999995</v>
      </c>
      <c r="F2812" s="4">
        <f t="shared" si="218"/>
        <v>0</v>
      </c>
      <c r="G2812" s="4">
        <f t="shared" si="219"/>
        <v>0</v>
      </c>
      <c r="H2812" s="7">
        <f t="shared" si="220"/>
        <v>0</v>
      </c>
      <c r="I2812" s="7"/>
      <c r="J2812">
        <v>110442</v>
      </c>
      <c r="K2812" s="8">
        <f t="shared" si="221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17"/>
        <v>-0.61187499999999995</v>
      </c>
      <c r="E2813" s="8">
        <v>-0.61187499999999995</v>
      </c>
      <c r="F2813" s="4">
        <f t="shared" si="218"/>
        <v>0</v>
      </c>
      <c r="G2813" s="4">
        <f t="shared" si="219"/>
        <v>0</v>
      </c>
      <c r="H2813" s="7">
        <f t="shared" si="220"/>
        <v>0</v>
      </c>
      <c r="I2813" s="7"/>
      <c r="J2813">
        <v>110515</v>
      </c>
      <c r="K2813" s="8">
        <f t="shared" si="221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17"/>
        <v>-0.61187499999999995</v>
      </c>
      <c r="E2814" s="8">
        <v>-0.61187499999999995</v>
      </c>
      <c r="F2814" s="4">
        <f t="shared" si="218"/>
        <v>0</v>
      </c>
      <c r="G2814" s="4">
        <f t="shared" si="219"/>
        <v>0</v>
      </c>
      <c r="H2814" s="7">
        <f t="shared" si="220"/>
        <v>0</v>
      </c>
      <c r="I2814" s="7"/>
      <c r="J2814">
        <v>110635</v>
      </c>
      <c r="K2814" s="8">
        <f t="shared" si="221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17"/>
        <v>-0.61187499999999995</v>
      </c>
      <c r="E2815" s="8">
        <v>-0.61187499999999995</v>
      </c>
      <c r="F2815" s="4">
        <f t="shared" si="218"/>
        <v>0</v>
      </c>
      <c r="G2815" s="4">
        <f t="shared" si="219"/>
        <v>0</v>
      </c>
      <c r="H2815" s="7">
        <f t="shared" si="220"/>
        <v>0</v>
      </c>
      <c r="I2815" s="7"/>
      <c r="J2815">
        <v>49263.9</v>
      </c>
      <c r="K2815" s="8">
        <f t="shared" si="221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17"/>
        <v>-0.61187499999999995</v>
      </c>
      <c r="E2816" s="8">
        <v>-0.61187499999999995</v>
      </c>
      <c r="F2816" s="4">
        <f t="shared" si="218"/>
        <v>0</v>
      </c>
      <c r="G2816" s="4">
        <f t="shared" si="219"/>
        <v>0</v>
      </c>
      <c r="H2816" s="7">
        <f t="shared" si="220"/>
        <v>0</v>
      </c>
      <c r="I2816" s="7"/>
      <c r="J2816">
        <v>-924.71500000000003</v>
      </c>
      <c r="K2816" s="8">
        <f t="shared" si="221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17"/>
        <v>-0.61187499999999995</v>
      </c>
      <c r="E2817" s="8">
        <v>-0.61187499999999995</v>
      </c>
      <c r="F2817" s="4">
        <f t="shared" si="218"/>
        <v>0</v>
      </c>
      <c r="G2817" s="4">
        <f t="shared" si="219"/>
        <v>0</v>
      </c>
      <c r="H2817" s="7">
        <f t="shared" si="220"/>
        <v>0</v>
      </c>
      <c r="I2817" s="7"/>
      <c r="J2817">
        <v>-611.875</v>
      </c>
      <c r="K2817" s="8">
        <f t="shared" si="221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17"/>
        <v>-0.61187499999999995</v>
      </c>
      <c r="E2818" s="8">
        <v>-0.61187499999999995</v>
      </c>
      <c r="F2818" s="4">
        <f t="shared" si="218"/>
        <v>0</v>
      </c>
      <c r="G2818" s="4">
        <f t="shared" si="219"/>
        <v>0</v>
      </c>
      <c r="H2818" s="7">
        <f t="shared" si="220"/>
        <v>0</v>
      </c>
      <c r="I2818" s="7"/>
      <c r="J2818">
        <v>-611.875</v>
      </c>
      <c r="K2818" s="8">
        <f t="shared" si="221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17"/>
        <v>-0.61187499999999995</v>
      </c>
      <c r="E2819" s="8">
        <v>-0.61187499999999995</v>
      </c>
      <c r="F2819" s="4">
        <f t="shared" si="218"/>
        <v>0</v>
      </c>
      <c r="G2819" s="4">
        <f t="shared" si="219"/>
        <v>0</v>
      </c>
      <c r="H2819" s="7">
        <f t="shared" si="220"/>
        <v>0</v>
      </c>
      <c r="I2819" s="7"/>
      <c r="J2819">
        <v>-611.875</v>
      </c>
      <c r="K2819" s="8">
        <f t="shared" si="221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17"/>
        <v>-0.61187499999999995</v>
      </c>
      <c r="E2820" s="8">
        <v>-0.61187499999999995</v>
      </c>
      <c r="F2820" s="4">
        <f t="shared" si="218"/>
        <v>0</v>
      </c>
      <c r="G2820" s="4">
        <f t="shared" si="219"/>
        <v>0</v>
      </c>
      <c r="H2820" s="7">
        <f t="shared" si="220"/>
        <v>0</v>
      </c>
      <c r="I2820" s="7"/>
      <c r="J2820">
        <v>-611.875</v>
      </c>
      <c r="K2820" s="8">
        <f t="shared" si="221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17"/>
        <v>-0.61187499999999995</v>
      </c>
      <c r="E2821" s="8">
        <v>-0.61187499999999995</v>
      </c>
      <c r="F2821" s="4">
        <f t="shared" si="218"/>
        <v>0</v>
      </c>
      <c r="G2821" s="4">
        <f t="shared" si="219"/>
        <v>0</v>
      </c>
      <c r="H2821" s="7">
        <f t="shared" si="220"/>
        <v>0</v>
      </c>
      <c r="I2821" s="7"/>
      <c r="J2821">
        <v>-611.875</v>
      </c>
      <c r="K2821" s="8">
        <f t="shared" si="221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17"/>
        <v>-1.0669200000000001</v>
      </c>
      <c r="E2822" s="8">
        <v>-1.0669150000000001</v>
      </c>
      <c r="F2822" s="4">
        <f t="shared" si="218"/>
        <v>5.000000000032756E-6</v>
      </c>
      <c r="G2822" s="4">
        <f t="shared" si="219"/>
        <v>5.000000000032756E-6</v>
      </c>
      <c r="H2822" s="7">
        <f t="shared" si="220"/>
        <v>2.5000000000327561E-11</v>
      </c>
      <c r="I2822" s="7"/>
      <c r="J2822">
        <v>-611.875</v>
      </c>
      <c r="K2822" s="8">
        <f t="shared" si="221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17"/>
        <v>4.3590900000000001</v>
      </c>
      <c r="E2823" s="8">
        <v>5.0228039999999998</v>
      </c>
      <c r="F2823" s="4">
        <f t="shared" si="218"/>
        <v>0.66371399999999969</v>
      </c>
      <c r="G2823" s="4">
        <f t="shared" si="219"/>
        <v>0.66371399999999969</v>
      </c>
      <c r="H2823" s="7">
        <f t="shared" si="220"/>
        <v>0.44051627379599961</v>
      </c>
      <c r="I2823" s="7"/>
      <c r="J2823">
        <v>-611.875</v>
      </c>
      <c r="K2823" s="8">
        <f t="shared" si="221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17"/>
        <v>112.629</v>
      </c>
      <c r="E2824" s="8">
        <v>113.200576</v>
      </c>
      <c r="F2824" s="4">
        <f t="shared" si="218"/>
        <v>0.5715759999999932</v>
      </c>
      <c r="G2824" s="4">
        <f t="shared" si="219"/>
        <v>0.5715759999999932</v>
      </c>
      <c r="H2824" s="7">
        <f t="shared" si="220"/>
        <v>0.32669912377599225</v>
      </c>
      <c r="I2824" s="7"/>
      <c r="J2824">
        <v>-611.875</v>
      </c>
      <c r="K2824" s="8">
        <f t="shared" si="221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22">C2825/1000</f>
        <v>111.467</v>
      </c>
      <c r="E2825" s="8">
        <v>111.946495</v>
      </c>
      <c r="F2825" s="4">
        <f t="shared" ref="F2825:F2888" si="223">(E2825- D2825)</f>
        <v>0.479495</v>
      </c>
      <c r="G2825" s="4">
        <f t="shared" ref="G2825:G2888" si="224">ABS(F2825)</f>
        <v>0.479495</v>
      </c>
      <c r="H2825" s="7">
        <f t="shared" ref="H2825:H2888" si="225">(G2825^2)</f>
        <v>0.22991545502499999</v>
      </c>
      <c r="I2825" s="7"/>
      <c r="J2825">
        <v>-611.875</v>
      </c>
      <c r="K2825" s="8">
        <f t="shared" si="221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22"/>
        <v>110.322</v>
      </c>
      <c r="E2826" s="8">
        <v>110.75863099999999</v>
      </c>
      <c r="F2826" s="4">
        <f t="shared" si="223"/>
        <v>0.43663099999999133</v>
      </c>
      <c r="G2826" s="4">
        <f t="shared" si="224"/>
        <v>0.43663099999999133</v>
      </c>
      <c r="H2826" s="7">
        <f t="shared" si="225"/>
        <v>0.19064663016099243</v>
      </c>
      <c r="I2826" s="7"/>
      <c r="J2826">
        <v>-611.875</v>
      </c>
      <c r="K2826" s="8">
        <f t="shared" si="221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22"/>
        <v>109.505</v>
      </c>
      <c r="E2827" s="8">
        <v>109.909171</v>
      </c>
      <c r="F2827" s="4">
        <f t="shared" si="223"/>
        <v>0.40417100000000517</v>
      </c>
      <c r="G2827" s="4">
        <f t="shared" si="224"/>
        <v>0.40417100000000517</v>
      </c>
      <c r="H2827" s="7">
        <f t="shared" si="225"/>
        <v>0.16335419724100417</v>
      </c>
      <c r="I2827" s="7"/>
      <c r="J2827">
        <v>-1066.92</v>
      </c>
      <c r="K2827" s="8">
        <f t="shared" si="221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22"/>
        <v>109.05</v>
      </c>
      <c r="E2828" s="8">
        <v>109.250007</v>
      </c>
      <c r="F2828" s="4">
        <f t="shared" si="223"/>
        <v>0.20000699999999938</v>
      </c>
      <c r="G2828" s="4">
        <f t="shared" si="224"/>
        <v>0.20000699999999938</v>
      </c>
      <c r="H2828" s="7">
        <f t="shared" si="225"/>
        <v>4.0002800048999754E-2</v>
      </c>
      <c r="I2828" s="7"/>
      <c r="J2828">
        <v>-2902.82</v>
      </c>
      <c r="K2828" s="8">
        <f t="shared" si="221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22"/>
        <v>108.598</v>
      </c>
      <c r="E2829" s="8">
        <v>108.947514</v>
      </c>
      <c r="F2829" s="4">
        <f t="shared" si="223"/>
        <v>0.34951399999999921</v>
      </c>
      <c r="G2829" s="4">
        <f t="shared" si="224"/>
        <v>0.34951399999999921</v>
      </c>
      <c r="H2829" s="7">
        <f t="shared" si="225"/>
        <v>0.12216003619599945</v>
      </c>
      <c r="I2829" s="7"/>
      <c r="J2829">
        <v>104149</v>
      </c>
      <c r="K2829" s="8">
        <f t="shared" si="221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22"/>
        <v>108.31399999999999</v>
      </c>
      <c r="E2830" s="8">
        <v>108.504082</v>
      </c>
      <c r="F2830" s="4">
        <f t="shared" si="223"/>
        <v>0.19008200000000386</v>
      </c>
      <c r="G2830" s="4">
        <f t="shared" si="224"/>
        <v>0.19008200000000386</v>
      </c>
      <c r="H2830" s="7">
        <f t="shared" si="225"/>
        <v>3.6131166724001469E-2</v>
      </c>
      <c r="I2830" s="7"/>
      <c r="J2830">
        <v>113025</v>
      </c>
      <c r="K2830" s="8">
        <f t="shared" si="221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22"/>
        <v>108.251</v>
      </c>
      <c r="E2831" s="8">
        <v>108.498592</v>
      </c>
      <c r="F2831" s="4">
        <f t="shared" si="223"/>
        <v>0.24759199999999737</v>
      </c>
      <c r="G2831" s="4">
        <f t="shared" si="224"/>
        <v>0.24759199999999737</v>
      </c>
      <c r="H2831" s="7">
        <f t="shared" si="225"/>
        <v>6.1301798463998698E-2</v>
      </c>
      <c r="I2831" s="7"/>
      <c r="J2831">
        <v>112165</v>
      </c>
      <c r="K2831" s="8">
        <f t="shared" si="221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22"/>
        <v>106.917</v>
      </c>
      <c r="E2832" s="8">
        <v>107.37581900000001</v>
      </c>
      <c r="F2832" s="4">
        <f t="shared" si="223"/>
        <v>0.45881900000000542</v>
      </c>
      <c r="G2832" s="4">
        <f t="shared" si="224"/>
        <v>0.45881900000000542</v>
      </c>
      <c r="H2832" s="7">
        <f t="shared" si="225"/>
        <v>0.21051487476100497</v>
      </c>
      <c r="I2832" s="7"/>
      <c r="J2832">
        <v>111271</v>
      </c>
      <c r="K2832" s="8">
        <f t="shared" si="221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22"/>
        <v>71.748500000000007</v>
      </c>
      <c r="E2833" s="8">
        <v>70.800353999999999</v>
      </c>
      <c r="F2833" s="4">
        <f t="shared" si="223"/>
        <v>-0.94814600000000837</v>
      </c>
      <c r="G2833" s="4">
        <f t="shared" si="224"/>
        <v>0.94814600000000837</v>
      </c>
      <c r="H2833" s="7">
        <f t="shared" si="225"/>
        <v>0.89898083731601586</v>
      </c>
      <c r="I2833" s="7"/>
      <c r="J2833">
        <v>110779</v>
      </c>
      <c r="K2833" s="8">
        <f t="shared" si="221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22"/>
        <v>33.597999999999999</v>
      </c>
      <c r="E2834" s="8">
        <v>32.241709999999998</v>
      </c>
      <c r="F2834" s="4">
        <f t="shared" si="223"/>
        <v>-1.3562900000000013</v>
      </c>
      <c r="G2834" s="4">
        <f t="shared" si="224"/>
        <v>1.3562900000000013</v>
      </c>
      <c r="H2834" s="7">
        <f t="shared" si="225"/>
        <v>1.8395225641000037</v>
      </c>
      <c r="I2834" s="7"/>
      <c r="J2834">
        <v>110355</v>
      </c>
      <c r="K2834" s="8">
        <f t="shared" si="221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22"/>
        <v>-0.92471500000000006</v>
      </c>
      <c r="E2835" s="8">
        <v>-0.92471499999999995</v>
      </c>
      <c r="F2835" s="4">
        <f t="shared" si="223"/>
        <v>1.1102230246251565E-16</v>
      </c>
      <c r="G2835" s="4">
        <f t="shared" si="224"/>
        <v>1.1102230246251565E-16</v>
      </c>
      <c r="H2835" s="7">
        <f t="shared" si="225"/>
        <v>1.2325951644078309E-32</v>
      </c>
      <c r="I2835" s="7"/>
      <c r="J2835">
        <v>109829</v>
      </c>
      <c r="K2835" s="8">
        <f t="shared" si="221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22"/>
        <v>-0.61187499999999995</v>
      </c>
      <c r="E2836" s="8">
        <v>-0.61187499999999995</v>
      </c>
      <c r="F2836" s="4">
        <f t="shared" si="223"/>
        <v>0</v>
      </c>
      <c r="G2836" s="4">
        <f t="shared" si="224"/>
        <v>0</v>
      </c>
      <c r="H2836" s="7">
        <f t="shared" si="225"/>
        <v>0</v>
      </c>
      <c r="I2836" s="7"/>
      <c r="J2836">
        <v>109557</v>
      </c>
      <c r="K2836" s="8">
        <f t="shared" si="221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22"/>
        <v>-0.61187499999999995</v>
      </c>
      <c r="E2837" s="8">
        <v>-0.61187499999999995</v>
      </c>
      <c r="F2837" s="4">
        <f t="shared" si="223"/>
        <v>0</v>
      </c>
      <c r="G2837" s="4">
        <f t="shared" si="224"/>
        <v>0</v>
      </c>
      <c r="H2837" s="7">
        <f t="shared" si="225"/>
        <v>0</v>
      </c>
      <c r="I2837" s="7"/>
      <c r="J2837">
        <v>109775</v>
      </c>
      <c r="K2837" s="8">
        <f t="shared" si="221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22"/>
        <v>-0.61187499999999995</v>
      </c>
      <c r="E2838" s="8">
        <v>-0.61187499999999995</v>
      </c>
      <c r="F2838" s="4">
        <f t="shared" si="223"/>
        <v>0</v>
      </c>
      <c r="G2838" s="4">
        <f t="shared" si="224"/>
        <v>0</v>
      </c>
      <c r="H2838" s="7">
        <f t="shared" si="225"/>
        <v>0</v>
      </c>
      <c r="I2838" s="7"/>
      <c r="J2838">
        <v>86093.8</v>
      </c>
      <c r="K2838" s="8">
        <f t="shared" si="221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22"/>
        <v>-0.61187499999999995</v>
      </c>
      <c r="E2839" s="8">
        <v>-0.61187499999999995</v>
      </c>
      <c r="F2839" s="4">
        <f t="shared" si="223"/>
        <v>0</v>
      </c>
      <c r="G2839" s="4">
        <f t="shared" si="224"/>
        <v>0</v>
      </c>
      <c r="H2839" s="7">
        <f t="shared" si="225"/>
        <v>0</v>
      </c>
      <c r="I2839" s="7"/>
      <c r="J2839">
        <v>-924.71500000000003</v>
      </c>
      <c r="K2839" s="8">
        <f t="shared" si="221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22"/>
        <v>-0.61187499999999995</v>
      </c>
      <c r="E2840" s="8">
        <v>-0.61187499999999995</v>
      </c>
      <c r="F2840" s="4">
        <f t="shared" si="223"/>
        <v>0</v>
      </c>
      <c r="G2840" s="4">
        <f t="shared" si="224"/>
        <v>0</v>
      </c>
      <c r="H2840" s="7">
        <f t="shared" si="225"/>
        <v>0</v>
      </c>
      <c r="I2840" s="7"/>
      <c r="J2840">
        <v>-924.71500000000003</v>
      </c>
      <c r="K2840" s="8">
        <f t="shared" si="221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22"/>
        <v>-0.61187499999999995</v>
      </c>
      <c r="E2841" s="8">
        <v>-0.61187499999999995</v>
      </c>
      <c r="F2841" s="4">
        <f t="shared" si="223"/>
        <v>0</v>
      </c>
      <c r="G2841" s="4">
        <f t="shared" si="224"/>
        <v>0</v>
      </c>
      <c r="H2841" s="7">
        <f t="shared" si="225"/>
        <v>0</v>
      </c>
      <c r="I2841" s="7"/>
      <c r="J2841">
        <v>-611.875</v>
      </c>
      <c r="K2841" s="8">
        <f t="shared" si="221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22"/>
        <v>-0.61187499999999995</v>
      </c>
      <c r="E2842" s="8">
        <v>-0.61187499999999995</v>
      </c>
      <c r="F2842" s="4">
        <f t="shared" si="223"/>
        <v>0</v>
      </c>
      <c r="G2842" s="4">
        <f t="shared" si="224"/>
        <v>0</v>
      </c>
      <c r="H2842" s="7">
        <f t="shared" si="225"/>
        <v>0</v>
      </c>
      <c r="I2842" s="7"/>
      <c r="J2842">
        <v>-611.875</v>
      </c>
      <c r="K2842" s="8">
        <f t="shared" si="221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22"/>
        <v>-0.61187499999999995</v>
      </c>
      <c r="E2843" s="8">
        <v>-0.61187499999999995</v>
      </c>
      <c r="F2843" s="4">
        <f t="shared" si="223"/>
        <v>0</v>
      </c>
      <c r="G2843" s="4">
        <f t="shared" si="224"/>
        <v>0</v>
      </c>
      <c r="H2843" s="7">
        <f t="shared" si="225"/>
        <v>0</v>
      </c>
      <c r="I2843" s="7"/>
      <c r="J2843">
        <v>-611.875</v>
      </c>
      <c r="K2843" s="8">
        <f t="shared" si="221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22"/>
        <v>-0.61187499999999995</v>
      </c>
      <c r="E2844" s="8">
        <v>-0.61187499999999995</v>
      </c>
      <c r="F2844" s="4">
        <f t="shared" si="223"/>
        <v>0</v>
      </c>
      <c r="G2844" s="4">
        <f t="shared" si="224"/>
        <v>0</v>
      </c>
      <c r="H2844" s="7">
        <f t="shared" si="225"/>
        <v>0</v>
      </c>
      <c r="I2844" s="7"/>
      <c r="J2844">
        <v>-611.875</v>
      </c>
      <c r="K2844" s="8">
        <f t="shared" si="221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22"/>
        <v>-0.61187499999999995</v>
      </c>
      <c r="E2845" s="8">
        <v>-0.61187499999999995</v>
      </c>
      <c r="F2845" s="4">
        <f t="shared" si="223"/>
        <v>0</v>
      </c>
      <c r="G2845" s="4">
        <f t="shared" si="224"/>
        <v>0</v>
      </c>
      <c r="H2845" s="7">
        <f t="shared" si="225"/>
        <v>0</v>
      </c>
      <c r="I2845" s="7"/>
      <c r="J2845">
        <v>-611.875</v>
      </c>
      <c r="K2845" s="8">
        <f t="shared" si="221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22"/>
        <v>-1.0669200000000001</v>
      </c>
      <c r="E2846" s="8">
        <v>-1.0669150000000001</v>
      </c>
      <c r="F2846" s="4">
        <f t="shared" si="223"/>
        <v>5.000000000032756E-6</v>
      </c>
      <c r="G2846" s="4">
        <f t="shared" si="224"/>
        <v>5.000000000032756E-6</v>
      </c>
      <c r="H2846" s="7">
        <f t="shared" si="225"/>
        <v>2.5000000000327561E-11</v>
      </c>
      <c r="I2846" s="7"/>
      <c r="J2846">
        <v>-611.875</v>
      </c>
      <c r="K2846" s="8">
        <f t="shared" si="221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22"/>
        <v>15.802700000000002</v>
      </c>
      <c r="E2847" s="8">
        <v>16.593205999999999</v>
      </c>
      <c r="F2847" s="4">
        <f t="shared" si="223"/>
        <v>0.79050599999999704</v>
      </c>
      <c r="G2847" s="4">
        <f t="shared" si="224"/>
        <v>0.79050599999999704</v>
      </c>
      <c r="H2847" s="7">
        <f t="shared" si="225"/>
        <v>0.62489973603599536</v>
      </c>
      <c r="I2847" s="7"/>
      <c r="J2847">
        <v>-611.875</v>
      </c>
      <c r="K2847" s="8">
        <f t="shared" si="221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22"/>
        <v>111.352</v>
      </c>
      <c r="E2848" s="8">
        <v>111.84122000000001</v>
      </c>
      <c r="F2848" s="4">
        <f t="shared" si="223"/>
        <v>0.4892200000000031</v>
      </c>
      <c r="G2848" s="4">
        <f t="shared" si="224"/>
        <v>0.4892200000000031</v>
      </c>
      <c r="H2848" s="7">
        <f t="shared" si="225"/>
        <v>0.23933620840000303</v>
      </c>
      <c r="I2848" s="7"/>
      <c r="J2848">
        <v>-611.875</v>
      </c>
      <c r="K2848" s="8">
        <f t="shared" si="221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22"/>
        <v>110.398</v>
      </c>
      <c r="E2849" s="8">
        <v>110.85354599999999</v>
      </c>
      <c r="F2849" s="4">
        <f t="shared" si="223"/>
        <v>0.45554599999999823</v>
      </c>
      <c r="G2849" s="4">
        <f t="shared" si="224"/>
        <v>0.45554599999999823</v>
      </c>
      <c r="H2849" s="7">
        <f t="shared" si="225"/>
        <v>0.20752215811599839</v>
      </c>
      <c r="I2849" s="7"/>
      <c r="J2849">
        <v>-611.875</v>
      </c>
      <c r="K2849" s="8">
        <f t="shared" si="221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22"/>
        <v>109.43300000000001</v>
      </c>
      <c r="E2850" s="8">
        <v>109.84552600000001</v>
      </c>
      <c r="F2850" s="4">
        <f t="shared" si="223"/>
        <v>0.41252599999999973</v>
      </c>
      <c r="G2850" s="4">
        <f t="shared" si="224"/>
        <v>0.41252599999999973</v>
      </c>
      <c r="H2850" s="7">
        <f t="shared" si="225"/>
        <v>0.17017770067599977</v>
      </c>
      <c r="I2850" s="7"/>
      <c r="J2850">
        <v>-611.875</v>
      </c>
      <c r="K2850" s="8">
        <f t="shared" si="221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22"/>
        <v>108.744</v>
      </c>
      <c r="E2851" s="8">
        <v>109.44832700000001</v>
      </c>
      <c r="F2851" s="4">
        <f t="shared" si="223"/>
        <v>0.70432700000000636</v>
      </c>
      <c r="G2851" s="4">
        <f t="shared" si="224"/>
        <v>0.70432700000000636</v>
      </c>
      <c r="H2851" s="7">
        <f t="shared" si="225"/>
        <v>0.49607652292900895</v>
      </c>
      <c r="I2851" s="7"/>
      <c r="J2851">
        <v>-1066.92</v>
      </c>
      <c r="K2851" s="8">
        <f t="shared" si="221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22"/>
        <v>108.339</v>
      </c>
      <c r="E2852" s="8">
        <v>108.777501</v>
      </c>
      <c r="F2852" s="4">
        <f t="shared" si="223"/>
        <v>0.43850100000000225</v>
      </c>
      <c r="G2852" s="4">
        <f t="shared" si="224"/>
        <v>0.43850100000000225</v>
      </c>
      <c r="H2852" s="7">
        <f t="shared" si="225"/>
        <v>0.19228312700100197</v>
      </c>
      <c r="I2852" s="7"/>
      <c r="J2852">
        <v>5037.74</v>
      </c>
      <c r="K2852" s="8">
        <f t="shared" si="221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22"/>
        <v>107.962</v>
      </c>
      <c r="E2853" s="8">
        <v>108.38072099999999</v>
      </c>
      <c r="F2853" s="4">
        <f t="shared" si="223"/>
        <v>0.4187209999999908</v>
      </c>
      <c r="G2853" s="4">
        <f t="shared" si="224"/>
        <v>0.4187209999999908</v>
      </c>
      <c r="H2853" s="7">
        <f t="shared" si="225"/>
        <v>0.17532727584099228</v>
      </c>
      <c r="I2853" s="7"/>
      <c r="J2853">
        <v>113055</v>
      </c>
      <c r="K2853" s="8">
        <f t="shared" si="221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22"/>
        <v>107.759</v>
      </c>
      <c r="E2854" s="8">
        <v>108.179146</v>
      </c>
      <c r="F2854" s="4">
        <f t="shared" si="223"/>
        <v>0.42014600000000257</v>
      </c>
      <c r="G2854" s="4">
        <f t="shared" si="224"/>
        <v>0.42014600000000257</v>
      </c>
      <c r="H2854" s="7">
        <f t="shared" si="225"/>
        <v>0.17652266131600217</v>
      </c>
      <c r="I2854" s="7"/>
      <c r="J2854">
        <v>111852</v>
      </c>
      <c r="K2854" s="8">
        <f t="shared" si="221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22"/>
        <v>107.751</v>
      </c>
      <c r="E2855" s="8">
        <v>108.17746200000001</v>
      </c>
      <c r="F2855" s="4">
        <f t="shared" si="223"/>
        <v>0.42646200000000078</v>
      </c>
      <c r="G2855" s="4">
        <f t="shared" si="224"/>
        <v>0.42646200000000078</v>
      </c>
      <c r="H2855" s="7">
        <f t="shared" si="225"/>
        <v>0.18186983744400068</v>
      </c>
      <c r="I2855" s="7"/>
      <c r="J2855">
        <v>110691</v>
      </c>
      <c r="K2855" s="8">
        <f t="shared" si="221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22"/>
        <v>107.764</v>
      </c>
      <c r="E2856" s="8">
        <v>108.072535</v>
      </c>
      <c r="F2856" s="4">
        <f t="shared" si="223"/>
        <v>0.30853500000000622</v>
      </c>
      <c r="G2856" s="4">
        <f t="shared" si="224"/>
        <v>0.30853500000000622</v>
      </c>
      <c r="H2856" s="7">
        <f t="shared" si="225"/>
        <v>9.5193846225003834E-2</v>
      </c>
      <c r="I2856" s="7"/>
      <c r="J2856">
        <v>109862</v>
      </c>
      <c r="K2856" s="8">
        <f t="shared" si="221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22"/>
        <v>103.773</v>
      </c>
      <c r="E2857" s="8">
        <v>102.693307</v>
      </c>
      <c r="F2857" s="4">
        <f t="shared" si="223"/>
        <v>-1.0796929999999918</v>
      </c>
      <c r="G2857" s="4">
        <f t="shared" si="224"/>
        <v>1.0796929999999918</v>
      </c>
      <c r="H2857" s="7">
        <f t="shared" si="225"/>
        <v>1.1657369742489823</v>
      </c>
      <c r="I2857" s="7"/>
      <c r="J2857">
        <v>109233</v>
      </c>
      <c r="K2857" s="8">
        <f t="shared" si="221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22"/>
        <v>42.006999999999998</v>
      </c>
      <c r="E2858" s="8">
        <v>40.350005000000003</v>
      </c>
      <c r="F2858" s="4">
        <f t="shared" si="223"/>
        <v>-1.6569949999999949</v>
      </c>
      <c r="G2858" s="4">
        <f t="shared" si="224"/>
        <v>1.6569949999999949</v>
      </c>
      <c r="H2858" s="7">
        <f t="shared" si="225"/>
        <v>2.7456324300249833</v>
      </c>
      <c r="I2858" s="7"/>
      <c r="J2858">
        <v>108877</v>
      </c>
      <c r="K2858" s="8">
        <f t="shared" si="221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22"/>
        <v>-0.92471500000000006</v>
      </c>
      <c r="E2859" s="8">
        <v>-0.92471499999999995</v>
      </c>
      <c r="F2859" s="4">
        <f t="shared" si="223"/>
        <v>1.1102230246251565E-16</v>
      </c>
      <c r="G2859" s="4">
        <f t="shared" si="224"/>
        <v>1.1102230246251565E-16</v>
      </c>
      <c r="H2859" s="7">
        <f t="shared" si="225"/>
        <v>1.2325951644078309E-32</v>
      </c>
      <c r="I2859" s="7"/>
      <c r="J2859">
        <v>108500</v>
      </c>
      <c r="K2859" s="8">
        <f t="shared" si="221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22"/>
        <v>-0.61187499999999995</v>
      </c>
      <c r="E2860" s="8">
        <v>-0.61187499999999995</v>
      </c>
      <c r="F2860" s="4">
        <f t="shared" si="223"/>
        <v>0</v>
      </c>
      <c r="G2860" s="4">
        <f t="shared" si="224"/>
        <v>0</v>
      </c>
      <c r="H2860" s="7">
        <f t="shared" si="225"/>
        <v>0</v>
      </c>
      <c r="I2860" s="7"/>
      <c r="J2860">
        <v>108494</v>
      </c>
      <c r="K2860" s="8">
        <f t="shared" ref="K2860:K2923" si="226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22"/>
        <v>-0.61187499999999995</v>
      </c>
      <c r="E2861" s="8">
        <v>-0.61187499999999995</v>
      </c>
      <c r="F2861" s="4">
        <f t="shared" si="223"/>
        <v>0</v>
      </c>
      <c r="G2861" s="4">
        <f t="shared" si="224"/>
        <v>0</v>
      </c>
      <c r="H2861" s="7">
        <f t="shared" si="225"/>
        <v>0</v>
      </c>
      <c r="I2861" s="7"/>
      <c r="J2861">
        <v>107378</v>
      </c>
      <c r="K2861" s="8">
        <f t="shared" si="226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22"/>
        <v>-0.61187499999999995</v>
      </c>
      <c r="E2862" s="8">
        <v>-0.61187499999999995</v>
      </c>
      <c r="F2862" s="4">
        <f t="shared" si="223"/>
        <v>0</v>
      </c>
      <c r="G2862" s="4">
        <f t="shared" si="224"/>
        <v>0</v>
      </c>
      <c r="H2862" s="7">
        <f t="shared" si="225"/>
        <v>0</v>
      </c>
      <c r="I2862" s="7"/>
      <c r="J2862">
        <v>70943.199999999997</v>
      </c>
      <c r="K2862" s="8">
        <f t="shared" si="226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22"/>
        <v>-0.61187499999999995</v>
      </c>
      <c r="E2863" s="8">
        <v>-0.61187499999999995</v>
      </c>
      <c r="F2863" s="4">
        <f t="shared" si="223"/>
        <v>0</v>
      </c>
      <c r="G2863" s="4">
        <f t="shared" si="224"/>
        <v>0</v>
      </c>
      <c r="H2863" s="7">
        <f t="shared" si="225"/>
        <v>0</v>
      </c>
      <c r="I2863" s="7"/>
      <c r="J2863">
        <v>32542.799999999999</v>
      </c>
      <c r="K2863" s="8">
        <f t="shared" si="226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22"/>
        <v>-0.61187499999999995</v>
      </c>
      <c r="E2864" s="8">
        <v>-0.61187499999999995</v>
      </c>
      <c r="F2864" s="4">
        <f t="shared" si="223"/>
        <v>0</v>
      </c>
      <c r="G2864" s="4">
        <f t="shared" si="224"/>
        <v>0</v>
      </c>
      <c r="H2864" s="7">
        <f t="shared" si="225"/>
        <v>0</v>
      </c>
      <c r="I2864" s="7"/>
      <c r="J2864">
        <v>-924.71500000000003</v>
      </c>
      <c r="K2864" s="8">
        <f t="shared" si="226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22"/>
        <v>-0.61187499999999995</v>
      </c>
      <c r="E2865" s="8">
        <v>-0.61187499999999995</v>
      </c>
      <c r="F2865" s="4">
        <f t="shared" si="223"/>
        <v>0</v>
      </c>
      <c r="G2865" s="4">
        <f t="shared" si="224"/>
        <v>0</v>
      </c>
      <c r="H2865" s="7">
        <f t="shared" si="225"/>
        <v>0</v>
      </c>
      <c r="I2865" s="7"/>
      <c r="J2865">
        <v>-611.875</v>
      </c>
      <c r="K2865" s="8">
        <f t="shared" si="226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22"/>
        <v>-0.61187499999999995</v>
      </c>
      <c r="E2866" s="8">
        <v>-0.61187499999999995</v>
      </c>
      <c r="F2866" s="4">
        <f t="shared" si="223"/>
        <v>0</v>
      </c>
      <c r="G2866" s="4">
        <f t="shared" si="224"/>
        <v>0</v>
      </c>
      <c r="H2866" s="7">
        <f t="shared" si="225"/>
        <v>0</v>
      </c>
      <c r="I2866" s="7"/>
      <c r="J2866">
        <v>-611.875</v>
      </c>
      <c r="K2866" s="8">
        <f t="shared" si="226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22"/>
        <v>-0.61187499999999995</v>
      </c>
      <c r="E2867" s="8">
        <v>-0.61187499999999995</v>
      </c>
      <c r="F2867" s="4">
        <f t="shared" si="223"/>
        <v>0</v>
      </c>
      <c r="G2867" s="4">
        <f t="shared" si="224"/>
        <v>0</v>
      </c>
      <c r="H2867" s="7">
        <f t="shared" si="225"/>
        <v>0</v>
      </c>
      <c r="I2867" s="7"/>
      <c r="J2867">
        <v>-611.875</v>
      </c>
      <c r="K2867" s="8">
        <f t="shared" si="226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22"/>
        <v>-0.61187499999999995</v>
      </c>
      <c r="E2868" s="8">
        <v>-0.61187499999999995</v>
      </c>
      <c r="F2868" s="4">
        <f t="shared" si="223"/>
        <v>0</v>
      </c>
      <c r="G2868" s="4">
        <f t="shared" si="224"/>
        <v>0</v>
      </c>
      <c r="H2868" s="7">
        <f t="shared" si="225"/>
        <v>0</v>
      </c>
      <c r="I2868" s="7"/>
      <c r="J2868">
        <v>-611.875</v>
      </c>
      <c r="K2868" s="8">
        <f t="shared" si="226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22"/>
        <v>-0.61187499999999995</v>
      </c>
      <c r="E2869" s="8">
        <v>-0.61187499999999995</v>
      </c>
      <c r="F2869" s="4">
        <f t="shared" si="223"/>
        <v>0</v>
      </c>
      <c r="G2869" s="4">
        <f t="shared" si="224"/>
        <v>0</v>
      </c>
      <c r="H2869" s="7">
        <f t="shared" si="225"/>
        <v>0</v>
      </c>
      <c r="I2869" s="7"/>
      <c r="J2869">
        <v>-611.875</v>
      </c>
      <c r="K2869" s="8">
        <f t="shared" si="226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22"/>
        <v>-1.0669200000000001</v>
      </c>
      <c r="E2870" s="8">
        <v>-1.0669150000000001</v>
      </c>
      <c r="F2870" s="4">
        <f t="shared" si="223"/>
        <v>5.000000000032756E-6</v>
      </c>
      <c r="G2870" s="4">
        <f t="shared" si="224"/>
        <v>5.000000000032756E-6</v>
      </c>
      <c r="H2870" s="7">
        <f t="shared" si="225"/>
        <v>2.5000000000327561E-11</v>
      </c>
      <c r="I2870" s="7"/>
      <c r="J2870">
        <v>-611.875</v>
      </c>
      <c r="K2870" s="8">
        <f t="shared" si="226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22"/>
        <v>3.4001600000000001</v>
      </c>
      <c r="E2871" s="8">
        <v>4.151853</v>
      </c>
      <c r="F2871" s="4">
        <f t="shared" si="223"/>
        <v>0.75169299999999994</v>
      </c>
      <c r="G2871" s="4">
        <f t="shared" si="224"/>
        <v>0.75169299999999994</v>
      </c>
      <c r="H2871" s="7">
        <f t="shared" si="225"/>
        <v>0.56504236624899995</v>
      </c>
      <c r="I2871" s="7"/>
      <c r="J2871">
        <v>-611.875</v>
      </c>
      <c r="K2871" s="8">
        <f t="shared" si="226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22"/>
        <v>110.748</v>
      </c>
      <c r="E2872" s="8">
        <v>111.30251199999999</v>
      </c>
      <c r="F2872" s="4">
        <f t="shared" si="223"/>
        <v>0.55451199999998835</v>
      </c>
      <c r="G2872" s="4">
        <f t="shared" si="224"/>
        <v>0.55451199999998835</v>
      </c>
      <c r="H2872" s="7">
        <f t="shared" si="225"/>
        <v>0.30748355814398709</v>
      </c>
      <c r="I2872" s="7"/>
      <c r="J2872">
        <v>-611.875</v>
      </c>
      <c r="K2872" s="8">
        <f t="shared" si="226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22"/>
        <v>110.208</v>
      </c>
      <c r="E2873" s="8">
        <v>110.702082</v>
      </c>
      <c r="F2873" s="4">
        <f t="shared" si="223"/>
        <v>0.49408200000000591</v>
      </c>
      <c r="G2873" s="4">
        <f t="shared" si="224"/>
        <v>0.49408200000000591</v>
      </c>
      <c r="H2873" s="7">
        <f t="shared" si="225"/>
        <v>0.24411702272400584</v>
      </c>
      <c r="I2873" s="7"/>
      <c r="J2873">
        <v>-611.875</v>
      </c>
      <c r="K2873" s="8">
        <f t="shared" si="226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22"/>
        <v>109.63800000000001</v>
      </c>
      <c r="E2874" s="8">
        <v>110.099367</v>
      </c>
      <c r="F2874" s="4">
        <f t="shared" si="223"/>
        <v>0.46136699999999564</v>
      </c>
      <c r="G2874" s="4">
        <f t="shared" si="224"/>
        <v>0.46136699999999564</v>
      </c>
      <c r="H2874" s="7">
        <f t="shared" si="225"/>
        <v>0.21285950868899597</v>
      </c>
      <c r="I2874" s="7"/>
      <c r="J2874">
        <v>-611.875</v>
      </c>
      <c r="K2874" s="8">
        <f t="shared" si="226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22"/>
        <v>109.056</v>
      </c>
      <c r="E2875" s="8">
        <v>109.77264700000001</v>
      </c>
      <c r="F2875" s="4">
        <f t="shared" si="223"/>
        <v>0.71664700000000892</v>
      </c>
      <c r="G2875" s="4">
        <f t="shared" si="224"/>
        <v>0.71664700000000892</v>
      </c>
      <c r="H2875" s="7">
        <f t="shared" si="225"/>
        <v>0.51358292260901273</v>
      </c>
      <c r="I2875" s="7"/>
      <c r="J2875">
        <v>-1066.92</v>
      </c>
      <c r="K2875" s="8">
        <f t="shared" si="226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22"/>
        <v>108.547</v>
      </c>
      <c r="E2876" s="8">
        <v>108.98985399999999</v>
      </c>
      <c r="F2876" s="4">
        <f t="shared" si="223"/>
        <v>0.44285399999999697</v>
      </c>
      <c r="G2876" s="4">
        <f t="shared" si="224"/>
        <v>0.44285399999999697</v>
      </c>
      <c r="H2876" s="7">
        <f t="shared" si="225"/>
        <v>0.19611966531599731</v>
      </c>
      <c r="I2876" s="7"/>
      <c r="J2876">
        <v>16596.3</v>
      </c>
      <c r="K2876" s="8">
        <f t="shared" si="226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22"/>
        <v>108.033</v>
      </c>
      <c r="E2877" s="8">
        <v>108.45694</v>
      </c>
      <c r="F2877" s="4">
        <f t="shared" si="223"/>
        <v>0.42394000000000176</v>
      </c>
      <c r="G2877" s="4">
        <f t="shared" si="224"/>
        <v>0.42394000000000176</v>
      </c>
      <c r="H2877" s="7">
        <f t="shared" si="225"/>
        <v>0.17972512360000148</v>
      </c>
      <c r="I2877" s="7"/>
      <c r="J2877">
        <v>111748</v>
      </c>
      <c r="K2877" s="8">
        <f t="shared" si="226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22"/>
        <v>107.759</v>
      </c>
      <c r="E2878" s="8">
        <v>108.073457</v>
      </c>
      <c r="F2878" s="4">
        <f t="shared" si="223"/>
        <v>0.31445700000000443</v>
      </c>
      <c r="G2878" s="4">
        <f t="shared" si="224"/>
        <v>0.31445700000000443</v>
      </c>
      <c r="H2878" s="7">
        <f t="shared" si="225"/>
        <v>9.8883204849002787E-2</v>
      </c>
      <c r="I2878" s="7"/>
      <c r="J2878">
        <v>110784</v>
      </c>
      <c r="K2878" s="8">
        <f t="shared" si="226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22"/>
        <v>107.749</v>
      </c>
      <c r="E2879" s="8">
        <v>108.071799</v>
      </c>
      <c r="F2879" s="4">
        <f t="shared" si="223"/>
        <v>0.32279900000000339</v>
      </c>
      <c r="G2879" s="4">
        <f t="shared" si="224"/>
        <v>0.32279900000000339</v>
      </c>
      <c r="H2879" s="7">
        <f t="shared" si="225"/>
        <v>0.10419919440100218</v>
      </c>
      <c r="I2879" s="7"/>
      <c r="J2879">
        <v>109800</v>
      </c>
      <c r="K2879" s="8">
        <f t="shared" si="226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22"/>
        <v>107.742</v>
      </c>
      <c r="E2880" s="8">
        <v>108.067723</v>
      </c>
      <c r="F2880" s="4">
        <f t="shared" si="223"/>
        <v>0.32572299999999643</v>
      </c>
      <c r="G2880" s="4">
        <f t="shared" si="224"/>
        <v>0.32572299999999643</v>
      </c>
      <c r="H2880" s="7">
        <f t="shared" si="225"/>
        <v>0.10609547272899768</v>
      </c>
      <c r="I2880" s="7"/>
      <c r="J2880">
        <v>109417</v>
      </c>
      <c r="K2880" s="8">
        <f t="shared" si="226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22"/>
        <v>96.201700000000002</v>
      </c>
      <c r="E2881" s="8">
        <v>94.929489000000004</v>
      </c>
      <c r="F2881" s="4">
        <f t="shared" si="223"/>
        <v>-1.2722109999999986</v>
      </c>
      <c r="G2881" s="4">
        <f t="shared" si="224"/>
        <v>1.2722109999999986</v>
      </c>
      <c r="H2881" s="7">
        <f t="shared" si="225"/>
        <v>1.6185208285209967</v>
      </c>
      <c r="I2881" s="7"/>
      <c r="J2881">
        <v>108768</v>
      </c>
      <c r="K2881" s="8">
        <f t="shared" si="226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22"/>
        <v>34.027900000000002</v>
      </c>
      <c r="E2882" s="8">
        <v>32.664276999999998</v>
      </c>
      <c r="F2882" s="4">
        <f t="shared" si="223"/>
        <v>-1.363623000000004</v>
      </c>
      <c r="G2882" s="4">
        <f t="shared" si="224"/>
        <v>1.363623000000004</v>
      </c>
      <c r="H2882" s="7">
        <f t="shared" si="225"/>
        <v>1.8594676861290109</v>
      </c>
      <c r="I2882" s="7"/>
      <c r="J2882">
        <v>108384</v>
      </c>
      <c r="K2882" s="8">
        <f t="shared" si="226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22"/>
        <v>-0.92471500000000006</v>
      </c>
      <c r="E2883" s="8">
        <v>-0.92471499999999995</v>
      </c>
      <c r="F2883" s="4">
        <f t="shared" si="223"/>
        <v>1.1102230246251565E-16</v>
      </c>
      <c r="G2883" s="4">
        <f t="shared" si="224"/>
        <v>1.1102230246251565E-16</v>
      </c>
      <c r="H2883" s="7">
        <f t="shared" si="225"/>
        <v>1.2325951644078309E-32</v>
      </c>
      <c r="I2883" s="7"/>
      <c r="J2883">
        <v>108188</v>
      </c>
      <c r="K2883" s="8">
        <f t="shared" si="226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22"/>
        <v>-0.61187499999999995</v>
      </c>
      <c r="E2884" s="8">
        <v>-0.61187499999999995</v>
      </c>
      <c r="F2884" s="4">
        <f t="shared" si="223"/>
        <v>0</v>
      </c>
      <c r="G2884" s="4">
        <f t="shared" si="224"/>
        <v>0</v>
      </c>
      <c r="H2884" s="7">
        <f t="shared" si="225"/>
        <v>0</v>
      </c>
      <c r="I2884" s="7"/>
      <c r="J2884">
        <v>108186</v>
      </c>
      <c r="K2884" s="8">
        <f t="shared" si="226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22"/>
        <v>-0.61187499999999995</v>
      </c>
      <c r="E2885" s="8">
        <v>-0.61187499999999995</v>
      </c>
      <c r="F2885" s="4">
        <f t="shared" si="223"/>
        <v>0</v>
      </c>
      <c r="G2885" s="4">
        <f t="shared" si="224"/>
        <v>0</v>
      </c>
      <c r="H2885" s="7">
        <f t="shared" si="225"/>
        <v>0</v>
      </c>
      <c r="I2885" s="7"/>
      <c r="J2885">
        <v>108076</v>
      </c>
      <c r="K2885" s="8">
        <f t="shared" si="226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22"/>
        <v>-0.61187499999999995</v>
      </c>
      <c r="E2886" s="8">
        <v>-0.61187499999999995</v>
      </c>
      <c r="F2886" s="4">
        <f t="shared" si="223"/>
        <v>0</v>
      </c>
      <c r="G2886" s="4">
        <f t="shared" si="224"/>
        <v>0</v>
      </c>
      <c r="H2886" s="7">
        <f t="shared" si="225"/>
        <v>0</v>
      </c>
      <c r="I2886" s="7"/>
      <c r="J2886">
        <v>103289</v>
      </c>
      <c r="K2886" s="8">
        <f t="shared" si="226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22"/>
        <v>-0.61187499999999995</v>
      </c>
      <c r="E2887" s="8">
        <v>-0.61187499999999995</v>
      </c>
      <c r="F2887" s="4">
        <f t="shared" si="223"/>
        <v>0</v>
      </c>
      <c r="G2887" s="4">
        <f t="shared" si="224"/>
        <v>0</v>
      </c>
      <c r="H2887" s="7">
        <f t="shared" si="225"/>
        <v>0</v>
      </c>
      <c r="I2887" s="7"/>
      <c r="J2887">
        <v>40673.4</v>
      </c>
      <c r="K2887" s="8">
        <f t="shared" si="226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22"/>
        <v>-0.61187499999999995</v>
      </c>
      <c r="E2888" s="8">
        <v>-0.61187499999999995</v>
      </c>
      <c r="F2888" s="4">
        <f t="shared" si="223"/>
        <v>0</v>
      </c>
      <c r="G2888" s="4">
        <f t="shared" si="224"/>
        <v>0</v>
      </c>
      <c r="H2888" s="7">
        <f t="shared" si="225"/>
        <v>0</v>
      </c>
      <c r="I2888" s="7"/>
      <c r="J2888">
        <v>-924.71500000000003</v>
      </c>
      <c r="K2888" s="8">
        <f t="shared" si="226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27">C2889/1000</f>
        <v>-0.61187499999999995</v>
      </c>
      <c r="E2889" s="8">
        <v>-0.61187499999999995</v>
      </c>
      <c r="F2889" s="4">
        <f t="shared" ref="F2889:F2952" si="228">(E2889- D2889)</f>
        <v>0</v>
      </c>
      <c r="G2889" s="4">
        <f t="shared" ref="G2889:G2952" si="229">ABS(F2889)</f>
        <v>0</v>
      </c>
      <c r="H2889" s="7">
        <f t="shared" ref="H2889:H2952" si="230">(G2889^2)</f>
        <v>0</v>
      </c>
      <c r="I2889" s="7"/>
      <c r="J2889">
        <v>-611.875</v>
      </c>
      <c r="K2889" s="8">
        <f t="shared" si="226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27"/>
        <v>-0.61187499999999995</v>
      </c>
      <c r="E2890" s="8">
        <v>-0.61187499999999995</v>
      </c>
      <c r="F2890" s="4">
        <f t="shared" si="228"/>
        <v>0</v>
      </c>
      <c r="G2890" s="4">
        <f t="shared" si="229"/>
        <v>0</v>
      </c>
      <c r="H2890" s="7">
        <f t="shared" si="230"/>
        <v>0</v>
      </c>
      <c r="I2890" s="7"/>
      <c r="J2890">
        <v>-611.875</v>
      </c>
      <c r="K2890" s="8">
        <f t="shared" si="226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27"/>
        <v>-0.61187499999999995</v>
      </c>
      <c r="E2891" s="8">
        <v>-0.61187499999999995</v>
      </c>
      <c r="F2891" s="4">
        <f t="shared" si="228"/>
        <v>0</v>
      </c>
      <c r="G2891" s="4">
        <f t="shared" si="229"/>
        <v>0</v>
      </c>
      <c r="H2891" s="7">
        <f t="shared" si="230"/>
        <v>0</v>
      </c>
      <c r="I2891" s="7"/>
      <c r="J2891">
        <v>-611.875</v>
      </c>
      <c r="K2891" s="8">
        <f t="shared" si="226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27"/>
        <v>-0.61187499999999995</v>
      </c>
      <c r="E2892" s="8">
        <v>-0.61187499999999995</v>
      </c>
      <c r="F2892" s="4">
        <f t="shared" si="228"/>
        <v>0</v>
      </c>
      <c r="G2892" s="4">
        <f t="shared" si="229"/>
        <v>0</v>
      </c>
      <c r="H2892" s="7">
        <f t="shared" si="230"/>
        <v>0</v>
      </c>
      <c r="I2892" s="7"/>
      <c r="J2892">
        <v>-611.875</v>
      </c>
      <c r="K2892" s="8">
        <f t="shared" si="226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27"/>
        <v>-0.61187499999999995</v>
      </c>
      <c r="E2893" s="8">
        <v>-0.61187499999999995</v>
      </c>
      <c r="F2893" s="4">
        <f t="shared" si="228"/>
        <v>0</v>
      </c>
      <c r="G2893" s="4">
        <f t="shared" si="229"/>
        <v>0</v>
      </c>
      <c r="H2893" s="7">
        <f t="shared" si="230"/>
        <v>0</v>
      </c>
      <c r="I2893" s="7"/>
      <c r="J2893">
        <v>-611.875</v>
      </c>
      <c r="K2893" s="8">
        <f t="shared" si="226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27"/>
        <v>-1.0669200000000001</v>
      </c>
      <c r="E2894" s="8">
        <v>-1.0669150000000001</v>
      </c>
      <c r="F2894" s="4">
        <f t="shared" si="228"/>
        <v>5.000000000032756E-6</v>
      </c>
      <c r="G2894" s="4">
        <f t="shared" si="229"/>
        <v>5.000000000032756E-6</v>
      </c>
      <c r="H2894" s="7">
        <f t="shared" si="230"/>
        <v>2.5000000000327561E-11</v>
      </c>
      <c r="I2894" s="7"/>
      <c r="J2894">
        <v>-611.875</v>
      </c>
      <c r="K2894" s="8">
        <f t="shared" si="226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27"/>
        <v>11.1153</v>
      </c>
      <c r="E2895" s="8">
        <v>12.012302999999999</v>
      </c>
      <c r="F2895" s="4">
        <f t="shared" si="228"/>
        <v>0.89700299999999977</v>
      </c>
      <c r="G2895" s="4">
        <f t="shared" si="229"/>
        <v>0.89700299999999977</v>
      </c>
      <c r="H2895" s="7">
        <f t="shared" si="230"/>
        <v>0.8046143820089996</v>
      </c>
      <c r="I2895" s="7"/>
      <c r="J2895">
        <v>-611.875</v>
      </c>
      <c r="K2895" s="8">
        <f t="shared" si="226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27"/>
        <v>110.876</v>
      </c>
      <c r="E2896" s="8">
        <v>111.37693299999999</v>
      </c>
      <c r="F2896" s="4">
        <f t="shared" si="228"/>
        <v>0.50093299999998919</v>
      </c>
      <c r="G2896" s="4">
        <f t="shared" si="229"/>
        <v>0.50093299999998919</v>
      </c>
      <c r="H2896" s="7">
        <f t="shared" si="230"/>
        <v>0.25093387048898919</v>
      </c>
      <c r="I2896" s="7"/>
      <c r="J2896">
        <v>-611.875</v>
      </c>
      <c r="K2896" s="8">
        <f t="shared" si="226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27"/>
        <v>110.22199999999999</v>
      </c>
      <c r="E2897" s="8">
        <v>110.66783</v>
      </c>
      <c r="F2897" s="4">
        <f t="shared" si="228"/>
        <v>0.44583000000000084</v>
      </c>
      <c r="G2897" s="4">
        <f t="shared" si="229"/>
        <v>0.44583000000000084</v>
      </c>
      <c r="H2897" s="7">
        <f t="shared" si="230"/>
        <v>0.19876438890000075</v>
      </c>
      <c r="I2897" s="7"/>
      <c r="J2897">
        <v>-611.875</v>
      </c>
      <c r="K2897" s="8">
        <f t="shared" si="226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27"/>
        <v>109.518</v>
      </c>
      <c r="E2898" s="8">
        <v>110.004192</v>
      </c>
      <c r="F2898" s="4">
        <f t="shared" si="228"/>
        <v>0.48619200000000262</v>
      </c>
      <c r="G2898" s="4">
        <f t="shared" si="229"/>
        <v>0.48619200000000262</v>
      </c>
      <c r="H2898" s="7">
        <f t="shared" si="230"/>
        <v>0.23638266086400256</v>
      </c>
      <c r="I2898" s="7"/>
      <c r="J2898">
        <v>-611.875</v>
      </c>
      <c r="K2898" s="8">
        <f t="shared" si="226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27"/>
        <v>108.72799999999999</v>
      </c>
      <c r="E2899" s="8">
        <v>109.437703</v>
      </c>
      <c r="F2899" s="4">
        <f t="shared" si="228"/>
        <v>0.70970300000000464</v>
      </c>
      <c r="G2899" s="4">
        <f t="shared" si="229"/>
        <v>0.70970300000000464</v>
      </c>
      <c r="H2899" s="7">
        <f t="shared" si="230"/>
        <v>0.50367834820900659</v>
      </c>
      <c r="I2899" s="7"/>
      <c r="J2899">
        <v>-1066.92</v>
      </c>
      <c r="K2899" s="8">
        <f t="shared" si="226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27"/>
        <v>108.127</v>
      </c>
      <c r="E2900" s="8">
        <v>108.552254</v>
      </c>
      <c r="F2900" s="4">
        <f t="shared" si="228"/>
        <v>0.42525400000000957</v>
      </c>
      <c r="G2900" s="4">
        <f t="shared" si="229"/>
        <v>0.42525400000000957</v>
      </c>
      <c r="H2900" s="7">
        <f t="shared" si="230"/>
        <v>0.18084096451600815</v>
      </c>
      <c r="I2900" s="7"/>
      <c r="J2900">
        <v>4162.57</v>
      </c>
      <c r="K2900" s="8">
        <f t="shared" si="226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27"/>
        <v>107.754</v>
      </c>
      <c r="E2901" s="8">
        <v>108.16888400000001</v>
      </c>
      <c r="F2901" s="4">
        <f t="shared" si="228"/>
        <v>0.4148840000000007</v>
      </c>
      <c r="G2901" s="4">
        <f t="shared" si="229"/>
        <v>0.4148840000000007</v>
      </c>
      <c r="H2901" s="7">
        <f t="shared" si="230"/>
        <v>0.17212873345600058</v>
      </c>
      <c r="I2901" s="7"/>
      <c r="J2901">
        <v>111215</v>
      </c>
      <c r="K2901" s="8">
        <f t="shared" si="226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27"/>
        <v>107.44</v>
      </c>
      <c r="E2902" s="8">
        <v>107.848176</v>
      </c>
      <c r="F2902" s="4">
        <f t="shared" si="228"/>
        <v>0.40817599999999743</v>
      </c>
      <c r="G2902" s="4">
        <f t="shared" si="229"/>
        <v>0.40817599999999743</v>
      </c>
      <c r="H2902" s="7">
        <f t="shared" si="230"/>
        <v>0.16660764697599789</v>
      </c>
      <c r="I2902" s="7"/>
      <c r="J2902">
        <v>110635</v>
      </c>
      <c r="K2902" s="8">
        <f t="shared" si="226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27"/>
        <v>107.423</v>
      </c>
      <c r="E2903" s="8">
        <v>107.84524999999999</v>
      </c>
      <c r="F2903" s="4">
        <f t="shared" si="228"/>
        <v>0.42224999999999113</v>
      </c>
      <c r="G2903" s="4">
        <f t="shared" si="229"/>
        <v>0.42224999999999113</v>
      </c>
      <c r="H2903" s="7">
        <f t="shared" si="230"/>
        <v>0.17829506249999252</v>
      </c>
      <c r="I2903" s="7"/>
      <c r="J2903">
        <v>110047</v>
      </c>
      <c r="K2903" s="8">
        <f t="shared" si="226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27"/>
        <v>107.41500000000001</v>
      </c>
      <c r="E2904" s="8">
        <v>107.84233399999999</v>
      </c>
      <c r="F2904" s="4">
        <f t="shared" si="228"/>
        <v>0.42733399999998767</v>
      </c>
      <c r="G2904" s="4">
        <f t="shared" si="229"/>
        <v>0.42733399999998767</v>
      </c>
      <c r="H2904" s="7">
        <f t="shared" si="230"/>
        <v>0.18261434755598946</v>
      </c>
      <c r="I2904" s="7"/>
      <c r="J2904">
        <v>109733</v>
      </c>
      <c r="K2904" s="8">
        <f t="shared" si="226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27"/>
        <v>104.523</v>
      </c>
      <c r="E2905" s="8">
        <v>103.44821899999999</v>
      </c>
      <c r="F2905" s="4">
        <f t="shared" si="228"/>
        <v>-1.0747810000000015</v>
      </c>
      <c r="G2905" s="4">
        <f t="shared" si="229"/>
        <v>1.0747810000000015</v>
      </c>
      <c r="H2905" s="7">
        <f t="shared" si="230"/>
        <v>1.1551541979610034</v>
      </c>
      <c r="I2905" s="7"/>
      <c r="J2905">
        <v>108975</v>
      </c>
      <c r="K2905" s="8">
        <f t="shared" si="226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27"/>
        <v>40.390500000000003</v>
      </c>
      <c r="E2906" s="8">
        <v>38.764344000000001</v>
      </c>
      <c r="F2906" s="4">
        <f t="shared" si="228"/>
        <v>-1.6261560000000017</v>
      </c>
      <c r="G2906" s="4">
        <f t="shared" si="229"/>
        <v>1.6261560000000017</v>
      </c>
      <c r="H2906" s="7">
        <f t="shared" si="230"/>
        <v>2.6443833363360056</v>
      </c>
      <c r="I2906" s="7"/>
      <c r="J2906">
        <v>108458</v>
      </c>
      <c r="K2906" s="8">
        <f t="shared" si="226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27"/>
        <v>-0.92471500000000006</v>
      </c>
      <c r="E2907" s="8">
        <v>-0.92471499999999995</v>
      </c>
      <c r="F2907" s="4">
        <f t="shared" si="228"/>
        <v>1.1102230246251565E-16</v>
      </c>
      <c r="G2907" s="4">
        <f t="shared" si="229"/>
        <v>1.1102230246251565E-16</v>
      </c>
      <c r="H2907" s="7">
        <f t="shared" si="230"/>
        <v>1.2325951644078309E-32</v>
      </c>
      <c r="I2907" s="7"/>
      <c r="J2907">
        <v>108083</v>
      </c>
      <c r="K2907" s="8">
        <f t="shared" si="226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27"/>
        <v>-0.61187499999999995</v>
      </c>
      <c r="E2908" s="8">
        <v>-0.61187499999999995</v>
      </c>
      <c r="F2908" s="4">
        <f t="shared" si="228"/>
        <v>0</v>
      </c>
      <c r="G2908" s="4">
        <f t="shared" si="229"/>
        <v>0</v>
      </c>
      <c r="H2908" s="7">
        <f t="shared" si="230"/>
        <v>0</v>
      </c>
      <c r="I2908" s="7"/>
      <c r="J2908">
        <v>108081</v>
      </c>
      <c r="K2908" s="8">
        <f t="shared" si="226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27"/>
        <v>-0.61187499999999995</v>
      </c>
      <c r="E2909" s="8">
        <v>-0.61187499999999995</v>
      </c>
      <c r="F2909" s="4">
        <f t="shared" si="228"/>
        <v>0</v>
      </c>
      <c r="G2909" s="4">
        <f t="shared" si="229"/>
        <v>0</v>
      </c>
      <c r="H2909" s="7">
        <f t="shared" si="230"/>
        <v>0</v>
      </c>
      <c r="I2909" s="7"/>
      <c r="J2909">
        <v>108077</v>
      </c>
      <c r="K2909" s="8">
        <f t="shared" si="226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27"/>
        <v>-0.61187499999999995</v>
      </c>
      <c r="E2910" s="8">
        <v>-0.61187499999999995</v>
      </c>
      <c r="F2910" s="4">
        <f t="shared" si="228"/>
        <v>0</v>
      </c>
      <c r="G2910" s="4">
        <f t="shared" si="229"/>
        <v>0</v>
      </c>
      <c r="H2910" s="7">
        <f t="shared" si="230"/>
        <v>0</v>
      </c>
      <c r="I2910" s="7"/>
      <c r="J2910">
        <v>95231.2</v>
      </c>
      <c r="K2910" s="8">
        <f t="shared" si="226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27"/>
        <v>-0.61187499999999995</v>
      </c>
      <c r="E2911" s="8">
        <v>-0.61187499999999995</v>
      </c>
      <c r="F2911" s="4">
        <f t="shared" si="228"/>
        <v>0</v>
      </c>
      <c r="G2911" s="4">
        <f t="shared" si="229"/>
        <v>0</v>
      </c>
      <c r="H2911" s="7">
        <f t="shared" si="230"/>
        <v>0</v>
      </c>
      <c r="I2911" s="7"/>
      <c r="J2911">
        <v>32885.4</v>
      </c>
      <c r="K2911" s="8">
        <f t="shared" si="226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27"/>
        <v>-0.61187499999999995</v>
      </c>
      <c r="E2912" s="8">
        <v>-0.61187499999999995</v>
      </c>
      <c r="F2912" s="4">
        <f t="shared" si="228"/>
        <v>0</v>
      </c>
      <c r="G2912" s="4">
        <f t="shared" si="229"/>
        <v>0</v>
      </c>
      <c r="H2912" s="7">
        <f t="shared" si="230"/>
        <v>0</v>
      </c>
      <c r="I2912" s="7"/>
      <c r="J2912">
        <v>-924.71500000000003</v>
      </c>
      <c r="K2912" s="8">
        <f t="shared" si="226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27"/>
        <v>-0.61187499999999995</v>
      </c>
      <c r="E2913" s="8">
        <v>-0.61187499999999995</v>
      </c>
      <c r="F2913" s="4">
        <f t="shared" si="228"/>
        <v>0</v>
      </c>
      <c r="G2913" s="4">
        <f t="shared" si="229"/>
        <v>0</v>
      </c>
      <c r="H2913" s="7">
        <f t="shared" si="230"/>
        <v>0</v>
      </c>
      <c r="I2913" s="7"/>
      <c r="J2913">
        <v>-611.875</v>
      </c>
      <c r="K2913" s="8">
        <f t="shared" si="226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27"/>
        <v>-0.61187499999999995</v>
      </c>
      <c r="E2914" s="8">
        <v>-0.61187499999999995</v>
      </c>
      <c r="F2914" s="4">
        <f t="shared" si="228"/>
        <v>0</v>
      </c>
      <c r="G2914" s="4">
        <f t="shared" si="229"/>
        <v>0</v>
      </c>
      <c r="H2914" s="7">
        <f t="shared" si="230"/>
        <v>0</v>
      </c>
      <c r="I2914" s="7"/>
      <c r="J2914">
        <v>-611.875</v>
      </c>
      <c r="K2914" s="8">
        <f t="shared" si="226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27"/>
        <v>-0.61187499999999995</v>
      </c>
      <c r="E2915" s="8">
        <v>-0.61187499999999995</v>
      </c>
      <c r="F2915" s="4">
        <f t="shared" si="228"/>
        <v>0</v>
      </c>
      <c r="G2915" s="4">
        <f t="shared" si="229"/>
        <v>0</v>
      </c>
      <c r="H2915" s="7">
        <f t="shared" si="230"/>
        <v>0</v>
      </c>
      <c r="I2915" s="7"/>
      <c r="J2915">
        <v>-611.875</v>
      </c>
      <c r="K2915" s="8">
        <f t="shared" si="226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27"/>
        <v>-0.61187499999999995</v>
      </c>
      <c r="E2916" s="8">
        <v>-0.61187499999999995</v>
      </c>
      <c r="F2916" s="4">
        <f t="shared" si="228"/>
        <v>0</v>
      </c>
      <c r="G2916" s="4">
        <f t="shared" si="229"/>
        <v>0</v>
      </c>
      <c r="H2916" s="7">
        <f t="shared" si="230"/>
        <v>0</v>
      </c>
      <c r="I2916" s="7"/>
      <c r="J2916">
        <v>-611.875</v>
      </c>
      <c r="K2916" s="8">
        <f t="shared" si="226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27"/>
        <v>-0.61187499999999995</v>
      </c>
      <c r="E2917" s="8">
        <v>-0.61187499999999995</v>
      </c>
      <c r="F2917" s="4">
        <f t="shared" si="228"/>
        <v>0</v>
      </c>
      <c r="G2917" s="4">
        <f t="shared" si="229"/>
        <v>0</v>
      </c>
      <c r="H2917" s="7">
        <f t="shared" si="230"/>
        <v>0</v>
      </c>
      <c r="I2917" s="7"/>
      <c r="J2917">
        <v>-611.875</v>
      </c>
      <c r="K2917" s="8">
        <f t="shared" si="226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27"/>
        <v>-1.0669200000000001</v>
      </c>
      <c r="E2918" s="8">
        <v>-1.0669150000000001</v>
      </c>
      <c r="F2918" s="4">
        <f t="shared" si="228"/>
        <v>5.000000000032756E-6</v>
      </c>
      <c r="G2918" s="4">
        <f t="shared" si="229"/>
        <v>5.000000000032756E-6</v>
      </c>
      <c r="H2918" s="7">
        <f t="shared" si="230"/>
        <v>2.5000000000327561E-11</v>
      </c>
      <c r="I2918" s="7"/>
      <c r="J2918">
        <v>-611.875</v>
      </c>
      <c r="K2918" s="8">
        <f t="shared" si="226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27"/>
        <v>6.40991</v>
      </c>
      <c r="E2919" s="8">
        <v>7.1418480000000004</v>
      </c>
      <c r="F2919" s="4">
        <f t="shared" si="228"/>
        <v>0.73193800000000042</v>
      </c>
      <c r="G2919" s="4">
        <f t="shared" si="229"/>
        <v>0.73193800000000042</v>
      </c>
      <c r="H2919" s="7">
        <f t="shared" si="230"/>
        <v>0.53573323584400057</v>
      </c>
      <c r="I2919" s="7"/>
      <c r="J2919">
        <v>-611.875</v>
      </c>
      <c r="K2919" s="8">
        <f t="shared" si="226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27"/>
        <v>111.348</v>
      </c>
      <c r="E2920" s="8">
        <v>111.841691</v>
      </c>
      <c r="F2920" s="4">
        <f t="shared" si="228"/>
        <v>0.49369099999999833</v>
      </c>
      <c r="G2920" s="4">
        <f t="shared" si="229"/>
        <v>0.49369099999999833</v>
      </c>
      <c r="H2920" s="7">
        <f t="shared" si="230"/>
        <v>0.24373080348099835</v>
      </c>
      <c r="I2920" s="7"/>
      <c r="J2920">
        <v>-611.875</v>
      </c>
      <c r="K2920" s="8">
        <f t="shared" si="226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27"/>
        <v>110.399</v>
      </c>
      <c r="E2921" s="8">
        <v>110.853995</v>
      </c>
      <c r="F2921" s="4">
        <f t="shared" si="228"/>
        <v>0.45499499999999671</v>
      </c>
      <c r="G2921" s="4">
        <f t="shared" si="229"/>
        <v>0.45499499999999671</v>
      </c>
      <c r="H2921" s="7">
        <f t="shared" si="230"/>
        <v>0.207020450024997</v>
      </c>
      <c r="I2921" s="7"/>
      <c r="J2921">
        <v>-611.875</v>
      </c>
      <c r="K2921" s="8">
        <f t="shared" si="226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27"/>
        <v>109.428</v>
      </c>
      <c r="E2922" s="8">
        <v>109.84586400000001</v>
      </c>
      <c r="F2922" s="4">
        <f t="shared" si="228"/>
        <v>0.41786400000000867</v>
      </c>
      <c r="G2922" s="4">
        <f t="shared" si="229"/>
        <v>0.41786400000000867</v>
      </c>
      <c r="H2922" s="7">
        <f t="shared" si="230"/>
        <v>0.17461032249600725</v>
      </c>
      <c r="I2922" s="7"/>
      <c r="J2922">
        <v>-611.875</v>
      </c>
      <c r="K2922" s="8">
        <f t="shared" si="226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27"/>
        <v>108.663</v>
      </c>
      <c r="E2923" s="8">
        <v>109.225058</v>
      </c>
      <c r="F2923" s="4">
        <f t="shared" si="228"/>
        <v>0.5620580000000075</v>
      </c>
      <c r="G2923" s="4">
        <f t="shared" si="229"/>
        <v>0.5620580000000075</v>
      </c>
      <c r="H2923" s="7">
        <f t="shared" si="230"/>
        <v>0.31590919536400841</v>
      </c>
      <c r="I2923" s="7"/>
      <c r="J2923">
        <v>-1066.92</v>
      </c>
      <c r="K2923" s="8">
        <f t="shared" si="226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27"/>
        <v>108.16200000000001</v>
      </c>
      <c r="E2924" s="8">
        <v>108.46290500000001</v>
      </c>
      <c r="F2924" s="4">
        <f t="shared" si="228"/>
        <v>0.3009050000000002</v>
      </c>
      <c r="G2924" s="4">
        <f t="shared" si="229"/>
        <v>0.3009050000000002</v>
      </c>
      <c r="H2924" s="7">
        <f t="shared" si="230"/>
        <v>9.0543819025000125E-2</v>
      </c>
      <c r="I2924" s="7"/>
      <c r="J2924">
        <v>12021.8</v>
      </c>
      <c r="K2924" s="8">
        <f t="shared" ref="K2924:K2987" si="231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27"/>
        <v>107.756</v>
      </c>
      <c r="E2925" s="8">
        <v>108.043547</v>
      </c>
      <c r="F2925" s="4">
        <f t="shared" si="228"/>
        <v>0.28754700000000355</v>
      </c>
      <c r="G2925" s="4">
        <f t="shared" si="229"/>
        <v>0.28754700000000355</v>
      </c>
      <c r="H2925" s="7">
        <f t="shared" si="230"/>
        <v>8.2683277209002037E-2</v>
      </c>
      <c r="I2925" s="7"/>
      <c r="J2925">
        <v>111290</v>
      </c>
      <c r="K2925" s="8">
        <f t="shared" si="231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27"/>
        <v>107.374</v>
      </c>
      <c r="E2926" s="8">
        <v>107.63200399999999</v>
      </c>
      <c r="F2926" s="4">
        <f t="shared" si="228"/>
        <v>0.25800399999999968</v>
      </c>
      <c r="G2926" s="4">
        <f t="shared" si="229"/>
        <v>0.25800399999999968</v>
      </c>
      <c r="H2926" s="7">
        <f t="shared" si="230"/>
        <v>6.6566064015999835E-2</v>
      </c>
      <c r="I2926" s="7"/>
      <c r="J2926">
        <v>110602</v>
      </c>
      <c r="K2926" s="8">
        <f t="shared" si="231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27"/>
        <v>107.16500000000001</v>
      </c>
      <c r="E2927" s="8">
        <v>107.275374</v>
      </c>
      <c r="F2927" s="4">
        <f t="shared" si="228"/>
        <v>0.11037399999999309</v>
      </c>
      <c r="G2927" s="4">
        <f t="shared" si="229"/>
        <v>0.11037399999999309</v>
      </c>
      <c r="H2927" s="7">
        <f t="shared" si="230"/>
        <v>1.2182419875998475E-2</v>
      </c>
      <c r="I2927" s="7"/>
      <c r="J2927">
        <v>109953</v>
      </c>
      <c r="K2927" s="8">
        <f t="shared" si="231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27"/>
        <v>107.164</v>
      </c>
      <c r="E2928" s="8">
        <v>107.50655399999999</v>
      </c>
      <c r="F2928" s="4">
        <f t="shared" si="228"/>
        <v>0.3425539999999927</v>
      </c>
      <c r="G2928" s="4">
        <f t="shared" si="229"/>
        <v>0.3425539999999927</v>
      </c>
      <c r="H2928" s="7">
        <f t="shared" si="230"/>
        <v>0.117343242915995</v>
      </c>
      <c r="I2928" s="7"/>
      <c r="J2928">
        <v>109405</v>
      </c>
      <c r="K2928" s="8">
        <f t="shared" si="231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27"/>
        <v>99.570599999999999</v>
      </c>
      <c r="E2929" s="8">
        <v>98.478542000000004</v>
      </c>
      <c r="F2929" s="4">
        <f t="shared" si="228"/>
        <v>-1.0920579999999944</v>
      </c>
      <c r="G2929" s="4">
        <f t="shared" si="229"/>
        <v>1.0920579999999944</v>
      </c>
      <c r="H2929" s="7">
        <f t="shared" si="230"/>
        <v>1.1925906753639879</v>
      </c>
      <c r="I2929" s="7"/>
      <c r="J2929">
        <v>108550</v>
      </c>
      <c r="K2929" s="8">
        <f t="shared" si="231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27"/>
        <v>35.994500000000002</v>
      </c>
      <c r="E2930" s="8">
        <v>34.609848</v>
      </c>
      <c r="F2930" s="4">
        <f t="shared" si="228"/>
        <v>-1.3846520000000027</v>
      </c>
      <c r="G2930" s="4">
        <f t="shared" si="229"/>
        <v>1.3846520000000027</v>
      </c>
      <c r="H2930" s="7">
        <f t="shared" si="230"/>
        <v>1.9172611611040073</v>
      </c>
      <c r="I2930" s="7"/>
      <c r="J2930">
        <v>108180</v>
      </c>
      <c r="K2930" s="8">
        <f t="shared" si="231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27"/>
        <v>-0.92471500000000006</v>
      </c>
      <c r="E2931" s="8">
        <v>-0.92471499999999995</v>
      </c>
      <c r="F2931" s="4">
        <f t="shared" si="228"/>
        <v>1.1102230246251565E-16</v>
      </c>
      <c r="G2931" s="4">
        <f t="shared" si="229"/>
        <v>1.1102230246251565E-16</v>
      </c>
      <c r="H2931" s="7">
        <f t="shared" si="230"/>
        <v>1.2325951644078309E-32</v>
      </c>
      <c r="I2931" s="7"/>
      <c r="J2931">
        <v>107870</v>
      </c>
      <c r="K2931" s="8">
        <f t="shared" si="231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27"/>
        <v>-0.61187499999999995</v>
      </c>
      <c r="E2932" s="8">
        <v>-0.61187499999999995</v>
      </c>
      <c r="F2932" s="4">
        <f t="shared" si="228"/>
        <v>0</v>
      </c>
      <c r="G2932" s="4">
        <f t="shared" si="229"/>
        <v>0</v>
      </c>
      <c r="H2932" s="7">
        <f t="shared" si="230"/>
        <v>0</v>
      </c>
      <c r="I2932" s="7"/>
      <c r="J2932">
        <v>107867</v>
      </c>
      <c r="K2932" s="8">
        <f t="shared" si="231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27"/>
        <v>-0.61187499999999995</v>
      </c>
      <c r="E2933" s="8">
        <v>-0.61187499999999995</v>
      </c>
      <c r="F2933" s="4">
        <f t="shared" si="228"/>
        <v>0</v>
      </c>
      <c r="G2933" s="4">
        <f t="shared" si="229"/>
        <v>0</v>
      </c>
      <c r="H2933" s="7">
        <f t="shared" si="230"/>
        <v>0</v>
      </c>
      <c r="I2933" s="7"/>
      <c r="J2933">
        <v>107864</v>
      </c>
      <c r="K2933" s="8">
        <f t="shared" si="231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27"/>
        <v>-0.61187499999999995</v>
      </c>
      <c r="E2934" s="8">
        <v>-0.61187499999999995</v>
      </c>
      <c r="F2934" s="4">
        <f t="shared" si="228"/>
        <v>0</v>
      </c>
      <c r="G2934" s="4">
        <f t="shared" si="229"/>
        <v>0</v>
      </c>
      <c r="H2934" s="7">
        <f t="shared" si="230"/>
        <v>0</v>
      </c>
      <c r="I2934" s="7"/>
      <c r="J2934">
        <v>104028</v>
      </c>
      <c r="K2934" s="8">
        <f t="shared" si="231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27"/>
        <v>-0.61187499999999995</v>
      </c>
      <c r="E2935" s="8">
        <v>-0.61187499999999995</v>
      </c>
      <c r="F2935" s="4">
        <f t="shared" si="228"/>
        <v>0</v>
      </c>
      <c r="G2935" s="4">
        <f t="shared" si="229"/>
        <v>0</v>
      </c>
      <c r="H2935" s="7">
        <f t="shared" si="230"/>
        <v>0</v>
      </c>
      <c r="I2935" s="7"/>
      <c r="J2935">
        <v>39091.1</v>
      </c>
      <c r="K2935" s="8">
        <f t="shared" si="231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27"/>
        <v>-0.61187499999999995</v>
      </c>
      <c r="E2936" s="8">
        <v>-0.61187499999999995</v>
      </c>
      <c r="F2936" s="4">
        <f t="shared" si="228"/>
        <v>0</v>
      </c>
      <c r="G2936" s="4">
        <f t="shared" si="229"/>
        <v>0</v>
      </c>
      <c r="H2936" s="7">
        <f t="shared" si="230"/>
        <v>0</v>
      </c>
      <c r="I2936" s="7"/>
      <c r="J2936">
        <v>-924.71500000000003</v>
      </c>
      <c r="K2936" s="8">
        <f t="shared" si="231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27"/>
        <v>-0.61187499999999995</v>
      </c>
      <c r="E2937" s="8">
        <v>-0.61187499999999995</v>
      </c>
      <c r="F2937" s="4">
        <f t="shared" si="228"/>
        <v>0</v>
      </c>
      <c r="G2937" s="4">
        <f t="shared" si="229"/>
        <v>0</v>
      </c>
      <c r="H2937" s="7">
        <f t="shared" si="230"/>
        <v>0</v>
      </c>
      <c r="I2937" s="7"/>
      <c r="J2937">
        <v>-611.875</v>
      </c>
      <c r="K2937" s="8">
        <f t="shared" si="231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27"/>
        <v>-0.61187499999999995</v>
      </c>
      <c r="E2938" s="8">
        <v>-0.61187499999999995</v>
      </c>
      <c r="F2938" s="4">
        <f t="shared" si="228"/>
        <v>0</v>
      </c>
      <c r="G2938" s="4">
        <f t="shared" si="229"/>
        <v>0</v>
      </c>
      <c r="H2938" s="7">
        <f t="shared" si="230"/>
        <v>0</v>
      </c>
      <c r="I2938" s="7"/>
      <c r="J2938">
        <v>-611.875</v>
      </c>
      <c r="K2938" s="8">
        <f t="shared" si="231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27"/>
        <v>-0.61187499999999995</v>
      </c>
      <c r="E2939" s="8">
        <v>-0.61187499999999995</v>
      </c>
      <c r="F2939" s="4">
        <f t="shared" si="228"/>
        <v>0</v>
      </c>
      <c r="G2939" s="4">
        <f t="shared" si="229"/>
        <v>0</v>
      </c>
      <c r="H2939" s="7">
        <f t="shared" si="230"/>
        <v>0</v>
      </c>
      <c r="I2939" s="7"/>
      <c r="J2939">
        <v>-611.875</v>
      </c>
      <c r="K2939" s="8">
        <f t="shared" si="231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27"/>
        <v>-0.61187499999999995</v>
      </c>
      <c r="E2940" s="8">
        <v>-0.61187499999999995</v>
      </c>
      <c r="F2940" s="4">
        <f t="shared" si="228"/>
        <v>0</v>
      </c>
      <c r="G2940" s="4">
        <f t="shared" si="229"/>
        <v>0</v>
      </c>
      <c r="H2940" s="7">
        <f t="shared" si="230"/>
        <v>0</v>
      </c>
      <c r="I2940" s="7"/>
      <c r="J2940">
        <v>-611.875</v>
      </c>
      <c r="K2940" s="8">
        <f t="shared" si="231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27"/>
        <v>-1.0669200000000001</v>
      </c>
      <c r="E2941" s="8">
        <v>-1.0669150000000001</v>
      </c>
      <c r="F2941" s="4">
        <f t="shared" si="228"/>
        <v>5.000000000032756E-6</v>
      </c>
      <c r="G2941" s="4">
        <f t="shared" si="229"/>
        <v>5.000000000032756E-6</v>
      </c>
      <c r="H2941" s="7">
        <f t="shared" si="230"/>
        <v>2.5000000000327561E-11</v>
      </c>
      <c r="I2941" s="7"/>
      <c r="J2941">
        <v>-611.875</v>
      </c>
      <c r="K2941" s="8">
        <f t="shared" si="231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27"/>
        <v>-1.0669200000000001</v>
      </c>
      <c r="E2942" s="8">
        <v>-1.0669150000000001</v>
      </c>
      <c r="F2942" s="4">
        <f t="shared" si="228"/>
        <v>5.000000000032756E-6</v>
      </c>
      <c r="G2942" s="4">
        <f t="shared" si="229"/>
        <v>5.000000000032756E-6</v>
      </c>
      <c r="H2942" s="7">
        <f t="shared" si="230"/>
        <v>2.5000000000327561E-11</v>
      </c>
      <c r="I2942" s="7"/>
      <c r="J2942">
        <v>-611.875</v>
      </c>
      <c r="K2942" s="8">
        <f t="shared" si="231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27"/>
        <v>13.624600000000001</v>
      </c>
      <c r="E2943" s="8">
        <v>14.453466000000001</v>
      </c>
      <c r="F2943" s="4">
        <f t="shared" si="228"/>
        <v>0.82886599999999966</v>
      </c>
      <c r="G2943" s="4">
        <f t="shared" si="229"/>
        <v>0.82886599999999966</v>
      </c>
      <c r="H2943" s="7">
        <f t="shared" si="230"/>
        <v>0.68701884595599938</v>
      </c>
      <c r="I2943" s="7"/>
      <c r="J2943">
        <v>-611.875</v>
      </c>
      <c r="K2943" s="8">
        <f t="shared" si="231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27"/>
        <v>110.88500000000001</v>
      </c>
      <c r="E2944" s="8">
        <v>111.374431</v>
      </c>
      <c r="F2944" s="4">
        <f t="shared" si="228"/>
        <v>0.48943099999999617</v>
      </c>
      <c r="G2944" s="4">
        <f t="shared" si="229"/>
        <v>0.48943099999999617</v>
      </c>
      <c r="H2944" s="7">
        <f t="shared" si="230"/>
        <v>0.23954270376099626</v>
      </c>
      <c r="I2944" s="7"/>
      <c r="J2944">
        <v>-611.875</v>
      </c>
      <c r="K2944" s="8">
        <f t="shared" si="231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27"/>
        <v>109.715</v>
      </c>
      <c r="E2945" s="8">
        <v>110.15263299999999</v>
      </c>
      <c r="F2945" s="4">
        <f t="shared" si="228"/>
        <v>0.43763299999999106</v>
      </c>
      <c r="G2945" s="4">
        <f t="shared" si="229"/>
        <v>0.43763299999999106</v>
      </c>
      <c r="H2945" s="7">
        <f t="shared" si="230"/>
        <v>0.19152264268899216</v>
      </c>
      <c r="I2945" s="7"/>
      <c r="J2945">
        <v>-611.875</v>
      </c>
      <c r="K2945" s="8">
        <f t="shared" si="231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27"/>
        <v>108.94</v>
      </c>
      <c r="E2946" s="8">
        <v>109.338565</v>
      </c>
      <c r="F2946" s="4">
        <f t="shared" si="228"/>
        <v>0.39856500000000494</v>
      </c>
      <c r="G2946" s="4">
        <f t="shared" si="229"/>
        <v>0.39856500000000494</v>
      </c>
      <c r="H2946" s="7">
        <f t="shared" si="230"/>
        <v>0.15885405922500395</v>
      </c>
      <c r="I2946" s="7"/>
      <c r="J2946">
        <v>-611.875</v>
      </c>
      <c r="K2946" s="8">
        <f t="shared" si="231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27"/>
        <v>108.238</v>
      </c>
      <c r="E2947" s="8">
        <v>108.619805</v>
      </c>
      <c r="F2947" s="4">
        <f t="shared" si="228"/>
        <v>0.38180499999999995</v>
      </c>
      <c r="G2947" s="4">
        <f t="shared" si="229"/>
        <v>0.38180499999999995</v>
      </c>
      <c r="H2947" s="7">
        <f t="shared" si="230"/>
        <v>0.14577505802499996</v>
      </c>
      <c r="I2947" s="7"/>
      <c r="J2947">
        <v>-1066.92</v>
      </c>
      <c r="K2947" s="8">
        <f t="shared" si="231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27"/>
        <v>107.751</v>
      </c>
      <c r="E2948" s="8">
        <v>108.11960500000001</v>
      </c>
      <c r="F2948" s="4">
        <f t="shared" si="228"/>
        <v>0.36860500000000229</v>
      </c>
      <c r="G2948" s="4">
        <f t="shared" si="229"/>
        <v>0.36860500000000229</v>
      </c>
      <c r="H2948" s="7">
        <f t="shared" si="230"/>
        <v>0.13586964602500168</v>
      </c>
      <c r="I2948" s="7"/>
      <c r="J2948">
        <v>7143.91</v>
      </c>
      <c r="K2948" s="8">
        <f t="shared" si="231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27"/>
        <v>107.449</v>
      </c>
      <c r="E2949" s="8">
        <v>107.87509799999999</v>
      </c>
      <c r="F2949" s="4">
        <f t="shared" si="228"/>
        <v>0.42609799999999609</v>
      </c>
      <c r="G2949" s="4">
        <f t="shared" si="229"/>
        <v>0.42609799999999609</v>
      </c>
      <c r="H2949" s="7">
        <f t="shared" si="230"/>
        <v>0.18155950560399667</v>
      </c>
      <c r="I2949" s="7"/>
      <c r="J2949">
        <v>111749</v>
      </c>
      <c r="K2949" s="8">
        <f t="shared" si="231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27"/>
        <v>107.13500000000001</v>
      </c>
      <c r="E2950" s="8">
        <v>107.449573</v>
      </c>
      <c r="F2950" s="4">
        <f t="shared" si="228"/>
        <v>0.31457299999999577</v>
      </c>
      <c r="G2950" s="4">
        <f t="shared" si="229"/>
        <v>0.31457299999999577</v>
      </c>
      <c r="H2950" s="7">
        <f t="shared" si="230"/>
        <v>9.8956172328997338E-2</v>
      </c>
      <c r="I2950" s="7"/>
      <c r="J2950">
        <v>110784</v>
      </c>
      <c r="K2950" s="8">
        <f t="shared" si="231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27"/>
        <v>106.93</v>
      </c>
      <c r="E2951" s="8">
        <v>107.25144899999999</v>
      </c>
      <c r="F2951" s="4">
        <f t="shared" si="228"/>
        <v>0.321448999999987</v>
      </c>
      <c r="G2951" s="4">
        <f t="shared" si="229"/>
        <v>0.321448999999987</v>
      </c>
      <c r="H2951" s="7">
        <f t="shared" si="230"/>
        <v>0.10332945960099164</v>
      </c>
      <c r="I2951" s="7"/>
      <c r="J2951">
        <v>109801</v>
      </c>
      <c r="K2951" s="8">
        <f t="shared" si="231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27"/>
        <v>106.92400000000001</v>
      </c>
      <c r="E2952" s="8">
        <v>107.25619399999999</v>
      </c>
      <c r="F2952" s="4">
        <f t="shared" si="228"/>
        <v>0.332193999999987</v>
      </c>
      <c r="G2952" s="4">
        <f t="shared" si="229"/>
        <v>0.332193999999987</v>
      </c>
      <c r="H2952" s="7">
        <f t="shared" si="230"/>
        <v>0.11035285363599136</v>
      </c>
      <c r="I2952" s="7"/>
      <c r="J2952">
        <v>109206</v>
      </c>
      <c r="K2952" s="8">
        <f t="shared" si="231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32">C2953/1000</f>
        <v>106.11199999999999</v>
      </c>
      <c r="E2953" s="8">
        <v>105.44627300000001</v>
      </c>
      <c r="F2953" s="4">
        <f t="shared" ref="F2953:F3016" si="233">(E2953- D2953)</f>
        <v>-0.66572699999998974</v>
      </c>
      <c r="G2953" s="4">
        <f t="shared" ref="G2953:G3016" si="234">ABS(F2953)</f>
        <v>0.66572699999998974</v>
      </c>
      <c r="H2953" s="7">
        <f t="shared" ref="H2953:H3016" si="235">(G2953^2)</f>
        <v>0.44319243852898632</v>
      </c>
      <c r="I2953" s="7"/>
      <c r="J2953">
        <v>108471</v>
      </c>
      <c r="K2953" s="8">
        <f t="shared" si="231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32"/>
        <v>43.040500000000002</v>
      </c>
      <c r="E2954" s="8">
        <v>41.353994999999998</v>
      </c>
      <c r="F2954" s="4">
        <f t="shared" si="233"/>
        <v>-1.6865050000000039</v>
      </c>
      <c r="G2954" s="4">
        <f t="shared" si="234"/>
        <v>1.6865050000000039</v>
      </c>
      <c r="H2954" s="7">
        <f t="shared" si="235"/>
        <v>2.8442991150250134</v>
      </c>
      <c r="I2954" s="7"/>
      <c r="J2954">
        <v>108058</v>
      </c>
      <c r="K2954" s="8">
        <f t="shared" si="231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32"/>
        <v>-0.92471500000000006</v>
      </c>
      <c r="E2955" s="8">
        <v>-0.92471499999999995</v>
      </c>
      <c r="F2955" s="4">
        <f t="shared" si="233"/>
        <v>1.1102230246251565E-16</v>
      </c>
      <c r="G2955" s="4">
        <f t="shared" si="234"/>
        <v>1.1102230246251565E-16</v>
      </c>
      <c r="H2955" s="7">
        <f t="shared" si="235"/>
        <v>1.2325951644078309E-32</v>
      </c>
      <c r="I2955" s="7"/>
      <c r="J2955">
        <v>107660</v>
      </c>
      <c r="K2955" s="8">
        <f t="shared" si="231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32"/>
        <v>-0.61187499999999995</v>
      </c>
      <c r="E2956" s="8">
        <v>-0.61187499999999995</v>
      </c>
      <c r="F2956" s="4">
        <f t="shared" si="233"/>
        <v>0</v>
      </c>
      <c r="G2956" s="4">
        <f t="shared" si="234"/>
        <v>0</v>
      </c>
      <c r="H2956" s="7">
        <f t="shared" si="235"/>
        <v>0</v>
      </c>
      <c r="I2956" s="7"/>
      <c r="J2956">
        <v>107320</v>
      </c>
      <c r="K2956" s="8">
        <f t="shared" si="231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32"/>
        <v>-0.61187499999999995</v>
      </c>
      <c r="E2957" s="8">
        <v>-0.61187499999999995</v>
      </c>
      <c r="F2957" s="4">
        <f t="shared" si="233"/>
        <v>0</v>
      </c>
      <c r="G2957" s="4">
        <f t="shared" si="234"/>
        <v>0</v>
      </c>
      <c r="H2957" s="7">
        <f t="shared" si="235"/>
        <v>0</v>
      </c>
      <c r="I2957" s="7"/>
      <c r="J2957">
        <v>107528</v>
      </c>
      <c r="K2957" s="8">
        <f t="shared" si="231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32"/>
        <v>-0.61187499999999995</v>
      </c>
      <c r="E2958" s="8">
        <v>-0.61187499999999995</v>
      </c>
      <c r="F2958" s="4">
        <f t="shared" si="233"/>
        <v>0</v>
      </c>
      <c r="G2958" s="4">
        <f t="shared" si="234"/>
        <v>0</v>
      </c>
      <c r="H2958" s="7">
        <f t="shared" si="235"/>
        <v>0</v>
      </c>
      <c r="I2958" s="7"/>
      <c r="J2958">
        <v>98917.2</v>
      </c>
      <c r="K2958" s="8">
        <f t="shared" si="231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32"/>
        <v>-0.61187499999999995</v>
      </c>
      <c r="E2959" s="8">
        <v>-0.61187499999999995</v>
      </c>
      <c r="F2959" s="4">
        <f t="shared" si="233"/>
        <v>0</v>
      </c>
      <c r="G2959" s="4">
        <f t="shared" si="234"/>
        <v>0</v>
      </c>
      <c r="H2959" s="7">
        <f t="shared" si="235"/>
        <v>0</v>
      </c>
      <c r="I2959" s="7"/>
      <c r="J2959">
        <v>34915.199999999997</v>
      </c>
      <c r="K2959" s="8">
        <f t="shared" si="231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32"/>
        <v>-0.61187499999999995</v>
      </c>
      <c r="E2960" s="8">
        <v>-0.61187499999999995</v>
      </c>
      <c r="F2960" s="4">
        <f t="shared" si="233"/>
        <v>0</v>
      </c>
      <c r="G2960" s="4">
        <f t="shared" si="234"/>
        <v>0</v>
      </c>
      <c r="H2960" s="7">
        <f t="shared" si="235"/>
        <v>0</v>
      </c>
      <c r="I2960" s="7"/>
      <c r="J2960">
        <v>-924.71500000000003</v>
      </c>
      <c r="K2960" s="8">
        <f t="shared" si="231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32"/>
        <v>-0.61187499999999995</v>
      </c>
      <c r="E2961" s="8">
        <v>-0.61187499999999995</v>
      </c>
      <c r="F2961" s="4">
        <f t="shared" si="233"/>
        <v>0</v>
      </c>
      <c r="G2961" s="4">
        <f t="shared" si="234"/>
        <v>0</v>
      </c>
      <c r="H2961" s="7">
        <f t="shared" si="235"/>
        <v>0</v>
      </c>
      <c r="I2961" s="7"/>
      <c r="J2961">
        <v>-611.875</v>
      </c>
      <c r="K2961" s="8">
        <f t="shared" si="231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32"/>
        <v>-0.61187499999999995</v>
      </c>
      <c r="E2962" s="8">
        <v>-0.61187499999999995</v>
      </c>
      <c r="F2962" s="4">
        <f t="shared" si="233"/>
        <v>0</v>
      </c>
      <c r="G2962" s="4">
        <f t="shared" si="234"/>
        <v>0</v>
      </c>
      <c r="H2962" s="7">
        <f t="shared" si="235"/>
        <v>0</v>
      </c>
      <c r="I2962" s="7"/>
      <c r="J2962">
        <v>-611.875</v>
      </c>
      <c r="K2962" s="8">
        <f t="shared" si="231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32"/>
        <v>-0.61187499999999995</v>
      </c>
      <c r="E2963" s="8">
        <v>-0.61187499999999995</v>
      </c>
      <c r="F2963" s="4">
        <f t="shared" si="233"/>
        <v>0</v>
      </c>
      <c r="G2963" s="4">
        <f t="shared" si="234"/>
        <v>0</v>
      </c>
      <c r="H2963" s="7">
        <f t="shared" si="235"/>
        <v>0</v>
      </c>
      <c r="I2963" s="7"/>
      <c r="J2963">
        <v>-611.875</v>
      </c>
      <c r="K2963" s="8">
        <f t="shared" si="231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32"/>
        <v>-0.61187499999999995</v>
      </c>
      <c r="E2964" s="8">
        <v>-0.61187499999999995</v>
      </c>
      <c r="F2964" s="4">
        <f t="shared" si="233"/>
        <v>0</v>
      </c>
      <c r="G2964" s="4">
        <f t="shared" si="234"/>
        <v>0</v>
      </c>
      <c r="H2964" s="7">
        <f t="shared" si="235"/>
        <v>0</v>
      </c>
      <c r="I2964" s="7"/>
      <c r="J2964">
        <v>-611.875</v>
      </c>
      <c r="K2964" s="8">
        <f t="shared" si="231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32"/>
        <v>-1.0669200000000001</v>
      </c>
      <c r="E2965" s="8">
        <v>-1.0669150000000001</v>
      </c>
      <c r="F2965" s="4">
        <f t="shared" si="233"/>
        <v>5.000000000032756E-6</v>
      </c>
      <c r="G2965" s="4">
        <f t="shared" si="234"/>
        <v>5.000000000032756E-6</v>
      </c>
      <c r="H2965" s="7">
        <f t="shared" si="235"/>
        <v>2.5000000000327561E-11</v>
      </c>
      <c r="I2965" s="7"/>
      <c r="J2965">
        <v>-611.875</v>
      </c>
      <c r="K2965" s="8">
        <f t="shared" si="231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32"/>
        <v>-1.0669200000000001</v>
      </c>
      <c r="E2966" s="8">
        <v>-1.0669150000000001</v>
      </c>
      <c r="F2966" s="4">
        <f t="shared" si="233"/>
        <v>5.000000000032756E-6</v>
      </c>
      <c r="G2966" s="4">
        <f t="shared" si="234"/>
        <v>5.000000000032756E-6</v>
      </c>
      <c r="H2966" s="7">
        <f t="shared" si="235"/>
        <v>2.5000000000327561E-11</v>
      </c>
      <c r="I2966" s="7"/>
      <c r="J2966">
        <v>-611.875</v>
      </c>
      <c r="K2966" s="8">
        <f t="shared" si="231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32"/>
        <v>13.0892</v>
      </c>
      <c r="E2967" s="8">
        <v>13.855615999999999</v>
      </c>
      <c r="F2967" s="4">
        <f t="shared" si="233"/>
        <v>0.76641599999999954</v>
      </c>
      <c r="G2967" s="4">
        <f t="shared" si="234"/>
        <v>0.76641599999999954</v>
      </c>
      <c r="H2967" s="7">
        <f t="shared" si="235"/>
        <v>0.58739348505599931</v>
      </c>
      <c r="I2967" s="7"/>
      <c r="J2967">
        <v>-611.875</v>
      </c>
      <c r="K2967" s="8">
        <f t="shared" si="231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32"/>
        <v>111.47199999999999</v>
      </c>
      <c r="E2968" s="8">
        <v>112.031705</v>
      </c>
      <c r="F2968" s="4">
        <f t="shared" si="233"/>
        <v>0.55970500000000811</v>
      </c>
      <c r="G2968" s="4">
        <f t="shared" si="234"/>
        <v>0.55970500000000811</v>
      </c>
      <c r="H2968" s="7">
        <f t="shared" si="235"/>
        <v>0.31326968702500907</v>
      </c>
      <c r="I2968" s="7"/>
      <c r="J2968">
        <v>-611.875</v>
      </c>
      <c r="K2968" s="8">
        <f t="shared" si="231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32"/>
        <v>110.73</v>
      </c>
      <c r="E2969" s="8">
        <v>110.974234</v>
      </c>
      <c r="F2969" s="4">
        <f t="shared" si="233"/>
        <v>0.24423399999999162</v>
      </c>
      <c r="G2969" s="4">
        <f t="shared" si="234"/>
        <v>0.24423399999999162</v>
      </c>
      <c r="H2969" s="7">
        <f t="shared" si="235"/>
        <v>5.9650246755995909E-2</v>
      </c>
      <c r="I2969" s="7"/>
      <c r="J2969">
        <v>-611.875</v>
      </c>
      <c r="K2969" s="8">
        <f t="shared" si="231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32"/>
        <v>109.752</v>
      </c>
      <c r="E2970" s="8">
        <v>110.194101</v>
      </c>
      <c r="F2970" s="4">
        <f t="shared" si="233"/>
        <v>0.44210100000000807</v>
      </c>
      <c r="G2970" s="4">
        <f t="shared" si="234"/>
        <v>0.44210100000000807</v>
      </c>
      <c r="H2970" s="7">
        <f t="shared" si="235"/>
        <v>0.19545329420100713</v>
      </c>
      <c r="I2970" s="7"/>
      <c r="J2970">
        <v>-1066.92</v>
      </c>
      <c r="K2970" s="8">
        <f t="shared" si="231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32"/>
        <v>108.664</v>
      </c>
      <c r="E2971" s="8">
        <v>109.225723</v>
      </c>
      <c r="F2971" s="4">
        <f t="shared" si="233"/>
        <v>0.56172300000000064</v>
      </c>
      <c r="G2971" s="4">
        <f t="shared" si="234"/>
        <v>0.56172300000000064</v>
      </c>
      <c r="H2971" s="7">
        <f t="shared" si="235"/>
        <v>0.31553272872900073</v>
      </c>
      <c r="I2971" s="7"/>
      <c r="J2971">
        <v>-1066.92</v>
      </c>
      <c r="K2971" s="8">
        <f t="shared" si="231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32"/>
        <v>107.863</v>
      </c>
      <c r="E2972" s="8">
        <v>108.258414</v>
      </c>
      <c r="F2972" s="4">
        <f t="shared" si="233"/>
        <v>0.39541400000000237</v>
      </c>
      <c r="G2972" s="4">
        <f t="shared" si="234"/>
        <v>0.39541400000000237</v>
      </c>
      <c r="H2972" s="7">
        <f t="shared" si="235"/>
        <v>0.15635223139600188</v>
      </c>
      <c r="I2972" s="7"/>
      <c r="J2972">
        <v>14458.3</v>
      </c>
      <c r="K2972" s="8">
        <f t="shared" si="231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32"/>
        <v>107.44199999999999</v>
      </c>
      <c r="E2973" s="8">
        <v>107.929056</v>
      </c>
      <c r="F2973" s="4">
        <f t="shared" si="233"/>
        <v>0.4870560000000097</v>
      </c>
      <c r="G2973" s="4">
        <f t="shared" si="234"/>
        <v>0.4870560000000097</v>
      </c>
      <c r="H2973" s="7">
        <f t="shared" si="235"/>
        <v>0.23722354713600946</v>
      </c>
      <c r="I2973" s="7"/>
      <c r="J2973">
        <v>111288</v>
      </c>
      <c r="K2973" s="8">
        <f t="shared" si="231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32"/>
        <v>107.139</v>
      </c>
      <c r="E2974" s="8">
        <v>107.488781</v>
      </c>
      <c r="F2974" s="4">
        <f t="shared" si="233"/>
        <v>0.34978100000000723</v>
      </c>
      <c r="G2974" s="4">
        <f t="shared" si="234"/>
        <v>0.34978100000000723</v>
      </c>
      <c r="H2974" s="7">
        <f t="shared" si="235"/>
        <v>0.12234674796100506</v>
      </c>
      <c r="I2974" s="7"/>
      <c r="J2974">
        <v>110099</v>
      </c>
      <c r="K2974" s="8">
        <f t="shared" si="231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32"/>
        <v>107.032</v>
      </c>
      <c r="E2975" s="8">
        <v>107.485043</v>
      </c>
      <c r="F2975" s="4">
        <f t="shared" si="233"/>
        <v>0.45304300000000808</v>
      </c>
      <c r="G2975" s="4">
        <f t="shared" si="234"/>
        <v>0.45304300000000808</v>
      </c>
      <c r="H2975" s="7">
        <f t="shared" si="235"/>
        <v>0.20524795984900732</v>
      </c>
      <c r="I2975" s="7"/>
      <c r="J2975">
        <v>109313</v>
      </c>
      <c r="K2975" s="8">
        <f t="shared" si="231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32"/>
        <v>97.953699999999998</v>
      </c>
      <c r="E2976" s="8">
        <v>97.387658999999999</v>
      </c>
      <c r="F2976" s="4">
        <f t="shared" si="233"/>
        <v>-0.56604099999999846</v>
      </c>
      <c r="G2976" s="4">
        <f t="shared" si="234"/>
        <v>0.56604099999999846</v>
      </c>
      <c r="H2976" s="7">
        <f t="shared" si="235"/>
        <v>0.32040241368099825</v>
      </c>
      <c r="I2976" s="7"/>
      <c r="J2976">
        <v>108614</v>
      </c>
      <c r="K2976" s="8">
        <f t="shared" si="231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32"/>
        <v>90.643600000000006</v>
      </c>
      <c r="E2977" s="8">
        <v>89.428286</v>
      </c>
      <c r="F2977" s="4">
        <f t="shared" si="233"/>
        <v>-1.2153140000000064</v>
      </c>
      <c r="G2977" s="4">
        <f t="shared" si="234"/>
        <v>1.2153140000000064</v>
      </c>
      <c r="H2977" s="7">
        <f t="shared" si="235"/>
        <v>1.4769881185960156</v>
      </c>
      <c r="I2977" s="7"/>
      <c r="J2977">
        <v>108129</v>
      </c>
      <c r="K2977" s="8">
        <f t="shared" si="231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32"/>
        <v>33.817699999999995</v>
      </c>
      <c r="E2978" s="8">
        <v>32.446688000000002</v>
      </c>
      <c r="F2978" s="4">
        <f t="shared" si="233"/>
        <v>-1.3710119999999932</v>
      </c>
      <c r="G2978" s="4">
        <f t="shared" si="234"/>
        <v>1.3710119999999932</v>
      </c>
      <c r="H2978" s="7">
        <f t="shared" si="235"/>
        <v>1.8796739041439814</v>
      </c>
      <c r="I2978" s="7"/>
      <c r="J2978">
        <v>107888</v>
      </c>
      <c r="K2978" s="8">
        <f t="shared" si="231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32"/>
        <v>-0.92471500000000006</v>
      </c>
      <c r="E2979" s="8">
        <v>-0.92471499999999995</v>
      </c>
      <c r="F2979" s="4">
        <f t="shared" si="233"/>
        <v>1.1102230246251565E-16</v>
      </c>
      <c r="G2979" s="4">
        <f t="shared" si="234"/>
        <v>1.1102230246251565E-16</v>
      </c>
      <c r="H2979" s="7">
        <f t="shared" si="235"/>
        <v>1.2325951644078309E-32</v>
      </c>
      <c r="I2979" s="7"/>
      <c r="J2979">
        <v>107583</v>
      </c>
      <c r="K2979" s="8">
        <f t="shared" si="231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32"/>
        <v>-0.61187499999999995</v>
      </c>
      <c r="E2980" s="8">
        <v>-0.61187499999999995</v>
      </c>
      <c r="F2980" s="4">
        <f t="shared" si="233"/>
        <v>0</v>
      </c>
      <c r="G2980" s="4">
        <f t="shared" si="234"/>
        <v>0</v>
      </c>
      <c r="H2980" s="7">
        <f t="shared" si="235"/>
        <v>0</v>
      </c>
      <c r="I2980" s="7"/>
      <c r="J2980">
        <v>107284</v>
      </c>
      <c r="K2980" s="8">
        <f t="shared" si="231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32"/>
        <v>-0.61187499999999995</v>
      </c>
      <c r="E2981" s="8">
        <v>-0.61187499999999995</v>
      </c>
      <c r="F2981" s="4">
        <f t="shared" si="233"/>
        <v>0</v>
      </c>
      <c r="G2981" s="4">
        <f t="shared" si="234"/>
        <v>0</v>
      </c>
      <c r="H2981" s="7">
        <f t="shared" si="235"/>
        <v>0</v>
      </c>
      <c r="I2981" s="7"/>
      <c r="J2981">
        <v>107626</v>
      </c>
      <c r="K2981" s="8">
        <f t="shared" si="231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32"/>
        <v>-0.61187499999999995</v>
      </c>
      <c r="E2982" s="8">
        <v>-0.61187499999999995</v>
      </c>
      <c r="F2982" s="4">
        <f t="shared" si="233"/>
        <v>0</v>
      </c>
      <c r="G2982" s="4">
        <f t="shared" si="234"/>
        <v>0</v>
      </c>
      <c r="H2982" s="7">
        <f t="shared" si="235"/>
        <v>0</v>
      </c>
      <c r="I2982" s="7"/>
      <c r="J2982">
        <v>105703</v>
      </c>
      <c r="K2982" s="8">
        <f t="shared" si="231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32"/>
        <v>-0.61187499999999995</v>
      </c>
      <c r="E2983" s="8">
        <v>-0.61187499999999995</v>
      </c>
      <c r="F2983" s="4">
        <f t="shared" si="233"/>
        <v>0</v>
      </c>
      <c r="G2983" s="4">
        <f t="shared" si="234"/>
        <v>0</v>
      </c>
      <c r="H2983" s="7">
        <f t="shared" si="235"/>
        <v>0</v>
      </c>
      <c r="I2983" s="7"/>
      <c r="J2983">
        <v>41693.1</v>
      </c>
      <c r="K2983" s="8">
        <f t="shared" si="231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32"/>
        <v>-0.61187499999999995</v>
      </c>
      <c r="E2984" s="8">
        <v>-0.61187499999999995</v>
      </c>
      <c r="F2984" s="4">
        <f t="shared" si="233"/>
        <v>0</v>
      </c>
      <c r="G2984" s="4">
        <f t="shared" si="234"/>
        <v>0</v>
      </c>
      <c r="H2984" s="7">
        <f t="shared" si="235"/>
        <v>0</v>
      </c>
      <c r="I2984" s="7"/>
      <c r="J2984">
        <v>-924.71500000000003</v>
      </c>
      <c r="K2984" s="8">
        <f t="shared" si="231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32"/>
        <v>-0.61187499999999995</v>
      </c>
      <c r="E2985" s="8">
        <v>-0.61187499999999995</v>
      </c>
      <c r="F2985" s="4">
        <f t="shared" si="233"/>
        <v>0</v>
      </c>
      <c r="G2985" s="4">
        <f t="shared" si="234"/>
        <v>0</v>
      </c>
      <c r="H2985" s="7">
        <f t="shared" si="235"/>
        <v>0</v>
      </c>
      <c r="I2985" s="7"/>
      <c r="J2985">
        <v>-611.875</v>
      </c>
      <c r="K2985" s="8">
        <f t="shared" si="231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32"/>
        <v>-0.61187499999999995</v>
      </c>
      <c r="E2986" s="8">
        <v>-0.61187499999999995</v>
      </c>
      <c r="F2986" s="4">
        <f t="shared" si="233"/>
        <v>0</v>
      </c>
      <c r="G2986" s="4">
        <f t="shared" si="234"/>
        <v>0</v>
      </c>
      <c r="H2986" s="7">
        <f t="shared" si="235"/>
        <v>0</v>
      </c>
      <c r="I2986" s="7"/>
      <c r="J2986">
        <v>-611.875</v>
      </c>
      <c r="K2986" s="8">
        <f t="shared" si="231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32"/>
        <v>-0.61187499999999995</v>
      </c>
      <c r="E2987" s="8">
        <v>-0.61187499999999995</v>
      </c>
      <c r="F2987" s="4">
        <f t="shared" si="233"/>
        <v>0</v>
      </c>
      <c r="G2987" s="4">
        <f t="shared" si="234"/>
        <v>0</v>
      </c>
      <c r="H2987" s="7">
        <f t="shared" si="235"/>
        <v>0</v>
      </c>
      <c r="I2987" s="7"/>
      <c r="J2987">
        <v>-611.875</v>
      </c>
      <c r="K2987" s="8">
        <f t="shared" si="231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32"/>
        <v>-0.61187499999999995</v>
      </c>
      <c r="E2988" s="8">
        <v>-0.61187499999999995</v>
      </c>
      <c r="F2988" s="4">
        <f t="shared" si="233"/>
        <v>0</v>
      </c>
      <c r="G2988" s="4">
        <f t="shared" si="234"/>
        <v>0</v>
      </c>
      <c r="H2988" s="7">
        <f t="shared" si="235"/>
        <v>0</v>
      </c>
      <c r="I2988" s="7"/>
      <c r="J2988">
        <v>-611.875</v>
      </c>
      <c r="K2988" s="8">
        <f t="shared" ref="K2988:K3051" si="236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32"/>
        <v>-1.0669200000000001</v>
      </c>
      <c r="E2989" s="8">
        <v>-1.0669150000000001</v>
      </c>
      <c r="F2989" s="4">
        <f t="shared" si="233"/>
        <v>5.000000000032756E-6</v>
      </c>
      <c r="G2989" s="4">
        <f t="shared" si="234"/>
        <v>5.000000000032756E-6</v>
      </c>
      <c r="H2989" s="7">
        <f t="shared" si="235"/>
        <v>2.5000000000327561E-11</v>
      </c>
      <c r="I2989" s="7"/>
      <c r="J2989">
        <v>-611.875</v>
      </c>
      <c r="K2989" s="8">
        <f t="shared" si="236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32"/>
        <v>-1.0669200000000001</v>
      </c>
      <c r="E2990" s="8">
        <v>-1.0669150000000001</v>
      </c>
      <c r="F2990" s="4">
        <f t="shared" si="233"/>
        <v>5.000000000032756E-6</v>
      </c>
      <c r="G2990" s="4">
        <f t="shared" si="234"/>
        <v>5.000000000032756E-6</v>
      </c>
      <c r="H2990" s="7">
        <f t="shared" si="235"/>
        <v>2.5000000000327561E-11</v>
      </c>
      <c r="I2990" s="7"/>
      <c r="J2990">
        <v>-611.875</v>
      </c>
      <c r="K2990" s="8">
        <f t="shared" si="236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32"/>
        <v>-0.47383399999999998</v>
      </c>
      <c r="E2991" s="8">
        <v>-0.37040099999999998</v>
      </c>
      <c r="F2991" s="4">
        <f t="shared" si="233"/>
        <v>0.103433</v>
      </c>
      <c r="G2991" s="4">
        <f t="shared" si="234"/>
        <v>0.103433</v>
      </c>
      <c r="H2991" s="7">
        <f t="shared" si="235"/>
        <v>1.0698385489E-2</v>
      </c>
      <c r="I2991" s="7"/>
      <c r="J2991">
        <v>-611.875</v>
      </c>
      <c r="K2991" s="8">
        <f t="shared" si="236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32"/>
        <v>111.124</v>
      </c>
      <c r="E2992" s="8">
        <v>111.576318</v>
      </c>
      <c r="F2992" s="4">
        <f t="shared" si="233"/>
        <v>0.45231800000000533</v>
      </c>
      <c r="G2992" s="4">
        <f t="shared" si="234"/>
        <v>0.45231800000000533</v>
      </c>
      <c r="H2992" s="7">
        <f t="shared" si="235"/>
        <v>0.20459157312400481</v>
      </c>
      <c r="I2992" s="7"/>
      <c r="J2992">
        <v>-611.875</v>
      </c>
      <c r="K2992" s="8">
        <f t="shared" si="236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32"/>
        <v>109.913</v>
      </c>
      <c r="E2993" s="8">
        <v>110.30953700000001</v>
      </c>
      <c r="F2993" s="4">
        <f t="shared" si="233"/>
        <v>0.39653700000000924</v>
      </c>
      <c r="G2993" s="4">
        <f t="shared" si="234"/>
        <v>0.39653700000000924</v>
      </c>
      <c r="H2993" s="7">
        <f t="shared" si="235"/>
        <v>0.15724159236900734</v>
      </c>
      <c r="I2993" s="7"/>
      <c r="J2993">
        <v>-611.875</v>
      </c>
      <c r="K2993" s="8">
        <f t="shared" si="236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32"/>
        <v>109.2</v>
      </c>
      <c r="E2994" s="8">
        <v>109.566964</v>
      </c>
      <c r="F2994" s="4">
        <f t="shared" si="233"/>
        <v>0.36696399999999585</v>
      </c>
      <c r="G2994" s="4">
        <f t="shared" si="234"/>
        <v>0.36696399999999585</v>
      </c>
      <c r="H2994" s="7">
        <f t="shared" si="235"/>
        <v>0.13466257729599695</v>
      </c>
      <c r="I2994" s="7"/>
      <c r="J2994">
        <v>-1066.92</v>
      </c>
      <c r="K2994" s="8">
        <f t="shared" si="236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32"/>
        <v>108.339</v>
      </c>
      <c r="E2995" s="8">
        <v>108.667806</v>
      </c>
      <c r="F2995" s="4">
        <f t="shared" si="233"/>
        <v>0.32880600000000015</v>
      </c>
      <c r="G2995" s="4">
        <f t="shared" si="234"/>
        <v>0.32880600000000015</v>
      </c>
      <c r="H2995" s="7">
        <f t="shared" si="235"/>
        <v>0.10811338563600011</v>
      </c>
      <c r="I2995" s="7"/>
      <c r="J2995">
        <v>-1066.92</v>
      </c>
      <c r="K2995" s="8">
        <f t="shared" si="236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32"/>
        <v>107.76900000000001</v>
      </c>
      <c r="E2996" s="8">
        <v>107.941671</v>
      </c>
      <c r="F2996" s="4">
        <f t="shared" si="233"/>
        <v>0.17267099999999402</v>
      </c>
      <c r="G2996" s="4">
        <f t="shared" si="234"/>
        <v>0.17267099999999402</v>
      </c>
      <c r="H2996" s="7">
        <f t="shared" si="235"/>
        <v>2.9815274240997936E-2</v>
      </c>
      <c r="I2996" s="7"/>
      <c r="J2996">
        <v>13859.9</v>
      </c>
      <c r="K2996" s="8">
        <f t="shared" si="236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32"/>
        <v>107.46599999999999</v>
      </c>
      <c r="E2997" s="8">
        <v>107.859651</v>
      </c>
      <c r="F2997" s="4">
        <f t="shared" si="233"/>
        <v>0.39365100000000552</v>
      </c>
      <c r="G2997" s="4">
        <f t="shared" si="234"/>
        <v>0.39365100000000552</v>
      </c>
      <c r="H2997" s="7">
        <f t="shared" si="235"/>
        <v>0.15496110980100436</v>
      </c>
      <c r="I2997" s="7"/>
      <c r="J2997">
        <v>111936</v>
      </c>
      <c r="K2997" s="8">
        <f t="shared" si="236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32"/>
        <v>107.27</v>
      </c>
      <c r="E2998" s="8">
        <v>107.54416500000001</v>
      </c>
      <c r="F2998" s="4">
        <f t="shared" si="233"/>
        <v>0.27416500000001065</v>
      </c>
      <c r="G2998" s="4">
        <f t="shared" si="234"/>
        <v>0.27416500000001065</v>
      </c>
      <c r="H2998" s="7">
        <f t="shared" si="235"/>
        <v>7.5166447225005845E-2</v>
      </c>
      <c r="I2998" s="7"/>
      <c r="J2998">
        <v>110907</v>
      </c>
      <c r="K2998" s="8">
        <f t="shared" si="236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32"/>
        <v>107.16200000000001</v>
      </c>
      <c r="E2999" s="8">
        <v>107.22211799999999</v>
      </c>
      <c r="F2999" s="4">
        <f t="shared" si="233"/>
        <v>6.0117999999988569E-2</v>
      </c>
      <c r="G2999" s="4">
        <f t="shared" si="234"/>
        <v>6.0117999999988569E-2</v>
      </c>
      <c r="H2999" s="7">
        <f t="shared" si="235"/>
        <v>3.6141739239986255E-3</v>
      </c>
      <c r="I2999" s="7"/>
      <c r="J2999">
        <v>110140</v>
      </c>
      <c r="K2999" s="8">
        <f t="shared" si="236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32"/>
        <v>107.065</v>
      </c>
      <c r="E3000" s="8">
        <v>107.107679</v>
      </c>
      <c r="F3000" s="4">
        <f t="shared" si="233"/>
        <v>4.2679000000006795E-2</v>
      </c>
      <c r="G3000" s="4">
        <f t="shared" si="234"/>
        <v>4.2679000000006795E-2</v>
      </c>
      <c r="H3000" s="7">
        <f t="shared" si="235"/>
        <v>1.8214970410005799E-3</v>
      </c>
      <c r="I3000" s="7"/>
      <c r="J3000">
        <v>109206</v>
      </c>
      <c r="K3000" s="8">
        <f t="shared" si="236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32"/>
        <v>107.47</v>
      </c>
      <c r="E3001" s="8">
        <v>107.391268</v>
      </c>
      <c r="F3001" s="4">
        <f t="shared" si="233"/>
        <v>-7.8732000000002245E-2</v>
      </c>
      <c r="G3001" s="4">
        <f t="shared" si="234"/>
        <v>7.8732000000002245E-2</v>
      </c>
      <c r="H3001" s="7">
        <f t="shared" si="235"/>
        <v>6.1987278240003534E-3</v>
      </c>
      <c r="I3001" s="7"/>
      <c r="J3001">
        <v>108264</v>
      </c>
      <c r="K3001" s="8">
        <f t="shared" si="236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32"/>
        <v>48.174099999999996</v>
      </c>
      <c r="E3002" s="8">
        <v>46.306977000000003</v>
      </c>
      <c r="F3002" s="4">
        <f t="shared" si="233"/>
        <v>-1.8671229999999923</v>
      </c>
      <c r="G3002" s="4">
        <f t="shared" si="234"/>
        <v>1.8671229999999923</v>
      </c>
      <c r="H3002" s="7">
        <f t="shared" si="235"/>
        <v>3.4861482971289712</v>
      </c>
      <c r="I3002" s="7"/>
      <c r="J3002">
        <v>107950</v>
      </c>
      <c r="K3002" s="8">
        <f t="shared" si="236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32"/>
        <v>-0.92471500000000006</v>
      </c>
      <c r="E3003" s="8">
        <v>-0.92471499999999995</v>
      </c>
      <c r="F3003" s="4">
        <f t="shared" si="233"/>
        <v>1.1102230246251565E-16</v>
      </c>
      <c r="G3003" s="4">
        <f t="shared" si="234"/>
        <v>1.1102230246251565E-16</v>
      </c>
      <c r="H3003" s="7">
        <f t="shared" si="235"/>
        <v>1.2325951644078309E-32</v>
      </c>
      <c r="I3003" s="7"/>
      <c r="J3003">
        <v>107518</v>
      </c>
      <c r="K3003" s="8">
        <f t="shared" si="236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32"/>
        <v>-0.61187499999999995</v>
      </c>
      <c r="E3004" s="8">
        <v>-0.61187499999999995</v>
      </c>
      <c r="F3004" s="4">
        <f t="shared" si="233"/>
        <v>0</v>
      </c>
      <c r="G3004" s="4">
        <f t="shared" si="234"/>
        <v>0</v>
      </c>
      <c r="H3004" s="7">
        <f t="shared" si="235"/>
        <v>0</v>
      </c>
      <c r="I3004" s="7"/>
      <c r="J3004">
        <v>107514</v>
      </c>
      <c r="K3004" s="8">
        <f t="shared" si="236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32"/>
        <v>-0.61187499999999995</v>
      </c>
      <c r="E3005" s="8">
        <v>-0.61187499999999995</v>
      </c>
      <c r="F3005" s="4">
        <f t="shared" si="233"/>
        <v>0</v>
      </c>
      <c r="G3005" s="4">
        <f t="shared" si="234"/>
        <v>0</v>
      </c>
      <c r="H3005" s="7">
        <f t="shared" si="235"/>
        <v>0</v>
      </c>
      <c r="I3005" s="7"/>
      <c r="J3005">
        <v>97462.7</v>
      </c>
      <c r="K3005" s="8">
        <f t="shared" si="236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32"/>
        <v>-0.61187499999999995</v>
      </c>
      <c r="E3006" s="8">
        <v>-0.61187499999999995</v>
      </c>
      <c r="F3006" s="4">
        <f t="shared" si="233"/>
        <v>0</v>
      </c>
      <c r="G3006" s="4">
        <f t="shared" si="234"/>
        <v>0</v>
      </c>
      <c r="H3006" s="7">
        <f t="shared" si="235"/>
        <v>0</v>
      </c>
      <c r="I3006" s="7"/>
      <c r="J3006">
        <v>89755.3</v>
      </c>
      <c r="K3006" s="8">
        <f t="shared" si="236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32"/>
        <v>-0.61187499999999995</v>
      </c>
      <c r="E3007" s="8">
        <v>-0.61187499999999995</v>
      </c>
      <c r="F3007" s="4">
        <f t="shared" si="233"/>
        <v>0</v>
      </c>
      <c r="G3007" s="4">
        <f t="shared" si="234"/>
        <v>0</v>
      </c>
      <c r="H3007" s="7">
        <f t="shared" si="235"/>
        <v>0</v>
      </c>
      <c r="I3007" s="7"/>
      <c r="J3007">
        <v>32665.5</v>
      </c>
      <c r="K3007" s="8">
        <f t="shared" si="236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32"/>
        <v>-0.61187499999999995</v>
      </c>
      <c r="E3008" s="8">
        <v>-0.61187499999999995</v>
      </c>
      <c r="F3008" s="4">
        <f t="shared" si="233"/>
        <v>0</v>
      </c>
      <c r="G3008" s="4">
        <f t="shared" si="234"/>
        <v>0</v>
      </c>
      <c r="H3008" s="7">
        <f t="shared" si="235"/>
        <v>0</v>
      </c>
      <c r="I3008" s="7"/>
      <c r="J3008">
        <v>-924.71500000000003</v>
      </c>
      <c r="K3008" s="8">
        <f t="shared" si="236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32"/>
        <v>-0.61187499999999995</v>
      </c>
      <c r="E3009" s="8">
        <v>-0.61187499999999995</v>
      </c>
      <c r="F3009" s="4">
        <f t="shared" si="233"/>
        <v>0</v>
      </c>
      <c r="G3009" s="4">
        <f t="shared" si="234"/>
        <v>0</v>
      </c>
      <c r="H3009" s="7">
        <f t="shared" si="235"/>
        <v>0</v>
      </c>
      <c r="I3009" s="7"/>
      <c r="J3009">
        <v>-611.875</v>
      </c>
      <c r="K3009" s="8">
        <f t="shared" si="236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32"/>
        <v>-0.61187499999999995</v>
      </c>
      <c r="E3010" s="8">
        <v>-0.61187499999999995</v>
      </c>
      <c r="F3010" s="4">
        <f t="shared" si="233"/>
        <v>0</v>
      </c>
      <c r="G3010" s="4">
        <f t="shared" si="234"/>
        <v>0</v>
      </c>
      <c r="H3010" s="7">
        <f t="shared" si="235"/>
        <v>0</v>
      </c>
      <c r="I3010" s="7"/>
      <c r="J3010">
        <v>-611.875</v>
      </c>
      <c r="K3010" s="8">
        <f t="shared" si="236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32"/>
        <v>-0.61187499999999995</v>
      </c>
      <c r="E3011" s="8">
        <v>-0.61187499999999995</v>
      </c>
      <c r="F3011" s="4">
        <f t="shared" si="233"/>
        <v>0</v>
      </c>
      <c r="G3011" s="4">
        <f t="shared" si="234"/>
        <v>0</v>
      </c>
      <c r="H3011" s="7">
        <f t="shared" si="235"/>
        <v>0</v>
      </c>
      <c r="I3011" s="7"/>
      <c r="J3011">
        <v>-611.875</v>
      </c>
      <c r="K3011" s="8">
        <f t="shared" si="236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32"/>
        <v>-0.61187499999999995</v>
      </c>
      <c r="E3012" s="8">
        <v>-0.61187499999999995</v>
      </c>
      <c r="F3012" s="4">
        <f t="shared" si="233"/>
        <v>0</v>
      </c>
      <c r="G3012" s="4">
        <f t="shared" si="234"/>
        <v>0</v>
      </c>
      <c r="H3012" s="7">
        <f t="shared" si="235"/>
        <v>0</v>
      </c>
      <c r="I3012" s="7"/>
      <c r="J3012">
        <v>-611.875</v>
      </c>
      <c r="K3012" s="8">
        <f t="shared" si="236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32"/>
        <v>-1.0669200000000001</v>
      </c>
      <c r="E3013" s="8">
        <v>-1.0669150000000001</v>
      </c>
      <c r="F3013" s="4">
        <f t="shared" si="233"/>
        <v>5.000000000032756E-6</v>
      </c>
      <c r="G3013" s="4">
        <f t="shared" si="234"/>
        <v>5.000000000032756E-6</v>
      </c>
      <c r="H3013" s="7">
        <f t="shared" si="235"/>
        <v>2.5000000000327561E-11</v>
      </c>
      <c r="I3013" s="7"/>
      <c r="J3013">
        <v>-611.875</v>
      </c>
      <c r="K3013" s="8">
        <f t="shared" si="236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32"/>
        <v>-1.0669200000000001</v>
      </c>
      <c r="E3014" s="8">
        <v>-1.0669150000000001</v>
      </c>
      <c r="F3014" s="4">
        <f t="shared" si="233"/>
        <v>5.000000000032756E-6</v>
      </c>
      <c r="G3014" s="4">
        <f t="shared" si="234"/>
        <v>5.000000000032756E-6</v>
      </c>
      <c r="H3014" s="7">
        <f t="shared" si="235"/>
        <v>2.5000000000327561E-11</v>
      </c>
      <c r="I3014" s="7"/>
      <c r="J3014">
        <v>-611.875</v>
      </c>
      <c r="K3014" s="8">
        <f t="shared" si="236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32"/>
        <v>-3.3361700000000001</v>
      </c>
      <c r="E3015" s="8">
        <v>-3.3402180000000001</v>
      </c>
      <c r="F3015" s="4">
        <f t="shared" si="233"/>
        <v>-4.0480000000000516E-3</v>
      </c>
      <c r="G3015" s="4">
        <f t="shared" si="234"/>
        <v>4.0480000000000516E-3</v>
      </c>
      <c r="H3015" s="7">
        <f t="shared" si="235"/>
        <v>1.6386304000000417E-5</v>
      </c>
      <c r="I3015" s="7"/>
      <c r="J3015">
        <v>-611.875</v>
      </c>
      <c r="K3015" s="8">
        <f t="shared" si="236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32"/>
        <v>92.184699999999992</v>
      </c>
      <c r="E3016" s="8">
        <v>92.97748</v>
      </c>
      <c r="F3016" s="4">
        <f t="shared" si="233"/>
        <v>0.79278000000000759</v>
      </c>
      <c r="G3016" s="4">
        <f t="shared" si="234"/>
        <v>0.79278000000000759</v>
      </c>
      <c r="H3016" s="7">
        <f t="shared" si="235"/>
        <v>0.62850012840001201</v>
      </c>
      <c r="I3016" s="7"/>
      <c r="J3016">
        <v>-611.875</v>
      </c>
      <c r="K3016" s="8">
        <f t="shared" si="236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37">C3017/1000</f>
        <v>109.511</v>
      </c>
      <c r="E3017" s="8">
        <v>109.936909</v>
      </c>
      <c r="F3017" s="4">
        <f t="shared" ref="F3017:F3080" si="238">(E3017- D3017)</f>
        <v>0.42590900000000431</v>
      </c>
      <c r="G3017" s="4">
        <f t="shared" ref="G3017:G3080" si="239">ABS(F3017)</f>
        <v>0.42590900000000431</v>
      </c>
      <c r="H3017" s="7">
        <f t="shared" ref="H3017:H3080" si="240">(G3017^2)</f>
        <v>0.18139847628100367</v>
      </c>
      <c r="I3017" s="7"/>
      <c r="J3017">
        <v>-611.875</v>
      </c>
      <c r="K3017" s="8">
        <f t="shared" si="236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37"/>
        <v>108.44199999999999</v>
      </c>
      <c r="E3018" s="8">
        <v>108.823601</v>
      </c>
      <c r="F3018" s="4">
        <f t="shared" si="238"/>
        <v>0.38160100000000341</v>
      </c>
      <c r="G3018" s="4">
        <f t="shared" si="239"/>
        <v>0.38160100000000341</v>
      </c>
      <c r="H3018" s="7">
        <f t="shared" si="240"/>
        <v>0.1456193232010026</v>
      </c>
      <c r="I3018" s="7"/>
      <c r="J3018">
        <v>-1066.92</v>
      </c>
      <c r="K3018" s="8">
        <f t="shared" si="236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37"/>
        <v>107.768</v>
      </c>
      <c r="E3019" s="8">
        <v>108.116193</v>
      </c>
      <c r="F3019" s="4">
        <f t="shared" si="238"/>
        <v>0.34819299999999487</v>
      </c>
      <c r="G3019" s="4">
        <f t="shared" si="239"/>
        <v>0.34819299999999487</v>
      </c>
      <c r="H3019" s="7">
        <f t="shared" si="240"/>
        <v>0.12123836524899642</v>
      </c>
      <c r="I3019" s="7"/>
      <c r="J3019">
        <v>-1066.92</v>
      </c>
      <c r="K3019" s="8">
        <f t="shared" si="236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37"/>
        <v>107.27500000000001</v>
      </c>
      <c r="E3020" s="8">
        <v>107.54212200000001</v>
      </c>
      <c r="F3020" s="4">
        <f t="shared" si="238"/>
        <v>0.26712200000000053</v>
      </c>
      <c r="G3020" s="4">
        <f t="shared" si="239"/>
        <v>0.26712200000000053</v>
      </c>
      <c r="H3020" s="7">
        <f t="shared" si="240"/>
        <v>7.1354162884000275E-2</v>
      </c>
      <c r="I3020" s="7"/>
      <c r="J3020">
        <v>-383.21899999999999</v>
      </c>
      <c r="K3020" s="8">
        <f t="shared" si="236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37"/>
        <v>106.884</v>
      </c>
      <c r="E3021" s="8">
        <v>106.98593</v>
      </c>
      <c r="F3021" s="4">
        <f t="shared" si="238"/>
        <v>0.10192999999999586</v>
      </c>
      <c r="G3021" s="4">
        <f t="shared" si="239"/>
        <v>0.10192999999999586</v>
      </c>
      <c r="H3021" s="7">
        <f t="shared" si="240"/>
        <v>1.0389724899999156E-2</v>
      </c>
      <c r="I3021" s="7"/>
      <c r="J3021">
        <v>111386</v>
      </c>
      <c r="K3021" s="8">
        <f t="shared" si="236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37"/>
        <v>106.508</v>
      </c>
      <c r="E3022" s="8">
        <v>106.511133</v>
      </c>
      <c r="F3022" s="4">
        <f t="shared" si="238"/>
        <v>3.1330000000053815E-3</v>
      </c>
      <c r="G3022" s="4">
        <f t="shared" si="239"/>
        <v>3.1330000000053815E-3</v>
      </c>
      <c r="H3022" s="7">
        <f t="shared" si="240"/>
        <v>9.8156890000337202E-6</v>
      </c>
      <c r="I3022" s="7"/>
      <c r="J3022">
        <v>110310</v>
      </c>
      <c r="K3022" s="8">
        <f t="shared" si="236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37"/>
        <v>101.871</v>
      </c>
      <c r="E3023" s="8">
        <v>101.94869799999999</v>
      </c>
      <c r="F3023" s="4">
        <f t="shared" si="238"/>
        <v>7.7697999999998046E-2</v>
      </c>
      <c r="G3023" s="4">
        <f t="shared" si="239"/>
        <v>7.7697999999998046E-2</v>
      </c>
      <c r="H3023" s="7">
        <f t="shared" si="240"/>
        <v>6.0369792039996961E-3</v>
      </c>
      <c r="I3023" s="7"/>
      <c r="J3023">
        <v>109594</v>
      </c>
      <c r="K3023" s="8">
        <f t="shared" si="236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37"/>
        <v>56.4435</v>
      </c>
      <c r="E3024" s="8">
        <v>56.058357999999998</v>
      </c>
      <c r="F3024" s="4">
        <f t="shared" si="238"/>
        <v>-0.38514200000000187</v>
      </c>
      <c r="G3024" s="4">
        <f t="shared" si="239"/>
        <v>0.38514200000000187</v>
      </c>
      <c r="H3024" s="7">
        <f t="shared" si="240"/>
        <v>0.14833436016400145</v>
      </c>
      <c r="I3024" s="7"/>
      <c r="J3024">
        <v>108718</v>
      </c>
      <c r="K3024" s="8">
        <f t="shared" si="236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37"/>
        <v>84.851799999999997</v>
      </c>
      <c r="E3025" s="8">
        <v>83.370276000000004</v>
      </c>
      <c r="F3025" s="4">
        <f t="shared" si="238"/>
        <v>-1.4815239999999932</v>
      </c>
      <c r="G3025" s="4">
        <f t="shared" si="239"/>
        <v>1.4815239999999932</v>
      </c>
      <c r="H3025" s="7">
        <f t="shared" si="240"/>
        <v>2.1949133625759796</v>
      </c>
      <c r="I3025" s="7"/>
      <c r="J3025">
        <v>108078</v>
      </c>
      <c r="K3025" s="8">
        <f t="shared" si="236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37"/>
        <v>-0.92471500000000006</v>
      </c>
      <c r="E3026" s="8">
        <v>-0.92471499999999995</v>
      </c>
      <c r="F3026" s="4">
        <f t="shared" si="238"/>
        <v>1.1102230246251565E-16</v>
      </c>
      <c r="G3026" s="4">
        <f t="shared" si="239"/>
        <v>1.1102230246251565E-16</v>
      </c>
      <c r="H3026" s="7">
        <f t="shared" si="240"/>
        <v>1.2325951644078309E-32</v>
      </c>
      <c r="I3026" s="7"/>
      <c r="J3026">
        <v>107771</v>
      </c>
      <c r="K3026" s="8">
        <f t="shared" si="236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37"/>
        <v>-0.92471500000000006</v>
      </c>
      <c r="E3027" s="8">
        <v>-0.92471499999999995</v>
      </c>
      <c r="F3027" s="4">
        <f t="shared" si="238"/>
        <v>1.1102230246251565E-16</v>
      </c>
      <c r="G3027" s="4">
        <f t="shared" si="239"/>
        <v>1.1102230246251565E-16</v>
      </c>
      <c r="H3027" s="7">
        <f t="shared" si="240"/>
        <v>1.2325951644078309E-32</v>
      </c>
      <c r="I3027" s="7"/>
      <c r="J3027">
        <v>107575</v>
      </c>
      <c r="K3027" s="8">
        <f t="shared" si="236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37"/>
        <v>-0.61187499999999995</v>
      </c>
      <c r="E3028" s="8">
        <v>-0.61187499999999995</v>
      </c>
      <c r="F3028" s="4">
        <f t="shared" si="238"/>
        <v>0</v>
      </c>
      <c r="G3028" s="4">
        <f t="shared" si="239"/>
        <v>0</v>
      </c>
      <c r="H3028" s="7">
        <f t="shared" si="240"/>
        <v>0</v>
      </c>
      <c r="I3028" s="7"/>
      <c r="J3028">
        <v>107263</v>
      </c>
      <c r="K3028" s="8">
        <f t="shared" si="236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37"/>
        <v>-0.61187499999999995</v>
      </c>
      <c r="E3029" s="8">
        <v>-0.61187499999999995</v>
      </c>
      <c r="F3029" s="4">
        <f t="shared" si="238"/>
        <v>0</v>
      </c>
      <c r="G3029" s="4">
        <f t="shared" si="239"/>
        <v>0</v>
      </c>
      <c r="H3029" s="7">
        <f t="shared" si="240"/>
        <v>0</v>
      </c>
      <c r="I3029" s="7"/>
      <c r="J3029">
        <v>107146</v>
      </c>
      <c r="K3029" s="8">
        <f t="shared" si="236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37"/>
        <v>-0.61187499999999995</v>
      </c>
      <c r="E3030" s="8">
        <v>-0.61187499999999995</v>
      </c>
      <c r="F3030" s="4">
        <f t="shared" si="238"/>
        <v>0</v>
      </c>
      <c r="G3030" s="4">
        <f t="shared" si="239"/>
        <v>0</v>
      </c>
      <c r="H3030" s="7">
        <f t="shared" si="240"/>
        <v>0</v>
      </c>
      <c r="I3030" s="7"/>
      <c r="J3030">
        <v>107472</v>
      </c>
      <c r="K3030" s="8">
        <f t="shared" si="236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37"/>
        <v>-0.61187499999999995</v>
      </c>
      <c r="E3031" s="8">
        <v>-0.61187499999999995</v>
      </c>
      <c r="F3031" s="4">
        <f t="shared" si="238"/>
        <v>0</v>
      </c>
      <c r="G3031" s="4">
        <f t="shared" si="239"/>
        <v>0</v>
      </c>
      <c r="H3031" s="7">
        <f t="shared" si="240"/>
        <v>0</v>
      </c>
      <c r="I3031" s="7"/>
      <c r="J3031">
        <v>46714.400000000001</v>
      </c>
      <c r="K3031" s="8">
        <f t="shared" si="236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37"/>
        <v>-0.61187499999999995</v>
      </c>
      <c r="E3032" s="8">
        <v>-0.61187499999999995</v>
      </c>
      <c r="F3032" s="4">
        <f t="shared" si="238"/>
        <v>0</v>
      </c>
      <c r="G3032" s="4">
        <f t="shared" si="239"/>
        <v>0</v>
      </c>
      <c r="H3032" s="7">
        <f t="shared" si="240"/>
        <v>0</v>
      </c>
      <c r="I3032" s="7"/>
      <c r="J3032">
        <v>-924.71500000000003</v>
      </c>
      <c r="K3032" s="8">
        <f t="shared" si="236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37"/>
        <v>-0.61187499999999995</v>
      </c>
      <c r="E3033" s="8">
        <v>-0.61187499999999995</v>
      </c>
      <c r="F3033" s="4">
        <f t="shared" si="238"/>
        <v>0</v>
      </c>
      <c r="G3033" s="4">
        <f t="shared" si="239"/>
        <v>0</v>
      </c>
      <c r="H3033" s="7">
        <f t="shared" si="240"/>
        <v>0</v>
      </c>
      <c r="I3033" s="7"/>
      <c r="J3033">
        <v>-611.875</v>
      </c>
      <c r="K3033" s="8">
        <f t="shared" si="236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37"/>
        <v>-0.61187499999999995</v>
      </c>
      <c r="E3034" s="8">
        <v>-0.61187499999999995</v>
      </c>
      <c r="F3034" s="4">
        <f t="shared" si="238"/>
        <v>0</v>
      </c>
      <c r="G3034" s="4">
        <f t="shared" si="239"/>
        <v>0</v>
      </c>
      <c r="H3034" s="7">
        <f t="shared" si="240"/>
        <v>0</v>
      </c>
      <c r="I3034" s="7"/>
      <c r="J3034">
        <v>-611.875</v>
      </c>
      <c r="K3034" s="8">
        <f t="shared" si="236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37"/>
        <v>-0.61187499999999995</v>
      </c>
      <c r="E3035" s="8">
        <v>-0.61187499999999995</v>
      </c>
      <c r="F3035" s="4">
        <f t="shared" si="238"/>
        <v>0</v>
      </c>
      <c r="G3035" s="4">
        <f t="shared" si="239"/>
        <v>0</v>
      </c>
      <c r="H3035" s="7">
        <f t="shared" si="240"/>
        <v>0</v>
      </c>
      <c r="I3035" s="7"/>
      <c r="J3035">
        <v>-611.875</v>
      </c>
      <c r="K3035" s="8">
        <f t="shared" si="236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37"/>
        <v>-0.61187499999999995</v>
      </c>
      <c r="E3036" s="8">
        <v>-0.61187499999999995</v>
      </c>
      <c r="F3036" s="4">
        <f t="shared" si="238"/>
        <v>0</v>
      </c>
      <c r="G3036" s="4">
        <f t="shared" si="239"/>
        <v>0</v>
      </c>
      <c r="H3036" s="7">
        <f t="shared" si="240"/>
        <v>0</v>
      </c>
      <c r="I3036" s="7"/>
      <c r="J3036">
        <v>-611.875</v>
      </c>
      <c r="K3036" s="8">
        <f t="shared" si="236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37"/>
        <v>-1.0669200000000001</v>
      </c>
      <c r="E3037" s="8">
        <v>-1.0669150000000001</v>
      </c>
      <c r="F3037" s="4">
        <f t="shared" si="238"/>
        <v>5.000000000032756E-6</v>
      </c>
      <c r="G3037" s="4">
        <f t="shared" si="239"/>
        <v>5.000000000032756E-6</v>
      </c>
      <c r="H3037" s="7">
        <f t="shared" si="240"/>
        <v>2.5000000000327561E-11</v>
      </c>
      <c r="I3037" s="7"/>
      <c r="J3037">
        <v>-611.875</v>
      </c>
      <c r="K3037" s="8">
        <f t="shared" si="236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37"/>
        <v>-1.0669200000000001</v>
      </c>
      <c r="E3038" s="8">
        <v>-1.0669150000000001</v>
      </c>
      <c r="F3038" s="4">
        <f t="shared" si="238"/>
        <v>5.000000000032756E-6</v>
      </c>
      <c r="G3038" s="4">
        <f t="shared" si="239"/>
        <v>5.000000000032756E-6</v>
      </c>
      <c r="H3038" s="7">
        <f t="shared" si="240"/>
        <v>2.5000000000327561E-11</v>
      </c>
      <c r="I3038" s="7"/>
      <c r="J3038">
        <v>-611.875</v>
      </c>
      <c r="K3038" s="8">
        <f t="shared" si="236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37"/>
        <v>-1.0669200000000001</v>
      </c>
      <c r="E3039" s="8">
        <v>-1.0669150000000001</v>
      </c>
      <c r="F3039" s="4">
        <f t="shared" si="238"/>
        <v>5.000000000032756E-6</v>
      </c>
      <c r="G3039" s="4">
        <f t="shared" si="239"/>
        <v>5.000000000032756E-6</v>
      </c>
      <c r="H3039" s="7">
        <f t="shared" si="240"/>
        <v>2.5000000000327561E-11</v>
      </c>
      <c r="I3039" s="7"/>
      <c r="J3039">
        <v>-611.875</v>
      </c>
      <c r="K3039" s="8">
        <f t="shared" si="236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37"/>
        <v>-4.5540399999999996</v>
      </c>
      <c r="E3040" s="8">
        <v>-4.5544180000000001</v>
      </c>
      <c r="F3040" s="4">
        <f t="shared" si="238"/>
        <v>-3.7800000000043354E-4</v>
      </c>
      <c r="G3040" s="4">
        <f t="shared" si="239"/>
        <v>3.7800000000043354E-4</v>
      </c>
      <c r="H3040" s="7">
        <f t="shared" si="240"/>
        <v>1.4288400000032777E-7</v>
      </c>
      <c r="I3040" s="7"/>
      <c r="J3040">
        <v>-611.875</v>
      </c>
      <c r="K3040" s="8">
        <f t="shared" si="236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37"/>
        <v>35.518000000000001</v>
      </c>
      <c r="E3041" s="8">
        <v>35.570636999999998</v>
      </c>
      <c r="F3041" s="4">
        <f t="shared" si="238"/>
        <v>5.2636999999997158E-2</v>
      </c>
      <c r="G3041" s="4">
        <f t="shared" si="239"/>
        <v>5.2636999999997158E-2</v>
      </c>
      <c r="H3041" s="7">
        <f t="shared" si="240"/>
        <v>2.7706537689997008E-3</v>
      </c>
      <c r="I3041" s="7"/>
      <c r="J3041">
        <v>-611.875</v>
      </c>
      <c r="K3041" s="8">
        <f t="shared" si="236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37"/>
        <v>65.409400000000005</v>
      </c>
      <c r="E3042" s="8">
        <v>65.631152</v>
      </c>
      <c r="F3042" s="4">
        <f t="shared" si="238"/>
        <v>0.22175199999999506</v>
      </c>
      <c r="G3042" s="4">
        <f t="shared" si="239"/>
        <v>0.22175199999999506</v>
      </c>
      <c r="H3042" s="7">
        <f t="shared" si="240"/>
        <v>4.917394950399781E-2</v>
      </c>
      <c r="I3042" s="7"/>
      <c r="J3042">
        <v>-1066.92</v>
      </c>
      <c r="K3042" s="8">
        <f t="shared" si="236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37"/>
        <v>66.429600000000008</v>
      </c>
      <c r="E3043" s="8">
        <v>66.723319000000004</v>
      </c>
      <c r="F3043" s="4">
        <f t="shared" si="238"/>
        <v>0.29371899999999584</v>
      </c>
      <c r="G3043" s="4">
        <f t="shared" si="239"/>
        <v>0.29371899999999584</v>
      </c>
      <c r="H3043" s="7">
        <f t="shared" si="240"/>
        <v>8.6270850960997555E-2</v>
      </c>
      <c r="I3043" s="7"/>
      <c r="J3043">
        <v>-1066.92</v>
      </c>
      <c r="K3043" s="8">
        <f t="shared" si="236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37"/>
        <v>107.211</v>
      </c>
      <c r="E3044" s="8">
        <v>107.652112</v>
      </c>
      <c r="F3044" s="4">
        <f t="shared" si="238"/>
        <v>0.44111200000000395</v>
      </c>
      <c r="G3044" s="4">
        <f t="shared" si="239"/>
        <v>0.44111200000000395</v>
      </c>
      <c r="H3044" s="7">
        <f t="shared" si="240"/>
        <v>0.19457979654400348</v>
      </c>
      <c r="I3044" s="7"/>
      <c r="J3044">
        <v>-3340.18</v>
      </c>
      <c r="K3044" s="8">
        <f t="shared" si="236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37"/>
        <v>79.630600000000001</v>
      </c>
      <c r="E3045" s="8">
        <v>79.020362000000006</v>
      </c>
      <c r="F3045" s="4">
        <f t="shared" si="238"/>
        <v>-0.6102379999999954</v>
      </c>
      <c r="G3045" s="4">
        <f t="shared" si="239"/>
        <v>0.6102379999999954</v>
      </c>
      <c r="H3045" s="7">
        <f t="shared" si="240"/>
        <v>0.37239041664399436</v>
      </c>
      <c r="I3045" s="7"/>
      <c r="J3045">
        <v>92900.5</v>
      </c>
      <c r="K3045" s="8">
        <f t="shared" si="236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37"/>
        <v>61.416899999999998</v>
      </c>
      <c r="E3046" s="8">
        <v>61.214526999999997</v>
      </c>
      <c r="F3046" s="4">
        <f t="shared" si="238"/>
        <v>-0.20237300000000147</v>
      </c>
      <c r="G3046" s="4">
        <f t="shared" si="239"/>
        <v>0.20237300000000147</v>
      </c>
      <c r="H3046" s="7">
        <f t="shared" si="240"/>
        <v>4.0954831129000592E-2</v>
      </c>
      <c r="I3046" s="7"/>
      <c r="J3046">
        <v>109889</v>
      </c>
      <c r="K3046" s="8">
        <f t="shared" si="236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37"/>
        <v>-0.96527200000000002</v>
      </c>
      <c r="E3047" s="8">
        <v>-0.96564899999999998</v>
      </c>
      <c r="F3047" s="4">
        <f t="shared" si="238"/>
        <v>-3.769999999999607E-4</v>
      </c>
      <c r="G3047" s="4">
        <f t="shared" si="239"/>
        <v>3.769999999999607E-4</v>
      </c>
      <c r="H3047" s="7">
        <f t="shared" si="240"/>
        <v>1.4212899999997037E-7</v>
      </c>
      <c r="I3047" s="7"/>
      <c r="J3047">
        <v>108812</v>
      </c>
      <c r="K3047" s="8">
        <f t="shared" si="236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37"/>
        <v>-0.92471500000000006</v>
      </c>
      <c r="E3048" s="8">
        <v>-0.92471499999999995</v>
      </c>
      <c r="F3048" s="4">
        <f t="shared" si="238"/>
        <v>1.1102230246251565E-16</v>
      </c>
      <c r="G3048" s="4">
        <f t="shared" si="239"/>
        <v>1.1102230246251565E-16</v>
      </c>
      <c r="H3048" s="7">
        <f t="shared" si="240"/>
        <v>1.2325951644078309E-32</v>
      </c>
      <c r="I3048" s="7"/>
      <c r="J3048">
        <v>108126</v>
      </c>
      <c r="K3048" s="8">
        <f t="shared" si="236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37"/>
        <v>-4.6172399999999998</v>
      </c>
      <c r="E3049" s="8">
        <v>-4.6167210000000001</v>
      </c>
      <c r="F3049" s="4">
        <f t="shared" si="238"/>
        <v>5.1899999999971413E-4</v>
      </c>
      <c r="G3049" s="4">
        <f t="shared" si="239"/>
        <v>5.1899999999971413E-4</v>
      </c>
      <c r="H3049" s="7">
        <f t="shared" si="240"/>
        <v>2.6936099999970327E-7</v>
      </c>
      <c r="I3049" s="7"/>
      <c r="J3049">
        <v>107576</v>
      </c>
      <c r="K3049" s="8">
        <f t="shared" si="236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37"/>
        <v>-0.92471500000000006</v>
      </c>
      <c r="E3050" s="8">
        <v>-0.92471499999999995</v>
      </c>
      <c r="F3050" s="4">
        <f t="shared" si="238"/>
        <v>1.1102230246251565E-16</v>
      </c>
      <c r="G3050" s="4">
        <f t="shared" si="239"/>
        <v>1.1102230246251565E-16</v>
      </c>
      <c r="H3050" s="7">
        <f t="shared" si="240"/>
        <v>1.2325951644078309E-32</v>
      </c>
      <c r="I3050" s="7"/>
      <c r="J3050">
        <v>107026</v>
      </c>
      <c r="K3050" s="8">
        <f t="shared" si="236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37"/>
        <v>-0.92471500000000006</v>
      </c>
      <c r="E3051" s="8">
        <v>-0.92471499999999995</v>
      </c>
      <c r="F3051" s="4">
        <f t="shared" si="238"/>
        <v>1.1102230246251565E-16</v>
      </c>
      <c r="G3051" s="4">
        <f t="shared" si="239"/>
        <v>1.1102230246251565E-16</v>
      </c>
      <c r="H3051" s="7">
        <f t="shared" si="240"/>
        <v>1.2325951644078309E-32</v>
      </c>
      <c r="I3051" s="7"/>
      <c r="J3051">
        <v>106569</v>
      </c>
      <c r="K3051" s="8">
        <f t="shared" si="236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37"/>
        <v>-0.61187499999999995</v>
      </c>
      <c r="E3052" s="8">
        <v>-0.61187499999999995</v>
      </c>
      <c r="F3052" s="4">
        <f t="shared" si="238"/>
        <v>0</v>
      </c>
      <c r="G3052" s="4">
        <f t="shared" si="239"/>
        <v>0</v>
      </c>
      <c r="H3052" s="7">
        <f t="shared" si="240"/>
        <v>0</v>
      </c>
      <c r="I3052" s="7"/>
      <c r="J3052">
        <v>102021</v>
      </c>
      <c r="K3052" s="8">
        <f t="shared" ref="K3052:K3115" si="241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37"/>
        <v>-0.61187499999999995</v>
      </c>
      <c r="E3053" s="8">
        <v>-0.61187499999999995</v>
      </c>
      <c r="F3053" s="4">
        <f t="shared" si="238"/>
        <v>0</v>
      </c>
      <c r="G3053" s="4">
        <f t="shared" si="239"/>
        <v>0</v>
      </c>
      <c r="H3053" s="7">
        <f t="shared" si="240"/>
        <v>0</v>
      </c>
      <c r="I3053" s="7"/>
      <c r="J3053">
        <v>56234.7</v>
      </c>
      <c r="K3053" s="8">
        <f t="shared" si="241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37"/>
        <v>-0.61187499999999995</v>
      </c>
      <c r="E3054" s="8">
        <v>-0.61187499999999995</v>
      </c>
      <c r="F3054" s="4">
        <f t="shared" si="238"/>
        <v>0</v>
      </c>
      <c r="G3054" s="4">
        <f t="shared" si="239"/>
        <v>0</v>
      </c>
      <c r="H3054" s="7">
        <f t="shared" si="240"/>
        <v>0</v>
      </c>
      <c r="I3054" s="7"/>
      <c r="J3054">
        <v>83964.5</v>
      </c>
      <c r="K3054" s="8">
        <f t="shared" si="241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37"/>
        <v>-0.61187499999999995</v>
      </c>
      <c r="E3055" s="8">
        <v>-0.61187499999999995</v>
      </c>
      <c r="F3055" s="4">
        <f t="shared" si="238"/>
        <v>0</v>
      </c>
      <c r="G3055" s="4">
        <f t="shared" si="239"/>
        <v>0</v>
      </c>
      <c r="H3055" s="7">
        <f t="shared" si="240"/>
        <v>0</v>
      </c>
      <c r="I3055" s="7"/>
      <c r="J3055">
        <v>-924.71500000000003</v>
      </c>
      <c r="K3055" s="8">
        <f t="shared" si="241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37"/>
        <v>-0.61187499999999995</v>
      </c>
      <c r="E3056" s="8">
        <v>-0.61187499999999995</v>
      </c>
      <c r="F3056" s="4">
        <f t="shared" si="238"/>
        <v>0</v>
      </c>
      <c r="G3056" s="4">
        <f t="shared" si="239"/>
        <v>0</v>
      </c>
      <c r="H3056" s="7">
        <f t="shared" si="240"/>
        <v>0</v>
      </c>
      <c r="I3056" s="7"/>
      <c r="J3056">
        <v>-924.71500000000003</v>
      </c>
      <c r="K3056" s="8">
        <f t="shared" si="241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37"/>
        <v>-0.61187499999999995</v>
      </c>
      <c r="E3057" s="8">
        <v>-0.61187499999999995</v>
      </c>
      <c r="F3057" s="4">
        <f t="shared" si="238"/>
        <v>0</v>
      </c>
      <c r="G3057" s="4">
        <f t="shared" si="239"/>
        <v>0</v>
      </c>
      <c r="H3057" s="7">
        <f t="shared" si="240"/>
        <v>0</v>
      </c>
      <c r="I3057" s="7"/>
      <c r="J3057">
        <v>-611.875</v>
      </c>
      <c r="K3057" s="8">
        <f t="shared" si="241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37"/>
        <v>-0.61187499999999995</v>
      </c>
      <c r="E3058" s="8">
        <v>-0.61187499999999995</v>
      </c>
      <c r="F3058" s="4">
        <f t="shared" si="238"/>
        <v>0</v>
      </c>
      <c r="G3058" s="4">
        <f t="shared" si="239"/>
        <v>0</v>
      </c>
      <c r="H3058" s="7">
        <f t="shared" si="240"/>
        <v>0</v>
      </c>
      <c r="I3058" s="7"/>
      <c r="J3058">
        <v>-611.875</v>
      </c>
      <c r="K3058" s="8">
        <f t="shared" si="241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37"/>
        <v>-0.61187499999999995</v>
      </c>
      <c r="E3059" s="8">
        <v>-0.61187499999999995</v>
      </c>
      <c r="F3059" s="4">
        <f t="shared" si="238"/>
        <v>0</v>
      </c>
      <c r="G3059" s="4">
        <f t="shared" si="239"/>
        <v>0</v>
      </c>
      <c r="H3059" s="7">
        <f t="shared" si="240"/>
        <v>0</v>
      </c>
      <c r="I3059" s="7"/>
      <c r="J3059">
        <v>-611.875</v>
      </c>
      <c r="K3059" s="8">
        <f t="shared" si="241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37"/>
        <v>-0.61187499999999995</v>
      </c>
      <c r="E3060" s="8">
        <v>-0.61187499999999995</v>
      </c>
      <c r="F3060" s="4">
        <f t="shared" si="238"/>
        <v>0</v>
      </c>
      <c r="G3060" s="4">
        <f t="shared" si="239"/>
        <v>0</v>
      </c>
      <c r="H3060" s="7">
        <f t="shared" si="240"/>
        <v>0</v>
      </c>
      <c r="I3060" s="7"/>
      <c r="J3060">
        <v>-611.875</v>
      </c>
      <c r="K3060" s="8">
        <f t="shared" si="241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37"/>
        <v>-1.0669200000000001</v>
      </c>
      <c r="E3061" s="8">
        <v>-1.0669150000000001</v>
      </c>
      <c r="F3061" s="4">
        <f t="shared" si="238"/>
        <v>5.000000000032756E-6</v>
      </c>
      <c r="G3061" s="4">
        <f t="shared" si="239"/>
        <v>5.000000000032756E-6</v>
      </c>
      <c r="H3061" s="7">
        <f t="shared" si="240"/>
        <v>2.5000000000327561E-11</v>
      </c>
      <c r="I3061" s="7"/>
      <c r="J3061">
        <v>-611.875</v>
      </c>
      <c r="K3061" s="8">
        <f t="shared" si="241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37"/>
        <v>-1.0669200000000001</v>
      </c>
      <c r="E3062" s="8">
        <v>-1.0669150000000001</v>
      </c>
      <c r="F3062" s="4">
        <f t="shared" si="238"/>
        <v>5.000000000032756E-6</v>
      </c>
      <c r="G3062" s="4">
        <f t="shared" si="239"/>
        <v>5.000000000032756E-6</v>
      </c>
      <c r="H3062" s="7">
        <f t="shared" si="240"/>
        <v>2.5000000000327561E-11</v>
      </c>
      <c r="I3062" s="7"/>
      <c r="J3062">
        <v>-611.875</v>
      </c>
      <c r="K3062" s="8">
        <f t="shared" si="241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37"/>
        <v>-1.0669200000000001</v>
      </c>
      <c r="E3063" s="8">
        <v>-1.0669150000000001</v>
      </c>
      <c r="F3063" s="4">
        <f t="shared" si="238"/>
        <v>5.000000000032756E-6</v>
      </c>
      <c r="G3063" s="4">
        <f t="shared" si="239"/>
        <v>5.000000000032756E-6</v>
      </c>
      <c r="H3063" s="7">
        <f t="shared" si="240"/>
        <v>2.5000000000327561E-11</v>
      </c>
      <c r="I3063" s="7"/>
      <c r="J3063">
        <v>-611.875</v>
      </c>
      <c r="K3063" s="8">
        <f t="shared" si="241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37"/>
        <v>-0.92471500000000006</v>
      </c>
      <c r="E3064" s="8">
        <v>-0.92471499999999995</v>
      </c>
      <c r="F3064" s="4">
        <f t="shared" si="238"/>
        <v>1.1102230246251565E-16</v>
      </c>
      <c r="G3064" s="4">
        <f t="shared" si="239"/>
        <v>1.1102230246251565E-16</v>
      </c>
      <c r="H3064" s="7">
        <f t="shared" si="240"/>
        <v>1.2325951644078309E-32</v>
      </c>
      <c r="I3064" s="7"/>
      <c r="J3064">
        <v>-611.875</v>
      </c>
      <c r="K3064" s="8">
        <f t="shared" si="241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37"/>
        <v>-0.92471500000000006</v>
      </c>
      <c r="E3065" s="8">
        <v>-0.92471499999999995</v>
      </c>
      <c r="F3065" s="4">
        <f t="shared" si="238"/>
        <v>1.1102230246251565E-16</v>
      </c>
      <c r="G3065" s="4">
        <f t="shared" si="239"/>
        <v>1.1102230246251565E-16</v>
      </c>
      <c r="H3065" s="7">
        <f t="shared" si="240"/>
        <v>1.2325951644078309E-32</v>
      </c>
      <c r="I3065" s="7"/>
      <c r="J3065">
        <v>-611.875</v>
      </c>
      <c r="K3065" s="8">
        <f t="shared" si="241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37"/>
        <v>-0.96728700000000001</v>
      </c>
      <c r="E3066" s="8">
        <v>-0.96740700000000002</v>
      </c>
      <c r="F3066" s="4">
        <f t="shared" si="238"/>
        <v>-1.2000000000000899E-4</v>
      </c>
      <c r="G3066" s="4">
        <f t="shared" si="239"/>
        <v>1.2000000000000899E-4</v>
      </c>
      <c r="H3066" s="7">
        <f t="shared" si="240"/>
        <v>1.4400000000002157E-8</v>
      </c>
      <c r="I3066" s="7"/>
      <c r="J3066">
        <v>-1066.92</v>
      </c>
      <c r="K3066" s="8">
        <f t="shared" si="241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37"/>
        <v>17.601599999999998</v>
      </c>
      <c r="E3067" s="8">
        <v>17.971844000000001</v>
      </c>
      <c r="F3067" s="4">
        <f t="shared" si="238"/>
        <v>0.37024400000000313</v>
      </c>
      <c r="G3067" s="4">
        <f t="shared" si="239"/>
        <v>0.37024400000000313</v>
      </c>
      <c r="H3067" s="7">
        <f t="shared" si="240"/>
        <v>0.13708061953600231</v>
      </c>
      <c r="I3067" s="7"/>
      <c r="J3067">
        <v>-1066.92</v>
      </c>
      <c r="K3067" s="8">
        <f t="shared" si="241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37"/>
        <v>66.000799999999998</v>
      </c>
      <c r="E3068" s="8">
        <v>65.786923999999999</v>
      </c>
      <c r="F3068" s="4">
        <f t="shared" si="238"/>
        <v>-0.21387599999999907</v>
      </c>
      <c r="G3068" s="4">
        <f t="shared" si="239"/>
        <v>0.21387599999999907</v>
      </c>
      <c r="H3068" s="7">
        <f t="shared" si="240"/>
        <v>4.5742943375999601E-2</v>
      </c>
      <c r="I3068" s="7"/>
      <c r="J3068">
        <v>-1066.92</v>
      </c>
      <c r="K3068" s="8">
        <f t="shared" si="241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37"/>
        <v>49.592500000000001</v>
      </c>
      <c r="E3069" s="8">
        <v>49.032831000000002</v>
      </c>
      <c r="F3069" s="4">
        <f t="shared" si="238"/>
        <v>-0.55966899999999953</v>
      </c>
      <c r="G3069" s="4">
        <f t="shared" si="239"/>
        <v>0.55966899999999953</v>
      </c>
      <c r="H3069" s="7">
        <f t="shared" si="240"/>
        <v>0.31322938956099949</v>
      </c>
      <c r="I3069" s="7"/>
      <c r="J3069">
        <v>-4554.42</v>
      </c>
      <c r="K3069" s="8">
        <f t="shared" si="241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37"/>
        <v>76.017300000000006</v>
      </c>
      <c r="E3070" s="8">
        <v>75.661844000000002</v>
      </c>
      <c r="F3070" s="4">
        <f t="shared" si="238"/>
        <v>-0.35545600000000377</v>
      </c>
      <c r="G3070" s="4">
        <f t="shared" si="239"/>
        <v>0.35545600000000377</v>
      </c>
      <c r="H3070" s="7">
        <f t="shared" si="240"/>
        <v>0.12634896793600267</v>
      </c>
      <c r="I3070" s="7"/>
      <c r="J3070">
        <v>35696.5</v>
      </c>
      <c r="K3070" s="8">
        <f t="shared" si="241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37"/>
        <v>75.442999999999998</v>
      </c>
      <c r="E3071" s="8">
        <v>75.164642999999998</v>
      </c>
      <c r="F3071" s="4">
        <f t="shared" si="238"/>
        <v>-0.27835699999999974</v>
      </c>
      <c r="G3071" s="4">
        <f t="shared" si="239"/>
        <v>0.27835699999999974</v>
      </c>
      <c r="H3071" s="7">
        <f t="shared" si="240"/>
        <v>7.7482619448999854E-2</v>
      </c>
      <c r="I3071" s="7"/>
      <c r="J3071">
        <v>65777.8</v>
      </c>
      <c r="K3071" s="8">
        <f t="shared" si="241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37"/>
        <v>63.831900000000005</v>
      </c>
      <c r="E3072" s="8">
        <v>63.357309000000001</v>
      </c>
      <c r="F3072" s="4">
        <f t="shared" si="238"/>
        <v>-0.47459100000000376</v>
      </c>
      <c r="G3072" s="4">
        <f t="shared" si="239"/>
        <v>0.47459100000000376</v>
      </c>
      <c r="H3072" s="7">
        <f t="shared" si="240"/>
        <v>0.22523661728100358</v>
      </c>
      <c r="I3072" s="7"/>
      <c r="J3072">
        <v>66896.399999999994</v>
      </c>
      <c r="K3072" s="8">
        <f t="shared" si="241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37"/>
        <v>51.946400000000004</v>
      </c>
      <c r="E3073" s="8">
        <v>50.662255999999999</v>
      </c>
      <c r="F3073" s="4">
        <f t="shared" si="238"/>
        <v>-1.2841440000000048</v>
      </c>
      <c r="G3073" s="4">
        <f t="shared" si="239"/>
        <v>1.2841440000000048</v>
      </c>
      <c r="H3073" s="7">
        <f t="shared" si="240"/>
        <v>1.6490258127360125</v>
      </c>
      <c r="I3073" s="7"/>
      <c r="J3073">
        <v>107675</v>
      </c>
      <c r="K3073" s="8">
        <f t="shared" si="241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37"/>
        <v>27.840700000000002</v>
      </c>
      <c r="E3074" s="8">
        <v>26.803177000000002</v>
      </c>
      <c r="F3074" s="4">
        <f t="shared" si="238"/>
        <v>-1.0375230000000002</v>
      </c>
      <c r="G3074" s="4">
        <f t="shared" si="239"/>
        <v>1.0375230000000002</v>
      </c>
      <c r="H3074" s="7">
        <f t="shared" si="240"/>
        <v>1.0764539755290004</v>
      </c>
      <c r="I3074" s="7"/>
      <c r="J3074">
        <v>79158</v>
      </c>
      <c r="K3074" s="8">
        <f t="shared" si="241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37"/>
        <v>-0.92471500000000006</v>
      </c>
      <c r="E3075" s="8">
        <v>-0.92471499999999995</v>
      </c>
      <c r="F3075" s="4">
        <f t="shared" si="238"/>
        <v>1.1102230246251565E-16</v>
      </c>
      <c r="G3075" s="4">
        <f t="shared" si="239"/>
        <v>1.1102230246251565E-16</v>
      </c>
      <c r="H3075" s="7">
        <f t="shared" si="240"/>
        <v>1.2325951644078309E-32</v>
      </c>
      <c r="I3075" s="7"/>
      <c r="J3075">
        <v>61172.800000000003</v>
      </c>
      <c r="K3075" s="8">
        <f t="shared" si="241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37"/>
        <v>-0.61187499999999995</v>
      </c>
      <c r="E3076" s="8">
        <v>-0.61187499999999995</v>
      </c>
      <c r="F3076" s="4">
        <f t="shared" si="238"/>
        <v>0</v>
      </c>
      <c r="G3076" s="4">
        <f t="shared" si="239"/>
        <v>0</v>
      </c>
      <c r="H3076" s="7">
        <f t="shared" si="240"/>
        <v>0</v>
      </c>
      <c r="I3076" s="7"/>
      <c r="J3076">
        <v>-965.74199999999996</v>
      </c>
      <c r="K3076" s="8">
        <f t="shared" si="241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37"/>
        <v>-0.61187499999999995</v>
      </c>
      <c r="E3077" s="8">
        <v>-0.61187499999999995</v>
      </c>
      <c r="F3077" s="4">
        <f t="shared" si="238"/>
        <v>0</v>
      </c>
      <c r="G3077" s="4">
        <f t="shared" si="239"/>
        <v>0</v>
      </c>
      <c r="H3077" s="7">
        <f t="shared" si="240"/>
        <v>0</v>
      </c>
      <c r="I3077" s="7"/>
      <c r="J3077">
        <v>-924.71500000000003</v>
      </c>
      <c r="K3077" s="8">
        <f t="shared" si="241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37"/>
        <v>-0.61187499999999995</v>
      </c>
      <c r="E3078" s="8">
        <v>-0.61187499999999995</v>
      </c>
      <c r="F3078" s="4">
        <f t="shared" si="238"/>
        <v>0</v>
      </c>
      <c r="G3078" s="4">
        <f t="shared" si="239"/>
        <v>0</v>
      </c>
      <c r="H3078" s="7">
        <f t="shared" si="240"/>
        <v>0</v>
      </c>
      <c r="I3078" s="7"/>
      <c r="J3078">
        <v>-4617.09</v>
      </c>
      <c r="K3078" s="8">
        <f t="shared" si="241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37"/>
        <v>-0.61187499999999995</v>
      </c>
      <c r="E3079" s="8">
        <v>-0.61187499999999995</v>
      </c>
      <c r="F3079" s="4">
        <f t="shared" si="238"/>
        <v>0</v>
      </c>
      <c r="G3079" s="4">
        <f t="shared" si="239"/>
        <v>0</v>
      </c>
      <c r="H3079" s="7">
        <f t="shared" si="240"/>
        <v>0</v>
      </c>
      <c r="I3079" s="7"/>
      <c r="J3079">
        <v>-924.71500000000003</v>
      </c>
      <c r="K3079" s="8">
        <f t="shared" si="241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37"/>
        <v>-0.61187499999999995</v>
      </c>
      <c r="E3080" s="8">
        <v>-0.61187499999999995</v>
      </c>
      <c r="F3080" s="4">
        <f t="shared" si="238"/>
        <v>0</v>
      </c>
      <c r="G3080" s="4">
        <f t="shared" si="239"/>
        <v>0</v>
      </c>
      <c r="H3080" s="7">
        <f t="shared" si="240"/>
        <v>0</v>
      </c>
      <c r="I3080" s="7"/>
      <c r="J3080">
        <v>-924.71500000000003</v>
      </c>
      <c r="K3080" s="8">
        <f t="shared" si="241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42">C3081/1000</f>
        <v>-0.61187499999999995</v>
      </c>
      <c r="E3081" s="8">
        <v>-0.61187499999999995</v>
      </c>
      <c r="F3081" s="4">
        <f t="shared" ref="F3081:F3144" si="243">(E3081- D3081)</f>
        <v>0</v>
      </c>
      <c r="G3081" s="4">
        <f t="shared" ref="G3081:G3144" si="244">ABS(F3081)</f>
        <v>0</v>
      </c>
      <c r="H3081" s="7">
        <f t="shared" ref="H3081:H3144" si="245">(G3081^2)</f>
        <v>0</v>
      </c>
      <c r="I3081" s="7"/>
      <c r="J3081">
        <v>-611.875</v>
      </c>
      <c r="K3081" s="8">
        <f t="shared" si="241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42"/>
        <v>-0.61187499999999995</v>
      </c>
      <c r="E3082" s="8">
        <v>-0.61187499999999995</v>
      </c>
      <c r="F3082" s="4">
        <f t="shared" si="243"/>
        <v>0</v>
      </c>
      <c r="G3082" s="4">
        <f t="shared" si="244"/>
        <v>0</v>
      </c>
      <c r="H3082" s="7">
        <f t="shared" si="245"/>
        <v>0</v>
      </c>
      <c r="I3082" s="7"/>
      <c r="J3082">
        <v>-611.875</v>
      </c>
      <c r="K3082" s="8">
        <f t="shared" si="241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42"/>
        <v>-0.61187499999999995</v>
      </c>
      <c r="E3083" s="8">
        <v>-0.61187499999999995</v>
      </c>
      <c r="F3083" s="4">
        <f t="shared" si="243"/>
        <v>0</v>
      </c>
      <c r="G3083" s="4">
        <f t="shared" si="244"/>
        <v>0</v>
      </c>
      <c r="H3083" s="7">
        <f t="shared" si="245"/>
        <v>0</v>
      </c>
      <c r="I3083" s="7"/>
      <c r="J3083">
        <v>-611.875</v>
      </c>
      <c r="K3083" s="8">
        <f t="shared" si="241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42"/>
        <v>-0.61187499999999995</v>
      </c>
      <c r="E3084" s="8">
        <v>-0.61187499999999995</v>
      </c>
      <c r="F3084" s="4">
        <f t="shared" si="243"/>
        <v>0</v>
      </c>
      <c r="G3084" s="4">
        <f t="shared" si="244"/>
        <v>0</v>
      </c>
      <c r="H3084" s="7">
        <f t="shared" si="245"/>
        <v>0</v>
      </c>
      <c r="I3084" s="7"/>
      <c r="J3084">
        <v>-611.875</v>
      </c>
      <c r="K3084" s="8">
        <f t="shared" si="241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42"/>
        <v>-1.0669200000000001</v>
      </c>
      <c r="E3085" s="8">
        <v>-1.0669150000000001</v>
      </c>
      <c r="F3085" s="4">
        <f t="shared" si="243"/>
        <v>5.000000000032756E-6</v>
      </c>
      <c r="G3085" s="4">
        <f t="shared" si="244"/>
        <v>5.000000000032756E-6</v>
      </c>
      <c r="H3085" s="7">
        <f t="shared" si="245"/>
        <v>2.5000000000327561E-11</v>
      </c>
      <c r="I3085" s="7"/>
      <c r="J3085">
        <v>-611.875</v>
      </c>
      <c r="K3085" s="8">
        <f t="shared" si="241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42"/>
        <v>-1.0669200000000001</v>
      </c>
      <c r="E3086" s="8">
        <v>-1.0669150000000001</v>
      </c>
      <c r="F3086" s="4">
        <f t="shared" si="243"/>
        <v>5.000000000032756E-6</v>
      </c>
      <c r="G3086" s="4">
        <f t="shared" si="244"/>
        <v>5.000000000032756E-6</v>
      </c>
      <c r="H3086" s="7">
        <f t="shared" si="245"/>
        <v>2.5000000000327561E-11</v>
      </c>
      <c r="I3086" s="7"/>
      <c r="J3086">
        <v>-611.875</v>
      </c>
      <c r="K3086" s="8">
        <f t="shared" si="241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42"/>
        <v>12.265600000000001</v>
      </c>
      <c r="E3087" s="8">
        <v>13.044556999999999</v>
      </c>
      <c r="F3087" s="4">
        <f t="shared" si="243"/>
        <v>0.77895699999999835</v>
      </c>
      <c r="G3087" s="4">
        <f t="shared" si="244"/>
        <v>0.77895699999999835</v>
      </c>
      <c r="H3087" s="7">
        <f t="shared" si="245"/>
        <v>0.60677400784899738</v>
      </c>
      <c r="I3087" s="7"/>
      <c r="J3087">
        <v>-611.875</v>
      </c>
      <c r="K3087" s="8">
        <f t="shared" si="241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42"/>
        <v>111.544</v>
      </c>
      <c r="E3088" s="8">
        <v>112.043586</v>
      </c>
      <c r="F3088" s="4">
        <f t="shared" si="243"/>
        <v>0.49958600000000786</v>
      </c>
      <c r="G3088" s="4">
        <f t="shared" si="244"/>
        <v>0.49958600000000786</v>
      </c>
      <c r="H3088" s="7">
        <f t="shared" si="245"/>
        <v>0.24958617139600786</v>
      </c>
      <c r="I3088" s="7"/>
      <c r="J3088">
        <v>-611.875</v>
      </c>
      <c r="K3088" s="8">
        <f t="shared" si="241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42"/>
        <v>110.901</v>
      </c>
      <c r="E3089" s="8">
        <v>111.374172</v>
      </c>
      <c r="F3089" s="4">
        <f t="shared" si="243"/>
        <v>0.47317200000000526</v>
      </c>
      <c r="G3089" s="4">
        <f t="shared" si="244"/>
        <v>0.47317200000000526</v>
      </c>
      <c r="H3089" s="7">
        <f t="shared" si="245"/>
        <v>0.22389174158400496</v>
      </c>
      <c r="I3089" s="7"/>
      <c r="J3089">
        <v>-611.875</v>
      </c>
      <c r="K3089" s="8">
        <f t="shared" si="241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42"/>
        <v>110.307</v>
      </c>
      <c r="E3090" s="8">
        <v>110.75762400000001</v>
      </c>
      <c r="F3090" s="4">
        <f t="shared" si="243"/>
        <v>0.4506240000000048</v>
      </c>
      <c r="G3090" s="4">
        <f t="shared" si="244"/>
        <v>0.4506240000000048</v>
      </c>
      <c r="H3090" s="7">
        <f t="shared" si="245"/>
        <v>0.20306198937600434</v>
      </c>
      <c r="I3090" s="7"/>
      <c r="J3090">
        <v>-1066.92</v>
      </c>
      <c r="K3090" s="8">
        <f t="shared" si="241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42"/>
        <v>109.825</v>
      </c>
      <c r="E3091" s="8">
        <v>110.56735399999999</v>
      </c>
      <c r="F3091" s="4">
        <f t="shared" si="243"/>
        <v>0.74235399999999174</v>
      </c>
      <c r="G3091" s="4">
        <f t="shared" si="244"/>
        <v>0.74235399999999174</v>
      </c>
      <c r="H3091" s="7">
        <f t="shared" si="245"/>
        <v>0.55108946131598779</v>
      </c>
      <c r="I3091" s="7"/>
      <c r="J3091">
        <v>-1066.92</v>
      </c>
      <c r="K3091" s="8">
        <f t="shared" si="241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42"/>
        <v>109.033</v>
      </c>
      <c r="E3092" s="8">
        <v>109.48575099999999</v>
      </c>
      <c r="F3092" s="4">
        <f t="shared" si="243"/>
        <v>0.45275099999999213</v>
      </c>
      <c r="G3092" s="4">
        <f t="shared" si="244"/>
        <v>0.45275099999999213</v>
      </c>
      <c r="H3092" s="7">
        <f t="shared" si="245"/>
        <v>0.20498346800099287</v>
      </c>
      <c r="I3092" s="7"/>
      <c r="J3092">
        <v>-1066.92</v>
      </c>
      <c r="K3092" s="8">
        <f t="shared" si="241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42"/>
        <v>108.43899999999999</v>
      </c>
      <c r="E3093" s="8">
        <v>108.982567</v>
      </c>
      <c r="F3093" s="4">
        <f t="shared" si="243"/>
        <v>0.54356700000001013</v>
      </c>
      <c r="G3093" s="4">
        <f t="shared" si="244"/>
        <v>0.54356700000001013</v>
      </c>
      <c r="H3093" s="7">
        <f t="shared" si="245"/>
        <v>0.29546508348901102</v>
      </c>
      <c r="I3093" s="7"/>
      <c r="J3093">
        <v>-924.71500000000003</v>
      </c>
      <c r="K3093" s="8">
        <f t="shared" si="241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42"/>
        <v>108.523</v>
      </c>
      <c r="E3094" s="8">
        <v>108.982713</v>
      </c>
      <c r="F3094" s="4">
        <f t="shared" si="243"/>
        <v>0.45971300000000781</v>
      </c>
      <c r="G3094" s="4">
        <f t="shared" si="244"/>
        <v>0.45971300000000781</v>
      </c>
      <c r="H3094" s="7">
        <f t="shared" si="245"/>
        <v>0.21133604236900719</v>
      </c>
      <c r="I3094" s="7"/>
      <c r="J3094">
        <v>-924.71500000000003</v>
      </c>
      <c r="K3094" s="8">
        <f t="shared" si="241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42"/>
        <v>108.696</v>
      </c>
      <c r="E3095" s="8">
        <v>109.118944</v>
      </c>
      <c r="F3095" s="4">
        <f t="shared" si="243"/>
        <v>0.4229440000000011</v>
      </c>
      <c r="G3095" s="4">
        <f t="shared" si="244"/>
        <v>0.4229440000000011</v>
      </c>
      <c r="H3095" s="7">
        <f t="shared" si="245"/>
        <v>0.17888162713600092</v>
      </c>
      <c r="I3095" s="7"/>
      <c r="J3095">
        <v>-967.40499999999997</v>
      </c>
      <c r="K3095" s="8">
        <f t="shared" si="241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42"/>
        <v>108.694</v>
      </c>
      <c r="E3096" s="8">
        <v>109.116052</v>
      </c>
      <c r="F3096" s="4">
        <f t="shared" si="243"/>
        <v>0.42205199999999365</v>
      </c>
      <c r="G3096" s="4">
        <f t="shared" si="244"/>
        <v>0.42205199999999365</v>
      </c>
      <c r="H3096" s="7">
        <f t="shared" si="245"/>
        <v>0.17812789070399465</v>
      </c>
      <c r="I3096" s="7"/>
      <c r="J3096">
        <v>17963.900000000001</v>
      </c>
      <c r="K3096" s="8">
        <f t="shared" si="241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42"/>
        <v>104.337</v>
      </c>
      <c r="E3097" s="8">
        <v>103.432388</v>
      </c>
      <c r="F3097" s="4">
        <f t="shared" si="243"/>
        <v>-0.90461200000000019</v>
      </c>
      <c r="G3097" s="4">
        <f t="shared" si="244"/>
        <v>0.90461200000000019</v>
      </c>
      <c r="H3097" s="7">
        <f t="shared" si="245"/>
        <v>0.81832287054400032</v>
      </c>
      <c r="I3097" s="7"/>
      <c r="J3097">
        <v>65940.100000000006</v>
      </c>
      <c r="K3097" s="8">
        <f t="shared" si="241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42"/>
        <v>43.393099999999997</v>
      </c>
      <c r="E3098" s="8">
        <v>41.650750000000002</v>
      </c>
      <c r="F3098" s="4">
        <f t="shared" si="243"/>
        <v>-1.7423499999999947</v>
      </c>
      <c r="G3098" s="4">
        <f t="shared" si="244"/>
        <v>1.7423499999999947</v>
      </c>
      <c r="H3098" s="7">
        <f t="shared" si="245"/>
        <v>3.0357835224999818</v>
      </c>
      <c r="I3098" s="7"/>
      <c r="J3098">
        <v>49185.9</v>
      </c>
      <c r="K3098" s="8">
        <f t="shared" si="241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42"/>
        <v>-0.92471500000000006</v>
      </c>
      <c r="E3099" s="8">
        <v>-0.92471499999999995</v>
      </c>
      <c r="F3099" s="4">
        <f t="shared" si="243"/>
        <v>1.1102230246251565E-16</v>
      </c>
      <c r="G3099" s="4">
        <f t="shared" si="244"/>
        <v>1.1102230246251565E-16</v>
      </c>
      <c r="H3099" s="7">
        <f t="shared" si="245"/>
        <v>1.2325951644078309E-32</v>
      </c>
      <c r="I3099" s="7"/>
      <c r="J3099">
        <v>75800.100000000006</v>
      </c>
      <c r="K3099" s="8">
        <f t="shared" si="241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42"/>
        <v>-0.61187499999999995</v>
      </c>
      <c r="E3100" s="8">
        <v>-0.61187499999999995</v>
      </c>
      <c r="F3100" s="4">
        <f t="shared" si="243"/>
        <v>0</v>
      </c>
      <c r="G3100" s="4">
        <f t="shared" si="244"/>
        <v>0</v>
      </c>
      <c r="H3100" s="7">
        <f t="shared" si="245"/>
        <v>0</v>
      </c>
      <c r="I3100" s="7"/>
      <c r="J3100">
        <v>75300.100000000006</v>
      </c>
      <c r="K3100" s="8">
        <f t="shared" si="241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42"/>
        <v>-0.61187499999999995</v>
      </c>
      <c r="E3101" s="8">
        <v>-0.61187499999999995</v>
      </c>
      <c r="F3101" s="4">
        <f t="shared" si="243"/>
        <v>0</v>
      </c>
      <c r="G3101" s="4">
        <f t="shared" si="244"/>
        <v>0</v>
      </c>
      <c r="H3101" s="7">
        <f t="shared" si="245"/>
        <v>0</v>
      </c>
      <c r="I3101" s="7"/>
      <c r="J3101">
        <v>63520.4</v>
      </c>
      <c r="K3101" s="8">
        <f t="shared" si="241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42"/>
        <v>-0.61187499999999995</v>
      </c>
      <c r="E3102" s="8">
        <v>-0.61187499999999995</v>
      </c>
      <c r="F3102" s="4">
        <f t="shared" si="243"/>
        <v>0</v>
      </c>
      <c r="G3102" s="4">
        <f t="shared" si="244"/>
        <v>0</v>
      </c>
      <c r="H3102" s="7">
        <f t="shared" si="245"/>
        <v>0</v>
      </c>
      <c r="I3102" s="7"/>
      <c r="J3102">
        <v>51265.5</v>
      </c>
      <c r="K3102" s="8">
        <f t="shared" si="241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42"/>
        <v>-0.61187499999999995</v>
      </c>
      <c r="E3103" s="8">
        <v>-0.61187499999999995</v>
      </c>
      <c r="F3103" s="4">
        <f t="shared" si="243"/>
        <v>0</v>
      </c>
      <c r="G3103" s="4">
        <f t="shared" si="244"/>
        <v>0</v>
      </c>
      <c r="H3103" s="7">
        <f t="shared" si="245"/>
        <v>0</v>
      </c>
      <c r="I3103" s="7"/>
      <c r="J3103">
        <v>27084.799999999999</v>
      </c>
      <c r="K3103" s="8">
        <f t="shared" si="241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42"/>
        <v>-0.61187499999999995</v>
      </c>
      <c r="E3104" s="8">
        <v>-0.61187499999999995</v>
      </c>
      <c r="F3104" s="4">
        <f t="shared" si="243"/>
        <v>0</v>
      </c>
      <c r="G3104" s="4">
        <f t="shared" si="244"/>
        <v>0</v>
      </c>
      <c r="H3104" s="7">
        <f t="shared" si="245"/>
        <v>0</v>
      </c>
      <c r="I3104" s="7"/>
      <c r="J3104">
        <v>-924.71500000000003</v>
      </c>
      <c r="K3104" s="8">
        <f t="shared" si="241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42"/>
        <v>-0.61187499999999995</v>
      </c>
      <c r="E3105" s="8">
        <v>-0.61187499999999995</v>
      </c>
      <c r="F3105" s="4">
        <f t="shared" si="243"/>
        <v>0</v>
      </c>
      <c r="G3105" s="4">
        <f t="shared" si="244"/>
        <v>0</v>
      </c>
      <c r="H3105" s="7">
        <f t="shared" si="245"/>
        <v>0</v>
      </c>
      <c r="I3105" s="7"/>
      <c r="J3105">
        <v>-611.875</v>
      </c>
      <c r="K3105" s="8">
        <f t="shared" si="241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42"/>
        <v>-0.61187499999999995</v>
      </c>
      <c r="E3106" s="8">
        <v>-0.61187499999999995</v>
      </c>
      <c r="F3106" s="4">
        <f t="shared" si="243"/>
        <v>0</v>
      </c>
      <c r="G3106" s="4">
        <f t="shared" si="244"/>
        <v>0</v>
      </c>
      <c r="H3106" s="7">
        <f t="shared" si="245"/>
        <v>0</v>
      </c>
      <c r="I3106" s="7"/>
      <c r="J3106">
        <v>-611.875</v>
      </c>
      <c r="K3106" s="8">
        <f t="shared" si="241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42"/>
        <v>-0.61187499999999995</v>
      </c>
      <c r="E3107" s="8">
        <v>-0.61187499999999995</v>
      </c>
      <c r="F3107" s="4">
        <f t="shared" si="243"/>
        <v>0</v>
      </c>
      <c r="G3107" s="4">
        <f t="shared" si="244"/>
        <v>0</v>
      </c>
      <c r="H3107" s="7">
        <f t="shared" si="245"/>
        <v>0</v>
      </c>
      <c r="I3107" s="7"/>
      <c r="J3107">
        <v>-611.875</v>
      </c>
      <c r="K3107" s="8">
        <f t="shared" si="241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42"/>
        <v>-0.61187499999999995</v>
      </c>
      <c r="E3108" s="8">
        <v>-0.61187499999999995</v>
      </c>
      <c r="F3108" s="4">
        <f t="shared" si="243"/>
        <v>0</v>
      </c>
      <c r="G3108" s="4">
        <f t="shared" si="244"/>
        <v>0</v>
      </c>
      <c r="H3108" s="7">
        <f t="shared" si="245"/>
        <v>0</v>
      </c>
      <c r="I3108" s="7"/>
      <c r="J3108">
        <v>-611.875</v>
      </c>
      <c r="K3108" s="8">
        <f t="shared" si="241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42"/>
        <v>-1.0669200000000001</v>
      </c>
      <c r="E3109" s="8">
        <v>-1.0669150000000001</v>
      </c>
      <c r="F3109" s="4">
        <f t="shared" si="243"/>
        <v>5.000000000032756E-6</v>
      </c>
      <c r="G3109" s="4">
        <f t="shared" si="244"/>
        <v>5.000000000032756E-6</v>
      </c>
      <c r="H3109" s="7">
        <f t="shared" si="245"/>
        <v>2.5000000000327561E-11</v>
      </c>
      <c r="I3109" s="7"/>
      <c r="J3109">
        <v>-611.875</v>
      </c>
      <c r="K3109" s="8">
        <f t="shared" si="241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42"/>
        <v>-1.0669200000000001</v>
      </c>
      <c r="E3110" s="8">
        <v>-1.0669150000000001</v>
      </c>
      <c r="F3110" s="4">
        <f t="shared" si="243"/>
        <v>5.000000000032756E-6</v>
      </c>
      <c r="G3110" s="4">
        <f t="shared" si="244"/>
        <v>5.000000000032756E-6</v>
      </c>
      <c r="H3110" s="7">
        <f t="shared" si="245"/>
        <v>2.5000000000327561E-11</v>
      </c>
      <c r="I3110" s="7"/>
      <c r="J3110">
        <v>-611.875</v>
      </c>
      <c r="K3110" s="8">
        <f t="shared" si="241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42"/>
        <v>-2.9059699999999999</v>
      </c>
      <c r="E3111" s="8">
        <v>-2.9104869999999998</v>
      </c>
      <c r="F3111" s="4">
        <f t="shared" si="243"/>
        <v>-4.5169999999998822E-3</v>
      </c>
      <c r="G3111" s="4">
        <f t="shared" si="244"/>
        <v>4.5169999999998822E-3</v>
      </c>
      <c r="H3111" s="7">
        <f t="shared" si="245"/>
        <v>2.0403288999998934E-5</v>
      </c>
      <c r="I3111" s="7"/>
      <c r="J3111">
        <v>-611.875</v>
      </c>
      <c r="K3111" s="8">
        <f t="shared" si="241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42"/>
        <v>101.55200000000001</v>
      </c>
      <c r="E3112" s="8">
        <v>102.69257500000001</v>
      </c>
      <c r="F3112" s="4">
        <f t="shared" si="243"/>
        <v>1.1405749999999983</v>
      </c>
      <c r="G3112" s="4">
        <f t="shared" si="244"/>
        <v>1.1405749999999983</v>
      </c>
      <c r="H3112" s="7">
        <f t="shared" si="245"/>
        <v>1.3009113306249962</v>
      </c>
      <c r="I3112" s="7"/>
      <c r="J3112">
        <v>-611.875</v>
      </c>
      <c r="K3112" s="8">
        <f t="shared" si="241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42"/>
        <v>112.048</v>
      </c>
      <c r="E3113" s="8">
        <v>112.550973</v>
      </c>
      <c r="F3113" s="4">
        <f t="shared" si="243"/>
        <v>0.50297299999999723</v>
      </c>
      <c r="G3113" s="4">
        <f t="shared" si="244"/>
        <v>0.50297299999999723</v>
      </c>
      <c r="H3113" s="7">
        <f t="shared" si="245"/>
        <v>0.25298183872899721</v>
      </c>
      <c r="I3113" s="7"/>
      <c r="J3113">
        <v>-611.875</v>
      </c>
      <c r="K3113" s="8">
        <f t="shared" si="241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42"/>
        <v>111.215</v>
      </c>
      <c r="E3114" s="8">
        <v>111.677426</v>
      </c>
      <c r="F3114" s="4">
        <f t="shared" si="243"/>
        <v>0.46242599999999356</v>
      </c>
      <c r="G3114" s="4">
        <f t="shared" si="244"/>
        <v>0.46242599999999356</v>
      </c>
      <c r="H3114" s="7">
        <f t="shared" si="245"/>
        <v>0.21383780547599404</v>
      </c>
      <c r="I3114" s="7"/>
      <c r="J3114">
        <v>-1066.92</v>
      </c>
      <c r="K3114" s="8">
        <f t="shared" si="241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42"/>
        <v>110.517</v>
      </c>
      <c r="E3115" s="8">
        <v>110.971901</v>
      </c>
      <c r="F3115" s="4">
        <f t="shared" si="243"/>
        <v>0.45490100000000666</v>
      </c>
      <c r="G3115" s="4">
        <f t="shared" si="244"/>
        <v>0.45490100000000666</v>
      </c>
      <c r="H3115" s="7">
        <f t="shared" si="245"/>
        <v>0.20693491980100606</v>
      </c>
      <c r="I3115" s="7"/>
      <c r="J3115">
        <v>-1066.92</v>
      </c>
      <c r="K3115" s="8">
        <f t="shared" si="241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42"/>
        <v>110.13200000000001</v>
      </c>
      <c r="E3116" s="8">
        <v>110.578734</v>
      </c>
      <c r="F3116" s="4">
        <f t="shared" si="243"/>
        <v>0.44673399999999219</v>
      </c>
      <c r="G3116" s="4">
        <f t="shared" si="244"/>
        <v>0.44673399999999219</v>
      </c>
      <c r="H3116" s="7">
        <f t="shared" si="245"/>
        <v>0.19957126675599302</v>
      </c>
      <c r="I3116" s="7"/>
      <c r="J3116">
        <v>13045.4</v>
      </c>
      <c r="K3116" s="8">
        <f t="shared" ref="K3116:K3179" si="246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42"/>
        <v>109.64100000000001</v>
      </c>
      <c r="E3117" s="8">
        <v>110.05859100000001</v>
      </c>
      <c r="F3117" s="4">
        <f t="shared" si="243"/>
        <v>0.4175910000000016</v>
      </c>
      <c r="G3117" s="4">
        <f t="shared" si="244"/>
        <v>0.4175910000000016</v>
      </c>
      <c r="H3117" s="7">
        <f t="shared" si="245"/>
        <v>0.17438224328100133</v>
      </c>
      <c r="I3117" s="7"/>
      <c r="J3117">
        <v>111948</v>
      </c>
      <c r="K3117" s="8">
        <f t="shared" si="246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42"/>
        <v>109.51900000000001</v>
      </c>
      <c r="E3118" s="8">
        <v>110.056515</v>
      </c>
      <c r="F3118" s="4">
        <f t="shared" si="243"/>
        <v>0.53751499999999908</v>
      </c>
      <c r="G3118" s="4">
        <f t="shared" si="244"/>
        <v>0.53751499999999908</v>
      </c>
      <c r="H3118" s="7">
        <f t="shared" si="245"/>
        <v>0.28892237522499903</v>
      </c>
      <c r="I3118" s="7"/>
      <c r="J3118">
        <v>111287</v>
      </c>
      <c r="K3118" s="8">
        <f t="shared" si="246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42"/>
        <v>109.616</v>
      </c>
      <c r="E3119" s="8">
        <v>110.056321</v>
      </c>
      <c r="F3119" s="4">
        <f t="shared" si="243"/>
        <v>0.4403209999999973</v>
      </c>
      <c r="G3119" s="4">
        <f t="shared" si="244"/>
        <v>0.4403209999999973</v>
      </c>
      <c r="H3119" s="7">
        <f t="shared" si="245"/>
        <v>0.19388258304099762</v>
      </c>
      <c r="I3119" s="7"/>
      <c r="J3119">
        <v>110690</v>
      </c>
      <c r="K3119" s="8">
        <f t="shared" si="246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42"/>
        <v>109.71599999999999</v>
      </c>
      <c r="E3120" s="8">
        <v>110.053146</v>
      </c>
      <c r="F3120" s="4">
        <f t="shared" si="243"/>
        <v>0.33714600000000416</v>
      </c>
      <c r="G3120" s="4">
        <f t="shared" si="244"/>
        <v>0.33714600000000416</v>
      </c>
      <c r="H3120" s="7">
        <f t="shared" si="245"/>
        <v>0.11366742531600281</v>
      </c>
      <c r="I3120" s="7"/>
      <c r="J3120">
        <v>110502</v>
      </c>
      <c r="K3120" s="8">
        <f t="shared" si="246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42"/>
        <v>94.731399999999994</v>
      </c>
      <c r="E3121" s="8">
        <v>93.471202000000005</v>
      </c>
      <c r="F3121" s="4">
        <f t="shared" si="243"/>
        <v>-1.2601979999999884</v>
      </c>
      <c r="G3121" s="4">
        <f t="shared" si="244"/>
        <v>1.2601979999999884</v>
      </c>
      <c r="H3121" s="7">
        <f t="shared" si="245"/>
        <v>1.5880989992039707</v>
      </c>
      <c r="I3121" s="7"/>
      <c r="J3121">
        <v>109457</v>
      </c>
      <c r="K3121" s="8">
        <f t="shared" si="246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42"/>
        <v>37.205599999999997</v>
      </c>
      <c r="E3122" s="8">
        <v>35.772494000000002</v>
      </c>
      <c r="F3122" s="4">
        <f t="shared" si="243"/>
        <v>-1.4331059999999951</v>
      </c>
      <c r="G3122" s="4">
        <f t="shared" si="244"/>
        <v>1.4331059999999951</v>
      </c>
      <c r="H3122" s="7">
        <f t="shared" si="245"/>
        <v>2.0537928072359861</v>
      </c>
      <c r="I3122" s="7"/>
      <c r="J3122">
        <v>108473</v>
      </c>
      <c r="K3122" s="8">
        <f t="shared" si="246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42"/>
        <v>-0.92471500000000006</v>
      </c>
      <c r="E3123" s="8">
        <v>-0.92471499999999995</v>
      </c>
      <c r="F3123" s="4">
        <f t="shared" si="243"/>
        <v>1.1102230246251565E-16</v>
      </c>
      <c r="G3123" s="4">
        <f t="shared" si="244"/>
        <v>1.1102230246251565E-16</v>
      </c>
      <c r="H3123" s="7">
        <f t="shared" si="245"/>
        <v>1.2325951644078309E-32</v>
      </c>
      <c r="I3123" s="7"/>
      <c r="J3123">
        <v>108904</v>
      </c>
      <c r="K3123" s="8">
        <f t="shared" si="246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42"/>
        <v>-0.61187499999999995</v>
      </c>
      <c r="E3124" s="8">
        <v>-0.61187499999999995</v>
      </c>
      <c r="F3124" s="4">
        <f t="shared" si="243"/>
        <v>0</v>
      </c>
      <c r="G3124" s="4">
        <f t="shared" si="244"/>
        <v>0</v>
      </c>
      <c r="H3124" s="7">
        <f t="shared" si="245"/>
        <v>0</v>
      </c>
      <c r="I3124" s="7"/>
      <c r="J3124">
        <v>109099</v>
      </c>
      <c r="K3124" s="8">
        <f t="shared" si="246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42"/>
        <v>-0.61187499999999995</v>
      </c>
      <c r="E3125" s="8">
        <v>-0.61187499999999995</v>
      </c>
      <c r="F3125" s="4">
        <f t="shared" si="243"/>
        <v>0</v>
      </c>
      <c r="G3125" s="4">
        <f t="shared" si="244"/>
        <v>0</v>
      </c>
      <c r="H3125" s="7">
        <f t="shared" si="245"/>
        <v>0</v>
      </c>
      <c r="I3125" s="7"/>
      <c r="J3125">
        <v>109096</v>
      </c>
      <c r="K3125" s="8">
        <f t="shared" si="246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42"/>
        <v>-0.61187499999999995</v>
      </c>
      <c r="E3126" s="8">
        <v>-0.61187499999999995</v>
      </c>
      <c r="F3126" s="4">
        <f t="shared" si="243"/>
        <v>0</v>
      </c>
      <c r="G3126" s="4">
        <f t="shared" si="244"/>
        <v>0</v>
      </c>
      <c r="H3126" s="7">
        <f t="shared" si="245"/>
        <v>0</v>
      </c>
      <c r="I3126" s="7"/>
      <c r="J3126">
        <v>103724</v>
      </c>
      <c r="K3126" s="8">
        <f t="shared" si="246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42"/>
        <v>-0.61187499999999995</v>
      </c>
      <c r="E3127" s="8">
        <v>-0.61187499999999995</v>
      </c>
      <c r="F3127" s="4">
        <f t="shared" si="243"/>
        <v>0</v>
      </c>
      <c r="G3127" s="4">
        <f t="shared" si="244"/>
        <v>0</v>
      </c>
      <c r="H3127" s="7">
        <f t="shared" si="245"/>
        <v>0</v>
      </c>
      <c r="I3127" s="7"/>
      <c r="J3127">
        <v>42003.199999999997</v>
      </c>
      <c r="K3127" s="8">
        <f t="shared" si="246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42"/>
        <v>-0.61187499999999995</v>
      </c>
      <c r="E3128" s="8">
        <v>-0.61187499999999995</v>
      </c>
      <c r="F3128" s="4">
        <f t="shared" si="243"/>
        <v>0</v>
      </c>
      <c r="G3128" s="4">
        <f t="shared" si="244"/>
        <v>0</v>
      </c>
      <c r="H3128" s="7">
        <f t="shared" si="245"/>
        <v>0</v>
      </c>
      <c r="I3128" s="7"/>
      <c r="J3128">
        <v>-924.71500000000003</v>
      </c>
      <c r="K3128" s="8">
        <f t="shared" si="246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42"/>
        <v>-0.61187499999999995</v>
      </c>
      <c r="E3129" s="8">
        <v>-0.61187499999999995</v>
      </c>
      <c r="F3129" s="4">
        <f t="shared" si="243"/>
        <v>0</v>
      </c>
      <c r="G3129" s="4">
        <f t="shared" si="244"/>
        <v>0</v>
      </c>
      <c r="H3129" s="7">
        <f t="shared" si="245"/>
        <v>0</v>
      </c>
      <c r="I3129" s="7"/>
      <c r="J3129">
        <v>-611.875</v>
      </c>
      <c r="K3129" s="8">
        <f t="shared" si="246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42"/>
        <v>-0.61187499999999995</v>
      </c>
      <c r="E3130" s="8">
        <v>-0.61187499999999995</v>
      </c>
      <c r="F3130" s="4">
        <f t="shared" si="243"/>
        <v>0</v>
      </c>
      <c r="G3130" s="4">
        <f t="shared" si="244"/>
        <v>0</v>
      </c>
      <c r="H3130" s="7">
        <f t="shared" si="245"/>
        <v>0</v>
      </c>
      <c r="I3130" s="7"/>
      <c r="J3130">
        <v>-611.875</v>
      </c>
      <c r="K3130" s="8">
        <f t="shared" si="246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42"/>
        <v>-0.61187499999999995</v>
      </c>
      <c r="E3131" s="8">
        <v>-0.61187499999999995</v>
      </c>
      <c r="F3131" s="4">
        <f t="shared" si="243"/>
        <v>0</v>
      </c>
      <c r="G3131" s="4">
        <f t="shared" si="244"/>
        <v>0</v>
      </c>
      <c r="H3131" s="7">
        <f t="shared" si="245"/>
        <v>0</v>
      </c>
      <c r="I3131" s="7"/>
      <c r="J3131">
        <v>-611.875</v>
      </c>
      <c r="K3131" s="8">
        <f t="shared" si="246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42"/>
        <v>-0.61187499999999995</v>
      </c>
      <c r="E3132" s="8">
        <v>-0.61187499999999995</v>
      </c>
      <c r="F3132" s="4">
        <f t="shared" si="243"/>
        <v>0</v>
      </c>
      <c r="G3132" s="4">
        <f t="shared" si="244"/>
        <v>0</v>
      </c>
      <c r="H3132" s="7">
        <f t="shared" si="245"/>
        <v>0</v>
      </c>
      <c r="I3132" s="7"/>
      <c r="J3132">
        <v>-611.875</v>
      </c>
      <c r="K3132" s="8">
        <f t="shared" si="246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42"/>
        <v>-1.0669200000000001</v>
      </c>
      <c r="E3133" s="8">
        <v>-1.0669150000000001</v>
      </c>
      <c r="F3133" s="4">
        <f t="shared" si="243"/>
        <v>5.000000000032756E-6</v>
      </c>
      <c r="G3133" s="4">
        <f t="shared" si="244"/>
        <v>5.000000000032756E-6</v>
      </c>
      <c r="H3133" s="7">
        <f t="shared" si="245"/>
        <v>2.5000000000327561E-11</v>
      </c>
      <c r="I3133" s="7"/>
      <c r="J3133">
        <v>-611.875</v>
      </c>
      <c r="K3133" s="8">
        <f t="shared" si="246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42"/>
        <v>-1.0669200000000001</v>
      </c>
      <c r="E3134" s="8">
        <v>-1.0669150000000001</v>
      </c>
      <c r="F3134" s="4">
        <f t="shared" si="243"/>
        <v>5.000000000032756E-6</v>
      </c>
      <c r="G3134" s="4">
        <f t="shared" si="244"/>
        <v>5.000000000032756E-6</v>
      </c>
      <c r="H3134" s="7">
        <f t="shared" si="245"/>
        <v>2.5000000000327561E-11</v>
      </c>
      <c r="I3134" s="7"/>
      <c r="J3134">
        <v>-611.875</v>
      </c>
      <c r="K3134" s="8">
        <f t="shared" si="246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42"/>
        <v>-2.92625</v>
      </c>
      <c r="E3135" s="8">
        <v>-2.9307159999999999</v>
      </c>
      <c r="F3135" s="4">
        <f t="shared" si="243"/>
        <v>-4.465999999999859E-3</v>
      </c>
      <c r="G3135" s="4">
        <f t="shared" si="244"/>
        <v>4.465999999999859E-3</v>
      </c>
      <c r="H3135" s="7">
        <f t="shared" si="245"/>
        <v>1.9945155999998739E-5</v>
      </c>
      <c r="I3135" s="7"/>
      <c r="J3135">
        <v>-611.875</v>
      </c>
      <c r="K3135" s="8">
        <f t="shared" si="246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42"/>
        <v>106.22499999999999</v>
      </c>
      <c r="E3136" s="8">
        <v>108.212628</v>
      </c>
      <c r="F3136" s="4">
        <f t="shared" si="243"/>
        <v>1.9876280000000008</v>
      </c>
      <c r="G3136" s="4">
        <f t="shared" si="244"/>
        <v>1.9876280000000008</v>
      </c>
      <c r="H3136" s="7">
        <f t="shared" si="245"/>
        <v>3.9506650663840035</v>
      </c>
      <c r="I3136" s="7"/>
      <c r="J3136">
        <v>-611.875</v>
      </c>
      <c r="K3136" s="8">
        <f t="shared" si="246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42"/>
        <v>112.871</v>
      </c>
      <c r="E3137" s="8">
        <v>113.523062</v>
      </c>
      <c r="F3137" s="4">
        <f t="shared" si="243"/>
        <v>0.65206200000000081</v>
      </c>
      <c r="G3137" s="4">
        <f t="shared" si="244"/>
        <v>0.65206200000000081</v>
      </c>
      <c r="H3137" s="7">
        <f t="shared" si="245"/>
        <v>0.42518485184400107</v>
      </c>
      <c r="I3137" s="7"/>
      <c r="J3137">
        <v>-611.875</v>
      </c>
      <c r="K3137" s="8">
        <f t="shared" si="246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42"/>
        <v>112.367</v>
      </c>
      <c r="E3138" s="8">
        <v>112.942143</v>
      </c>
      <c r="F3138" s="4">
        <f t="shared" si="243"/>
        <v>0.57514299999999707</v>
      </c>
      <c r="G3138" s="4">
        <f t="shared" si="244"/>
        <v>0.57514299999999707</v>
      </c>
      <c r="H3138" s="7">
        <f t="shared" si="245"/>
        <v>0.33078947044899665</v>
      </c>
      <c r="I3138" s="7"/>
      <c r="J3138">
        <v>-1066.92</v>
      </c>
      <c r="K3138" s="8">
        <f t="shared" si="246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42"/>
        <v>111.76900000000001</v>
      </c>
      <c r="E3139" s="8">
        <v>112.177286</v>
      </c>
      <c r="F3139" s="4">
        <f t="shared" si="243"/>
        <v>0.40828599999998971</v>
      </c>
      <c r="G3139" s="4">
        <f t="shared" si="244"/>
        <v>0.40828599999998971</v>
      </c>
      <c r="H3139" s="7">
        <f t="shared" si="245"/>
        <v>0.1666974577959916</v>
      </c>
      <c r="I3139" s="7"/>
      <c r="J3139">
        <v>-1066.92</v>
      </c>
      <c r="K3139" s="8">
        <f t="shared" si="246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42"/>
        <v>111.319</v>
      </c>
      <c r="E3140" s="8">
        <v>111.900525</v>
      </c>
      <c r="F3140" s="4">
        <f t="shared" si="243"/>
        <v>0.58152499999999918</v>
      </c>
      <c r="G3140" s="4">
        <f t="shared" si="244"/>
        <v>0.58152499999999918</v>
      </c>
      <c r="H3140" s="7">
        <f t="shared" si="245"/>
        <v>0.33817132562499908</v>
      </c>
      <c r="I3140" s="7"/>
      <c r="J3140">
        <v>-2910.47</v>
      </c>
      <c r="K3140" s="8">
        <f t="shared" si="246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42"/>
        <v>110.96299999999999</v>
      </c>
      <c r="E3141" s="8">
        <v>111.301875</v>
      </c>
      <c r="F3141" s="4">
        <f t="shared" si="243"/>
        <v>0.33887500000000159</v>
      </c>
      <c r="G3141" s="4">
        <f t="shared" si="244"/>
        <v>0.33887500000000159</v>
      </c>
      <c r="H3141" s="7">
        <f t="shared" si="245"/>
        <v>0.11483626562500109</v>
      </c>
      <c r="I3141" s="7"/>
      <c r="J3141">
        <v>102555</v>
      </c>
      <c r="K3141" s="8">
        <f t="shared" si="246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42"/>
        <v>110.93300000000001</v>
      </c>
      <c r="E3142" s="8">
        <v>111.311103</v>
      </c>
      <c r="F3142" s="4">
        <f t="shared" si="243"/>
        <v>0.37810299999999586</v>
      </c>
      <c r="G3142" s="4">
        <f t="shared" si="244"/>
        <v>0.37810299999999586</v>
      </c>
      <c r="H3142" s="7">
        <f t="shared" si="245"/>
        <v>0.14296187860899687</v>
      </c>
      <c r="I3142" s="7"/>
      <c r="J3142">
        <v>112416</v>
      </c>
      <c r="K3142" s="8">
        <f t="shared" si="246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42"/>
        <v>110.988</v>
      </c>
      <c r="E3143" s="8">
        <v>111.402524</v>
      </c>
      <c r="F3143" s="4">
        <f t="shared" si="243"/>
        <v>0.41452400000000011</v>
      </c>
      <c r="G3143" s="4">
        <f t="shared" si="244"/>
        <v>0.41452400000000011</v>
      </c>
      <c r="H3143" s="7">
        <f t="shared" si="245"/>
        <v>0.1718301465760001</v>
      </c>
      <c r="I3143" s="7"/>
      <c r="J3143">
        <v>111586</v>
      </c>
      <c r="K3143" s="8">
        <f t="shared" si="246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42"/>
        <v>111.07</v>
      </c>
      <c r="E3144" s="8">
        <v>111.512426</v>
      </c>
      <c r="F3144" s="4">
        <f t="shared" si="243"/>
        <v>0.44242600000001175</v>
      </c>
      <c r="G3144" s="4">
        <f t="shared" si="244"/>
        <v>0.44242600000001175</v>
      </c>
      <c r="H3144" s="7">
        <f t="shared" si="245"/>
        <v>0.19574076547601041</v>
      </c>
      <c r="I3144" s="7"/>
      <c r="J3144">
        <v>110892</v>
      </c>
      <c r="K3144" s="8">
        <f t="shared" si="246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47">C3145/1000</f>
        <v>83.27</v>
      </c>
      <c r="E3145" s="8">
        <v>81.953888000000006</v>
      </c>
      <c r="F3145" s="4">
        <f t="shared" ref="F3145:F3208" si="248">(E3145- D3145)</f>
        <v>-1.3161119999999897</v>
      </c>
      <c r="G3145" s="4">
        <f t="shared" ref="G3145:G3208" si="249">ABS(F3145)</f>
        <v>1.3161119999999897</v>
      </c>
      <c r="H3145" s="7">
        <f t="shared" ref="H3145:H3208" si="250">(G3145^2)</f>
        <v>1.7321507965439731</v>
      </c>
      <c r="I3145" s="7"/>
      <c r="J3145">
        <v>110515</v>
      </c>
      <c r="K3145" s="8">
        <f t="shared" si="246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47"/>
        <v>25.761400000000002</v>
      </c>
      <c r="E3146" s="8">
        <v>-0.97065699999999999</v>
      </c>
      <c r="F3146" s="4">
        <f t="shared" si="248"/>
        <v>-26.732057000000001</v>
      </c>
      <c r="G3146" s="4">
        <f t="shared" si="249"/>
        <v>26.732057000000001</v>
      </c>
      <c r="H3146" s="7">
        <f t="shared" si="250"/>
        <v>714.60287145124903</v>
      </c>
      <c r="I3146" s="7"/>
      <c r="J3146">
        <v>110008</v>
      </c>
      <c r="K3146" s="8">
        <f t="shared" si="246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47"/>
        <v>-0.92471500000000006</v>
      </c>
      <c r="E3147" s="8">
        <v>-0.92471499999999995</v>
      </c>
      <c r="F3147" s="4">
        <f t="shared" si="248"/>
        <v>1.1102230246251565E-16</v>
      </c>
      <c r="G3147" s="4">
        <f t="shared" si="249"/>
        <v>1.1102230246251565E-16</v>
      </c>
      <c r="H3147" s="7">
        <f t="shared" si="250"/>
        <v>1.2325951644078309E-32</v>
      </c>
      <c r="I3147" s="7"/>
      <c r="J3147">
        <v>110004</v>
      </c>
      <c r="K3147" s="8">
        <f t="shared" si="246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47"/>
        <v>-0.61187499999999995</v>
      </c>
      <c r="E3148" s="8">
        <v>-0.61187499999999995</v>
      </c>
      <c r="F3148" s="4">
        <f t="shared" si="248"/>
        <v>0</v>
      </c>
      <c r="G3148" s="4">
        <f t="shared" si="249"/>
        <v>0</v>
      </c>
      <c r="H3148" s="7">
        <f t="shared" si="250"/>
        <v>0</v>
      </c>
      <c r="I3148" s="7"/>
      <c r="J3148">
        <v>110004</v>
      </c>
      <c r="K3148" s="8">
        <f t="shared" si="246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47"/>
        <v>-0.61187499999999995</v>
      </c>
      <c r="E3149" s="8">
        <v>-0.61187499999999995</v>
      </c>
      <c r="F3149" s="4">
        <f t="shared" si="248"/>
        <v>0</v>
      </c>
      <c r="G3149" s="4">
        <f t="shared" si="249"/>
        <v>0</v>
      </c>
      <c r="H3149" s="7">
        <f t="shared" si="250"/>
        <v>0</v>
      </c>
      <c r="I3149" s="7"/>
      <c r="J3149">
        <v>110004</v>
      </c>
      <c r="K3149" s="8">
        <f t="shared" si="246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47"/>
        <v>-0.61187499999999995</v>
      </c>
      <c r="E3150" s="8">
        <v>-0.61187499999999995</v>
      </c>
      <c r="F3150" s="4">
        <f t="shared" si="248"/>
        <v>0</v>
      </c>
      <c r="G3150" s="4">
        <f t="shared" si="249"/>
        <v>0</v>
      </c>
      <c r="H3150" s="7">
        <f t="shared" si="250"/>
        <v>0</v>
      </c>
      <c r="I3150" s="7"/>
      <c r="J3150">
        <v>93782.9</v>
      </c>
      <c r="K3150" s="8">
        <f t="shared" si="246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47"/>
        <v>-0.61187499999999995</v>
      </c>
      <c r="E3151" s="8">
        <v>-0.61187499999999995</v>
      </c>
      <c r="F3151" s="4">
        <f t="shared" si="248"/>
        <v>0</v>
      </c>
      <c r="G3151" s="4">
        <f t="shared" si="249"/>
        <v>0</v>
      </c>
      <c r="H3151" s="7">
        <f t="shared" si="250"/>
        <v>0</v>
      </c>
      <c r="I3151" s="7"/>
      <c r="J3151">
        <v>35934</v>
      </c>
      <c r="K3151" s="8">
        <f t="shared" si="246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47"/>
        <v>-0.61187499999999995</v>
      </c>
      <c r="E3152" s="8">
        <v>-0.61187499999999995</v>
      </c>
      <c r="F3152" s="4">
        <f t="shared" si="248"/>
        <v>0</v>
      </c>
      <c r="G3152" s="4">
        <f t="shared" si="249"/>
        <v>0</v>
      </c>
      <c r="H3152" s="7">
        <f t="shared" si="250"/>
        <v>0</v>
      </c>
      <c r="I3152" s="7"/>
      <c r="J3152">
        <v>-924.71500000000003</v>
      </c>
      <c r="K3152" s="8">
        <f t="shared" si="246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47"/>
        <v>-0.61187499999999995</v>
      </c>
      <c r="E3153" s="8">
        <v>-0.61187499999999995</v>
      </c>
      <c r="F3153" s="4">
        <f t="shared" si="248"/>
        <v>0</v>
      </c>
      <c r="G3153" s="4">
        <f t="shared" si="249"/>
        <v>0</v>
      </c>
      <c r="H3153" s="7">
        <f t="shared" si="250"/>
        <v>0</v>
      </c>
      <c r="I3153" s="7"/>
      <c r="J3153">
        <v>-611.875</v>
      </c>
      <c r="K3153" s="8">
        <f t="shared" si="246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47"/>
        <v>-0.61187499999999995</v>
      </c>
      <c r="E3154" s="8">
        <v>-0.61187499999999995</v>
      </c>
      <c r="F3154" s="4">
        <f t="shared" si="248"/>
        <v>0</v>
      </c>
      <c r="G3154" s="4">
        <f t="shared" si="249"/>
        <v>0</v>
      </c>
      <c r="H3154" s="7">
        <f t="shared" si="250"/>
        <v>0</v>
      </c>
      <c r="I3154" s="7"/>
      <c r="J3154">
        <v>-611.875</v>
      </c>
      <c r="K3154" s="8">
        <f t="shared" si="246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47"/>
        <v>-0.61187499999999995</v>
      </c>
      <c r="E3155" s="8">
        <v>-0.61187499999999995</v>
      </c>
      <c r="F3155" s="4">
        <f t="shared" si="248"/>
        <v>0</v>
      </c>
      <c r="G3155" s="4">
        <f t="shared" si="249"/>
        <v>0</v>
      </c>
      <c r="H3155" s="7">
        <f t="shared" si="250"/>
        <v>0</v>
      </c>
      <c r="I3155" s="7"/>
      <c r="J3155">
        <v>-611.875</v>
      </c>
      <c r="K3155" s="8">
        <f t="shared" si="246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47"/>
        <v>-0.61187499999999995</v>
      </c>
      <c r="E3156" s="8">
        <v>-0.61187499999999995</v>
      </c>
      <c r="F3156" s="4">
        <f t="shared" si="248"/>
        <v>0</v>
      </c>
      <c r="G3156" s="4">
        <f t="shared" si="249"/>
        <v>0</v>
      </c>
      <c r="H3156" s="7">
        <f t="shared" si="250"/>
        <v>0</v>
      </c>
      <c r="I3156" s="7"/>
      <c r="J3156">
        <v>-611.875</v>
      </c>
      <c r="K3156" s="8">
        <f t="shared" si="246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47"/>
        <v>-1.0669200000000001</v>
      </c>
      <c r="E3157" s="8">
        <v>-1.0669150000000001</v>
      </c>
      <c r="F3157" s="4">
        <f t="shared" si="248"/>
        <v>5.000000000032756E-6</v>
      </c>
      <c r="G3157" s="4">
        <f t="shared" si="249"/>
        <v>5.000000000032756E-6</v>
      </c>
      <c r="H3157" s="7">
        <f t="shared" si="250"/>
        <v>2.5000000000327561E-11</v>
      </c>
      <c r="I3157" s="7"/>
      <c r="J3157">
        <v>-611.875</v>
      </c>
      <c r="K3157" s="8">
        <f t="shared" si="246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47"/>
        <v>-1.0669200000000001</v>
      </c>
      <c r="E3158" s="8">
        <v>-1.0669150000000001</v>
      </c>
      <c r="F3158" s="4">
        <f t="shared" si="248"/>
        <v>5.000000000032756E-6</v>
      </c>
      <c r="G3158" s="4">
        <f t="shared" si="249"/>
        <v>5.000000000032756E-6</v>
      </c>
      <c r="H3158" s="7">
        <f t="shared" si="250"/>
        <v>2.5000000000327561E-11</v>
      </c>
      <c r="I3158" s="7"/>
      <c r="J3158">
        <v>-611.875</v>
      </c>
      <c r="K3158" s="8">
        <f t="shared" si="246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47"/>
        <v>14.728</v>
      </c>
      <c r="E3159" s="8">
        <v>15.540288</v>
      </c>
      <c r="F3159" s="4">
        <f t="shared" si="248"/>
        <v>0.81228800000000057</v>
      </c>
      <c r="G3159" s="4">
        <f t="shared" si="249"/>
        <v>0.81228800000000057</v>
      </c>
      <c r="H3159" s="7">
        <f t="shared" si="250"/>
        <v>0.65981179494400088</v>
      </c>
      <c r="I3159" s="7"/>
      <c r="J3159">
        <v>-611.875</v>
      </c>
      <c r="K3159" s="8">
        <f t="shared" si="246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47"/>
        <v>113.84699999999999</v>
      </c>
      <c r="E3160" s="8">
        <v>113.744733</v>
      </c>
      <c r="F3160" s="4">
        <f t="shared" si="248"/>
        <v>-0.10226699999999767</v>
      </c>
      <c r="G3160" s="4">
        <f t="shared" si="249"/>
        <v>0.10226699999999767</v>
      </c>
      <c r="H3160" s="7">
        <f t="shared" si="250"/>
        <v>1.0458539288999523E-2</v>
      </c>
      <c r="I3160" s="7"/>
      <c r="J3160">
        <v>-611.875</v>
      </c>
      <c r="K3160" s="8">
        <f t="shared" si="246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47"/>
        <v>112.471</v>
      </c>
      <c r="E3161" s="8">
        <v>112.973488</v>
      </c>
      <c r="F3161" s="4">
        <f t="shared" si="248"/>
        <v>0.5024879999999996</v>
      </c>
      <c r="G3161" s="4">
        <f t="shared" si="249"/>
        <v>0.5024879999999996</v>
      </c>
      <c r="H3161" s="7">
        <f t="shared" si="250"/>
        <v>0.2524941901439996</v>
      </c>
      <c r="I3161" s="7"/>
      <c r="J3161">
        <v>-611.875</v>
      </c>
      <c r="K3161" s="8">
        <f t="shared" si="246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47"/>
        <v>112.06</v>
      </c>
      <c r="E3162" s="8">
        <v>112.67546900000001</v>
      </c>
      <c r="F3162" s="4">
        <f t="shared" si="248"/>
        <v>0.61546900000000448</v>
      </c>
      <c r="G3162" s="4">
        <f t="shared" si="249"/>
        <v>0.61546900000000448</v>
      </c>
      <c r="H3162" s="7">
        <f t="shared" si="250"/>
        <v>0.37880208996100551</v>
      </c>
      <c r="I3162" s="7"/>
      <c r="J3162">
        <v>-1066.92</v>
      </c>
      <c r="K3162" s="8">
        <f t="shared" si="246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47"/>
        <v>111.50700000000001</v>
      </c>
      <c r="E3163" s="8">
        <v>111.952578</v>
      </c>
      <c r="F3163" s="4">
        <f t="shared" si="248"/>
        <v>0.44557799999999759</v>
      </c>
      <c r="G3163" s="4">
        <f t="shared" si="249"/>
        <v>0.44557799999999759</v>
      </c>
      <c r="H3163" s="7">
        <f t="shared" si="250"/>
        <v>0.19853975408399785</v>
      </c>
      <c r="I3163" s="7"/>
      <c r="J3163">
        <v>-1066.92</v>
      </c>
      <c r="K3163" s="8">
        <f t="shared" si="246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47"/>
        <v>110.729</v>
      </c>
      <c r="E3164" s="8">
        <v>110.87951</v>
      </c>
      <c r="F3164" s="4">
        <f t="shared" si="248"/>
        <v>0.15050999999999704</v>
      </c>
      <c r="G3164" s="4">
        <f t="shared" si="249"/>
        <v>0.15050999999999704</v>
      </c>
      <c r="H3164" s="7">
        <f t="shared" si="250"/>
        <v>2.2653260099999108E-2</v>
      </c>
      <c r="I3164" s="7"/>
      <c r="J3164">
        <v>-2930.72</v>
      </c>
      <c r="K3164" s="8">
        <f t="shared" si="246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47"/>
        <v>110.509</v>
      </c>
      <c r="E3165" s="8">
        <v>110.719769</v>
      </c>
      <c r="F3165" s="4">
        <f t="shared" si="248"/>
        <v>0.2107689999999991</v>
      </c>
      <c r="G3165" s="4">
        <f t="shared" si="249"/>
        <v>0.2107689999999991</v>
      </c>
      <c r="H3165" s="7">
        <f t="shared" si="250"/>
        <v>4.4423571360999621E-2</v>
      </c>
      <c r="I3165" s="7"/>
      <c r="J3165">
        <v>108680</v>
      </c>
      <c r="K3165" s="8">
        <f t="shared" si="246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47"/>
        <v>110.05</v>
      </c>
      <c r="E3166" s="8">
        <v>110.50404399999999</v>
      </c>
      <c r="F3166" s="4">
        <f t="shared" si="248"/>
        <v>0.45404399999999612</v>
      </c>
      <c r="G3166" s="4">
        <f t="shared" si="249"/>
        <v>0.45404399999999612</v>
      </c>
      <c r="H3166" s="7">
        <f t="shared" si="250"/>
        <v>0.20615595393599648</v>
      </c>
      <c r="I3166" s="7"/>
      <c r="J3166">
        <v>113365</v>
      </c>
      <c r="K3166" s="8">
        <f t="shared" si="246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47"/>
        <v>109.542</v>
      </c>
      <c r="E3167" s="8">
        <v>109.668454</v>
      </c>
      <c r="F3167" s="4">
        <f t="shared" si="248"/>
        <v>0.1264539999999954</v>
      </c>
      <c r="G3167" s="4">
        <f t="shared" si="249"/>
        <v>0.1264539999999954</v>
      </c>
      <c r="H3167" s="7">
        <f t="shared" si="250"/>
        <v>1.5990614115998836E-2</v>
      </c>
      <c r="I3167" s="7"/>
      <c r="J3167">
        <v>112795</v>
      </c>
      <c r="K3167" s="8">
        <f t="shared" si="246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47"/>
        <v>109.547</v>
      </c>
      <c r="E3168" s="8">
        <v>109.65270099999999</v>
      </c>
      <c r="F3168" s="4">
        <f t="shared" si="248"/>
        <v>0.10570099999999627</v>
      </c>
      <c r="G3168" s="4">
        <f t="shared" si="249"/>
        <v>0.10570099999999627</v>
      </c>
      <c r="H3168" s="7">
        <f t="shared" si="250"/>
        <v>1.1172701400999211E-2</v>
      </c>
      <c r="I3168" s="7"/>
      <c r="J3168">
        <v>112075</v>
      </c>
      <c r="K3168" s="8">
        <f t="shared" si="246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47"/>
        <v>109.739</v>
      </c>
      <c r="E3169" s="8">
        <v>109.716831</v>
      </c>
      <c r="F3169" s="4">
        <f t="shared" si="248"/>
        <v>-2.2169000000005212E-2</v>
      </c>
      <c r="G3169" s="4">
        <f t="shared" si="249"/>
        <v>2.2169000000005212E-2</v>
      </c>
      <c r="H3169" s="7">
        <f t="shared" si="250"/>
        <v>4.9146456100023113E-4</v>
      </c>
      <c r="I3169" s="7"/>
      <c r="J3169">
        <v>111674</v>
      </c>
      <c r="K3169" s="8">
        <f t="shared" si="246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47"/>
        <v>53.685199999999995</v>
      </c>
      <c r="E3170" s="8">
        <v>51.706195999999998</v>
      </c>
      <c r="F3170" s="4">
        <f t="shared" si="248"/>
        <v>-1.9790039999999962</v>
      </c>
      <c r="G3170" s="4">
        <f t="shared" si="249"/>
        <v>1.9790039999999962</v>
      </c>
      <c r="H3170" s="7">
        <f t="shared" si="250"/>
        <v>3.9164568320159852</v>
      </c>
      <c r="I3170" s="7"/>
      <c r="J3170">
        <v>111292</v>
      </c>
      <c r="K3170" s="8">
        <f t="shared" si="246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47"/>
        <v>-0.92471500000000006</v>
      </c>
      <c r="E3171" s="8">
        <v>-0.92471499999999995</v>
      </c>
      <c r="F3171" s="4">
        <f t="shared" si="248"/>
        <v>1.1102230246251565E-16</v>
      </c>
      <c r="G3171" s="4">
        <f t="shared" si="249"/>
        <v>1.1102230246251565E-16</v>
      </c>
      <c r="H3171" s="7">
        <f t="shared" si="250"/>
        <v>1.2325951644078309E-32</v>
      </c>
      <c r="I3171" s="7"/>
      <c r="J3171">
        <v>111291</v>
      </c>
      <c r="K3171" s="8">
        <f t="shared" si="246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47"/>
        <v>-0.61187499999999995</v>
      </c>
      <c r="E3172" s="8">
        <v>-0.61187499999999995</v>
      </c>
      <c r="F3172" s="4">
        <f t="shared" si="248"/>
        <v>0</v>
      </c>
      <c r="G3172" s="4">
        <f t="shared" si="249"/>
        <v>0</v>
      </c>
      <c r="H3172" s="7">
        <f t="shared" si="250"/>
        <v>0</v>
      </c>
      <c r="I3172" s="7"/>
      <c r="J3172">
        <v>111287</v>
      </c>
      <c r="K3172" s="8">
        <f t="shared" si="246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47"/>
        <v>-0.61187499999999995</v>
      </c>
      <c r="E3173" s="8">
        <v>-0.61187499999999995</v>
      </c>
      <c r="F3173" s="4">
        <f t="shared" si="248"/>
        <v>0</v>
      </c>
      <c r="G3173" s="4">
        <f t="shared" si="249"/>
        <v>0</v>
      </c>
      <c r="H3173" s="7">
        <f t="shared" si="250"/>
        <v>0</v>
      </c>
      <c r="I3173" s="7"/>
      <c r="J3173">
        <v>111477</v>
      </c>
      <c r="K3173" s="8">
        <f t="shared" si="246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47"/>
        <v>-0.61187499999999995</v>
      </c>
      <c r="E3174" s="8">
        <v>-0.61187499999999995</v>
      </c>
      <c r="F3174" s="4">
        <f t="shared" si="248"/>
        <v>0</v>
      </c>
      <c r="G3174" s="4">
        <f t="shared" si="249"/>
        <v>0</v>
      </c>
      <c r="H3174" s="7">
        <f t="shared" si="250"/>
        <v>0</v>
      </c>
      <c r="I3174" s="7"/>
      <c r="J3174">
        <v>82221.600000000006</v>
      </c>
      <c r="K3174" s="8">
        <f t="shared" si="246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47"/>
        <v>-0.61187499999999995</v>
      </c>
      <c r="E3175" s="8">
        <v>-0.61187499999999995</v>
      </c>
      <c r="F3175" s="4">
        <f t="shared" si="248"/>
        <v>0</v>
      </c>
      <c r="G3175" s="4">
        <f t="shared" si="249"/>
        <v>0</v>
      </c>
      <c r="H3175" s="7">
        <f t="shared" si="250"/>
        <v>0</v>
      </c>
      <c r="I3175" s="7"/>
      <c r="J3175">
        <v>-970.93799999999999</v>
      </c>
      <c r="K3175" s="8">
        <f t="shared" si="246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47"/>
        <v>-0.61187499999999995</v>
      </c>
      <c r="E3176" s="8">
        <v>-0.61187499999999995</v>
      </c>
      <c r="F3176" s="4">
        <f t="shared" si="248"/>
        <v>0</v>
      </c>
      <c r="G3176" s="4">
        <f t="shared" si="249"/>
        <v>0</v>
      </c>
      <c r="H3176" s="7">
        <f t="shared" si="250"/>
        <v>0</v>
      </c>
      <c r="I3176" s="7"/>
      <c r="J3176">
        <v>-924.71500000000003</v>
      </c>
      <c r="K3176" s="8">
        <f t="shared" si="246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47"/>
        <v>-0.61187499999999995</v>
      </c>
      <c r="E3177" s="8">
        <v>-0.61187499999999995</v>
      </c>
      <c r="F3177" s="4">
        <f t="shared" si="248"/>
        <v>0</v>
      </c>
      <c r="G3177" s="4">
        <f t="shared" si="249"/>
        <v>0</v>
      </c>
      <c r="H3177" s="7">
        <f t="shared" si="250"/>
        <v>0</v>
      </c>
      <c r="I3177" s="7"/>
      <c r="J3177">
        <v>-611.875</v>
      </c>
      <c r="K3177" s="8">
        <f t="shared" si="246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47"/>
        <v>-0.61187499999999995</v>
      </c>
      <c r="E3178" s="8">
        <v>-0.61187499999999995</v>
      </c>
      <c r="F3178" s="4">
        <f t="shared" si="248"/>
        <v>0</v>
      </c>
      <c r="G3178" s="4">
        <f t="shared" si="249"/>
        <v>0</v>
      </c>
      <c r="H3178" s="7">
        <f t="shared" si="250"/>
        <v>0</v>
      </c>
      <c r="I3178" s="7"/>
      <c r="J3178">
        <v>-611.875</v>
      </c>
      <c r="K3178" s="8">
        <f t="shared" si="246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47"/>
        <v>-0.61187499999999995</v>
      </c>
      <c r="E3179" s="8">
        <v>-0.61187499999999995</v>
      </c>
      <c r="F3179" s="4">
        <f t="shared" si="248"/>
        <v>0</v>
      </c>
      <c r="G3179" s="4">
        <f t="shared" si="249"/>
        <v>0</v>
      </c>
      <c r="H3179" s="7">
        <f t="shared" si="250"/>
        <v>0</v>
      </c>
      <c r="I3179" s="7"/>
      <c r="J3179">
        <v>-611.875</v>
      </c>
      <c r="K3179" s="8">
        <f t="shared" si="246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47"/>
        <v>-0.61187499999999995</v>
      </c>
      <c r="E3180" s="8">
        <v>-0.61187499999999995</v>
      </c>
      <c r="F3180" s="4">
        <f t="shared" si="248"/>
        <v>0</v>
      </c>
      <c r="G3180" s="4">
        <f t="shared" si="249"/>
        <v>0</v>
      </c>
      <c r="H3180" s="7">
        <f t="shared" si="250"/>
        <v>0</v>
      </c>
      <c r="I3180" s="7"/>
      <c r="J3180">
        <v>-611.875</v>
      </c>
      <c r="K3180" s="8">
        <f t="shared" ref="K3180:K3243" si="25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47"/>
        <v>-1.0669200000000001</v>
      </c>
      <c r="E3181" s="8">
        <v>-1.0669150000000001</v>
      </c>
      <c r="F3181" s="4">
        <f t="shared" si="248"/>
        <v>5.000000000032756E-6</v>
      </c>
      <c r="G3181" s="4">
        <f t="shared" si="249"/>
        <v>5.000000000032756E-6</v>
      </c>
      <c r="H3181" s="7">
        <f t="shared" si="250"/>
        <v>2.5000000000327561E-11</v>
      </c>
      <c r="I3181" s="7"/>
      <c r="J3181">
        <v>-611.875</v>
      </c>
      <c r="K3181" s="8">
        <f t="shared" si="25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47"/>
        <v>-1.0669200000000001</v>
      </c>
      <c r="E3182" s="8">
        <v>-1.0669150000000001</v>
      </c>
      <c r="F3182" s="4">
        <f t="shared" si="248"/>
        <v>5.000000000032756E-6</v>
      </c>
      <c r="G3182" s="4">
        <f t="shared" si="249"/>
        <v>5.000000000032756E-6</v>
      </c>
      <c r="H3182" s="7">
        <f t="shared" si="250"/>
        <v>2.5000000000327561E-11</v>
      </c>
      <c r="I3182" s="7"/>
      <c r="J3182">
        <v>-611.875</v>
      </c>
      <c r="K3182" s="8">
        <f t="shared" si="25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47"/>
        <v>-3.3436599999999999</v>
      </c>
      <c r="E3183" s="8">
        <v>-3.347315</v>
      </c>
      <c r="F3183" s="4">
        <f t="shared" si="248"/>
        <v>-3.6550000000001859E-3</v>
      </c>
      <c r="G3183" s="4">
        <f t="shared" si="249"/>
        <v>3.6550000000001859E-3</v>
      </c>
      <c r="H3183" s="7">
        <f t="shared" si="250"/>
        <v>1.3359025000001359E-5</v>
      </c>
      <c r="I3183" s="7"/>
      <c r="J3183">
        <v>-611.875</v>
      </c>
      <c r="K3183" s="8">
        <f t="shared" si="25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47"/>
        <v>74.7577</v>
      </c>
      <c r="E3184" s="8">
        <v>75.591547000000006</v>
      </c>
      <c r="F3184" s="4">
        <f t="shared" si="248"/>
        <v>0.83384700000000578</v>
      </c>
      <c r="G3184" s="4">
        <f t="shared" si="249"/>
        <v>0.83384700000000578</v>
      </c>
      <c r="H3184" s="7">
        <f t="shared" si="250"/>
        <v>0.69530081940900967</v>
      </c>
      <c r="I3184" s="7"/>
      <c r="J3184">
        <v>-611.875</v>
      </c>
      <c r="K3184" s="8">
        <f t="shared" si="25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47"/>
        <v>87.866500000000002</v>
      </c>
      <c r="E3185" s="8">
        <v>87.964268000000004</v>
      </c>
      <c r="F3185" s="4">
        <f t="shared" si="248"/>
        <v>9.7768000000002075E-2</v>
      </c>
      <c r="G3185" s="4">
        <f t="shared" si="249"/>
        <v>9.7768000000002075E-2</v>
      </c>
      <c r="H3185" s="7">
        <f t="shared" si="250"/>
        <v>9.5585818240004061E-3</v>
      </c>
      <c r="I3185" s="7"/>
      <c r="J3185">
        <v>-611.875</v>
      </c>
      <c r="K3185" s="8">
        <f t="shared" si="25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47"/>
        <v>110.592</v>
      </c>
      <c r="E3186" s="8">
        <v>111.20410800000001</v>
      </c>
      <c r="F3186" s="4">
        <f t="shared" si="248"/>
        <v>0.61210800000000631</v>
      </c>
      <c r="G3186" s="4">
        <f t="shared" si="249"/>
        <v>0.61210800000000631</v>
      </c>
      <c r="H3186" s="7">
        <f t="shared" si="250"/>
        <v>0.37467620366400772</v>
      </c>
      <c r="I3186" s="7"/>
      <c r="J3186">
        <v>-1066.92</v>
      </c>
      <c r="K3186" s="8">
        <f t="shared" si="25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47"/>
        <v>43.026800000000001</v>
      </c>
      <c r="E3187" s="8">
        <v>43.088853</v>
      </c>
      <c r="F3187" s="4">
        <f t="shared" si="248"/>
        <v>6.2052999999998804E-2</v>
      </c>
      <c r="G3187" s="4">
        <f t="shared" si="249"/>
        <v>6.2052999999998804E-2</v>
      </c>
      <c r="H3187" s="7">
        <f t="shared" si="250"/>
        <v>3.8505748089998513E-3</v>
      </c>
      <c r="I3187" s="7"/>
      <c r="J3187">
        <v>-1066.92</v>
      </c>
      <c r="K3187" s="8">
        <f t="shared" si="25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47"/>
        <v>102.111</v>
      </c>
      <c r="E3188" s="8">
        <v>102.12163</v>
      </c>
      <c r="F3188" s="4">
        <f t="shared" si="248"/>
        <v>1.0629999999991924E-2</v>
      </c>
      <c r="G3188" s="4">
        <f t="shared" si="249"/>
        <v>1.0629999999991924E-2</v>
      </c>
      <c r="H3188" s="7">
        <f t="shared" si="250"/>
        <v>1.129968999998283E-4</v>
      </c>
      <c r="I3188" s="7"/>
      <c r="J3188">
        <v>15530.2</v>
      </c>
      <c r="K3188" s="8">
        <f t="shared" si="25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47"/>
        <v>-0.92471500000000006</v>
      </c>
      <c r="E3189" s="8">
        <v>-0.92471499999999995</v>
      </c>
      <c r="F3189" s="4">
        <f t="shared" si="248"/>
        <v>1.1102230246251565E-16</v>
      </c>
      <c r="G3189" s="4">
        <f t="shared" si="249"/>
        <v>1.1102230246251565E-16</v>
      </c>
      <c r="H3189" s="7">
        <f t="shared" si="250"/>
        <v>1.2325951644078309E-32</v>
      </c>
      <c r="I3189" s="7"/>
      <c r="J3189">
        <v>114234</v>
      </c>
      <c r="K3189" s="8">
        <f t="shared" si="25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47"/>
        <v>-0.92471500000000006</v>
      </c>
      <c r="E3190" s="8">
        <v>-0.92471499999999995</v>
      </c>
      <c r="F3190" s="4">
        <f t="shared" si="248"/>
        <v>1.1102230246251565E-16</v>
      </c>
      <c r="G3190" s="4">
        <f t="shared" si="249"/>
        <v>1.1102230246251565E-16</v>
      </c>
      <c r="H3190" s="7">
        <f t="shared" si="250"/>
        <v>1.2325951644078309E-32</v>
      </c>
      <c r="I3190" s="7"/>
      <c r="J3190">
        <v>112830</v>
      </c>
      <c r="K3190" s="8">
        <f t="shared" si="25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47"/>
        <v>-4.57681</v>
      </c>
      <c r="E3191" s="8">
        <v>-4.5770949999999999</v>
      </c>
      <c r="F3191" s="4">
        <f t="shared" si="248"/>
        <v>-2.8499999999986869E-4</v>
      </c>
      <c r="G3191" s="4">
        <f t="shared" si="249"/>
        <v>2.8499999999986869E-4</v>
      </c>
      <c r="H3191" s="7">
        <f t="shared" si="250"/>
        <v>8.1224999999925158E-8</v>
      </c>
      <c r="I3191" s="7"/>
      <c r="J3191">
        <v>112539</v>
      </c>
      <c r="K3191" s="8">
        <f t="shared" si="25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47"/>
        <v>81.203399999999988</v>
      </c>
      <c r="E3192" s="8">
        <v>81.494878999999997</v>
      </c>
      <c r="F3192" s="4">
        <f t="shared" si="248"/>
        <v>0.29147900000000959</v>
      </c>
      <c r="G3192" s="4">
        <f t="shared" si="249"/>
        <v>0.29147900000000959</v>
      </c>
      <c r="H3192" s="7">
        <f t="shared" si="250"/>
        <v>8.4960007441005597E-2</v>
      </c>
      <c r="I3192" s="7"/>
      <c r="J3192">
        <v>111858</v>
      </c>
      <c r="K3192" s="8">
        <f t="shared" si="25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47"/>
        <v>60.614899999999999</v>
      </c>
      <c r="E3193" s="8">
        <v>59.639194000000003</v>
      </c>
      <c r="F3193" s="4">
        <f t="shared" si="248"/>
        <v>-0.9757059999999953</v>
      </c>
      <c r="G3193" s="4">
        <f t="shared" si="249"/>
        <v>0.9757059999999953</v>
      </c>
      <c r="H3193" s="7">
        <f t="shared" si="250"/>
        <v>0.95200219843599088</v>
      </c>
      <c r="I3193" s="7"/>
      <c r="J3193">
        <v>110809</v>
      </c>
      <c r="K3193" s="8">
        <f t="shared" si="25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47"/>
        <v>-0.92471500000000006</v>
      </c>
      <c r="E3194" s="8">
        <v>-0.92471499999999995</v>
      </c>
      <c r="F3194" s="4">
        <f t="shared" si="248"/>
        <v>1.1102230246251565E-16</v>
      </c>
      <c r="G3194" s="4">
        <f t="shared" si="249"/>
        <v>1.1102230246251565E-16</v>
      </c>
      <c r="H3194" s="7">
        <f t="shared" si="250"/>
        <v>1.2325951644078309E-32</v>
      </c>
      <c r="I3194" s="7"/>
      <c r="J3194">
        <v>110647</v>
      </c>
      <c r="K3194" s="8">
        <f t="shared" si="25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47"/>
        <v>-0.92471500000000006</v>
      </c>
      <c r="E3195" s="8">
        <v>-0.92471499999999995</v>
      </c>
      <c r="F3195" s="4">
        <f t="shared" si="248"/>
        <v>1.1102230246251565E-16</v>
      </c>
      <c r="G3195" s="4">
        <f t="shared" si="249"/>
        <v>1.1102230246251565E-16</v>
      </c>
      <c r="H3195" s="7">
        <f t="shared" si="250"/>
        <v>1.2325951644078309E-32</v>
      </c>
      <c r="I3195" s="7"/>
      <c r="J3195">
        <v>110442</v>
      </c>
      <c r="K3195" s="8">
        <f t="shared" si="25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47"/>
        <v>-0.61187499999999995</v>
      </c>
      <c r="E3196" s="8">
        <v>-0.61187499999999995</v>
      </c>
      <c r="F3196" s="4">
        <f t="shared" si="248"/>
        <v>0</v>
      </c>
      <c r="G3196" s="4">
        <f t="shared" si="249"/>
        <v>0</v>
      </c>
      <c r="H3196" s="7">
        <f t="shared" si="250"/>
        <v>0</v>
      </c>
      <c r="I3196" s="7"/>
      <c r="J3196">
        <v>109636</v>
      </c>
      <c r="K3196" s="8">
        <f t="shared" si="25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47"/>
        <v>-0.61187499999999995</v>
      </c>
      <c r="E3197" s="8">
        <v>-0.61187499999999995</v>
      </c>
      <c r="F3197" s="4">
        <f t="shared" si="248"/>
        <v>0</v>
      </c>
      <c r="G3197" s="4">
        <f t="shared" si="249"/>
        <v>0</v>
      </c>
      <c r="H3197" s="7">
        <f t="shared" si="250"/>
        <v>0</v>
      </c>
      <c r="I3197" s="7"/>
      <c r="J3197">
        <v>109612</v>
      </c>
      <c r="K3197" s="8">
        <f t="shared" si="25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47"/>
        <v>-0.61187499999999995</v>
      </c>
      <c r="E3198" s="8">
        <v>-0.61187499999999995</v>
      </c>
      <c r="F3198" s="4">
        <f t="shared" si="248"/>
        <v>0</v>
      </c>
      <c r="G3198" s="4">
        <f t="shared" si="249"/>
        <v>0</v>
      </c>
      <c r="H3198" s="7">
        <f t="shared" si="250"/>
        <v>0</v>
      </c>
      <c r="I3198" s="7"/>
      <c r="J3198">
        <v>110351</v>
      </c>
      <c r="K3198" s="8">
        <f t="shared" si="25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47"/>
        <v>-0.61187499999999995</v>
      </c>
      <c r="E3199" s="8">
        <v>-0.61187499999999995</v>
      </c>
      <c r="F3199" s="4">
        <f t="shared" si="248"/>
        <v>0</v>
      </c>
      <c r="G3199" s="4">
        <f t="shared" si="249"/>
        <v>0</v>
      </c>
      <c r="H3199" s="7">
        <f t="shared" si="250"/>
        <v>0</v>
      </c>
      <c r="I3199" s="7"/>
      <c r="J3199">
        <v>52133.4</v>
      </c>
      <c r="K3199" s="8">
        <f t="shared" si="25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47"/>
        <v>-0.61187499999999995</v>
      </c>
      <c r="E3200" s="8">
        <v>-0.61187499999999995</v>
      </c>
      <c r="F3200" s="4">
        <f t="shared" si="248"/>
        <v>0</v>
      </c>
      <c r="G3200" s="4">
        <f t="shared" si="249"/>
        <v>0</v>
      </c>
      <c r="H3200" s="7">
        <f t="shared" si="250"/>
        <v>0</v>
      </c>
      <c r="I3200" s="7"/>
      <c r="J3200">
        <v>-924.71500000000003</v>
      </c>
      <c r="K3200" s="8">
        <f t="shared" si="25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47"/>
        <v>-0.61187499999999995</v>
      </c>
      <c r="E3201" s="8">
        <v>-0.61187499999999995</v>
      </c>
      <c r="F3201" s="4">
        <f t="shared" si="248"/>
        <v>0</v>
      </c>
      <c r="G3201" s="4">
        <f t="shared" si="249"/>
        <v>0</v>
      </c>
      <c r="H3201" s="7">
        <f t="shared" si="250"/>
        <v>0</v>
      </c>
      <c r="I3201" s="7"/>
      <c r="J3201">
        <v>-611.875</v>
      </c>
      <c r="K3201" s="8">
        <f t="shared" si="25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47"/>
        <v>-0.61187499999999995</v>
      </c>
      <c r="E3202" s="8">
        <v>-0.61187499999999995</v>
      </c>
      <c r="F3202" s="4">
        <f t="shared" si="248"/>
        <v>0</v>
      </c>
      <c r="G3202" s="4">
        <f t="shared" si="249"/>
        <v>0</v>
      </c>
      <c r="H3202" s="7">
        <f t="shared" si="250"/>
        <v>0</v>
      </c>
      <c r="I3202" s="7"/>
      <c r="J3202">
        <v>-611.875</v>
      </c>
      <c r="K3202" s="8">
        <f t="shared" si="25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47"/>
        <v>-0.61187499999999995</v>
      </c>
      <c r="E3203" s="8">
        <v>-0.61187499999999995</v>
      </c>
      <c r="F3203" s="4">
        <f t="shared" si="248"/>
        <v>0</v>
      </c>
      <c r="G3203" s="4">
        <f t="shared" si="249"/>
        <v>0</v>
      </c>
      <c r="H3203" s="7">
        <f t="shared" si="250"/>
        <v>0</v>
      </c>
      <c r="I3203" s="7"/>
      <c r="J3203">
        <v>-611.875</v>
      </c>
      <c r="K3203" s="8">
        <f t="shared" si="25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47"/>
        <v>-0.61187499999999995</v>
      </c>
      <c r="E3204" s="8">
        <v>-0.61187499999999995</v>
      </c>
      <c r="F3204" s="4">
        <f t="shared" si="248"/>
        <v>0</v>
      </c>
      <c r="G3204" s="4">
        <f t="shared" si="249"/>
        <v>0</v>
      </c>
      <c r="H3204" s="7">
        <f t="shared" si="250"/>
        <v>0</v>
      </c>
      <c r="I3204" s="7"/>
      <c r="J3204">
        <v>-611.875</v>
      </c>
      <c r="K3204" s="8">
        <f t="shared" si="25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47"/>
        <v>-1.0669200000000001</v>
      </c>
      <c r="E3205" s="8">
        <v>-1.0669150000000001</v>
      </c>
      <c r="F3205" s="4">
        <f t="shared" si="248"/>
        <v>5.000000000032756E-6</v>
      </c>
      <c r="G3205" s="4">
        <f t="shared" si="249"/>
        <v>5.000000000032756E-6</v>
      </c>
      <c r="H3205" s="7">
        <f t="shared" si="250"/>
        <v>2.5000000000327561E-11</v>
      </c>
      <c r="I3205" s="7"/>
      <c r="J3205">
        <v>-611.875</v>
      </c>
      <c r="K3205" s="8">
        <f t="shared" si="25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47"/>
        <v>-1.0669200000000001</v>
      </c>
      <c r="E3206" s="8">
        <v>-1.0669150000000001</v>
      </c>
      <c r="F3206" s="4">
        <f t="shared" si="248"/>
        <v>5.000000000032756E-6</v>
      </c>
      <c r="G3206" s="4">
        <f t="shared" si="249"/>
        <v>5.000000000032756E-6</v>
      </c>
      <c r="H3206" s="7">
        <f t="shared" si="250"/>
        <v>2.5000000000327561E-11</v>
      </c>
      <c r="I3206" s="7"/>
      <c r="J3206">
        <v>-611.875</v>
      </c>
      <c r="K3206" s="8">
        <f t="shared" si="25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47"/>
        <v>-2.5351599999999999</v>
      </c>
      <c r="E3207" s="8">
        <v>-1.9393910000000001</v>
      </c>
      <c r="F3207" s="4">
        <f t="shared" si="248"/>
        <v>0.59576899999999977</v>
      </c>
      <c r="G3207" s="4">
        <f t="shared" si="249"/>
        <v>0.59576899999999977</v>
      </c>
      <c r="H3207" s="7">
        <f t="shared" si="250"/>
        <v>0.3549407013609997</v>
      </c>
      <c r="I3207" s="7"/>
      <c r="J3207">
        <v>-611.875</v>
      </c>
      <c r="K3207" s="8">
        <f t="shared" si="25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47"/>
        <v>112.01900000000001</v>
      </c>
      <c r="E3208" s="8">
        <v>112.524243</v>
      </c>
      <c r="F3208" s="4">
        <f t="shared" si="248"/>
        <v>0.505242999999993</v>
      </c>
      <c r="G3208" s="4">
        <f t="shared" si="249"/>
        <v>0.505242999999993</v>
      </c>
      <c r="H3208" s="7">
        <f t="shared" si="250"/>
        <v>0.25527048904899291</v>
      </c>
      <c r="I3208" s="7"/>
      <c r="J3208">
        <v>-611.875</v>
      </c>
      <c r="K3208" s="8">
        <f t="shared" si="25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252">C3209/1000</f>
        <v>111.19</v>
      </c>
      <c r="E3209" s="8">
        <v>111.607236</v>
      </c>
      <c r="F3209" s="4">
        <f t="shared" ref="F3209:F3272" si="253">(E3209- D3209)</f>
        <v>0.4172360000000026</v>
      </c>
      <c r="G3209" s="4">
        <f t="shared" ref="G3209:G3272" si="254">ABS(F3209)</f>
        <v>0.4172360000000026</v>
      </c>
      <c r="H3209" s="7">
        <f t="shared" ref="H3209:H3272" si="255">(G3209^2)</f>
        <v>0.17408587969600217</v>
      </c>
      <c r="I3209" s="7"/>
      <c r="J3209">
        <v>-611.875</v>
      </c>
      <c r="K3209" s="8">
        <f t="shared" si="25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252"/>
        <v>110.21899999999999</v>
      </c>
      <c r="E3210" s="8">
        <v>110.620193</v>
      </c>
      <c r="F3210" s="4">
        <f t="shared" si="253"/>
        <v>0.40119300000000635</v>
      </c>
      <c r="G3210" s="4">
        <f t="shared" si="254"/>
        <v>0.40119300000000635</v>
      </c>
      <c r="H3210" s="7">
        <f t="shared" si="255"/>
        <v>0.16095582324900509</v>
      </c>
      <c r="I3210" s="7"/>
      <c r="J3210">
        <v>-1066.92</v>
      </c>
      <c r="K3210" s="8">
        <f t="shared" si="25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252"/>
        <v>109.426</v>
      </c>
      <c r="E3211" s="8">
        <v>109.797329</v>
      </c>
      <c r="F3211" s="4">
        <f t="shared" si="253"/>
        <v>0.37132900000000291</v>
      </c>
      <c r="G3211" s="4">
        <f t="shared" si="254"/>
        <v>0.37132900000000291</v>
      </c>
      <c r="H3211" s="7">
        <f t="shared" si="255"/>
        <v>0.13788522624100216</v>
      </c>
      <c r="I3211" s="7"/>
      <c r="J3211">
        <v>-1066.92</v>
      </c>
      <c r="K3211" s="8">
        <f t="shared" si="25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252"/>
        <v>109.11799999999999</v>
      </c>
      <c r="E3212" s="8">
        <v>109.480183</v>
      </c>
      <c r="F3212" s="4">
        <f t="shared" si="253"/>
        <v>0.3621830000000017</v>
      </c>
      <c r="G3212" s="4">
        <f t="shared" si="254"/>
        <v>0.3621830000000017</v>
      </c>
      <c r="H3212" s="7">
        <f t="shared" si="255"/>
        <v>0.13117652548900122</v>
      </c>
      <c r="I3212" s="7"/>
      <c r="J3212">
        <v>-3347.31</v>
      </c>
      <c r="K3212" s="8">
        <f t="shared" si="25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252"/>
        <v>108.738</v>
      </c>
      <c r="E3213" s="8">
        <v>108.720387</v>
      </c>
      <c r="F3213" s="4">
        <f t="shared" si="253"/>
        <v>-1.7612999999997214E-2</v>
      </c>
      <c r="G3213" s="4">
        <f t="shared" si="254"/>
        <v>1.7612999999997214E-2</v>
      </c>
      <c r="H3213" s="7">
        <f t="shared" si="255"/>
        <v>3.1021776899990184E-4</v>
      </c>
      <c r="I3213" s="7"/>
      <c r="J3213">
        <v>75640.600000000006</v>
      </c>
      <c r="K3213" s="8">
        <f t="shared" si="25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252"/>
        <v>108.62</v>
      </c>
      <c r="E3214" s="8">
        <v>109.129165</v>
      </c>
      <c r="F3214" s="4">
        <f t="shared" si="253"/>
        <v>0.50916499999999587</v>
      </c>
      <c r="G3214" s="4">
        <f t="shared" si="254"/>
        <v>0.50916499999999587</v>
      </c>
      <c r="H3214" s="7">
        <f t="shared" si="255"/>
        <v>0.25924899722499578</v>
      </c>
      <c r="I3214" s="7"/>
      <c r="J3214">
        <v>88015</v>
      </c>
      <c r="K3214" s="8">
        <f t="shared" si="25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252"/>
        <v>108.61</v>
      </c>
      <c r="E3215" s="8">
        <v>108.987438</v>
      </c>
      <c r="F3215" s="4">
        <f t="shared" si="253"/>
        <v>0.37743799999999794</v>
      </c>
      <c r="G3215" s="4">
        <f t="shared" si="254"/>
        <v>0.37743799999999794</v>
      </c>
      <c r="H3215" s="7">
        <f t="shared" si="255"/>
        <v>0.14245944384399845</v>
      </c>
      <c r="I3215" s="7"/>
      <c r="J3215">
        <v>111119</v>
      </c>
      <c r="K3215" s="8">
        <f t="shared" si="25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252"/>
        <v>108.71299999999999</v>
      </c>
      <c r="E3216" s="8">
        <v>109.449842</v>
      </c>
      <c r="F3216" s="4">
        <f t="shared" si="253"/>
        <v>0.73684200000000999</v>
      </c>
      <c r="G3216" s="4">
        <f t="shared" si="254"/>
        <v>0.73684200000000999</v>
      </c>
      <c r="H3216" s="7">
        <f t="shared" si="255"/>
        <v>0.54293613296401477</v>
      </c>
      <c r="I3216" s="7"/>
      <c r="J3216">
        <v>43219.1</v>
      </c>
      <c r="K3216" s="8">
        <f t="shared" si="25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252"/>
        <v>88.177700000000002</v>
      </c>
      <c r="E3217" s="8">
        <v>87.084570999999997</v>
      </c>
      <c r="F3217" s="4">
        <f t="shared" si="253"/>
        <v>-1.0931290000000047</v>
      </c>
      <c r="G3217" s="4">
        <f t="shared" si="254"/>
        <v>1.0931290000000047</v>
      </c>
      <c r="H3217" s="7">
        <f t="shared" si="255"/>
        <v>1.1949310106410103</v>
      </c>
      <c r="I3217" s="7"/>
      <c r="J3217">
        <v>102097</v>
      </c>
      <c r="K3217" s="8">
        <f t="shared" si="25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252"/>
        <v>31.453599999999998</v>
      </c>
      <c r="E3218" s="8">
        <v>30.147282000000001</v>
      </c>
      <c r="F3218" s="4">
        <f t="shared" si="253"/>
        <v>-1.3063179999999974</v>
      </c>
      <c r="G3218" s="4">
        <f t="shared" si="254"/>
        <v>1.3063179999999974</v>
      </c>
      <c r="H3218" s="7">
        <f t="shared" si="255"/>
        <v>1.7064667171239933</v>
      </c>
      <c r="I3218" s="7"/>
      <c r="J3218">
        <v>-924.71500000000003</v>
      </c>
      <c r="K3218" s="8">
        <f t="shared" si="25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252"/>
        <v>-0.92471500000000006</v>
      </c>
      <c r="E3219" s="8">
        <v>-0.92471499999999995</v>
      </c>
      <c r="F3219" s="4">
        <f t="shared" si="253"/>
        <v>1.1102230246251565E-16</v>
      </c>
      <c r="G3219" s="4">
        <f t="shared" si="254"/>
        <v>1.1102230246251565E-16</v>
      </c>
      <c r="H3219" s="7">
        <f t="shared" si="255"/>
        <v>1.2325951644078309E-32</v>
      </c>
      <c r="I3219" s="7"/>
      <c r="J3219">
        <v>-924.71500000000003</v>
      </c>
      <c r="K3219" s="8">
        <f t="shared" si="25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252"/>
        <v>-0.61187499999999995</v>
      </c>
      <c r="E3220" s="8">
        <v>-0.61187499999999995</v>
      </c>
      <c r="F3220" s="4">
        <f t="shared" si="253"/>
        <v>0</v>
      </c>
      <c r="G3220" s="4">
        <f t="shared" si="254"/>
        <v>0</v>
      </c>
      <c r="H3220" s="7">
        <f t="shared" si="255"/>
        <v>0</v>
      </c>
      <c r="I3220" s="7"/>
      <c r="J3220">
        <v>-4577.1000000000004</v>
      </c>
      <c r="K3220" s="8">
        <f t="shared" si="25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252"/>
        <v>-0.61187499999999995</v>
      </c>
      <c r="E3221" s="8">
        <v>-0.61187499999999995</v>
      </c>
      <c r="F3221" s="4">
        <f t="shared" si="253"/>
        <v>0</v>
      </c>
      <c r="G3221" s="4">
        <f t="shared" si="254"/>
        <v>0</v>
      </c>
      <c r="H3221" s="7">
        <f t="shared" si="255"/>
        <v>0</v>
      </c>
      <c r="I3221" s="7"/>
      <c r="J3221">
        <v>81492.7</v>
      </c>
      <c r="K3221" s="8">
        <f t="shared" si="25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252"/>
        <v>-0.61187499999999995</v>
      </c>
      <c r="E3222" s="8">
        <v>-0.61187499999999995</v>
      </c>
      <c r="F3222" s="4">
        <f t="shared" si="253"/>
        <v>0</v>
      </c>
      <c r="G3222" s="4">
        <f t="shared" si="254"/>
        <v>0</v>
      </c>
      <c r="H3222" s="7">
        <f t="shared" si="255"/>
        <v>0</v>
      </c>
      <c r="I3222" s="7"/>
      <c r="J3222">
        <v>59889.4</v>
      </c>
      <c r="K3222" s="8">
        <f t="shared" si="25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252"/>
        <v>-0.61187499999999995</v>
      </c>
      <c r="E3223" s="8">
        <v>-0.61187499999999995</v>
      </c>
      <c r="F3223" s="4">
        <f t="shared" si="253"/>
        <v>0</v>
      </c>
      <c r="G3223" s="4">
        <f t="shared" si="254"/>
        <v>0</v>
      </c>
      <c r="H3223" s="7">
        <f t="shared" si="255"/>
        <v>0</v>
      </c>
      <c r="I3223" s="7"/>
      <c r="J3223">
        <v>-924.71500000000003</v>
      </c>
      <c r="K3223" s="8">
        <f t="shared" si="25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252"/>
        <v>-0.61187499999999995</v>
      </c>
      <c r="E3224" s="8">
        <v>-0.61187499999999995</v>
      </c>
      <c r="F3224" s="4">
        <f t="shared" si="253"/>
        <v>0</v>
      </c>
      <c r="G3224" s="4">
        <f t="shared" si="254"/>
        <v>0</v>
      </c>
      <c r="H3224" s="7">
        <f t="shared" si="255"/>
        <v>0</v>
      </c>
      <c r="I3224" s="7"/>
      <c r="J3224">
        <v>-924.71500000000003</v>
      </c>
      <c r="K3224" s="8">
        <f t="shared" si="25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252"/>
        <v>-0.61187499999999995</v>
      </c>
      <c r="E3225" s="8">
        <v>-0.61187499999999995</v>
      </c>
      <c r="F3225" s="4">
        <f t="shared" si="253"/>
        <v>0</v>
      </c>
      <c r="G3225" s="4">
        <f t="shared" si="254"/>
        <v>0</v>
      </c>
      <c r="H3225" s="7">
        <f t="shared" si="255"/>
        <v>0</v>
      </c>
      <c r="I3225" s="7"/>
      <c r="J3225">
        <v>-611.875</v>
      </c>
      <c r="K3225" s="8">
        <f t="shared" si="25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252"/>
        <v>-0.61187499999999995</v>
      </c>
      <c r="E3226" s="8">
        <v>-0.61187499999999995</v>
      </c>
      <c r="F3226" s="4">
        <f t="shared" si="253"/>
        <v>0</v>
      </c>
      <c r="G3226" s="4">
        <f t="shared" si="254"/>
        <v>0</v>
      </c>
      <c r="H3226" s="7">
        <f t="shared" si="255"/>
        <v>0</v>
      </c>
      <c r="I3226" s="7"/>
      <c r="J3226">
        <v>-611.875</v>
      </c>
      <c r="K3226" s="8">
        <f t="shared" si="25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252"/>
        <v>-0.61187499999999995</v>
      </c>
      <c r="E3227" s="8">
        <v>-0.61187499999999995</v>
      </c>
      <c r="F3227" s="4">
        <f t="shared" si="253"/>
        <v>0</v>
      </c>
      <c r="G3227" s="4">
        <f t="shared" si="254"/>
        <v>0</v>
      </c>
      <c r="H3227" s="7">
        <f t="shared" si="255"/>
        <v>0</v>
      </c>
      <c r="I3227" s="7"/>
      <c r="J3227">
        <v>-611.875</v>
      </c>
      <c r="K3227" s="8">
        <f t="shared" si="25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252"/>
        <v>-0.61187499999999995</v>
      </c>
      <c r="E3228" s="8">
        <v>-0.61187499999999995</v>
      </c>
      <c r="F3228" s="4">
        <f t="shared" si="253"/>
        <v>0</v>
      </c>
      <c r="G3228" s="4">
        <f t="shared" si="254"/>
        <v>0</v>
      </c>
      <c r="H3228" s="7">
        <f t="shared" si="255"/>
        <v>0</v>
      </c>
      <c r="I3228" s="7"/>
      <c r="J3228">
        <v>-611.875</v>
      </c>
      <c r="K3228" s="8">
        <f t="shared" si="25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252"/>
        <v>-1.0669200000000001</v>
      </c>
      <c r="E3229" s="8">
        <v>-1.0669150000000001</v>
      </c>
      <c r="F3229" s="4">
        <f t="shared" si="253"/>
        <v>5.000000000032756E-6</v>
      </c>
      <c r="G3229" s="4">
        <f t="shared" si="254"/>
        <v>5.000000000032756E-6</v>
      </c>
      <c r="H3229" s="7">
        <f t="shared" si="255"/>
        <v>2.5000000000327561E-11</v>
      </c>
      <c r="I3229" s="7"/>
      <c r="J3229">
        <v>-611.875</v>
      </c>
      <c r="K3229" s="8">
        <f t="shared" si="25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252"/>
        <v>-1.0669200000000001</v>
      </c>
      <c r="E3230" s="8">
        <v>-1.0669150000000001</v>
      </c>
      <c r="F3230" s="4">
        <f t="shared" si="253"/>
        <v>5.000000000032756E-6</v>
      </c>
      <c r="G3230" s="4">
        <f t="shared" si="254"/>
        <v>5.000000000032756E-6</v>
      </c>
      <c r="H3230" s="7">
        <f t="shared" si="255"/>
        <v>2.5000000000327561E-11</v>
      </c>
      <c r="I3230" s="7"/>
      <c r="J3230">
        <v>-611.875</v>
      </c>
      <c r="K3230" s="8">
        <f t="shared" si="25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252"/>
        <v>21.245799999999999</v>
      </c>
      <c r="E3231" s="8">
        <v>22.183219000000001</v>
      </c>
      <c r="F3231" s="4">
        <f t="shared" si="253"/>
        <v>0.937419000000002</v>
      </c>
      <c r="G3231" s="4">
        <f t="shared" si="254"/>
        <v>0.937419000000002</v>
      </c>
      <c r="H3231" s="7">
        <f t="shared" si="255"/>
        <v>0.87875438156100372</v>
      </c>
      <c r="I3231" s="7"/>
      <c r="J3231">
        <v>-611.875</v>
      </c>
      <c r="K3231" s="8">
        <f t="shared" si="25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252"/>
        <v>111.824</v>
      </c>
      <c r="E3232" s="8">
        <v>112.32238599999999</v>
      </c>
      <c r="F3232" s="4">
        <f t="shared" si="253"/>
        <v>0.49838599999999644</v>
      </c>
      <c r="G3232" s="4">
        <f t="shared" si="254"/>
        <v>0.49838599999999644</v>
      </c>
      <c r="H3232" s="7">
        <f t="shared" si="255"/>
        <v>0.24838860499599646</v>
      </c>
      <c r="I3232" s="7"/>
      <c r="J3232">
        <v>-611.875</v>
      </c>
      <c r="K3232" s="8">
        <f t="shared" si="25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252"/>
        <v>110.91</v>
      </c>
      <c r="E3233" s="8">
        <v>111.371015</v>
      </c>
      <c r="F3233" s="4">
        <f t="shared" si="253"/>
        <v>0.46101500000000328</v>
      </c>
      <c r="G3233" s="4">
        <f t="shared" si="254"/>
        <v>0.46101500000000328</v>
      </c>
      <c r="H3233" s="7">
        <f t="shared" si="255"/>
        <v>0.21253483022500302</v>
      </c>
      <c r="I3233" s="7"/>
      <c r="J3233">
        <v>-611.875</v>
      </c>
      <c r="K3233" s="8">
        <f t="shared" si="25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252"/>
        <v>110.245</v>
      </c>
      <c r="E3234" s="8">
        <v>110.662192</v>
      </c>
      <c r="F3234" s="4">
        <f t="shared" si="253"/>
        <v>0.41719200000000001</v>
      </c>
      <c r="G3234" s="4">
        <f t="shared" si="254"/>
        <v>0.41719200000000001</v>
      </c>
      <c r="H3234" s="7">
        <f t="shared" si="255"/>
        <v>0.17404916486400002</v>
      </c>
      <c r="I3234" s="7"/>
      <c r="J3234">
        <v>-1066.92</v>
      </c>
      <c r="K3234" s="8">
        <f t="shared" si="25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252"/>
        <v>109.733</v>
      </c>
      <c r="E3235" s="8">
        <v>109.847379</v>
      </c>
      <c r="F3235" s="4">
        <f t="shared" si="253"/>
        <v>0.11437899999999956</v>
      </c>
      <c r="G3235" s="4">
        <f t="shared" si="254"/>
        <v>0.11437899999999956</v>
      </c>
      <c r="H3235" s="7">
        <f t="shared" si="255"/>
        <v>1.30825556409999E-2</v>
      </c>
      <c r="I3235" s="7"/>
      <c r="J3235">
        <v>-1066.92</v>
      </c>
      <c r="K3235" s="8">
        <f t="shared" si="25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252"/>
        <v>109.05500000000001</v>
      </c>
      <c r="E3236" s="8">
        <v>109.191726</v>
      </c>
      <c r="F3236" s="4">
        <f t="shared" si="253"/>
        <v>0.13672599999999591</v>
      </c>
      <c r="G3236" s="4">
        <f t="shared" si="254"/>
        <v>0.13672599999999591</v>
      </c>
      <c r="H3236" s="7">
        <f t="shared" si="255"/>
        <v>1.869399907599888E-2</v>
      </c>
      <c r="I3236" s="7"/>
      <c r="J3236">
        <v>-1946.34</v>
      </c>
      <c r="K3236" s="8">
        <f t="shared" si="25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252"/>
        <v>108.67400000000001</v>
      </c>
      <c r="E3237" s="8">
        <v>108.75590099999999</v>
      </c>
      <c r="F3237" s="4">
        <f t="shared" si="253"/>
        <v>8.1900999999987789E-2</v>
      </c>
      <c r="G3237" s="4">
        <f t="shared" si="254"/>
        <v>8.1900999999987789E-2</v>
      </c>
      <c r="H3237" s="7">
        <f t="shared" si="255"/>
        <v>6.7077738009979999E-3</v>
      </c>
      <c r="I3237" s="7"/>
      <c r="J3237">
        <v>112306</v>
      </c>
      <c r="K3237" s="8">
        <f t="shared" si="25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252"/>
        <v>108.357</v>
      </c>
      <c r="E3238" s="8">
        <v>108.444579</v>
      </c>
      <c r="F3238" s="4">
        <f t="shared" si="253"/>
        <v>8.757900000000518E-2</v>
      </c>
      <c r="G3238" s="4">
        <f t="shared" si="254"/>
        <v>8.757900000000518E-2</v>
      </c>
      <c r="H3238" s="7">
        <f t="shared" si="255"/>
        <v>7.6700812410009072E-3</v>
      </c>
      <c r="I3238" s="7"/>
      <c r="J3238">
        <v>111576</v>
      </c>
      <c r="K3238" s="8">
        <f t="shared" si="25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252"/>
        <v>107.735</v>
      </c>
      <c r="E3239" s="8">
        <v>107.86529400000001</v>
      </c>
      <c r="F3239" s="4">
        <f t="shared" si="253"/>
        <v>0.13029400000000635</v>
      </c>
      <c r="G3239" s="4">
        <f t="shared" si="254"/>
        <v>0.13029400000000635</v>
      </c>
      <c r="H3239" s="7">
        <f t="shared" si="255"/>
        <v>1.6976526436001654E-2</v>
      </c>
      <c r="I3239" s="7"/>
      <c r="J3239">
        <v>110614</v>
      </c>
      <c r="K3239" s="8">
        <f t="shared" si="25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252"/>
        <v>107.869</v>
      </c>
      <c r="E3240" s="8">
        <v>107.907983</v>
      </c>
      <c r="F3240" s="4">
        <f t="shared" si="253"/>
        <v>3.8983000000001766E-2</v>
      </c>
      <c r="G3240" s="4">
        <f t="shared" si="254"/>
        <v>3.8983000000001766E-2</v>
      </c>
      <c r="H3240" s="7">
        <f t="shared" si="255"/>
        <v>1.5196742890001378E-3</v>
      </c>
      <c r="I3240" s="7"/>
      <c r="J3240">
        <v>109811</v>
      </c>
      <c r="K3240" s="8">
        <f t="shared" si="25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252"/>
        <v>108.154</v>
      </c>
      <c r="E3241" s="8">
        <v>108.156828</v>
      </c>
      <c r="F3241" s="4">
        <f t="shared" si="253"/>
        <v>2.8280000000080463E-3</v>
      </c>
      <c r="G3241" s="4">
        <f t="shared" si="254"/>
        <v>2.8280000000080463E-3</v>
      </c>
      <c r="H3241" s="7">
        <f t="shared" si="255"/>
        <v>7.9975840000455101E-6</v>
      </c>
      <c r="I3241" s="7"/>
      <c r="J3241">
        <v>109509</v>
      </c>
      <c r="K3241" s="8">
        <f t="shared" si="25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252"/>
        <v>63.198500000000003</v>
      </c>
      <c r="E3242" s="8">
        <v>60.838059000000001</v>
      </c>
      <c r="F3242" s="4">
        <f t="shared" si="253"/>
        <v>-2.3604410000000016</v>
      </c>
      <c r="G3242" s="4">
        <f t="shared" si="254"/>
        <v>2.3604410000000016</v>
      </c>
      <c r="H3242" s="7">
        <f t="shared" si="255"/>
        <v>5.5716817144810076</v>
      </c>
      <c r="I3242" s="7"/>
      <c r="J3242">
        <v>108680</v>
      </c>
      <c r="K3242" s="8">
        <f t="shared" si="25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252"/>
        <v>-0.92471500000000006</v>
      </c>
      <c r="E3243" s="8">
        <v>-0.92471499999999995</v>
      </c>
      <c r="F3243" s="4">
        <f t="shared" si="253"/>
        <v>1.1102230246251565E-16</v>
      </c>
      <c r="G3243" s="4">
        <f t="shared" si="254"/>
        <v>1.1102230246251565E-16</v>
      </c>
      <c r="H3243" s="7">
        <f t="shared" si="255"/>
        <v>1.2325951644078309E-32</v>
      </c>
      <c r="I3243" s="7"/>
      <c r="J3243">
        <v>109005</v>
      </c>
      <c r="K3243" s="8">
        <f t="shared" si="25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252"/>
        <v>-0.61187499999999995</v>
      </c>
      <c r="E3244" s="8">
        <v>-0.61187499999999995</v>
      </c>
      <c r="F3244" s="4">
        <f t="shared" si="253"/>
        <v>0</v>
      </c>
      <c r="G3244" s="4">
        <f t="shared" si="254"/>
        <v>0</v>
      </c>
      <c r="H3244" s="7">
        <f t="shared" si="255"/>
        <v>0</v>
      </c>
      <c r="I3244" s="7"/>
      <c r="J3244">
        <v>109001</v>
      </c>
      <c r="K3244" s="8">
        <f t="shared" ref="K3244:K3307" si="256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252"/>
        <v>-0.61187499999999995</v>
      </c>
      <c r="E3245" s="8">
        <v>-0.61187499999999995</v>
      </c>
      <c r="F3245" s="4">
        <f t="shared" si="253"/>
        <v>0</v>
      </c>
      <c r="G3245" s="4">
        <f t="shared" si="254"/>
        <v>0</v>
      </c>
      <c r="H3245" s="7">
        <f t="shared" si="255"/>
        <v>0</v>
      </c>
      <c r="I3245" s="7"/>
      <c r="J3245">
        <v>109429</v>
      </c>
      <c r="K3245" s="8">
        <f t="shared" si="256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252"/>
        <v>-0.61187499999999995</v>
      </c>
      <c r="E3246" s="8">
        <v>-0.61187499999999995</v>
      </c>
      <c r="F3246" s="4">
        <f t="shared" si="253"/>
        <v>0</v>
      </c>
      <c r="G3246" s="4">
        <f t="shared" si="254"/>
        <v>0</v>
      </c>
      <c r="H3246" s="7">
        <f t="shared" si="255"/>
        <v>0</v>
      </c>
      <c r="I3246" s="7"/>
      <c r="J3246">
        <v>87312.4</v>
      </c>
      <c r="K3246" s="8">
        <f t="shared" si="256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252"/>
        <v>-0.61187499999999995</v>
      </c>
      <c r="E3247" s="8">
        <v>-0.61187499999999995</v>
      </c>
      <c r="F3247" s="4">
        <f t="shared" si="253"/>
        <v>0</v>
      </c>
      <c r="G3247" s="4">
        <f t="shared" si="254"/>
        <v>0</v>
      </c>
      <c r="H3247" s="7">
        <f t="shared" si="255"/>
        <v>0</v>
      </c>
      <c r="I3247" s="7"/>
      <c r="J3247">
        <v>30358.7</v>
      </c>
      <c r="K3247" s="8">
        <f t="shared" si="256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252"/>
        <v>-0.61187499999999995</v>
      </c>
      <c r="E3248" s="8">
        <v>-0.61187499999999995</v>
      </c>
      <c r="F3248" s="4">
        <f t="shared" si="253"/>
        <v>0</v>
      </c>
      <c r="G3248" s="4">
        <f t="shared" si="254"/>
        <v>0</v>
      </c>
      <c r="H3248" s="7">
        <f t="shared" si="255"/>
        <v>0</v>
      </c>
      <c r="I3248" s="7"/>
      <c r="J3248">
        <v>-924.71500000000003</v>
      </c>
      <c r="K3248" s="8">
        <f t="shared" si="256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252"/>
        <v>-0.61187499999999995</v>
      </c>
      <c r="E3249" s="8">
        <v>-0.61187499999999995</v>
      </c>
      <c r="F3249" s="4">
        <f t="shared" si="253"/>
        <v>0</v>
      </c>
      <c r="G3249" s="4">
        <f t="shared" si="254"/>
        <v>0</v>
      </c>
      <c r="H3249" s="7">
        <f t="shared" si="255"/>
        <v>0</v>
      </c>
      <c r="I3249" s="7"/>
      <c r="J3249">
        <v>-611.875</v>
      </c>
      <c r="K3249" s="8">
        <f t="shared" si="256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252"/>
        <v>-0.61187499999999995</v>
      </c>
      <c r="E3250" s="8">
        <v>-0.61187499999999995</v>
      </c>
      <c r="F3250" s="4">
        <f t="shared" si="253"/>
        <v>0</v>
      </c>
      <c r="G3250" s="4">
        <f t="shared" si="254"/>
        <v>0</v>
      </c>
      <c r="H3250" s="7">
        <f t="shared" si="255"/>
        <v>0</v>
      </c>
      <c r="I3250" s="7"/>
      <c r="J3250">
        <v>-611.875</v>
      </c>
      <c r="K3250" s="8">
        <f t="shared" si="256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252"/>
        <v>-0.61187499999999995</v>
      </c>
      <c r="E3251" s="8">
        <v>-0.61187499999999995</v>
      </c>
      <c r="F3251" s="4">
        <f t="shared" si="253"/>
        <v>0</v>
      </c>
      <c r="G3251" s="4">
        <f t="shared" si="254"/>
        <v>0</v>
      </c>
      <c r="H3251" s="7">
        <f t="shared" si="255"/>
        <v>0</v>
      </c>
      <c r="I3251" s="7"/>
      <c r="J3251">
        <v>-611.875</v>
      </c>
      <c r="K3251" s="8">
        <f t="shared" si="256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252"/>
        <v>-0.61187499999999995</v>
      </c>
      <c r="E3252" s="8">
        <v>-0.61187499999999995</v>
      </c>
      <c r="F3252" s="4">
        <f t="shared" si="253"/>
        <v>0</v>
      </c>
      <c r="G3252" s="4">
        <f t="shared" si="254"/>
        <v>0</v>
      </c>
      <c r="H3252" s="7">
        <f t="shared" si="255"/>
        <v>0</v>
      </c>
      <c r="I3252" s="7"/>
      <c r="J3252">
        <v>-611.875</v>
      </c>
      <c r="K3252" s="8">
        <f t="shared" si="256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252"/>
        <v>-1.0669200000000001</v>
      </c>
      <c r="E3253" s="8">
        <v>-1.0669150000000001</v>
      </c>
      <c r="F3253" s="4">
        <f t="shared" si="253"/>
        <v>5.000000000032756E-6</v>
      </c>
      <c r="G3253" s="4">
        <f t="shared" si="254"/>
        <v>5.000000000032756E-6</v>
      </c>
      <c r="H3253" s="7">
        <f t="shared" si="255"/>
        <v>2.5000000000327561E-11</v>
      </c>
      <c r="I3253" s="7"/>
      <c r="J3253">
        <v>-611.875</v>
      </c>
      <c r="K3253" s="8">
        <f t="shared" si="256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252"/>
        <v>-1.0669200000000001</v>
      </c>
      <c r="E3254" s="8">
        <v>-1.0669150000000001</v>
      </c>
      <c r="F3254" s="4">
        <f t="shared" si="253"/>
        <v>5.000000000032756E-6</v>
      </c>
      <c r="G3254" s="4">
        <f t="shared" si="254"/>
        <v>5.000000000032756E-6</v>
      </c>
      <c r="H3254" s="7">
        <f t="shared" si="255"/>
        <v>2.5000000000327561E-11</v>
      </c>
      <c r="I3254" s="7"/>
      <c r="J3254">
        <v>-611.875</v>
      </c>
      <c r="K3254" s="8">
        <f t="shared" si="256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252"/>
        <v>-3.6765400000000001</v>
      </c>
      <c r="E3255" s="8">
        <v>-3.681648</v>
      </c>
      <c r="F3255" s="4">
        <f t="shared" si="253"/>
        <v>-5.1079999999998904E-3</v>
      </c>
      <c r="G3255" s="4">
        <f t="shared" si="254"/>
        <v>5.1079999999998904E-3</v>
      </c>
      <c r="H3255" s="7">
        <f t="shared" si="255"/>
        <v>2.609166399999888E-5</v>
      </c>
      <c r="I3255" s="7"/>
      <c r="J3255">
        <v>-611.875</v>
      </c>
      <c r="K3255" s="8">
        <f t="shared" si="256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252"/>
        <v>110.553</v>
      </c>
      <c r="E3256" s="8">
        <v>111.510255</v>
      </c>
      <c r="F3256" s="4">
        <f t="shared" si="253"/>
        <v>0.95725500000000352</v>
      </c>
      <c r="G3256" s="4">
        <f t="shared" si="254"/>
        <v>0.95725500000000352</v>
      </c>
      <c r="H3256" s="7">
        <f t="shared" si="255"/>
        <v>0.91633713502500669</v>
      </c>
      <c r="I3256" s="7"/>
      <c r="J3256">
        <v>-611.875</v>
      </c>
      <c r="K3256" s="8">
        <f t="shared" si="256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252"/>
        <v>109.602</v>
      </c>
      <c r="E3257" s="8">
        <v>109.828665</v>
      </c>
      <c r="F3257" s="4">
        <f t="shared" si="253"/>
        <v>0.22666499999999701</v>
      </c>
      <c r="G3257" s="4">
        <f t="shared" si="254"/>
        <v>0.22666499999999701</v>
      </c>
      <c r="H3257" s="7">
        <f t="shared" si="255"/>
        <v>5.1377022224998646E-2</v>
      </c>
      <c r="I3257" s="7"/>
      <c r="J3257">
        <v>-611.875</v>
      </c>
      <c r="K3257" s="8">
        <f t="shared" si="256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252"/>
        <v>108.919</v>
      </c>
      <c r="E3258" s="8">
        <v>109.44726300000001</v>
      </c>
      <c r="F3258" s="4">
        <f t="shared" si="253"/>
        <v>0.5282630000000097</v>
      </c>
      <c r="G3258" s="4">
        <f t="shared" si="254"/>
        <v>0.5282630000000097</v>
      </c>
      <c r="H3258" s="7">
        <f t="shared" si="255"/>
        <v>0.27906179716901025</v>
      </c>
      <c r="I3258" s="7"/>
      <c r="J3258">
        <v>-1066.92</v>
      </c>
      <c r="K3258" s="8">
        <f t="shared" si="256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252"/>
        <v>108.35599999999999</v>
      </c>
      <c r="E3259" s="8">
        <v>108.37978699999999</v>
      </c>
      <c r="F3259" s="4">
        <f t="shared" si="253"/>
        <v>2.378699999999867E-2</v>
      </c>
      <c r="G3259" s="4">
        <f t="shared" si="254"/>
        <v>2.378699999999867E-2</v>
      </c>
      <c r="H3259" s="7">
        <f t="shared" si="255"/>
        <v>5.6582136899993671E-4</v>
      </c>
      <c r="I3259" s="7"/>
      <c r="J3259">
        <v>-1066.92</v>
      </c>
      <c r="K3259" s="8">
        <f t="shared" si="256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252"/>
        <v>107.56399999999999</v>
      </c>
      <c r="E3260" s="8">
        <v>107.798889</v>
      </c>
      <c r="F3260" s="4">
        <f t="shared" si="253"/>
        <v>0.23488900000000967</v>
      </c>
      <c r="G3260" s="4">
        <f t="shared" si="254"/>
        <v>0.23488900000000967</v>
      </c>
      <c r="H3260" s="7">
        <f t="shared" si="255"/>
        <v>5.5172842321004542E-2</v>
      </c>
      <c r="I3260" s="7"/>
      <c r="J3260">
        <v>22174.6</v>
      </c>
      <c r="K3260" s="8">
        <f t="shared" si="256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252"/>
        <v>107.348</v>
      </c>
      <c r="E3261" s="8">
        <v>107.58828200000001</v>
      </c>
      <c r="F3261" s="4">
        <f t="shared" si="253"/>
        <v>0.24028200000000766</v>
      </c>
      <c r="G3261" s="4">
        <f t="shared" si="254"/>
        <v>0.24028200000000766</v>
      </c>
      <c r="H3261" s="7">
        <f t="shared" si="255"/>
        <v>5.773543952400368E-2</v>
      </c>
      <c r="I3261" s="7"/>
      <c r="J3261">
        <v>112216</v>
      </c>
      <c r="K3261" s="8">
        <f t="shared" si="256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252"/>
        <v>107.373</v>
      </c>
      <c r="E3262" s="8">
        <v>107.588416</v>
      </c>
      <c r="F3262" s="4">
        <f t="shared" si="253"/>
        <v>0.2154159999999905</v>
      </c>
      <c r="G3262" s="4">
        <f t="shared" si="254"/>
        <v>0.2154159999999905</v>
      </c>
      <c r="H3262" s="7">
        <f t="shared" si="255"/>
        <v>4.640405305599591E-2</v>
      </c>
      <c r="I3262" s="7"/>
      <c r="J3262">
        <v>111284</v>
      </c>
      <c r="K3262" s="8">
        <f t="shared" si="256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252"/>
        <v>106.77</v>
      </c>
      <c r="E3263" s="8">
        <v>106.85157</v>
      </c>
      <c r="F3263" s="4">
        <f t="shared" si="253"/>
        <v>8.1569999999999254E-2</v>
      </c>
      <c r="G3263" s="4">
        <f t="shared" si="254"/>
        <v>8.1569999999999254E-2</v>
      </c>
      <c r="H3263" s="7">
        <f t="shared" si="255"/>
        <v>6.6536648999998785E-3</v>
      </c>
      <c r="I3263" s="7"/>
      <c r="J3263">
        <v>110596</v>
      </c>
      <c r="K3263" s="8">
        <f t="shared" si="256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252"/>
        <v>106.384</v>
      </c>
      <c r="E3264" s="8">
        <v>106.41431799999999</v>
      </c>
      <c r="F3264" s="4">
        <f t="shared" si="253"/>
        <v>3.0317999999994072E-2</v>
      </c>
      <c r="G3264" s="4">
        <f t="shared" si="254"/>
        <v>3.0317999999994072E-2</v>
      </c>
      <c r="H3264" s="7">
        <f t="shared" si="255"/>
        <v>9.1918112399964056E-4</v>
      </c>
      <c r="I3264" s="7"/>
      <c r="J3264">
        <v>109799</v>
      </c>
      <c r="K3264" s="8">
        <f t="shared" si="256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252"/>
        <v>91.183399999999992</v>
      </c>
      <c r="E3265" s="8">
        <v>89.630264999999994</v>
      </c>
      <c r="F3265" s="4">
        <f t="shared" si="253"/>
        <v>-1.5531349999999975</v>
      </c>
      <c r="G3265" s="4">
        <f t="shared" si="254"/>
        <v>1.5531349999999975</v>
      </c>
      <c r="H3265" s="7">
        <f t="shared" si="255"/>
        <v>2.4122283282249923</v>
      </c>
      <c r="I3265" s="7"/>
      <c r="J3265">
        <v>109178</v>
      </c>
      <c r="K3265" s="8">
        <f t="shared" si="256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252"/>
        <v>36.135199999999998</v>
      </c>
      <c r="E3266" s="8">
        <v>34.841703000000003</v>
      </c>
      <c r="F3266" s="4">
        <f t="shared" si="253"/>
        <v>-1.293496999999995</v>
      </c>
      <c r="G3266" s="4">
        <f t="shared" si="254"/>
        <v>1.293496999999995</v>
      </c>
      <c r="H3266" s="7">
        <f t="shared" si="255"/>
        <v>1.6731344890089872</v>
      </c>
      <c r="I3266" s="7"/>
      <c r="J3266">
        <v>108747</v>
      </c>
      <c r="K3266" s="8">
        <f t="shared" si="256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252"/>
        <v>-0.92471500000000006</v>
      </c>
      <c r="E3267" s="8">
        <v>-0.92471499999999995</v>
      </c>
      <c r="F3267" s="4">
        <f t="shared" si="253"/>
        <v>1.1102230246251565E-16</v>
      </c>
      <c r="G3267" s="4">
        <f t="shared" si="254"/>
        <v>1.1102230246251565E-16</v>
      </c>
      <c r="H3267" s="7">
        <f t="shared" si="255"/>
        <v>1.2325951644078309E-32</v>
      </c>
      <c r="I3267" s="7"/>
      <c r="J3267">
        <v>108448</v>
      </c>
      <c r="K3267" s="8">
        <f t="shared" si="256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252"/>
        <v>-0.61187499999999995</v>
      </c>
      <c r="E3268" s="8">
        <v>-0.61187499999999995</v>
      </c>
      <c r="F3268" s="4">
        <f t="shared" si="253"/>
        <v>0</v>
      </c>
      <c r="G3268" s="4">
        <f t="shared" si="254"/>
        <v>0</v>
      </c>
      <c r="H3268" s="7">
        <f t="shared" si="255"/>
        <v>0</v>
      </c>
      <c r="I3268" s="7"/>
      <c r="J3268">
        <v>107891</v>
      </c>
      <c r="K3268" s="8">
        <f t="shared" si="256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252"/>
        <v>-0.61187499999999995</v>
      </c>
      <c r="E3269" s="8">
        <v>-0.61187499999999995</v>
      </c>
      <c r="F3269" s="4">
        <f t="shared" si="253"/>
        <v>0</v>
      </c>
      <c r="G3269" s="4">
        <f t="shared" si="254"/>
        <v>0</v>
      </c>
      <c r="H3269" s="7">
        <f t="shared" si="255"/>
        <v>0</v>
      </c>
      <c r="I3269" s="7"/>
      <c r="J3269">
        <v>107923</v>
      </c>
      <c r="K3269" s="8">
        <f t="shared" si="256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252"/>
        <v>-0.61187499999999995</v>
      </c>
      <c r="E3270" s="8">
        <v>-0.61187499999999995</v>
      </c>
      <c r="F3270" s="4">
        <f t="shared" si="253"/>
        <v>0</v>
      </c>
      <c r="G3270" s="4">
        <f t="shared" si="254"/>
        <v>0</v>
      </c>
      <c r="H3270" s="7">
        <f t="shared" si="255"/>
        <v>0</v>
      </c>
      <c r="I3270" s="7"/>
      <c r="J3270">
        <v>108155</v>
      </c>
      <c r="K3270" s="8">
        <f t="shared" si="256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252"/>
        <v>-0.61187499999999995</v>
      </c>
      <c r="E3271" s="8">
        <v>-0.61187499999999995</v>
      </c>
      <c r="F3271" s="4">
        <f t="shared" si="253"/>
        <v>0</v>
      </c>
      <c r="G3271" s="4">
        <f t="shared" si="254"/>
        <v>0</v>
      </c>
      <c r="H3271" s="7">
        <f t="shared" si="255"/>
        <v>0</v>
      </c>
      <c r="I3271" s="7"/>
      <c r="J3271">
        <v>61260.3</v>
      </c>
      <c r="K3271" s="8">
        <f t="shared" si="256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252"/>
        <v>-0.61187499999999995</v>
      </c>
      <c r="E3272" s="8">
        <v>-0.61187499999999995</v>
      </c>
      <c r="F3272" s="4">
        <f t="shared" si="253"/>
        <v>0</v>
      </c>
      <c r="G3272" s="4">
        <f t="shared" si="254"/>
        <v>0</v>
      </c>
      <c r="H3272" s="7">
        <f t="shared" si="255"/>
        <v>0</v>
      </c>
      <c r="I3272" s="7"/>
      <c r="J3272">
        <v>-924.71500000000003</v>
      </c>
      <c r="K3272" s="8">
        <f t="shared" si="256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257">C3273/1000</f>
        <v>-0.61187499999999995</v>
      </c>
      <c r="E3273" s="8">
        <v>-0.61187499999999995</v>
      </c>
      <c r="F3273" s="4">
        <f t="shared" ref="F3273:F3336" si="258">(E3273- D3273)</f>
        <v>0</v>
      </c>
      <c r="G3273" s="4">
        <f t="shared" ref="G3273:G3336" si="259">ABS(F3273)</f>
        <v>0</v>
      </c>
      <c r="H3273" s="7">
        <f t="shared" ref="H3273:H3336" si="260">(G3273^2)</f>
        <v>0</v>
      </c>
      <c r="I3273" s="7"/>
      <c r="J3273">
        <v>-611.875</v>
      </c>
      <c r="K3273" s="8">
        <f t="shared" si="256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257"/>
        <v>-0.61187499999999995</v>
      </c>
      <c r="E3274" s="8">
        <v>-0.61187499999999995</v>
      </c>
      <c r="F3274" s="4">
        <f t="shared" si="258"/>
        <v>0</v>
      </c>
      <c r="G3274" s="4">
        <f t="shared" si="259"/>
        <v>0</v>
      </c>
      <c r="H3274" s="7">
        <f t="shared" si="260"/>
        <v>0</v>
      </c>
      <c r="I3274" s="7"/>
      <c r="J3274">
        <v>-611.875</v>
      </c>
      <c r="K3274" s="8">
        <f t="shared" si="256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257"/>
        <v>-0.61187499999999995</v>
      </c>
      <c r="E3275" s="8">
        <v>-0.61187499999999995</v>
      </c>
      <c r="F3275" s="4">
        <f t="shared" si="258"/>
        <v>0</v>
      </c>
      <c r="G3275" s="4">
        <f t="shared" si="259"/>
        <v>0</v>
      </c>
      <c r="H3275" s="7">
        <f t="shared" si="260"/>
        <v>0</v>
      </c>
      <c r="I3275" s="7"/>
      <c r="J3275">
        <v>-611.875</v>
      </c>
      <c r="K3275" s="8">
        <f t="shared" si="256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257"/>
        <v>-0.61187499999999995</v>
      </c>
      <c r="E3276" s="8">
        <v>-0.61187499999999995</v>
      </c>
      <c r="F3276" s="4">
        <f t="shared" si="258"/>
        <v>0</v>
      </c>
      <c r="G3276" s="4">
        <f t="shared" si="259"/>
        <v>0</v>
      </c>
      <c r="H3276" s="7">
        <f t="shared" si="260"/>
        <v>0</v>
      </c>
      <c r="I3276" s="7"/>
      <c r="J3276">
        <v>-611.875</v>
      </c>
      <c r="K3276" s="8">
        <f t="shared" si="256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257"/>
        <v>-1.0669200000000001</v>
      </c>
      <c r="E3277" s="8">
        <v>-1.0669150000000001</v>
      </c>
      <c r="F3277" s="4">
        <f t="shared" si="258"/>
        <v>5.000000000032756E-6</v>
      </c>
      <c r="G3277" s="4">
        <f t="shared" si="259"/>
        <v>5.000000000032756E-6</v>
      </c>
      <c r="H3277" s="7">
        <f t="shared" si="260"/>
        <v>2.5000000000327561E-11</v>
      </c>
      <c r="I3277" s="7"/>
      <c r="J3277">
        <v>-611.875</v>
      </c>
      <c r="K3277" s="8">
        <f t="shared" si="256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257"/>
        <v>-2.8550999999999997</v>
      </c>
      <c r="E3278" s="8">
        <v>-2.8584939999999999</v>
      </c>
      <c r="F3278" s="4">
        <f t="shared" si="258"/>
        <v>-3.3940000000001191E-3</v>
      </c>
      <c r="G3278" s="4">
        <f t="shared" si="259"/>
        <v>3.3940000000001191E-3</v>
      </c>
      <c r="H3278" s="7">
        <f t="shared" si="260"/>
        <v>1.1519236000000808E-5</v>
      </c>
      <c r="I3278" s="7"/>
      <c r="J3278">
        <v>-611.875</v>
      </c>
      <c r="K3278" s="8">
        <f t="shared" si="256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257"/>
        <v>58.031800000000004</v>
      </c>
      <c r="E3279" s="8">
        <v>59.509270999999998</v>
      </c>
      <c r="F3279" s="4">
        <f t="shared" si="258"/>
        <v>1.4774709999999942</v>
      </c>
      <c r="G3279" s="4">
        <f t="shared" si="259"/>
        <v>1.4774709999999942</v>
      </c>
      <c r="H3279" s="7">
        <f t="shared" si="260"/>
        <v>2.1829205558409828</v>
      </c>
      <c r="I3279" s="7"/>
      <c r="J3279">
        <v>-611.875</v>
      </c>
      <c r="K3279" s="8">
        <f t="shared" si="256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257"/>
        <v>109.72799999999999</v>
      </c>
      <c r="E3280" s="8">
        <v>110.237933</v>
      </c>
      <c r="F3280" s="4">
        <f t="shared" si="258"/>
        <v>0.50993300000000374</v>
      </c>
      <c r="G3280" s="4">
        <f t="shared" si="259"/>
        <v>0.50993300000000374</v>
      </c>
      <c r="H3280" s="7">
        <f t="shared" si="260"/>
        <v>0.26003166448900383</v>
      </c>
      <c r="I3280" s="7"/>
      <c r="J3280">
        <v>-611.875</v>
      </c>
      <c r="K3280" s="8">
        <f t="shared" si="256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257"/>
        <v>108.619</v>
      </c>
      <c r="E3281" s="8">
        <v>108.830501</v>
      </c>
      <c r="F3281" s="4">
        <f t="shared" si="258"/>
        <v>0.21150099999999838</v>
      </c>
      <c r="G3281" s="4">
        <f t="shared" si="259"/>
        <v>0.21150099999999838</v>
      </c>
      <c r="H3281" s="7">
        <f t="shared" si="260"/>
        <v>4.4732673000999319E-2</v>
      </c>
      <c r="I3281" s="7"/>
      <c r="J3281">
        <v>-611.875</v>
      </c>
      <c r="K3281" s="8">
        <f t="shared" si="256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257"/>
        <v>108.07899999999999</v>
      </c>
      <c r="E3282" s="8">
        <v>108.16389599999999</v>
      </c>
      <c r="F3282" s="4">
        <f t="shared" si="258"/>
        <v>8.4896000000000527E-2</v>
      </c>
      <c r="G3282" s="4">
        <f t="shared" si="259"/>
        <v>8.4896000000000527E-2</v>
      </c>
      <c r="H3282" s="7">
        <f t="shared" si="260"/>
        <v>7.2073308160000892E-3</v>
      </c>
      <c r="I3282" s="7"/>
      <c r="J3282">
        <v>-1066.92</v>
      </c>
      <c r="K3282" s="8">
        <f t="shared" si="256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257"/>
        <v>107.259</v>
      </c>
      <c r="E3283" s="8">
        <v>107.257645</v>
      </c>
      <c r="F3283" s="4">
        <f t="shared" si="258"/>
        <v>-1.3550000000037699E-3</v>
      </c>
      <c r="G3283" s="4">
        <f t="shared" si="259"/>
        <v>1.3550000000037699E-3</v>
      </c>
      <c r="H3283" s="7">
        <f t="shared" si="260"/>
        <v>1.8360250000102164E-6</v>
      </c>
      <c r="I3283" s="7"/>
      <c r="J3283">
        <v>-1066.92</v>
      </c>
      <c r="K3283" s="8">
        <f t="shared" si="256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257"/>
        <v>106.38800000000001</v>
      </c>
      <c r="E3284" s="8">
        <v>106.515624</v>
      </c>
      <c r="F3284" s="4">
        <f t="shared" si="258"/>
        <v>0.1276239999999973</v>
      </c>
      <c r="G3284" s="4">
        <f t="shared" si="259"/>
        <v>0.1276239999999973</v>
      </c>
      <c r="H3284" s="7">
        <f t="shared" si="260"/>
        <v>1.628788537599931E-2</v>
      </c>
      <c r="I3284" s="7"/>
      <c r="J3284">
        <v>-3681.57</v>
      </c>
      <c r="K3284" s="8">
        <f t="shared" si="256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257"/>
        <v>106.122</v>
      </c>
      <c r="E3285" s="8">
        <v>106.32838</v>
      </c>
      <c r="F3285" s="4">
        <f t="shared" si="258"/>
        <v>0.20637999999999579</v>
      </c>
      <c r="G3285" s="4">
        <f t="shared" si="259"/>
        <v>0.20637999999999579</v>
      </c>
      <c r="H3285" s="7">
        <f t="shared" si="260"/>
        <v>4.2592704399998259E-2</v>
      </c>
      <c r="I3285" s="7"/>
      <c r="J3285">
        <v>111446</v>
      </c>
      <c r="K3285" s="8">
        <f t="shared" si="256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257"/>
        <v>106.22499999999999</v>
      </c>
      <c r="E3286" s="8">
        <v>106.467862</v>
      </c>
      <c r="F3286" s="4">
        <f t="shared" si="258"/>
        <v>0.24286200000000235</v>
      </c>
      <c r="G3286" s="4">
        <f t="shared" si="259"/>
        <v>0.24286200000000235</v>
      </c>
      <c r="H3286" s="7">
        <f t="shared" si="260"/>
        <v>5.8981951044001141E-2</v>
      </c>
      <c r="I3286" s="7"/>
      <c r="J3286">
        <v>109787</v>
      </c>
      <c r="K3286" s="8">
        <f t="shared" si="256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257"/>
        <v>105.803</v>
      </c>
      <c r="E3287" s="8">
        <v>105.868065</v>
      </c>
      <c r="F3287" s="4">
        <f t="shared" si="258"/>
        <v>6.5065000000004147E-2</v>
      </c>
      <c r="G3287" s="4">
        <f t="shared" si="259"/>
        <v>6.5065000000004147E-2</v>
      </c>
      <c r="H3287" s="7">
        <f t="shared" si="260"/>
        <v>4.2334542250005401E-3</v>
      </c>
      <c r="I3287" s="7"/>
      <c r="J3287">
        <v>109484</v>
      </c>
      <c r="K3287" s="8">
        <f t="shared" si="256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257"/>
        <v>45.130600000000001</v>
      </c>
      <c r="E3288" s="8">
        <v>44.901173999999997</v>
      </c>
      <c r="F3288" s="4">
        <f t="shared" si="258"/>
        <v>-0.22942600000000368</v>
      </c>
      <c r="G3288" s="4">
        <f t="shared" si="259"/>
        <v>0.22942600000000368</v>
      </c>
      <c r="H3288" s="7">
        <f t="shared" si="260"/>
        <v>5.2636289476001692E-2</v>
      </c>
      <c r="I3288" s="7"/>
      <c r="J3288">
        <v>108377</v>
      </c>
      <c r="K3288" s="8">
        <f t="shared" si="256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257"/>
        <v>68.650000000000006</v>
      </c>
      <c r="E3289" s="8">
        <v>67.592202999999998</v>
      </c>
      <c r="F3289" s="4">
        <f t="shared" si="258"/>
        <v>-1.0577970000000079</v>
      </c>
      <c r="G3289" s="4">
        <f t="shared" si="259"/>
        <v>1.0577970000000079</v>
      </c>
      <c r="H3289" s="7">
        <f t="shared" si="260"/>
        <v>1.1189344932090166</v>
      </c>
      <c r="I3289" s="7"/>
      <c r="J3289">
        <v>107717</v>
      </c>
      <c r="K3289" s="8">
        <f t="shared" si="256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257"/>
        <v>41.584499999999998</v>
      </c>
      <c r="E3290" s="8">
        <v>40.102184000000001</v>
      </c>
      <c r="F3290" s="4">
        <f t="shared" si="258"/>
        <v>-1.4823159999999973</v>
      </c>
      <c r="G3290" s="4">
        <f t="shared" si="259"/>
        <v>1.4823159999999973</v>
      </c>
      <c r="H3290" s="7">
        <f t="shared" si="260"/>
        <v>2.197260723855992</v>
      </c>
      <c r="I3290" s="7"/>
      <c r="J3290">
        <v>107711</v>
      </c>
      <c r="K3290" s="8">
        <f t="shared" si="256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257"/>
        <v>-0.92471500000000006</v>
      </c>
      <c r="E3291" s="8">
        <v>-0.92471499999999995</v>
      </c>
      <c r="F3291" s="4">
        <f t="shared" si="258"/>
        <v>1.1102230246251565E-16</v>
      </c>
      <c r="G3291" s="4">
        <f t="shared" si="259"/>
        <v>1.1102230246251565E-16</v>
      </c>
      <c r="H3291" s="7">
        <f t="shared" si="260"/>
        <v>1.2325951644078309E-32</v>
      </c>
      <c r="I3291" s="7"/>
      <c r="J3291">
        <v>107718</v>
      </c>
      <c r="K3291" s="8">
        <f t="shared" si="256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257"/>
        <v>-0.61187499999999995</v>
      </c>
      <c r="E3292" s="8">
        <v>-0.61187499999999995</v>
      </c>
      <c r="F3292" s="4">
        <f t="shared" si="258"/>
        <v>0</v>
      </c>
      <c r="G3292" s="4">
        <f t="shared" si="259"/>
        <v>0</v>
      </c>
      <c r="H3292" s="7">
        <f t="shared" si="260"/>
        <v>0</v>
      </c>
      <c r="I3292" s="7"/>
      <c r="J3292">
        <v>106900</v>
      </c>
      <c r="K3292" s="8">
        <f t="shared" si="256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257"/>
        <v>-0.61187499999999995</v>
      </c>
      <c r="E3293" s="8">
        <v>-0.61187499999999995</v>
      </c>
      <c r="F3293" s="4">
        <f t="shared" si="258"/>
        <v>0</v>
      </c>
      <c r="G3293" s="4">
        <f t="shared" si="259"/>
        <v>0</v>
      </c>
      <c r="H3293" s="7">
        <f t="shared" si="260"/>
        <v>0</v>
      </c>
      <c r="I3293" s="7"/>
      <c r="J3293">
        <v>106473</v>
      </c>
      <c r="K3293" s="8">
        <f t="shared" si="256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257"/>
        <v>-0.61187499999999995</v>
      </c>
      <c r="E3294" s="8">
        <v>-0.61187499999999995</v>
      </c>
      <c r="F3294" s="4">
        <f t="shared" si="258"/>
        <v>0</v>
      </c>
      <c r="G3294" s="4">
        <f t="shared" si="259"/>
        <v>0</v>
      </c>
      <c r="H3294" s="7">
        <f t="shared" si="260"/>
        <v>0</v>
      </c>
      <c r="I3294" s="7"/>
      <c r="J3294">
        <v>90242.7</v>
      </c>
      <c r="K3294" s="8">
        <f t="shared" si="256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257"/>
        <v>-0.61187499999999995</v>
      </c>
      <c r="E3295" s="8">
        <v>-0.61187499999999995</v>
      </c>
      <c r="F3295" s="4">
        <f t="shared" si="258"/>
        <v>0</v>
      </c>
      <c r="G3295" s="4">
        <f t="shared" si="259"/>
        <v>0</v>
      </c>
      <c r="H3295" s="7">
        <f t="shared" si="260"/>
        <v>0</v>
      </c>
      <c r="I3295" s="7"/>
      <c r="J3295">
        <v>35135.1</v>
      </c>
      <c r="K3295" s="8">
        <f t="shared" si="256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257"/>
        <v>-0.61187499999999995</v>
      </c>
      <c r="E3296" s="8">
        <v>-0.61187499999999995</v>
      </c>
      <c r="F3296" s="4">
        <f t="shared" si="258"/>
        <v>0</v>
      </c>
      <c r="G3296" s="4">
        <f t="shared" si="259"/>
        <v>0</v>
      </c>
      <c r="H3296" s="7">
        <f t="shared" si="260"/>
        <v>0</v>
      </c>
      <c r="I3296" s="7"/>
      <c r="J3296">
        <v>-924.71500000000003</v>
      </c>
      <c r="K3296" s="8">
        <f t="shared" si="256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257"/>
        <v>-0.61187499999999995</v>
      </c>
      <c r="E3297" s="8">
        <v>-0.61187499999999995</v>
      </c>
      <c r="F3297" s="4">
        <f t="shared" si="258"/>
        <v>0</v>
      </c>
      <c r="G3297" s="4">
        <f t="shared" si="259"/>
        <v>0</v>
      </c>
      <c r="H3297" s="7">
        <f t="shared" si="260"/>
        <v>0</v>
      </c>
      <c r="I3297" s="7"/>
      <c r="J3297">
        <v>-611.875</v>
      </c>
      <c r="K3297" s="8">
        <f t="shared" si="256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257"/>
        <v>-0.61187499999999995</v>
      </c>
      <c r="E3298" s="8">
        <v>-0.61187499999999995</v>
      </c>
      <c r="F3298" s="4">
        <f t="shared" si="258"/>
        <v>0</v>
      </c>
      <c r="G3298" s="4">
        <f t="shared" si="259"/>
        <v>0</v>
      </c>
      <c r="H3298" s="7">
        <f t="shared" si="260"/>
        <v>0</v>
      </c>
      <c r="I3298" s="7"/>
      <c r="J3298">
        <v>-611.875</v>
      </c>
      <c r="K3298" s="8">
        <f t="shared" si="256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257"/>
        <v>-0.61187499999999995</v>
      </c>
      <c r="E3299" s="8">
        <v>-0.61187499999999995</v>
      </c>
      <c r="F3299" s="4">
        <f t="shared" si="258"/>
        <v>0</v>
      </c>
      <c r="G3299" s="4">
        <f t="shared" si="259"/>
        <v>0</v>
      </c>
      <c r="H3299" s="7">
        <f t="shared" si="260"/>
        <v>0</v>
      </c>
      <c r="I3299" s="7"/>
      <c r="J3299">
        <v>-611.875</v>
      </c>
      <c r="K3299" s="8">
        <f t="shared" si="256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257"/>
        <v>-0.61187499999999995</v>
      </c>
      <c r="E3300" s="8">
        <v>-0.61187499999999995</v>
      </c>
      <c r="F3300" s="4">
        <f t="shared" si="258"/>
        <v>0</v>
      </c>
      <c r="G3300" s="4">
        <f t="shared" si="259"/>
        <v>0</v>
      </c>
      <c r="H3300" s="7">
        <f t="shared" si="260"/>
        <v>0</v>
      </c>
      <c r="I3300" s="7"/>
      <c r="J3300">
        <v>-611.875</v>
      </c>
      <c r="K3300" s="8">
        <f t="shared" si="256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257"/>
        <v>-1.0669200000000001</v>
      </c>
      <c r="E3301" s="8">
        <v>-1.0669150000000001</v>
      </c>
      <c r="F3301" s="4">
        <f t="shared" si="258"/>
        <v>5.000000000032756E-6</v>
      </c>
      <c r="G3301" s="4">
        <f t="shared" si="259"/>
        <v>5.000000000032756E-6</v>
      </c>
      <c r="H3301" s="7">
        <f t="shared" si="260"/>
        <v>2.5000000000327561E-11</v>
      </c>
      <c r="I3301" s="7"/>
      <c r="J3301">
        <v>-611.875</v>
      </c>
      <c r="K3301" s="8">
        <f t="shared" si="256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257"/>
        <v>-3.3103200000000004</v>
      </c>
      <c r="E3302" s="8">
        <v>-3.7470829999999999</v>
      </c>
      <c r="F3302" s="4">
        <f t="shared" si="258"/>
        <v>-0.43676299999999957</v>
      </c>
      <c r="G3302" s="4">
        <f t="shared" si="259"/>
        <v>0.43676299999999957</v>
      </c>
      <c r="H3302" s="7">
        <f t="shared" si="260"/>
        <v>0.19076191816899962</v>
      </c>
      <c r="I3302" s="7"/>
      <c r="J3302">
        <v>-611.875</v>
      </c>
      <c r="K3302" s="8">
        <f t="shared" si="256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257"/>
        <v>69.211100000000002</v>
      </c>
      <c r="E3303" s="8">
        <v>70.760433000000006</v>
      </c>
      <c r="F3303" s="4">
        <f t="shared" si="258"/>
        <v>1.5493330000000043</v>
      </c>
      <c r="G3303" s="4">
        <f t="shared" si="259"/>
        <v>1.5493330000000043</v>
      </c>
      <c r="H3303" s="7">
        <f t="shared" si="260"/>
        <v>2.4004327448890135</v>
      </c>
      <c r="I3303" s="7"/>
      <c r="J3303">
        <v>-611.875</v>
      </c>
      <c r="K3303" s="8">
        <f t="shared" si="256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257"/>
        <v>109.43300000000001</v>
      </c>
      <c r="E3304" s="8">
        <v>109.934192</v>
      </c>
      <c r="F3304" s="4">
        <f t="shared" si="258"/>
        <v>0.50119199999998898</v>
      </c>
      <c r="G3304" s="4">
        <f t="shared" si="259"/>
        <v>0.50119199999998898</v>
      </c>
      <c r="H3304" s="7">
        <f t="shared" si="260"/>
        <v>0.25119342086398894</v>
      </c>
      <c r="I3304" s="7"/>
      <c r="J3304">
        <v>-611.875</v>
      </c>
      <c r="K3304" s="8">
        <f t="shared" si="256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257"/>
        <v>108.372</v>
      </c>
      <c r="E3305" s="8">
        <v>108.54097899999999</v>
      </c>
      <c r="F3305" s="4">
        <f t="shared" si="258"/>
        <v>0.16897899999999311</v>
      </c>
      <c r="G3305" s="4">
        <f t="shared" si="259"/>
        <v>0.16897899999999311</v>
      </c>
      <c r="H3305" s="7">
        <f t="shared" si="260"/>
        <v>2.8553902440997671E-2</v>
      </c>
      <c r="I3305" s="7"/>
      <c r="J3305">
        <v>-611.875</v>
      </c>
      <c r="K3305" s="8">
        <f t="shared" si="256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257"/>
        <v>107.298</v>
      </c>
      <c r="E3306" s="8">
        <v>107.53259300000001</v>
      </c>
      <c r="F3306" s="4">
        <f t="shared" si="258"/>
        <v>0.23459300000000383</v>
      </c>
      <c r="G3306" s="4">
        <f t="shared" si="259"/>
        <v>0.23459300000000383</v>
      </c>
      <c r="H3306" s="7">
        <f t="shared" si="260"/>
        <v>5.5033875649001793E-2</v>
      </c>
      <c r="I3306" s="7"/>
      <c r="J3306">
        <v>-1066.92</v>
      </c>
      <c r="K3306" s="8">
        <f t="shared" si="256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257"/>
        <v>106.694</v>
      </c>
      <c r="E3307" s="8">
        <v>106.663962</v>
      </c>
      <c r="F3307" s="4">
        <f t="shared" si="258"/>
        <v>-3.0038000000004672E-2</v>
      </c>
      <c r="G3307" s="4">
        <f t="shared" si="259"/>
        <v>3.0038000000004672E-2</v>
      </c>
      <c r="H3307" s="7">
        <f t="shared" si="260"/>
        <v>9.0228144400028066E-4</v>
      </c>
      <c r="I3307" s="7"/>
      <c r="J3307">
        <v>-2858.5</v>
      </c>
      <c r="K3307" s="8">
        <f t="shared" si="256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257"/>
        <v>106.602</v>
      </c>
      <c r="E3308" s="8">
        <v>106.613743</v>
      </c>
      <c r="F3308" s="4">
        <f t="shared" si="258"/>
        <v>1.1742999999995618E-2</v>
      </c>
      <c r="G3308" s="4">
        <f t="shared" si="259"/>
        <v>1.1742999999995618E-2</v>
      </c>
      <c r="H3308" s="7">
        <f t="shared" si="260"/>
        <v>1.3789804899989709E-4</v>
      </c>
      <c r="I3308" s="7"/>
      <c r="J3308">
        <v>59524.800000000003</v>
      </c>
      <c r="K3308" s="8">
        <f t="shared" ref="K3308:K3371" si="261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257"/>
        <v>106.58</v>
      </c>
      <c r="E3309" s="8">
        <v>106.664329</v>
      </c>
      <c r="F3309" s="4">
        <f t="shared" si="258"/>
        <v>8.4328999999996768E-2</v>
      </c>
      <c r="G3309" s="4">
        <f t="shared" si="259"/>
        <v>8.4328999999996768E-2</v>
      </c>
      <c r="H3309" s="7">
        <f t="shared" si="260"/>
        <v>7.1113802409994552E-3</v>
      </c>
      <c r="I3309" s="7"/>
      <c r="J3309">
        <v>110183</v>
      </c>
      <c r="K3309" s="8">
        <f t="shared" si="261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257"/>
        <v>106.206</v>
      </c>
      <c r="E3310" s="8">
        <v>106.452478</v>
      </c>
      <c r="F3310" s="4">
        <f t="shared" si="258"/>
        <v>0.2464779999999962</v>
      </c>
      <c r="G3310" s="4">
        <f t="shared" si="259"/>
        <v>0.2464779999999962</v>
      </c>
      <c r="H3310" s="7">
        <f t="shared" si="260"/>
        <v>6.0751404483998128E-2</v>
      </c>
      <c r="I3310" s="7"/>
      <c r="J3310">
        <v>108822</v>
      </c>
      <c r="K3310" s="8">
        <f t="shared" si="261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257"/>
        <v>105.81100000000001</v>
      </c>
      <c r="E3311" s="8">
        <v>105.922983</v>
      </c>
      <c r="F3311" s="4">
        <f t="shared" si="258"/>
        <v>0.11198299999999506</v>
      </c>
      <c r="G3311" s="4">
        <f t="shared" si="259"/>
        <v>0.11198299999999506</v>
      </c>
      <c r="H3311" s="7">
        <f t="shared" si="260"/>
        <v>1.2540192288998893E-2</v>
      </c>
      <c r="I3311" s="7"/>
      <c r="J3311">
        <v>108575</v>
      </c>
      <c r="K3311" s="8">
        <f t="shared" si="261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257"/>
        <v>29.307700000000001</v>
      </c>
      <c r="E3312" s="8">
        <v>29.098177</v>
      </c>
      <c r="F3312" s="4">
        <f t="shared" si="258"/>
        <v>-0.20952300000000079</v>
      </c>
      <c r="G3312" s="4">
        <f t="shared" si="259"/>
        <v>0.20952300000000079</v>
      </c>
      <c r="H3312" s="7">
        <f t="shared" si="260"/>
        <v>4.3899887529000335E-2</v>
      </c>
      <c r="I3312" s="7"/>
      <c r="J3312">
        <v>107288</v>
      </c>
      <c r="K3312" s="8">
        <f t="shared" si="261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257"/>
        <v>-0.92471500000000006</v>
      </c>
      <c r="E3313" s="8">
        <v>-0.92471499999999995</v>
      </c>
      <c r="F3313" s="4">
        <f t="shared" si="258"/>
        <v>1.1102230246251565E-16</v>
      </c>
      <c r="G3313" s="4">
        <f t="shared" si="259"/>
        <v>1.1102230246251565E-16</v>
      </c>
      <c r="H3313" s="7">
        <f t="shared" si="260"/>
        <v>1.2325951644078309E-32</v>
      </c>
      <c r="I3313" s="7"/>
      <c r="J3313">
        <v>106581</v>
      </c>
      <c r="K3313" s="8">
        <f t="shared" si="261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257"/>
        <v>-0.92471500000000006</v>
      </c>
      <c r="E3314" s="8">
        <v>-0.92471499999999995</v>
      </c>
      <c r="F3314" s="4">
        <f t="shared" si="258"/>
        <v>1.1102230246251565E-16</v>
      </c>
      <c r="G3314" s="4">
        <f t="shared" si="259"/>
        <v>1.1102230246251565E-16</v>
      </c>
      <c r="H3314" s="7">
        <f t="shared" si="260"/>
        <v>1.2325951644078309E-32</v>
      </c>
      <c r="I3314" s="7"/>
      <c r="J3314">
        <v>106436</v>
      </c>
      <c r="K3314" s="8">
        <f t="shared" si="261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257"/>
        <v>-0.92471500000000006</v>
      </c>
      <c r="E3315" s="8">
        <v>-0.92471499999999995</v>
      </c>
      <c r="F3315" s="4">
        <f t="shared" si="258"/>
        <v>1.1102230246251565E-16</v>
      </c>
      <c r="G3315" s="4">
        <f t="shared" si="259"/>
        <v>1.1102230246251565E-16</v>
      </c>
      <c r="H3315" s="7">
        <f t="shared" si="260"/>
        <v>1.2325951644078309E-32</v>
      </c>
      <c r="I3315" s="7"/>
      <c r="J3315">
        <v>106527</v>
      </c>
      <c r="K3315" s="8">
        <f t="shared" si="261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257"/>
        <v>-0.61187499999999995</v>
      </c>
      <c r="E3316" s="8">
        <v>-0.61187499999999995</v>
      </c>
      <c r="F3316" s="4">
        <f t="shared" si="258"/>
        <v>0</v>
      </c>
      <c r="G3316" s="4">
        <f t="shared" si="259"/>
        <v>0</v>
      </c>
      <c r="H3316" s="7">
        <f t="shared" si="260"/>
        <v>0</v>
      </c>
      <c r="I3316" s="7"/>
      <c r="J3316">
        <v>105949</v>
      </c>
      <c r="K3316" s="8">
        <f t="shared" si="261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257"/>
        <v>-0.61187499999999995</v>
      </c>
      <c r="E3317" s="8">
        <v>-0.61187499999999995</v>
      </c>
      <c r="F3317" s="4">
        <f t="shared" si="258"/>
        <v>0</v>
      </c>
      <c r="G3317" s="4">
        <f t="shared" si="259"/>
        <v>0</v>
      </c>
      <c r="H3317" s="7">
        <f t="shared" si="260"/>
        <v>0</v>
      </c>
      <c r="I3317" s="7"/>
      <c r="J3317">
        <v>45082.8</v>
      </c>
      <c r="K3317" s="8">
        <f t="shared" si="261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257"/>
        <v>-0.61187499999999995</v>
      </c>
      <c r="E3318" s="8">
        <v>-0.61187499999999995</v>
      </c>
      <c r="F3318" s="4">
        <f t="shared" si="258"/>
        <v>0</v>
      </c>
      <c r="G3318" s="4">
        <f t="shared" si="259"/>
        <v>0</v>
      </c>
      <c r="H3318" s="7">
        <f t="shared" si="260"/>
        <v>0</v>
      </c>
      <c r="I3318" s="7"/>
      <c r="J3318">
        <v>68135.7</v>
      </c>
      <c r="K3318" s="8">
        <f t="shared" si="261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257"/>
        <v>-0.61187499999999995</v>
      </c>
      <c r="E3319" s="8">
        <v>-0.61187499999999995</v>
      </c>
      <c r="F3319" s="4">
        <f t="shared" si="258"/>
        <v>0</v>
      </c>
      <c r="G3319" s="4">
        <f t="shared" si="259"/>
        <v>0</v>
      </c>
      <c r="H3319" s="7">
        <f t="shared" si="260"/>
        <v>0</v>
      </c>
      <c r="I3319" s="7"/>
      <c r="J3319">
        <v>40460</v>
      </c>
      <c r="K3319" s="8">
        <f t="shared" si="261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257"/>
        <v>-0.61187499999999995</v>
      </c>
      <c r="E3320" s="8">
        <v>-0.61187499999999995</v>
      </c>
      <c r="F3320" s="4">
        <f t="shared" si="258"/>
        <v>0</v>
      </c>
      <c r="G3320" s="4">
        <f t="shared" si="259"/>
        <v>0</v>
      </c>
      <c r="H3320" s="7">
        <f t="shared" si="260"/>
        <v>0</v>
      </c>
      <c r="I3320" s="7"/>
      <c r="J3320">
        <v>-924.71500000000003</v>
      </c>
      <c r="K3320" s="8">
        <f t="shared" si="261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257"/>
        <v>-0.61187499999999995</v>
      </c>
      <c r="E3321" s="8">
        <v>-0.61187499999999995</v>
      </c>
      <c r="F3321" s="4">
        <f t="shared" si="258"/>
        <v>0</v>
      </c>
      <c r="G3321" s="4">
        <f t="shared" si="259"/>
        <v>0</v>
      </c>
      <c r="H3321" s="7">
        <f t="shared" si="260"/>
        <v>0</v>
      </c>
      <c r="I3321" s="7"/>
      <c r="J3321">
        <v>-611.875</v>
      </c>
      <c r="K3321" s="8">
        <f t="shared" si="261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257"/>
        <v>-0.61187499999999995</v>
      </c>
      <c r="E3322" s="8">
        <v>-0.61187499999999995</v>
      </c>
      <c r="F3322" s="4">
        <f t="shared" si="258"/>
        <v>0</v>
      </c>
      <c r="G3322" s="4">
        <f t="shared" si="259"/>
        <v>0</v>
      </c>
      <c r="H3322" s="7">
        <f t="shared" si="260"/>
        <v>0</v>
      </c>
      <c r="I3322" s="7"/>
      <c r="J3322">
        <v>-611.875</v>
      </c>
      <c r="K3322" s="8">
        <f t="shared" si="261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257"/>
        <v>-0.61187499999999995</v>
      </c>
      <c r="E3323" s="8">
        <v>-0.61187499999999995</v>
      </c>
      <c r="F3323" s="4">
        <f t="shared" si="258"/>
        <v>0</v>
      </c>
      <c r="G3323" s="4">
        <f t="shared" si="259"/>
        <v>0</v>
      </c>
      <c r="H3323" s="7">
        <f t="shared" si="260"/>
        <v>0</v>
      </c>
      <c r="I3323" s="7"/>
      <c r="J3323">
        <v>-611.875</v>
      </c>
      <c r="K3323" s="8">
        <f t="shared" si="261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257"/>
        <v>-0.61187499999999995</v>
      </c>
      <c r="E3324" s="8">
        <v>-0.61187499999999995</v>
      </c>
      <c r="F3324" s="4">
        <f t="shared" si="258"/>
        <v>0</v>
      </c>
      <c r="G3324" s="4">
        <f t="shared" si="259"/>
        <v>0</v>
      </c>
      <c r="H3324" s="7">
        <f t="shared" si="260"/>
        <v>0</v>
      </c>
      <c r="I3324" s="7"/>
      <c r="J3324">
        <v>-611.875</v>
      </c>
      <c r="K3324" s="8">
        <f t="shared" si="261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257"/>
        <v>-1.0669200000000001</v>
      </c>
      <c r="E3325" s="8">
        <v>-1.0669150000000001</v>
      </c>
      <c r="F3325" s="4">
        <f t="shared" si="258"/>
        <v>5.000000000032756E-6</v>
      </c>
      <c r="G3325" s="4">
        <f t="shared" si="259"/>
        <v>5.000000000032756E-6</v>
      </c>
      <c r="H3325" s="7">
        <f t="shared" si="260"/>
        <v>2.5000000000327561E-11</v>
      </c>
      <c r="I3325" s="7"/>
      <c r="J3325">
        <v>-611.875</v>
      </c>
      <c r="K3325" s="8">
        <f t="shared" si="261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257"/>
        <v>-1.0669200000000001</v>
      </c>
      <c r="E3326" s="8">
        <v>-1.0669150000000001</v>
      </c>
      <c r="F3326" s="4">
        <f t="shared" si="258"/>
        <v>5.000000000032756E-6</v>
      </c>
      <c r="G3326" s="4">
        <f t="shared" si="259"/>
        <v>5.000000000032756E-6</v>
      </c>
      <c r="H3326" s="7">
        <f t="shared" si="260"/>
        <v>2.5000000000327561E-11</v>
      </c>
      <c r="I3326" s="7"/>
      <c r="J3326">
        <v>-611.875</v>
      </c>
      <c r="K3326" s="8">
        <f t="shared" si="261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257"/>
        <v>-4.4872800000000002</v>
      </c>
      <c r="E3327" s="8">
        <v>-4.4891990000000002</v>
      </c>
      <c r="F3327" s="4">
        <f t="shared" si="258"/>
        <v>-1.919000000000004E-3</v>
      </c>
      <c r="G3327" s="4">
        <f t="shared" si="259"/>
        <v>1.919000000000004E-3</v>
      </c>
      <c r="H3327" s="7">
        <f t="shared" si="260"/>
        <v>3.6825610000000153E-6</v>
      </c>
      <c r="I3327" s="7"/>
      <c r="J3327">
        <v>-611.875</v>
      </c>
      <c r="K3327" s="8">
        <f t="shared" si="261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257"/>
        <v>-2.4015999999999997</v>
      </c>
      <c r="E3328" s="8">
        <v>-2.137594</v>
      </c>
      <c r="F3328" s="4">
        <f t="shared" si="258"/>
        <v>0.26400599999999974</v>
      </c>
      <c r="G3328" s="4">
        <f t="shared" si="259"/>
        <v>0.26400599999999974</v>
      </c>
      <c r="H3328" s="7">
        <f t="shared" si="260"/>
        <v>6.9699168035999862E-2</v>
      </c>
      <c r="I3328" s="7"/>
      <c r="J3328">
        <v>-611.875</v>
      </c>
      <c r="K3328" s="8">
        <f t="shared" si="261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257"/>
        <v>92.127800000000008</v>
      </c>
      <c r="E3329" s="8">
        <v>92.331813999999994</v>
      </c>
      <c r="F3329" s="4">
        <f t="shared" si="258"/>
        <v>0.20401399999998659</v>
      </c>
      <c r="G3329" s="4">
        <f t="shared" si="259"/>
        <v>0.20401399999998659</v>
      </c>
      <c r="H3329" s="7">
        <f t="shared" si="260"/>
        <v>4.1621712195994531E-2</v>
      </c>
      <c r="I3329" s="7"/>
      <c r="J3329">
        <v>-611.875</v>
      </c>
      <c r="K3329" s="8">
        <f t="shared" si="261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257"/>
        <v>108.435</v>
      </c>
      <c r="E3330" s="8">
        <v>108.71420000000001</v>
      </c>
      <c r="F3330" s="4">
        <f t="shared" si="258"/>
        <v>0.279200000000003</v>
      </c>
      <c r="G3330" s="4">
        <f t="shared" si="259"/>
        <v>0.279200000000003</v>
      </c>
      <c r="H3330" s="7">
        <f t="shared" si="260"/>
        <v>7.7952640000001683E-2</v>
      </c>
      <c r="I3330" s="7"/>
      <c r="J3330">
        <v>-1066.92</v>
      </c>
      <c r="K3330" s="8">
        <f t="shared" si="261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257"/>
        <v>106.902</v>
      </c>
      <c r="E3331" s="8">
        <v>107.42427600000001</v>
      </c>
      <c r="F3331" s="4">
        <f t="shared" si="258"/>
        <v>0.52227600000000507</v>
      </c>
      <c r="G3331" s="4">
        <f t="shared" si="259"/>
        <v>0.52227600000000507</v>
      </c>
      <c r="H3331" s="7">
        <f t="shared" si="260"/>
        <v>0.27277222017600528</v>
      </c>
      <c r="I3331" s="7"/>
      <c r="J3331">
        <v>-3747.05</v>
      </c>
      <c r="K3331" s="8">
        <f t="shared" si="261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257"/>
        <v>107.17400000000001</v>
      </c>
      <c r="E3332" s="8">
        <v>107.275167</v>
      </c>
      <c r="F3332" s="4">
        <f t="shared" si="258"/>
        <v>0.10116699999998957</v>
      </c>
      <c r="G3332" s="4">
        <f t="shared" si="259"/>
        <v>0.10116699999998957</v>
      </c>
      <c r="H3332" s="7">
        <f t="shared" si="260"/>
        <v>1.0234761888997889E-2</v>
      </c>
      <c r="I3332" s="7"/>
      <c r="J3332">
        <v>70750.3</v>
      </c>
      <c r="K3332" s="8">
        <f t="shared" si="261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257"/>
        <v>100.792</v>
      </c>
      <c r="E3333" s="8">
        <v>100.188305</v>
      </c>
      <c r="F3333" s="4">
        <f t="shared" si="258"/>
        <v>-0.60369500000000187</v>
      </c>
      <c r="G3333" s="4">
        <f t="shared" si="259"/>
        <v>0.60369500000000187</v>
      </c>
      <c r="H3333" s="7">
        <f t="shared" si="260"/>
        <v>0.36444765302500226</v>
      </c>
      <c r="I3333" s="7"/>
      <c r="J3333">
        <v>109887</v>
      </c>
      <c r="K3333" s="8">
        <f t="shared" si="261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257"/>
        <v>106.30500000000001</v>
      </c>
      <c r="E3334" s="8">
        <v>106.339572</v>
      </c>
      <c r="F3334" s="4">
        <f t="shared" si="258"/>
        <v>3.4571999999997161E-2</v>
      </c>
      <c r="G3334" s="4">
        <f t="shared" si="259"/>
        <v>3.4571999999997161E-2</v>
      </c>
      <c r="H3334" s="7">
        <f t="shared" si="260"/>
        <v>1.1952231839998037E-3</v>
      </c>
      <c r="I3334" s="7"/>
      <c r="J3334">
        <v>108546</v>
      </c>
      <c r="K3334" s="8">
        <f t="shared" si="261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257"/>
        <v>64.498999999999995</v>
      </c>
      <c r="E3335" s="8">
        <v>64.379968000000005</v>
      </c>
      <c r="F3335" s="4">
        <f t="shared" si="258"/>
        <v>-0.11903199999999003</v>
      </c>
      <c r="G3335" s="4">
        <f t="shared" si="259"/>
        <v>0.11903199999999003</v>
      </c>
      <c r="H3335" s="7">
        <f t="shared" si="260"/>
        <v>1.4168617023997628E-2</v>
      </c>
      <c r="I3335" s="7"/>
      <c r="J3335">
        <v>107570</v>
      </c>
      <c r="K3335" s="8">
        <f t="shared" si="261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257"/>
        <v>89.512299999999996</v>
      </c>
      <c r="E3336" s="8">
        <v>89.194254000000001</v>
      </c>
      <c r="F3336" s="4">
        <f t="shared" si="258"/>
        <v>-0.31804599999999539</v>
      </c>
      <c r="G3336" s="4">
        <f t="shared" si="259"/>
        <v>0.31804599999999539</v>
      </c>
      <c r="H3336" s="7">
        <f t="shared" si="260"/>
        <v>0.10115325811599707</v>
      </c>
      <c r="I3336" s="7"/>
      <c r="J3336">
        <v>106721</v>
      </c>
      <c r="K3336" s="8">
        <f t="shared" si="261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262">C3337/1000</f>
        <v>41.093300000000006</v>
      </c>
      <c r="E3337" s="8">
        <v>40.371412999999997</v>
      </c>
      <c r="F3337" s="4">
        <f t="shared" ref="F3337:F3400" si="263">(E3337- D3337)</f>
        <v>-0.72188700000000949</v>
      </c>
      <c r="G3337" s="4">
        <f t="shared" ref="G3337:G3400" si="264">ABS(F3337)</f>
        <v>0.72188700000000949</v>
      </c>
      <c r="H3337" s="7">
        <f t="shared" ref="H3337:H3400" si="265">(G3337^2)</f>
        <v>0.52112084076901366</v>
      </c>
      <c r="I3337" s="7"/>
      <c r="J3337">
        <v>106671</v>
      </c>
      <c r="K3337" s="8">
        <f t="shared" si="261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262"/>
        <v>-0.92471500000000006</v>
      </c>
      <c r="E3338" s="8">
        <v>-0.92471499999999995</v>
      </c>
      <c r="F3338" s="4">
        <f t="shared" si="263"/>
        <v>1.1102230246251565E-16</v>
      </c>
      <c r="G3338" s="4">
        <f t="shared" si="264"/>
        <v>1.1102230246251565E-16</v>
      </c>
      <c r="H3338" s="7">
        <f t="shared" si="265"/>
        <v>1.2325951644078309E-32</v>
      </c>
      <c r="I3338" s="7"/>
      <c r="J3338">
        <v>106713</v>
      </c>
      <c r="K3338" s="8">
        <f t="shared" si="261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262"/>
        <v>-0.92471500000000006</v>
      </c>
      <c r="E3339" s="8">
        <v>-0.92471499999999995</v>
      </c>
      <c r="F3339" s="4">
        <f t="shared" si="263"/>
        <v>1.1102230246251565E-16</v>
      </c>
      <c r="G3339" s="4">
        <f t="shared" si="264"/>
        <v>1.1102230246251565E-16</v>
      </c>
      <c r="H3339" s="7">
        <f t="shared" si="265"/>
        <v>1.2325951644078309E-32</v>
      </c>
      <c r="I3339" s="7"/>
      <c r="J3339">
        <v>106511</v>
      </c>
      <c r="K3339" s="8">
        <f t="shared" si="261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262"/>
        <v>-0.61187499999999995</v>
      </c>
      <c r="E3340" s="8">
        <v>-0.61187499999999995</v>
      </c>
      <c r="F3340" s="4">
        <f t="shared" si="263"/>
        <v>0</v>
      </c>
      <c r="G3340" s="4">
        <f t="shared" si="264"/>
        <v>0</v>
      </c>
      <c r="H3340" s="7">
        <f t="shared" si="265"/>
        <v>0</v>
      </c>
      <c r="I3340" s="7"/>
      <c r="J3340">
        <v>105996</v>
      </c>
      <c r="K3340" s="8">
        <f t="shared" si="261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262"/>
        <v>-0.61187499999999995</v>
      </c>
      <c r="E3341" s="8">
        <v>-0.61187499999999995</v>
      </c>
      <c r="F3341" s="4">
        <f t="shared" si="263"/>
        <v>0</v>
      </c>
      <c r="G3341" s="4">
        <f t="shared" si="264"/>
        <v>0</v>
      </c>
      <c r="H3341" s="7">
        <f t="shared" si="265"/>
        <v>0</v>
      </c>
      <c r="I3341" s="7"/>
      <c r="J3341">
        <v>29187.7</v>
      </c>
      <c r="K3341" s="8">
        <f t="shared" si="261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262"/>
        <v>-0.61187499999999995</v>
      </c>
      <c r="E3342" s="8">
        <v>-0.61187499999999995</v>
      </c>
      <c r="F3342" s="4">
        <f t="shared" si="263"/>
        <v>0</v>
      </c>
      <c r="G3342" s="4">
        <f t="shared" si="264"/>
        <v>0</v>
      </c>
      <c r="H3342" s="7">
        <f t="shared" si="265"/>
        <v>0</v>
      </c>
      <c r="I3342" s="7"/>
      <c r="J3342">
        <v>-924.71500000000003</v>
      </c>
      <c r="K3342" s="8">
        <f t="shared" si="261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262"/>
        <v>-0.61187499999999995</v>
      </c>
      <c r="E3343" s="8">
        <v>-0.61187499999999995</v>
      </c>
      <c r="F3343" s="4">
        <f t="shared" si="263"/>
        <v>0</v>
      </c>
      <c r="G3343" s="4">
        <f t="shared" si="264"/>
        <v>0</v>
      </c>
      <c r="H3343" s="7">
        <f t="shared" si="265"/>
        <v>0</v>
      </c>
      <c r="I3343" s="7"/>
      <c r="J3343">
        <v>-924.71500000000003</v>
      </c>
      <c r="K3343" s="8">
        <f t="shared" si="261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262"/>
        <v>-0.61187499999999995</v>
      </c>
      <c r="E3344" s="8">
        <v>-0.61187499999999995</v>
      </c>
      <c r="F3344" s="4">
        <f t="shared" si="263"/>
        <v>0</v>
      </c>
      <c r="G3344" s="4">
        <f t="shared" si="264"/>
        <v>0</v>
      </c>
      <c r="H3344" s="7">
        <f t="shared" si="265"/>
        <v>0</v>
      </c>
      <c r="I3344" s="7"/>
      <c r="J3344">
        <v>-924.71500000000003</v>
      </c>
      <c r="K3344" s="8">
        <f t="shared" si="261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262"/>
        <v>-0.61187499999999995</v>
      </c>
      <c r="E3345" s="8">
        <v>-0.61187499999999995</v>
      </c>
      <c r="F3345" s="4">
        <f t="shared" si="263"/>
        <v>0</v>
      </c>
      <c r="G3345" s="4">
        <f t="shared" si="264"/>
        <v>0</v>
      </c>
      <c r="H3345" s="7">
        <f t="shared" si="265"/>
        <v>0</v>
      </c>
      <c r="I3345" s="7"/>
      <c r="J3345">
        <v>-611.875</v>
      </c>
      <c r="K3345" s="8">
        <f t="shared" si="261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262"/>
        <v>-0.61187499999999995</v>
      </c>
      <c r="E3346" s="8">
        <v>-0.61187499999999995</v>
      </c>
      <c r="F3346" s="4">
        <f t="shared" si="263"/>
        <v>0</v>
      </c>
      <c r="G3346" s="4">
        <f t="shared" si="264"/>
        <v>0</v>
      </c>
      <c r="H3346" s="7">
        <f t="shared" si="265"/>
        <v>0</v>
      </c>
      <c r="I3346" s="7"/>
      <c r="J3346">
        <v>-611.875</v>
      </c>
      <c r="K3346" s="8">
        <f t="shared" si="261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262"/>
        <v>-0.61187499999999995</v>
      </c>
      <c r="E3347" s="8">
        <v>-0.61187499999999995</v>
      </c>
      <c r="F3347" s="4">
        <f t="shared" si="263"/>
        <v>0</v>
      </c>
      <c r="G3347" s="4">
        <f t="shared" si="264"/>
        <v>0</v>
      </c>
      <c r="H3347" s="7">
        <f t="shared" si="265"/>
        <v>0</v>
      </c>
      <c r="I3347" s="7"/>
      <c r="J3347">
        <v>-611.875</v>
      </c>
      <c r="K3347" s="8">
        <f t="shared" si="261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262"/>
        <v>-0.61187499999999995</v>
      </c>
      <c r="E3348" s="8">
        <v>-0.61187499999999995</v>
      </c>
      <c r="F3348" s="4">
        <f t="shared" si="263"/>
        <v>0</v>
      </c>
      <c r="G3348" s="4">
        <f t="shared" si="264"/>
        <v>0</v>
      </c>
      <c r="H3348" s="7">
        <f t="shared" si="265"/>
        <v>0</v>
      </c>
      <c r="I3348" s="7"/>
      <c r="J3348">
        <v>-611.875</v>
      </c>
      <c r="K3348" s="8">
        <f t="shared" si="261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262"/>
        <v>-1.0669200000000001</v>
      </c>
      <c r="E3349" s="8">
        <v>-1.0669150000000001</v>
      </c>
      <c r="F3349" s="4">
        <f t="shared" si="263"/>
        <v>5.000000000032756E-6</v>
      </c>
      <c r="G3349" s="4">
        <f t="shared" si="264"/>
        <v>5.000000000032756E-6</v>
      </c>
      <c r="H3349" s="7">
        <f t="shared" si="265"/>
        <v>2.5000000000327561E-11</v>
      </c>
      <c r="I3349" s="7"/>
      <c r="J3349">
        <v>-611.875</v>
      </c>
      <c r="K3349" s="8">
        <f t="shared" si="261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262"/>
        <v>-1.0669200000000001</v>
      </c>
      <c r="E3350" s="8">
        <v>-1.0669150000000001</v>
      </c>
      <c r="F3350" s="4">
        <f t="shared" si="263"/>
        <v>5.000000000032756E-6</v>
      </c>
      <c r="G3350" s="4">
        <f t="shared" si="264"/>
        <v>5.000000000032756E-6</v>
      </c>
      <c r="H3350" s="7">
        <f t="shared" si="265"/>
        <v>2.5000000000327561E-11</v>
      </c>
      <c r="I3350" s="7"/>
      <c r="J3350">
        <v>-611.875</v>
      </c>
      <c r="K3350" s="8">
        <f t="shared" si="261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262"/>
        <v>-3.1619299999999999</v>
      </c>
      <c r="E3351" s="8">
        <v>-3.5982699999999999</v>
      </c>
      <c r="F3351" s="4">
        <f t="shared" si="263"/>
        <v>-0.43633999999999995</v>
      </c>
      <c r="G3351" s="4">
        <f t="shared" si="264"/>
        <v>0.43633999999999995</v>
      </c>
      <c r="H3351" s="7">
        <f t="shared" si="265"/>
        <v>0.19039259559999996</v>
      </c>
      <c r="I3351" s="7"/>
      <c r="J3351">
        <v>-611.875</v>
      </c>
      <c r="K3351" s="8">
        <f t="shared" si="261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262"/>
        <v>29.6295</v>
      </c>
      <c r="E3352" s="8">
        <v>29.894378</v>
      </c>
      <c r="F3352" s="4">
        <f t="shared" si="263"/>
        <v>0.2648779999999995</v>
      </c>
      <c r="G3352" s="4">
        <f t="shared" si="264"/>
        <v>0.2648779999999995</v>
      </c>
      <c r="H3352" s="7">
        <f t="shared" si="265"/>
        <v>7.0160354883999743E-2</v>
      </c>
      <c r="I3352" s="7"/>
      <c r="J3352">
        <v>-611.875</v>
      </c>
      <c r="K3352" s="8">
        <f t="shared" si="261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262"/>
        <v>109.51600000000001</v>
      </c>
      <c r="E3353" s="8">
        <v>109.386653</v>
      </c>
      <c r="F3353" s="4">
        <f t="shared" si="263"/>
        <v>-0.12934700000000987</v>
      </c>
      <c r="G3353" s="4">
        <f t="shared" si="264"/>
        <v>0.12934700000000987</v>
      </c>
      <c r="H3353" s="7">
        <f t="shared" si="265"/>
        <v>1.6730646409002552E-2</v>
      </c>
      <c r="I3353" s="7"/>
      <c r="J3353">
        <v>-611.875</v>
      </c>
      <c r="K3353" s="8">
        <f t="shared" si="261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262"/>
        <v>108.252</v>
      </c>
      <c r="E3354" s="8">
        <v>108.665105</v>
      </c>
      <c r="F3354" s="4">
        <f t="shared" si="263"/>
        <v>0.41310500000000161</v>
      </c>
      <c r="G3354" s="4">
        <f t="shared" si="264"/>
        <v>0.41310500000000161</v>
      </c>
      <c r="H3354" s="7">
        <f t="shared" si="265"/>
        <v>0.17065574102500133</v>
      </c>
      <c r="I3354" s="7"/>
      <c r="J3354">
        <v>-1066.92</v>
      </c>
      <c r="K3354" s="8">
        <f t="shared" si="261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262"/>
        <v>107.655</v>
      </c>
      <c r="E3355" s="8">
        <v>107.66173999999999</v>
      </c>
      <c r="F3355" s="4">
        <f t="shared" si="263"/>
        <v>6.7399999999935289E-3</v>
      </c>
      <c r="G3355" s="4">
        <f t="shared" si="264"/>
        <v>6.7399999999935289E-3</v>
      </c>
      <c r="H3355" s="7">
        <f t="shared" si="265"/>
        <v>4.5427599999912768E-5</v>
      </c>
      <c r="I3355" s="7"/>
      <c r="J3355">
        <v>-1066.92</v>
      </c>
      <c r="K3355" s="8">
        <f t="shared" si="261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262"/>
        <v>107.15300000000001</v>
      </c>
      <c r="E3356" s="8">
        <v>107.26055700000001</v>
      </c>
      <c r="F3356" s="4">
        <f t="shared" si="263"/>
        <v>0.1075569999999999</v>
      </c>
      <c r="G3356" s="4">
        <f t="shared" si="264"/>
        <v>0.1075569999999999</v>
      </c>
      <c r="H3356" s="7">
        <f t="shared" si="265"/>
        <v>1.1568508248999979E-2</v>
      </c>
      <c r="I3356" s="7"/>
      <c r="J3356">
        <v>-4489.2</v>
      </c>
      <c r="K3356" s="8">
        <f t="shared" si="261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262"/>
        <v>106.48699999999999</v>
      </c>
      <c r="E3357" s="8">
        <v>106.666517</v>
      </c>
      <c r="F3357" s="4">
        <f t="shared" si="263"/>
        <v>0.17951700000000415</v>
      </c>
      <c r="G3357" s="4">
        <f t="shared" si="264"/>
        <v>0.17951700000000415</v>
      </c>
      <c r="H3357" s="7">
        <f t="shared" si="265"/>
        <v>3.2226353289001489E-2</v>
      </c>
      <c r="I3357" s="7"/>
      <c r="J3357">
        <v>-2137.16</v>
      </c>
      <c r="K3357" s="8">
        <f t="shared" si="261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262"/>
        <v>106.005</v>
      </c>
      <c r="E3358" s="8">
        <v>106.202946</v>
      </c>
      <c r="F3358" s="4">
        <f t="shared" si="263"/>
        <v>0.19794600000000173</v>
      </c>
      <c r="G3358" s="4">
        <f t="shared" si="264"/>
        <v>0.19794600000000173</v>
      </c>
      <c r="H3358" s="7">
        <f t="shared" si="265"/>
        <v>3.9182618916000687E-2</v>
      </c>
      <c r="I3358" s="7"/>
      <c r="J3358">
        <v>92420.1</v>
      </c>
      <c r="K3358" s="8">
        <f t="shared" si="261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262"/>
        <v>105.575</v>
      </c>
      <c r="E3359" s="8">
        <v>105.63907500000001</v>
      </c>
      <c r="F3359" s="4">
        <f t="shared" si="263"/>
        <v>6.4075000000002547E-2</v>
      </c>
      <c r="G3359" s="4">
        <f t="shared" si="264"/>
        <v>6.4075000000002547E-2</v>
      </c>
      <c r="H3359" s="7">
        <f t="shared" si="265"/>
        <v>4.1056056250003267E-3</v>
      </c>
      <c r="I3359" s="7"/>
      <c r="J3359">
        <v>108720</v>
      </c>
      <c r="K3359" s="8">
        <f t="shared" si="261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262"/>
        <v>105.28</v>
      </c>
      <c r="E3360" s="8">
        <v>105.44027199999999</v>
      </c>
      <c r="F3360" s="4">
        <f t="shared" si="263"/>
        <v>0.16027199999999198</v>
      </c>
      <c r="G3360" s="4">
        <f t="shared" si="264"/>
        <v>0.16027199999999198</v>
      </c>
      <c r="H3360" s="7">
        <f t="shared" si="265"/>
        <v>2.568711398399743E-2</v>
      </c>
      <c r="I3360" s="7"/>
      <c r="J3360">
        <v>107441</v>
      </c>
      <c r="K3360" s="8">
        <f t="shared" si="261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262"/>
        <v>105.76300000000001</v>
      </c>
      <c r="E3361" s="8">
        <v>106.128687</v>
      </c>
      <c r="F3361" s="4">
        <f t="shared" si="263"/>
        <v>0.3656869999999941</v>
      </c>
      <c r="G3361" s="4">
        <f t="shared" si="264"/>
        <v>0.3656869999999941</v>
      </c>
      <c r="H3361" s="7">
        <f t="shared" si="265"/>
        <v>0.13372698196899568</v>
      </c>
      <c r="I3361" s="7"/>
      <c r="J3361">
        <v>107312</v>
      </c>
      <c r="K3361" s="8">
        <f t="shared" si="261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262"/>
        <v>58.504899999999999</v>
      </c>
      <c r="E3362" s="8">
        <v>56.167079000000001</v>
      </c>
      <c r="F3362" s="4">
        <f t="shared" si="263"/>
        <v>-2.3378209999999982</v>
      </c>
      <c r="G3362" s="4">
        <f t="shared" si="264"/>
        <v>2.3378209999999982</v>
      </c>
      <c r="H3362" s="7">
        <f t="shared" si="265"/>
        <v>5.4654070280409917</v>
      </c>
      <c r="I3362" s="7"/>
      <c r="J3362">
        <v>100261</v>
      </c>
      <c r="K3362" s="8">
        <f t="shared" si="261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262"/>
        <v>-0.92471500000000006</v>
      </c>
      <c r="E3363" s="8">
        <v>-0.92471499999999995</v>
      </c>
      <c r="F3363" s="4">
        <f t="shared" si="263"/>
        <v>1.1102230246251565E-16</v>
      </c>
      <c r="G3363" s="4">
        <f t="shared" si="264"/>
        <v>1.1102230246251565E-16</v>
      </c>
      <c r="H3363" s="7">
        <f t="shared" si="265"/>
        <v>1.2325951644078309E-32</v>
      </c>
      <c r="I3363" s="7"/>
      <c r="J3363">
        <v>106401</v>
      </c>
      <c r="K3363" s="8">
        <f t="shared" si="261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262"/>
        <v>-0.61187499999999995</v>
      </c>
      <c r="E3364" s="8">
        <v>-0.61187499999999995</v>
      </c>
      <c r="F3364" s="4">
        <f t="shared" si="263"/>
        <v>0</v>
      </c>
      <c r="G3364" s="4">
        <f t="shared" si="264"/>
        <v>0</v>
      </c>
      <c r="H3364" s="7">
        <f t="shared" si="265"/>
        <v>0</v>
      </c>
      <c r="I3364" s="7"/>
      <c r="J3364">
        <v>64567.8</v>
      </c>
      <c r="K3364" s="8">
        <f t="shared" si="261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262"/>
        <v>-0.61187499999999995</v>
      </c>
      <c r="E3365" s="8">
        <v>-0.61187499999999995</v>
      </c>
      <c r="F3365" s="4">
        <f t="shared" si="263"/>
        <v>0</v>
      </c>
      <c r="G3365" s="4">
        <f t="shared" si="264"/>
        <v>0</v>
      </c>
      <c r="H3365" s="7">
        <f t="shared" si="265"/>
        <v>0</v>
      </c>
      <c r="I3365" s="7"/>
      <c r="J3365">
        <v>89293.3</v>
      </c>
      <c r="K3365" s="8">
        <f t="shared" si="261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262"/>
        <v>-0.61187499999999995</v>
      </c>
      <c r="E3366" s="8">
        <v>-0.61187499999999995</v>
      </c>
      <c r="F3366" s="4">
        <f t="shared" si="263"/>
        <v>0</v>
      </c>
      <c r="G3366" s="4">
        <f t="shared" si="264"/>
        <v>0</v>
      </c>
      <c r="H3366" s="7">
        <f t="shared" si="265"/>
        <v>0</v>
      </c>
      <c r="I3366" s="7"/>
      <c r="J3366">
        <v>40756.800000000003</v>
      </c>
      <c r="K3366" s="8">
        <f t="shared" si="261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262"/>
        <v>-0.61187499999999995</v>
      </c>
      <c r="E3367" s="8">
        <v>-0.61187499999999995</v>
      </c>
      <c r="F3367" s="4">
        <f t="shared" si="263"/>
        <v>0</v>
      </c>
      <c r="G3367" s="4">
        <f t="shared" si="264"/>
        <v>0</v>
      </c>
      <c r="H3367" s="7">
        <f t="shared" si="265"/>
        <v>0</v>
      </c>
      <c r="I3367" s="7"/>
      <c r="J3367">
        <v>-924.71500000000003</v>
      </c>
      <c r="K3367" s="8">
        <f t="shared" si="261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262"/>
        <v>-0.61187499999999995</v>
      </c>
      <c r="E3368" s="8">
        <v>-0.61187499999999995</v>
      </c>
      <c r="F3368" s="4">
        <f t="shared" si="263"/>
        <v>0</v>
      </c>
      <c r="G3368" s="4">
        <f t="shared" si="264"/>
        <v>0</v>
      </c>
      <c r="H3368" s="7">
        <f t="shared" si="265"/>
        <v>0</v>
      </c>
      <c r="I3368" s="7"/>
      <c r="J3368">
        <v>-924.71500000000003</v>
      </c>
      <c r="K3368" s="8">
        <f t="shared" si="261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262"/>
        <v>-0.61187499999999995</v>
      </c>
      <c r="E3369" s="8">
        <v>-0.61187499999999995</v>
      </c>
      <c r="F3369" s="4">
        <f t="shared" si="263"/>
        <v>0</v>
      </c>
      <c r="G3369" s="4">
        <f t="shared" si="264"/>
        <v>0</v>
      </c>
      <c r="H3369" s="7">
        <f t="shared" si="265"/>
        <v>0</v>
      </c>
      <c r="I3369" s="7"/>
      <c r="J3369">
        <v>-611.875</v>
      </c>
      <c r="K3369" s="8">
        <f t="shared" si="261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262"/>
        <v>-0.61187499999999995</v>
      </c>
      <c r="E3370" s="8">
        <v>-0.61187499999999995</v>
      </c>
      <c r="F3370" s="4">
        <f t="shared" si="263"/>
        <v>0</v>
      </c>
      <c r="G3370" s="4">
        <f t="shared" si="264"/>
        <v>0</v>
      </c>
      <c r="H3370" s="7">
        <f t="shared" si="265"/>
        <v>0</v>
      </c>
      <c r="I3370" s="7"/>
      <c r="J3370">
        <v>-611.875</v>
      </c>
      <c r="K3370" s="8">
        <f t="shared" si="261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262"/>
        <v>-0.61187499999999995</v>
      </c>
      <c r="E3371" s="8">
        <v>-0.61187499999999995</v>
      </c>
      <c r="F3371" s="4">
        <f t="shared" si="263"/>
        <v>0</v>
      </c>
      <c r="G3371" s="4">
        <f t="shared" si="264"/>
        <v>0</v>
      </c>
      <c r="H3371" s="7">
        <f t="shared" si="265"/>
        <v>0</v>
      </c>
      <c r="I3371" s="7"/>
      <c r="J3371">
        <v>-611.875</v>
      </c>
      <c r="K3371" s="8">
        <f t="shared" si="261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262"/>
        <v>-0.61187499999999995</v>
      </c>
      <c r="E3372" s="8">
        <v>-0.61187499999999995</v>
      </c>
      <c r="F3372" s="4">
        <f t="shared" si="263"/>
        <v>0</v>
      </c>
      <c r="G3372" s="4">
        <f t="shared" si="264"/>
        <v>0</v>
      </c>
      <c r="H3372" s="7">
        <f t="shared" si="265"/>
        <v>0</v>
      </c>
      <c r="I3372" s="7"/>
      <c r="J3372">
        <v>-611.875</v>
      </c>
      <c r="K3372" s="8">
        <f t="shared" ref="K3372:K3435" si="266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262"/>
        <v>-1.0669200000000001</v>
      </c>
      <c r="E3373" s="8">
        <v>-1.0669150000000001</v>
      </c>
      <c r="F3373" s="4">
        <f t="shared" si="263"/>
        <v>5.000000000032756E-6</v>
      </c>
      <c r="G3373" s="4">
        <f t="shared" si="264"/>
        <v>5.000000000032756E-6</v>
      </c>
      <c r="H3373" s="7">
        <f t="shared" si="265"/>
        <v>2.5000000000327561E-11</v>
      </c>
      <c r="I3373" s="7"/>
      <c r="J3373">
        <v>-611.875</v>
      </c>
      <c r="K3373" s="8">
        <f t="shared" si="266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262"/>
        <v>-1.0669200000000001</v>
      </c>
      <c r="E3374" s="8">
        <v>-1.0669150000000001</v>
      </c>
      <c r="F3374" s="4">
        <f t="shared" si="263"/>
        <v>5.000000000032756E-6</v>
      </c>
      <c r="G3374" s="4">
        <f t="shared" si="264"/>
        <v>5.000000000032756E-6</v>
      </c>
      <c r="H3374" s="7">
        <f t="shared" si="265"/>
        <v>2.5000000000327561E-11</v>
      </c>
      <c r="I3374" s="7"/>
      <c r="J3374">
        <v>-611.875</v>
      </c>
      <c r="K3374" s="8">
        <f t="shared" si="266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262"/>
        <v>-2.7183600000000001</v>
      </c>
      <c r="E3375" s="8">
        <v>-2.7198419999999999</v>
      </c>
      <c r="F3375" s="4">
        <f t="shared" si="263"/>
        <v>-1.4819999999997613E-3</v>
      </c>
      <c r="G3375" s="4">
        <f t="shared" si="264"/>
        <v>1.4819999999997613E-3</v>
      </c>
      <c r="H3375" s="7">
        <f t="shared" si="265"/>
        <v>2.1963239999992926E-6</v>
      </c>
      <c r="I3375" s="7"/>
      <c r="J3375">
        <v>-611.875</v>
      </c>
      <c r="K3375" s="8">
        <f t="shared" si="266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262"/>
        <v>30.651799999999998</v>
      </c>
      <c r="E3376" s="8">
        <v>30.899125000000002</v>
      </c>
      <c r="F3376" s="4">
        <f t="shared" si="263"/>
        <v>0.24732500000000357</v>
      </c>
      <c r="G3376" s="4">
        <f t="shared" si="264"/>
        <v>0.24732500000000357</v>
      </c>
      <c r="H3376" s="7">
        <f t="shared" si="265"/>
        <v>6.1169655625001769E-2</v>
      </c>
      <c r="I3376" s="7"/>
      <c r="J3376">
        <v>-611.875</v>
      </c>
      <c r="K3376" s="8">
        <f t="shared" si="266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262"/>
        <v>81.471899999999991</v>
      </c>
      <c r="E3377" s="8">
        <v>81.942003999999997</v>
      </c>
      <c r="F3377" s="4">
        <f t="shared" si="263"/>
        <v>0.47010400000000629</v>
      </c>
      <c r="G3377" s="4">
        <f t="shared" si="264"/>
        <v>0.47010400000000629</v>
      </c>
      <c r="H3377" s="7">
        <f t="shared" si="265"/>
        <v>0.22099777081600591</v>
      </c>
      <c r="I3377" s="7"/>
      <c r="J3377">
        <v>-611.875</v>
      </c>
      <c r="K3377" s="8">
        <f t="shared" si="266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262"/>
        <v>103.742</v>
      </c>
      <c r="E3378" s="8">
        <v>104.657926</v>
      </c>
      <c r="F3378" s="4">
        <f t="shared" si="263"/>
        <v>0.91592599999999891</v>
      </c>
      <c r="G3378" s="4">
        <f t="shared" si="264"/>
        <v>0.91592599999999891</v>
      </c>
      <c r="H3378" s="7">
        <f t="shared" si="265"/>
        <v>0.83892043747599798</v>
      </c>
      <c r="I3378" s="7"/>
      <c r="J3378">
        <v>-1066.92</v>
      </c>
      <c r="K3378" s="8">
        <f t="shared" si="266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262"/>
        <v>108.23699999999999</v>
      </c>
      <c r="E3379" s="8">
        <v>108.58001299999999</v>
      </c>
      <c r="F3379" s="4">
        <f t="shared" si="263"/>
        <v>0.34301299999999912</v>
      </c>
      <c r="G3379" s="4">
        <f t="shared" si="264"/>
        <v>0.34301299999999912</v>
      </c>
      <c r="H3379" s="7">
        <f t="shared" si="265"/>
        <v>0.1176579181689994</v>
      </c>
      <c r="I3379" s="7"/>
      <c r="J3379">
        <v>-1066.92</v>
      </c>
      <c r="K3379" s="8">
        <f t="shared" si="266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262"/>
        <v>107.583</v>
      </c>
      <c r="E3380" s="8">
        <v>107.893321</v>
      </c>
      <c r="F3380" s="4">
        <f t="shared" si="263"/>
        <v>0.31032100000000185</v>
      </c>
      <c r="G3380" s="4">
        <f t="shared" si="264"/>
        <v>0.31032100000000185</v>
      </c>
      <c r="H3380" s="7">
        <f t="shared" si="265"/>
        <v>9.6299123041001147E-2</v>
      </c>
      <c r="I3380" s="7"/>
      <c r="J3380">
        <v>-3598.27</v>
      </c>
      <c r="K3380" s="8">
        <f t="shared" si="266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262"/>
        <v>107.158</v>
      </c>
      <c r="E3381" s="8">
        <v>107.44359799999999</v>
      </c>
      <c r="F3381" s="4">
        <f t="shared" si="263"/>
        <v>0.28559799999999314</v>
      </c>
      <c r="G3381" s="4">
        <f t="shared" si="264"/>
        <v>0.28559799999999314</v>
      </c>
      <c r="H3381" s="7">
        <f t="shared" si="265"/>
        <v>8.1566217603996086E-2</v>
      </c>
      <c r="I3381" s="7"/>
      <c r="J3381">
        <v>30008.3</v>
      </c>
      <c r="K3381" s="8">
        <f t="shared" si="266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262"/>
        <v>106.97499999999999</v>
      </c>
      <c r="E3382" s="8">
        <v>107.20629700000001</v>
      </c>
      <c r="F3382" s="4">
        <f t="shared" si="263"/>
        <v>0.23129700000001208</v>
      </c>
      <c r="G3382" s="4">
        <f t="shared" si="264"/>
        <v>0.23129700000001208</v>
      </c>
      <c r="H3382" s="7">
        <f t="shared" si="265"/>
        <v>5.3498302209005588E-2</v>
      </c>
      <c r="I3382" s="7"/>
      <c r="J3382">
        <v>109360</v>
      </c>
      <c r="K3382" s="8">
        <f t="shared" si="266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262"/>
        <v>106.79</v>
      </c>
      <c r="E3383" s="8">
        <v>106.67522099999999</v>
      </c>
      <c r="F3383" s="4">
        <f t="shared" si="263"/>
        <v>-0.11477900000001284</v>
      </c>
      <c r="G3383" s="4">
        <f t="shared" si="264"/>
        <v>0.11477900000001284</v>
      </c>
      <c r="H3383" s="7">
        <f t="shared" si="265"/>
        <v>1.3174218841002948E-2</v>
      </c>
      <c r="I3383" s="7"/>
      <c r="J3383">
        <v>108658</v>
      </c>
      <c r="K3383" s="8">
        <f t="shared" si="266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262"/>
        <v>106.575</v>
      </c>
      <c r="E3384" s="8">
        <v>106.583579</v>
      </c>
      <c r="F3384" s="4">
        <f t="shared" si="263"/>
        <v>8.5789999999974498E-3</v>
      </c>
      <c r="G3384" s="4">
        <f t="shared" si="264"/>
        <v>8.5789999999974498E-3</v>
      </c>
      <c r="H3384" s="7">
        <f t="shared" si="265"/>
        <v>7.359924099995625E-5</v>
      </c>
      <c r="I3384" s="7"/>
      <c r="J3384">
        <v>107685</v>
      </c>
      <c r="K3384" s="8">
        <f t="shared" si="266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262"/>
        <v>91.487399999999994</v>
      </c>
      <c r="E3385" s="8">
        <v>90.290778000000003</v>
      </c>
      <c r="F3385" s="4">
        <f t="shared" si="263"/>
        <v>-1.1966219999999907</v>
      </c>
      <c r="G3385" s="4">
        <f t="shared" si="264"/>
        <v>1.1966219999999907</v>
      </c>
      <c r="H3385" s="7">
        <f t="shared" si="265"/>
        <v>1.4319042108839779</v>
      </c>
      <c r="I3385" s="7"/>
      <c r="J3385">
        <v>107303</v>
      </c>
      <c r="K3385" s="8">
        <f t="shared" si="266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262"/>
        <v>31.301200000000001</v>
      </c>
      <c r="E3386" s="8">
        <v>30.057759000000001</v>
      </c>
      <c r="F3386" s="4">
        <f t="shared" si="263"/>
        <v>-1.2434410000000007</v>
      </c>
      <c r="G3386" s="4">
        <f t="shared" si="264"/>
        <v>1.2434410000000007</v>
      </c>
      <c r="H3386" s="7">
        <f t="shared" si="265"/>
        <v>1.5461455204810017</v>
      </c>
      <c r="I3386" s="7"/>
      <c r="J3386">
        <v>106731</v>
      </c>
      <c r="K3386" s="8">
        <f t="shared" si="266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262"/>
        <v>-0.92471500000000006</v>
      </c>
      <c r="E3387" s="8">
        <v>-0.92471499999999995</v>
      </c>
      <c r="F3387" s="4">
        <f t="shared" si="263"/>
        <v>1.1102230246251565E-16</v>
      </c>
      <c r="G3387" s="4">
        <f t="shared" si="264"/>
        <v>1.1102230246251565E-16</v>
      </c>
      <c r="H3387" s="7">
        <f t="shared" si="265"/>
        <v>1.2325951644078309E-32</v>
      </c>
      <c r="I3387" s="7"/>
      <c r="J3387">
        <v>106276</v>
      </c>
      <c r="K3387" s="8">
        <f t="shared" si="266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262"/>
        <v>-0.61187499999999995</v>
      </c>
      <c r="E3388" s="8">
        <v>-0.61187499999999995</v>
      </c>
      <c r="F3388" s="4">
        <f t="shared" si="263"/>
        <v>0</v>
      </c>
      <c r="G3388" s="4">
        <f t="shared" si="264"/>
        <v>0</v>
      </c>
      <c r="H3388" s="7">
        <f t="shared" si="265"/>
        <v>0</v>
      </c>
      <c r="I3388" s="7"/>
      <c r="J3388">
        <v>105723</v>
      </c>
      <c r="K3388" s="8">
        <f t="shared" si="266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262"/>
        <v>-0.61187499999999995</v>
      </c>
      <c r="E3389" s="8">
        <v>-0.61187499999999995</v>
      </c>
      <c r="F3389" s="4">
        <f t="shared" si="263"/>
        <v>0</v>
      </c>
      <c r="G3389" s="4">
        <f t="shared" si="264"/>
        <v>0</v>
      </c>
      <c r="H3389" s="7">
        <f t="shared" si="265"/>
        <v>0</v>
      </c>
      <c r="I3389" s="7"/>
      <c r="J3389">
        <v>105412</v>
      </c>
      <c r="K3389" s="8">
        <f t="shared" si="266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262"/>
        <v>-0.61187499999999995</v>
      </c>
      <c r="E3390" s="8">
        <v>-0.61187499999999995</v>
      </c>
      <c r="F3390" s="4">
        <f t="shared" si="263"/>
        <v>0</v>
      </c>
      <c r="G3390" s="4">
        <f t="shared" si="264"/>
        <v>0</v>
      </c>
      <c r="H3390" s="7">
        <f t="shared" si="265"/>
        <v>0</v>
      </c>
      <c r="I3390" s="7"/>
      <c r="J3390">
        <v>105981</v>
      </c>
      <c r="K3390" s="8">
        <f t="shared" si="266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262"/>
        <v>-0.61187499999999995</v>
      </c>
      <c r="E3391" s="8">
        <v>-0.61187499999999995</v>
      </c>
      <c r="F3391" s="4">
        <f t="shared" si="263"/>
        <v>0</v>
      </c>
      <c r="G3391" s="4">
        <f t="shared" si="264"/>
        <v>0</v>
      </c>
      <c r="H3391" s="7">
        <f t="shared" si="265"/>
        <v>0</v>
      </c>
      <c r="I3391" s="7"/>
      <c r="J3391">
        <v>56674</v>
      </c>
      <c r="K3391" s="8">
        <f t="shared" si="266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262"/>
        <v>-0.61187499999999995</v>
      </c>
      <c r="E3392" s="8">
        <v>-0.61187499999999995</v>
      </c>
      <c r="F3392" s="4">
        <f t="shared" si="263"/>
        <v>0</v>
      </c>
      <c r="G3392" s="4">
        <f t="shared" si="264"/>
        <v>0</v>
      </c>
      <c r="H3392" s="7">
        <f t="shared" si="265"/>
        <v>0</v>
      </c>
      <c r="I3392" s="7"/>
      <c r="J3392">
        <v>-924.71500000000003</v>
      </c>
      <c r="K3392" s="8">
        <f t="shared" si="266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262"/>
        <v>-0.61187499999999995</v>
      </c>
      <c r="E3393" s="8">
        <v>-0.61187499999999995</v>
      </c>
      <c r="F3393" s="4">
        <f t="shared" si="263"/>
        <v>0</v>
      </c>
      <c r="G3393" s="4">
        <f t="shared" si="264"/>
        <v>0</v>
      </c>
      <c r="H3393" s="7">
        <f t="shared" si="265"/>
        <v>0</v>
      </c>
      <c r="I3393" s="7"/>
      <c r="J3393">
        <v>-611.875</v>
      </c>
      <c r="K3393" s="8">
        <f t="shared" si="266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262"/>
        <v>-0.61187499999999995</v>
      </c>
      <c r="E3394" s="8">
        <v>-0.61187499999999995</v>
      </c>
      <c r="F3394" s="4">
        <f t="shared" si="263"/>
        <v>0</v>
      </c>
      <c r="G3394" s="4">
        <f t="shared" si="264"/>
        <v>0</v>
      </c>
      <c r="H3394" s="7">
        <f t="shared" si="265"/>
        <v>0</v>
      </c>
      <c r="I3394" s="7"/>
      <c r="J3394">
        <v>-611.875</v>
      </c>
      <c r="K3394" s="8">
        <f t="shared" si="266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262"/>
        <v>-0.61187499999999995</v>
      </c>
      <c r="E3395" s="8">
        <v>-0.61187499999999995</v>
      </c>
      <c r="F3395" s="4">
        <f t="shared" si="263"/>
        <v>0</v>
      </c>
      <c r="G3395" s="4">
        <f t="shared" si="264"/>
        <v>0</v>
      </c>
      <c r="H3395" s="7">
        <f t="shared" si="265"/>
        <v>0</v>
      </c>
      <c r="I3395" s="7"/>
      <c r="J3395">
        <v>-611.875</v>
      </c>
      <c r="K3395" s="8">
        <f t="shared" si="266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262"/>
        <v>-0.61187499999999995</v>
      </c>
      <c r="E3396" s="8">
        <v>-0.61187499999999995</v>
      </c>
      <c r="F3396" s="4">
        <f t="shared" si="263"/>
        <v>0</v>
      </c>
      <c r="G3396" s="4">
        <f t="shared" si="264"/>
        <v>0</v>
      </c>
      <c r="H3396" s="7">
        <f t="shared" si="265"/>
        <v>0</v>
      </c>
      <c r="I3396" s="7"/>
      <c r="J3396">
        <v>-611.875</v>
      </c>
      <c r="K3396" s="8">
        <f t="shared" si="266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262"/>
        <v>-1.0669200000000001</v>
      </c>
      <c r="E3397" s="8">
        <v>-1.0669150000000001</v>
      </c>
      <c r="F3397" s="4">
        <f t="shared" si="263"/>
        <v>5.000000000032756E-6</v>
      </c>
      <c r="G3397" s="4">
        <f t="shared" si="264"/>
        <v>5.000000000032756E-6</v>
      </c>
      <c r="H3397" s="7">
        <f t="shared" si="265"/>
        <v>2.5000000000327561E-11</v>
      </c>
      <c r="I3397" s="7"/>
      <c r="J3397">
        <v>-611.875</v>
      </c>
      <c r="K3397" s="8">
        <f t="shared" si="266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262"/>
        <v>-1.0669200000000001</v>
      </c>
      <c r="E3398" s="8">
        <v>-1.0669150000000001</v>
      </c>
      <c r="F3398" s="4">
        <f t="shared" si="263"/>
        <v>5.000000000032756E-6</v>
      </c>
      <c r="G3398" s="4">
        <f t="shared" si="264"/>
        <v>5.000000000032756E-6</v>
      </c>
      <c r="H3398" s="7">
        <f t="shared" si="265"/>
        <v>2.5000000000327561E-11</v>
      </c>
      <c r="I3398" s="7"/>
      <c r="J3398">
        <v>-611.875</v>
      </c>
      <c r="K3398" s="8">
        <f t="shared" si="266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262"/>
        <v>-0.92471500000000006</v>
      </c>
      <c r="E3399" s="8">
        <v>-0.92471499999999995</v>
      </c>
      <c r="F3399" s="4">
        <f t="shared" si="263"/>
        <v>1.1102230246251565E-16</v>
      </c>
      <c r="G3399" s="4">
        <f t="shared" si="264"/>
        <v>1.1102230246251565E-16</v>
      </c>
      <c r="H3399" s="7">
        <f t="shared" si="265"/>
        <v>1.2325951644078309E-32</v>
      </c>
      <c r="I3399" s="7"/>
      <c r="J3399">
        <v>-611.875</v>
      </c>
      <c r="K3399" s="8">
        <f t="shared" si="266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262"/>
        <v>19.282400000000003</v>
      </c>
      <c r="E3400" s="8">
        <v>19.749002000000001</v>
      </c>
      <c r="F3400" s="4">
        <f t="shared" si="263"/>
        <v>0.46660199999999818</v>
      </c>
      <c r="G3400" s="4">
        <f t="shared" si="264"/>
        <v>0.46660199999999818</v>
      </c>
      <c r="H3400" s="7">
        <f t="shared" si="265"/>
        <v>0.2177174264039983</v>
      </c>
      <c r="I3400" s="7"/>
      <c r="J3400">
        <v>-611.875</v>
      </c>
      <c r="K3400" s="8">
        <f t="shared" si="266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267">C3401/1000</f>
        <v>27.217299999999998</v>
      </c>
      <c r="E3401" s="8">
        <v>27.509017</v>
      </c>
      <c r="F3401" s="4">
        <f t="shared" ref="F3401:F3464" si="268">(E3401- D3401)</f>
        <v>0.291717000000002</v>
      </c>
      <c r="G3401" s="4">
        <f t="shared" ref="G3401:G3464" si="269">ABS(F3401)</f>
        <v>0.291717000000002</v>
      </c>
      <c r="H3401" s="7">
        <f t="shared" ref="H3401:H3464" si="270">(G3401^2)</f>
        <v>8.5098808089001166E-2</v>
      </c>
      <c r="I3401" s="7"/>
      <c r="J3401">
        <v>-611.875</v>
      </c>
      <c r="K3401" s="8">
        <f t="shared" si="266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267"/>
        <v>-0.92471500000000006</v>
      </c>
      <c r="E3402" s="8">
        <v>-0.92471499999999995</v>
      </c>
      <c r="F3402" s="4">
        <f t="shared" si="268"/>
        <v>1.1102230246251565E-16</v>
      </c>
      <c r="G3402" s="4">
        <f t="shared" si="269"/>
        <v>1.1102230246251565E-16</v>
      </c>
      <c r="H3402" s="7">
        <f t="shared" si="270"/>
        <v>1.2325951644078309E-32</v>
      </c>
      <c r="I3402" s="7"/>
      <c r="J3402">
        <v>-1066.92</v>
      </c>
      <c r="K3402" s="8">
        <f t="shared" si="266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267"/>
        <v>6.282</v>
      </c>
      <c r="E3403" s="8">
        <v>6.6914499999999997</v>
      </c>
      <c r="F3403" s="4">
        <f t="shared" si="268"/>
        <v>0.40944999999999965</v>
      </c>
      <c r="G3403" s="4">
        <f t="shared" si="269"/>
        <v>0.40944999999999965</v>
      </c>
      <c r="H3403" s="7">
        <f t="shared" si="270"/>
        <v>0.16764930249999971</v>
      </c>
      <c r="I3403" s="7"/>
      <c r="J3403">
        <v>-1066.92</v>
      </c>
      <c r="K3403" s="8">
        <f t="shared" si="266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267"/>
        <v>108.056</v>
      </c>
      <c r="E3404" s="8">
        <v>108.22691500000001</v>
      </c>
      <c r="F3404" s="4">
        <f t="shared" si="268"/>
        <v>0.17091500000000792</v>
      </c>
      <c r="G3404" s="4">
        <f t="shared" si="269"/>
        <v>0.17091500000000792</v>
      </c>
      <c r="H3404" s="7">
        <f t="shared" si="270"/>
        <v>2.9211937225002708E-2</v>
      </c>
      <c r="I3404" s="7"/>
      <c r="J3404">
        <v>-2719.83</v>
      </c>
      <c r="K3404" s="8">
        <f t="shared" si="266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267"/>
        <v>107.494</v>
      </c>
      <c r="E3405" s="8">
        <v>107.802386</v>
      </c>
      <c r="F3405" s="4">
        <f t="shared" si="268"/>
        <v>0.30838599999999872</v>
      </c>
      <c r="G3405" s="4">
        <f t="shared" si="269"/>
        <v>0.30838599999999872</v>
      </c>
      <c r="H3405" s="7">
        <f t="shared" si="270"/>
        <v>9.5101924995999204E-2</v>
      </c>
      <c r="I3405" s="7"/>
      <c r="J3405">
        <v>30981.3</v>
      </c>
      <c r="K3405" s="8">
        <f t="shared" si="266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267"/>
        <v>107.122</v>
      </c>
      <c r="E3406" s="8">
        <v>107.402432</v>
      </c>
      <c r="F3406" s="4">
        <f t="shared" si="268"/>
        <v>0.28043200000000468</v>
      </c>
      <c r="G3406" s="4">
        <f t="shared" si="269"/>
        <v>0.28043200000000468</v>
      </c>
      <c r="H3406" s="7">
        <f t="shared" si="270"/>
        <v>7.8642106624002617E-2</v>
      </c>
      <c r="I3406" s="7"/>
      <c r="J3406">
        <v>82029.5</v>
      </c>
      <c r="K3406" s="8">
        <f t="shared" si="266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267"/>
        <v>76.773200000000003</v>
      </c>
      <c r="E3407" s="8">
        <v>77.087654999999998</v>
      </c>
      <c r="F3407" s="4">
        <f t="shared" si="268"/>
        <v>0.31445499999999527</v>
      </c>
      <c r="G3407" s="4">
        <f t="shared" si="269"/>
        <v>0.31445499999999527</v>
      </c>
      <c r="H3407" s="7">
        <f t="shared" si="270"/>
        <v>9.8881947024997016E-2</v>
      </c>
      <c r="I3407" s="7"/>
      <c r="J3407">
        <v>104660</v>
      </c>
      <c r="K3407" s="8">
        <f t="shared" si="266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267"/>
        <v>108.003</v>
      </c>
      <c r="E3408" s="8">
        <v>108.39588999999999</v>
      </c>
      <c r="F3408" s="4">
        <f t="shared" si="268"/>
        <v>0.39288999999999419</v>
      </c>
      <c r="G3408" s="4">
        <f t="shared" si="269"/>
        <v>0.39288999999999419</v>
      </c>
      <c r="H3408" s="7">
        <f t="shared" si="270"/>
        <v>0.15436255209999544</v>
      </c>
      <c r="I3408" s="7"/>
      <c r="J3408">
        <v>108575</v>
      </c>
      <c r="K3408" s="8">
        <f t="shared" si="266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267"/>
        <v>47.628399999999999</v>
      </c>
      <c r="E3409" s="8">
        <v>46.914886000000003</v>
      </c>
      <c r="F3409" s="4">
        <f t="shared" si="268"/>
        <v>-0.71351399999999643</v>
      </c>
      <c r="G3409" s="4">
        <f t="shared" si="269"/>
        <v>0.71351399999999643</v>
      </c>
      <c r="H3409" s="7">
        <f t="shared" si="270"/>
        <v>0.50910222819599493</v>
      </c>
      <c r="I3409" s="7"/>
      <c r="J3409">
        <v>107915</v>
      </c>
      <c r="K3409" s="8">
        <f t="shared" si="266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267"/>
        <v>-0.92471500000000006</v>
      </c>
      <c r="E3410" s="8">
        <v>-0.92471499999999995</v>
      </c>
      <c r="F3410" s="4">
        <f t="shared" si="268"/>
        <v>1.1102230246251565E-16</v>
      </c>
      <c r="G3410" s="4">
        <f t="shared" si="269"/>
        <v>1.1102230246251565E-16</v>
      </c>
      <c r="H3410" s="7">
        <f t="shared" si="270"/>
        <v>1.2325951644078309E-32</v>
      </c>
      <c r="I3410" s="7"/>
      <c r="J3410">
        <v>107473</v>
      </c>
      <c r="K3410" s="8">
        <f t="shared" si="266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267"/>
        <v>-0.92471500000000006</v>
      </c>
      <c r="E3411" s="8">
        <v>-0.92471499999999995</v>
      </c>
      <c r="F3411" s="4">
        <f t="shared" si="268"/>
        <v>1.1102230246251565E-16</v>
      </c>
      <c r="G3411" s="4">
        <f t="shared" si="269"/>
        <v>1.1102230246251565E-16</v>
      </c>
      <c r="H3411" s="7">
        <f t="shared" si="270"/>
        <v>1.2325951644078309E-32</v>
      </c>
      <c r="I3411" s="7"/>
      <c r="J3411">
        <v>107240</v>
      </c>
      <c r="K3411" s="8">
        <f t="shared" si="266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267"/>
        <v>-0.61187499999999995</v>
      </c>
      <c r="E3412" s="8">
        <v>-0.61187499999999995</v>
      </c>
      <c r="F3412" s="4">
        <f t="shared" si="268"/>
        <v>0</v>
      </c>
      <c r="G3412" s="4">
        <f t="shared" si="269"/>
        <v>0</v>
      </c>
      <c r="H3412" s="7">
        <f t="shared" si="270"/>
        <v>0</v>
      </c>
      <c r="I3412" s="7"/>
      <c r="J3412">
        <v>106726</v>
      </c>
      <c r="K3412" s="8">
        <f t="shared" si="266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267"/>
        <v>-0.61187499999999995</v>
      </c>
      <c r="E3413" s="8">
        <v>-0.61187499999999995</v>
      </c>
      <c r="F3413" s="4">
        <f t="shared" si="268"/>
        <v>0</v>
      </c>
      <c r="G3413" s="4">
        <f t="shared" si="269"/>
        <v>0</v>
      </c>
      <c r="H3413" s="7">
        <f t="shared" si="270"/>
        <v>0</v>
      </c>
      <c r="I3413" s="7"/>
      <c r="J3413">
        <v>106640</v>
      </c>
      <c r="K3413" s="8">
        <f t="shared" si="266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267"/>
        <v>-0.61187499999999995</v>
      </c>
      <c r="E3414" s="8">
        <v>-0.61187499999999995</v>
      </c>
      <c r="F3414" s="4">
        <f t="shared" si="268"/>
        <v>0</v>
      </c>
      <c r="G3414" s="4">
        <f t="shared" si="269"/>
        <v>0</v>
      </c>
      <c r="H3414" s="7">
        <f t="shared" si="270"/>
        <v>0</v>
      </c>
      <c r="I3414" s="7"/>
      <c r="J3414">
        <v>90477.2</v>
      </c>
      <c r="K3414" s="8">
        <f t="shared" si="266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267"/>
        <v>-0.61187499999999995</v>
      </c>
      <c r="E3415" s="8">
        <v>-0.61187499999999995</v>
      </c>
      <c r="F3415" s="4">
        <f t="shared" si="268"/>
        <v>0</v>
      </c>
      <c r="G3415" s="4">
        <f t="shared" si="269"/>
        <v>0</v>
      </c>
      <c r="H3415" s="7">
        <f t="shared" si="270"/>
        <v>0</v>
      </c>
      <c r="I3415" s="7"/>
      <c r="J3415">
        <v>30335.1</v>
      </c>
      <c r="K3415" s="8">
        <f t="shared" si="266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267"/>
        <v>-0.61187499999999995</v>
      </c>
      <c r="E3416" s="8">
        <v>-0.61187499999999995</v>
      </c>
      <c r="F3416" s="4">
        <f t="shared" si="268"/>
        <v>0</v>
      </c>
      <c r="G3416" s="4">
        <f t="shared" si="269"/>
        <v>0</v>
      </c>
      <c r="H3416" s="7">
        <f t="shared" si="270"/>
        <v>0</v>
      </c>
      <c r="I3416" s="7"/>
      <c r="J3416">
        <v>-924.71500000000003</v>
      </c>
      <c r="K3416" s="8">
        <f t="shared" si="266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267"/>
        <v>-0.61187499999999995</v>
      </c>
      <c r="E3417" s="8">
        <v>-0.61187499999999995</v>
      </c>
      <c r="F3417" s="4">
        <f t="shared" si="268"/>
        <v>0</v>
      </c>
      <c r="G3417" s="4">
        <f t="shared" si="269"/>
        <v>0</v>
      </c>
      <c r="H3417" s="7">
        <f t="shared" si="270"/>
        <v>0</v>
      </c>
      <c r="I3417" s="7"/>
      <c r="J3417">
        <v>-611.875</v>
      </c>
      <c r="K3417" s="8">
        <f t="shared" si="266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267"/>
        <v>-0.61187499999999995</v>
      </c>
      <c r="E3418" s="8">
        <v>-0.61187499999999995</v>
      </c>
      <c r="F3418" s="4">
        <f t="shared" si="268"/>
        <v>0</v>
      </c>
      <c r="G3418" s="4">
        <f t="shared" si="269"/>
        <v>0</v>
      </c>
      <c r="H3418" s="7">
        <f t="shared" si="270"/>
        <v>0</v>
      </c>
      <c r="I3418" s="7"/>
      <c r="J3418">
        <v>-611.875</v>
      </c>
      <c r="K3418" s="8">
        <f t="shared" si="266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267"/>
        <v>-0.61187499999999995</v>
      </c>
      <c r="E3419" s="8">
        <v>-0.61187499999999995</v>
      </c>
      <c r="F3419" s="4">
        <f t="shared" si="268"/>
        <v>0</v>
      </c>
      <c r="G3419" s="4">
        <f t="shared" si="269"/>
        <v>0</v>
      </c>
      <c r="H3419" s="7">
        <f t="shared" si="270"/>
        <v>0</v>
      </c>
      <c r="I3419" s="7"/>
      <c r="J3419">
        <v>-611.875</v>
      </c>
      <c r="K3419" s="8">
        <f t="shared" si="266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267"/>
        <v>-0.61187499999999995</v>
      </c>
      <c r="E3420" s="8">
        <v>-0.61187499999999995</v>
      </c>
      <c r="F3420" s="4">
        <f t="shared" si="268"/>
        <v>0</v>
      </c>
      <c r="G3420" s="4">
        <f t="shared" si="269"/>
        <v>0</v>
      </c>
      <c r="H3420" s="7">
        <f t="shared" si="270"/>
        <v>0</v>
      </c>
      <c r="I3420" s="7"/>
      <c r="J3420">
        <v>-611.875</v>
      </c>
      <c r="K3420" s="8">
        <f t="shared" si="266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267"/>
        <v>-1.0669200000000001</v>
      </c>
      <c r="E3421" s="8">
        <v>-1.0669150000000001</v>
      </c>
      <c r="F3421" s="4">
        <f t="shared" si="268"/>
        <v>5.000000000032756E-6</v>
      </c>
      <c r="G3421" s="4">
        <f t="shared" si="269"/>
        <v>5.000000000032756E-6</v>
      </c>
      <c r="H3421" s="7">
        <f t="shared" si="270"/>
        <v>2.5000000000327561E-11</v>
      </c>
      <c r="I3421" s="7"/>
      <c r="J3421">
        <v>-611.875</v>
      </c>
      <c r="K3421" s="8">
        <f t="shared" si="266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267"/>
        <v>-1.0669200000000001</v>
      </c>
      <c r="E3422" s="8">
        <v>-1.0669150000000001</v>
      </c>
      <c r="F3422" s="4">
        <f t="shared" si="268"/>
        <v>5.000000000032756E-6</v>
      </c>
      <c r="G3422" s="4">
        <f t="shared" si="269"/>
        <v>5.000000000032756E-6</v>
      </c>
      <c r="H3422" s="7">
        <f t="shared" si="270"/>
        <v>2.5000000000327561E-11</v>
      </c>
      <c r="I3422" s="7"/>
      <c r="J3422">
        <v>-611.875</v>
      </c>
      <c r="K3422" s="8">
        <f t="shared" si="266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267"/>
        <v>-4.1101999999999999</v>
      </c>
      <c r="E3423" s="8">
        <v>-4.114776</v>
      </c>
      <c r="F3423" s="4">
        <f t="shared" si="268"/>
        <v>-4.5760000000001355E-3</v>
      </c>
      <c r="G3423" s="4">
        <f t="shared" si="269"/>
        <v>4.5760000000001355E-3</v>
      </c>
      <c r="H3423" s="7">
        <f t="shared" si="270"/>
        <v>2.093977600000124E-5</v>
      </c>
      <c r="I3423" s="7"/>
      <c r="J3423">
        <v>-611.875</v>
      </c>
      <c r="K3423" s="8">
        <f t="shared" si="266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267"/>
        <v>-0.92471500000000006</v>
      </c>
      <c r="E3424" s="8">
        <v>-0.92471499999999995</v>
      </c>
      <c r="F3424" s="4">
        <f t="shared" si="268"/>
        <v>1.1102230246251565E-16</v>
      </c>
      <c r="G3424" s="4">
        <f t="shared" si="269"/>
        <v>1.1102230246251565E-16</v>
      </c>
      <c r="H3424" s="7">
        <f t="shared" si="270"/>
        <v>1.2325951644078309E-32</v>
      </c>
      <c r="I3424" s="7"/>
      <c r="J3424">
        <v>-611.875</v>
      </c>
      <c r="K3424" s="8">
        <f t="shared" si="266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267"/>
        <v>-3.1550700000000003</v>
      </c>
      <c r="E3425" s="8">
        <v>-3.1557379999999999</v>
      </c>
      <c r="F3425" s="4">
        <f t="shared" si="268"/>
        <v>-6.6799999999966886E-4</v>
      </c>
      <c r="G3425" s="4">
        <f t="shared" si="269"/>
        <v>6.6799999999966886E-4</v>
      </c>
      <c r="H3425" s="7">
        <f t="shared" si="270"/>
        <v>4.4622399999955757E-7</v>
      </c>
      <c r="I3425" s="7"/>
      <c r="J3425">
        <v>-611.875</v>
      </c>
      <c r="K3425" s="8">
        <f t="shared" si="266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267"/>
        <v>36.588800000000006</v>
      </c>
      <c r="E3426" s="8">
        <v>36.657653000000003</v>
      </c>
      <c r="F3426" s="4">
        <f t="shared" si="268"/>
        <v>6.8852999999997166E-2</v>
      </c>
      <c r="G3426" s="4">
        <f t="shared" si="269"/>
        <v>6.8852999999997166E-2</v>
      </c>
      <c r="H3426" s="7">
        <f t="shared" si="270"/>
        <v>4.7407356089996097E-3</v>
      </c>
      <c r="I3426" s="7"/>
      <c r="J3426">
        <v>-1066.92</v>
      </c>
      <c r="K3426" s="8">
        <f t="shared" si="266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267"/>
        <v>109.705</v>
      </c>
      <c r="E3427" s="8">
        <v>109.62487299999999</v>
      </c>
      <c r="F3427" s="4">
        <f t="shared" si="268"/>
        <v>-8.01270000000045E-2</v>
      </c>
      <c r="G3427" s="4">
        <f t="shared" si="269"/>
        <v>8.01270000000045E-2</v>
      </c>
      <c r="H3427" s="7">
        <f t="shared" si="270"/>
        <v>6.4203361290007211E-3</v>
      </c>
      <c r="I3427" s="7"/>
      <c r="J3427">
        <v>-1066.92</v>
      </c>
      <c r="K3427" s="8">
        <f t="shared" si="266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267"/>
        <v>108.345</v>
      </c>
      <c r="E3428" s="8">
        <v>108.727311</v>
      </c>
      <c r="F3428" s="4">
        <f t="shared" si="268"/>
        <v>0.3823110000000014</v>
      </c>
      <c r="G3428" s="4">
        <f t="shared" si="269"/>
        <v>0.3823110000000014</v>
      </c>
      <c r="H3428" s="7">
        <f t="shared" si="270"/>
        <v>0.14616170072100107</v>
      </c>
      <c r="I3428" s="7"/>
      <c r="J3428">
        <v>-924.71500000000003</v>
      </c>
      <c r="K3428" s="8">
        <f t="shared" si="266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267"/>
        <v>107.967</v>
      </c>
      <c r="E3429" s="8">
        <v>108.46840899999999</v>
      </c>
      <c r="F3429" s="4">
        <f t="shared" si="268"/>
        <v>0.50140899999999533</v>
      </c>
      <c r="G3429" s="4">
        <f t="shared" si="269"/>
        <v>0.50140899999999533</v>
      </c>
      <c r="H3429" s="7">
        <f t="shared" si="270"/>
        <v>0.25141098528099531</v>
      </c>
      <c r="I3429" s="7"/>
      <c r="J3429">
        <v>19752.2</v>
      </c>
      <c r="K3429" s="8">
        <f t="shared" si="266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267"/>
        <v>107.65900000000001</v>
      </c>
      <c r="E3430" s="8">
        <v>108.044132</v>
      </c>
      <c r="F3430" s="4">
        <f t="shared" si="268"/>
        <v>0.3851319999999987</v>
      </c>
      <c r="G3430" s="4">
        <f t="shared" si="269"/>
        <v>0.3851319999999987</v>
      </c>
      <c r="H3430" s="7">
        <f t="shared" si="270"/>
        <v>0.148326657423999</v>
      </c>
      <c r="I3430" s="7"/>
      <c r="J3430">
        <v>27513.599999999999</v>
      </c>
      <c r="K3430" s="8">
        <f t="shared" si="266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267"/>
        <v>107.42100000000001</v>
      </c>
      <c r="E3431" s="8">
        <v>107.814612</v>
      </c>
      <c r="F3431" s="4">
        <f t="shared" si="268"/>
        <v>0.3936119999999903</v>
      </c>
      <c r="G3431" s="4">
        <f t="shared" si="269"/>
        <v>0.3936119999999903</v>
      </c>
      <c r="H3431" s="7">
        <f t="shared" si="270"/>
        <v>0.15493040654399237</v>
      </c>
      <c r="I3431" s="7"/>
      <c r="J3431">
        <v>-924.71500000000003</v>
      </c>
      <c r="K3431" s="8">
        <f t="shared" si="266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267"/>
        <v>107.405</v>
      </c>
      <c r="E3432" s="8">
        <v>107.811875</v>
      </c>
      <c r="F3432" s="4">
        <f t="shared" si="268"/>
        <v>0.40687499999999943</v>
      </c>
      <c r="G3432" s="4">
        <f t="shared" si="269"/>
        <v>0.40687499999999943</v>
      </c>
      <c r="H3432" s="7">
        <f t="shared" si="270"/>
        <v>0.16554726562499955</v>
      </c>
      <c r="I3432" s="7"/>
      <c r="J3432">
        <v>6658.38</v>
      </c>
      <c r="K3432" s="8">
        <f t="shared" si="266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267"/>
        <v>108.333</v>
      </c>
      <c r="E3433" s="8">
        <v>108.568073</v>
      </c>
      <c r="F3433" s="4">
        <f t="shared" si="268"/>
        <v>0.23507299999999987</v>
      </c>
      <c r="G3433" s="4">
        <f t="shared" si="269"/>
        <v>0.23507299999999987</v>
      </c>
      <c r="H3433" s="7">
        <f t="shared" si="270"/>
        <v>5.5259315328999935E-2</v>
      </c>
      <c r="I3433" s="7"/>
      <c r="J3433">
        <v>108243</v>
      </c>
      <c r="K3433" s="8">
        <f t="shared" si="266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267"/>
        <v>58.884300000000003</v>
      </c>
      <c r="E3434" s="8">
        <v>56.697732999999999</v>
      </c>
      <c r="F3434" s="4">
        <f t="shared" si="268"/>
        <v>-2.1865670000000037</v>
      </c>
      <c r="G3434" s="4">
        <f t="shared" si="269"/>
        <v>2.1865670000000037</v>
      </c>
      <c r="H3434" s="7">
        <f t="shared" si="270"/>
        <v>4.7810752454890162</v>
      </c>
      <c r="I3434" s="7"/>
      <c r="J3434">
        <v>107758</v>
      </c>
      <c r="K3434" s="8">
        <f t="shared" si="266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267"/>
        <v>-0.92471500000000006</v>
      </c>
      <c r="E3435" s="8">
        <v>-0.92471499999999995</v>
      </c>
      <c r="F3435" s="4">
        <f t="shared" si="268"/>
        <v>1.1102230246251565E-16</v>
      </c>
      <c r="G3435" s="4">
        <f t="shared" si="269"/>
        <v>1.1102230246251565E-16</v>
      </c>
      <c r="H3435" s="7">
        <f t="shared" si="270"/>
        <v>1.2325951644078309E-32</v>
      </c>
      <c r="I3435" s="7"/>
      <c r="J3435">
        <v>107422</v>
      </c>
      <c r="K3435" s="8">
        <f t="shared" si="266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267"/>
        <v>-0.61187499999999995</v>
      </c>
      <c r="E3436" s="8">
        <v>-0.61187499999999995</v>
      </c>
      <c r="F3436" s="4">
        <f t="shared" si="268"/>
        <v>0</v>
      </c>
      <c r="G3436" s="4">
        <f t="shared" si="269"/>
        <v>0</v>
      </c>
      <c r="H3436" s="7">
        <f t="shared" si="270"/>
        <v>0</v>
      </c>
      <c r="I3436" s="7"/>
      <c r="J3436">
        <v>77238.399999999994</v>
      </c>
      <c r="K3436" s="8">
        <f t="shared" ref="K3436:K3499" si="271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267"/>
        <v>-0.61187499999999995</v>
      </c>
      <c r="E3437" s="8">
        <v>-0.61187499999999995</v>
      </c>
      <c r="F3437" s="4">
        <f t="shared" si="268"/>
        <v>0</v>
      </c>
      <c r="G3437" s="4">
        <f t="shared" si="269"/>
        <v>0</v>
      </c>
      <c r="H3437" s="7">
        <f t="shared" si="270"/>
        <v>0</v>
      </c>
      <c r="I3437" s="7"/>
      <c r="J3437">
        <v>108323</v>
      </c>
      <c r="K3437" s="8">
        <f t="shared" si="271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267"/>
        <v>-0.61187499999999995</v>
      </c>
      <c r="E3438" s="8">
        <v>-0.61187499999999995</v>
      </c>
      <c r="F3438" s="4">
        <f t="shared" si="268"/>
        <v>0</v>
      </c>
      <c r="G3438" s="4">
        <f t="shared" si="269"/>
        <v>0</v>
      </c>
      <c r="H3438" s="7">
        <f t="shared" si="270"/>
        <v>0</v>
      </c>
      <c r="I3438" s="7"/>
      <c r="J3438">
        <v>47330.1</v>
      </c>
      <c r="K3438" s="8">
        <f t="shared" si="271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267"/>
        <v>-0.61187499999999995</v>
      </c>
      <c r="E3439" s="8">
        <v>-0.61187499999999995</v>
      </c>
      <c r="F3439" s="4">
        <f t="shared" si="268"/>
        <v>0</v>
      </c>
      <c r="G3439" s="4">
        <f t="shared" si="269"/>
        <v>0</v>
      </c>
      <c r="H3439" s="7">
        <f t="shared" si="270"/>
        <v>0</v>
      </c>
      <c r="I3439" s="7"/>
      <c r="J3439">
        <v>-924.71500000000003</v>
      </c>
      <c r="K3439" s="8">
        <f t="shared" si="271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267"/>
        <v>-0.61187499999999995</v>
      </c>
      <c r="E3440" s="8">
        <v>-0.61187499999999995</v>
      </c>
      <c r="F3440" s="4">
        <f t="shared" si="268"/>
        <v>0</v>
      </c>
      <c r="G3440" s="4">
        <f t="shared" si="269"/>
        <v>0</v>
      </c>
      <c r="H3440" s="7">
        <f t="shared" si="270"/>
        <v>0</v>
      </c>
      <c r="I3440" s="7"/>
      <c r="J3440">
        <v>-924.71500000000003</v>
      </c>
      <c r="K3440" s="8">
        <f t="shared" si="271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267"/>
        <v>-0.61187499999999995</v>
      </c>
      <c r="E3441" s="8">
        <v>-0.61187499999999995</v>
      </c>
      <c r="F3441" s="4">
        <f t="shared" si="268"/>
        <v>0</v>
      </c>
      <c r="G3441" s="4">
        <f t="shared" si="269"/>
        <v>0</v>
      </c>
      <c r="H3441" s="7">
        <f t="shared" si="270"/>
        <v>0</v>
      </c>
      <c r="I3441" s="7"/>
      <c r="J3441">
        <v>-611.875</v>
      </c>
      <c r="K3441" s="8">
        <f t="shared" si="271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267"/>
        <v>-0.61187499999999995</v>
      </c>
      <c r="E3442" s="8">
        <v>-0.61187499999999995</v>
      </c>
      <c r="F3442" s="4">
        <f t="shared" si="268"/>
        <v>0</v>
      </c>
      <c r="G3442" s="4">
        <f t="shared" si="269"/>
        <v>0</v>
      </c>
      <c r="H3442" s="7">
        <f t="shared" si="270"/>
        <v>0</v>
      </c>
      <c r="I3442" s="7"/>
      <c r="J3442">
        <v>-611.875</v>
      </c>
      <c r="K3442" s="8">
        <f t="shared" si="271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267"/>
        <v>-0.61187499999999995</v>
      </c>
      <c r="E3443" s="8">
        <v>-0.61187499999999995</v>
      </c>
      <c r="F3443" s="4">
        <f t="shared" si="268"/>
        <v>0</v>
      </c>
      <c r="G3443" s="4">
        <f t="shared" si="269"/>
        <v>0</v>
      </c>
      <c r="H3443" s="7">
        <f t="shared" si="270"/>
        <v>0</v>
      </c>
      <c r="I3443" s="7"/>
      <c r="J3443">
        <v>-611.875</v>
      </c>
      <c r="K3443" s="8">
        <f t="shared" si="271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267"/>
        <v>-0.61187499999999995</v>
      </c>
      <c r="E3444" s="8">
        <v>-0.61187499999999995</v>
      </c>
      <c r="F3444" s="4">
        <f t="shared" si="268"/>
        <v>0</v>
      </c>
      <c r="G3444" s="4">
        <f t="shared" si="269"/>
        <v>0</v>
      </c>
      <c r="H3444" s="7">
        <f t="shared" si="270"/>
        <v>0</v>
      </c>
      <c r="I3444" s="7"/>
      <c r="J3444">
        <v>-611.875</v>
      </c>
      <c r="K3444" s="8">
        <f t="shared" si="271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267"/>
        <v>-1.0669200000000001</v>
      </c>
      <c r="E3445" s="8">
        <v>-1.0669150000000001</v>
      </c>
      <c r="F3445" s="4">
        <f t="shared" si="268"/>
        <v>5.000000000032756E-6</v>
      </c>
      <c r="G3445" s="4">
        <f t="shared" si="269"/>
        <v>5.000000000032756E-6</v>
      </c>
      <c r="H3445" s="7">
        <f t="shared" si="270"/>
        <v>2.5000000000327561E-11</v>
      </c>
      <c r="I3445" s="7"/>
      <c r="J3445">
        <v>-611.875</v>
      </c>
      <c r="K3445" s="8">
        <f t="shared" si="271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267"/>
        <v>-1.0669200000000001</v>
      </c>
      <c r="E3446" s="8">
        <v>-1.0669150000000001</v>
      </c>
      <c r="F3446" s="4">
        <f t="shared" si="268"/>
        <v>5.000000000032756E-6</v>
      </c>
      <c r="G3446" s="4">
        <f t="shared" si="269"/>
        <v>5.000000000032756E-6</v>
      </c>
      <c r="H3446" s="7">
        <f t="shared" si="270"/>
        <v>2.5000000000327561E-11</v>
      </c>
      <c r="I3446" s="7"/>
      <c r="J3446">
        <v>-611.875</v>
      </c>
      <c r="K3446" s="8">
        <f t="shared" si="271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267"/>
        <v>6.3501499999999993</v>
      </c>
      <c r="E3447" s="8">
        <v>7.1625399999999999</v>
      </c>
      <c r="F3447" s="4">
        <f t="shared" si="268"/>
        <v>0.81239000000000061</v>
      </c>
      <c r="G3447" s="4">
        <f t="shared" si="269"/>
        <v>0.81239000000000061</v>
      </c>
      <c r="H3447" s="7">
        <f t="shared" si="270"/>
        <v>0.659977512100001</v>
      </c>
      <c r="I3447" s="7"/>
      <c r="J3447">
        <v>-611.875</v>
      </c>
      <c r="K3447" s="8">
        <f t="shared" si="271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267"/>
        <v>112.09399999999999</v>
      </c>
      <c r="E3448" s="8">
        <v>112.687906</v>
      </c>
      <c r="F3448" s="4">
        <f t="shared" si="268"/>
        <v>0.59390600000000404</v>
      </c>
      <c r="G3448" s="4">
        <f t="shared" si="269"/>
        <v>0.59390600000000404</v>
      </c>
      <c r="H3448" s="7">
        <f t="shared" si="270"/>
        <v>0.35272433683600479</v>
      </c>
      <c r="I3448" s="7"/>
      <c r="J3448">
        <v>-611.875</v>
      </c>
      <c r="K3448" s="8">
        <f t="shared" si="271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267"/>
        <v>111.211</v>
      </c>
      <c r="E3449" s="8">
        <v>111.69283</v>
      </c>
      <c r="F3449" s="4">
        <f t="shared" si="268"/>
        <v>0.4818300000000022</v>
      </c>
      <c r="G3449" s="4">
        <f t="shared" si="269"/>
        <v>0.4818300000000022</v>
      </c>
      <c r="H3449" s="7">
        <f t="shared" si="270"/>
        <v>0.23216014890000211</v>
      </c>
      <c r="I3449" s="7"/>
      <c r="J3449">
        <v>-611.875</v>
      </c>
      <c r="K3449" s="8">
        <f t="shared" si="271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267"/>
        <v>110.324</v>
      </c>
      <c r="E3450" s="8">
        <v>110.789207</v>
      </c>
      <c r="F3450" s="4">
        <f t="shared" si="268"/>
        <v>0.46520700000000659</v>
      </c>
      <c r="G3450" s="4">
        <f t="shared" si="269"/>
        <v>0.46520700000000659</v>
      </c>
      <c r="H3450" s="7">
        <f t="shared" si="270"/>
        <v>0.21641755284900613</v>
      </c>
      <c r="I3450" s="7"/>
      <c r="J3450">
        <v>-1066.92</v>
      </c>
      <c r="K3450" s="8">
        <f t="shared" si="271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267"/>
        <v>109.43</v>
      </c>
      <c r="E3451" s="8">
        <v>109.861763</v>
      </c>
      <c r="F3451" s="4">
        <f t="shared" si="268"/>
        <v>0.43176299999998946</v>
      </c>
      <c r="G3451" s="4">
        <f t="shared" si="269"/>
        <v>0.43176299999998946</v>
      </c>
      <c r="H3451" s="7">
        <f t="shared" si="270"/>
        <v>0.18641928816899089</v>
      </c>
      <c r="I3451" s="7"/>
      <c r="J3451">
        <v>-1066.92</v>
      </c>
      <c r="K3451" s="8">
        <f t="shared" si="271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267"/>
        <v>108.657</v>
      </c>
      <c r="E3452" s="8">
        <v>108.989328</v>
      </c>
      <c r="F3452" s="4">
        <f t="shared" si="268"/>
        <v>0.33232800000000395</v>
      </c>
      <c r="G3452" s="4">
        <f t="shared" si="269"/>
        <v>0.33232800000000395</v>
      </c>
      <c r="H3452" s="7">
        <f t="shared" si="270"/>
        <v>0.11044189958400263</v>
      </c>
      <c r="I3452" s="7"/>
      <c r="J3452">
        <v>-4114.79</v>
      </c>
      <c r="K3452" s="8">
        <f t="shared" si="271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267"/>
        <v>108.14100000000001</v>
      </c>
      <c r="E3453" s="8">
        <v>108.60248</v>
      </c>
      <c r="F3453" s="4">
        <f t="shared" si="268"/>
        <v>0.46147999999999456</v>
      </c>
      <c r="G3453" s="4">
        <f t="shared" si="269"/>
        <v>0.46147999999999456</v>
      </c>
      <c r="H3453" s="7">
        <f t="shared" si="270"/>
        <v>0.21296379039999497</v>
      </c>
      <c r="I3453" s="7"/>
      <c r="J3453">
        <v>-924.71500000000003</v>
      </c>
      <c r="K3453" s="8">
        <f t="shared" si="271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267"/>
        <v>107.754</v>
      </c>
      <c r="E3454" s="8">
        <v>108.19786000000001</v>
      </c>
      <c r="F3454" s="4">
        <f t="shared" si="268"/>
        <v>0.44386000000000081</v>
      </c>
      <c r="G3454" s="4">
        <f t="shared" si="269"/>
        <v>0.44386000000000081</v>
      </c>
      <c r="H3454" s="7">
        <f t="shared" si="270"/>
        <v>0.19701169960000073</v>
      </c>
      <c r="I3454" s="7"/>
      <c r="J3454">
        <v>-3155.73</v>
      </c>
      <c r="K3454" s="8">
        <f t="shared" si="271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267"/>
        <v>107.72499999999999</v>
      </c>
      <c r="E3455" s="8">
        <v>107.879561</v>
      </c>
      <c r="F3455" s="4">
        <f t="shared" si="268"/>
        <v>0.15456100000000106</v>
      </c>
      <c r="G3455" s="4">
        <f t="shared" si="269"/>
        <v>0.15456100000000106</v>
      </c>
      <c r="H3455" s="7">
        <f t="shared" si="270"/>
        <v>2.3889102721000328E-2</v>
      </c>
      <c r="I3455" s="7"/>
      <c r="J3455">
        <v>36711.4</v>
      </c>
      <c r="K3455" s="8">
        <f t="shared" si="271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267"/>
        <v>107.76600000000001</v>
      </c>
      <c r="E3456" s="8">
        <v>108.05158</v>
      </c>
      <c r="F3456" s="4">
        <f t="shared" si="268"/>
        <v>0.28557999999999595</v>
      </c>
      <c r="G3456" s="4">
        <f t="shared" si="269"/>
        <v>0.28557999999999595</v>
      </c>
      <c r="H3456" s="7">
        <f t="shared" si="270"/>
        <v>8.1555936399997683E-2</v>
      </c>
      <c r="I3456" s="7"/>
      <c r="J3456">
        <v>109581</v>
      </c>
      <c r="K3456" s="8">
        <f t="shared" si="271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267"/>
        <v>100.24</v>
      </c>
      <c r="E3457" s="8">
        <v>99.213507000000007</v>
      </c>
      <c r="F3457" s="4">
        <f t="shared" si="268"/>
        <v>-1.0264929999999879</v>
      </c>
      <c r="G3457" s="4">
        <f t="shared" si="269"/>
        <v>1.0264929999999879</v>
      </c>
      <c r="H3457" s="7">
        <f t="shared" si="270"/>
        <v>1.0536878790489752</v>
      </c>
      <c r="I3457" s="7"/>
      <c r="J3457">
        <v>108707</v>
      </c>
      <c r="K3457" s="8">
        <f t="shared" si="271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267"/>
        <v>44.569499999999998</v>
      </c>
      <c r="E3458" s="8">
        <v>43.157116000000002</v>
      </c>
      <c r="F3458" s="4">
        <f t="shared" si="268"/>
        <v>-1.4123839999999959</v>
      </c>
      <c r="G3458" s="4">
        <f t="shared" si="269"/>
        <v>1.4123839999999959</v>
      </c>
      <c r="H3458" s="7">
        <f t="shared" si="270"/>
        <v>1.9948285634559884</v>
      </c>
      <c r="I3458" s="7"/>
      <c r="J3458">
        <v>108449</v>
      </c>
      <c r="K3458" s="8">
        <f t="shared" si="271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267"/>
        <v>-0.92471500000000006</v>
      </c>
      <c r="E3459" s="8">
        <v>-0.92471499999999995</v>
      </c>
      <c r="F3459" s="4">
        <f t="shared" si="268"/>
        <v>1.1102230246251565E-16</v>
      </c>
      <c r="G3459" s="4">
        <f t="shared" si="269"/>
        <v>1.1102230246251565E-16</v>
      </c>
      <c r="H3459" s="7">
        <f t="shared" si="270"/>
        <v>1.2325951644078309E-32</v>
      </c>
      <c r="I3459" s="7"/>
      <c r="J3459">
        <v>108054</v>
      </c>
      <c r="K3459" s="8">
        <f t="shared" si="271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267"/>
        <v>-0.61187499999999995</v>
      </c>
      <c r="E3460" s="8">
        <v>-0.61187499999999995</v>
      </c>
      <c r="F3460" s="4">
        <f t="shared" si="268"/>
        <v>0</v>
      </c>
      <c r="G3460" s="4">
        <f t="shared" si="269"/>
        <v>0</v>
      </c>
      <c r="H3460" s="7">
        <f t="shared" si="270"/>
        <v>0</v>
      </c>
      <c r="I3460" s="7"/>
      <c r="J3460">
        <v>107831</v>
      </c>
      <c r="K3460" s="8">
        <f t="shared" si="271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267"/>
        <v>-0.61187499999999995</v>
      </c>
      <c r="E3461" s="8">
        <v>-0.61187499999999995</v>
      </c>
      <c r="F3461" s="4">
        <f t="shared" si="268"/>
        <v>0</v>
      </c>
      <c r="G3461" s="4">
        <f t="shared" si="269"/>
        <v>0</v>
      </c>
      <c r="H3461" s="7">
        <f t="shared" si="270"/>
        <v>0</v>
      </c>
      <c r="I3461" s="7"/>
      <c r="J3461">
        <v>107828</v>
      </c>
      <c r="K3461" s="8">
        <f t="shared" si="271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267"/>
        <v>-0.61187499999999995</v>
      </c>
      <c r="E3462" s="8">
        <v>-0.61187499999999995</v>
      </c>
      <c r="F3462" s="4">
        <f t="shared" si="268"/>
        <v>0</v>
      </c>
      <c r="G3462" s="4">
        <f t="shared" si="269"/>
        <v>0</v>
      </c>
      <c r="H3462" s="7">
        <f t="shared" si="270"/>
        <v>0</v>
      </c>
      <c r="I3462" s="7"/>
      <c r="J3462">
        <v>108278</v>
      </c>
      <c r="K3462" s="8">
        <f t="shared" si="271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267"/>
        <v>-0.61187499999999995</v>
      </c>
      <c r="E3463" s="8">
        <v>-0.61187499999999995</v>
      </c>
      <c r="F3463" s="4">
        <f t="shared" si="268"/>
        <v>0</v>
      </c>
      <c r="G3463" s="4">
        <f t="shared" si="269"/>
        <v>0</v>
      </c>
      <c r="H3463" s="7">
        <f t="shared" si="270"/>
        <v>0</v>
      </c>
      <c r="I3463" s="7"/>
      <c r="J3463">
        <v>57170.7</v>
      </c>
      <c r="K3463" s="8">
        <f t="shared" si="271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267"/>
        <v>-0.61187499999999995</v>
      </c>
      <c r="E3464" s="8">
        <v>-0.61187499999999995</v>
      </c>
      <c r="F3464" s="4">
        <f t="shared" si="268"/>
        <v>0</v>
      </c>
      <c r="G3464" s="4">
        <f t="shared" si="269"/>
        <v>0</v>
      </c>
      <c r="H3464" s="7">
        <f t="shared" si="270"/>
        <v>0</v>
      </c>
      <c r="I3464" s="7"/>
      <c r="J3464">
        <v>-924.71500000000003</v>
      </c>
      <c r="K3464" s="8">
        <f t="shared" si="271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272">C3465/1000</f>
        <v>-0.61187499999999995</v>
      </c>
      <c r="E3465" s="8">
        <v>-0.61187499999999995</v>
      </c>
      <c r="F3465" s="4">
        <f t="shared" ref="F3465:F3528" si="273">(E3465- D3465)</f>
        <v>0</v>
      </c>
      <c r="G3465" s="4">
        <f t="shared" ref="G3465:G3528" si="274">ABS(F3465)</f>
        <v>0</v>
      </c>
      <c r="H3465" s="7">
        <f t="shared" ref="H3465:H3528" si="275">(G3465^2)</f>
        <v>0</v>
      </c>
      <c r="I3465" s="7"/>
      <c r="J3465">
        <v>-611.875</v>
      </c>
      <c r="K3465" s="8">
        <f t="shared" si="271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272"/>
        <v>-0.61187499999999995</v>
      </c>
      <c r="E3466" s="8">
        <v>-0.61187499999999995</v>
      </c>
      <c r="F3466" s="4">
        <f t="shared" si="273"/>
        <v>0</v>
      </c>
      <c r="G3466" s="4">
        <f t="shared" si="274"/>
        <v>0</v>
      </c>
      <c r="H3466" s="7">
        <f t="shared" si="275"/>
        <v>0</v>
      </c>
      <c r="I3466" s="7"/>
      <c r="J3466">
        <v>-611.875</v>
      </c>
      <c r="K3466" s="8">
        <f t="shared" si="271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272"/>
        <v>-0.61187499999999995</v>
      </c>
      <c r="E3467" s="8">
        <v>-0.61187499999999995</v>
      </c>
      <c r="F3467" s="4">
        <f t="shared" si="273"/>
        <v>0</v>
      </c>
      <c r="G3467" s="4">
        <f t="shared" si="274"/>
        <v>0</v>
      </c>
      <c r="H3467" s="7">
        <f t="shared" si="275"/>
        <v>0</v>
      </c>
      <c r="I3467" s="7"/>
      <c r="J3467">
        <v>-611.875</v>
      </c>
      <c r="K3467" s="8">
        <f t="shared" si="271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272"/>
        <v>-0.61187499999999995</v>
      </c>
      <c r="E3468" s="8">
        <v>-0.61187499999999995</v>
      </c>
      <c r="F3468" s="4">
        <f t="shared" si="273"/>
        <v>0</v>
      </c>
      <c r="G3468" s="4">
        <f t="shared" si="274"/>
        <v>0</v>
      </c>
      <c r="H3468" s="7">
        <f t="shared" si="275"/>
        <v>0</v>
      </c>
      <c r="I3468" s="7"/>
      <c r="J3468">
        <v>-611.875</v>
      </c>
      <c r="K3468" s="8">
        <f t="shared" si="271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272"/>
        <v>-1.0669200000000001</v>
      </c>
      <c r="E3469" s="8">
        <v>-1.0669150000000001</v>
      </c>
      <c r="F3469" s="4">
        <f t="shared" si="273"/>
        <v>5.000000000032756E-6</v>
      </c>
      <c r="G3469" s="4">
        <f t="shared" si="274"/>
        <v>5.000000000032756E-6</v>
      </c>
      <c r="H3469" s="7">
        <f t="shared" si="275"/>
        <v>2.5000000000327561E-11</v>
      </c>
      <c r="I3469" s="7"/>
      <c r="J3469">
        <v>-611.875</v>
      </c>
      <c r="K3469" s="8">
        <f t="shared" si="271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272"/>
        <v>-1.11358</v>
      </c>
      <c r="E3470" s="8">
        <v>-1.973066</v>
      </c>
      <c r="F3470" s="4">
        <f t="shared" si="273"/>
        <v>-0.85948599999999997</v>
      </c>
      <c r="G3470" s="4">
        <f t="shared" si="274"/>
        <v>0.85948599999999997</v>
      </c>
      <c r="H3470" s="7">
        <f t="shared" si="275"/>
        <v>0.73871618419599994</v>
      </c>
      <c r="I3470" s="7"/>
      <c r="J3470">
        <v>-611.875</v>
      </c>
      <c r="K3470" s="8">
        <f t="shared" si="271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272"/>
        <v>47.514099999999999</v>
      </c>
      <c r="E3471" s="8">
        <v>48.951954999999998</v>
      </c>
      <c r="F3471" s="4">
        <f t="shared" si="273"/>
        <v>1.437854999999999</v>
      </c>
      <c r="G3471" s="4">
        <f t="shared" si="274"/>
        <v>1.437854999999999</v>
      </c>
      <c r="H3471" s="7">
        <f t="shared" si="275"/>
        <v>2.0674270010249973</v>
      </c>
      <c r="I3471" s="7"/>
      <c r="J3471">
        <v>-611.875</v>
      </c>
      <c r="K3471" s="8">
        <f t="shared" si="271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272"/>
        <v>111.25700000000001</v>
      </c>
      <c r="E3472" s="8">
        <v>111.796279</v>
      </c>
      <c r="F3472" s="4">
        <f t="shared" si="273"/>
        <v>0.5392789999999934</v>
      </c>
      <c r="G3472" s="4">
        <f t="shared" si="274"/>
        <v>0.5392789999999934</v>
      </c>
      <c r="H3472" s="7">
        <f t="shared" si="275"/>
        <v>0.29082183984099286</v>
      </c>
      <c r="I3472" s="7"/>
      <c r="J3472">
        <v>-611.875</v>
      </c>
      <c r="K3472" s="8">
        <f t="shared" si="271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272"/>
        <v>110.413</v>
      </c>
      <c r="E3473" s="8">
        <v>110.894493</v>
      </c>
      <c r="F3473" s="4">
        <f t="shared" si="273"/>
        <v>0.48149300000000039</v>
      </c>
      <c r="G3473" s="4">
        <f t="shared" si="274"/>
        <v>0.48149300000000039</v>
      </c>
      <c r="H3473" s="7">
        <f t="shared" si="275"/>
        <v>0.23183550904900038</v>
      </c>
      <c r="I3473" s="7"/>
      <c r="J3473">
        <v>-611.875</v>
      </c>
      <c r="K3473" s="8">
        <f t="shared" si="271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272"/>
        <v>109.51900000000001</v>
      </c>
      <c r="E3474" s="8">
        <v>109.979135</v>
      </c>
      <c r="F3474" s="4">
        <f t="shared" si="273"/>
        <v>0.46013499999999397</v>
      </c>
      <c r="G3474" s="4">
        <f t="shared" si="274"/>
        <v>0.46013499999999397</v>
      </c>
      <c r="H3474" s="7">
        <f t="shared" si="275"/>
        <v>0.21172421822499446</v>
      </c>
      <c r="I3474" s="7"/>
      <c r="J3474">
        <v>-1066.92</v>
      </c>
      <c r="K3474" s="8">
        <f t="shared" si="271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272"/>
        <v>108.744</v>
      </c>
      <c r="E3475" s="8">
        <v>109.155463</v>
      </c>
      <c r="F3475" s="4">
        <f t="shared" si="273"/>
        <v>0.41146299999999769</v>
      </c>
      <c r="G3475" s="4">
        <f t="shared" si="274"/>
        <v>0.41146299999999769</v>
      </c>
      <c r="H3475" s="7">
        <f t="shared" si="275"/>
        <v>0.16930180036899811</v>
      </c>
      <c r="I3475" s="7"/>
      <c r="J3475">
        <v>-1066.92</v>
      </c>
      <c r="K3475" s="8">
        <f t="shared" si="271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272"/>
        <v>108.163</v>
      </c>
      <c r="E3476" s="8">
        <v>108.45961200000001</v>
      </c>
      <c r="F3476" s="4">
        <f t="shared" si="273"/>
        <v>0.29661200000001031</v>
      </c>
      <c r="G3476" s="4">
        <f t="shared" si="274"/>
        <v>0.29661200000001031</v>
      </c>
      <c r="H3476" s="7">
        <f t="shared" si="275"/>
        <v>8.7978678544006123E-2</v>
      </c>
      <c r="I3476" s="7"/>
      <c r="J3476">
        <v>7173.49</v>
      </c>
      <c r="K3476" s="8">
        <f t="shared" si="271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272"/>
        <v>107.675</v>
      </c>
      <c r="E3477" s="8">
        <v>107.98881</v>
      </c>
      <c r="F3477" s="4">
        <f t="shared" si="273"/>
        <v>0.3138100000000037</v>
      </c>
      <c r="G3477" s="4">
        <f t="shared" si="274"/>
        <v>0.3138100000000037</v>
      </c>
      <c r="H3477" s="7">
        <f t="shared" si="275"/>
        <v>9.8476716100002318E-2</v>
      </c>
      <c r="I3477" s="7"/>
      <c r="J3477">
        <v>112550</v>
      </c>
      <c r="K3477" s="8">
        <f t="shared" si="271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272"/>
        <v>107.334</v>
      </c>
      <c r="E3478" s="8">
        <v>107.72225899999999</v>
      </c>
      <c r="F3478" s="4">
        <f t="shared" si="273"/>
        <v>0.38825899999999081</v>
      </c>
      <c r="G3478" s="4">
        <f t="shared" si="274"/>
        <v>0.38825899999999081</v>
      </c>
      <c r="H3478" s="7">
        <f t="shared" si="275"/>
        <v>0.15074505108099287</v>
      </c>
      <c r="I3478" s="7"/>
      <c r="J3478">
        <v>111601</v>
      </c>
      <c r="K3478" s="8">
        <f t="shared" si="271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272"/>
        <v>107.117</v>
      </c>
      <c r="E3479" s="8">
        <v>107.524254</v>
      </c>
      <c r="F3479" s="4">
        <f t="shared" si="273"/>
        <v>0.40725399999999468</v>
      </c>
      <c r="G3479" s="4">
        <f t="shared" si="274"/>
        <v>0.40725399999999468</v>
      </c>
      <c r="H3479" s="7">
        <f t="shared" si="275"/>
        <v>0.16585582051599565</v>
      </c>
      <c r="I3479" s="7"/>
      <c r="J3479">
        <v>110721</v>
      </c>
      <c r="K3479" s="8">
        <f t="shared" si="271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272"/>
        <v>107.03700000000001</v>
      </c>
      <c r="E3480" s="8">
        <v>107.38805600000001</v>
      </c>
      <c r="F3480" s="4">
        <f t="shared" si="273"/>
        <v>0.35105599999999981</v>
      </c>
      <c r="G3480" s="4">
        <f t="shared" si="274"/>
        <v>0.35105599999999981</v>
      </c>
      <c r="H3480" s="7">
        <f t="shared" si="275"/>
        <v>0.12324031513599987</v>
      </c>
      <c r="I3480" s="7"/>
      <c r="J3480">
        <v>109816</v>
      </c>
      <c r="K3480" s="8">
        <f t="shared" si="271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272"/>
        <v>107.542</v>
      </c>
      <c r="E3481" s="8">
        <v>107.94296300000001</v>
      </c>
      <c r="F3481" s="4">
        <f t="shared" si="273"/>
        <v>0.4009630000000044</v>
      </c>
      <c r="G3481" s="4">
        <f t="shared" si="274"/>
        <v>0.4009630000000044</v>
      </c>
      <c r="H3481" s="7">
        <f t="shared" si="275"/>
        <v>0.16077132736900354</v>
      </c>
      <c r="I3481" s="7"/>
      <c r="J3481">
        <v>109028</v>
      </c>
      <c r="K3481" s="8">
        <f t="shared" si="271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272"/>
        <v>56.5565</v>
      </c>
      <c r="E3482" s="8">
        <v>54.789681999999999</v>
      </c>
      <c r="F3482" s="4">
        <f t="shared" si="273"/>
        <v>-1.7668180000000007</v>
      </c>
      <c r="G3482" s="4">
        <f t="shared" si="274"/>
        <v>1.7668180000000007</v>
      </c>
      <c r="H3482" s="7">
        <f t="shared" si="275"/>
        <v>3.1216458451240023</v>
      </c>
      <c r="I3482" s="7"/>
      <c r="J3482">
        <v>108582</v>
      </c>
      <c r="K3482" s="8">
        <f t="shared" si="271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272"/>
        <v>-0.92471500000000006</v>
      </c>
      <c r="E3483" s="8">
        <v>-0.92471499999999995</v>
      </c>
      <c r="F3483" s="4">
        <f t="shared" si="273"/>
        <v>1.1102230246251565E-16</v>
      </c>
      <c r="G3483" s="4">
        <f t="shared" si="274"/>
        <v>1.1102230246251565E-16</v>
      </c>
      <c r="H3483" s="7">
        <f t="shared" si="275"/>
        <v>1.2325951644078309E-32</v>
      </c>
      <c r="I3483" s="7"/>
      <c r="J3483">
        <v>108091</v>
      </c>
      <c r="K3483" s="8">
        <f t="shared" si="271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272"/>
        <v>-0.61187499999999995</v>
      </c>
      <c r="E3484" s="8">
        <v>-0.61187499999999995</v>
      </c>
      <c r="F3484" s="4">
        <f t="shared" si="273"/>
        <v>0</v>
      </c>
      <c r="G3484" s="4">
        <f t="shared" si="274"/>
        <v>0</v>
      </c>
      <c r="H3484" s="7">
        <f t="shared" si="275"/>
        <v>0</v>
      </c>
      <c r="I3484" s="7"/>
      <c r="J3484">
        <v>107905</v>
      </c>
      <c r="K3484" s="8">
        <f t="shared" si="271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272"/>
        <v>-0.61187499999999995</v>
      </c>
      <c r="E3485" s="8">
        <v>-0.61187499999999995</v>
      </c>
      <c r="F3485" s="4">
        <f t="shared" si="273"/>
        <v>0</v>
      </c>
      <c r="G3485" s="4">
        <f t="shared" si="274"/>
        <v>0</v>
      </c>
      <c r="H3485" s="7">
        <f t="shared" si="275"/>
        <v>0</v>
      </c>
      <c r="I3485" s="7"/>
      <c r="J3485">
        <v>108063</v>
      </c>
      <c r="K3485" s="8">
        <f t="shared" si="271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272"/>
        <v>-0.61187499999999995</v>
      </c>
      <c r="E3486" s="8">
        <v>-0.61187499999999995</v>
      </c>
      <c r="F3486" s="4">
        <f t="shared" si="273"/>
        <v>0</v>
      </c>
      <c r="G3486" s="4">
        <f t="shared" si="274"/>
        <v>0</v>
      </c>
      <c r="H3486" s="7">
        <f t="shared" si="275"/>
        <v>0</v>
      </c>
      <c r="I3486" s="7"/>
      <c r="J3486">
        <v>99684.3</v>
      </c>
      <c r="K3486" s="8">
        <f t="shared" si="271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272"/>
        <v>-0.61187499999999995</v>
      </c>
      <c r="E3487" s="8">
        <v>-0.61187499999999995</v>
      </c>
      <c r="F3487" s="4">
        <f t="shared" si="273"/>
        <v>0</v>
      </c>
      <c r="G3487" s="4">
        <f t="shared" si="274"/>
        <v>0</v>
      </c>
      <c r="H3487" s="7">
        <f t="shared" si="275"/>
        <v>0</v>
      </c>
      <c r="I3487" s="7"/>
      <c r="J3487">
        <v>43470</v>
      </c>
      <c r="K3487" s="8">
        <f t="shared" si="271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272"/>
        <v>-0.61187499999999995</v>
      </c>
      <c r="E3488" s="8">
        <v>-0.61187499999999995</v>
      </c>
      <c r="F3488" s="4">
        <f t="shared" si="273"/>
        <v>0</v>
      </c>
      <c r="G3488" s="4">
        <f t="shared" si="274"/>
        <v>0</v>
      </c>
      <c r="H3488" s="7">
        <f t="shared" si="275"/>
        <v>0</v>
      </c>
      <c r="I3488" s="7"/>
      <c r="J3488">
        <v>-924.71500000000003</v>
      </c>
      <c r="K3488" s="8">
        <f t="shared" si="271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272"/>
        <v>-0.61187499999999995</v>
      </c>
      <c r="E3489" s="8">
        <v>-0.61187499999999995</v>
      </c>
      <c r="F3489" s="4">
        <f t="shared" si="273"/>
        <v>0</v>
      </c>
      <c r="G3489" s="4">
        <f t="shared" si="274"/>
        <v>0</v>
      </c>
      <c r="H3489" s="7">
        <f t="shared" si="275"/>
        <v>0</v>
      </c>
      <c r="I3489" s="7"/>
      <c r="J3489">
        <v>-611.875</v>
      </c>
      <c r="K3489" s="8">
        <f t="shared" si="271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272"/>
        <v>-0.61187499999999995</v>
      </c>
      <c r="E3490" s="8">
        <v>-0.61187499999999995</v>
      </c>
      <c r="F3490" s="4">
        <f t="shared" si="273"/>
        <v>0</v>
      </c>
      <c r="G3490" s="4">
        <f t="shared" si="274"/>
        <v>0</v>
      </c>
      <c r="H3490" s="7">
        <f t="shared" si="275"/>
        <v>0</v>
      </c>
      <c r="I3490" s="7"/>
      <c r="J3490">
        <v>-611.875</v>
      </c>
      <c r="K3490" s="8">
        <f t="shared" si="271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272"/>
        <v>-0.61187499999999995</v>
      </c>
      <c r="E3491" s="8">
        <v>-0.61187499999999995</v>
      </c>
      <c r="F3491" s="4">
        <f t="shared" si="273"/>
        <v>0</v>
      </c>
      <c r="G3491" s="4">
        <f t="shared" si="274"/>
        <v>0</v>
      </c>
      <c r="H3491" s="7">
        <f t="shared" si="275"/>
        <v>0</v>
      </c>
      <c r="I3491" s="7"/>
      <c r="J3491">
        <v>-611.875</v>
      </c>
      <c r="K3491" s="8">
        <f t="shared" si="271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272"/>
        <v>-0.61187499999999995</v>
      </c>
      <c r="E3492" s="8">
        <v>-0.61187499999999995</v>
      </c>
      <c r="F3492" s="4">
        <f t="shared" si="273"/>
        <v>0</v>
      </c>
      <c r="G3492" s="4">
        <f t="shared" si="274"/>
        <v>0</v>
      </c>
      <c r="H3492" s="7">
        <f t="shared" si="275"/>
        <v>0</v>
      </c>
      <c r="I3492" s="7"/>
      <c r="J3492">
        <v>-611.875</v>
      </c>
      <c r="K3492" s="8">
        <f t="shared" si="271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272"/>
        <v>-1.0669200000000001</v>
      </c>
      <c r="E3493" s="8">
        <v>-1.0669150000000001</v>
      </c>
      <c r="F3493" s="4">
        <f t="shared" si="273"/>
        <v>5.000000000032756E-6</v>
      </c>
      <c r="G3493" s="4">
        <f t="shared" si="274"/>
        <v>5.000000000032756E-6</v>
      </c>
      <c r="H3493" s="7">
        <f t="shared" si="275"/>
        <v>2.5000000000327561E-11</v>
      </c>
      <c r="I3493" s="7"/>
      <c r="J3493">
        <v>-611.875</v>
      </c>
      <c r="K3493" s="8">
        <f t="shared" si="271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272"/>
        <v>-2.4233699999999998</v>
      </c>
      <c r="E3494" s="8">
        <v>-2.425894</v>
      </c>
      <c r="F3494" s="4">
        <f t="shared" si="273"/>
        <v>-2.5240000000001928E-3</v>
      </c>
      <c r="G3494" s="4">
        <f t="shared" si="274"/>
        <v>2.5240000000001928E-3</v>
      </c>
      <c r="H3494" s="7">
        <f t="shared" si="275"/>
        <v>6.370576000000973E-6</v>
      </c>
      <c r="I3494" s="7"/>
      <c r="J3494">
        <v>-611.875</v>
      </c>
      <c r="K3494" s="8">
        <f t="shared" si="271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272"/>
        <v>68.957999999999998</v>
      </c>
      <c r="E3495" s="8">
        <v>70.925753</v>
      </c>
      <c r="F3495" s="4">
        <f t="shared" si="273"/>
        <v>1.9677530000000019</v>
      </c>
      <c r="G3495" s="4">
        <f t="shared" si="274"/>
        <v>1.9677530000000019</v>
      </c>
      <c r="H3495" s="7">
        <f t="shared" si="275"/>
        <v>3.8720518690090073</v>
      </c>
      <c r="I3495" s="7"/>
      <c r="J3495">
        <v>-611.875</v>
      </c>
      <c r="K3495" s="8">
        <f t="shared" si="271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272"/>
        <v>111.28</v>
      </c>
      <c r="E3496" s="8">
        <v>111.769099</v>
      </c>
      <c r="F3496" s="4">
        <f t="shared" si="273"/>
        <v>0.48909899999999595</v>
      </c>
      <c r="G3496" s="4">
        <f t="shared" si="274"/>
        <v>0.48909899999999595</v>
      </c>
      <c r="H3496" s="7">
        <f t="shared" si="275"/>
        <v>0.23921783180099604</v>
      </c>
      <c r="I3496" s="7"/>
      <c r="J3496">
        <v>-611.875</v>
      </c>
      <c r="K3496" s="8">
        <f t="shared" si="271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272"/>
        <v>110.41800000000001</v>
      </c>
      <c r="E3497" s="8">
        <v>110.87460299999999</v>
      </c>
      <c r="F3497" s="4">
        <f t="shared" si="273"/>
        <v>0.45660299999998699</v>
      </c>
      <c r="G3497" s="4">
        <f t="shared" si="274"/>
        <v>0.45660299999998699</v>
      </c>
      <c r="H3497" s="7">
        <f t="shared" si="275"/>
        <v>0.20848629960898812</v>
      </c>
      <c r="I3497" s="7"/>
      <c r="J3497">
        <v>-611.875</v>
      </c>
      <c r="K3497" s="8">
        <f t="shared" si="271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272"/>
        <v>109.533</v>
      </c>
      <c r="E3498" s="8">
        <v>109.959537</v>
      </c>
      <c r="F3498" s="4">
        <f t="shared" si="273"/>
        <v>0.42653699999999617</v>
      </c>
      <c r="G3498" s="4">
        <f t="shared" si="274"/>
        <v>0.42653699999999617</v>
      </c>
      <c r="H3498" s="7">
        <f t="shared" si="275"/>
        <v>0.18193381236899672</v>
      </c>
      <c r="I3498" s="7"/>
      <c r="J3498">
        <v>-1066.92</v>
      </c>
      <c r="K3498" s="8">
        <f t="shared" si="271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272"/>
        <v>108.73099999999999</v>
      </c>
      <c r="E3499" s="8">
        <v>109.136026</v>
      </c>
      <c r="F3499" s="4">
        <f t="shared" si="273"/>
        <v>0.40502600000000655</v>
      </c>
      <c r="G3499" s="4">
        <f t="shared" si="274"/>
        <v>0.40502600000000655</v>
      </c>
      <c r="H3499" s="7">
        <f t="shared" si="275"/>
        <v>0.1640460606760053</v>
      </c>
      <c r="I3499" s="7"/>
      <c r="J3499">
        <v>-1973.31</v>
      </c>
      <c r="K3499" s="8">
        <f t="shared" si="271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272"/>
        <v>107.86799999999999</v>
      </c>
      <c r="E3500" s="8">
        <v>108.03938599999999</v>
      </c>
      <c r="F3500" s="4">
        <f t="shared" si="273"/>
        <v>0.17138599999999826</v>
      </c>
      <c r="G3500" s="4">
        <f t="shared" si="274"/>
        <v>0.17138599999999826</v>
      </c>
      <c r="H3500" s="7">
        <f t="shared" si="275"/>
        <v>2.9373160995999403E-2</v>
      </c>
      <c r="I3500" s="7"/>
      <c r="J3500">
        <v>48991.5</v>
      </c>
      <c r="K3500" s="8">
        <f t="shared" ref="K3500:K3563" si="276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272"/>
        <v>107.268</v>
      </c>
      <c r="E3501" s="8">
        <v>107.53499100000001</v>
      </c>
      <c r="F3501" s="4">
        <f t="shared" si="273"/>
        <v>0.26699100000000442</v>
      </c>
      <c r="G3501" s="4">
        <f t="shared" si="274"/>
        <v>0.26699100000000442</v>
      </c>
      <c r="H3501" s="7">
        <f t="shared" si="275"/>
        <v>7.1284194081002367E-2</v>
      </c>
      <c r="I3501" s="7"/>
      <c r="J3501">
        <v>111704</v>
      </c>
      <c r="K3501" s="8">
        <f t="shared" si="276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272"/>
        <v>107.256</v>
      </c>
      <c r="E3502" s="8">
        <v>107.535218</v>
      </c>
      <c r="F3502" s="4">
        <f t="shared" si="273"/>
        <v>0.27921800000000019</v>
      </c>
      <c r="G3502" s="4">
        <f t="shared" si="274"/>
        <v>0.27921800000000019</v>
      </c>
      <c r="H3502" s="7">
        <f t="shared" si="275"/>
        <v>7.7962691524000108E-2</v>
      </c>
      <c r="I3502" s="7"/>
      <c r="J3502">
        <v>110825</v>
      </c>
      <c r="K3502" s="8">
        <f t="shared" si="276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272"/>
        <v>106.96599999999999</v>
      </c>
      <c r="E3503" s="8">
        <v>107.096022</v>
      </c>
      <c r="F3503" s="4">
        <f t="shared" si="273"/>
        <v>0.13002200000001096</v>
      </c>
      <c r="G3503" s="4">
        <f t="shared" si="274"/>
        <v>0.13002200000001096</v>
      </c>
      <c r="H3503" s="7">
        <f t="shared" si="275"/>
        <v>1.6905720484002851E-2</v>
      </c>
      <c r="I3503" s="7"/>
      <c r="J3503">
        <v>109931</v>
      </c>
      <c r="K3503" s="8">
        <f t="shared" si="276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272"/>
        <v>106.738</v>
      </c>
      <c r="E3504" s="8">
        <v>106.954318</v>
      </c>
      <c r="F3504" s="4">
        <f t="shared" si="273"/>
        <v>0.21631800000000112</v>
      </c>
      <c r="G3504" s="4">
        <f t="shared" si="274"/>
        <v>0.21631800000000112</v>
      </c>
      <c r="H3504" s="7">
        <f t="shared" si="275"/>
        <v>4.6793477124000483E-2</v>
      </c>
      <c r="I3504" s="7"/>
      <c r="J3504">
        <v>109135</v>
      </c>
      <c r="K3504" s="8">
        <f t="shared" si="276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272"/>
        <v>107.15300000000001</v>
      </c>
      <c r="E3505" s="8">
        <v>107.495216</v>
      </c>
      <c r="F3505" s="4">
        <f t="shared" si="273"/>
        <v>0.34221599999999341</v>
      </c>
      <c r="G3505" s="4">
        <f t="shared" si="274"/>
        <v>0.34221599999999341</v>
      </c>
      <c r="H3505" s="7">
        <f t="shared" si="275"/>
        <v>0.11711179065599549</v>
      </c>
      <c r="I3505" s="7"/>
      <c r="J3505">
        <v>108468</v>
      </c>
      <c r="K3505" s="8">
        <f t="shared" si="276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272"/>
        <v>67.690399999999997</v>
      </c>
      <c r="E3506" s="8">
        <v>65.625867</v>
      </c>
      <c r="F3506" s="4">
        <f t="shared" si="273"/>
        <v>-2.0645329999999973</v>
      </c>
      <c r="G3506" s="4">
        <f t="shared" si="274"/>
        <v>2.0645329999999973</v>
      </c>
      <c r="H3506" s="7">
        <f t="shared" si="275"/>
        <v>4.2622965080889887</v>
      </c>
      <c r="I3506" s="7"/>
      <c r="J3506">
        <v>108002</v>
      </c>
      <c r="K3506" s="8">
        <f t="shared" si="276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272"/>
        <v>-0.92471500000000006</v>
      </c>
      <c r="E3507" s="8">
        <v>-0.92471499999999995</v>
      </c>
      <c r="F3507" s="4">
        <f t="shared" si="273"/>
        <v>1.1102230246251565E-16</v>
      </c>
      <c r="G3507" s="4">
        <f t="shared" si="274"/>
        <v>1.1102230246251565E-16</v>
      </c>
      <c r="H3507" s="7">
        <f t="shared" si="275"/>
        <v>1.2325951644078309E-32</v>
      </c>
      <c r="I3507" s="7"/>
      <c r="J3507">
        <v>107751</v>
      </c>
      <c r="K3507" s="8">
        <f t="shared" si="276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272"/>
        <v>-0.61187499999999995</v>
      </c>
      <c r="E3508" s="8">
        <v>-0.61187499999999995</v>
      </c>
      <c r="F3508" s="4">
        <f t="shared" si="273"/>
        <v>0</v>
      </c>
      <c r="G3508" s="4">
        <f t="shared" si="274"/>
        <v>0</v>
      </c>
      <c r="H3508" s="7">
        <f t="shared" si="275"/>
        <v>0</v>
      </c>
      <c r="I3508" s="7"/>
      <c r="J3508">
        <v>107556</v>
      </c>
      <c r="K3508" s="8">
        <f t="shared" si="276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272"/>
        <v>-0.61187499999999995</v>
      </c>
      <c r="E3509" s="8">
        <v>-0.61187499999999995</v>
      </c>
      <c r="F3509" s="4">
        <f t="shared" si="273"/>
        <v>0</v>
      </c>
      <c r="G3509" s="4">
        <f t="shared" si="274"/>
        <v>0</v>
      </c>
      <c r="H3509" s="7">
        <f t="shared" si="275"/>
        <v>0</v>
      </c>
      <c r="I3509" s="7"/>
      <c r="J3509">
        <v>107422</v>
      </c>
      <c r="K3509" s="8">
        <f t="shared" si="276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272"/>
        <v>-0.61187499999999995</v>
      </c>
      <c r="E3510" s="8">
        <v>-0.61187499999999995</v>
      </c>
      <c r="F3510" s="4">
        <f t="shared" si="273"/>
        <v>0</v>
      </c>
      <c r="G3510" s="4">
        <f t="shared" si="274"/>
        <v>0</v>
      </c>
      <c r="H3510" s="7">
        <f t="shared" si="275"/>
        <v>0</v>
      </c>
      <c r="I3510" s="7"/>
      <c r="J3510">
        <v>107464</v>
      </c>
      <c r="K3510" s="8">
        <f t="shared" si="276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272"/>
        <v>-0.61187499999999995</v>
      </c>
      <c r="E3511" s="8">
        <v>-0.61187499999999995</v>
      </c>
      <c r="F3511" s="4">
        <f t="shared" si="273"/>
        <v>0</v>
      </c>
      <c r="G3511" s="4">
        <f t="shared" si="274"/>
        <v>0</v>
      </c>
      <c r="H3511" s="7">
        <f t="shared" si="275"/>
        <v>0</v>
      </c>
      <c r="I3511" s="7"/>
      <c r="J3511">
        <v>55248.6</v>
      </c>
      <c r="K3511" s="8">
        <f t="shared" si="276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272"/>
        <v>-0.61187499999999995</v>
      </c>
      <c r="E3512" s="8">
        <v>-0.61187499999999995</v>
      </c>
      <c r="F3512" s="4">
        <f t="shared" si="273"/>
        <v>0</v>
      </c>
      <c r="G3512" s="4">
        <f t="shared" si="274"/>
        <v>0</v>
      </c>
      <c r="H3512" s="7">
        <f t="shared" si="275"/>
        <v>0</v>
      </c>
      <c r="I3512" s="7"/>
      <c r="J3512">
        <v>-924.71500000000003</v>
      </c>
      <c r="K3512" s="8">
        <f t="shared" si="276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272"/>
        <v>-0.61187499999999995</v>
      </c>
      <c r="E3513" s="8">
        <v>-0.61187499999999995</v>
      </c>
      <c r="F3513" s="4">
        <f t="shared" si="273"/>
        <v>0</v>
      </c>
      <c r="G3513" s="4">
        <f t="shared" si="274"/>
        <v>0</v>
      </c>
      <c r="H3513" s="7">
        <f t="shared" si="275"/>
        <v>0</v>
      </c>
      <c r="I3513" s="7"/>
      <c r="J3513">
        <v>-611.875</v>
      </c>
      <c r="K3513" s="8">
        <f t="shared" si="276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272"/>
        <v>-0.61187499999999995</v>
      </c>
      <c r="E3514" s="8">
        <v>-0.61187499999999995</v>
      </c>
      <c r="F3514" s="4">
        <f t="shared" si="273"/>
        <v>0</v>
      </c>
      <c r="G3514" s="4">
        <f t="shared" si="274"/>
        <v>0</v>
      </c>
      <c r="H3514" s="7">
        <f t="shared" si="275"/>
        <v>0</v>
      </c>
      <c r="I3514" s="7"/>
      <c r="J3514">
        <v>-611.875</v>
      </c>
      <c r="K3514" s="8">
        <f t="shared" si="276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272"/>
        <v>-0.61187499999999995</v>
      </c>
      <c r="E3515" s="8">
        <v>-0.61187499999999995</v>
      </c>
      <c r="F3515" s="4">
        <f t="shared" si="273"/>
        <v>0</v>
      </c>
      <c r="G3515" s="4">
        <f t="shared" si="274"/>
        <v>0</v>
      </c>
      <c r="H3515" s="7">
        <f t="shared" si="275"/>
        <v>0</v>
      </c>
      <c r="I3515" s="7"/>
      <c r="J3515">
        <v>-611.875</v>
      </c>
      <c r="K3515" s="8">
        <f t="shared" si="276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272"/>
        <v>-0.61187499999999995</v>
      </c>
      <c r="E3516" s="8">
        <v>-0.61187499999999995</v>
      </c>
      <c r="F3516" s="4">
        <f t="shared" si="273"/>
        <v>0</v>
      </c>
      <c r="G3516" s="4">
        <f t="shared" si="274"/>
        <v>0</v>
      </c>
      <c r="H3516" s="7">
        <f t="shared" si="275"/>
        <v>0</v>
      </c>
      <c r="I3516" s="7"/>
      <c r="J3516">
        <v>-611.875</v>
      </c>
      <c r="K3516" s="8">
        <f t="shared" si="276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272"/>
        <v>-1.0669200000000001</v>
      </c>
      <c r="E3517" s="8">
        <v>-1.0669150000000001</v>
      </c>
      <c r="F3517" s="4">
        <f t="shared" si="273"/>
        <v>5.000000000032756E-6</v>
      </c>
      <c r="G3517" s="4">
        <f t="shared" si="274"/>
        <v>5.000000000032756E-6</v>
      </c>
      <c r="H3517" s="7">
        <f t="shared" si="275"/>
        <v>2.5000000000327561E-11</v>
      </c>
      <c r="I3517" s="7"/>
      <c r="J3517">
        <v>-611.875</v>
      </c>
      <c r="K3517" s="8">
        <f t="shared" si="276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272"/>
        <v>-1.0669200000000001</v>
      </c>
      <c r="E3518" s="8">
        <v>-1.0669150000000001</v>
      </c>
      <c r="F3518" s="4">
        <f t="shared" si="273"/>
        <v>5.000000000032756E-6</v>
      </c>
      <c r="G3518" s="4">
        <f t="shared" si="274"/>
        <v>5.000000000032756E-6</v>
      </c>
      <c r="H3518" s="7">
        <f t="shared" si="275"/>
        <v>2.5000000000327561E-11</v>
      </c>
      <c r="I3518" s="7"/>
      <c r="J3518">
        <v>-611.875</v>
      </c>
      <c r="K3518" s="8">
        <f t="shared" si="276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272"/>
        <v>-2.2730900000000003</v>
      </c>
      <c r="E3519" s="8">
        <v>-2.7058140000000002</v>
      </c>
      <c r="F3519" s="4">
        <f t="shared" si="273"/>
        <v>-0.43272399999999989</v>
      </c>
      <c r="G3519" s="4">
        <f t="shared" si="274"/>
        <v>0.43272399999999989</v>
      </c>
      <c r="H3519" s="7">
        <f t="shared" si="275"/>
        <v>0.18725006017599991</v>
      </c>
      <c r="I3519" s="7"/>
      <c r="J3519">
        <v>-611.875</v>
      </c>
      <c r="K3519" s="8">
        <f t="shared" si="276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272"/>
        <v>-1.5942400000000001</v>
      </c>
      <c r="E3520" s="8">
        <v>-1.300802</v>
      </c>
      <c r="F3520" s="4">
        <f t="shared" si="273"/>
        <v>0.29343800000000009</v>
      </c>
      <c r="G3520" s="4">
        <f t="shared" si="274"/>
        <v>0.29343800000000009</v>
      </c>
      <c r="H3520" s="7">
        <f t="shared" si="275"/>
        <v>8.6105859844000057E-2</v>
      </c>
      <c r="I3520" s="7"/>
      <c r="J3520">
        <v>-611.875</v>
      </c>
      <c r="K3520" s="8">
        <f t="shared" si="276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272"/>
        <v>51.643000000000001</v>
      </c>
      <c r="E3521" s="8">
        <v>51.740597000000001</v>
      </c>
      <c r="F3521" s="4">
        <f t="shared" si="273"/>
        <v>9.7597000000000378E-2</v>
      </c>
      <c r="G3521" s="4">
        <f t="shared" si="274"/>
        <v>9.7597000000000378E-2</v>
      </c>
      <c r="H3521" s="7">
        <f t="shared" si="275"/>
        <v>9.5251744090000742E-3</v>
      </c>
      <c r="I3521" s="7"/>
      <c r="J3521">
        <v>-611.875</v>
      </c>
      <c r="K3521" s="8">
        <f t="shared" si="276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272"/>
        <v>25.733700000000002</v>
      </c>
      <c r="E3522" s="8">
        <v>25.696045000000002</v>
      </c>
      <c r="F3522" s="4">
        <f t="shared" si="273"/>
        <v>-3.7655000000000882E-2</v>
      </c>
      <c r="G3522" s="4">
        <f t="shared" si="274"/>
        <v>3.7655000000000882E-2</v>
      </c>
      <c r="H3522" s="7">
        <f t="shared" si="275"/>
        <v>1.4178990250000665E-3</v>
      </c>
      <c r="I3522" s="7"/>
      <c r="J3522">
        <v>-1066.92</v>
      </c>
      <c r="K3522" s="8">
        <f t="shared" si="276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272"/>
        <v>-0.92471500000000006</v>
      </c>
      <c r="E3523" s="8">
        <v>-0.92471499999999995</v>
      </c>
      <c r="F3523" s="4">
        <f t="shared" si="273"/>
        <v>1.1102230246251565E-16</v>
      </c>
      <c r="G3523" s="4">
        <f t="shared" si="274"/>
        <v>1.1102230246251565E-16</v>
      </c>
      <c r="H3523" s="7">
        <f t="shared" si="275"/>
        <v>1.2325951644078309E-32</v>
      </c>
      <c r="I3523" s="7"/>
      <c r="J3523">
        <v>-2425.9299999999998</v>
      </c>
      <c r="K3523" s="8">
        <f t="shared" si="276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272"/>
        <v>-0.92471500000000006</v>
      </c>
      <c r="E3524" s="8">
        <v>-0.92471499999999995</v>
      </c>
      <c r="F3524" s="4">
        <f t="shared" si="273"/>
        <v>1.1102230246251565E-16</v>
      </c>
      <c r="G3524" s="4">
        <f t="shared" si="274"/>
        <v>1.1102230246251565E-16</v>
      </c>
      <c r="H3524" s="7">
        <f t="shared" si="275"/>
        <v>1.2325951644078309E-32</v>
      </c>
      <c r="I3524" s="7"/>
      <c r="J3524">
        <v>70877.600000000006</v>
      </c>
      <c r="K3524" s="8">
        <f t="shared" si="276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272"/>
        <v>-0.92471500000000006</v>
      </c>
      <c r="E3525" s="8">
        <v>-0.92471499999999995</v>
      </c>
      <c r="F3525" s="4">
        <f t="shared" si="273"/>
        <v>1.1102230246251565E-16</v>
      </c>
      <c r="G3525" s="4">
        <f t="shared" si="274"/>
        <v>1.1102230246251565E-16</v>
      </c>
      <c r="H3525" s="7">
        <f t="shared" si="275"/>
        <v>1.2325951644078309E-32</v>
      </c>
      <c r="I3525" s="7"/>
      <c r="J3525">
        <v>111677</v>
      </c>
      <c r="K3525" s="8">
        <f t="shared" si="276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272"/>
        <v>-0.92471500000000006</v>
      </c>
      <c r="E3526" s="8">
        <v>-0.92471499999999995</v>
      </c>
      <c r="F3526" s="4">
        <f t="shared" si="273"/>
        <v>1.1102230246251565E-16</v>
      </c>
      <c r="G3526" s="4">
        <f t="shared" si="274"/>
        <v>1.1102230246251565E-16</v>
      </c>
      <c r="H3526" s="7">
        <f t="shared" si="275"/>
        <v>1.2325951644078309E-32</v>
      </c>
      <c r="I3526" s="7"/>
      <c r="J3526">
        <v>110806</v>
      </c>
      <c r="K3526" s="8">
        <f t="shared" si="276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272"/>
        <v>-0.92471500000000006</v>
      </c>
      <c r="E3527" s="8">
        <v>-0.92471499999999995</v>
      </c>
      <c r="F3527" s="4">
        <f t="shared" si="273"/>
        <v>1.1102230246251565E-16</v>
      </c>
      <c r="G3527" s="4">
        <f t="shared" si="274"/>
        <v>1.1102230246251565E-16</v>
      </c>
      <c r="H3527" s="7">
        <f t="shared" si="275"/>
        <v>1.2325951644078309E-32</v>
      </c>
      <c r="I3527" s="7"/>
      <c r="J3527">
        <v>109912</v>
      </c>
      <c r="K3527" s="8">
        <f t="shared" si="276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272"/>
        <v>-0.92471500000000006</v>
      </c>
      <c r="E3528" s="8">
        <v>-0.92471499999999995</v>
      </c>
      <c r="F3528" s="4">
        <f t="shared" si="273"/>
        <v>1.1102230246251565E-16</v>
      </c>
      <c r="G3528" s="4">
        <f t="shared" si="274"/>
        <v>1.1102230246251565E-16</v>
      </c>
      <c r="H3528" s="7">
        <f t="shared" si="275"/>
        <v>1.2325951644078309E-32</v>
      </c>
      <c r="I3528" s="7"/>
      <c r="J3528">
        <v>109117</v>
      </c>
      <c r="K3528" s="8">
        <f t="shared" si="276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277">C3529/1000</f>
        <v>-0.92471500000000006</v>
      </c>
      <c r="E3529" s="8">
        <v>-0.92471499999999995</v>
      </c>
      <c r="F3529" s="4">
        <f t="shared" ref="F3529:F3592" si="278">(E3529- D3529)</f>
        <v>1.1102230246251565E-16</v>
      </c>
      <c r="G3529" s="4">
        <f t="shared" ref="G3529:G3592" si="279">ABS(F3529)</f>
        <v>1.1102230246251565E-16</v>
      </c>
      <c r="H3529" s="7">
        <f t="shared" ref="H3529:H3592" si="280">(G3529^2)</f>
        <v>1.2325951644078309E-32</v>
      </c>
      <c r="I3529" s="7"/>
      <c r="J3529">
        <v>108058</v>
      </c>
      <c r="K3529" s="8">
        <f t="shared" si="276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277"/>
        <v>-0.92471500000000006</v>
      </c>
      <c r="E3530" s="8">
        <v>-0.92471499999999995</v>
      </c>
      <c r="F3530" s="4">
        <f t="shared" si="278"/>
        <v>1.1102230246251565E-16</v>
      </c>
      <c r="G3530" s="4">
        <f t="shared" si="279"/>
        <v>1.1102230246251565E-16</v>
      </c>
      <c r="H3530" s="7">
        <f t="shared" si="280"/>
        <v>1.2325951644078309E-32</v>
      </c>
      <c r="I3530" s="7"/>
      <c r="J3530">
        <v>107572</v>
      </c>
      <c r="K3530" s="8">
        <f t="shared" si="276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277"/>
        <v>-0.92471500000000006</v>
      </c>
      <c r="E3531" s="8">
        <v>-0.92471499999999995</v>
      </c>
      <c r="F3531" s="4">
        <f t="shared" si="278"/>
        <v>1.1102230246251565E-16</v>
      </c>
      <c r="G3531" s="4">
        <f t="shared" si="279"/>
        <v>1.1102230246251565E-16</v>
      </c>
      <c r="H3531" s="7">
        <f t="shared" si="280"/>
        <v>1.2325951644078309E-32</v>
      </c>
      <c r="I3531" s="7"/>
      <c r="J3531">
        <v>107572</v>
      </c>
      <c r="K3531" s="8">
        <f t="shared" si="276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277"/>
        <v>-0.61187499999999995</v>
      </c>
      <c r="E3532" s="8">
        <v>-0.61187499999999995</v>
      </c>
      <c r="F3532" s="4">
        <f t="shared" si="278"/>
        <v>0</v>
      </c>
      <c r="G3532" s="4">
        <f t="shared" si="279"/>
        <v>0</v>
      </c>
      <c r="H3532" s="7">
        <f t="shared" si="280"/>
        <v>0</v>
      </c>
      <c r="I3532" s="7"/>
      <c r="J3532">
        <v>107141</v>
      </c>
      <c r="K3532" s="8">
        <f t="shared" si="276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277"/>
        <v>-0.61187499999999995</v>
      </c>
      <c r="E3533" s="8">
        <v>-0.61187499999999995</v>
      </c>
      <c r="F3533" s="4">
        <f t="shared" si="278"/>
        <v>0</v>
      </c>
      <c r="G3533" s="4">
        <f t="shared" si="279"/>
        <v>0</v>
      </c>
      <c r="H3533" s="7">
        <f t="shared" si="280"/>
        <v>0</v>
      </c>
      <c r="I3533" s="7"/>
      <c r="J3533">
        <v>107002</v>
      </c>
      <c r="K3533" s="8">
        <f t="shared" si="276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277"/>
        <v>-0.61187499999999995</v>
      </c>
      <c r="E3534" s="8">
        <v>-0.61187499999999995</v>
      </c>
      <c r="F3534" s="4">
        <f t="shared" si="278"/>
        <v>0</v>
      </c>
      <c r="G3534" s="4">
        <f t="shared" si="279"/>
        <v>0</v>
      </c>
      <c r="H3534" s="7">
        <f t="shared" si="280"/>
        <v>0</v>
      </c>
      <c r="I3534" s="7"/>
      <c r="J3534">
        <v>107309</v>
      </c>
      <c r="K3534" s="8">
        <f t="shared" si="276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277"/>
        <v>-0.61187499999999995</v>
      </c>
      <c r="E3535" s="8">
        <v>-0.61187499999999995</v>
      </c>
      <c r="F3535" s="4">
        <f t="shared" si="278"/>
        <v>0</v>
      </c>
      <c r="G3535" s="4">
        <f t="shared" si="279"/>
        <v>0</v>
      </c>
      <c r="H3535" s="7">
        <f t="shared" si="280"/>
        <v>0</v>
      </c>
      <c r="I3535" s="7"/>
      <c r="J3535">
        <v>66048.2</v>
      </c>
      <c r="K3535" s="8">
        <f t="shared" si="276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277"/>
        <v>-0.61187499999999995</v>
      </c>
      <c r="E3536" s="8">
        <v>-0.61187499999999995</v>
      </c>
      <c r="F3536" s="4">
        <f t="shared" si="278"/>
        <v>0</v>
      </c>
      <c r="G3536" s="4">
        <f t="shared" si="279"/>
        <v>0</v>
      </c>
      <c r="H3536" s="7">
        <f t="shared" si="280"/>
        <v>0</v>
      </c>
      <c r="I3536" s="7"/>
      <c r="J3536">
        <v>-924.71500000000003</v>
      </c>
      <c r="K3536" s="8">
        <f t="shared" si="276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277"/>
        <v>-0.61187499999999995</v>
      </c>
      <c r="E3537" s="8">
        <v>-0.61187499999999995</v>
      </c>
      <c r="F3537" s="4">
        <f t="shared" si="278"/>
        <v>0</v>
      </c>
      <c r="G3537" s="4">
        <f t="shared" si="279"/>
        <v>0</v>
      </c>
      <c r="H3537" s="7">
        <f t="shared" si="280"/>
        <v>0</v>
      </c>
      <c r="I3537" s="7"/>
      <c r="J3537">
        <v>-611.875</v>
      </c>
      <c r="K3537" s="8">
        <f t="shared" si="276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277"/>
        <v>-0.61187499999999995</v>
      </c>
      <c r="E3538" s="8">
        <v>-0.61187499999999995</v>
      </c>
      <c r="F3538" s="4">
        <f t="shared" si="278"/>
        <v>0</v>
      </c>
      <c r="G3538" s="4">
        <f t="shared" si="279"/>
        <v>0</v>
      </c>
      <c r="H3538" s="7">
        <f t="shared" si="280"/>
        <v>0</v>
      </c>
      <c r="I3538" s="7"/>
      <c r="J3538">
        <v>-611.875</v>
      </c>
      <c r="K3538" s="8">
        <f t="shared" si="276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277"/>
        <v>-0.61187499999999995</v>
      </c>
      <c r="E3539" s="8">
        <v>-0.61187499999999995</v>
      </c>
      <c r="F3539" s="4">
        <f t="shared" si="278"/>
        <v>0</v>
      </c>
      <c r="G3539" s="4">
        <f t="shared" si="279"/>
        <v>0</v>
      </c>
      <c r="H3539" s="7">
        <f t="shared" si="280"/>
        <v>0</v>
      </c>
      <c r="I3539" s="7"/>
      <c r="J3539">
        <v>-611.875</v>
      </c>
      <c r="K3539" s="8">
        <f t="shared" si="276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277"/>
        <v>-0.61187499999999995</v>
      </c>
      <c r="E3540" s="8">
        <v>-0.61187499999999995</v>
      </c>
      <c r="F3540" s="4">
        <f t="shared" si="278"/>
        <v>0</v>
      </c>
      <c r="G3540" s="4">
        <f t="shared" si="279"/>
        <v>0</v>
      </c>
      <c r="H3540" s="7">
        <f t="shared" si="280"/>
        <v>0</v>
      </c>
      <c r="I3540" s="7"/>
      <c r="J3540">
        <v>-611.875</v>
      </c>
      <c r="K3540" s="8">
        <f t="shared" si="276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277"/>
        <v>-1.0669200000000001</v>
      </c>
      <c r="E3541" s="8">
        <v>-1.0669150000000001</v>
      </c>
      <c r="F3541" s="4">
        <f t="shared" si="278"/>
        <v>5.000000000032756E-6</v>
      </c>
      <c r="G3541" s="4">
        <f t="shared" si="279"/>
        <v>5.000000000032756E-6</v>
      </c>
      <c r="H3541" s="7">
        <f t="shared" si="280"/>
        <v>2.5000000000327561E-11</v>
      </c>
      <c r="I3541" s="7"/>
      <c r="J3541">
        <v>-611.875</v>
      </c>
      <c r="K3541" s="8">
        <f t="shared" si="276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277"/>
        <v>-1.0669200000000001</v>
      </c>
      <c r="E3542" s="8">
        <v>-1.0669150000000001</v>
      </c>
      <c r="F3542" s="4">
        <f t="shared" si="278"/>
        <v>5.000000000032756E-6</v>
      </c>
      <c r="G3542" s="4">
        <f t="shared" si="279"/>
        <v>5.000000000032756E-6</v>
      </c>
      <c r="H3542" s="7">
        <f t="shared" si="280"/>
        <v>2.5000000000327561E-11</v>
      </c>
      <c r="I3542" s="7"/>
      <c r="J3542">
        <v>-611.875</v>
      </c>
      <c r="K3542" s="8">
        <f t="shared" si="276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277"/>
        <v>-3.6657199999999999</v>
      </c>
      <c r="E3543" s="8">
        <v>-3.670042</v>
      </c>
      <c r="F3543" s="4">
        <f t="shared" si="278"/>
        <v>-4.322000000000159E-3</v>
      </c>
      <c r="G3543" s="4">
        <f t="shared" si="279"/>
        <v>4.322000000000159E-3</v>
      </c>
      <c r="H3543" s="7">
        <f t="shared" si="280"/>
        <v>1.8679684000001375E-5</v>
      </c>
      <c r="I3543" s="7"/>
      <c r="J3543">
        <v>-611.875</v>
      </c>
      <c r="K3543" s="8">
        <f t="shared" si="276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277"/>
        <v>109.861</v>
      </c>
      <c r="E3544" s="8">
        <v>111.079911</v>
      </c>
      <c r="F3544" s="4">
        <f t="shared" si="278"/>
        <v>1.2189109999999914</v>
      </c>
      <c r="G3544" s="4">
        <f t="shared" si="279"/>
        <v>1.2189109999999914</v>
      </c>
      <c r="H3544" s="7">
        <f t="shared" si="280"/>
        <v>1.4857440259209791</v>
      </c>
      <c r="I3544" s="7"/>
      <c r="J3544">
        <v>-611.875</v>
      </c>
      <c r="K3544" s="8">
        <f t="shared" si="276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277"/>
        <v>111.096</v>
      </c>
      <c r="E3545" s="8">
        <v>111.60232999999999</v>
      </c>
      <c r="F3545" s="4">
        <f t="shared" si="278"/>
        <v>0.50632999999999129</v>
      </c>
      <c r="G3545" s="4">
        <f t="shared" si="279"/>
        <v>0.50632999999999129</v>
      </c>
      <c r="H3545" s="7">
        <f t="shared" si="280"/>
        <v>0.2563700688999912</v>
      </c>
      <c r="I3545" s="7"/>
      <c r="J3545">
        <v>-611.875</v>
      </c>
      <c r="K3545" s="8">
        <f t="shared" si="276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277"/>
        <v>110.236</v>
      </c>
      <c r="E3546" s="8">
        <v>110.697563</v>
      </c>
      <c r="F3546" s="4">
        <f t="shared" si="278"/>
        <v>0.46156299999999817</v>
      </c>
      <c r="G3546" s="4">
        <f t="shared" si="279"/>
        <v>0.46156299999999817</v>
      </c>
      <c r="H3546" s="7">
        <f t="shared" si="280"/>
        <v>0.21304040296899832</v>
      </c>
      <c r="I3546" s="7"/>
      <c r="J3546">
        <v>-1066.92</v>
      </c>
      <c r="K3546" s="8">
        <f t="shared" si="276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277"/>
        <v>109.319</v>
      </c>
      <c r="E3547" s="8">
        <v>109.756856</v>
      </c>
      <c r="F3547" s="4">
        <f t="shared" si="278"/>
        <v>0.43785599999999647</v>
      </c>
      <c r="G3547" s="4">
        <f t="shared" si="279"/>
        <v>0.43785599999999647</v>
      </c>
      <c r="H3547" s="7">
        <f t="shared" si="280"/>
        <v>0.19171787673599691</v>
      </c>
      <c r="I3547" s="7"/>
      <c r="J3547">
        <v>-1066.92</v>
      </c>
      <c r="K3547" s="8">
        <f t="shared" si="276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277"/>
        <v>108.633</v>
      </c>
      <c r="E3548" s="8">
        <v>109.058882</v>
      </c>
      <c r="F3548" s="4">
        <f t="shared" si="278"/>
        <v>0.42588200000000143</v>
      </c>
      <c r="G3548" s="4">
        <f t="shared" si="279"/>
        <v>0.42588200000000143</v>
      </c>
      <c r="H3548" s="7">
        <f t="shared" si="280"/>
        <v>0.18137547792400122</v>
      </c>
      <c r="I3548" s="7"/>
      <c r="J3548">
        <v>-2705.8</v>
      </c>
      <c r="K3548" s="8">
        <f t="shared" si="276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277"/>
        <v>108.327</v>
      </c>
      <c r="E3549" s="8">
        <v>108.830445</v>
      </c>
      <c r="F3549" s="4">
        <f t="shared" si="278"/>
        <v>0.50344499999999925</v>
      </c>
      <c r="G3549" s="4">
        <f t="shared" si="279"/>
        <v>0.50344499999999925</v>
      </c>
      <c r="H3549" s="7">
        <f t="shared" si="280"/>
        <v>0.25345686802499923</v>
      </c>
      <c r="I3549" s="7"/>
      <c r="J3549">
        <v>-1296.75</v>
      </c>
      <c r="K3549" s="8">
        <f t="shared" si="276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277"/>
        <v>108.116</v>
      </c>
      <c r="E3550" s="8">
        <v>108.60832000000001</v>
      </c>
      <c r="F3550" s="4">
        <f t="shared" si="278"/>
        <v>0.49232000000000653</v>
      </c>
      <c r="G3550" s="4">
        <f t="shared" si="279"/>
        <v>0.49232000000000653</v>
      </c>
      <c r="H3550" s="7">
        <f t="shared" si="280"/>
        <v>0.24237898240000644</v>
      </c>
      <c r="I3550" s="7"/>
      <c r="J3550">
        <v>51904.5</v>
      </c>
      <c r="K3550" s="8">
        <f t="shared" si="276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277"/>
        <v>107.946</v>
      </c>
      <c r="E3551" s="8">
        <v>108.09823900000001</v>
      </c>
      <c r="F3551" s="4">
        <f t="shared" si="278"/>
        <v>0.15223900000000867</v>
      </c>
      <c r="G3551" s="4">
        <f t="shared" si="279"/>
        <v>0.15223900000000867</v>
      </c>
      <c r="H3551" s="7">
        <f t="shared" si="280"/>
        <v>2.317671312100264E-2</v>
      </c>
      <c r="I3551" s="7"/>
      <c r="J3551">
        <v>25760.6</v>
      </c>
      <c r="K3551" s="8">
        <f t="shared" si="276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277"/>
        <v>108.227</v>
      </c>
      <c r="E3552" s="8">
        <v>108.718993</v>
      </c>
      <c r="F3552" s="4">
        <f t="shared" si="278"/>
        <v>0.49199299999999369</v>
      </c>
      <c r="G3552" s="4">
        <f t="shared" si="279"/>
        <v>0.49199299999999369</v>
      </c>
      <c r="H3552" s="7">
        <f t="shared" si="280"/>
        <v>0.2420571120489938</v>
      </c>
      <c r="I3552" s="7"/>
      <c r="J3552">
        <v>-924.71500000000003</v>
      </c>
      <c r="K3552" s="8">
        <f t="shared" si="276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277"/>
        <v>91.538600000000002</v>
      </c>
      <c r="E3553" s="8">
        <v>90.370654000000002</v>
      </c>
      <c r="F3553" s="4">
        <f t="shared" si="278"/>
        <v>-1.1679460000000006</v>
      </c>
      <c r="G3553" s="4">
        <f t="shared" si="279"/>
        <v>1.1679460000000006</v>
      </c>
      <c r="H3553" s="7">
        <f t="shared" si="280"/>
        <v>1.3640978589160013</v>
      </c>
      <c r="I3553" s="7"/>
      <c r="J3553">
        <v>-924.71500000000003</v>
      </c>
      <c r="K3553" s="8">
        <f t="shared" si="276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277"/>
        <v>36.935000000000002</v>
      </c>
      <c r="E3554" s="8">
        <v>35.793343</v>
      </c>
      <c r="F3554" s="4">
        <f t="shared" si="278"/>
        <v>-1.1416570000000021</v>
      </c>
      <c r="G3554" s="4">
        <f t="shared" si="279"/>
        <v>1.1416570000000021</v>
      </c>
      <c r="H3554" s="7">
        <f t="shared" si="280"/>
        <v>1.303380705649005</v>
      </c>
      <c r="I3554" s="7"/>
      <c r="J3554">
        <v>-924.71500000000003</v>
      </c>
      <c r="K3554" s="8">
        <f t="shared" si="276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277"/>
        <v>-0.92471500000000006</v>
      </c>
      <c r="E3555" s="8">
        <v>-0.92471499999999995</v>
      </c>
      <c r="F3555" s="4">
        <f t="shared" si="278"/>
        <v>1.1102230246251565E-16</v>
      </c>
      <c r="G3555" s="4">
        <f t="shared" si="279"/>
        <v>1.1102230246251565E-16</v>
      </c>
      <c r="H3555" s="7">
        <f t="shared" si="280"/>
        <v>1.2325951644078309E-32</v>
      </c>
      <c r="I3555" s="7"/>
      <c r="J3555">
        <v>-924.71500000000003</v>
      </c>
      <c r="K3555" s="8">
        <f t="shared" si="276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277"/>
        <v>-0.61187499999999995</v>
      </c>
      <c r="E3556" s="8">
        <v>-0.61187499999999995</v>
      </c>
      <c r="F3556" s="4">
        <f t="shared" si="278"/>
        <v>0</v>
      </c>
      <c r="G3556" s="4">
        <f t="shared" si="279"/>
        <v>0</v>
      </c>
      <c r="H3556" s="7">
        <f t="shared" si="280"/>
        <v>0</v>
      </c>
      <c r="I3556" s="7"/>
      <c r="J3556">
        <v>-924.71500000000003</v>
      </c>
      <c r="K3556" s="8">
        <f t="shared" si="276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277"/>
        <v>-0.61187499999999995</v>
      </c>
      <c r="E3557" s="8">
        <v>-0.61187499999999995</v>
      </c>
      <c r="F3557" s="4">
        <f t="shared" si="278"/>
        <v>0</v>
      </c>
      <c r="G3557" s="4">
        <f t="shared" si="279"/>
        <v>0</v>
      </c>
      <c r="H3557" s="7">
        <f t="shared" si="280"/>
        <v>0</v>
      </c>
      <c r="I3557" s="7"/>
      <c r="J3557">
        <v>-924.71500000000003</v>
      </c>
      <c r="K3557" s="8">
        <f t="shared" si="276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277"/>
        <v>-0.61187499999999995</v>
      </c>
      <c r="E3558" s="8">
        <v>-0.61187499999999995</v>
      </c>
      <c r="F3558" s="4">
        <f t="shared" si="278"/>
        <v>0</v>
      </c>
      <c r="G3558" s="4">
        <f t="shared" si="279"/>
        <v>0</v>
      </c>
      <c r="H3558" s="7">
        <f t="shared" si="280"/>
        <v>0</v>
      </c>
      <c r="I3558" s="7"/>
      <c r="J3558">
        <v>-924.71500000000003</v>
      </c>
      <c r="K3558" s="8">
        <f t="shared" si="276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277"/>
        <v>-0.61187499999999995</v>
      </c>
      <c r="E3559" s="8">
        <v>-0.61187499999999995</v>
      </c>
      <c r="F3559" s="4">
        <f t="shared" si="278"/>
        <v>0</v>
      </c>
      <c r="G3559" s="4">
        <f t="shared" si="279"/>
        <v>0</v>
      </c>
      <c r="H3559" s="7">
        <f t="shared" si="280"/>
        <v>0</v>
      </c>
      <c r="I3559" s="7"/>
      <c r="J3559">
        <v>-924.71500000000003</v>
      </c>
      <c r="K3559" s="8">
        <f t="shared" si="276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277"/>
        <v>-0.61187499999999995</v>
      </c>
      <c r="E3560" s="8">
        <v>-0.61187499999999995</v>
      </c>
      <c r="F3560" s="4">
        <f t="shared" si="278"/>
        <v>0</v>
      </c>
      <c r="G3560" s="4">
        <f t="shared" si="279"/>
        <v>0</v>
      </c>
      <c r="H3560" s="7">
        <f t="shared" si="280"/>
        <v>0</v>
      </c>
      <c r="I3560" s="7"/>
      <c r="J3560">
        <v>-924.71500000000003</v>
      </c>
      <c r="K3560" s="8">
        <f t="shared" si="276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277"/>
        <v>-0.61187499999999995</v>
      </c>
      <c r="E3561" s="8">
        <v>-0.61187499999999995</v>
      </c>
      <c r="F3561" s="4">
        <f t="shared" si="278"/>
        <v>0</v>
      </c>
      <c r="G3561" s="4">
        <f t="shared" si="279"/>
        <v>0</v>
      </c>
      <c r="H3561" s="7">
        <f t="shared" si="280"/>
        <v>0</v>
      </c>
      <c r="I3561" s="7"/>
      <c r="J3561">
        <v>-611.875</v>
      </c>
      <c r="K3561" s="8">
        <f t="shared" si="276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277"/>
        <v>-0.61187499999999995</v>
      </c>
      <c r="E3562" s="8">
        <v>-0.61187499999999995</v>
      </c>
      <c r="F3562" s="4">
        <f t="shared" si="278"/>
        <v>0</v>
      </c>
      <c r="G3562" s="4">
        <f t="shared" si="279"/>
        <v>0</v>
      </c>
      <c r="H3562" s="7">
        <f t="shared" si="280"/>
        <v>0</v>
      </c>
      <c r="I3562" s="7"/>
      <c r="J3562">
        <v>-611.875</v>
      </c>
      <c r="K3562" s="8">
        <f t="shared" si="276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277"/>
        <v>-0.61187499999999995</v>
      </c>
      <c r="E3563" s="8">
        <v>-0.61187499999999995</v>
      </c>
      <c r="F3563" s="4">
        <f t="shared" si="278"/>
        <v>0</v>
      </c>
      <c r="G3563" s="4">
        <f t="shared" si="279"/>
        <v>0</v>
      </c>
      <c r="H3563" s="7">
        <f t="shared" si="280"/>
        <v>0</v>
      </c>
      <c r="I3563" s="7"/>
      <c r="J3563">
        <v>-611.875</v>
      </c>
      <c r="K3563" s="8">
        <f t="shared" si="276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277"/>
        <v>-0.61187499999999995</v>
      </c>
      <c r="E3564" s="8">
        <v>-0.61187499999999995</v>
      </c>
      <c r="F3564" s="4">
        <f t="shared" si="278"/>
        <v>0</v>
      </c>
      <c r="G3564" s="4">
        <f t="shared" si="279"/>
        <v>0</v>
      </c>
      <c r="H3564" s="7">
        <f t="shared" si="280"/>
        <v>0</v>
      </c>
      <c r="I3564" s="7"/>
      <c r="J3564">
        <v>-611.875</v>
      </c>
      <c r="K3564" s="8">
        <f t="shared" ref="K3564:K3627" si="281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277"/>
        <v>-1.0669200000000001</v>
      </c>
      <c r="E3565" s="8">
        <v>-1.0669150000000001</v>
      </c>
      <c r="F3565" s="4">
        <f t="shared" si="278"/>
        <v>5.000000000032756E-6</v>
      </c>
      <c r="G3565" s="4">
        <f t="shared" si="279"/>
        <v>5.000000000032756E-6</v>
      </c>
      <c r="H3565" s="7">
        <f t="shared" si="280"/>
        <v>2.5000000000327561E-11</v>
      </c>
      <c r="I3565" s="7"/>
      <c r="J3565">
        <v>-611.875</v>
      </c>
      <c r="K3565" s="8">
        <f t="shared" si="281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277"/>
        <v>-1.0669200000000001</v>
      </c>
      <c r="E3566" s="8">
        <v>-1.0669150000000001</v>
      </c>
      <c r="F3566" s="4">
        <f t="shared" si="278"/>
        <v>5.000000000032756E-6</v>
      </c>
      <c r="G3566" s="4">
        <f t="shared" si="279"/>
        <v>5.000000000032756E-6</v>
      </c>
      <c r="H3566" s="7">
        <f t="shared" si="280"/>
        <v>2.5000000000327561E-11</v>
      </c>
      <c r="I3566" s="7"/>
      <c r="J3566">
        <v>-611.875</v>
      </c>
      <c r="K3566" s="8">
        <f t="shared" si="281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277"/>
        <v>9.8033300000000008</v>
      </c>
      <c r="E3567" s="8">
        <v>10.355566</v>
      </c>
      <c r="F3567" s="4">
        <f t="shared" si="278"/>
        <v>0.55223599999999884</v>
      </c>
      <c r="G3567" s="4">
        <f t="shared" si="279"/>
        <v>0.55223599999999884</v>
      </c>
      <c r="H3567" s="7">
        <f t="shared" si="280"/>
        <v>0.30496459969599871</v>
      </c>
      <c r="I3567" s="7"/>
      <c r="J3567">
        <v>-611.875</v>
      </c>
      <c r="K3567" s="8">
        <f t="shared" si="281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277"/>
        <v>111.434</v>
      </c>
      <c r="E3568" s="8">
        <v>111.976759</v>
      </c>
      <c r="F3568" s="4">
        <f t="shared" si="278"/>
        <v>0.54275900000000377</v>
      </c>
      <c r="G3568" s="4">
        <f t="shared" si="279"/>
        <v>0.54275900000000377</v>
      </c>
      <c r="H3568" s="7">
        <f t="shared" si="280"/>
        <v>0.29458733208100407</v>
      </c>
      <c r="I3568" s="7"/>
      <c r="J3568">
        <v>-611.875</v>
      </c>
      <c r="K3568" s="8">
        <f t="shared" si="281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277"/>
        <v>110.60599999999999</v>
      </c>
      <c r="E3569" s="8">
        <v>111.07956</v>
      </c>
      <c r="F3569" s="4">
        <f t="shared" si="278"/>
        <v>0.4735600000000062</v>
      </c>
      <c r="G3569" s="4">
        <f t="shared" si="279"/>
        <v>0.4735600000000062</v>
      </c>
      <c r="H3569" s="7">
        <f t="shared" si="280"/>
        <v>0.22425907360000588</v>
      </c>
      <c r="I3569" s="7"/>
      <c r="J3569">
        <v>-611.875</v>
      </c>
      <c r="K3569" s="8">
        <f t="shared" si="281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277"/>
        <v>109.85899999999999</v>
      </c>
      <c r="E3570" s="8">
        <v>110.286513</v>
      </c>
      <c r="F3570" s="4">
        <f t="shared" si="278"/>
        <v>0.42751300000000469</v>
      </c>
      <c r="G3570" s="4">
        <f t="shared" si="279"/>
        <v>0.42751300000000469</v>
      </c>
      <c r="H3570" s="7">
        <f t="shared" si="280"/>
        <v>0.18276736516900402</v>
      </c>
      <c r="I3570" s="7"/>
      <c r="J3570">
        <v>-1066.92</v>
      </c>
      <c r="K3570" s="8">
        <f t="shared" si="281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277"/>
        <v>109.134</v>
      </c>
      <c r="E3571" s="8">
        <v>109.547393</v>
      </c>
      <c r="F3571" s="4">
        <f t="shared" si="278"/>
        <v>0.41339299999999923</v>
      </c>
      <c r="G3571" s="4">
        <f t="shared" si="279"/>
        <v>0.41339299999999923</v>
      </c>
      <c r="H3571" s="7">
        <f t="shared" si="280"/>
        <v>0.17089377244899936</v>
      </c>
      <c r="I3571" s="7"/>
      <c r="J3571">
        <v>-1066.92</v>
      </c>
      <c r="K3571" s="8">
        <f t="shared" si="281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277"/>
        <v>108.565</v>
      </c>
      <c r="E3572" s="8">
        <v>108.912401</v>
      </c>
      <c r="F3572" s="4">
        <f t="shared" si="278"/>
        <v>0.34740100000000496</v>
      </c>
      <c r="G3572" s="4">
        <f t="shared" si="279"/>
        <v>0.34740100000000496</v>
      </c>
      <c r="H3572" s="7">
        <f t="shared" si="280"/>
        <v>0.12068745480100344</v>
      </c>
      <c r="I3572" s="7"/>
      <c r="J3572">
        <v>-3670.01</v>
      </c>
      <c r="K3572" s="8">
        <f t="shared" si="281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277"/>
        <v>108.139</v>
      </c>
      <c r="E3573" s="8">
        <v>108.412629</v>
      </c>
      <c r="F3573" s="4">
        <f t="shared" si="278"/>
        <v>0.27362899999999968</v>
      </c>
      <c r="G3573" s="4">
        <f t="shared" si="279"/>
        <v>0.27362899999999968</v>
      </c>
      <c r="H3573" s="7">
        <f t="shared" si="280"/>
        <v>7.4872829640999825E-2</v>
      </c>
      <c r="I3573" s="7"/>
      <c r="J3573">
        <v>110942</v>
      </c>
      <c r="K3573" s="8">
        <f t="shared" si="281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277"/>
        <v>107.869</v>
      </c>
      <c r="E3574" s="8">
        <v>107.98976399999999</v>
      </c>
      <c r="F3574" s="4">
        <f t="shared" si="278"/>
        <v>0.1207639999999941</v>
      </c>
      <c r="G3574" s="4">
        <f t="shared" si="279"/>
        <v>0.1207639999999941</v>
      </c>
      <c r="H3574" s="7">
        <f t="shared" si="280"/>
        <v>1.4583943695998575E-2</v>
      </c>
      <c r="I3574" s="7"/>
      <c r="J3574">
        <v>111512</v>
      </c>
      <c r="K3574" s="8">
        <f t="shared" si="281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277"/>
        <v>107.66500000000001</v>
      </c>
      <c r="E3575" s="8">
        <v>107.72743199999999</v>
      </c>
      <c r="F3575" s="4">
        <f t="shared" si="278"/>
        <v>6.2431999999986942E-2</v>
      </c>
      <c r="G3575" s="4">
        <f t="shared" si="279"/>
        <v>6.2431999999986942E-2</v>
      </c>
      <c r="H3575" s="7">
        <f t="shared" si="280"/>
        <v>3.8977546239983697E-3</v>
      </c>
      <c r="I3575" s="7"/>
      <c r="J3575">
        <v>110631</v>
      </c>
      <c r="K3575" s="8">
        <f t="shared" si="281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277"/>
        <v>107.55800000000001</v>
      </c>
      <c r="E3576" s="8">
        <v>107.56631400000001</v>
      </c>
      <c r="F3576" s="4">
        <f t="shared" si="278"/>
        <v>8.3139999999986003E-3</v>
      </c>
      <c r="G3576" s="4">
        <f t="shared" si="279"/>
        <v>8.3139999999986003E-3</v>
      </c>
      <c r="H3576" s="7">
        <f t="shared" si="280"/>
        <v>6.9122595999976727E-5</v>
      </c>
      <c r="I3576" s="7"/>
      <c r="J3576">
        <v>109714</v>
      </c>
      <c r="K3576" s="8">
        <f t="shared" si="281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277"/>
        <v>106.446</v>
      </c>
      <c r="E3577" s="8">
        <v>105.036317</v>
      </c>
      <c r="F3577" s="4">
        <f t="shared" si="278"/>
        <v>-1.4096830000000011</v>
      </c>
      <c r="G3577" s="4">
        <f t="shared" si="279"/>
        <v>1.4096830000000011</v>
      </c>
      <c r="H3577" s="7">
        <f t="shared" si="280"/>
        <v>1.9872061604890032</v>
      </c>
      <c r="I3577" s="7"/>
      <c r="J3577">
        <v>109040</v>
      </c>
      <c r="K3577" s="8">
        <f t="shared" si="281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277"/>
        <v>48.335099999999997</v>
      </c>
      <c r="E3578" s="8">
        <v>46.991188000000001</v>
      </c>
      <c r="F3578" s="4">
        <f t="shared" si="278"/>
        <v>-1.343911999999996</v>
      </c>
      <c r="G3578" s="4">
        <f t="shared" si="279"/>
        <v>1.343911999999996</v>
      </c>
      <c r="H3578" s="7">
        <f t="shared" si="280"/>
        <v>1.8060994637439893</v>
      </c>
      <c r="I3578" s="7"/>
      <c r="J3578">
        <v>108826</v>
      </c>
      <c r="K3578" s="8">
        <f t="shared" si="281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277"/>
        <v>-0.92471500000000006</v>
      </c>
      <c r="E3579" s="8">
        <v>-0.92471499999999995</v>
      </c>
      <c r="F3579" s="4">
        <f t="shared" si="278"/>
        <v>1.1102230246251565E-16</v>
      </c>
      <c r="G3579" s="4">
        <f t="shared" si="279"/>
        <v>1.1102230246251565E-16</v>
      </c>
      <c r="H3579" s="7">
        <f t="shared" si="280"/>
        <v>1.2325951644078309E-32</v>
      </c>
      <c r="I3579" s="7"/>
      <c r="J3579">
        <v>108503</v>
      </c>
      <c r="K3579" s="8">
        <f t="shared" si="281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277"/>
        <v>-0.61187499999999995</v>
      </c>
      <c r="E3580" s="8">
        <v>-0.61187499999999995</v>
      </c>
      <c r="F3580" s="4">
        <f t="shared" si="278"/>
        <v>0</v>
      </c>
      <c r="G3580" s="4">
        <f t="shared" si="279"/>
        <v>0</v>
      </c>
      <c r="H3580" s="7">
        <f t="shared" si="280"/>
        <v>0</v>
      </c>
      <c r="I3580" s="7"/>
      <c r="J3580">
        <v>108118</v>
      </c>
      <c r="K3580" s="8">
        <f t="shared" si="281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277"/>
        <v>-0.61187499999999995</v>
      </c>
      <c r="E3581" s="8">
        <v>-0.61187499999999995</v>
      </c>
      <c r="F3581" s="4">
        <f t="shared" si="278"/>
        <v>0</v>
      </c>
      <c r="G3581" s="4">
        <f t="shared" si="279"/>
        <v>0</v>
      </c>
      <c r="H3581" s="7">
        <f t="shared" si="280"/>
        <v>0</v>
      </c>
      <c r="I3581" s="7"/>
      <c r="J3581">
        <v>108718</v>
      </c>
      <c r="K3581" s="8">
        <f t="shared" si="281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277"/>
        <v>-0.61187499999999995</v>
      </c>
      <c r="E3582" s="8">
        <v>-0.61187499999999995</v>
      </c>
      <c r="F3582" s="4">
        <f t="shared" si="278"/>
        <v>0</v>
      </c>
      <c r="G3582" s="4">
        <f t="shared" si="279"/>
        <v>0</v>
      </c>
      <c r="H3582" s="7">
        <f t="shared" si="280"/>
        <v>0</v>
      </c>
      <c r="I3582" s="7"/>
      <c r="J3582">
        <v>90897.4</v>
      </c>
      <c r="K3582" s="8">
        <f t="shared" si="281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277"/>
        <v>-0.61187499999999995</v>
      </c>
      <c r="E3583" s="8">
        <v>-0.61187499999999995</v>
      </c>
      <c r="F3583" s="4">
        <f t="shared" si="278"/>
        <v>0</v>
      </c>
      <c r="G3583" s="4">
        <f t="shared" si="279"/>
        <v>0</v>
      </c>
      <c r="H3583" s="7">
        <f t="shared" si="280"/>
        <v>0</v>
      </c>
      <c r="I3583" s="7"/>
      <c r="J3583">
        <v>36071.1</v>
      </c>
      <c r="K3583" s="8">
        <f t="shared" si="281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277"/>
        <v>-0.61187499999999995</v>
      </c>
      <c r="E3584" s="8">
        <v>-0.61187499999999995</v>
      </c>
      <c r="F3584" s="4">
        <f t="shared" si="278"/>
        <v>0</v>
      </c>
      <c r="G3584" s="4">
        <f t="shared" si="279"/>
        <v>0</v>
      </c>
      <c r="H3584" s="7">
        <f t="shared" si="280"/>
        <v>0</v>
      </c>
      <c r="I3584" s="7"/>
      <c r="J3584">
        <v>-924.71500000000003</v>
      </c>
      <c r="K3584" s="8">
        <f t="shared" si="281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277"/>
        <v>-0.61187499999999995</v>
      </c>
      <c r="E3585" s="8">
        <v>-0.61187499999999995</v>
      </c>
      <c r="F3585" s="4">
        <f t="shared" si="278"/>
        <v>0</v>
      </c>
      <c r="G3585" s="4">
        <f t="shared" si="279"/>
        <v>0</v>
      </c>
      <c r="H3585" s="7">
        <f t="shared" si="280"/>
        <v>0</v>
      </c>
      <c r="I3585" s="7"/>
      <c r="J3585">
        <v>-611.875</v>
      </c>
      <c r="K3585" s="8">
        <f t="shared" si="281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277"/>
        <v>-0.61187499999999995</v>
      </c>
      <c r="E3586" s="8">
        <v>-0.61187499999999995</v>
      </c>
      <c r="F3586" s="4">
        <f t="shared" si="278"/>
        <v>0</v>
      </c>
      <c r="G3586" s="4">
        <f t="shared" si="279"/>
        <v>0</v>
      </c>
      <c r="H3586" s="7">
        <f t="shared" si="280"/>
        <v>0</v>
      </c>
      <c r="I3586" s="7"/>
      <c r="J3586">
        <v>-611.875</v>
      </c>
      <c r="K3586" s="8">
        <f t="shared" si="281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277"/>
        <v>-0.61187499999999995</v>
      </c>
      <c r="E3587" s="8">
        <v>-0.61187499999999995</v>
      </c>
      <c r="F3587" s="4">
        <f t="shared" si="278"/>
        <v>0</v>
      </c>
      <c r="G3587" s="4">
        <f t="shared" si="279"/>
        <v>0</v>
      </c>
      <c r="H3587" s="7">
        <f t="shared" si="280"/>
        <v>0</v>
      </c>
      <c r="I3587" s="7"/>
      <c r="J3587">
        <v>-611.875</v>
      </c>
      <c r="K3587" s="8">
        <f t="shared" si="281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277"/>
        <v>-0.61187499999999995</v>
      </c>
      <c r="E3588" s="8">
        <v>-0.61187499999999995</v>
      </c>
      <c r="F3588" s="4">
        <f t="shared" si="278"/>
        <v>0</v>
      </c>
      <c r="G3588" s="4">
        <f t="shared" si="279"/>
        <v>0</v>
      </c>
      <c r="H3588" s="7">
        <f t="shared" si="280"/>
        <v>0</v>
      </c>
      <c r="I3588" s="7"/>
      <c r="J3588">
        <v>-611.875</v>
      </c>
      <c r="K3588" s="8">
        <f t="shared" si="281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277"/>
        <v>-1.0669200000000001</v>
      </c>
      <c r="E3589" s="8">
        <v>-1.0669150000000001</v>
      </c>
      <c r="F3589" s="4">
        <f t="shared" si="278"/>
        <v>5.000000000032756E-6</v>
      </c>
      <c r="G3589" s="4">
        <f t="shared" si="279"/>
        <v>5.000000000032756E-6</v>
      </c>
      <c r="H3589" s="7">
        <f t="shared" si="280"/>
        <v>2.5000000000327561E-11</v>
      </c>
      <c r="I3589" s="7"/>
      <c r="J3589">
        <v>-611.875</v>
      </c>
      <c r="K3589" s="8">
        <f t="shared" si="281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277"/>
        <v>-2.4144399999999999</v>
      </c>
      <c r="E3590" s="8">
        <v>-2.8478319999999999</v>
      </c>
      <c r="F3590" s="4">
        <f t="shared" si="278"/>
        <v>-0.433392</v>
      </c>
      <c r="G3590" s="4">
        <f t="shared" si="279"/>
        <v>0.433392</v>
      </c>
      <c r="H3590" s="7">
        <f t="shared" si="280"/>
        <v>0.18782862566399999</v>
      </c>
      <c r="I3590" s="7"/>
      <c r="J3590">
        <v>-611.875</v>
      </c>
      <c r="K3590" s="8">
        <f t="shared" si="281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277"/>
        <v>47.243499999999997</v>
      </c>
      <c r="E3591" s="8">
        <v>49.055522000000003</v>
      </c>
      <c r="F3591" s="4">
        <f t="shared" si="278"/>
        <v>1.812022000000006</v>
      </c>
      <c r="G3591" s="4">
        <f t="shared" si="279"/>
        <v>1.812022000000006</v>
      </c>
      <c r="H3591" s="7">
        <f t="shared" si="280"/>
        <v>3.283423728484022</v>
      </c>
      <c r="I3591" s="7"/>
      <c r="J3591">
        <v>-611.875</v>
      </c>
      <c r="K3591" s="8">
        <f t="shared" si="281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277"/>
        <v>110.373</v>
      </c>
      <c r="E3592" s="8">
        <v>110.89354299999999</v>
      </c>
      <c r="F3592" s="4">
        <f t="shared" si="278"/>
        <v>0.52054299999998932</v>
      </c>
      <c r="G3592" s="4">
        <f t="shared" si="279"/>
        <v>0.52054299999998932</v>
      </c>
      <c r="H3592" s="7">
        <f t="shared" si="280"/>
        <v>0.27096501484898888</v>
      </c>
      <c r="I3592" s="7"/>
      <c r="J3592">
        <v>-611.875</v>
      </c>
      <c r="K3592" s="8">
        <f t="shared" si="281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282">C3593/1000</f>
        <v>109.82599999999999</v>
      </c>
      <c r="E3593" s="8">
        <v>110.303394</v>
      </c>
      <c r="F3593" s="4">
        <f t="shared" ref="F3593:F3656" si="283">(E3593- D3593)</f>
        <v>0.47739400000000387</v>
      </c>
      <c r="G3593" s="4">
        <f t="shared" ref="G3593:G3656" si="284">ABS(F3593)</f>
        <v>0.47739400000000387</v>
      </c>
      <c r="H3593" s="7">
        <f t="shared" ref="H3593:H3656" si="285">(G3593^2)</f>
        <v>0.2279050312360037</v>
      </c>
      <c r="I3593" s="7"/>
      <c r="J3593">
        <v>-611.875</v>
      </c>
      <c r="K3593" s="8">
        <f t="shared" si="281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282"/>
        <v>109.104</v>
      </c>
      <c r="E3594" s="8">
        <v>109.56037999999999</v>
      </c>
      <c r="F3594" s="4">
        <f t="shared" si="283"/>
        <v>0.45637999999999579</v>
      </c>
      <c r="G3594" s="4">
        <f t="shared" si="284"/>
        <v>0.45637999999999579</v>
      </c>
      <c r="H3594" s="7">
        <f t="shared" si="285"/>
        <v>0.20828270439999616</v>
      </c>
      <c r="I3594" s="7"/>
      <c r="J3594">
        <v>-1066.92</v>
      </c>
      <c r="K3594" s="8">
        <f t="shared" si="281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282"/>
        <v>108.33499999999999</v>
      </c>
      <c r="E3595" s="8">
        <v>108.744123</v>
      </c>
      <c r="F3595" s="4">
        <f t="shared" si="283"/>
        <v>0.40912300000000812</v>
      </c>
      <c r="G3595" s="4">
        <f t="shared" si="284"/>
        <v>0.40912300000000812</v>
      </c>
      <c r="H3595" s="7">
        <f t="shared" si="285"/>
        <v>0.16738162912900664</v>
      </c>
      <c r="I3595" s="7"/>
      <c r="J3595">
        <v>-1066.92</v>
      </c>
      <c r="K3595" s="8">
        <f t="shared" si="281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282"/>
        <v>107.88500000000001</v>
      </c>
      <c r="E3596" s="8">
        <v>108.19170800000001</v>
      </c>
      <c r="F3596" s="4">
        <f t="shared" si="283"/>
        <v>0.30670800000000042</v>
      </c>
      <c r="G3596" s="4">
        <f t="shared" si="284"/>
        <v>0.30670800000000042</v>
      </c>
      <c r="H3596" s="7">
        <f t="shared" si="285"/>
        <v>9.4069797264000263E-2</v>
      </c>
      <c r="I3596" s="7"/>
      <c r="J3596">
        <v>10298.799999999999</v>
      </c>
      <c r="K3596" s="8">
        <f t="shared" si="281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282"/>
        <v>107.589</v>
      </c>
      <c r="E3597" s="8">
        <v>107.884894</v>
      </c>
      <c r="F3597" s="4">
        <f t="shared" si="283"/>
        <v>0.2958940000000041</v>
      </c>
      <c r="G3597" s="4">
        <f t="shared" si="284"/>
        <v>0.2958940000000041</v>
      </c>
      <c r="H3597" s="7">
        <f t="shared" si="285"/>
        <v>8.755325923600242E-2</v>
      </c>
      <c r="I3597" s="7"/>
      <c r="J3597">
        <v>111882</v>
      </c>
      <c r="K3597" s="8">
        <f t="shared" si="281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282"/>
        <v>107.246</v>
      </c>
      <c r="E3598" s="8">
        <v>107.48515500000001</v>
      </c>
      <c r="F3598" s="4">
        <f t="shared" si="283"/>
        <v>0.23915500000001089</v>
      </c>
      <c r="G3598" s="4">
        <f t="shared" si="284"/>
        <v>0.23915500000001089</v>
      </c>
      <c r="H3598" s="7">
        <f t="shared" si="285"/>
        <v>5.7195114025005205E-2</v>
      </c>
      <c r="I3598" s="7"/>
      <c r="J3598">
        <v>110998</v>
      </c>
      <c r="K3598" s="8">
        <f t="shared" si="281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282"/>
        <v>106.983</v>
      </c>
      <c r="E3599" s="8">
        <v>107.05091</v>
      </c>
      <c r="F3599" s="4">
        <f t="shared" si="283"/>
        <v>6.7909999999997694E-2</v>
      </c>
      <c r="G3599" s="4">
        <f t="shared" si="284"/>
        <v>6.7909999999997694E-2</v>
      </c>
      <c r="H3599" s="7">
        <f t="shared" si="285"/>
        <v>4.6117680999996869E-3</v>
      </c>
      <c r="I3599" s="7"/>
      <c r="J3599">
        <v>110228</v>
      </c>
      <c r="K3599" s="8">
        <f t="shared" si="281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282"/>
        <v>106.584</v>
      </c>
      <c r="E3600" s="8">
        <v>106.573998</v>
      </c>
      <c r="F3600" s="4">
        <f t="shared" si="283"/>
        <v>-1.0002000000000066E-2</v>
      </c>
      <c r="G3600" s="4">
        <f t="shared" si="284"/>
        <v>1.0002000000000066E-2</v>
      </c>
      <c r="H3600" s="7">
        <f t="shared" si="285"/>
        <v>1.0004000400000132E-4</v>
      </c>
      <c r="I3600" s="7"/>
      <c r="J3600">
        <v>109515</v>
      </c>
      <c r="K3600" s="8">
        <f t="shared" si="281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282"/>
        <v>106.688</v>
      </c>
      <c r="E3601" s="8">
        <v>106.64373000000001</v>
      </c>
      <c r="F3601" s="4">
        <f t="shared" si="283"/>
        <v>-4.4269999999997367E-2</v>
      </c>
      <c r="G3601" s="4">
        <f t="shared" si="284"/>
        <v>4.4269999999997367E-2</v>
      </c>
      <c r="H3601" s="7">
        <f t="shared" si="285"/>
        <v>1.9598328999997669E-3</v>
      </c>
      <c r="I3601" s="7"/>
      <c r="J3601">
        <v>108896</v>
      </c>
      <c r="K3601" s="8">
        <f t="shared" si="281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282"/>
        <v>60.200300000000006</v>
      </c>
      <c r="E3602" s="8">
        <v>58.424402999999998</v>
      </c>
      <c r="F3602" s="4">
        <f t="shared" si="283"/>
        <v>-1.7758970000000076</v>
      </c>
      <c r="G3602" s="4">
        <f t="shared" si="284"/>
        <v>1.7758970000000076</v>
      </c>
      <c r="H3602" s="7">
        <f t="shared" si="285"/>
        <v>3.1538101546090269</v>
      </c>
      <c r="I3602" s="7"/>
      <c r="J3602">
        <v>108416</v>
      </c>
      <c r="K3602" s="8">
        <f t="shared" si="281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282"/>
        <v>-0.92471500000000006</v>
      </c>
      <c r="E3603" s="8">
        <v>-0.92471499999999995</v>
      </c>
      <c r="F3603" s="4">
        <f t="shared" si="283"/>
        <v>1.1102230246251565E-16</v>
      </c>
      <c r="G3603" s="4">
        <f t="shared" si="284"/>
        <v>1.1102230246251565E-16</v>
      </c>
      <c r="H3603" s="7">
        <f t="shared" si="285"/>
        <v>1.2325951644078309E-32</v>
      </c>
      <c r="I3603" s="7"/>
      <c r="J3603">
        <v>108116</v>
      </c>
      <c r="K3603" s="8">
        <f t="shared" si="281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282"/>
        <v>-0.61187499999999995</v>
      </c>
      <c r="E3604" s="8">
        <v>-0.61187499999999995</v>
      </c>
      <c r="F3604" s="4">
        <f t="shared" si="283"/>
        <v>0</v>
      </c>
      <c r="G3604" s="4">
        <f t="shared" si="284"/>
        <v>0</v>
      </c>
      <c r="H3604" s="7">
        <f t="shared" si="285"/>
        <v>0</v>
      </c>
      <c r="I3604" s="7"/>
      <c r="J3604">
        <v>107759</v>
      </c>
      <c r="K3604" s="8">
        <f t="shared" si="281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282"/>
        <v>-0.61187499999999995</v>
      </c>
      <c r="E3605" s="8">
        <v>-0.61187499999999995</v>
      </c>
      <c r="F3605" s="4">
        <f t="shared" si="283"/>
        <v>0</v>
      </c>
      <c r="G3605" s="4">
        <f t="shared" si="284"/>
        <v>0</v>
      </c>
      <c r="H3605" s="7">
        <f t="shared" si="285"/>
        <v>0</v>
      </c>
      <c r="I3605" s="7"/>
      <c r="J3605">
        <v>107585</v>
      </c>
      <c r="K3605" s="8">
        <f t="shared" si="281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282"/>
        <v>-0.61187499999999995</v>
      </c>
      <c r="E3606" s="8">
        <v>-0.61187499999999995</v>
      </c>
      <c r="F3606" s="4">
        <f t="shared" si="283"/>
        <v>0</v>
      </c>
      <c r="G3606" s="4">
        <f t="shared" si="284"/>
        <v>0</v>
      </c>
      <c r="H3606" s="7">
        <f t="shared" si="285"/>
        <v>0</v>
      </c>
      <c r="I3606" s="7"/>
      <c r="J3606">
        <v>105139</v>
      </c>
      <c r="K3606" s="8">
        <f t="shared" si="281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282"/>
        <v>-0.61187499999999995</v>
      </c>
      <c r="E3607" s="8">
        <v>-0.61187499999999995</v>
      </c>
      <c r="F3607" s="4">
        <f t="shared" si="283"/>
        <v>0</v>
      </c>
      <c r="G3607" s="4">
        <f t="shared" si="284"/>
        <v>0</v>
      </c>
      <c r="H3607" s="7">
        <f t="shared" si="285"/>
        <v>0</v>
      </c>
      <c r="I3607" s="7"/>
      <c r="J3607">
        <v>47403.4</v>
      </c>
      <c r="K3607" s="8">
        <f t="shared" si="281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282"/>
        <v>-0.61187499999999995</v>
      </c>
      <c r="E3608" s="8">
        <v>-0.61187499999999995</v>
      </c>
      <c r="F3608" s="4">
        <f t="shared" si="283"/>
        <v>0</v>
      </c>
      <c r="G3608" s="4">
        <f t="shared" si="284"/>
        <v>0</v>
      </c>
      <c r="H3608" s="7">
        <f t="shared" si="285"/>
        <v>0</v>
      </c>
      <c r="I3608" s="7"/>
      <c r="J3608">
        <v>-924.71500000000003</v>
      </c>
      <c r="K3608" s="8">
        <f t="shared" si="281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282"/>
        <v>-0.61187499999999995</v>
      </c>
      <c r="E3609" s="8">
        <v>-0.61187499999999995</v>
      </c>
      <c r="F3609" s="4">
        <f t="shared" si="283"/>
        <v>0</v>
      </c>
      <c r="G3609" s="4">
        <f t="shared" si="284"/>
        <v>0</v>
      </c>
      <c r="H3609" s="7">
        <f t="shared" si="285"/>
        <v>0</v>
      </c>
      <c r="I3609" s="7"/>
      <c r="J3609">
        <v>-611.875</v>
      </c>
      <c r="K3609" s="8">
        <f t="shared" si="281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282"/>
        <v>-0.61187499999999995</v>
      </c>
      <c r="E3610" s="8">
        <v>-0.61187499999999995</v>
      </c>
      <c r="F3610" s="4">
        <f t="shared" si="283"/>
        <v>0</v>
      </c>
      <c r="G3610" s="4">
        <f t="shared" si="284"/>
        <v>0</v>
      </c>
      <c r="H3610" s="7">
        <f t="shared" si="285"/>
        <v>0</v>
      </c>
      <c r="I3610" s="7"/>
      <c r="J3610">
        <v>-611.875</v>
      </c>
      <c r="K3610" s="8">
        <f t="shared" si="281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282"/>
        <v>-0.61187499999999995</v>
      </c>
      <c r="E3611" s="8">
        <v>-0.61187499999999995</v>
      </c>
      <c r="F3611" s="4">
        <f t="shared" si="283"/>
        <v>0</v>
      </c>
      <c r="G3611" s="4">
        <f t="shared" si="284"/>
        <v>0</v>
      </c>
      <c r="H3611" s="7">
        <f t="shared" si="285"/>
        <v>0</v>
      </c>
      <c r="I3611" s="7"/>
      <c r="J3611">
        <v>-611.875</v>
      </c>
      <c r="K3611" s="8">
        <f t="shared" si="281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282"/>
        <v>-0.61187499999999995</v>
      </c>
      <c r="E3612" s="8">
        <v>-0.61187499999999995</v>
      </c>
      <c r="F3612" s="4">
        <f t="shared" si="283"/>
        <v>0</v>
      </c>
      <c r="G3612" s="4">
        <f t="shared" si="284"/>
        <v>0</v>
      </c>
      <c r="H3612" s="7">
        <f t="shared" si="285"/>
        <v>0</v>
      </c>
      <c r="I3612" s="7"/>
      <c r="J3612">
        <v>-611.875</v>
      </c>
      <c r="K3612" s="8">
        <f t="shared" si="281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282"/>
        <v>-1.0669200000000001</v>
      </c>
      <c r="E3613" s="8">
        <v>-1.0669150000000001</v>
      </c>
      <c r="F3613" s="4">
        <f t="shared" si="283"/>
        <v>5.000000000032756E-6</v>
      </c>
      <c r="G3613" s="4">
        <f t="shared" si="284"/>
        <v>5.000000000032756E-6</v>
      </c>
      <c r="H3613" s="7">
        <f t="shared" si="285"/>
        <v>2.5000000000327561E-11</v>
      </c>
      <c r="I3613" s="7"/>
      <c r="J3613">
        <v>-611.875</v>
      </c>
      <c r="K3613" s="8">
        <f t="shared" si="281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282"/>
        <v>-1.0669200000000001</v>
      </c>
      <c r="E3614" s="8">
        <v>-1.0669150000000001</v>
      </c>
      <c r="F3614" s="4">
        <f t="shared" si="283"/>
        <v>5.000000000032756E-6</v>
      </c>
      <c r="G3614" s="4">
        <f t="shared" si="284"/>
        <v>5.000000000032756E-6</v>
      </c>
      <c r="H3614" s="7">
        <f t="shared" si="285"/>
        <v>2.5000000000327561E-11</v>
      </c>
      <c r="I3614" s="7"/>
      <c r="J3614">
        <v>-611.875</v>
      </c>
      <c r="K3614" s="8">
        <f t="shared" si="281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282"/>
        <v>-4.5850799999999996</v>
      </c>
      <c r="E3615" s="8">
        <v>-4.590236</v>
      </c>
      <c r="F3615" s="4">
        <f t="shared" si="283"/>
        <v>-5.1560000000003825E-3</v>
      </c>
      <c r="G3615" s="4">
        <f t="shared" si="284"/>
        <v>5.1560000000003825E-3</v>
      </c>
      <c r="H3615" s="7">
        <f t="shared" si="285"/>
        <v>2.6584336000003945E-5</v>
      </c>
      <c r="I3615" s="7"/>
      <c r="J3615">
        <v>-611.875</v>
      </c>
      <c r="K3615" s="8">
        <f t="shared" si="281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282"/>
        <v>103.67</v>
      </c>
      <c r="E3616" s="8">
        <v>104.385237</v>
      </c>
      <c r="F3616" s="4">
        <f t="shared" si="283"/>
        <v>0.7152370000000019</v>
      </c>
      <c r="G3616" s="4">
        <f t="shared" si="284"/>
        <v>0.7152370000000019</v>
      </c>
      <c r="H3616" s="7">
        <f t="shared" si="285"/>
        <v>0.51156396616900268</v>
      </c>
      <c r="I3616" s="7"/>
      <c r="J3616">
        <v>-611.875</v>
      </c>
      <c r="K3616" s="8">
        <f t="shared" si="281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282"/>
        <v>109.3</v>
      </c>
      <c r="E3617" s="8">
        <v>109.756052</v>
      </c>
      <c r="F3617" s="4">
        <f t="shared" si="283"/>
        <v>0.45605199999999968</v>
      </c>
      <c r="G3617" s="4">
        <f t="shared" si="284"/>
        <v>0.45605199999999968</v>
      </c>
      <c r="H3617" s="7">
        <f t="shared" si="285"/>
        <v>0.20798342670399972</v>
      </c>
      <c r="I3617" s="7"/>
      <c r="J3617">
        <v>-611.875</v>
      </c>
      <c r="K3617" s="8">
        <f t="shared" si="281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282"/>
        <v>64.058300000000003</v>
      </c>
      <c r="E3618" s="8">
        <v>64.143845999999996</v>
      </c>
      <c r="F3618" s="4">
        <f t="shared" si="283"/>
        <v>8.5545999999993683E-2</v>
      </c>
      <c r="G3618" s="4">
        <f t="shared" si="284"/>
        <v>8.5545999999993683E-2</v>
      </c>
      <c r="H3618" s="7">
        <f t="shared" si="285"/>
        <v>7.318118115998919E-3</v>
      </c>
      <c r="I3618" s="7"/>
      <c r="J3618">
        <v>-1066.92</v>
      </c>
      <c r="K3618" s="8">
        <f t="shared" si="281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282"/>
        <v>106.672</v>
      </c>
      <c r="E3619" s="8">
        <v>107.211808</v>
      </c>
      <c r="F3619" s="4">
        <f t="shared" si="283"/>
        <v>0.53980800000000784</v>
      </c>
      <c r="G3619" s="4">
        <f t="shared" si="284"/>
        <v>0.53980800000000784</v>
      </c>
      <c r="H3619" s="7">
        <f t="shared" si="285"/>
        <v>0.29139267686400844</v>
      </c>
      <c r="I3619" s="7"/>
      <c r="J3619">
        <v>-2847.82</v>
      </c>
      <c r="K3619" s="8">
        <f t="shared" si="281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282"/>
        <v>57.4803</v>
      </c>
      <c r="E3620" s="8">
        <v>57.282105999999999</v>
      </c>
      <c r="F3620" s="4">
        <f t="shared" si="283"/>
        <v>-0.19819400000000087</v>
      </c>
      <c r="G3620" s="4">
        <f t="shared" si="284"/>
        <v>0.19819400000000087</v>
      </c>
      <c r="H3620" s="7">
        <f t="shared" si="285"/>
        <v>3.9280861636000343E-2</v>
      </c>
      <c r="I3620" s="7"/>
      <c r="J3620">
        <v>49062.2</v>
      </c>
      <c r="K3620" s="8">
        <f t="shared" si="281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282"/>
        <v>107.04600000000001</v>
      </c>
      <c r="E3621" s="8">
        <v>107.47323900000001</v>
      </c>
      <c r="F3621" s="4">
        <f t="shared" si="283"/>
        <v>0.42723900000000015</v>
      </c>
      <c r="G3621" s="4">
        <f t="shared" si="284"/>
        <v>0.42723900000000015</v>
      </c>
      <c r="H3621" s="7">
        <f t="shared" si="285"/>
        <v>0.18253316312100012</v>
      </c>
      <c r="I3621" s="7"/>
      <c r="J3621">
        <v>110824</v>
      </c>
      <c r="K3621" s="8">
        <f t="shared" si="281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282"/>
        <v>106.864</v>
      </c>
      <c r="E3622" s="8">
        <v>107.267876</v>
      </c>
      <c r="F3622" s="4">
        <f t="shared" si="283"/>
        <v>0.40387599999999679</v>
      </c>
      <c r="G3622" s="4">
        <f t="shared" si="284"/>
        <v>0.40387599999999679</v>
      </c>
      <c r="H3622" s="7">
        <f t="shared" si="285"/>
        <v>0.16311582337599742</v>
      </c>
      <c r="I3622" s="7"/>
      <c r="J3622">
        <v>110247</v>
      </c>
      <c r="K3622" s="8">
        <f t="shared" si="281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282"/>
        <v>76.11160000000001</v>
      </c>
      <c r="E3623" s="8">
        <v>75.650363999999996</v>
      </c>
      <c r="F3623" s="4">
        <f t="shared" si="283"/>
        <v>-0.46123600000001375</v>
      </c>
      <c r="G3623" s="4">
        <f t="shared" si="284"/>
        <v>0.46123600000001375</v>
      </c>
      <c r="H3623" s="7">
        <f t="shared" si="285"/>
        <v>0.21273864769601267</v>
      </c>
      <c r="I3623" s="7"/>
      <c r="J3623">
        <v>109530</v>
      </c>
      <c r="K3623" s="8">
        <f t="shared" si="281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282"/>
        <v>94.014099999999999</v>
      </c>
      <c r="E3624" s="8">
        <v>93.570761000000005</v>
      </c>
      <c r="F3624" s="4">
        <f t="shared" si="283"/>
        <v>-0.4433389999999946</v>
      </c>
      <c r="G3624" s="4">
        <f t="shared" si="284"/>
        <v>0.4433389999999946</v>
      </c>
      <c r="H3624" s="7">
        <f t="shared" si="285"/>
        <v>0.1965494689209952</v>
      </c>
      <c r="I3624" s="7"/>
      <c r="J3624">
        <v>108735</v>
      </c>
      <c r="K3624" s="8">
        <f t="shared" si="281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282"/>
        <v>-0.92471500000000006</v>
      </c>
      <c r="E3625" s="8">
        <v>-0.92471499999999995</v>
      </c>
      <c r="F3625" s="4">
        <f t="shared" si="283"/>
        <v>1.1102230246251565E-16</v>
      </c>
      <c r="G3625" s="4">
        <f t="shared" si="284"/>
        <v>1.1102230246251565E-16</v>
      </c>
      <c r="H3625" s="7">
        <f t="shared" si="285"/>
        <v>1.2325951644078309E-32</v>
      </c>
      <c r="I3625" s="7"/>
      <c r="J3625">
        <v>108203</v>
      </c>
      <c r="K3625" s="8">
        <f t="shared" si="281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282"/>
        <v>-0.92471500000000006</v>
      </c>
      <c r="E3626" s="8">
        <v>-0.92471499999999995</v>
      </c>
      <c r="F3626" s="4">
        <f t="shared" si="283"/>
        <v>1.1102230246251565E-16</v>
      </c>
      <c r="G3626" s="4">
        <f t="shared" si="284"/>
        <v>1.1102230246251565E-16</v>
      </c>
      <c r="H3626" s="7">
        <f t="shared" si="285"/>
        <v>1.2325951644078309E-32</v>
      </c>
      <c r="I3626" s="7"/>
      <c r="J3626">
        <v>107892</v>
      </c>
      <c r="K3626" s="8">
        <f t="shared" si="281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282"/>
        <v>-0.92471500000000006</v>
      </c>
      <c r="E3627" s="8">
        <v>-0.92471499999999995</v>
      </c>
      <c r="F3627" s="4">
        <f t="shared" si="283"/>
        <v>1.1102230246251565E-16</v>
      </c>
      <c r="G3627" s="4">
        <f t="shared" si="284"/>
        <v>1.1102230246251565E-16</v>
      </c>
      <c r="H3627" s="7">
        <f t="shared" si="285"/>
        <v>1.2325951644078309E-32</v>
      </c>
      <c r="I3627" s="7"/>
      <c r="J3627">
        <v>107520</v>
      </c>
      <c r="K3627" s="8">
        <f t="shared" si="281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282"/>
        <v>-0.61187499999999995</v>
      </c>
      <c r="E3628" s="8">
        <v>-0.61187499999999995</v>
      </c>
      <c r="F3628" s="4">
        <f t="shared" si="283"/>
        <v>0</v>
      </c>
      <c r="G3628" s="4">
        <f t="shared" si="284"/>
        <v>0</v>
      </c>
      <c r="H3628" s="7">
        <f t="shared" si="285"/>
        <v>0</v>
      </c>
      <c r="I3628" s="7"/>
      <c r="J3628">
        <v>107099</v>
      </c>
      <c r="K3628" s="8">
        <f t="shared" ref="K3628:K3691" si="286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282"/>
        <v>-0.61187499999999995</v>
      </c>
      <c r="E3629" s="8">
        <v>-0.61187499999999995</v>
      </c>
      <c r="F3629" s="4">
        <f t="shared" si="283"/>
        <v>0</v>
      </c>
      <c r="G3629" s="4">
        <f t="shared" si="284"/>
        <v>0</v>
      </c>
      <c r="H3629" s="7">
        <f t="shared" si="285"/>
        <v>0</v>
      </c>
      <c r="I3629" s="7"/>
      <c r="J3629">
        <v>106615</v>
      </c>
      <c r="K3629" s="8">
        <f t="shared" si="286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282"/>
        <v>-0.61187499999999995</v>
      </c>
      <c r="E3630" s="8">
        <v>-0.61187499999999995</v>
      </c>
      <c r="F3630" s="4">
        <f t="shared" si="283"/>
        <v>0</v>
      </c>
      <c r="G3630" s="4">
        <f t="shared" si="284"/>
        <v>0</v>
      </c>
      <c r="H3630" s="7">
        <f t="shared" si="285"/>
        <v>0</v>
      </c>
      <c r="I3630" s="7"/>
      <c r="J3630">
        <v>106972</v>
      </c>
      <c r="K3630" s="8">
        <f t="shared" si="286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282"/>
        <v>-0.61187499999999995</v>
      </c>
      <c r="E3631" s="8">
        <v>-0.61187499999999995</v>
      </c>
      <c r="F3631" s="4">
        <f t="shared" si="283"/>
        <v>0</v>
      </c>
      <c r="G3631" s="4">
        <f t="shared" si="284"/>
        <v>0</v>
      </c>
      <c r="H3631" s="7">
        <f t="shared" si="285"/>
        <v>0</v>
      </c>
      <c r="I3631" s="7"/>
      <c r="J3631">
        <v>58896.4</v>
      </c>
      <c r="K3631" s="8">
        <f t="shared" si="286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282"/>
        <v>-0.61187499999999995</v>
      </c>
      <c r="E3632" s="8">
        <v>-0.61187499999999995</v>
      </c>
      <c r="F3632" s="4">
        <f t="shared" si="283"/>
        <v>0</v>
      </c>
      <c r="G3632" s="4">
        <f t="shared" si="284"/>
        <v>0</v>
      </c>
      <c r="H3632" s="7">
        <f t="shared" si="285"/>
        <v>0</v>
      </c>
      <c r="I3632" s="7"/>
      <c r="J3632">
        <v>-924.71500000000003</v>
      </c>
      <c r="K3632" s="8">
        <f t="shared" si="286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282"/>
        <v>-0.61187499999999995</v>
      </c>
      <c r="E3633" s="8">
        <v>-0.61187499999999995</v>
      </c>
      <c r="F3633" s="4">
        <f t="shared" si="283"/>
        <v>0</v>
      </c>
      <c r="G3633" s="4">
        <f t="shared" si="284"/>
        <v>0</v>
      </c>
      <c r="H3633" s="7">
        <f t="shared" si="285"/>
        <v>0</v>
      </c>
      <c r="I3633" s="7"/>
      <c r="J3633">
        <v>-611.875</v>
      </c>
      <c r="K3633" s="8">
        <f t="shared" si="286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282"/>
        <v>-0.61187499999999995</v>
      </c>
      <c r="E3634" s="8">
        <v>-0.61187499999999995</v>
      </c>
      <c r="F3634" s="4">
        <f t="shared" si="283"/>
        <v>0</v>
      </c>
      <c r="G3634" s="4">
        <f t="shared" si="284"/>
        <v>0</v>
      </c>
      <c r="H3634" s="7">
        <f t="shared" si="285"/>
        <v>0</v>
      </c>
      <c r="I3634" s="7"/>
      <c r="J3634">
        <v>-611.875</v>
      </c>
      <c r="K3634" s="8">
        <f t="shared" si="286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282"/>
        <v>-0.61187499999999995</v>
      </c>
      <c r="E3635" s="8">
        <v>-0.61187499999999995</v>
      </c>
      <c r="F3635" s="4">
        <f t="shared" si="283"/>
        <v>0</v>
      </c>
      <c r="G3635" s="4">
        <f t="shared" si="284"/>
        <v>0</v>
      </c>
      <c r="H3635" s="7">
        <f t="shared" si="285"/>
        <v>0</v>
      </c>
      <c r="I3635" s="7"/>
      <c r="J3635">
        <v>-611.875</v>
      </c>
      <c r="K3635" s="8">
        <f t="shared" si="286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282"/>
        <v>-0.61187499999999995</v>
      </c>
      <c r="E3636" s="8">
        <v>-0.61187499999999995</v>
      </c>
      <c r="F3636" s="4">
        <f t="shared" si="283"/>
        <v>0</v>
      </c>
      <c r="G3636" s="4">
        <f t="shared" si="284"/>
        <v>0</v>
      </c>
      <c r="H3636" s="7">
        <f t="shared" si="285"/>
        <v>0</v>
      </c>
      <c r="I3636" s="7"/>
      <c r="J3636">
        <v>-611.875</v>
      </c>
      <c r="K3636" s="8">
        <f t="shared" si="286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282"/>
        <v>-1.0669200000000001</v>
      </c>
      <c r="E3637" s="8">
        <v>-1.0669150000000001</v>
      </c>
      <c r="F3637" s="4">
        <f t="shared" si="283"/>
        <v>5.000000000032756E-6</v>
      </c>
      <c r="G3637" s="4">
        <f t="shared" si="284"/>
        <v>5.000000000032756E-6</v>
      </c>
      <c r="H3637" s="7">
        <f t="shared" si="285"/>
        <v>2.5000000000327561E-11</v>
      </c>
      <c r="I3637" s="7"/>
      <c r="J3637">
        <v>-611.875</v>
      </c>
      <c r="K3637" s="8">
        <f t="shared" si="286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282"/>
        <v>-1.0669200000000001</v>
      </c>
      <c r="E3638" s="8">
        <v>-1.0669150000000001</v>
      </c>
      <c r="F3638" s="4">
        <f t="shared" si="283"/>
        <v>5.000000000032756E-6</v>
      </c>
      <c r="G3638" s="4">
        <f t="shared" si="284"/>
        <v>5.000000000032756E-6</v>
      </c>
      <c r="H3638" s="7">
        <f t="shared" si="285"/>
        <v>2.5000000000327561E-11</v>
      </c>
      <c r="I3638" s="7"/>
      <c r="J3638">
        <v>-611.875</v>
      </c>
      <c r="K3638" s="8">
        <f t="shared" si="286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282"/>
        <v>1.8906099999999999</v>
      </c>
      <c r="E3639" s="8">
        <v>2.690436</v>
      </c>
      <c r="F3639" s="4">
        <f t="shared" si="283"/>
        <v>0.79982600000000015</v>
      </c>
      <c r="G3639" s="4">
        <f t="shared" si="284"/>
        <v>0.79982600000000015</v>
      </c>
      <c r="H3639" s="7">
        <f t="shared" si="285"/>
        <v>0.63972163027600026</v>
      </c>
      <c r="I3639" s="7"/>
      <c r="J3639">
        <v>-611.875</v>
      </c>
      <c r="K3639" s="8">
        <f t="shared" si="286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282"/>
        <v>109.07299999999999</v>
      </c>
      <c r="E3640" s="8">
        <v>109.515767</v>
      </c>
      <c r="F3640" s="4">
        <f t="shared" si="283"/>
        <v>0.44276700000000346</v>
      </c>
      <c r="G3640" s="4">
        <f t="shared" si="284"/>
        <v>0.44276700000000346</v>
      </c>
      <c r="H3640" s="7">
        <f t="shared" si="285"/>
        <v>0.19604261628900307</v>
      </c>
      <c r="I3640" s="7"/>
      <c r="J3640">
        <v>-611.875</v>
      </c>
      <c r="K3640" s="8">
        <f t="shared" si="286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282"/>
        <v>108.23399999999999</v>
      </c>
      <c r="E3641" s="8">
        <v>108.630201</v>
      </c>
      <c r="F3641" s="4">
        <f t="shared" si="283"/>
        <v>0.39620100000000491</v>
      </c>
      <c r="G3641" s="4">
        <f t="shared" si="284"/>
        <v>0.39620100000000491</v>
      </c>
      <c r="H3641" s="7">
        <f t="shared" si="285"/>
        <v>0.15697523240100389</v>
      </c>
      <c r="I3641" s="7"/>
      <c r="J3641">
        <v>-611.875</v>
      </c>
      <c r="K3641" s="8">
        <f t="shared" si="286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282"/>
        <v>107.358</v>
      </c>
      <c r="E3642" s="8">
        <v>107.753204</v>
      </c>
      <c r="F3642" s="4">
        <f t="shared" si="283"/>
        <v>0.39520399999999256</v>
      </c>
      <c r="G3642" s="4">
        <f t="shared" si="284"/>
        <v>0.39520399999999256</v>
      </c>
      <c r="H3642" s="7">
        <f t="shared" si="285"/>
        <v>0.15618620161599411</v>
      </c>
      <c r="I3642" s="7"/>
      <c r="J3642">
        <v>-1066.92</v>
      </c>
      <c r="K3642" s="8">
        <f t="shared" si="286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282"/>
        <v>106.68899999999999</v>
      </c>
      <c r="E3643" s="8">
        <v>107.051717</v>
      </c>
      <c r="F3643" s="4">
        <f t="shared" si="283"/>
        <v>0.36271700000000351</v>
      </c>
      <c r="G3643" s="4">
        <f t="shared" si="284"/>
        <v>0.36271700000000351</v>
      </c>
      <c r="H3643" s="7">
        <f t="shared" si="285"/>
        <v>0.13156362208900255</v>
      </c>
      <c r="I3643" s="7"/>
      <c r="J3643">
        <v>-1066.92</v>
      </c>
      <c r="K3643" s="8">
        <f t="shared" si="286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282"/>
        <v>106.209</v>
      </c>
      <c r="E3644" s="8">
        <v>106.303602</v>
      </c>
      <c r="F3644" s="4">
        <f t="shared" si="283"/>
        <v>9.4601999999994746E-2</v>
      </c>
      <c r="G3644" s="4">
        <f t="shared" si="284"/>
        <v>9.4601999999994746E-2</v>
      </c>
      <c r="H3644" s="7">
        <f t="shared" si="285"/>
        <v>8.9495384039990061E-3</v>
      </c>
      <c r="I3644" s="7"/>
      <c r="J3644">
        <v>-4590.2299999999996</v>
      </c>
      <c r="K3644" s="8">
        <f t="shared" si="286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282"/>
        <v>105.67400000000001</v>
      </c>
      <c r="E3645" s="8">
        <v>105.744112</v>
      </c>
      <c r="F3645" s="4">
        <f t="shared" si="283"/>
        <v>7.0111999999994623E-2</v>
      </c>
      <c r="G3645" s="4">
        <f t="shared" si="284"/>
        <v>7.0111999999994623E-2</v>
      </c>
      <c r="H3645" s="7">
        <f t="shared" si="285"/>
        <v>4.915692543999246E-3</v>
      </c>
      <c r="I3645" s="7"/>
      <c r="J3645">
        <v>104311</v>
      </c>
      <c r="K3645" s="8">
        <f t="shared" si="286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282"/>
        <v>105.291</v>
      </c>
      <c r="E3646" s="8">
        <v>105.33838799999999</v>
      </c>
      <c r="F3646" s="4">
        <f t="shared" si="283"/>
        <v>4.7387999999997987E-2</v>
      </c>
      <c r="G3646" s="4">
        <f t="shared" si="284"/>
        <v>4.7387999999997987E-2</v>
      </c>
      <c r="H3646" s="7">
        <f t="shared" si="285"/>
        <v>2.2456225439998092E-3</v>
      </c>
      <c r="I3646" s="7"/>
      <c r="J3646">
        <v>109714</v>
      </c>
      <c r="K3646" s="8">
        <f t="shared" si="286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282"/>
        <v>105.029</v>
      </c>
      <c r="E3647" s="8">
        <v>105.25866000000001</v>
      </c>
      <c r="F3647" s="4">
        <f t="shared" si="283"/>
        <v>0.22966000000000975</v>
      </c>
      <c r="G3647" s="4">
        <f t="shared" si="284"/>
        <v>0.22966000000000975</v>
      </c>
      <c r="H3647" s="7">
        <f t="shared" si="285"/>
        <v>5.2743715600004473E-2</v>
      </c>
      <c r="I3647" s="7"/>
      <c r="J3647">
        <v>64351</v>
      </c>
      <c r="K3647" s="8">
        <f t="shared" si="286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282"/>
        <v>104.744</v>
      </c>
      <c r="E3648" s="8">
        <v>105.255003</v>
      </c>
      <c r="F3648" s="4">
        <f t="shared" si="283"/>
        <v>0.51100300000000232</v>
      </c>
      <c r="G3648" s="4">
        <f t="shared" si="284"/>
        <v>0.51100300000000232</v>
      </c>
      <c r="H3648" s="7">
        <f t="shared" si="285"/>
        <v>0.26112406600900234</v>
      </c>
      <c r="I3648" s="7"/>
      <c r="J3648">
        <v>107220</v>
      </c>
      <c r="K3648" s="8">
        <f t="shared" si="286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282"/>
        <v>92.568799999999996</v>
      </c>
      <c r="E3649" s="8">
        <v>90.799841999999998</v>
      </c>
      <c r="F3649" s="4">
        <f t="shared" si="283"/>
        <v>-1.7689579999999978</v>
      </c>
      <c r="G3649" s="4">
        <f t="shared" si="284"/>
        <v>1.7689579999999978</v>
      </c>
      <c r="H3649" s="7">
        <f t="shared" si="285"/>
        <v>3.1292124057639921</v>
      </c>
      <c r="I3649" s="7"/>
      <c r="J3649">
        <v>57456.4</v>
      </c>
      <c r="K3649" s="8">
        <f t="shared" si="286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282"/>
        <v>39.770400000000002</v>
      </c>
      <c r="E3650" s="8">
        <v>38.391877000000001</v>
      </c>
      <c r="F3650" s="4">
        <f t="shared" si="283"/>
        <v>-1.3785230000000013</v>
      </c>
      <c r="G3650" s="4">
        <f t="shared" si="284"/>
        <v>1.3785230000000013</v>
      </c>
      <c r="H3650" s="7">
        <f t="shared" si="285"/>
        <v>1.9003256615290036</v>
      </c>
      <c r="I3650" s="7"/>
      <c r="J3650">
        <v>107385</v>
      </c>
      <c r="K3650" s="8">
        <f t="shared" si="286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282"/>
        <v>-0.92471500000000006</v>
      </c>
      <c r="E3651" s="8">
        <v>-0.92471499999999995</v>
      </c>
      <c r="F3651" s="4">
        <f t="shared" si="283"/>
        <v>1.1102230246251565E-16</v>
      </c>
      <c r="G3651" s="4">
        <f t="shared" si="284"/>
        <v>1.1102230246251565E-16</v>
      </c>
      <c r="H3651" s="7">
        <f t="shared" si="285"/>
        <v>1.2325951644078309E-32</v>
      </c>
      <c r="I3651" s="7"/>
      <c r="J3651">
        <v>107301</v>
      </c>
      <c r="K3651" s="8">
        <f t="shared" si="286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282"/>
        <v>-0.61187499999999995</v>
      </c>
      <c r="E3652" s="8">
        <v>-0.61187499999999995</v>
      </c>
      <c r="F3652" s="4">
        <f t="shared" si="283"/>
        <v>0</v>
      </c>
      <c r="G3652" s="4">
        <f t="shared" si="284"/>
        <v>0</v>
      </c>
      <c r="H3652" s="7">
        <f t="shared" si="285"/>
        <v>0</v>
      </c>
      <c r="I3652" s="7"/>
      <c r="J3652">
        <v>75692.100000000006</v>
      </c>
      <c r="K3652" s="8">
        <f t="shared" si="286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282"/>
        <v>-0.61187499999999995</v>
      </c>
      <c r="E3653" s="8">
        <v>-0.61187499999999995</v>
      </c>
      <c r="F3653" s="4">
        <f t="shared" si="283"/>
        <v>0</v>
      </c>
      <c r="G3653" s="4">
        <f t="shared" si="284"/>
        <v>0</v>
      </c>
      <c r="H3653" s="7">
        <f t="shared" si="285"/>
        <v>0</v>
      </c>
      <c r="I3653" s="7"/>
      <c r="J3653">
        <v>93660.6</v>
      </c>
      <c r="K3653" s="8">
        <f t="shared" si="286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282"/>
        <v>-0.61187499999999995</v>
      </c>
      <c r="E3654" s="8">
        <v>-0.61187499999999995</v>
      </c>
      <c r="F3654" s="4">
        <f t="shared" si="283"/>
        <v>0</v>
      </c>
      <c r="G3654" s="4">
        <f t="shared" si="284"/>
        <v>0</v>
      </c>
      <c r="H3654" s="7">
        <f t="shared" si="285"/>
        <v>0</v>
      </c>
      <c r="I3654" s="7"/>
      <c r="J3654">
        <v>-924.71500000000003</v>
      </c>
      <c r="K3654" s="8">
        <f t="shared" si="286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282"/>
        <v>-0.61187499999999995</v>
      </c>
      <c r="E3655" s="8">
        <v>-0.61187499999999995</v>
      </c>
      <c r="F3655" s="4">
        <f t="shared" si="283"/>
        <v>0</v>
      </c>
      <c r="G3655" s="4">
        <f t="shared" si="284"/>
        <v>0</v>
      </c>
      <c r="H3655" s="7">
        <f t="shared" si="285"/>
        <v>0</v>
      </c>
      <c r="I3655" s="7"/>
      <c r="J3655">
        <v>-924.71500000000003</v>
      </c>
      <c r="K3655" s="8">
        <f t="shared" si="286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282"/>
        <v>-0.61187499999999995</v>
      </c>
      <c r="E3656" s="8">
        <v>-0.61187499999999995</v>
      </c>
      <c r="F3656" s="4">
        <f t="shared" si="283"/>
        <v>0</v>
      </c>
      <c r="G3656" s="4">
        <f t="shared" si="284"/>
        <v>0</v>
      </c>
      <c r="H3656" s="7">
        <f t="shared" si="285"/>
        <v>0</v>
      </c>
      <c r="I3656" s="7"/>
      <c r="J3656">
        <v>-924.71500000000003</v>
      </c>
      <c r="K3656" s="8">
        <f t="shared" si="286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287">C3657/1000</f>
        <v>-0.61187499999999995</v>
      </c>
      <c r="E3657" s="8">
        <v>-0.61187499999999995</v>
      </c>
      <c r="F3657" s="4">
        <f t="shared" ref="F3657:F3720" si="288">(E3657- D3657)</f>
        <v>0</v>
      </c>
      <c r="G3657" s="4">
        <f t="shared" ref="G3657:G3720" si="289">ABS(F3657)</f>
        <v>0</v>
      </c>
      <c r="H3657" s="7">
        <f t="shared" ref="H3657:H3720" si="290">(G3657^2)</f>
        <v>0</v>
      </c>
      <c r="I3657" s="7"/>
      <c r="J3657">
        <v>-611.875</v>
      </c>
      <c r="K3657" s="8">
        <f t="shared" si="286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287"/>
        <v>-0.61187499999999995</v>
      </c>
      <c r="E3658" s="8">
        <v>-0.61187499999999995</v>
      </c>
      <c r="F3658" s="4">
        <f t="shared" si="288"/>
        <v>0</v>
      </c>
      <c r="G3658" s="4">
        <f t="shared" si="289"/>
        <v>0</v>
      </c>
      <c r="H3658" s="7">
        <f t="shared" si="290"/>
        <v>0</v>
      </c>
      <c r="I3658" s="7"/>
      <c r="J3658">
        <v>-611.875</v>
      </c>
      <c r="K3658" s="8">
        <f t="shared" si="286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287"/>
        <v>-0.61187499999999995</v>
      </c>
      <c r="E3659" s="8">
        <v>-0.61187499999999995</v>
      </c>
      <c r="F3659" s="4">
        <f t="shared" si="288"/>
        <v>0</v>
      </c>
      <c r="G3659" s="4">
        <f t="shared" si="289"/>
        <v>0</v>
      </c>
      <c r="H3659" s="7">
        <f t="shared" si="290"/>
        <v>0</v>
      </c>
      <c r="I3659" s="7"/>
      <c r="J3659">
        <v>-611.875</v>
      </c>
      <c r="K3659" s="8">
        <f t="shared" si="286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287"/>
        <v>-0.61187499999999995</v>
      </c>
      <c r="E3660" s="8">
        <v>-0.61187499999999995</v>
      </c>
      <c r="F3660" s="4">
        <f t="shared" si="288"/>
        <v>0</v>
      </c>
      <c r="G3660" s="4">
        <f t="shared" si="289"/>
        <v>0</v>
      </c>
      <c r="H3660" s="7">
        <f t="shared" si="290"/>
        <v>0</v>
      </c>
      <c r="I3660" s="7"/>
      <c r="J3660">
        <v>-611.875</v>
      </c>
      <c r="K3660" s="8">
        <f t="shared" si="286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287"/>
        <v>-1.0669200000000001</v>
      </c>
      <c r="E3661" s="8">
        <v>-1.0669150000000001</v>
      </c>
      <c r="F3661" s="4">
        <f t="shared" si="288"/>
        <v>5.000000000032756E-6</v>
      </c>
      <c r="G3661" s="4">
        <f t="shared" si="289"/>
        <v>5.000000000032756E-6</v>
      </c>
      <c r="H3661" s="7">
        <f t="shared" si="290"/>
        <v>2.5000000000327561E-11</v>
      </c>
      <c r="I3661" s="7"/>
      <c r="J3661">
        <v>-611.875</v>
      </c>
      <c r="K3661" s="8">
        <f t="shared" si="286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287"/>
        <v>-4.63978</v>
      </c>
      <c r="E3662" s="8">
        <v>-4.6421039999999998</v>
      </c>
      <c r="F3662" s="4">
        <f t="shared" si="288"/>
        <v>-2.3239999999997707E-3</v>
      </c>
      <c r="G3662" s="4">
        <f t="shared" si="289"/>
        <v>2.3239999999997707E-3</v>
      </c>
      <c r="H3662" s="7">
        <f t="shared" si="290"/>
        <v>5.4009759999989342E-6</v>
      </c>
      <c r="I3662" s="7"/>
      <c r="J3662">
        <v>-611.875</v>
      </c>
      <c r="K3662" s="8">
        <f t="shared" si="286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287"/>
        <v>49.682699999999997</v>
      </c>
      <c r="E3663" s="8">
        <v>51.205900999999997</v>
      </c>
      <c r="F3663" s="4">
        <f t="shared" si="288"/>
        <v>1.5232010000000002</v>
      </c>
      <c r="G3663" s="4">
        <f t="shared" si="289"/>
        <v>1.5232010000000002</v>
      </c>
      <c r="H3663" s="7">
        <f t="shared" si="290"/>
        <v>2.3201412864010007</v>
      </c>
      <c r="I3663" s="7"/>
      <c r="J3663">
        <v>-611.875</v>
      </c>
      <c r="K3663" s="8">
        <f t="shared" si="286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287"/>
        <v>109.047</v>
      </c>
      <c r="E3664" s="8">
        <v>109.480265</v>
      </c>
      <c r="F3664" s="4">
        <f t="shared" si="288"/>
        <v>0.43326500000000578</v>
      </c>
      <c r="G3664" s="4">
        <f t="shared" si="289"/>
        <v>0.43326500000000578</v>
      </c>
      <c r="H3664" s="7">
        <f t="shared" si="290"/>
        <v>0.18771856022500502</v>
      </c>
      <c r="I3664" s="7"/>
      <c r="J3664">
        <v>-611.875</v>
      </c>
      <c r="K3664" s="8">
        <f t="shared" si="286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287"/>
        <v>108.14700000000001</v>
      </c>
      <c r="E3665" s="8">
        <v>108.54098399999999</v>
      </c>
      <c r="F3665" s="4">
        <f t="shared" si="288"/>
        <v>0.39398399999998901</v>
      </c>
      <c r="G3665" s="4">
        <f t="shared" si="289"/>
        <v>0.39398399999998901</v>
      </c>
      <c r="H3665" s="7">
        <f t="shared" si="290"/>
        <v>0.15522339225599133</v>
      </c>
      <c r="I3665" s="7"/>
      <c r="J3665">
        <v>-611.875</v>
      </c>
      <c r="K3665" s="8">
        <f t="shared" si="286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287"/>
        <v>107.209</v>
      </c>
      <c r="E3666" s="8">
        <v>107.61039700000001</v>
      </c>
      <c r="F3666" s="4">
        <f t="shared" si="288"/>
        <v>0.40139700000000289</v>
      </c>
      <c r="G3666" s="4">
        <f t="shared" si="289"/>
        <v>0.40139700000000289</v>
      </c>
      <c r="H3666" s="7">
        <f t="shared" si="290"/>
        <v>0.16111955160900232</v>
      </c>
      <c r="I3666" s="7"/>
      <c r="J3666">
        <v>-1066.92</v>
      </c>
      <c r="K3666" s="8">
        <f t="shared" si="286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287"/>
        <v>106.535</v>
      </c>
      <c r="E3667" s="8">
        <v>106.904127</v>
      </c>
      <c r="F3667" s="4">
        <f t="shared" si="288"/>
        <v>0.36912700000000598</v>
      </c>
      <c r="G3667" s="4">
        <f t="shared" si="289"/>
        <v>0.36912700000000598</v>
      </c>
      <c r="H3667" s="7">
        <f t="shared" si="290"/>
        <v>0.1362547421290044</v>
      </c>
      <c r="I3667" s="7"/>
      <c r="J3667">
        <v>-1066.92</v>
      </c>
      <c r="K3667" s="8">
        <f t="shared" si="286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287"/>
        <v>106.101</v>
      </c>
      <c r="E3668" s="8">
        <v>106.437117</v>
      </c>
      <c r="F3668" s="4">
        <f t="shared" si="288"/>
        <v>0.33611700000000155</v>
      </c>
      <c r="G3668" s="4">
        <f t="shared" si="289"/>
        <v>0.33611700000000155</v>
      </c>
      <c r="H3668" s="7">
        <f t="shared" si="290"/>
        <v>0.11297463768900104</v>
      </c>
      <c r="I3668" s="7"/>
      <c r="J3668">
        <v>2702.45</v>
      </c>
      <c r="K3668" s="8">
        <f t="shared" si="286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287"/>
        <v>105.655</v>
      </c>
      <c r="E3669" s="8">
        <v>105.911417</v>
      </c>
      <c r="F3669" s="4">
        <f t="shared" si="288"/>
        <v>0.25641699999999901</v>
      </c>
      <c r="G3669" s="4">
        <f t="shared" si="289"/>
        <v>0.25641699999999901</v>
      </c>
      <c r="H3669" s="7">
        <f t="shared" si="290"/>
        <v>6.5749677888999492E-2</v>
      </c>
      <c r="I3669" s="7"/>
      <c r="J3669">
        <v>109486</v>
      </c>
      <c r="K3669" s="8">
        <f t="shared" si="286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287"/>
        <v>105.42</v>
      </c>
      <c r="E3670" s="8">
        <v>105.723356</v>
      </c>
      <c r="F3670" s="4">
        <f t="shared" si="288"/>
        <v>0.30335599999999374</v>
      </c>
      <c r="G3670" s="4">
        <f t="shared" si="289"/>
        <v>0.30335599999999374</v>
      </c>
      <c r="H3670" s="7">
        <f t="shared" si="290"/>
        <v>9.2024862735996207E-2</v>
      </c>
      <c r="I3670" s="7"/>
      <c r="J3670">
        <v>108625</v>
      </c>
      <c r="K3670" s="8">
        <f t="shared" si="286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287"/>
        <v>101.414</v>
      </c>
      <c r="E3671" s="8">
        <v>100.388395</v>
      </c>
      <c r="F3671" s="4">
        <f t="shared" si="288"/>
        <v>-1.0256049999999988</v>
      </c>
      <c r="G3671" s="4">
        <f t="shared" si="289"/>
        <v>1.0256049999999988</v>
      </c>
      <c r="H3671" s="7">
        <f t="shared" si="290"/>
        <v>1.0518656160249975</v>
      </c>
      <c r="I3671" s="7"/>
      <c r="J3671">
        <v>107775</v>
      </c>
      <c r="K3671" s="8">
        <f t="shared" si="286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287"/>
        <v>79.617000000000004</v>
      </c>
      <c r="E3672" s="8">
        <v>79.071258999999998</v>
      </c>
      <c r="F3672" s="4">
        <f t="shared" si="288"/>
        <v>-0.54574100000000669</v>
      </c>
      <c r="G3672" s="4">
        <f t="shared" si="289"/>
        <v>0.54574100000000669</v>
      </c>
      <c r="H3672" s="7">
        <f t="shared" si="290"/>
        <v>0.29783323908100728</v>
      </c>
      <c r="I3672" s="7"/>
      <c r="J3672">
        <v>107093</v>
      </c>
      <c r="K3672" s="8">
        <f t="shared" si="286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287"/>
        <v>24.5962</v>
      </c>
      <c r="E3673" s="8">
        <v>24.087437999999999</v>
      </c>
      <c r="F3673" s="4">
        <f t="shared" si="288"/>
        <v>-0.50876200000000082</v>
      </c>
      <c r="G3673" s="4">
        <f t="shared" si="289"/>
        <v>0.50876200000000082</v>
      </c>
      <c r="H3673" s="7">
        <f t="shared" si="290"/>
        <v>0.25883877264400085</v>
      </c>
      <c r="I3673" s="7"/>
      <c r="J3673">
        <v>106382</v>
      </c>
      <c r="K3673" s="8">
        <f t="shared" si="286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287"/>
        <v>39.064800000000005</v>
      </c>
      <c r="E3674" s="8">
        <v>37.643970000000003</v>
      </c>
      <c r="F3674" s="4">
        <f t="shared" si="288"/>
        <v>-1.4208300000000023</v>
      </c>
      <c r="G3674" s="4">
        <f t="shared" si="289"/>
        <v>1.4208300000000023</v>
      </c>
      <c r="H3674" s="7">
        <f t="shared" si="290"/>
        <v>2.0187578889000064</v>
      </c>
      <c r="I3674" s="7"/>
      <c r="J3674">
        <v>105821</v>
      </c>
      <c r="K3674" s="8">
        <f t="shared" si="286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287"/>
        <v>-0.92471500000000006</v>
      </c>
      <c r="E3675" s="8">
        <v>-0.92471499999999995</v>
      </c>
      <c r="F3675" s="4">
        <f t="shared" si="288"/>
        <v>1.1102230246251565E-16</v>
      </c>
      <c r="G3675" s="4">
        <f t="shared" si="289"/>
        <v>1.1102230246251565E-16</v>
      </c>
      <c r="H3675" s="7">
        <f t="shared" si="290"/>
        <v>1.2325951644078309E-32</v>
      </c>
      <c r="I3675" s="7"/>
      <c r="J3675">
        <v>105436</v>
      </c>
      <c r="K3675" s="8">
        <f t="shared" si="286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287"/>
        <v>-0.61187499999999995</v>
      </c>
      <c r="E3676" s="8">
        <v>-0.61187499999999995</v>
      </c>
      <c r="F3676" s="4">
        <f t="shared" si="288"/>
        <v>0</v>
      </c>
      <c r="G3676" s="4">
        <f t="shared" si="289"/>
        <v>0</v>
      </c>
      <c r="H3676" s="7">
        <f t="shared" si="290"/>
        <v>0</v>
      </c>
      <c r="I3676" s="7"/>
      <c r="J3676">
        <v>105353</v>
      </c>
      <c r="K3676" s="8">
        <f t="shared" si="286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287"/>
        <v>-0.61187499999999995</v>
      </c>
      <c r="E3677" s="8">
        <v>-0.61187499999999995</v>
      </c>
      <c r="F3677" s="4">
        <f t="shared" si="288"/>
        <v>0</v>
      </c>
      <c r="G3677" s="4">
        <f t="shared" si="289"/>
        <v>0</v>
      </c>
      <c r="H3677" s="7">
        <f t="shared" si="290"/>
        <v>0</v>
      </c>
      <c r="I3677" s="7"/>
      <c r="J3677">
        <v>105113</v>
      </c>
      <c r="K3677" s="8">
        <f t="shared" si="286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287"/>
        <v>-0.61187499999999995</v>
      </c>
      <c r="E3678" s="8">
        <v>-0.61187499999999995</v>
      </c>
      <c r="F3678" s="4">
        <f t="shared" si="288"/>
        <v>0</v>
      </c>
      <c r="G3678" s="4">
        <f t="shared" si="289"/>
        <v>0</v>
      </c>
      <c r="H3678" s="7">
        <f t="shared" si="290"/>
        <v>0</v>
      </c>
      <c r="I3678" s="7"/>
      <c r="J3678">
        <v>91053.7</v>
      </c>
      <c r="K3678" s="8">
        <f t="shared" si="286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287"/>
        <v>-0.61187499999999995</v>
      </c>
      <c r="E3679" s="8">
        <v>-0.61187499999999995</v>
      </c>
      <c r="F3679" s="4">
        <f t="shared" si="288"/>
        <v>0</v>
      </c>
      <c r="G3679" s="4">
        <f t="shared" si="289"/>
        <v>0</v>
      </c>
      <c r="H3679" s="7">
        <f t="shared" si="290"/>
        <v>0</v>
      </c>
      <c r="I3679" s="7"/>
      <c r="J3679">
        <v>38766.1</v>
      </c>
      <c r="K3679" s="8">
        <f t="shared" si="286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287"/>
        <v>-0.61187499999999995</v>
      </c>
      <c r="E3680" s="8">
        <v>-0.61187499999999995</v>
      </c>
      <c r="F3680" s="4">
        <f t="shared" si="288"/>
        <v>0</v>
      </c>
      <c r="G3680" s="4">
        <f t="shared" si="289"/>
        <v>0</v>
      </c>
      <c r="H3680" s="7">
        <f t="shared" si="290"/>
        <v>0</v>
      </c>
      <c r="I3680" s="7"/>
      <c r="J3680">
        <v>-924.71500000000003</v>
      </c>
      <c r="K3680" s="8">
        <f t="shared" si="286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287"/>
        <v>-0.61187499999999995</v>
      </c>
      <c r="E3681" s="8">
        <v>-0.61187499999999995</v>
      </c>
      <c r="F3681" s="4">
        <f t="shared" si="288"/>
        <v>0</v>
      </c>
      <c r="G3681" s="4">
        <f t="shared" si="289"/>
        <v>0</v>
      </c>
      <c r="H3681" s="7">
        <f t="shared" si="290"/>
        <v>0</v>
      </c>
      <c r="I3681" s="7"/>
      <c r="J3681">
        <v>-611.875</v>
      </c>
      <c r="K3681" s="8">
        <f t="shared" si="286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287"/>
        <v>-0.61187499999999995</v>
      </c>
      <c r="E3682" s="8">
        <v>-0.61187499999999995</v>
      </c>
      <c r="F3682" s="4">
        <f t="shared" si="288"/>
        <v>0</v>
      </c>
      <c r="G3682" s="4">
        <f t="shared" si="289"/>
        <v>0</v>
      </c>
      <c r="H3682" s="7">
        <f t="shared" si="290"/>
        <v>0</v>
      </c>
      <c r="I3682" s="7"/>
      <c r="J3682">
        <v>-611.875</v>
      </c>
      <c r="K3682" s="8">
        <f t="shared" si="286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287"/>
        <v>-0.61187499999999995</v>
      </c>
      <c r="E3683" s="8">
        <v>-0.61187499999999995</v>
      </c>
      <c r="F3683" s="4">
        <f t="shared" si="288"/>
        <v>0</v>
      </c>
      <c r="G3683" s="4">
        <f t="shared" si="289"/>
        <v>0</v>
      </c>
      <c r="H3683" s="7">
        <f t="shared" si="290"/>
        <v>0</v>
      </c>
      <c r="I3683" s="7"/>
      <c r="J3683">
        <v>-611.875</v>
      </c>
      <c r="K3683" s="8">
        <f t="shared" si="286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287"/>
        <v>-0.61187499999999995</v>
      </c>
      <c r="E3684" s="8">
        <v>-0.61187499999999995</v>
      </c>
      <c r="F3684" s="4">
        <f t="shared" si="288"/>
        <v>0</v>
      </c>
      <c r="G3684" s="4">
        <f t="shared" si="289"/>
        <v>0</v>
      </c>
      <c r="H3684" s="7">
        <f t="shared" si="290"/>
        <v>0</v>
      </c>
      <c r="I3684" s="7"/>
      <c r="J3684">
        <v>-611.875</v>
      </c>
      <c r="K3684" s="8">
        <f t="shared" si="286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287"/>
        <v>-1.0669200000000001</v>
      </c>
      <c r="E3685" s="8">
        <v>-1.0669150000000001</v>
      </c>
      <c r="F3685" s="4">
        <f t="shared" si="288"/>
        <v>5.000000000032756E-6</v>
      </c>
      <c r="G3685" s="4">
        <f t="shared" si="289"/>
        <v>5.000000000032756E-6</v>
      </c>
      <c r="H3685" s="7">
        <f t="shared" si="290"/>
        <v>2.5000000000327561E-11</v>
      </c>
      <c r="I3685" s="7"/>
      <c r="J3685">
        <v>-611.875</v>
      </c>
      <c r="K3685" s="8">
        <f t="shared" si="286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287"/>
        <v>-1.0669200000000001</v>
      </c>
      <c r="E3686" s="8">
        <v>-1.0669150000000001</v>
      </c>
      <c r="F3686" s="4">
        <f t="shared" si="288"/>
        <v>5.000000000032756E-6</v>
      </c>
      <c r="G3686" s="4">
        <f t="shared" si="289"/>
        <v>5.000000000032756E-6</v>
      </c>
      <c r="H3686" s="7">
        <f t="shared" si="290"/>
        <v>2.5000000000327561E-11</v>
      </c>
      <c r="I3686" s="7"/>
      <c r="J3686">
        <v>-611.875</v>
      </c>
      <c r="K3686" s="8">
        <f t="shared" si="286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287"/>
        <v>-4.5162899999999997</v>
      </c>
      <c r="E3687" s="8">
        <v>-4.5186010000000003</v>
      </c>
      <c r="F3687" s="4">
        <f t="shared" si="288"/>
        <v>-2.3110000000006181E-3</v>
      </c>
      <c r="G3687" s="4">
        <f t="shared" si="289"/>
        <v>2.3110000000006181E-3</v>
      </c>
      <c r="H3687" s="7">
        <f t="shared" si="290"/>
        <v>5.3407210000028565E-6</v>
      </c>
      <c r="I3687" s="7"/>
      <c r="J3687">
        <v>-611.875</v>
      </c>
      <c r="K3687" s="8">
        <f t="shared" si="286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287"/>
        <v>5.9759399999999996</v>
      </c>
      <c r="E3688" s="8">
        <v>6.4281899999999998</v>
      </c>
      <c r="F3688" s="4">
        <f t="shared" si="288"/>
        <v>0.45225000000000026</v>
      </c>
      <c r="G3688" s="4">
        <f t="shared" si="289"/>
        <v>0.45225000000000026</v>
      </c>
      <c r="H3688" s="7">
        <f t="shared" si="290"/>
        <v>0.20453006250000025</v>
      </c>
      <c r="I3688" s="7"/>
      <c r="J3688">
        <v>-611.875</v>
      </c>
      <c r="K3688" s="8">
        <f t="shared" si="286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287"/>
        <v>74.81089999999999</v>
      </c>
      <c r="E3689" s="8">
        <v>75.021966000000006</v>
      </c>
      <c r="F3689" s="4">
        <f t="shared" si="288"/>
        <v>0.21106600000001663</v>
      </c>
      <c r="G3689" s="4">
        <f t="shared" si="289"/>
        <v>0.21106600000001663</v>
      </c>
      <c r="H3689" s="7">
        <f t="shared" si="290"/>
        <v>4.454885635600702E-2</v>
      </c>
      <c r="I3689" s="7"/>
      <c r="J3689">
        <v>-611.875</v>
      </c>
      <c r="K3689" s="8">
        <f t="shared" si="286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287"/>
        <v>33.1676</v>
      </c>
      <c r="E3690" s="8">
        <v>33.193508999999999</v>
      </c>
      <c r="F3690" s="4">
        <f t="shared" si="288"/>
        <v>2.5908999999998628E-2</v>
      </c>
      <c r="G3690" s="4">
        <f t="shared" si="289"/>
        <v>2.5908999999998628E-2</v>
      </c>
      <c r="H3690" s="7">
        <f t="shared" si="290"/>
        <v>6.7127628099992889E-4</v>
      </c>
      <c r="I3690" s="7"/>
      <c r="J3690">
        <v>-1066.92</v>
      </c>
      <c r="K3690" s="8">
        <f t="shared" si="286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287"/>
        <v>-0.92471500000000006</v>
      </c>
      <c r="E3691" s="8">
        <v>-0.92471499999999995</v>
      </c>
      <c r="F3691" s="4">
        <f t="shared" si="288"/>
        <v>1.1102230246251565E-16</v>
      </c>
      <c r="G3691" s="4">
        <f t="shared" si="289"/>
        <v>1.1102230246251565E-16</v>
      </c>
      <c r="H3691" s="7">
        <f t="shared" si="290"/>
        <v>1.2325951644078309E-32</v>
      </c>
      <c r="I3691" s="7"/>
      <c r="J3691">
        <v>-4642.08</v>
      </c>
      <c r="K3691" s="8">
        <f t="shared" si="286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287"/>
        <v>-0.92471500000000006</v>
      </c>
      <c r="E3692" s="8">
        <v>-0.92471499999999995</v>
      </c>
      <c r="F3692" s="4">
        <f t="shared" si="288"/>
        <v>1.1102230246251565E-16</v>
      </c>
      <c r="G3692" s="4">
        <f t="shared" si="289"/>
        <v>1.1102230246251565E-16</v>
      </c>
      <c r="H3692" s="7">
        <f t="shared" si="290"/>
        <v>1.2325951644078309E-32</v>
      </c>
      <c r="I3692" s="7"/>
      <c r="J3692">
        <v>51234.9</v>
      </c>
      <c r="K3692" s="8">
        <f t="shared" ref="K3692:K3755" si="291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287"/>
        <v>-4.5971800000000007</v>
      </c>
      <c r="E3693" s="8">
        <v>-4.5976470000000003</v>
      </c>
      <c r="F3693" s="4">
        <f t="shared" si="288"/>
        <v>-4.6699999999955111E-4</v>
      </c>
      <c r="G3693" s="4">
        <f t="shared" si="289"/>
        <v>4.6699999999955111E-4</v>
      </c>
      <c r="H3693" s="7">
        <f t="shared" si="290"/>
        <v>2.1808899999958073E-7</v>
      </c>
      <c r="I3693" s="7"/>
      <c r="J3693">
        <v>109451</v>
      </c>
      <c r="K3693" s="8">
        <f t="shared" si="291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287"/>
        <v>21.601599999999998</v>
      </c>
      <c r="E3694" s="8">
        <v>21.345685</v>
      </c>
      <c r="F3694" s="4">
        <f t="shared" si="288"/>
        <v>-0.25591499999999812</v>
      </c>
      <c r="G3694" s="4">
        <f t="shared" si="289"/>
        <v>0.25591499999999812</v>
      </c>
      <c r="H3694" s="7">
        <f t="shared" si="290"/>
        <v>6.5492487224999035E-2</v>
      </c>
      <c r="I3694" s="7"/>
      <c r="J3694">
        <v>108539</v>
      </c>
      <c r="K3694" s="8">
        <f t="shared" si="291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287"/>
        <v>28.4129</v>
      </c>
      <c r="E3695" s="8">
        <v>28.174388</v>
      </c>
      <c r="F3695" s="4">
        <f t="shared" si="288"/>
        <v>-0.23851200000000006</v>
      </c>
      <c r="G3695" s="4">
        <f t="shared" si="289"/>
        <v>0.23851200000000006</v>
      </c>
      <c r="H3695" s="7">
        <f t="shared" si="290"/>
        <v>5.6887974144000028E-2</v>
      </c>
      <c r="I3695" s="7"/>
      <c r="J3695">
        <v>107633</v>
      </c>
      <c r="K3695" s="8">
        <f t="shared" si="291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287"/>
        <v>73.936499999999995</v>
      </c>
      <c r="E3696" s="8">
        <v>73.335933999999995</v>
      </c>
      <c r="F3696" s="4">
        <f t="shared" si="288"/>
        <v>-0.6005660000000006</v>
      </c>
      <c r="G3696" s="4">
        <f t="shared" si="289"/>
        <v>0.6005660000000006</v>
      </c>
      <c r="H3696" s="7">
        <f t="shared" si="290"/>
        <v>0.3606795203560007</v>
      </c>
      <c r="I3696" s="7"/>
      <c r="J3696">
        <v>106950</v>
      </c>
      <c r="K3696" s="8">
        <f t="shared" si="291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287"/>
        <v>48.084300000000006</v>
      </c>
      <c r="E3697" s="8">
        <v>46.934759</v>
      </c>
      <c r="F3697" s="4">
        <f t="shared" si="288"/>
        <v>-1.1495410000000064</v>
      </c>
      <c r="G3697" s="4">
        <f t="shared" si="289"/>
        <v>1.1495410000000064</v>
      </c>
      <c r="H3697" s="7">
        <f t="shared" si="290"/>
        <v>1.3214445106810147</v>
      </c>
      <c r="I3697" s="7"/>
      <c r="J3697">
        <v>106495</v>
      </c>
      <c r="K3697" s="8">
        <f t="shared" si="291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287"/>
        <v>-0.92471500000000006</v>
      </c>
      <c r="E3698" s="8">
        <v>-0.92471499999999995</v>
      </c>
      <c r="F3698" s="4">
        <f t="shared" si="288"/>
        <v>1.1102230246251565E-16</v>
      </c>
      <c r="G3698" s="4">
        <f t="shared" si="289"/>
        <v>1.1102230246251565E-16</v>
      </c>
      <c r="H3698" s="7">
        <f t="shared" si="290"/>
        <v>1.2325951644078309E-32</v>
      </c>
      <c r="I3698" s="7"/>
      <c r="J3698">
        <v>105980</v>
      </c>
      <c r="K3698" s="8">
        <f t="shared" si="291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287"/>
        <v>-0.92471500000000006</v>
      </c>
      <c r="E3699" s="8">
        <v>-0.92471499999999995</v>
      </c>
      <c r="F3699" s="4">
        <f t="shared" si="288"/>
        <v>1.1102230246251565E-16</v>
      </c>
      <c r="G3699" s="4">
        <f t="shared" si="289"/>
        <v>1.1102230246251565E-16</v>
      </c>
      <c r="H3699" s="7">
        <f t="shared" si="290"/>
        <v>1.2325951644078309E-32</v>
      </c>
      <c r="I3699" s="7"/>
      <c r="J3699">
        <v>105789</v>
      </c>
      <c r="K3699" s="8">
        <f t="shared" si="291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287"/>
        <v>-0.61187499999999995</v>
      </c>
      <c r="E3700" s="8">
        <v>-0.61187499999999995</v>
      </c>
      <c r="F3700" s="4">
        <f t="shared" si="288"/>
        <v>0</v>
      </c>
      <c r="G3700" s="4">
        <f t="shared" si="289"/>
        <v>0</v>
      </c>
      <c r="H3700" s="7">
        <f t="shared" si="290"/>
        <v>0</v>
      </c>
      <c r="I3700" s="7"/>
      <c r="J3700">
        <v>100482</v>
      </c>
      <c r="K3700" s="8">
        <f t="shared" si="291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287"/>
        <v>-0.61187499999999995</v>
      </c>
      <c r="E3701" s="8">
        <v>-0.61187499999999995</v>
      </c>
      <c r="F3701" s="4">
        <f t="shared" si="288"/>
        <v>0</v>
      </c>
      <c r="G3701" s="4">
        <f t="shared" si="289"/>
        <v>0</v>
      </c>
      <c r="H3701" s="7">
        <f t="shared" si="290"/>
        <v>0</v>
      </c>
      <c r="I3701" s="7"/>
      <c r="J3701">
        <v>79239.5</v>
      </c>
      <c r="K3701" s="8">
        <f t="shared" si="291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287"/>
        <v>-0.61187499999999995</v>
      </c>
      <c r="E3702" s="8">
        <v>-0.61187499999999995</v>
      </c>
      <c r="F3702" s="4">
        <f t="shared" si="288"/>
        <v>0</v>
      </c>
      <c r="G3702" s="4">
        <f t="shared" si="289"/>
        <v>0</v>
      </c>
      <c r="H3702" s="7">
        <f t="shared" si="290"/>
        <v>0</v>
      </c>
      <c r="I3702" s="7"/>
      <c r="J3702">
        <v>24339.4</v>
      </c>
      <c r="K3702" s="8">
        <f t="shared" si="291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287"/>
        <v>-0.61187499999999995</v>
      </c>
      <c r="E3703" s="8">
        <v>-0.61187499999999995</v>
      </c>
      <c r="F3703" s="4">
        <f t="shared" si="288"/>
        <v>0</v>
      </c>
      <c r="G3703" s="4">
        <f t="shared" si="289"/>
        <v>0</v>
      </c>
      <c r="H3703" s="7">
        <f t="shared" si="290"/>
        <v>0</v>
      </c>
      <c r="I3703" s="7"/>
      <c r="J3703">
        <v>37952</v>
      </c>
      <c r="K3703" s="8">
        <f t="shared" si="291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287"/>
        <v>-0.61187499999999995</v>
      </c>
      <c r="E3704" s="8">
        <v>-0.61187499999999995</v>
      </c>
      <c r="F3704" s="4">
        <f t="shared" si="288"/>
        <v>0</v>
      </c>
      <c r="G3704" s="4">
        <f t="shared" si="289"/>
        <v>0</v>
      </c>
      <c r="H3704" s="7">
        <f t="shared" si="290"/>
        <v>0</v>
      </c>
      <c r="I3704" s="7"/>
      <c r="J3704">
        <v>-924.71500000000003</v>
      </c>
      <c r="K3704" s="8">
        <f t="shared" si="291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287"/>
        <v>-0.61187499999999995</v>
      </c>
      <c r="E3705" s="8">
        <v>-0.61187499999999995</v>
      </c>
      <c r="F3705" s="4">
        <f t="shared" si="288"/>
        <v>0</v>
      </c>
      <c r="G3705" s="4">
        <f t="shared" si="289"/>
        <v>0</v>
      </c>
      <c r="H3705" s="7">
        <f t="shared" si="290"/>
        <v>0</v>
      </c>
      <c r="I3705" s="7"/>
      <c r="J3705">
        <v>-611.875</v>
      </c>
      <c r="K3705" s="8">
        <f t="shared" si="291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287"/>
        <v>-0.61187499999999995</v>
      </c>
      <c r="E3706" s="8">
        <v>-0.61187499999999995</v>
      </c>
      <c r="F3706" s="4">
        <f t="shared" si="288"/>
        <v>0</v>
      </c>
      <c r="G3706" s="4">
        <f t="shared" si="289"/>
        <v>0</v>
      </c>
      <c r="H3706" s="7">
        <f t="shared" si="290"/>
        <v>0</v>
      </c>
      <c r="I3706" s="7"/>
      <c r="J3706">
        <v>-611.875</v>
      </c>
      <c r="K3706" s="8">
        <f t="shared" si="291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287"/>
        <v>-0.61187499999999995</v>
      </c>
      <c r="E3707" s="8">
        <v>-0.61187499999999995</v>
      </c>
      <c r="F3707" s="4">
        <f t="shared" si="288"/>
        <v>0</v>
      </c>
      <c r="G3707" s="4">
        <f t="shared" si="289"/>
        <v>0</v>
      </c>
      <c r="H3707" s="7">
        <f t="shared" si="290"/>
        <v>0</v>
      </c>
      <c r="I3707" s="7"/>
      <c r="J3707">
        <v>-611.875</v>
      </c>
      <c r="K3707" s="8">
        <f t="shared" si="291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287"/>
        <v>-0.61187499999999995</v>
      </c>
      <c r="E3708" s="8">
        <v>-0.61187499999999995</v>
      </c>
      <c r="F3708" s="4">
        <f t="shared" si="288"/>
        <v>0</v>
      </c>
      <c r="G3708" s="4">
        <f t="shared" si="289"/>
        <v>0</v>
      </c>
      <c r="H3708" s="7">
        <f t="shared" si="290"/>
        <v>0</v>
      </c>
      <c r="I3708" s="7"/>
      <c r="J3708">
        <v>-611.875</v>
      </c>
      <c r="K3708" s="8">
        <f t="shared" si="291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287"/>
        <v>-1.0669200000000001</v>
      </c>
      <c r="E3709" s="8">
        <v>-1.0669150000000001</v>
      </c>
      <c r="F3709" s="4">
        <f t="shared" si="288"/>
        <v>5.000000000032756E-6</v>
      </c>
      <c r="G3709" s="4">
        <f t="shared" si="289"/>
        <v>5.000000000032756E-6</v>
      </c>
      <c r="H3709" s="7">
        <f t="shared" si="290"/>
        <v>2.5000000000327561E-11</v>
      </c>
      <c r="I3709" s="7"/>
      <c r="J3709">
        <v>-611.875</v>
      </c>
      <c r="K3709" s="8">
        <f t="shared" si="291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287"/>
        <v>-3.7465100000000002</v>
      </c>
      <c r="E3710" s="8">
        <v>-3.7489569999999999</v>
      </c>
      <c r="F3710" s="4">
        <f t="shared" si="288"/>
        <v>-2.4469999999996439E-3</v>
      </c>
      <c r="G3710" s="4">
        <f t="shared" si="289"/>
        <v>2.4469999999996439E-3</v>
      </c>
      <c r="H3710" s="7">
        <f t="shared" si="290"/>
        <v>5.9878089999982569E-6</v>
      </c>
      <c r="I3710" s="7"/>
      <c r="J3710">
        <v>-611.875</v>
      </c>
      <c r="K3710" s="8">
        <f t="shared" si="291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287"/>
        <v>56.478999999999999</v>
      </c>
      <c r="E3711" s="8">
        <v>58.154116999999999</v>
      </c>
      <c r="F3711" s="4">
        <f t="shared" si="288"/>
        <v>1.6751170000000002</v>
      </c>
      <c r="G3711" s="4">
        <f t="shared" si="289"/>
        <v>1.6751170000000002</v>
      </c>
      <c r="H3711" s="7">
        <f t="shared" si="290"/>
        <v>2.8060169636890007</v>
      </c>
      <c r="I3711" s="7"/>
      <c r="J3711">
        <v>-611.875</v>
      </c>
      <c r="K3711" s="8">
        <f t="shared" si="291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287"/>
        <v>109.836</v>
      </c>
      <c r="E3712" s="8">
        <v>110.255835</v>
      </c>
      <c r="F3712" s="4">
        <f t="shared" si="288"/>
        <v>0.41983500000000618</v>
      </c>
      <c r="G3712" s="4">
        <f t="shared" si="289"/>
        <v>0.41983500000000618</v>
      </c>
      <c r="H3712" s="7">
        <f t="shared" si="290"/>
        <v>0.17626142722500518</v>
      </c>
      <c r="I3712" s="7"/>
      <c r="J3712">
        <v>-611.875</v>
      </c>
      <c r="K3712" s="8">
        <f t="shared" si="291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287"/>
        <v>108.86</v>
      </c>
      <c r="E3713" s="8">
        <v>109.25403900000001</v>
      </c>
      <c r="F3713" s="4">
        <f t="shared" si="288"/>
        <v>0.39403900000000647</v>
      </c>
      <c r="G3713" s="4">
        <f t="shared" si="289"/>
        <v>0.39403900000000647</v>
      </c>
      <c r="H3713" s="7">
        <f t="shared" si="290"/>
        <v>0.15526673352100509</v>
      </c>
      <c r="I3713" s="7"/>
      <c r="J3713">
        <v>-611.875</v>
      </c>
      <c r="K3713" s="8">
        <f t="shared" si="291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287"/>
        <v>107.875</v>
      </c>
      <c r="E3714" s="8">
        <v>108.232153</v>
      </c>
      <c r="F3714" s="4">
        <f t="shared" si="288"/>
        <v>0.35715299999999672</v>
      </c>
      <c r="G3714" s="4">
        <f t="shared" si="289"/>
        <v>0.35715299999999672</v>
      </c>
      <c r="H3714" s="7">
        <f t="shared" si="290"/>
        <v>0.12755826540899767</v>
      </c>
      <c r="I3714" s="7"/>
      <c r="J3714">
        <v>-1066.92</v>
      </c>
      <c r="K3714" s="8">
        <f t="shared" si="291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287"/>
        <v>107.1</v>
      </c>
      <c r="E3715" s="8">
        <v>107.092268</v>
      </c>
      <c r="F3715" s="4">
        <f t="shared" si="288"/>
        <v>-7.7319999999900801E-3</v>
      </c>
      <c r="G3715" s="4">
        <f t="shared" si="289"/>
        <v>7.7319999999900801E-3</v>
      </c>
      <c r="H3715" s="7">
        <f t="shared" si="290"/>
        <v>5.97838239998466E-5</v>
      </c>
      <c r="I3715" s="7"/>
      <c r="J3715">
        <v>-1066.92</v>
      </c>
      <c r="K3715" s="8">
        <f t="shared" si="291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287"/>
        <v>106.592</v>
      </c>
      <c r="E3716" s="8">
        <v>106.71115899999999</v>
      </c>
      <c r="F3716" s="4">
        <f t="shared" si="288"/>
        <v>0.11915899999999624</v>
      </c>
      <c r="G3716" s="4">
        <f t="shared" si="289"/>
        <v>0.11915899999999624</v>
      </c>
      <c r="H3716" s="7">
        <f t="shared" si="290"/>
        <v>1.4198867280999105E-2</v>
      </c>
      <c r="I3716" s="7"/>
      <c r="J3716">
        <v>-4518.59</v>
      </c>
      <c r="K3716" s="8">
        <f t="shared" si="291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287"/>
        <v>106.062</v>
      </c>
      <c r="E3717" s="8">
        <v>106.463004</v>
      </c>
      <c r="F3717" s="4">
        <f t="shared" si="288"/>
        <v>0.40100400000000036</v>
      </c>
      <c r="G3717" s="4">
        <f t="shared" si="289"/>
        <v>0.40100400000000036</v>
      </c>
      <c r="H3717" s="7">
        <f t="shared" si="290"/>
        <v>0.16080420801600029</v>
      </c>
      <c r="I3717" s="7"/>
      <c r="J3717">
        <v>6455.18</v>
      </c>
      <c r="K3717" s="8">
        <f t="shared" si="291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287"/>
        <v>105.714</v>
      </c>
      <c r="E3718" s="8">
        <v>106.03893600000001</v>
      </c>
      <c r="F3718" s="4">
        <f t="shared" si="288"/>
        <v>0.32493600000000811</v>
      </c>
      <c r="G3718" s="4">
        <f t="shared" si="289"/>
        <v>0.32493600000000811</v>
      </c>
      <c r="H3718" s="7">
        <f t="shared" si="290"/>
        <v>0.10558340409600526</v>
      </c>
      <c r="I3718" s="7"/>
      <c r="J3718">
        <v>75155.5</v>
      </c>
      <c r="K3718" s="8">
        <f t="shared" si="291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287"/>
        <v>105.60599999999999</v>
      </c>
      <c r="E3719" s="8">
        <v>105.861003</v>
      </c>
      <c r="F3719" s="4">
        <f t="shared" si="288"/>
        <v>0.25500300000000209</v>
      </c>
      <c r="G3719" s="4">
        <f t="shared" si="289"/>
        <v>0.25500300000000209</v>
      </c>
      <c r="H3719" s="7">
        <f t="shared" si="290"/>
        <v>6.5026530009001063E-2</v>
      </c>
      <c r="I3719" s="7"/>
      <c r="J3719">
        <v>33290.199999999997</v>
      </c>
      <c r="K3719" s="8">
        <f t="shared" si="291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287"/>
        <v>105.46299999999999</v>
      </c>
      <c r="E3720" s="8">
        <v>105.43207200000001</v>
      </c>
      <c r="F3720" s="4">
        <f t="shared" si="288"/>
        <v>-3.0927999999988742E-2</v>
      </c>
      <c r="G3720" s="4">
        <f t="shared" si="289"/>
        <v>3.0927999999988742E-2</v>
      </c>
      <c r="H3720" s="7">
        <f t="shared" si="290"/>
        <v>9.5654118399930363E-4</v>
      </c>
      <c r="I3720" s="7"/>
      <c r="J3720">
        <v>-924.71500000000003</v>
      </c>
      <c r="K3720" s="8">
        <f t="shared" si="291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292">C3721/1000</f>
        <v>97.542400000000001</v>
      </c>
      <c r="E3721" s="8">
        <v>95.741157000000001</v>
      </c>
      <c r="F3721" s="4">
        <f t="shared" ref="F3721:F3784" si="293">(E3721- D3721)</f>
        <v>-1.8012429999999995</v>
      </c>
      <c r="G3721" s="4">
        <f t="shared" ref="G3721:G3784" si="294">ABS(F3721)</f>
        <v>1.8012429999999995</v>
      </c>
      <c r="H3721" s="7">
        <f t="shared" ref="H3721:H3784" si="295">(G3721^2)</f>
        <v>3.244476345048998</v>
      </c>
      <c r="I3721" s="7"/>
      <c r="J3721">
        <v>-924.71500000000003</v>
      </c>
      <c r="K3721" s="8">
        <f t="shared" si="291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292"/>
        <v>56.113300000000002</v>
      </c>
      <c r="E3722" s="8">
        <v>54.246017999999999</v>
      </c>
      <c r="F3722" s="4">
        <f t="shared" si="293"/>
        <v>-1.867282000000003</v>
      </c>
      <c r="G3722" s="4">
        <f t="shared" si="294"/>
        <v>1.867282000000003</v>
      </c>
      <c r="H3722" s="7">
        <f t="shared" si="295"/>
        <v>3.4867420675240113</v>
      </c>
      <c r="I3722" s="7"/>
      <c r="J3722">
        <v>-4597.6400000000003</v>
      </c>
      <c r="K3722" s="8">
        <f t="shared" si="291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292"/>
        <v>-0.92471500000000006</v>
      </c>
      <c r="E3723" s="8">
        <v>-0.92471499999999995</v>
      </c>
      <c r="F3723" s="4">
        <f t="shared" si="293"/>
        <v>1.1102230246251565E-16</v>
      </c>
      <c r="G3723" s="4">
        <f t="shared" si="294"/>
        <v>1.1102230246251565E-16</v>
      </c>
      <c r="H3723" s="7">
        <f t="shared" si="295"/>
        <v>1.2325951644078309E-32</v>
      </c>
      <c r="I3723" s="7"/>
      <c r="J3723">
        <v>21425.599999999999</v>
      </c>
      <c r="K3723" s="8">
        <f t="shared" si="291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292"/>
        <v>-0.61187499999999995</v>
      </c>
      <c r="E3724" s="8">
        <v>-0.61187499999999995</v>
      </c>
      <c r="F3724" s="4">
        <f t="shared" si="293"/>
        <v>0</v>
      </c>
      <c r="G3724" s="4">
        <f t="shared" si="294"/>
        <v>0</v>
      </c>
      <c r="H3724" s="7">
        <f t="shared" si="295"/>
        <v>0</v>
      </c>
      <c r="I3724" s="7"/>
      <c r="J3724">
        <v>28267.200000000001</v>
      </c>
      <c r="K3724" s="8">
        <f t="shared" si="291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292"/>
        <v>-0.61187499999999995</v>
      </c>
      <c r="E3725" s="8">
        <v>-0.61187499999999995</v>
      </c>
      <c r="F3725" s="4">
        <f t="shared" si="293"/>
        <v>0</v>
      </c>
      <c r="G3725" s="4">
        <f t="shared" si="294"/>
        <v>0</v>
      </c>
      <c r="H3725" s="7">
        <f t="shared" si="295"/>
        <v>0</v>
      </c>
      <c r="I3725" s="7"/>
      <c r="J3725">
        <v>73511.600000000006</v>
      </c>
      <c r="K3725" s="8">
        <f t="shared" si="291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292"/>
        <v>-0.61187499999999995</v>
      </c>
      <c r="E3726" s="8">
        <v>-0.61187499999999995</v>
      </c>
      <c r="F3726" s="4">
        <f t="shared" si="293"/>
        <v>0</v>
      </c>
      <c r="G3726" s="4">
        <f t="shared" si="294"/>
        <v>0</v>
      </c>
      <c r="H3726" s="7">
        <f t="shared" si="295"/>
        <v>0</v>
      </c>
      <c r="I3726" s="7"/>
      <c r="J3726">
        <v>47316.3</v>
      </c>
      <c r="K3726" s="8">
        <f t="shared" si="291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292"/>
        <v>-0.61187499999999995</v>
      </c>
      <c r="E3727" s="8">
        <v>-0.61187499999999995</v>
      </c>
      <c r="F3727" s="4">
        <f t="shared" si="293"/>
        <v>0</v>
      </c>
      <c r="G3727" s="4">
        <f t="shared" si="294"/>
        <v>0</v>
      </c>
      <c r="H3727" s="7">
        <f t="shared" si="295"/>
        <v>0</v>
      </c>
      <c r="I3727" s="7"/>
      <c r="J3727">
        <v>-924.71500000000003</v>
      </c>
      <c r="K3727" s="8">
        <f t="shared" si="291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292"/>
        <v>-0.61187499999999995</v>
      </c>
      <c r="E3728" s="8">
        <v>-0.61187499999999995</v>
      </c>
      <c r="F3728" s="4">
        <f t="shared" si="293"/>
        <v>0</v>
      </c>
      <c r="G3728" s="4">
        <f t="shared" si="294"/>
        <v>0</v>
      </c>
      <c r="H3728" s="7">
        <f t="shared" si="295"/>
        <v>0</v>
      </c>
      <c r="I3728" s="7"/>
      <c r="J3728">
        <v>-924.71500000000003</v>
      </c>
      <c r="K3728" s="8">
        <f t="shared" si="291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292"/>
        <v>-0.61187499999999995</v>
      </c>
      <c r="E3729" s="8">
        <v>-0.61187499999999995</v>
      </c>
      <c r="F3729" s="4">
        <f t="shared" si="293"/>
        <v>0</v>
      </c>
      <c r="G3729" s="4">
        <f t="shared" si="294"/>
        <v>0</v>
      </c>
      <c r="H3729" s="7">
        <f t="shared" si="295"/>
        <v>0</v>
      </c>
      <c r="I3729" s="7"/>
      <c r="J3729">
        <v>-611.875</v>
      </c>
      <c r="K3729" s="8">
        <f t="shared" si="291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292"/>
        <v>-0.61187499999999995</v>
      </c>
      <c r="E3730" s="8">
        <v>-0.61187499999999995</v>
      </c>
      <c r="F3730" s="4">
        <f t="shared" si="293"/>
        <v>0</v>
      </c>
      <c r="G3730" s="4">
        <f t="shared" si="294"/>
        <v>0</v>
      </c>
      <c r="H3730" s="7">
        <f t="shared" si="295"/>
        <v>0</v>
      </c>
      <c r="I3730" s="7"/>
      <c r="J3730">
        <v>-611.875</v>
      </c>
      <c r="K3730" s="8">
        <f t="shared" si="291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292"/>
        <v>-0.61187499999999995</v>
      </c>
      <c r="E3731" s="8">
        <v>-0.61187499999999995</v>
      </c>
      <c r="F3731" s="4">
        <f t="shared" si="293"/>
        <v>0</v>
      </c>
      <c r="G3731" s="4">
        <f t="shared" si="294"/>
        <v>0</v>
      </c>
      <c r="H3731" s="7">
        <f t="shared" si="295"/>
        <v>0</v>
      </c>
      <c r="I3731" s="7"/>
      <c r="J3731">
        <v>-611.875</v>
      </c>
      <c r="K3731" s="8">
        <f t="shared" si="291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292"/>
        <v>-0.61187499999999995</v>
      </c>
      <c r="E3732" s="8">
        <v>-0.61187499999999995</v>
      </c>
      <c r="F3732" s="4">
        <f t="shared" si="293"/>
        <v>0</v>
      </c>
      <c r="G3732" s="4">
        <f t="shared" si="294"/>
        <v>0</v>
      </c>
      <c r="H3732" s="7">
        <f t="shared" si="295"/>
        <v>0</v>
      </c>
      <c r="I3732" s="7"/>
      <c r="J3732">
        <v>-611.875</v>
      </c>
      <c r="K3732" s="8">
        <f t="shared" si="291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292"/>
        <v>-1.0669200000000001</v>
      </c>
      <c r="E3733" s="8">
        <v>-1.0669150000000001</v>
      </c>
      <c r="F3733" s="4">
        <f t="shared" si="293"/>
        <v>5.000000000032756E-6</v>
      </c>
      <c r="G3733" s="4">
        <f t="shared" si="294"/>
        <v>5.000000000032756E-6</v>
      </c>
      <c r="H3733" s="7">
        <f t="shared" si="295"/>
        <v>2.5000000000327561E-11</v>
      </c>
      <c r="I3733" s="7"/>
      <c r="J3733">
        <v>-611.875</v>
      </c>
      <c r="K3733" s="8">
        <f t="shared" si="291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292"/>
        <v>-1.0669200000000001</v>
      </c>
      <c r="E3734" s="8">
        <v>-1.0669150000000001</v>
      </c>
      <c r="F3734" s="4">
        <f t="shared" si="293"/>
        <v>5.000000000032756E-6</v>
      </c>
      <c r="G3734" s="4">
        <f t="shared" si="294"/>
        <v>5.000000000032756E-6</v>
      </c>
      <c r="H3734" s="7">
        <f t="shared" si="295"/>
        <v>2.5000000000327561E-11</v>
      </c>
      <c r="I3734" s="7"/>
      <c r="J3734">
        <v>-611.875</v>
      </c>
      <c r="K3734" s="8">
        <f t="shared" si="291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292"/>
        <v>5.9739799999999992</v>
      </c>
      <c r="E3735" s="8">
        <v>6.8084550000000004</v>
      </c>
      <c r="F3735" s="4">
        <f t="shared" si="293"/>
        <v>0.83447500000000119</v>
      </c>
      <c r="G3735" s="4">
        <f t="shared" si="294"/>
        <v>0.83447500000000119</v>
      </c>
      <c r="H3735" s="7">
        <f t="shared" si="295"/>
        <v>0.69634852562500194</v>
      </c>
      <c r="I3735" s="7"/>
      <c r="J3735">
        <v>-611.875</v>
      </c>
      <c r="K3735" s="8">
        <f t="shared" si="291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292"/>
        <v>108.86799999999999</v>
      </c>
      <c r="E3736" s="8">
        <v>109.305947</v>
      </c>
      <c r="F3736" s="4">
        <f t="shared" si="293"/>
        <v>0.4379470000000083</v>
      </c>
      <c r="G3736" s="4">
        <f t="shared" si="294"/>
        <v>0.4379470000000083</v>
      </c>
      <c r="H3736" s="7">
        <f t="shared" si="295"/>
        <v>0.19179757480900728</v>
      </c>
      <c r="I3736" s="7"/>
      <c r="J3736">
        <v>-611.875</v>
      </c>
      <c r="K3736" s="8">
        <f t="shared" si="291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292"/>
        <v>108.071</v>
      </c>
      <c r="E3737" s="8">
        <v>108.42878899999999</v>
      </c>
      <c r="F3737" s="4">
        <f t="shared" si="293"/>
        <v>0.3577889999999968</v>
      </c>
      <c r="G3737" s="4">
        <f t="shared" si="294"/>
        <v>0.3577889999999968</v>
      </c>
      <c r="H3737" s="7">
        <f t="shared" si="295"/>
        <v>0.12801296852099772</v>
      </c>
      <c r="I3737" s="7"/>
      <c r="J3737">
        <v>-611.875</v>
      </c>
      <c r="K3737" s="8">
        <f t="shared" si="291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292"/>
        <v>107.226</v>
      </c>
      <c r="E3738" s="8">
        <v>107.55055900000001</v>
      </c>
      <c r="F3738" s="4">
        <f t="shared" si="293"/>
        <v>0.32455900000000781</v>
      </c>
      <c r="G3738" s="4">
        <f t="shared" si="294"/>
        <v>0.32455900000000781</v>
      </c>
      <c r="H3738" s="7">
        <f t="shared" si="295"/>
        <v>0.10533854448100508</v>
      </c>
      <c r="I3738" s="7"/>
      <c r="J3738">
        <v>-1066.92</v>
      </c>
      <c r="K3738" s="8">
        <f t="shared" si="291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292"/>
        <v>106.465</v>
      </c>
      <c r="E3739" s="8">
        <v>106.491658</v>
      </c>
      <c r="F3739" s="4">
        <f t="shared" si="293"/>
        <v>2.6657999999997628E-2</v>
      </c>
      <c r="G3739" s="4">
        <f t="shared" si="294"/>
        <v>2.6657999999997628E-2</v>
      </c>
      <c r="H3739" s="7">
        <f t="shared" si="295"/>
        <v>7.1064896399987356E-4</v>
      </c>
      <c r="I3739" s="7"/>
      <c r="J3739">
        <v>-3748.94</v>
      </c>
      <c r="K3739" s="8">
        <f t="shared" si="291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292"/>
        <v>105.91</v>
      </c>
      <c r="E3740" s="8">
        <v>105.980284</v>
      </c>
      <c r="F3740" s="4">
        <f t="shared" si="293"/>
        <v>7.0284000000000901E-2</v>
      </c>
      <c r="G3740" s="4">
        <f t="shared" si="294"/>
        <v>7.0284000000000901E-2</v>
      </c>
      <c r="H3740" s="7">
        <f t="shared" si="295"/>
        <v>4.9398406560001266E-3</v>
      </c>
      <c r="I3740" s="7"/>
      <c r="J3740">
        <v>58155.5</v>
      </c>
      <c r="K3740" s="8">
        <f t="shared" si="291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292"/>
        <v>105.334</v>
      </c>
      <c r="E3741" s="8">
        <v>105.48494700000001</v>
      </c>
      <c r="F3741" s="4">
        <f t="shared" si="293"/>
        <v>0.15094700000000216</v>
      </c>
      <c r="G3741" s="4">
        <f t="shared" si="294"/>
        <v>0.15094700000000216</v>
      </c>
      <c r="H3741" s="7">
        <f t="shared" si="295"/>
        <v>2.2784996809000653E-2</v>
      </c>
      <c r="I3741" s="7"/>
      <c r="J3741">
        <v>110199</v>
      </c>
      <c r="K3741" s="8">
        <f t="shared" si="291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292"/>
        <v>104.91200000000001</v>
      </c>
      <c r="E3742" s="8">
        <v>104.92569899999999</v>
      </c>
      <c r="F3742" s="4">
        <f t="shared" si="293"/>
        <v>1.3698999999988359E-2</v>
      </c>
      <c r="G3742" s="4">
        <f t="shared" si="294"/>
        <v>1.3698999999988359E-2</v>
      </c>
      <c r="H3742" s="7">
        <f t="shared" si="295"/>
        <v>1.8766260099968107E-4</v>
      </c>
      <c r="I3742" s="7"/>
      <c r="J3742">
        <v>109230</v>
      </c>
      <c r="K3742" s="8">
        <f t="shared" si="291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292"/>
        <v>89.322699999999998</v>
      </c>
      <c r="E3743" s="8">
        <v>88.860983000000004</v>
      </c>
      <c r="F3743" s="4">
        <f t="shared" si="293"/>
        <v>-0.46171699999999305</v>
      </c>
      <c r="G3743" s="4">
        <f t="shared" si="294"/>
        <v>0.46171699999999305</v>
      </c>
      <c r="H3743" s="7">
        <f t="shared" si="295"/>
        <v>0.21318258808899357</v>
      </c>
      <c r="I3743" s="7"/>
      <c r="J3743">
        <v>108238</v>
      </c>
      <c r="K3743" s="8">
        <f t="shared" si="291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292"/>
        <v>95.481100000000012</v>
      </c>
      <c r="E3744" s="8">
        <v>94.699651000000003</v>
      </c>
      <c r="F3744" s="4">
        <f t="shared" si="293"/>
        <v>-0.78144900000000916</v>
      </c>
      <c r="G3744" s="4">
        <f t="shared" si="294"/>
        <v>0.78144900000000916</v>
      </c>
      <c r="H3744" s="7">
        <f t="shared" si="295"/>
        <v>0.61066253960101435</v>
      </c>
      <c r="I3744" s="7"/>
      <c r="J3744">
        <v>107127</v>
      </c>
      <c r="K3744" s="8">
        <f t="shared" si="291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292"/>
        <v>100.167</v>
      </c>
      <c r="E3745" s="8">
        <v>98.460386999999997</v>
      </c>
      <c r="F3745" s="4">
        <f t="shared" si="293"/>
        <v>-1.7066130000000044</v>
      </c>
      <c r="G3745" s="4">
        <f t="shared" si="294"/>
        <v>1.7066130000000044</v>
      </c>
      <c r="H3745" s="7">
        <f t="shared" si="295"/>
        <v>2.9125279317690151</v>
      </c>
      <c r="I3745" s="7"/>
      <c r="J3745">
        <v>106778</v>
      </c>
      <c r="K3745" s="8">
        <f t="shared" si="291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292"/>
        <v>34.197499999999998</v>
      </c>
      <c r="E3746" s="8">
        <v>33.203927</v>
      </c>
      <c r="F3746" s="4">
        <f t="shared" si="293"/>
        <v>-0.99357299999999782</v>
      </c>
      <c r="G3746" s="4">
        <f t="shared" si="294"/>
        <v>0.99357299999999782</v>
      </c>
      <c r="H3746" s="7">
        <f t="shared" si="295"/>
        <v>0.98718730632899565</v>
      </c>
      <c r="I3746" s="7"/>
      <c r="J3746">
        <v>106512</v>
      </c>
      <c r="K3746" s="8">
        <f t="shared" si="291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292"/>
        <v>-0.92471500000000006</v>
      </c>
      <c r="E3747" s="8">
        <v>-0.92471499999999995</v>
      </c>
      <c r="F3747" s="4">
        <f t="shared" si="293"/>
        <v>1.1102230246251565E-16</v>
      </c>
      <c r="G3747" s="4">
        <f t="shared" si="294"/>
        <v>1.1102230246251565E-16</v>
      </c>
      <c r="H3747" s="7">
        <f t="shared" si="295"/>
        <v>1.2325951644078309E-32</v>
      </c>
      <c r="I3747" s="7"/>
      <c r="J3747">
        <v>106116</v>
      </c>
      <c r="K3747" s="8">
        <f t="shared" si="291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292"/>
        <v>-0.61187499999999995</v>
      </c>
      <c r="E3748" s="8">
        <v>-0.61187499999999995</v>
      </c>
      <c r="F3748" s="4">
        <f t="shared" si="293"/>
        <v>0</v>
      </c>
      <c r="G3748" s="4">
        <f t="shared" si="294"/>
        <v>0</v>
      </c>
      <c r="H3748" s="7">
        <f t="shared" si="295"/>
        <v>0</v>
      </c>
      <c r="I3748" s="7"/>
      <c r="J3748">
        <v>105942</v>
      </c>
      <c r="K3748" s="8">
        <f t="shared" si="291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292"/>
        <v>-0.61187499999999995</v>
      </c>
      <c r="E3749" s="8">
        <v>-0.61187499999999995</v>
      </c>
      <c r="F3749" s="4">
        <f t="shared" si="293"/>
        <v>0</v>
      </c>
      <c r="G3749" s="4">
        <f t="shared" si="294"/>
        <v>0</v>
      </c>
      <c r="H3749" s="7">
        <f t="shared" si="295"/>
        <v>0</v>
      </c>
      <c r="I3749" s="7"/>
      <c r="J3749">
        <v>105505</v>
      </c>
      <c r="K3749" s="8">
        <f t="shared" si="291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292"/>
        <v>-0.61187499999999995</v>
      </c>
      <c r="E3750" s="8">
        <v>-0.61187499999999995</v>
      </c>
      <c r="F3750" s="4">
        <f t="shared" si="293"/>
        <v>0</v>
      </c>
      <c r="G3750" s="4">
        <f t="shared" si="294"/>
        <v>0</v>
      </c>
      <c r="H3750" s="7">
        <f t="shared" si="295"/>
        <v>0</v>
      </c>
      <c r="I3750" s="7"/>
      <c r="J3750">
        <v>96346.1</v>
      </c>
      <c r="K3750" s="8">
        <f t="shared" si="291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292"/>
        <v>-0.61187499999999995</v>
      </c>
      <c r="E3751" s="8">
        <v>-0.61187499999999995</v>
      </c>
      <c r="F3751" s="4">
        <f t="shared" si="293"/>
        <v>0</v>
      </c>
      <c r="G3751" s="4">
        <f t="shared" si="294"/>
        <v>0</v>
      </c>
      <c r="H3751" s="7">
        <f t="shared" si="295"/>
        <v>0</v>
      </c>
      <c r="I3751" s="7"/>
      <c r="J3751">
        <v>54686.5</v>
      </c>
      <c r="K3751" s="8">
        <f t="shared" si="291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292"/>
        <v>-0.61187499999999995</v>
      </c>
      <c r="E3752" s="8">
        <v>-0.61187499999999995</v>
      </c>
      <c r="F3752" s="4">
        <f t="shared" si="293"/>
        <v>0</v>
      </c>
      <c r="G3752" s="4">
        <f t="shared" si="294"/>
        <v>0</v>
      </c>
      <c r="H3752" s="7">
        <f t="shared" si="295"/>
        <v>0</v>
      </c>
      <c r="I3752" s="7"/>
      <c r="J3752">
        <v>-924.71500000000003</v>
      </c>
      <c r="K3752" s="8">
        <f t="shared" si="291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292"/>
        <v>-0.61187499999999995</v>
      </c>
      <c r="E3753" s="8">
        <v>-0.61187499999999995</v>
      </c>
      <c r="F3753" s="4">
        <f t="shared" si="293"/>
        <v>0</v>
      </c>
      <c r="G3753" s="4">
        <f t="shared" si="294"/>
        <v>0</v>
      </c>
      <c r="H3753" s="7">
        <f t="shared" si="295"/>
        <v>0</v>
      </c>
      <c r="I3753" s="7"/>
      <c r="J3753">
        <v>-611.875</v>
      </c>
      <c r="K3753" s="8">
        <f t="shared" si="291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292"/>
        <v>-0.61187499999999995</v>
      </c>
      <c r="E3754" s="8">
        <v>-0.61187499999999995</v>
      </c>
      <c r="F3754" s="4">
        <f t="shared" si="293"/>
        <v>0</v>
      </c>
      <c r="G3754" s="4">
        <f t="shared" si="294"/>
        <v>0</v>
      </c>
      <c r="H3754" s="7">
        <f t="shared" si="295"/>
        <v>0</v>
      </c>
      <c r="I3754" s="7"/>
      <c r="J3754">
        <v>-611.875</v>
      </c>
      <c r="K3754" s="8">
        <f t="shared" si="291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292"/>
        <v>-0.61187499999999995</v>
      </c>
      <c r="E3755" s="8">
        <v>-0.61187499999999995</v>
      </c>
      <c r="F3755" s="4">
        <f t="shared" si="293"/>
        <v>0</v>
      </c>
      <c r="G3755" s="4">
        <f t="shared" si="294"/>
        <v>0</v>
      </c>
      <c r="H3755" s="7">
        <f t="shared" si="295"/>
        <v>0</v>
      </c>
      <c r="I3755" s="7"/>
      <c r="J3755">
        <v>-611.875</v>
      </c>
      <c r="K3755" s="8">
        <f t="shared" si="291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292"/>
        <v>-0.61187499999999995</v>
      </c>
      <c r="E3756" s="8">
        <v>-0.61187499999999995</v>
      </c>
      <c r="F3756" s="4">
        <f t="shared" si="293"/>
        <v>0</v>
      </c>
      <c r="G3756" s="4">
        <f t="shared" si="294"/>
        <v>0</v>
      </c>
      <c r="H3756" s="7">
        <f t="shared" si="295"/>
        <v>0</v>
      </c>
      <c r="I3756" s="7"/>
      <c r="J3756">
        <v>-611.875</v>
      </c>
      <c r="K3756" s="8">
        <f t="shared" ref="K3756:K3819" si="296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292"/>
        <v>-1.0669200000000001</v>
      </c>
      <c r="E3757" s="8">
        <v>-1.0669150000000001</v>
      </c>
      <c r="F3757" s="4">
        <f t="shared" si="293"/>
        <v>5.000000000032756E-6</v>
      </c>
      <c r="G3757" s="4">
        <f t="shared" si="294"/>
        <v>5.000000000032756E-6</v>
      </c>
      <c r="H3757" s="7">
        <f t="shared" si="295"/>
        <v>2.5000000000327561E-11</v>
      </c>
      <c r="I3757" s="7"/>
      <c r="J3757">
        <v>-611.875</v>
      </c>
      <c r="K3757" s="8">
        <f t="shared" si="296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292"/>
        <v>-4.6907299999999994</v>
      </c>
      <c r="E3758" s="8">
        <v>-4.6941410000000001</v>
      </c>
      <c r="F3758" s="4">
        <f t="shared" si="293"/>
        <v>-3.411000000000719E-3</v>
      </c>
      <c r="G3758" s="4">
        <f t="shared" si="294"/>
        <v>3.411000000000719E-3</v>
      </c>
      <c r="H3758" s="7">
        <f t="shared" si="295"/>
        <v>1.1634921000004904E-5</v>
      </c>
      <c r="I3758" s="7"/>
      <c r="J3758">
        <v>-611.875</v>
      </c>
      <c r="K3758" s="8">
        <f t="shared" si="296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292"/>
        <v>73.896100000000004</v>
      </c>
      <c r="E3759" s="8">
        <v>75.714344999999994</v>
      </c>
      <c r="F3759" s="4">
        <f t="shared" si="293"/>
        <v>1.8182449999999903</v>
      </c>
      <c r="G3759" s="4">
        <f t="shared" si="294"/>
        <v>1.8182449999999903</v>
      </c>
      <c r="H3759" s="7">
        <f t="shared" si="295"/>
        <v>3.3060148800249647</v>
      </c>
      <c r="I3759" s="7"/>
      <c r="J3759">
        <v>-611.875</v>
      </c>
      <c r="K3759" s="8">
        <f t="shared" si="296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292"/>
        <v>108.291</v>
      </c>
      <c r="E3760" s="8">
        <v>108.34734899999999</v>
      </c>
      <c r="F3760" s="4">
        <f t="shared" si="293"/>
        <v>5.6348999999997318E-2</v>
      </c>
      <c r="G3760" s="4">
        <f t="shared" si="294"/>
        <v>5.6348999999997318E-2</v>
      </c>
      <c r="H3760" s="7">
        <f t="shared" si="295"/>
        <v>3.1752098009996976E-3</v>
      </c>
      <c r="I3760" s="7"/>
      <c r="J3760">
        <v>-611.875</v>
      </c>
      <c r="K3760" s="8">
        <f t="shared" si="296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292"/>
        <v>107.44199999999999</v>
      </c>
      <c r="E3761" s="8">
        <v>107.828808</v>
      </c>
      <c r="F3761" s="4">
        <f t="shared" si="293"/>
        <v>0.38680800000000204</v>
      </c>
      <c r="G3761" s="4">
        <f t="shared" si="294"/>
        <v>0.38680800000000204</v>
      </c>
      <c r="H3761" s="7">
        <f t="shared" si="295"/>
        <v>0.14962042886400156</v>
      </c>
      <c r="I3761" s="7"/>
      <c r="J3761">
        <v>-611.875</v>
      </c>
      <c r="K3761" s="8">
        <f t="shared" si="296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292"/>
        <v>106.599</v>
      </c>
      <c r="E3762" s="8">
        <v>106.958709</v>
      </c>
      <c r="F3762" s="4">
        <f t="shared" si="293"/>
        <v>0.35970899999999517</v>
      </c>
      <c r="G3762" s="4">
        <f t="shared" si="294"/>
        <v>0.35970899999999517</v>
      </c>
      <c r="H3762" s="7">
        <f t="shared" si="295"/>
        <v>0.12939056468099652</v>
      </c>
      <c r="I3762" s="7"/>
      <c r="J3762">
        <v>-1066.92</v>
      </c>
      <c r="K3762" s="8">
        <f t="shared" si="296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292"/>
        <v>106.443</v>
      </c>
      <c r="E3763" s="8">
        <v>106.25760699999999</v>
      </c>
      <c r="F3763" s="4">
        <f t="shared" si="293"/>
        <v>-0.1853930000000048</v>
      </c>
      <c r="G3763" s="4">
        <f t="shared" si="294"/>
        <v>0.1853930000000048</v>
      </c>
      <c r="H3763" s="7">
        <f t="shared" si="295"/>
        <v>3.4370564449001779E-2</v>
      </c>
      <c r="I3763" s="7"/>
      <c r="J3763">
        <v>-1066.92</v>
      </c>
      <c r="K3763" s="8">
        <f t="shared" si="296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292"/>
        <v>105.524</v>
      </c>
      <c r="E3764" s="8">
        <v>105.552947</v>
      </c>
      <c r="F3764" s="4">
        <f t="shared" si="293"/>
        <v>2.8947000000002276E-2</v>
      </c>
      <c r="G3764" s="4">
        <f t="shared" si="294"/>
        <v>2.8947000000002276E-2</v>
      </c>
      <c r="H3764" s="7">
        <f t="shared" si="295"/>
        <v>8.379288090001318E-4</v>
      </c>
      <c r="I3764" s="7"/>
      <c r="J3764">
        <v>6825.54</v>
      </c>
      <c r="K3764" s="8">
        <f t="shared" si="296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292"/>
        <v>55.565199999999997</v>
      </c>
      <c r="E3765" s="8">
        <v>55.044859000000002</v>
      </c>
      <c r="F3765" s="4">
        <f t="shared" si="293"/>
        <v>-0.52034099999999484</v>
      </c>
      <c r="G3765" s="4">
        <f t="shared" si="294"/>
        <v>0.52034099999999484</v>
      </c>
      <c r="H3765" s="7">
        <f t="shared" si="295"/>
        <v>0.2707547562809946</v>
      </c>
      <c r="I3765" s="7"/>
      <c r="J3765">
        <v>109281</v>
      </c>
      <c r="K3765" s="8">
        <f t="shared" si="296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292"/>
        <v>49.042999999999999</v>
      </c>
      <c r="E3766" s="8">
        <v>48.688504000000002</v>
      </c>
      <c r="F3766" s="4">
        <f t="shared" si="293"/>
        <v>-0.35449599999999748</v>
      </c>
      <c r="G3766" s="4">
        <f t="shared" si="294"/>
        <v>0.35449599999999748</v>
      </c>
      <c r="H3766" s="7">
        <f t="shared" si="295"/>
        <v>0.12566741401599821</v>
      </c>
      <c r="I3766" s="7"/>
      <c r="J3766">
        <v>108429</v>
      </c>
      <c r="K3766" s="8">
        <f t="shared" si="296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292"/>
        <v>105.236</v>
      </c>
      <c r="E3767" s="8">
        <v>104.857191</v>
      </c>
      <c r="F3767" s="4">
        <f t="shared" si="293"/>
        <v>-0.37880900000000395</v>
      </c>
      <c r="G3767" s="4">
        <f t="shared" si="294"/>
        <v>0.37880900000000395</v>
      </c>
      <c r="H3767" s="7">
        <f t="shared" si="295"/>
        <v>0.143496258481003</v>
      </c>
      <c r="I3767" s="7"/>
      <c r="J3767">
        <v>107575</v>
      </c>
      <c r="K3767" s="8">
        <f t="shared" si="296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292"/>
        <v>70.22</v>
      </c>
      <c r="E3768" s="8">
        <v>69.468153000000001</v>
      </c>
      <c r="F3768" s="4">
        <f t="shared" si="293"/>
        <v>-0.75184699999999793</v>
      </c>
      <c r="G3768" s="4">
        <f t="shared" si="294"/>
        <v>0.75184699999999793</v>
      </c>
      <c r="H3768" s="7">
        <f t="shared" si="295"/>
        <v>0.56527391140899685</v>
      </c>
      <c r="I3768" s="7"/>
      <c r="J3768">
        <v>106544</v>
      </c>
      <c r="K3768" s="8">
        <f t="shared" si="296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292"/>
        <v>-0.92471500000000006</v>
      </c>
      <c r="E3769" s="8">
        <v>-0.92471499999999995</v>
      </c>
      <c r="F3769" s="4">
        <f t="shared" si="293"/>
        <v>1.1102230246251565E-16</v>
      </c>
      <c r="G3769" s="4">
        <f t="shared" si="294"/>
        <v>1.1102230246251565E-16</v>
      </c>
      <c r="H3769" s="7">
        <f t="shared" si="295"/>
        <v>1.2325951644078309E-32</v>
      </c>
      <c r="I3769" s="7"/>
      <c r="J3769">
        <v>106069</v>
      </c>
      <c r="K3769" s="8">
        <f t="shared" si="296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292"/>
        <v>-0.92471500000000006</v>
      </c>
      <c r="E3770" s="8">
        <v>-0.92471499999999995</v>
      </c>
      <c r="F3770" s="4">
        <f t="shared" si="293"/>
        <v>1.1102230246251565E-16</v>
      </c>
      <c r="G3770" s="4">
        <f t="shared" si="294"/>
        <v>1.1102230246251565E-16</v>
      </c>
      <c r="H3770" s="7">
        <f t="shared" si="295"/>
        <v>1.2325951644078309E-32</v>
      </c>
      <c r="I3770" s="7"/>
      <c r="J3770">
        <v>105471</v>
      </c>
      <c r="K3770" s="8">
        <f t="shared" si="296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292"/>
        <v>-0.92471500000000006</v>
      </c>
      <c r="E3771" s="8">
        <v>-0.92471499999999995</v>
      </c>
      <c r="F3771" s="4">
        <f t="shared" si="293"/>
        <v>1.1102230246251565E-16</v>
      </c>
      <c r="G3771" s="4">
        <f t="shared" si="294"/>
        <v>1.1102230246251565E-16</v>
      </c>
      <c r="H3771" s="7">
        <f t="shared" si="295"/>
        <v>1.2325951644078309E-32</v>
      </c>
      <c r="I3771" s="7"/>
      <c r="J3771">
        <v>105028</v>
      </c>
      <c r="K3771" s="8">
        <f t="shared" si="296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292"/>
        <v>-0.61187499999999995</v>
      </c>
      <c r="E3772" s="8">
        <v>-0.61187499999999995</v>
      </c>
      <c r="F3772" s="4">
        <f t="shared" si="293"/>
        <v>0</v>
      </c>
      <c r="G3772" s="4">
        <f t="shared" si="294"/>
        <v>0</v>
      </c>
      <c r="H3772" s="7">
        <f t="shared" si="295"/>
        <v>0</v>
      </c>
      <c r="I3772" s="7"/>
      <c r="J3772">
        <v>89022.7</v>
      </c>
      <c r="K3772" s="8">
        <f t="shared" si="296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292"/>
        <v>-0.61187499999999995</v>
      </c>
      <c r="E3773" s="8">
        <v>-0.61187499999999995</v>
      </c>
      <c r="F3773" s="4">
        <f t="shared" si="293"/>
        <v>0</v>
      </c>
      <c r="G3773" s="4">
        <f t="shared" si="294"/>
        <v>0</v>
      </c>
      <c r="H3773" s="7">
        <f t="shared" si="295"/>
        <v>0</v>
      </c>
      <c r="I3773" s="7"/>
      <c r="J3773">
        <v>94839.5</v>
      </c>
      <c r="K3773" s="8">
        <f t="shared" si="296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292"/>
        <v>-0.61187499999999995</v>
      </c>
      <c r="E3774" s="8">
        <v>-0.61187499999999995</v>
      </c>
      <c r="F3774" s="4">
        <f t="shared" si="293"/>
        <v>0</v>
      </c>
      <c r="G3774" s="4">
        <f t="shared" si="294"/>
        <v>0</v>
      </c>
      <c r="H3774" s="7">
        <f t="shared" si="295"/>
        <v>0</v>
      </c>
      <c r="I3774" s="7"/>
      <c r="J3774">
        <v>98964.3</v>
      </c>
      <c r="K3774" s="8">
        <f t="shared" si="296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292"/>
        <v>-0.61187499999999995</v>
      </c>
      <c r="E3775" s="8">
        <v>-0.61187499999999995</v>
      </c>
      <c r="F3775" s="4">
        <f t="shared" si="293"/>
        <v>0</v>
      </c>
      <c r="G3775" s="4">
        <f t="shared" si="294"/>
        <v>0</v>
      </c>
      <c r="H3775" s="7">
        <f t="shared" si="295"/>
        <v>0</v>
      </c>
      <c r="I3775" s="7"/>
      <c r="J3775">
        <v>33453.1</v>
      </c>
      <c r="K3775" s="8">
        <f t="shared" si="296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292"/>
        <v>-0.61187499999999995</v>
      </c>
      <c r="E3776" s="8">
        <v>-0.61187499999999995</v>
      </c>
      <c r="F3776" s="4">
        <f t="shared" si="293"/>
        <v>0</v>
      </c>
      <c r="G3776" s="4">
        <f t="shared" si="294"/>
        <v>0</v>
      </c>
      <c r="H3776" s="7">
        <f t="shared" si="295"/>
        <v>0</v>
      </c>
      <c r="I3776" s="7"/>
      <c r="J3776">
        <v>-924.71500000000003</v>
      </c>
      <c r="K3776" s="8">
        <f t="shared" si="296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292"/>
        <v>-0.61187499999999995</v>
      </c>
      <c r="E3777" s="8">
        <v>-0.61187499999999995</v>
      </c>
      <c r="F3777" s="4">
        <f t="shared" si="293"/>
        <v>0</v>
      </c>
      <c r="G3777" s="4">
        <f t="shared" si="294"/>
        <v>0</v>
      </c>
      <c r="H3777" s="7">
        <f t="shared" si="295"/>
        <v>0</v>
      </c>
      <c r="I3777" s="7"/>
      <c r="J3777">
        <v>-611.875</v>
      </c>
      <c r="K3777" s="8">
        <f t="shared" si="296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292"/>
        <v>-0.61187499999999995</v>
      </c>
      <c r="E3778" s="8">
        <v>-0.61187499999999995</v>
      </c>
      <c r="F3778" s="4">
        <f t="shared" si="293"/>
        <v>0</v>
      </c>
      <c r="G3778" s="4">
        <f t="shared" si="294"/>
        <v>0</v>
      </c>
      <c r="H3778" s="7">
        <f t="shared" si="295"/>
        <v>0</v>
      </c>
      <c r="I3778" s="7"/>
      <c r="J3778">
        <v>-611.875</v>
      </c>
      <c r="K3778" s="8">
        <f t="shared" si="296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292"/>
        <v>-0.61187499999999995</v>
      </c>
      <c r="E3779" s="8">
        <v>-0.61187499999999995</v>
      </c>
      <c r="F3779" s="4">
        <f t="shared" si="293"/>
        <v>0</v>
      </c>
      <c r="G3779" s="4">
        <f t="shared" si="294"/>
        <v>0</v>
      </c>
      <c r="H3779" s="7">
        <f t="shared" si="295"/>
        <v>0</v>
      </c>
      <c r="I3779" s="7"/>
      <c r="J3779">
        <v>-611.875</v>
      </c>
      <c r="K3779" s="8">
        <f t="shared" si="296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292"/>
        <v>-0.61187499999999995</v>
      </c>
      <c r="E3780" s="8">
        <v>-0.61187499999999995</v>
      </c>
      <c r="F3780" s="4">
        <f t="shared" si="293"/>
        <v>0</v>
      </c>
      <c r="G3780" s="4">
        <f t="shared" si="294"/>
        <v>0</v>
      </c>
      <c r="H3780" s="7">
        <f t="shared" si="295"/>
        <v>0</v>
      </c>
      <c r="I3780" s="7"/>
      <c r="J3780">
        <v>-611.875</v>
      </c>
      <c r="K3780" s="8">
        <f t="shared" si="296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292"/>
        <v>-1.0669200000000001</v>
      </c>
      <c r="E3781" s="8">
        <v>-1.0669150000000001</v>
      </c>
      <c r="F3781" s="4">
        <f t="shared" si="293"/>
        <v>5.000000000032756E-6</v>
      </c>
      <c r="G3781" s="4">
        <f t="shared" si="294"/>
        <v>5.000000000032756E-6</v>
      </c>
      <c r="H3781" s="7">
        <f t="shared" si="295"/>
        <v>2.5000000000327561E-11</v>
      </c>
      <c r="I3781" s="7"/>
      <c r="J3781">
        <v>-611.875</v>
      </c>
      <c r="K3781" s="8">
        <f t="shared" si="296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292"/>
        <v>-1.0669200000000001</v>
      </c>
      <c r="E3782" s="8">
        <v>-1.0669150000000001</v>
      </c>
      <c r="F3782" s="4">
        <f t="shared" si="293"/>
        <v>5.000000000032756E-6</v>
      </c>
      <c r="G3782" s="4">
        <f t="shared" si="294"/>
        <v>5.000000000032756E-6</v>
      </c>
      <c r="H3782" s="7">
        <f t="shared" si="295"/>
        <v>2.5000000000327561E-11</v>
      </c>
      <c r="I3782" s="7"/>
      <c r="J3782">
        <v>-611.875</v>
      </c>
      <c r="K3782" s="8">
        <f t="shared" si="296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292"/>
        <v>-4.6121400000000001</v>
      </c>
      <c r="E3783" s="8">
        <v>-4.6166150000000004</v>
      </c>
      <c r="F3783" s="4">
        <f t="shared" si="293"/>
        <v>-4.4750000000002288E-3</v>
      </c>
      <c r="G3783" s="4">
        <f t="shared" si="294"/>
        <v>4.4750000000002288E-3</v>
      </c>
      <c r="H3783" s="7">
        <f t="shared" si="295"/>
        <v>2.0025625000002048E-5</v>
      </c>
      <c r="I3783" s="7"/>
      <c r="J3783">
        <v>-611.875</v>
      </c>
      <c r="K3783" s="8">
        <f t="shared" si="296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292"/>
        <v>82.31389999999999</v>
      </c>
      <c r="E3784" s="8">
        <v>83.324493000000004</v>
      </c>
      <c r="F3784" s="4">
        <f t="shared" si="293"/>
        <v>1.0105930000000143</v>
      </c>
      <c r="G3784" s="4">
        <f t="shared" si="294"/>
        <v>1.0105930000000143</v>
      </c>
      <c r="H3784" s="7">
        <f t="shared" si="295"/>
        <v>1.0212982116490288</v>
      </c>
      <c r="I3784" s="7"/>
      <c r="J3784">
        <v>-611.875</v>
      </c>
      <c r="K3784" s="8">
        <f t="shared" si="296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297">C3785/1000</f>
        <v>107.425</v>
      </c>
      <c r="E3785" s="8">
        <v>107.832278</v>
      </c>
      <c r="F3785" s="4">
        <f t="shared" ref="F3785:F3848" si="298">(E3785- D3785)</f>
        <v>0.40727800000000514</v>
      </c>
      <c r="G3785" s="4">
        <f t="shared" ref="G3785:G3848" si="299">ABS(F3785)</f>
        <v>0.40727800000000514</v>
      </c>
      <c r="H3785" s="7">
        <f t="shared" ref="H3785:H3848" si="300">(G3785^2)</f>
        <v>0.16587536928400418</v>
      </c>
      <c r="I3785" s="7"/>
      <c r="J3785">
        <v>-611.875</v>
      </c>
      <c r="K3785" s="8">
        <f t="shared" si="296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297"/>
        <v>106.592</v>
      </c>
      <c r="E3786" s="8">
        <v>106.963053</v>
      </c>
      <c r="F3786" s="4">
        <f t="shared" si="298"/>
        <v>0.37105300000000341</v>
      </c>
      <c r="G3786" s="4">
        <f t="shared" si="299"/>
        <v>0.37105300000000341</v>
      </c>
      <c r="H3786" s="7">
        <f t="shared" si="300"/>
        <v>0.13768032880900252</v>
      </c>
      <c r="I3786" s="7"/>
      <c r="J3786">
        <v>-1066.92</v>
      </c>
      <c r="K3786" s="8">
        <f t="shared" si="296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297"/>
        <v>106.053</v>
      </c>
      <c r="E3787" s="8">
        <v>106.402835</v>
      </c>
      <c r="F3787" s="4">
        <f t="shared" si="298"/>
        <v>0.34983499999999879</v>
      </c>
      <c r="G3787" s="4">
        <f t="shared" si="299"/>
        <v>0.34983499999999879</v>
      </c>
      <c r="H3787" s="7">
        <f t="shared" si="300"/>
        <v>0.12238452722499915</v>
      </c>
      <c r="I3787" s="7"/>
      <c r="J3787">
        <v>-4694.1400000000003</v>
      </c>
      <c r="K3787" s="8">
        <f t="shared" si="296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297"/>
        <v>105.771</v>
      </c>
      <c r="E3788" s="8">
        <v>106.122288</v>
      </c>
      <c r="F3788" s="4">
        <f t="shared" si="298"/>
        <v>0.35128799999999671</v>
      </c>
      <c r="G3788" s="4">
        <f t="shared" si="299"/>
        <v>0.35128799999999671</v>
      </c>
      <c r="H3788" s="7">
        <f t="shared" si="300"/>
        <v>0.12340325894399769</v>
      </c>
      <c r="I3788" s="7"/>
      <c r="J3788">
        <v>75723.3</v>
      </c>
      <c r="K3788" s="8">
        <f t="shared" si="296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297"/>
        <v>105.50700000000001</v>
      </c>
      <c r="E3789" s="8">
        <v>105.93508300000001</v>
      </c>
      <c r="F3789" s="4">
        <f t="shared" si="298"/>
        <v>0.42808300000000088</v>
      </c>
      <c r="G3789" s="4">
        <f t="shared" si="299"/>
        <v>0.42808300000000088</v>
      </c>
      <c r="H3789" s="7">
        <f t="shared" si="300"/>
        <v>0.18325505488900076</v>
      </c>
      <c r="I3789" s="7"/>
      <c r="J3789">
        <v>108344</v>
      </c>
      <c r="K3789" s="8">
        <f t="shared" si="296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297"/>
        <v>105.349</v>
      </c>
      <c r="E3790" s="8">
        <v>105.66498</v>
      </c>
      <c r="F3790" s="4">
        <f t="shared" si="298"/>
        <v>0.31597999999999615</v>
      </c>
      <c r="G3790" s="4">
        <f t="shared" si="299"/>
        <v>0.31597999999999615</v>
      </c>
      <c r="H3790" s="7">
        <f t="shared" si="300"/>
        <v>9.9843360399997569E-2</v>
      </c>
      <c r="I3790" s="7"/>
      <c r="J3790">
        <v>107847</v>
      </c>
      <c r="K3790" s="8">
        <f t="shared" si="296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297"/>
        <v>105.28100000000001</v>
      </c>
      <c r="E3791" s="8">
        <v>105.663794</v>
      </c>
      <c r="F3791" s="4">
        <f t="shared" si="298"/>
        <v>0.38279399999998986</v>
      </c>
      <c r="G3791" s="4">
        <f t="shared" si="299"/>
        <v>0.38279399999998986</v>
      </c>
      <c r="H3791" s="7">
        <f t="shared" si="300"/>
        <v>0.14653124643599225</v>
      </c>
      <c r="I3791" s="7"/>
      <c r="J3791">
        <v>107003</v>
      </c>
      <c r="K3791" s="8">
        <f t="shared" si="296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297"/>
        <v>101.672</v>
      </c>
      <c r="E3792" s="8">
        <v>101.320303</v>
      </c>
      <c r="F3792" s="4">
        <f t="shared" si="298"/>
        <v>-0.35169700000000148</v>
      </c>
      <c r="G3792" s="4">
        <f t="shared" si="299"/>
        <v>0.35169700000000148</v>
      </c>
      <c r="H3792" s="7">
        <f t="shared" si="300"/>
        <v>0.12369077980900105</v>
      </c>
      <c r="I3792" s="7"/>
      <c r="J3792">
        <v>106321</v>
      </c>
      <c r="K3792" s="8">
        <f t="shared" si="296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297"/>
        <v>71.009299999999996</v>
      </c>
      <c r="E3793" s="8">
        <v>69.498634999999993</v>
      </c>
      <c r="F3793" s="4">
        <f t="shared" si="298"/>
        <v>-1.510665000000003</v>
      </c>
      <c r="G3793" s="4">
        <f t="shared" si="299"/>
        <v>1.510665000000003</v>
      </c>
      <c r="H3793" s="7">
        <f t="shared" si="300"/>
        <v>2.282108742225009</v>
      </c>
      <c r="I3793" s="7"/>
      <c r="J3793">
        <v>105644</v>
      </c>
      <c r="K3793" s="8">
        <f t="shared" si="296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297"/>
        <v>23.1921</v>
      </c>
      <c r="E3794" s="8">
        <v>-0.92471499999999995</v>
      </c>
      <c r="F3794" s="4">
        <f t="shared" si="298"/>
        <v>-24.116814999999999</v>
      </c>
      <c r="G3794" s="4">
        <f t="shared" si="299"/>
        <v>24.116814999999999</v>
      </c>
      <c r="H3794" s="7">
        <f t="shared" si="300"/>
        <v>581.62076574422497</v>
      </c>
      <c r="I3794" s="7"/>
      <c r="J3794">
        <v>55229.2</v>
      </c>
      <c r="K3794" s="8">
        <f t="shared" si="296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297"/>
        <v>-0.92471500000000006</v>
      </c>
      <c r="E3795" s="8">
        <v>-0.92471499999999995</v>
      </c>
      <c r="F3795" s="4">
        <f t="shared" si="298"/>
        <v>1.1102230246251565E-16</v>
      </c>
      <c r="G3795" s="4">
        <f t="shared" si="299"/>
        <v>1.1102230246251565E-16</v>
      </c>
      <c r="H3795" s="7">
        <f t="shared" si="300"/>
        <v>1.2325951644078309E-32</v>
      </c>
      <c r="I3795" s="7"/>
      <c r="J3795">
        <v>48865.599999999999</v>
      </c>
      <c r="K3795" s="8">
        <f t="shared" si="296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297"/>
        <v>-0.61187499999999995</v>
      </c>
      <c r="E3796" s="8">
        <v>-0.61187499999999995</v>
      </c>
      <c r="F3796" s="4">
        <f t="shared" si="298"/>
        <v>0</v>
      </c>
      <c r="G3796" s="4">
        <f t="shared" si="299"/>
        <v>0</v>
      </c>
      <c r="H3796" s="7">
        <f t="shared" si="300"/>
        <v>0</v>
      </c>
      <c r="I3796" s="7"/>
      <c r="J3796">
        <v>104953</v>
      </c>
      <c r="K3796" s="8">
        <f t="shared" si="296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297"/>
        <v>-0.61187499999999995</v>
      </c>
      <c r="E3797" s="8">
        <v>-0.61187499999999995</v>
      </c>
      <c r="F3797" s="4">
        <f t="shared" si="298"/>
        <v>0</v>
      </c>
      <c r="G3797" s="4">
        <f t="shared" si="299"/>
        <v>0</v>
      </c>
      <c r="H3797" s="7">
        <f t="shared" si="300"/>
        <v>0</v>
      </c>
      <c r="I3797" s="7"/>
      <c r="J3797">
        <v>69652.800000000003</v>
      </c>
      <c r="K3797" s="8">
        <f t="shared" si="296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297"/>
        <v>-0.61187499999999995</v>
      </c>
      <c r="E3798" s="8">
        <v>-0.61187499999999995</v>
      </c>
      <c r="F3798" s="4">
        <f t="shared" si="298"/>
        <v>0</v>
      </c>
      <c r="G3798" s="4">
        <f t="shared" si="299"/>
        <v>0</v>
      </c>
      <c r="H3798" s="7">
        <f t="shared" si="300"/>
        <v>0</v>
      </c>
      <c r="I3798" s="7"/>
      <c r="J3798">
        <v>-924.71500000000003</v>
      </c>
      <c r="K3798" s="8">
        <f t="shared" si="296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297"/>
        <v>-0.61187499999999995</v>
      </c>
      <c r="E3799" s="8">
        <v>-0.61187499999999995</v>
      </c>
      <c r="F3799" s="4">
        <f t="shared" si="298"/>
        <v>0</v>
      </c>
      <c r="G3799" s="4">
        <f t="shared" si="299"/>
        <v>0</v>
      </c>
      <c r="H3799" s="7">
        <f t="shared" si="300"/>
        <v>0</v>
      </c>
      <c r="I3799" s="7"/>
      <c r="J3799">
        <v>-924.71500000000003</v>
      </c>
      <c r="K3799" s="8">
        <f t="shared" si="296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297"/>
        <v>-0.61187499999999995</v>
      </c>
      <c r="E3800" s="8">
        <v>-0.61187499999999995</v>
      </c>
      <c r="F3800" s="4">
        <f t="shared" si="298"/>
        <v>0</v>
      </c>
      <c r="G3800" s="4">
        <f t="shared" si="299"/>
        <v>0</v>
      </c>
      <c r="H3800" s="7">
        <f t="shared" si="300"/>
        <v>0</v>
      </c>
      <c r="I3800" s="7"/>
      <c r="J3800">
        <v>-924.71500000000003</v>
      </c>
      <c r="K3800" s="8">
        <f t="shared" si="296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297"/>
        <v>-0.61187499999999995</v>
      </c>
      <c r="E3801" s="8">
        <v>-0.61187499999999995</v>
      </c>
      <c r="F3801" s="4">
        <f t="shared" si="298"/>
        <v>0</v>
      </c>
      <c r="G3801" s="4">
        <f t="shared" si="299"/>
        <v>0</v>
      </c>
      <c r="H3801" s="7">
        <f t="shared" si="300"/>
        <v>0</v>
      </c>
      <c r="I3801" s="7"/>
      <c r="J3801">
        <v>-611.875</v>
      </c>
      <c r="K3801" s="8">
        <f t="shared" si="296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297"/>
        <v>-0.61187499999999995</v>
      </c>
      <c r="E3802" s="8">
        <v>-0.61187499999999995</v>
      </c>
      <c r="F3802" s="4">
        <f t="shared" si="298"/>
        <v>0</v>
      </c>
      <c r="G3802" s="4">
        <f t="shared" si="299"/>
        <v>0</v>
      </c>
      <c r="H3802" s="7">
        <f t="shared" si="300"/>
        <v>0</v>
      </c>
      <c r="I3802" s="7"/>
      <c r="J3802">
        <v>-611.875</v>
      </c>
      <c r="K3802" s="8">
        <f t="shared" si="296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297"/>
        <v>-0.61187499999999995</v>
      </c>
      <c r="E3803" s="8">
        <v>-0.61187499999999995</v>
      </c>
      <c r="F3803" s="4">
        <f t="shared" si="298"/>
        <v>0</v>
      </c>
      <c r="G3803" s="4">
        <f t="shared" si="299"/>
        <v>0</v>
      </c>
      <c r="H3803" s="7">
        <f t="shared" si="300"/>
        <v>0</v>
      </c>
      <c r="I3803" s="7"/>
      <c r="J3803">
        <v>-611.875</v>
      </c>
      <c r="K3803" s="8">
        <f t="shared" si="296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297"/>
        <v>-0.61187499999999995</v>
      </c>
      <c r="E3804" s="8">
        <v>-0.61187499999999995</v>
      </c>
      <c r="F3804" s="4">
        <f t="shared" si="298"/>
        <v>0</v>
      </c>
      <c r="G3804" s="4">
        <f t="shared" si="299"/>
        <v>0</v>
      </c>
      <c r="H3804" s="7">
        <f t="shared" si="300"/>
        <v>0</v>
      </c>
      <c r="I3804" s="7"/>
      <c r="J3804">
        <v>-611.875</v>
      </c>
      <c r="K3804" s="8">
        <f t="shared" si="296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297"/>
        <v>-1.0669200000000001</v>
      </c>
      <c r="E3805" s="8">
        <v>-1.0669150000000001</v>
      </c>
      <c r="F3805" s="4">
        <f t="shared" si="298"/>
        <v>5.000000000032756E-6</v>
      </c>
      <c r="G3805" s="4">
        <f t="shared" si="299"/>
        <v>5.000000000032756E-6</v>
      </c>
      <c r="H3805" s="7">
        <f t="shared" si="300"/>
        <v>2.5000000000327561E-11</v>
      </c>
      <c r="I3805" s="7"/>
      <c r="J3805">
        <v>-611.875</v>
      </c>
      <c r="K3805" s="8">
        <f t="shared" si="296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297"/>
        <v>-1.0669200000000001</v>
      </c>
      <c r="E3806" s="8">
        <v>-1.0669150000000001</v>
      </c>
      <c r="F3806" s="4">
        <f t="shared" si="298"/>
        <v>5.000000000032756E-6</v>
      </c>
      <c r="G3806" s="4">
        <f t="shared" si="299"/>
        <v>5.000000000032756E-6</v>
      </c>
      <c r="H3806" s="7">
        <f t="shared" si="300"/>
        <v>2.5000000000327561E-11</v>
      </c>
      <c r="I3806" s="7"/>
      <c r="J3806">
        <v>-611.875</v>
      </c>
      <c r="K3806" s="8">
        <f t="shared" si="296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297"/>
        <v>-0.92471500000000006</v>
      </c>
      <c r="E3807" s="8">
        <v>-0.92471499999999995</v>
      </c>
      <c r="F3807" s="4">
        <f t="shared" si="298"/>
        <v>1.1102230246251565E-16</v>
      </c>
      <c r="G3807" s="4">
        <f t="shared" si="299"/>
        <v>1.1102230246251565E-16</v>
      </c>
      <c r="H3807" s="7">
        <f t="shared" si="300"/>
        <v>1.2325951644078309E-32</v>
      </c>
      <c r="I3807" s="7"/>
      <c r="J3807">
        <v>-611.875</v>
      </c>
      <c r="K3807" s="8">
        <f t="shared" si="296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297"/>
        <v>-4.5382899999999999</v>
      </c>
      <c r="E3808" s="8">
        <v>-4.5397319999999999</v>
      </c>
      <c r="F3808" s="4">
        <f t="shared" si="298"/>
        <v>-1.4419999999999433E-3</v>
      </c>
      <c r="G3808" s="4">
        <f t="shared" si="299"/>
        <v>1.4419999999999433E-3</v>
      </c>
      <c r="H3808" s="7">
        <f t="shared" si="300"/>
        <v>2.0793639999998367E-6</v>
      </c>
      <c r="I3808" s="7"/>
      <c r="J3808">
        <v>-611.875</v>
      </c>
      <c r="K3808" s="8">
        <f t="shared" si="296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297"/>
        <v>60.415800000000004</v>
      </c>
      <c r="E3809" s="8">
        <v>60.830109999999998</v>
      </c>
      <c r="F3809" s="4">
        <f t="shared" si="298"/>
        <v>0.41430999999999329</v>
      </c>
      <c r="G3809" s="4">
        <f t="shared" si="299"/>
        <v>0.41430999999999329</v>
      </c>
      <c r="H3809" s="7">
        <f t="shared" si="300"/>
        <v>0.17165277609999444</v>
      </c>
      <c r="I3809" s="7"/>
      <c r="J3809">
        <v>-611.875</v>
      </c>
      <c r="K3809" s="8">
        <f t="shared" si="296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297"/>
        <v>47.924500000000002</v>
      </c>
      <c r="E3810" s="8">
        <v>48.049931000000001</v>
      </c>
      <c r="F3810" s="4">
        <f t="shared" si="298"/>
        <v>0.12543099999999896</v>
      </c>
      <c r="G3810" s="4">
        <f t="shared" si="299"/>
        <v>0.12543099999999896</v>
      </c>
      <c r="H3810" s="7">
        <f t="shared" si="300"/>
        <v>1.5732935760999739E-2</v>
      </c>
      <c r="I3810" s="7"/>
      <c r="J3810">
        <v>-1066.92</v>
      </c>
      <c r="K3810" s="8">
        <f t="shared" si="296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297"/>
        <v>92.470100000000002</v>
      </c>
      <c r="E3811" s="8">
        <v>93.112843999999996</v>
      </c>
      <c r="F3811" s="4">
        <f t="shared" si="298"/>
        <v>0.64274399999999332</v>
      </c>
      <c r="G3811" s="4">
        <f t="shared" si="299"/>
        <v>0.64274399999999332</v>
      </c>
      <c r="H3811" s="7">
        <f t="shared" si="300"/>
        <v>0.4131198495359914</v>
      </c>
      <c r="I3811" s="7"/>
      <c r="J3811">
        <v>-1066.92</v>
      </c>
      <c r="K3811" s="8">
        <f t="shared" si="296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297"/>
        <v>106.982</v>
      </c>
      <c r="E3812" s="8">
        <v>107.09151199999999</v>
      </c>
      <c r="F3812" s="4">
        <f t="shared" si="298"/>
        <v>0.10951199999999517</v>
      </c>
      <c r="G3812" s="4">
        <f t="shared" si="299"/>
        <v>0.10951199999999517</v>
      </c>
      <c r="H3812" s="7">
        <f t="shared" si="300"/>
        <v>1.1992878143998941E-2</v>
      </c>
      <c r="I3812" s="7"/>
      <c r="J3812">
        <v>-4616.5600000000004</v>
      </c>
      <c r="K3812" s="8">
        <f t="shared" si="296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297"/>
        <v>98.253699999999995</v>
      </c>
      <c r="E3813" s="8">
        <v>97.738669999999999</v>
      </c>
      <c r="F3813" s="4">
        <f t="shared" si="298"/>
        <v>-0.51502999999999588</v>
      </c>
      <c r="G3813" s="4">
        <f t="shared" si="299"/>
        <v>0.51502999999999588</v>
      </c>
      <c r="H3813" s="7">
        <f t="shared" si="300"/>
        <v>0.26525590089999573</v>
      </c>
      <c r="I3813" s="7"/>
      <c r="J3813">
        <v>83379.899999999994</v>
      </c>
      <c r="K3813" s="8">
        <f t="shared" si="296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297"/>
        <v>106.062</v>
      </c>
      <c r="E3814" s="8">
        <v>106.14182599999999</v>
      </c>
      <c r="F3814" s="4">
        <f t="shared" si="298"/>
        <v>7.9825999999997066E-2</v>
      </c>
      <c r="G3814" s="4">
        <f t="shared" si="299"/>
        <v>7.9825999999997066E-2</v>
      </c>
      <c r="H3814" s="7">
        <f t="shared" si="300"/>
        <v>6.3721902759995312E-3</v>
      </c>
      <c r="I3814" s="7"/>
      <c r="J3814">
        <v>107851</v>
      </c>
      <c r="K3814" s="8">
        <f t="shared" si="296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297"/>
        <v>84.658000000000001</v>
      </c>
      <c r="E3815" s="8">
        <v>84.217826000000002</v>
      </c>
      <c r="F3815" s="4">
        <f t="shared" si="298"/>
        <v>-0.44017399999999895</v>
      </c>
      <c r="G3815" s="4">
        <f t="shared" si="299"/>
        <v>0.44017399999999895</v>
      </c>
      <c r="H3815" s="7">
        <f t="shared" si="300"/>
        <v>0.19375315027599907</v>
      </c>
      <c r="I3815" s="7"/>
      <c r="J3815">
        <v>107007</v>
      </c>
      <c r="K3815" s="8">
        <f t="shared" si="296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297"/>
        <v>94.924399999999991</v>
      </c>
      <c r="E3816" s="8">
        <v>94.274968000000001</v>
      </c>
      <c r="F3816" s="4">
        <f t="shared" si="298"/>
        <v>-0.64943199999999024</v>
      </c>
      <c r="G3816" s="4">
        <f t="shared" si="299"/>
        <v>0.64943199999999024</v>
      </c>
      <c r="H3816" s="7">
        <f t="shared" si="300"/>
        <v>0.42176192262398732</v>
      </c>
      <c r="I3816" s="7"/>
      <c r="J3816">
        <v>106462</v>
      </c>
      <c r="K3816" s="8">
        <f t="shared" si="296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297"/>
        <v>65.528400000000005</v>
      </c>
      <c r="E3817" s="8">
        <v>64.298550000000006</v>
      </c>
      <c r="F3817" s="4">
        <f t="shared" si="298"/>
        <v>-1.229849999999999</v>
      </c>
      <c r="G3817" s="4">
        <f t="shared" si="299"/>
        <v>1.229849999999999</v>
      </c>
      <c r="H3817" s="7">
        <f t="shared" si="300"/>
        <v>1.5125310224999975</v>
      </c>
      <c r="I3817" s="7"/>
      <c r="J3817">
        <v>106192</v>
      </c>
      <c r="K3817" s="8">
        <f t="shared" si="296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297"/>
        <v>27.6783</v>
      </c>
      <c r="E3818" s="8">
        <v>26.639609</v>
      </c>
      <c r="F3818" s="4">
        <f t="shared" si="298"/>
        <v>-1.038691</v>
      </c>
      <c r="G3818" s="4">
        <f t="shared" si="299"/>
        <v>1.038691</v>
      </c>
      <c r="H3818" s="7">
        <f t="shared" si="300"/>
        <v>1.0788789934810001</v>
      </c>
      <c r="I3818" s="7"/>
      <c r="J3818">
        <v>106012</v>
      </c>
      <c r="K3818" s="8">
        <f t="shared" si="296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297"/>
        <v>-0.92471500000000006</v>
      </c>
      <c r="E3819" s="8">
        <v>-0.92471499999999995</v>
      </c>
      <c r="F3819" s="4">
        <f t="shared" si="298"/>
        <v>1.1102230246251565E-16</v>
      </c>
      <c r="G3819" s="4">
        <f t="shared" si="299"/>
        <v>1.1102230246251565E-16</v>
      </c>
      <c r="H3819" s="7">
        <f t="shared" si="300"/>
        <v>1.2325951644078309E-32</v>
      </c>
      <c r="I3819" s="7"/>
      <c r="J3819">
        <v>105745</v>
      </c>
      <c r="K3819" s="8">
        <f t="shared" si="296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297"/>
        <v>-0.61187499999999995</v>
      </c>
      <c r="E3820" s="8">
        <v>-0.61187499999999995</v>
      </c>
      <c r="F3820" s="4">
        <f t="shared" si="298"/>
        <v>0</v>
      </c>
      <c r="G3820" s="4">
        <f t="shared" si="299"/>
        <v>0</v>
      </c>
      <c r="H3820" s="7">
        <f t="shared" si="300"/>
        <v>0</v>
      </c>
      <c r="I3820" s="7"/>
      <c r="J3820">
        <v>105744</v>
      </c>
      <c r="K3820" s="8">
        <f t="shared" ref="K3820:K3883" si="30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297"/>
        <v>-0.61187499999999995</v>
      </c>
      <c r="E3821" s="8">
        <v>-0.61187499999999995</v>
      </c>
      <c r="F3821" s="4">
        <f t="shared" si="298"/>
        <v>0</v>
      </c>
      <c r="G3821" s="4">
        <f t="shared" si="299"/>
        <v>0</v>
      </c>
      <c r="H3821" s="7">
        <f t="shared" si="300"/>
        <v>0</v>
      </c>
      <c r="I3821" s="7"/>
      <c r="J3821">
        <v>101416</v>
      </c>
      <c r="K3821" s="8">
        <f t="shared" si="30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297"/>
        <v>-0.61187499999999995</v>
      </c>
      <c r="E3822" s="8">
        <v>-0.61187499999999995</v>
      </c>
      <c r="F3822" s="4">
        <f t="shared" si="298"/>
        <v>0</v>
      </c>
      <c r="G3822" s="4">
        <f t="shared" si="299"/>
        <v>0</v>
      </c>
      <c r="H3822" s="7">
        <f t="shared" si="300"/>
        <v>0</v>
      </c>
      <c r="I3822" s="7"/>
      <c r="J3822">
        <v>70114.899999999994</v>
      </c>
      <c r="K3822" s="8">
        <f t="shared" si="30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297"/>
        <v>-0.61187499999999995</v>
      </c>
      <c r="E3823" s="8">
        <v>-0.61187499999999995</v>
      </c>
      <c r="F3823" s="4">
        <f t="shared" si="298"/>
        <v>0</v>
      </c>
      <c r="G3823" s="4">
        <f t="shared" si="299"/>
        <v>0</v>
      </c>
      <c r="H3823" s="7">
        <f t="shared" si="300"/>
        <v>0</v>
      </c>
      <c r="I3823" s="7"/>
      <c r="J3823">
        <v>-924.71500000000003</v>
      </c>
      <c r="K3823" s="8">
        <f t="shared" si="30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297"/>
        <v>-0.61187499999999995</v>
      </c>
      <c r="E3824" s="8">
        <v>-0.61187499999999995</v>
      </c>
      <c r="F3824" s="4">
        <f t="shared" si="298"/>
        <v>0</v>
      </c>
      <c r="G3824" s="4">
        <f t="shared" si="299"/>
        <v>0</v>
      </c>
      <c r="H3824" s="7">
        <f t="shared" si="300"/>
        <v>0</v>
      </c>
      <c r="I3824" s="7"/>
      <c r="J3824">
        <v>-924.71500000000003</v>
      </c>
      <c r="K3824" s="8">
        <f t="shared" si="30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297"/>
        <v>-0.61187499999999995</v>
      </c>
      <c r="E3825" s="8">
        <v>-0.61187499999999995</v>
      </c>
      <c r="F3825" s="4">
        <f t="shared" si="298"/>
        <v>0</v>
      </c>
      <c r="G3825" s="4">
        <f t="shared" si="299"/>
        <v>0</v>
      </c>
      <c r="H3825" s="7">
        <f t="shared" si="300"/>
        <v>0</v>
      </c>
      <c r="I3825" s="7"/>
      <c r="J3825">
        <v>-611.875</v>
      </c>
      <c r="K3825" s="8">
        <f t="shared" si="30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297"/>
        <v>-0.61187499999999995</v>
      </c>
      <c r="E3826" s="8">
        <v>-0.61187499999999995</v>
      </c>
      <c r="F3826" s="4">
        <f t="shared" si="298"/>
        <v>0</v>
      </c>
      <c r="G3826" s="4">
        <f t="shared" si="299"/>
        <v>0</v>
      </c>
      <c r="H3826" s="7">
        <f t="shared" si="300"/>
        <v>0</v>
      </c>
      <c r="I3826" s="7"/>
      <c r="J3826">
        <v>-611.875</v>
      </c>
      <c r="K3826" s="8">
        <f t="shared" si="30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297"/>
        <v>-0.61187499999999995</v>
      </c>
      <c r="E3827" s="8">
        <v>-0.61187499999999995</v>
      </c>
      <c r="F3827" s="4">
        <f t="shared" si="298"/>
        <v>0</v>
      </c>
      <c r="G3827" s="4">
        <f t="shared" si="299"/>
        <v>0</v>
      </c>
      <c r="H3827" s="7">
        <f t="shared" si="300"/>
        <v>0</v>
      </c>
      <c r="I3827" s="7"/>
      <c r="J3827">
        <v>-611.875</v>
      </c>
      <c r="K3827" s="8">
        <f t="shared" si="30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297"/>
        <v>-0.61187499999999995</v>
      </c>
      <c r="E3828" s="8">
        <v>-0.61187499999999995</v>
      </c>
      <c r="F3828" s="4">
        <f t="shared" si="298"/>
        <v>0</v>
      </c>
      <c r="G3828" s="4">
        <f t="shared" si="299"/>
        <v>0</v>
      </c>
      <c r="H3828" s="7">
        <f t="shared" si="300"/>
        <v>0</v>
      </c>
      <c r="I3828" s="7"/>
      <c r="J3828">
        <v>-611.875</v>
      </c>
      <c r="K3828" s="8">
        <f t="shared" si="30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297"/>
        <v>-1.0669200000000001</v>
      </c>
      <c r="E3829" s="8">
        <v>-1.0669150000000001</v>
      </c>
      <c r="F3829" s="4">
        <f t="shared" si="298"/>
        <v>5.000000000032756E-6</v>
      </c>
      <c r="G3829" s="4">
        <f t="shared" si="299"/>
        <v>5.000000000032756E-6</v>
      </c>
      <c r="H3829" s="7">
        <f t="shared" si="300"/>
        <v>2.5000000000327561E-11</v>
      </c>
      <c r="I3829" s="7"/>
      <c r="J3829">
        <v>-611.875</v>
      </c>
      <c r="K3829" s="8">
        <f t="shared" si="30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297"/>
        <v>-4.6346400000000001</v>
      </c>
      <c r="E3830" s="8">
        <v>-4.6368799999999997</v>
      </c>
      <c r="F3830" s="4">
        <f t="shared" si="298"/>
        <v>-2.2399999999995757E-3</v>
      </c>
      <c r="G3830" s="4">
        <f t="shared" si="299"/>
        <v>2.2399999999995757E-3</v>
      </c>
      <c r="H3830" s="7">
        <f t="shared" si="300"/>
        <v>5.0175999999980993E-6</v>
      </c>
      <c r="I3830" s="7"/>
      <c r="J3830">
        <v>-611.875</v>
      </c>
      <c r="K3830" s="8">
        <f t="shared" si="30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297"/>
        <v>53.034699999999994</v>
      </c>
      <c r="E3831" s="8">
        <v>54.582470999999998</v>
      </c>
      <c r="F3831" s="4">
        <f t="shared" si="298"/>
        <v>1.5477710000000044</v>
      </c>
      <c r="G3831" s="4">
        <f t="shared" si="299"/>
        <v>1.5477710000000044</v>
      </c>
      <c r="H3831" s="7">
        <f t="shared" si="300"/>
        <v>2.3955950684410139</v>
      </c>
      <c r="I3831" s="7"/>
      <c r="J3831">
        <v>-611.875</v>
      </c>
      <c r="K3831" s="8">
        <f t="shared" si="30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297"/>
        <v>109.244</v>
      </c>
      <c r="E3832" s="8">
        <v>109.643224</v>
      </c>
      <c r="F3832" s="4">
        <f t="shared" si="298"/>
        <v>0.3992240000000038</v>
      </c>
      <c r="G3832" s="4">
        <f t="shared" si="299"/>
        <v>0.3992240000000038</v>
      </c>
      <c r="H3832" s="7">
        <f t="shared" si="300"/>
        <v>0.15937980217600303</v>
      </c>
      <c r="I3832" s="7"/>
      <c r="J3832">
        <v>-611.875</v>
      </c>
      <c r="K3832" s="8">
        <f t="shared" si="30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297"/>
        <v>108.331</v>
      </c>
      <c r="E3833" s="8">
        <v>108.70805300000001</v>
      </c>
      <c r="F3833" s="4">
        <f t="shared" si="298"/>
        <v>0.37705300000000364</v>
      </c>
      <c r="G3833" s="4">
        <f t="shared" si="299"/>
        <v>0.37705300000000364</v>
      </c>
      <c r="H3833" s="7">
        <f t="shared" si="300"/>
        <v>0.14216896480900273</v>
      </c>
      <c r="I3833" s="7"/>
      <c r="J3833">
        <v>-611.875</v>
      </c>
      <c r="K3833" s="8">
        <f t="shared" si="30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297"/>
        <v>107.43899999999999</v>
      </c>
      <c r="E3834" s="8">
        <v>107.799684</v>
      </c>
      <c r="F3834" s="4">
        <f t="shared" si="298"/>
        <v>0.36068400000000622</v>
      </c>
      <c r="G3834" s="4">
        <f t="shared" si="299"/>
        <v>0.36068400000000622</v>
      </c>
      <c r="H3834" s="7">
        <f t="shared" si="300"/>
        <v>0.13009294785600448</v>
      </c>
      <c r="I3834" s="7"/>
      <c r="J3834">
        <v>-1066.92</v>
      </c>
      <c r="K3834" s="8">
        <f t="shared" si="30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297"/>
        <v>106.753</v>
      </c>
      <c r="E3835" s="8">
        <v>106.70980900000001</v>
      </c>
      <c r="F3835" s="4">
        <f t="shared" si="298"/>
        <v>-4.3190999999993096E-2</v>
      </c>
      <c r="G3835" s="4">
        <f t="shared" si="299"/>
        <v>4.3190999999993096E-2</v>
      </c>
      <c r="H3835" s="7">
        <f t="shared" si="300"/>
        <v>1.8654624809994035E-3</v>
      </c>
      <c r="I3835" s="7"/>
      <c r="J3835">
        <v>-1066.92</v>
      </c>
      <c r="K3835" s="8">
        <f t="shared" si="30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297"/>
        <v>106.313</v>
      </c>
      <c r="E3836" s="8">
        <v>106.30679600000001</v>
      </c>
      <c r="F3836" s="4">
        <f t="shared" si="298"/>
        <v>-6.2039999999967677E-3</v>
      </c>
      <c r="G3836" s="4">
        <f t="shared" si="299"/>
        <v>6.2039999999967677E-3</v>
      </c>
      <c r="H3836" s="7">
        <f t="shared" si="300"/>
        <v>3.8489615999959893E-5</v>
      </c>
      <c r="I3836" s="7"/>
      <c r="J3836">
        <v>-924.71500000000003</v>
      </c>
      <c r="K3836" s="8">
        <f t="shared" si="30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297"/>
        <v>105.849</v>
      </c>
      <c r="E3837" s="8">
        <v>105.820172</v>
      </c>
      <c r="F3837" s="4">
        <f t="shared" si="298"/>
        <v>-2.8828000000004295E-2</v>
      </c>
      <c r="G3837" s="4">
        <f t="shared" si="299"/>
        <v>2.8828000000004295E-2</v>
      </c>
      <c r="H3837" s="7">
        <f t="shared" si="300"/>
        <v>8.3105358400024758E-4</v>
      </c>
      <c r="I3837" s="7"/>
      <c r="J3837">
        <v>-4539.74</v>
      </c>
      <c r="K3837" s="8">
        <f t="shared" si="30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297"/>
        <v>105.49</v>
      </c>
      <c r="E3838" s="8">
        <v>105.461782</v>
      </c>
      <c r="F3838" s="4">
        <f t="shared" si="298"/>
        <v>-2.8217999999995413E-2</v>
      </c>
      <c r="G3838" s="4">
        <f t="shared" si="299"/>
        <v>2.8217999999995413E-2</v>
      </c>
      <c r="H3838" s="7">
        <f t="shared" si="300"/>
        <v>7.9625552399974111E-4</v>
      </c>
      <c r="I3838" s="7"/>
      <c r="J3838">
        <v>60969.4</v>
      </c>
      <c r="K3838" s="8">
        <f t="shared" si="30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297"/>
        <v>105.21</v>
      </c>
      <c r="E3839" s="8">
        <v>105.21082800000001</v>
      </c>
      <c r="F3839" s="4">
        <f t="shared" si="298"/>
        <v>8.2800000001270746E-4</v>
      </c>
      <c r="G3839" s="4">
        <f t="shared" si="299"/>
        <v>8.2800000001270746E-4</v>
      </c>
      <c r="H3839" s="7">
        <f t="shared" si="300"/>
        <v>6.8558400002104351E-7</v>
      </c>
      <c r="I3839" s="7"/>
      <c r="J3839">
        <v>48201.3</v>
      </c>
      <c r="K3839" s="8">
        <f t="shared" si="30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297"/>
        <v>104.95399999999999</v>
      </c>
      <c r="E3840" s="8">
        <v>104.872944</v>
      </c>
      <c r="F3840" s="4">
        <f t="shared" si="298"/>
        <v>-8.1055999999989581E-2</v>
      </c>
      <c r="G3840" s="4">
        <f t="shared" si="299"/>
        <v>8.1055999999989581E-2</v>
      </c>
      <c r="H3840" s="7">
        <f t="shared" si="300"/>
        <v>6.5700751359983106E-3</v>
      </c>
      <c r="I3840" s="7"/>
      <c r="J3840">
        <v>93216</v>
      </c>
      <c r="K3840" s="8">
        <f t="shared" si="30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297"/>
        <v>105.001</v>
      </c>
      <c r="E3841" s="8">
        <v>105.354738</v>
      </c>
      <c r="F3841" s="4">
        <f t="shared" si="298"/>
        <v>0.35373799999999278</v>
      </c>
      <c r="G3841" s="4">
        <f t="shared" si="299"/>
        <v>0.35373799999999278</v>
      </c>
      <c r="H3841" s="7">
        <f t="shared" si="300"/>
        <v>0.12513057264399488</v>
      </c>
      <c r="I3841" s="7"/>
      <c r="J3841">
        <v>107128</v>
      </c>
      <c r="K3841" s="8">
        <f t="shared" si="30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297"/>
        <v>64.918800000000005</v>
      </c>
      <c r="E3842" s="8">
        <v>62.744750000000003</v>
      </c>
      <c r="F3842" s="4">
        <f t="shared" si="298"/>
        <v>-2.1740500000000011</v>
      </c>
      <c r="G3842" s="4">
        <f t="shared" si="299"/>
        <v>2.1740500000000011</v>
      </c>
      <c r="H3842" s="7">
        <f t="shared" si="300"/>
        <v>4.7264934025000054</v>
      </c>
      <c r="I3842" s="7"/>
      <c r="J3842">
        <v>97825.8</v>
      </c>
      <c r="K3842" s="8">
        <f t="shared" si="30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297"/>
        <v>-0.92471500000000006</v>
      </c>
      <c r="E3843" s="8">
        <v>-0.92471499999999995</v>
      </c>
      <c r="F3843" s="4">
        <f t="shared" si="298"/>
        <v>1.1102230246251565E-16</v>
      </c>
      <c r="G3843" s="4">
        <f t="shared" si="299"/>
        <v>1.1102230246251565E-16</v>
      </c>
      <c r="H3843" s="7">
        <f t="shared" si="300"/>
        <v>1.2325951644078309E-32</v>
      </c>
      <c r="I3843" s="7"/>
      <c r="J3843">
        <v>106210</v>
      </c>
      <c r="K3843" s="8">
        <f t="shared" si="30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297"/>
        <v>-0.61187499999999995</v>
      </c>
      <c r="E3844" s="8">
        <v>-0.61187499999999995</v>
      </c>
      <c r="F3844" s="4">
        <f t="shared" si="298"/>
        <v>0</v>
      </c>
      <c r="G3844" s="4">
        <f t="shared" si="299"/>
        <v>0</v>
      </c>
      <c r="H3844" s="7">
        <f t="shared" si="300"/>
        <v>0</v>
      </c>
      <c r="I3844" s="7"/>
      <c r="J3844">
        <v>84365.1</v>
      </c>
      <c r="K3844" s="8">
        <f t="shared" si="30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297"/>
        <v>-0.61187499999999995</v>
      </c>
      <c r="E3845" s="8">
        <v>-0.61187499999999995</v>
      </c>
      <c r="F3845" s="4">
        <f t="shared" si="298"/>
        <v>0</v>
      </c>
      <c r="G3845" s="4">
        <f t="shared" si="299"/>
        <v>0</v>
      </c>
      <c r="H3845" s="7">
        <f t="shared" si="300"/>
        <v>0</v>
      </c>
      <c r="I3845" s="7"/>
      <c r="J3845">
        <v>94395.3</v>
      </c>
      <c r="K3845" s="8">
        <f t="shared" si="30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297"/>
        <v>-0.61187499999999995</v>
      </c>
      <c r="E3846" s="8">
        <v>-0.61187499999999995</v>
      </c>
      <c r="F3846" s="4">
        <f t="shared" si="298"/>
        <v>0</v>
      </c>
      <c r="G3846" s="4">
        <f t="shared" si="299"/>
        <v>0</v>
      </c>
      <c r="H3846" s="7">
        <f t="shared" si="300"/>
        <v>0</v>
      </c>
      <c r="I3846" s="7"/>
      <c r="J3846">
        <v>64554.400000000001</v>
      </c>
      <c r="K3846" s="8">
        <f t="shared" si="30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297"/>
        <v>-0.61187499999999995</v>
      </c>
      <c r="E3847" s="8">
        <v>-0.61187499999999995</v>
      </c>
      <c r="F3847" s="4">
        <f t="shared" si="298"/>
        <v>0</v>
      </c>
      <c r="G3847" s="4">
        <f t="shared" si="299"/>
        <v>0</v>
      </c>
      <c r="H3847" s="7">
        <f t="shared" si="300"/>
        <v>0</v>
      </c>
      <c r="I3847" s="7"/>
      <c r="J3847">
        <v>26811.599999999999</v>
      </c>
      <c r="K3847" s="8">
        <f t="shared" si="30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297"/>
        <v>-0.61187499999999995</v>
      </c>
      <c r="E3848" s="8">
        <v>-0.61187499999999995</v>
      </c>
      <c r="F3848" s="4">
        <f t="shared" si="298"/>
        <v>0</v>
      </c>
      <c r="G3848" s="4">
        <f t="shared" si="299"/>
        <v>0</v>
      </c>
      <c r="H3848" s="7">
        <f t="shared" si="300"/>
        <v>0</v>
      </c>
      <c r="I3848" s="7"/>
      <c r="J3848">
        <v>-924.71500000000003</v>
      </c>
      <c r="K3848" s="8">
        <f t="shared" si="30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02">C3849/1000</f>
        <v>-0.61187499999999995</v>
      </c>
      <c r="E3849" s="8">
        <v>-0.61187499999999995</v>
      </c>
      <c r="F3849" s="4">
        <f t="shared" ref="F3849:F3912" si="303">(E3849- D3849)</f>
        <v>0</v>
      </c>
      <c r="G3849" s="4">
        <f t="shared" ref="G3849:G3912" si="304">ABS(F3849)</f>
        <v>0</v>
      </c>
      <c r="H3849" s="7">
        <f t="shared" ref="H3849:H3912" si="305">(G3849^2)</f>
        <v>0</v>
      </c>
      <c r="I3849" s="7"/>
      <c r="J3849">
        <v>-611.875</v>
      </c>
      <c r="K3849" s="8">
        <f t="shared" si="30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02"/>
        <v>-0.61187499999999995</v>
      </c>
      <c r="E3850" s="8">
        <v>-0.61187499999999995</v>
      </c>
      <c r="F3850" s="4">
        <f t="shared" si="303"/>
        <v>0</v>
      </c>
      <c r="G3850" s="4">
        <f t="shared" si="304"/>
        <v>0</v>
      </c>
      <c r="H3850" s="7">
        <f t="shared" si="305"/>
        <v>0</v>
      </c>
      <c r="I3850" s="7"/>
      <c r="J3850">
        <v>-611.875</v>
      </c>
      <c r="K3850" s="8">
        <f t="shared" si="30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02"/>
        <v>-0.61187499999999995</v>
      </c>
      <c r="E3851" s="8">
        <v>-0.61187499999999995</v>
      </c>
      <c r="F3851" s="4">
        <f t="shared" si="303"/>
        <v>0</v>
      </c>
      <c r="G3851" s="4">
        <f t="shared" si="304"/>
        <v>0</v>
      </c>
      <c r="H3851" s="7">
        <f t="shared" si="305"/>
        <v>0</v>
      </c>
      <c r="I3851" s="7"/>
      <c r="J3851">
        <v>-611.875</v>
      </c>
      <c r="K3851" s="8">
        <f t="shared" si="30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02"/>
        <v>-0.61187499999999995</v>
      </c>
      <c r="E3852" s="8">
        <v>-0.61187499999999995</v>
      </c>
      <c r="F3852" s="4">
        <f t="shared" si="303"/>
        <v>0</v>
      </c>
      <c r="G3852" s="4">
        <f t="shared" si="304"/>
        <v>0</v>
      </c>
      <c r="H3852" s="7">
        <f t="shared" si="305"/>
        <v>0</v>
      </c>
      <c r="I3852" s="7"/>
      <c r="J3852">
        <v>-611.875</v>
      </c>
      <c r="K3852" s="8">
        <f t="shared" si="30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02"/>
        <v>-1.0669200000000001</v>
      </c>
      <c r="E3853" s="8">
        <v>-1.0669150000000001</v>
      </c>
      <c r="F3853" s="4">
        <f t="shared" si="303"/>
        <v>5.000000000032756E-6</v>
      </c>
      <c r="G3853" s="4">
        <f t="shared" si="304"/>
        <v>5.000000000032756E-6</v>
      </c>
      <c r="H3853" s="7">
        <f t="shared" si="305"/>
        <v>2.5000000000327561E-11</v>
      </c>
      <c r="I3853" s="7"/>
      <c r="J3853">
        <v>-611.875</v>
      </c>
      <c r="K3853" s="8">
        <f t="shared" si="30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02"/>
        <v>-1.0669200000000001</v>
      </c>
      <c r="E3854" s="8">
        <v>-1.0669150000000001</v>
      </c>
      <c r="F3854" s="4">
        <f t="shared" si="303"/>
        <v>5.000000000032756E-6</v>
      </c>
      <c r="G3854" s="4">
        <f t="shared" si="304"/>
        <v>5.000000000032756E-6</v>
      </c>
      <c r="H3854" s="7">
        <f t="shared" si="305"/>
        <v>2.5000000000327561E-11</v>
      </c>
      <c r="I3854" s="7"/>
      <c r="J3854">
        <v>-611.875</v>
      </c>
      <c r="K3854" s="8">
        <f t="shared" si="30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02"/>
        <v>1.9778499999999999</v>
      </c>
      <c r="E3855" s="8">
        <v>2.7229679999999998</v>
      </c>
      <c r="F3855" s="4">
        <f t="shared" si="303"/>
        <v>0.74511799999999995</v>
      </c>
      <c r="G3855" s="4">
        <f t="shared" si="304"/>
        <v>0.74511799999999995</v>
      </c>
      <c r="H3855" s="7">
        <f t="shared" si="305"/>
        <v>0.55520083392399988</v>
      </c>
      <c r="I3855" s="7"/>
      <c r="J3855">
        <v>-611.875</v>
      </c>
      <c r="K3855" s="8">
        <f t="shared" si="30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02"/>
        <v>108.94199999999999</v>
      </c>
      <c r="E3856" s="8">
        <v>109.026006</v>
      </c>
      <c r="F3856" s="4">
        <f t="shared" si="303"/>
        <v>8.4006000000002246E-2</v>
      </c>
      <c r="G3856" s="4">
        <f t="shared" si="304"/>
        <v>8.4006000000002246E-2</v>
      </c>
      <c r="H3856" s="7">
        <f t="shared" si="305"/>
        <v>7.0570080360003772E-3</v>
      </c>
      <c r="I3856" s="7"/>
      <c r="J3856">
        <v>-611.875</v>
      </c>
      <c r="K3856" s="8">
        <f t="shared" si="30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02"/>
        <v>108.24299999999999</v>
      </c>
      <c r="E3857" s="8">
        <v>108.66261799999999</v>
      </c>
      <c r="F3857" s="4">
        <f t="shared" si="303"/>
        <v>0.41961799999999982</v>
      </c>
      <c r="G3857" s="4">
        <f t="shared" si="304"/>
        <v>0.41961799999999982</v>
      </c>
      <c r="H3857" s="7">
        <f t="shared" si="305"/>
        <v>0.17607926592399986</v>
      </c>
      <c r="I3857" s="7"/>
      <c r="J3857">
        <v>-611.875</v>
      </c>
      <c r="K3857" s="8">
        <f t="shared" si="30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02"/>
        <v>107.51900000000001</v>
      </c>
      <c r="E3858" s="8">
        <v>107.923117</v>
      </c>
      <c r="F3858" s="4">
        <f t="shared" si="303"/>
        <v>0.40411699999999939</v>
      </c>
      <c r="G3858" s="4">
        <f t="shared" si="304"/>
        <v>0.40411699999999939</v>
      </c>
      <c r="H3858" s="7">
        <f t="shared" si="305"/>
        <v>0.16331054968899952</v>
      </c>
      <c r="I3858" s="7"/>
      <c r="J3858">
        <v>-1066.92</v>
      </c>
      <c r="K3858" s="8">
        <f t="shared" si="30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02"/>
        <v>106.96</v>
      </c>
      <c r="E3859" s="8">
        <v>106.98550400000001</v>
      </c>
      <c r="F3859" s="4">
        <f t="shared" si="303"/>
        <v>2.5504000000012184E-2</v>
      </c>
      <c r="G3859" s="4">
        <f t="shared" si="304"/>
        <v>2.5504000000012184E-2</v>
      </c>
      <c r="H3859" s="7">
        <f t="shared" si="305"/>
        <v>6.5045401600062147E-4</v>
      </c>
      <c r="I3859" s="7"/>
      <c r="J3859">
        <v>-4636.8599999999997</v>
      </c>
      <c r="K3859" s="8">
        <f t="shared" si="30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02"/>
        <v>106.59399999999999</v>
      </c>
      <c r="E3860" s="8">
        <v>106.69626700000001</v>
      </c>
      <c r="F3860" s="4">
        <f t="shared" si="303"/>
        <v>0.10226700000001188</v>
      </c>
      <c r="G3860" s="4">
        <f t="shared" si="304"/>
        <v>0.10226700000001188</v>
      </c>
      <c r="H3860" s="7">
        <f t="shared" si="305"/>
        <v>1.0458539289002429E-2</v>
      </c>
      <c r="I3860" s="7"/>
      <c r="J3860">
        <v>54503.4</v>
      </c>
      <c r="K3860" s="8">
        <f t="shared" si="30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02"/>
        <v>106.211</v>
      </c>
      <c r="E3861" s="8">
        <v>106.404614</v>
      </c>
      <c r="F3861" s="4">
        <f t="shared" si="303"/>
        <v>0.19361399999999662</v>
      </c>
      <c r="G3861" s="4">
        <f t="shared" si="304"/>
        <v>0.19361399999999662</v>
      </c>
      <c r="H3861" s="7">
        <f t="shared" si="305"/>
        <v>3.7486380995998693E-2</v>
      </c>
      <c r="I3861" s="7"/>
      <c r="J3861">
        <v>109609</v>
      </c>
      <c r="K3861" s="8">
        <f t="shared" si="30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02"/>
        <v>105.94799999999999</v>
      </c>
      <c r="E3862" s="8">
        <v>105.995486</v>
      </c>
      <c r="F3862" s="4">
        <f t="shared" si="303"/>
        <v>4.7486000000006356E-2</v>
      </c>
      <c r="G3862" s="4">
        <f t="shared" si="304"/>
        <v>4.7486000000006356E-2</v>
      </c>
      <c r="H3862" s="7">
        <f t="shared" si="305"/>
        <v>2.2549201960006039E-3</v>
      </c>
      <c r="I3862" s="7"/>
      <c r="J3862">
        <v>108700</v>
      </c>
      <c r="K3862" s="8">
        <f t="shared" si="30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02"/>
        <v>105.798</v>
      </c>
      <c r="E3863" s="8">
        <v>105.833429</v>
      </c>
      <c r="F3863" s="4">
        <f t="shared" si="303"/>
        <v>3.5428999999993493E-2</v>
      </c>
      <c r="G3863" s="4">
        <f t="shared" si="304"/>
        <v>3.5428999999993493E-2</v>
      </c>
      <c r="H3863" s="7">
        <f t="shared" si="305"/>
        <v>1.255214040999539E-3</v>
      </c>
      <c r="I3863" s="7"/>
      <c r="J3863">
        <v>107819</v>
      </c>
      <c r="K3863" s="8">
        <f t="shared" si="30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02"/>
        <v>105.664</v>
      </c>
      <c r="E3864" s="8">
        <v>105.59469799999999</v>
      </c>
      <c r="F3864" s="4">
        <f t="shared" si="303"/>
        <v>-6.9302000000007524E-2</v>
      </c>
      <c r="G3864" s="4">
        <f t="shared" si="304"/>
        <v>6.9302000000007524E-2</v>
      </c>
      <c r="H3864" s="7">
        <f t="shared" si="305"/>
        <v>4.8027672040010429E-3</v>
      </c>
      <c r="I3864" s="7"/>
      <c r="J3864">
        <v>106759</v>
      </c>
      <c r="K3864" s="8">
        <f t="shared" si="30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02"/>
        <v>87.148300000000006</v>
      </c>
      <c r="E3865" s="8">
        <v>85.42277</v>
      </c>
      <c r="F3865" s="4">
        <f t="shared" si="303"/>
        <v>-1.7255300000000062</v>
      </c>
      <c r="G3865" s="4">
        <f t="shared" si="304"/>
        <v>1.7255300000000062</v>
      </c>
      <c r="H3865" s="7">
        <f t="shared" si="305"/>
        <v>2.9774537809000217</v>
      </c>
      <c r="I3865" s="7"/>
      <c r="J3865">
        <v>106377</v>
      </c>
      <c r="K3865" s="8">
        <f t="shared" si="30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02"/>
        <v>38.670999999999999</v>
      </c>
      <c r="E3866" s="8">
        <v>37.500754000000001</v>
      </c>
      <c r="F3866" s="4">
        <f t="shared" si="303"/>
        <v>-1.1702459999999988</v>
      </c>
      <c r="G3866" s="4">
        <f t="shared" si="304"/>
        <v>1.1702459999999988</v>
      </c>
      <c r="H3866" s="7">
        <f t="shared" si="305"/>
        <v>1.3694757005159972</v>
      </c>
      <c r="I3866" s="7"/>
      <c r="J3866">
        <v>105901</v>
      </c>
      <c r="K3866" s="8">
        <f t="shared" si="30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02"/>
        <v>-0.92471500000000006</v>
      </c>
      <c r="E3867" s="8">
        <v>-0.92471499999999995</v>
      </c>
      <c r="F3867" s="4">
        <f t="shared" si="303"/>
        <v>1.1102230246251565E-16</v>
      </c>
      <c r="G3867" s="4">
        <f t="shared" si="304"/>
        <v>1.1102230246251565E-16</v>
      </c>
      <c r="H3867" s="7">
        <f t="shared" si="305"/>
        <v>1.2325951644078309E-32</v>
      </c>
      <c r="I3867" s="7"/>
      <c r="J3867">
        <v>105551</v>
      </c>
      <c r="K3867" s="8">
        <f t="shared" si="30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02"/>
        <v>-0.61187499999999995</v>
      </c>
      <c r="E3868" s="8">
        <v>-0.61187499999999995</v>
      </c>
      <c r="F3868" s="4">
        <f t="shared" si="303"/>
        <v>0</v>
      </c>
      <c r="G3868" s="4">
        <f t="shared" si="304"/>
        <v>0</v>
      </c>
      <c r="H3868" s="7">
        <f t="shared" si="305"/>
        <v>0</v>
      </c>
      <c r="I3868" s="7"/>
      <c r="J3868">
        <v>105318</v>
      </c>
      <c r="K3868" s="8">
        <f t="shared" si="30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02"/>
        <v>-0.61187499999999995</v>
      </c>
      <c r="E3869" s="8">
        <v>-0.61187499999999995</v>
      </c>
      <c r="F3869" s="4">
        <f t="shared" si="303"/>
        <v>0</v>
      </c>
      <c r="G3869" s="4">
        <f t="shared" si="304"/>
        <v>0</v>
      </c>
      <c r="H3869" s="7">
        <f t="shared" si="305"/>
        <v>0</v>
      </c>
      <c r="I3869" s="7"/>
      <c r="J3869">
        <v>104962</v>
      </c>
      <c r="K3869" s="8">
        <f t="shared" si="30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02"/>
        <v>-0.61187499999999995</v>
      </c>
      <c r="E3870" s="8">
        <v>-0.61187499999999995</v>
      </c>
      <c r="F3870" s="4">
        <f t="shared" si="303"/>
        <v>0</v>
      </c>
      <c r="G3870" s="4">
        <f t="shared" si="304"/>
        <v>0</v>
      </c>
      <c r="H3870" s="7">
        <f t="shared" si="305"/>
        <v>0</v>
      </c>
      <c r="I3870" s="7"/>
      <c r="J3870">
        <v>105204</v>
      </c>
      <c r="K3870" s="8">
        <f t="shared" si="30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02"/>
        <v>-0.61187499999999995</v>
      </c>
      <c r="E3871" s="8">
        <v>-0.61187499999999995</v>
      </c>
      <c r="F3871" s="4">
        <f t="shared" si="303"/>
        <v>0</v>
      </c>
      <c r="G3871" s="4">
        <f t="shared" si="304"/>
        <v>0</v>
      </c>
      <c r="H3871" s="7">
        <f t="shared" si="305"/>
        <v>0</v>
      </c>
      <c r="I3871" s="7"/>
      <c r="J3871">
        <v>63252.3</v>
      </c>
      <c r="K3871" s="8">
        <f t="shared" si="30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02"/>
        <v>-0.61187499999999995</v>
      </c>
      <c r="E3872" s="8">
        <v>-0.61187499999999995</v>
      </c>
      <c r="F3872" s="4">
        <f t="shared" si="303"/>
        <v>0</v>
      </c>
      <c r="G3872" s="4">
        <f t="shared" si="304"/>
        <v>0</v>
      </c>
      <c r="H3872" s="7">
        <f t="shared" si="305"/>
        <v>0</v>
      </c>
      <c r="I3872" s="7"/>
      <c r="J3872">
        <v>-924.71500000000003</v>
      </c>
      <c r="K3872" s="8">
        <f t="shared" si="30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02"/>
        <v>-0.61187499999999995</v>
      </c>
      <c r="E3873" s="8">
        <v>-0.61187499999999995</v>
      </c>
      <c r="F3873" s="4">
        <f t="shared" si="303"/>
        <v>0</v>
      </c>
      <c r="G3873" s="4">
        <f t="shared" si="304"/>
        <v>0</v>
      </c>
      <c r="H3873" s="7">
        <f t="shared" si="305"/>
        <v>0</v>
      </c>
      <c r="I3873" s="7"/>
      <c r="J3873">
        <v>-611.875</v>
      </c>
      <c r="K3873" s="8">
        <f t="shared" si="30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02"/>
        <v>-0.61187499999999995</v>
      </c>
      <c r="E3874" s="8">
        <v>-0.61187499999999995</v>
      </c>
      <c r="F3874" s="4">
        <f t="shared" si="303"/>
        <v>0</v>
      </c>
      <c r="G3874" s="4">
        <f t="shared" si="304"/>
        <v>0</v>
      </c>
      <c r="H3874" s="7">
        <f t="shared" si="305"/>
        <v>0</v>
      </c>
      <c r="I3874" s="7"/>
      <c r="J3874">
        <v>-611.875</v>
      </c>
      <c r="K3874" s="8">
        <f t="shared" si="30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02"/>
        <v>-0.61187499999999995</v>
      </c>
      <c r="E3875" s="8">
        <v>-0.61187499999999995</v>
      </c>
      <c r="F3875" s="4">
        <f t="shared" si="303"/>
        <v>0</v>
      </c>
      <c r="G3875" s="4">
        <f t="shared" si="304"/>
        <v>0</v>
      </c>
      <c r="H3875" s="7">
        <f t="shared" si="305"/>
        <v>0</v>
      </c>
      <c r="I3875" s="7"/>
      <c r="J3875">
        <v>-611.875</v>
      </c>
      <c r="K3875" s="8">
        <f t="shared" si="30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02"/>
        <v>-0.61187499999999995</v>
      </c>
      <c r="E3876" s="8">
        <v>-0.61187499999999995</v>
      </c>
      <c r="F3876" s="4">
        <f t="shared" si="303"/>
        <v>0</v>
      </c>
      <c r="G3876" s="4">
        <f t="shared" si="304"/>
        <v>0</v>
      </c>
      <c r="H3876" s="7">
        <f t="shared" si="305"/>
        <v>0</v>
      </c>
      <c r="I3876" s="7"/>
      <c r="J3876">
        <v>-611.875</v>
      </c>
      <c r="K3876" s="8">
        <f t="shared" si="30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02"/>
        <v>-1.0669200000000001</v>
      </c>
      <c r="E3877" s="8">
        <v>-1.0669150000000001</v>
      </c>
      <c r="F3877" s="4">
        <f t="shared" si="303"/>
        <v>5.000000000032756E-6</v>
      </c>
      <c r="G3877" s="4">
        <f t="shared" si="304"/>
        <v>5.000000000032756E-6</v>
      </c>
      <c r="H3877" s="7">
        <f t="shared" si="305"/>
        <v>2.5000000000327561E-11</v>
      </c>
      <c r="I3877" s="7"/>
      <c r="J3877">
        <v>-611.875</v>
      </c>
      <c r="K3877" s="8">
        <f t="shared" si="30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02"/>
        <v>-4.6530200000000006</v>
      </c>
      <c r="E3878" s="8">
        <v>-4.6566910000000004</v>
      </c>
      <c r="F3878" s="4">
        <f t="shared" si="303"/>
        <v>-3.6709999999997578E-3</v>
      </c>
      <c r="G3878" s="4">
        <f t="shared" si="304"/>
        <v>3.6709999999997578E-3</v>
      </c>
      <c r="H3878" s="7">
        <f t="shared" si="305"/>
        <v>1.3476240999998222E-5</v>
      </c>
      <c r="I3878" s="7"/>
      <c r="J3878">
        <v>-611.875</v>
      </c>
      <c r="K3878" s="8">
        <f t="shared" si="30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02"/>
        <v>76.022600000000011</v>
      </c>
      <c r="E3879" s="8">
        <v>78.145346000000004</v>
      </c>
      <c r="F3879" s="4">
        <f t="shared" si="303"/>
        <v>2.1227459999999923</v>
      </c>
      <c r="G3879" s="4">
        <f t="shared" si="304"/>
        <v>2.1227459999999923</v>
      </c>
      <c r="H3879" s="7">
        <f t="shared" si="305"/>
        <v>4.506050580515967</v>
      </c>
      <c r="I3879" s="7"/>
      <c r="J3879">
        <v>-611.875</v>
      </c>
      <c r="K3879" s="8">
        <f t="shared" si="30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02"/>
        <v>109.32899999999999</v>
      </c>
      <c r="E3880" s="8">
        <v>109.42043700000001</v>
      </c>
      <c r="F3880" s="4">
        <f t="shared" si="303"/>
        <v>9.1437000000013313E-2</v>
      </c>
      <c r="G3880" s="4">
        <f t="shared" si="304"/>
        <v>9.1437000000013313E-2</v>
      </c>
      <c r="H3880" s="7">
        <f t="shared" si="305"/>
        <v>8.3607249690024338E-3</v>
      </c>
      <c r="I3880" s="7"/>
      <c r="J3880">
        <v>-611.875</v>
      </c>
      <c r="K3880" s="8">
        <f t="shared" si="30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02"/>
        <v>108.17700000000001</v>
      </c>
      <c r="E3881" s="8">
        <v>108.66493199999999</v>
      </c>
      <c r="F3881" s="4">
        <f t="shared" si="303"/>
        <v>0.48793199999998649</v>
      </c>
      <c r="G3881" s="4">
        <f t="shared" si="304"/>
        <v>0.48793199999998649</v>
      </c>
      <c r="H3881" s="7">
        <f t="shared" si="305"/>
        <v>0.23807763662398682</v>
      </c>
      <c r="I3881" s="7"/>
      <c r="J3881">
        <v>-611.875</v>
      </c>
      <c r="K3881" s="8">
        <f t="shared" si="30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02"/>
        <v>106.962</v>
      </c>
      <c r="E3882" s="8">
        <v>107.34389</v>
      </c>
      <c r="F3882" s="4">
        <f t="shared" si="303"/>
        <v>0.38188999999999851</v>
      </c>
      <c r="G3882" s="4">
        <f t="shared" si="304"/>
        <v>0.38188999999999851</v>
      </c>
      <c r="H3882" s="7">
        <f t="shared" si="305"/>
        <v>0.14583997209999885</v>
      </c>
      <c r="I3882" s="7"/>
      <c r="J3882">
        <v>-1066.92</v>
      </c>
      <c r="K3882" s="8">
        <f t="shared" si="30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02"/>
        <v>106.16</v>
      </c>
      <c r="E3883" s="8">
        <v>106.508002</v>
      </c>
      <c r="F3883" s="4">
        <f t="shared" si="303"/>
        <v>0.34800200000000814</v>
      </c>
      <c r="G3883" s="4">
        <f t="shared" si="304"/>
        <v>0.34800200000000814</v>
      </c>
      <c r="H3883" s="7">
        <f t="shared" si="305"/>
        <v>0.12110539200400566</v>
      </c>
      <c r="I3883" s="7"/>
      <c r="J3883">
        <v>-1066.92</v>
      </c>
      <c r="K3883" s="8">
        <f t="shared" si="30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02"/>
        <v>105.68</v>
      </c>
      <c r="E3884" s="8">
        <v>106.028992</v>
      </c>
      <c r="F3884" s="4">
        <f t="shared" si="303"/>
        <v>0.34899199999999553</v>
      </c>
      <c r="G3884" s="4">
        <f t="shared" si="304"/>
        <v>0.34899199999999553</v>
      </c>
      <c r="H3884" s="7">
        <f t="shared" si="305"/>
        <v>0.12179541606399688</v>
      </c>
      <c r="I3884" s="7"/>
      <c r="J3884">
        <v>2737.56</v>
      </c>
      <c r="K3884" s="8">
        <f t="shared" ref="K3884:K3947" si="306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02"/>
        <v>105.229</v>
      </c>
      <c r="E3885" s="8">
        <v>105.645534</v>
      </c>
      <c r="F3885" s="4">
        <f t="shared" si="303"/>
        <v>0.41653399999999863</v>
      </c>
      <c r="G3885" s="4">
        <f t="shared" si="304"/>
        <v>0.41653399999999863</v>
      </c>
      <c r="H3885" s="7">
        <f t="shared" si="305"/>
        <v>0.17350057315599884</v>
      </c>
      <c r="I3885" s="7"/>
      <c r="J3885">
        <v>109003</v>
      </c>
      <c r="K3885" s="8">
        <f t="shared" si="306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02"/>
        <v>104.928</v>
      </c>
      <c r="E3886" s="8">
        <v>105.341285</v>
      </c>
      <c r="F3886" s="4">
        <f t="shared" si="303"/>
        <v>0.4132850000000019</v>
      </c>
      <c r="G3886" s="4">
        <f t="shared" si="304"/>
        <v>0.4132850000000019</v>
      </c>
      <c r="H3886" s="7">
        <f t="shared" si="305"/>
        <v>0.17080449122500158</v>
      </c>
      <c r="I3886" s="7"/>
      <c r="J3886">
        <v>108656</v>
      </c>
      <c r="K3886" s="8">
        <f t="shared" si="306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02"/>
        <v>104.797</v>
      </c>
      <c r="E3887" s="8">
        <v>105.098798</v>
      </c>
      <c r="F3887" s="4">
        <f t="shared" si="303"/>
        <v>0.30179800000000512</v>
      </c>
      <c r="G3887" s="4">
        <f t="shared" si="304"/>
        <v>0.30179800000000512</v>
      </c>
      <c r="H3887" s="7">
        <f t="shared" si="305"/>
        <v>9.1082032804003094E-2</v>
      </c>
      <c r="I3887" s="7"/>
      <c r="J3887">
        <v>107939</v>
      </c>
      <c r="K3887" s="8">
        <f t="shared" si="306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02"/>
        <v>104.684</v>
      </c>
      <c r="E3888" s="8">
        <v>104.973677</v>
      </c>
      <c r="F3888" s="4">
        <f t="shared" si="303"/>
        <v>0.28967699999999752</v>
      </c>
      <c r="G3888" s="4">
        <f t="shared" si="304"/>
        <v>0.28967699999999752</v>
      </c>
      <c r="H3888" s="7">
        <f t="shared" si="305"/>
        <v>8.3912764328998565E-2</v>
      </c>
      <c r="I3888" s="7"/>
      <c r="J3888">
        <v>107024</v>
      </c>
      <c r="K3888" s="8">
        <f t="shared" si="306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02"/>
        <v>104.842</v>
      </c>
      <c r="E3889" s="8">
        <v>105.236952</v>
      </c>
      <c r="F3889" s="4">
        <f t="shared" si="303"/>
        <v>0.39495200000000352</v>
      </c>
      <c r="G3889" s="4">
        <f t="shared" si="304"/>
        <v>0.39495200000000352</v>
      </c>
      <c r="H3889" s="7">
        <f t="shared" si="305"/>
        <v>0.15598708230400279</v>
      </c>
      <c r="I3889" s="7"/>
      <c r="J3889">
        <v>106761</v>
      </c>
      <c r="K3889" s="8">
        <f t="shared" si="306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02"/>
        <v>66.544499999999999</v>
      </c>
      <c r="E3890" s="8">
        <v>64.564784000000003</v>
      </c>
      <c r="F3890" s="4">
        <f t="shared" si="303"/>
        <v>-1.9797159999999963</v>
      </c>
      <c r="G3890" s="4">
        <f t="shared" si="304"/>
        <v>1.9797159999999963</v>
      </c>
      <c r="H3890" s="7">
        <f t="shared" si="305"/>
        <v>3.9192754406559853</v>
      </c>
      <c r="I3890" s="7"/>
      <c r="J3890">
        <v>106356</v>
      </c>
      <c r="K3890" s="8">
        <f t="shared" si="306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02"/>
        <v>-0.92471500000000006</v>
      </c>
      <c r="E3891" s="8">
        <v>-0.92471499999999995</v>
      </c>
      <c r="F3891" s="4">
        <f t="shared" si="303"/>
        <v>1.1102230246251565E-16</v>
      </c>
      <c r="G3891" s="4">
        <f t="shared" si="304"/>
        <v>1.1102230246251565E-16</v>
      </c>
      <c r="H3891" s="7">
        <f t="shared" si="305"/>
        <v>1.2325951644078309E-32</v>
      </c>
      <c r="I3891" s="7"/>
      <c r="J3891">
        <v>106077</v>
      </c>
      <c r="K3891" s="8">
        <f t="shared" si="306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02"/>
        <v>-0.61187499999999995</v>
      </c>
      <c r="E3892" s="8">
        <v>-0.61187499999999995</v>
      </c>
      <c r="F3892" s="4">
        <f t="shared" si="303"/>
        <v>0</v>
      </c>
      <c r="G3892" s="4">
        <f t="shared" si="304"/>
        <v>0</v>
      </c>
      <c r="H3892" s="7">
        <f t="shared" si="305"/>
        <v>0</v>
      </c>
      <c r="I3892" s="7"/>
      <c r="J3892">
        <v>105918</v>
      </c>
      <c r="K3892" s="8">
        <f t="shared" si="306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02"/>
        <v>-0.61187499999999995</v>
      </c>
      <c r="E3893" s="8">
        <v>-0.61187499999999995</v>
      </c>
      <c r="F3893" s="4">
        <f t="shared" si="303"/>
        <v>0</v>
      </c>
      <c r="G3893" s="4">
        <f t="shared" si="304"/>
        <v>0</v>
      </c>
      <c r="H3893" s="7">
        <f t="shared" si="305"/>
        <v>0</v>
      </c>
      <c r="I3893" s="7"/>
      <c r="J3893">
        <v>105672</v>
      </c>
      <c r="K3893" s="8">
        <f t="shared" si="306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02"/>
        <v>-0.61187499999999995</v>
      </c>
      <c r="E3894" s="8">
        <v>-0.61187499999999995</v>
      </c>
      <c r="F3894" s="4">
        <f t="shared" si="303"/>
        <v>0</v>
      </c>
      <c r="G3894" s="4">
        <f t="shared" si="304"/>
        <v>0</v>
      </c>
      <c r="H3894" s="7">
        <f t="shared" si="305"/>
        <v>0</v>
      </c>
      <c r="I3894" s="7"/>
      <c r="J3894">
        <v>85965.1</v>
      </c>
      <c r="K3894" s="8">
        <f t="shared" si="306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02"/>
        <v>-0.61187499999999995</v>
      </c>
      <c r="E3895" s="8">
        <v>-0.61187499999999995</v>
      </c>
      <c r="F3895" s="4">
        <f t="shared" si="303"/>
        <v>0</v>
      </c>
      <c r="G3895" s="4">
        <f t="shared" si="304"/>
        <v>0</v>
      </c>
      <c r="H3895" s="7">
        <f t="shared" si="305"/>
        <v>0</v>
      </c>
      <c r="I3895" s="7"/>
      <c r="J3895">
        <v>37843.1</v>
      </c>
      <c r="K3895" s="8">
        <f t="shared" si="306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02"/>
        <v>-0.61187499999999995</v>
      </c>
      <c r="E3896" s="8">
        <v>-0.61187499999999995</v>
      </c>
      <c r="F3896" s="4">
        <f t="shared" si="303"/>
        <v>0</v>
      </c>
      <c r="G3896" s="4">
        <f t="shared" si="304"/>
        <v>0</v>
      </c>
      <c r="H3896" s="7">
        <f t="shared" si="305"/>
        <v>0</v>
      </c>
      <c r="I3896" s="7"/>
      <c r="J3896">
        <v>-924.71500000000003</v>
      </c>
      <c r="K3896" s="8">
        <f t="shared" si="306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02"/>
        <v>-0.61187499999999995</v>
      </c>
      <c r="E3897" s="8">
        <v>-0.61187499999999995</v>
      </c>
      <c r="F3897" s="4">
        <f t="shared" si="303"/>
        <v>0</v>
      </c>
      <c r="G3897" s="4">
        <f t="shared" si="304"/>
        <v>0</v>
      </c>
      <c r="H3897" s="7">
        <f t="shared" si="305"/>
        <v>0</v>
      </c>
      <c r="I3897" s="7"/>
      <c r="J3897">
        <v>-611.875</v>
      </c>
      <c r="K3897" s="8">
        <f t="shared" si="306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02"/>
        <v>-0.61187499999999995</v>
      </c>
      <c r="E3898" s="8">
        <v>-0.61187499999999995</v>
      </c>
      <c r="F3898" s="4">
        <f t="shared" si="303"/>
        <v>0</v>
      </c>
      <c r="G3898" s="4">
        <f t="shared" si="304"/>
        <v>0</v>
      </c>
      <c r="H3898" s="7">
        <f t="shared" si="305"/>
        <v>0</v>
      </c>
      <c r="I3898" s="7"/>
      <c r="J3898">
        <v>-611.875</v>
      </c>
      <c r="K3898" s="8">
        <f t="shared" si="306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02"/>
        <v>-0.61187499999999995</v>
      </c>
      <c r="E3899" s="8">
        <v>-0.61187499999999995</v>
      </c>
      <c r="F3899" s="4">
        <f t="shared" si="303"/>
        <v>0</v>
      </c>
      <c r="G3899" s="4">
        <f t="shared" si="304"/>
        <v>0</v>
      </c>
      <c r="H3899" s="7">
        <f t="shared" si="305"/>
        <v>0</v>
      </c>
      <c r="I3899" s="7"/>
      <c r="J3899">
        <v>-611.875</v>
      </c>
      <c r="K3899" s="8">
        <f t="shared" si="306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02"/>
        <v>-0.61187499999999995</v>
      </c>
      <c r="E3900" s="8">
        <v>-0.61187499999999995</v>
      </c>
      <c r="F3900" s="4">
        <f t="shared" si="303"/>
        <v>0</v>
      </c>
      <c r="G3900" s="4">
        <f t="shared" si="304"/>
        <v>0</v>
      </c>
      <c r="H3900" s="7">
        <f t="shared" si="305"/>
        <v>0</v>
      </c>
      <c r="I3900" s="7"/>
      <c r="J3900">
        <v>-611.875</v>
      </c>
      <c r="K3900" s="8">
        <f t="shared" si="306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02"/>
        <v>-1.0669200000000001</v>
      </c>
      <c r="E3901" s="8">
        <v>-1.0669150000000001</v>
      </c>
      <c r="F3901" s="4">
        <f t="shared" si="303"/>
        <v>5.000000000032756E-6</v>
      </c>
      <c r="G3901" s="4">
        <f t="shared" si="304"/>
        <v>5.000000000032756E-6</v>
      </c>
      <c r="H3901" s="7">
        <f t="shared" si="305"/>
        <v>2.5000000000327561E-11</v>
      </c>
      <c r="I3901" s="7"/>
      <c r="J3901">
        <v>-611.875</v>
      </c>
      <c r="K3901" s="8">
        <f t="shared" si="306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02"/>
        <v>-4.6820699999999995</v>
      </c>
      <c r="E3902" s="8">
        <v>-4.6852729999999996</v>
      </c>
      <c r="F3902" s="4">
        <f t="shared" si="303"/>
        <v>-3.2030000000000669E-3</v>
      </c>
      <c r="G3902" s="4">
        <f t="shared" si="304"/>
        <v>3.2030000000000669E-3</v>
      </c>
      <c r="H3902" s="7">
        <f t="shared" si="305"/>
        <v>1.0259209000000428E-5</v>
      </c>
      <c r="I3902" s="7"/>
      <c r="J3902">
        <v>-611.875</v>
      </c>
      <c r="K3902" s="8">
        <f t="shared" si="306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02"/>
        <v>70.562399999999997</v>
      </c>
      <c r="E3903" s="8">
        <v>72.375210999999993</v>
      </c>
      <c r="F3903" s="4">
        <f t="shared" si="303"/>
        <v>1.8128109999999964</v>
      </c>
      <c r="G3903" s="4">
        <f t="shared" si="304"/>
        <v>1.8128109999999964</v>
      </c>
      <c r="H3903" s="7">
        <f t="shared" si="305"/>
        <v>3.286283721720987</v>
      </c>
      <c r="I3903" s="7"/>
      <c r="J3903">
        <v>-611.875</v>
      </c>
      <c r="K3903" s="8">
        <f t="shared" si="306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02"/>
        <v>108.33199999999999</v>
      </c>
      <c r="E3904" s="8">
        <v>108.38173999999999</v>
      </c>
      <c r="F3904" s="4">
        <f t="shared" si="303"/>
        <v>4.9739999999999895E-2</v>
      </c>
      <c r="G3904" s="4">
        <f t="shared" si="304"/>
        <v>4.9739999999999895E-2</v>
      </c>
      <c r="H3904" s="7">
        <f t="shared" si="305"/>
        <v>2.4740675999999897E-3</v>
      </c>
      <c r="I3904" s="7"/>
      <c r="J3904">
        <v>-611.875</v>
      </c>
      <c r="K3904" s="8">
        <f t="shared" si="306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02"/>
        <v>107.566</v>
      </c>
      <c r="E3905" s="8">
        <v>107.97193</v>
      </c>
      <c r="F3905" s="4">
        <f t="shared" si="303"/>
        <v>0.4059299999999979</v>
      </c>
      <c r="G3905" s="4">
        <f t="shared" si="304"/>
        <v>0.4059299999999979</v>
      </c>
      <c r="H3905" s="7">
        <f t="shared" si="305"/>
        <v>0.1647791648999983</v>
      </c>
      <c r="I3905" s="7"/>
      <c r="J3905">
        <v>-611.875</v>
      </c>
      <c r="K3905" s="8">
        <f t="shared" si="306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02"/>
        <v>106.80200000000001</v>
      </c>
      <c r="E3906" s="8">
        <v>107.156657</v>
      </c>
      <c r="F3906" s="4">
        <f t="shared" si="303"/>
        <v>0.3546569999999889</v>
      </c>
      <c r="G3906" s="4">
        <f t="shared" si="304"/>
        <v>0.3546569999999889</v>
      </c>
      <c r="H3906" s="7">
        <f t="shared" si="305"/>
        <v>0.12578158764899214</v>
      </c>
      <c r="I3906" s="7"/>
      <c r="J3906">
        <v>-1066.92</v>
      </c>
      <c r="K3906" s="8">
        <f t="shared" si="306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02"/>
        <v>106.143</v>
      </c>
      <c r="E3907" s="8">
        <v>106.10579</v>
      </c>
      <c r="F3907" s="4">
        <f t="shared" si="303"/>
        <v>-3.7210000000001742E-2</v>
      </c>
      <c r="G3907" s="4">
        <f t="shared" si="304"/>
        <v>3.7210000000001742E-2</v>
      </c>
      <c r="H3907" s="7">
        <f t="shared" si="305"/>
        <v>1.3845841000001296E-3</v>
      </c>
      <c r="I3907" s="7"/>
      <c r="J3907">
        <v>-4656.6899999999996</v>
      </c>
      <c r="K3907" s="8">
        <f t="shared" si="306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02"/>
        <v>105.62</v>
      </c>
      <c r="E3908" s="8">
        <v>105.652553</v>
      </c>
      <c r="F3908" s="4">
        <f t="shared" si="303"/>
        <v>3.2552999999992949E-2</v>
      </c>
      <c r="G3908" s="4">
        <f t="shared" si="304"/>
        <v>3.2552999999992949E-2</v>
      </c>
      <c r="H3908" s="7">
        <f t="shared" si="305"/>
        <v>1.0596978089995408E-3</v>
      </c>
      <c r="I3908" s="7"/>
      <c r="J3908">
        <v>78144.2</v>
      </c>
      <c r="K3908" s="8">
        <f t="shared" si="306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02"/>
        <v>105.08799999999999</v>
      </c>
      <c r="E3909" s="8">
        <v>105.106769</v>
      </c>
      <c r="F3909" s="4">
        <f t="shared" si="303"/>
        <v>1.8769000000006031E-2</v>
      </c>
      <c r="G3909" s="4">
        <f t="shared" si="304"/>
        <v>1.8769000000006031E-2</v>
      </c>
      <c r="H3909" s="7">
        <f t="shared" si="305"/>
        <v>3.5227536100022639E-4</v>
      </c>
      <c r="I3909" s="7"/>
      <c r="J3909">
        <v>109381</v>
      </c>
      <c r="K3909" s="8">
        <f t="shared" si="306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02"/>
        <v>104.744</v>
      </c>
      <c r="E3910" s="8">
        <v>104.786592</v>
      </c>
      <c r="F3910" s="4">
        <f t="shared" si="303"/>
        <v>4.2591999999999075E-2</v>
      </c>
      <c r="G3910" s="4">
        <f t="shared" si="304"/>
        <v>4.2591999999999075E-2</v>
      </c>
      <c r="H3910" s="7">
        <f t="shared" si="305"/>
        <v>1.8140784639999212E-3</v>
      </c>
      <c r="I3910" s="7"/>
      <c r="J3910">
        <v>108659</v>
      </c>
      <c r="K3910" s="8">
        <f t="shared" si="306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02"/>
        <v>104.631</v>
      </c>
      <c r="E3911" s="8">
        <v>104.782606</v>
      </c>
      <c r="F3911" s="4">
        <f t="shared" si="303"/>
        <v>0.15160600000000102</v>
      </c>
      <c r="G3911" s="4">
        <f t="shared" si="304"/>
        <v>0.15160600000000102</v>
      </c>
      <c r="H3911" s="7">
        <f t="shared" si="305"/>
        <v>2.2984379236000309E-2</v>
      </c>
      <c r="I3911" s="7"/>
      <c r="J3911">
        <v>107376</v>
      </c>
      <c r="K3911" s="8">
        <f t="shared" si="306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02"/>
        <v>104.486</v>
      </c>
      <c r="E3912" s="8">
        <v>105.011376</v>
      </c>
      <c r="F3912" s="4">
        <f t="shared" si="303"/>
        <v>0.52537599999999429</v>
      </c>
      <c r="G3912" s="4">
        <f t="shared" si="304"/>
        <v>0.52537599999999429</v>
      </c>
      <c r="H3912" s="7">
        <f t="shared" si="305"/>
        <v>0.276019941375994</v>
      </c>
      <c r="I3912" s="7"/>
      <c r="J3912">
        <v>106565</v>
      </c>
      <c r="K3912" s="8">
        <f t="shared" si="306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07">C3913/1000</f>
        <v>94.858999999999995</v>
      </c>
      <c r="E3913" s="8">
        <v>93.471933000000007</v>
      </c>
      <c r="F3913" s="4">
        <f t="shared" ref="F3913:F3976" si="308">(E3913- D3913)</f>
        <v>-1.3870669999999876</v>
      </c>
      <c r="G3913" s="4">
        <f t="shared" ref="G3913:G3976" si="309">ABS(F3913)</f>
        <v>1.3870669999999876</v>
      </c>
      <c r="H3913" s="7">
        <f t="shared" ref="H3913:H3976" si="310">(G3913^2)</f>
        <v>1.9239548624889657</v>
      </c>
      <c r="I3913" s="7"/>
      <c r="J3913">
        <v>106097</v>
      </c>
      <c r="K3913" s="8">
        <f t="shared" si="306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07"/>
        <v>50.127000000000002</v>
      </c>
      <c r="E3914" s="8">
        <v>48.233640000000001</v>
      </c>
      <c r="F3914" s="4">
        <f t="shared" si="308"/>
        <v>-1.8933600000000013</v>
      </c>
      <c r="G3914" s="4">
        <f t="shared" si="309"/>
        <v>1.8933600000000013</v>
      </c>
      <c r="H3914" s="7">
        <f t="shared" si="310"/>
        <v>3.5848120896000046</v>
      </c>
      <c r="I3914" s="7"/>
      <c r="J3914">
        <v>105732</v>
      </c>
      <c r="K3914" s="8">
        <f t="shared" si="306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07"/>
        <v>-0.92471500000000006</v>
      </c>
      <c r="E3915" s="8">
        <v>-0.92471499999999995</v>
      </c>
      <c r="F3915" s="4">
        <f t="shared" si="308"/>
        <v>1.1102230246251565E-16</v>
      </c>
      <c r="G3915" s="4">
        <f t="shared" si="309"/>
        <v>1.1102230246251565E-16</v>
      </c>
      <c r="H3915" s="7">
        <f t="shared" si="310"/>
        <v>1.2325951644078309E-32</v>
      </c>
      <c r="I3915" s="7"/>
      <c r="J3915">
        <v>105311</v>
      </c>
      <c r="K3915" s="8">
        <f t="shared" si="306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07"/>
        <v>-0.61187499999999995</v>
      </c>
      <c r="E3916" s="8">
        <v>-0.61187499999999995</v>
      </c>
      <c r="F3916" s="4">
        <f t="shared" si="308"/>
        <v>0</v>
      </c>
      <c r="G3916" s="4">
        <f t="shared" si="309"/>
        <v>0</v>
      </c>
      <c r="H3916" s="7">
        <f t="shared" si="310"/>
        <v>0</v>
      </c>
      <c r="I3916" s="7"/>
      <c r="J3916">
        <v>105189</v>
      </c>
      <c r="K3916" s="8">
        <f t="shared" si="306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07"/>
        <v>-0.61187499999999995</v>
      </c>
      <c r="E3917" s="8">
        <v>-0.61187499999999995</v>
      </c>
      <c r="F3917" s="4">
        <f t="shared" si="308"/>
        <v>0</v>
      </c>
      <c r="G3917" s="4">
        <f t="shared" si="309"/>
        <v>0</v>
      </c>
      <c r="H3917" s="7">
        <f t="shared" si="310"/>
        <v>0</v>
      </c>
      <c r="I3917" s="7"/>
      <c r="J3917">
        <v>105069</v>
      </c>
      <c r="K3917" s="8">
        <f t="shared" si="306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07"/>
        <v>-0.61187499999999995</v>
      </c>
      <c r="E3918" s="8">
        <v>-0.61187499999999995</v>
      </c>
      <c r="F3918" s="4">
        <f t="shared" si="308"/>
        <v>0</v>
      </c>
      <c r="G3918" s="4">
        <f t="shared" si="309"/>
        <v>0</v>
      </c>
      <c r="H3918" s="7">
        <f t="shared" si="310"/>
        <v>0</v>
      </c>
      <c r="I3918" s="7"/>
      <c r="J3918">
        <v>105035</v>
      </c>
      <c r="K3918" s="8">
        <f t="shared" si="306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07"/>
        <v>-0.61187499999999995</v>
      </c>
      <c r="E3919" s="8">
        <v>-0.61187499999999995</v>
      </c>
      <c r="F3919" s="4">
        <f t="shared" si="308"/>
        <v>0</v>
      </c>
      <c r="G3919" s="4">
        <f t="shared" si="309"/>
        <v>0</v>
      </c>
      <c r="H3919" s="7">
        <f t="shared" si="310"/>
        <v>0</v>
      </c>
      <c r="I3919" s="7"/>
      <c r="J3919">
        <v>65010.6</v>
      </c>
      <c r="K3919" s="8">
        <f t="shared" si="306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07"/>
        <v>-0.61187499999999995</v>
      </c>
      <c r="E3920" s="8">
        <v>-0.61187499999999995</v>
      </c>
      <c r="F3920" s="4">
        <f t="shared" si="308"/>
        <v>0</v>
      </c>
      <c r="G3920" s="4">
        <f t="shared" si="309"/>
        <v>0</v>
      </c>
      <c r="H3920" s="7">
        <f t="shared" si="310"/>
        <v>0</v>
      </c>
      <c r="I3920" s="7"/>
      <c r="J3920">
        <v>-924.71500000000003</v>
      </c>
      <c r="K3920" s="8">
        <f t="shared" si="306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07"/>
        <v>-0.61187499999999995</v>
      </c>
      <c r="E3921" s="8">
        <v>-0.61187499999999995</v>
      </c>
      <c r="F3921" s="4">
        <f t="shared" si="308"/>
        <v>0</v>
      </c>
      <c r="G3921" s="4">
        <f t="shared" si="309"/>
        <v>0</v>
      </c>
      <c r="H3921" s="7">
        <f t="shared" si="310"/>
        <v>0</v>
      </c>
      <c r="I3921" s="7"/>
      <c r="J3921">
        <v>-611.875</v>
      </c>
      <c r="K3921" s="8">
        <f t="shared" si="306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07"/>
        <v>-0.61187499999999995</v>
      </c>
      <c r="E3922" s="8">
        <v>-0.61187499999999995</v>
      </c>
      <c r="F3922" s="4">
        <f t="shared" si="308"/>
        <v>0</v>
      </c>
      <c r="G3922" s="4">
        <f t="shared" si="309"/>
        <v>0</v>
      </c>
      <c r="H3922" s="7">
        <f t="shared" si="310"/>
        <v>0</v>
      </c>
      <c r="I3922" s="7"/>
      <c r="J3922">
        <v>-611.875</v>
      </c>
      <c r="K3922" s="8">
        <f t="shared" si="306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07"/>
        <v>-0.61187499999999995</v>
      </c>
      <c r="E3923" s="8">
        <v>-0.61187499999999995</v>
      </c>
      <c r="F3923" s="4">
        <f t="shared" si="308"/>
        <v>0</v>
      </c>
      <c r="G3923" s="4">
        <f t="shared" si="309"/>
        <v>0</v>
      </c>
      <c r="H3923" s="7">
        <f t="shared" si="310"/>
        <v>0</v>
      </c>
      <c r="I3923" s="7"/>
      <c r="J3923">
        <v>-611.875</v>
      </c>
      <c r="K3923" s="8">
        <f t="shared" si="306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07"/>
        <v>-0.61187499999999995</v>
      </c>
      <c r="E3924" s="8">
        <v>-0.61187499999999995</v>
      </c>
      <c r="F3924" s="4">
        <f t="shared" si="308"/>
        <v>0</v>
      </c>
      <c r="G3924" s="4">
        <f t="shared" si="309"/>
        <v>0</v>
      </c>
      <c r="H3924" s="7">
        <f t="shared" si="310"/>
        <v>0</v>
      </c>
      <c r="I3924" s="7"/>
      <c r="J3924">
        <v>-611.875</v>
      </c>
      <c r="K3924" s="8">
        <f t="shared" si="306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07"/>
        <v>-1.0669200000000001</v>
      </c>
      <c r="E3925" s="8">
        <v>-1.0669150000000001</v>
      </c>
      <c r="F3925" s="4">
        <f t="shared" si="308"/>
        <v>5.000000000032756E-6</v>
      </c>
      <c r="G3925" s="4">
        <f t="shared" si="309"/>
        <v>5.000000000032756E-6</v>
      </c>
      <c r="H3925" s="7">
        <f t="shared" si="310"/>
        <v>2.5000000000327561E-11</v>
      </c>
      <c r="I3925" s="7"/>
      <c r="J3925">
        <v>-611.875</v>
      </c>
      <c r="K3925" s="8">
        <f t="shared" si="306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07"/>
        <v>-4.6707099999999997</v>
      </c>
      <c r="E3926" s="8">
        <v>-4.6739600000000001</v>
      </c>
      <c r="F3926" s="4">
        <f t="shared" si="308"/>
        <v>-3.2500000000004192E-3</v>
      </c>
      <c r="G3926" s="4">
        <f t="shared" si="309"/>
        <v>3.2500000000004192E-3</v>
      </c>
      <c r="H3926" s="7">
        <f t="shared" si="310"/>
        <v>1.0562500000002725E-5</v>
      </c>
      <c r="I3926" s="7"/>
      <c r="J3926">
        <v>-611.875</v>
      </c>
      <c r="K3926" s="8">
        <f t="shared" si="306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07"/>
        <v>67.1387</v>
      </c>
      <c r="E3927" s="8">
        <v>69.012777999999997</v>
      </c>
      <c r="F3927" s="4">
        <f t="shared" si="308"/>
        <v>1.8740779999999972</v>
      </c>
      <c r="G3927" s="4">
        <f t="shared" si="309"/>
        <v>1.8740779999999972</v>
      </c>
      <c r="H3927" s="7">
        <f t="shared" si="310"/>
        <v>3.5121683500839898</v>
      </c>
      <c r="I3927" s="7"/>
      <c r="J3927">
        <v>-611.875</v>
      </c>
      <c r="K3927" s="8">
        <f t="shared" si="306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07"/>
        <v>108.79</v>
      </c>
      <c r="E3928" s="8">
        <v>109.19730199999999</v>
      </c>
      <c r="F3928" s="4">
        <f t="shared" si="308"/>
        <v>0.40730199999998717</v>
      </c>
      <c r="G3928" s="4">
        <f t="shared" si="309"/>
        <v>0.40730199999998717</v>
      </c>
      <c r="H3928" s="7">
        <f t="shared" si="310"/>
        <v>0.16589491920398955</v>
      </c>
      <c r="I3928" s="7"/>
      <c r="J3928">
        <v>-611.875</v>
      </c>
      <c r="K3928" s="8">
        <f t="shared" si="306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07"/>
        <v>107.742</v>
      </c>
      <c r="E3929" s="8">
        <v>108.121287</v>
      </c>
      <c r="F3929" s="4">
        <f t="shared" si="308"/>
        <v>0.37928699999999083</v>
      </c>
      <c r="G3929" s="4">
        <f t="shared" si="309"/>
        <v>0.37928699999999083</v>
      </c>
      <c r="H3929" s="7">
        <f t="shared" si="310"/>
        <v>0.14385862836899305</v>
      </c>
      <c r="I3929" s="7"/>
      <c r="J3929">
        <v>-611.875</v>
      </c>
      <c r="K3929" s="8">
        <f t="shared" si="306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07"/>
        <v>106.738</v>
      </c>
      <c r="E3930" s="8">
        <v>107.079994</v>
      </c>
      <c r="F3930" s="4">
        <f t="shared" si="308"/>
        <v>0.34199399999999969</v>
      </c>
      <c r="G3930" s="4">
        <f t="shared" si="309"/>
        <v>0.34199399999999969</v>
      </c>
      <c r="H3930" s="7">
        <f t="shared" si="310"/>
        <v>0.11695989603599978</v>
      </c>
      <c r="I3930" s="7"/>
      <c r="J3930">
        <v>-1066.92</v>
      </c>
      <c r="K3930" s="8">
        <f t="shared" si="306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07"/>
        <v>105.89400000000001</v>
      </c>
      <c r="E3931" s="8">
        <v>105.85042</v>
      </c>
      <c r="F3931" s="4">
        <f t="shared" si="308"/>
        <v>-4.3580000000005725E-2</v>
      </c>
      <c r="G3931" s="4">
        <f t="shared" si="309"/>
        <v>4.3580000000005725E-2</v>
      </c>
      <c r="H3931" s="7">
        <f t="shared" si="310"/>
        <v>1.8992164000004991E-3</v>
      </c>
      <c r="I3931" s="7"/>
      <c r="J3931">
        <v>-4685.28</v>
      </c>
      <c r="K3931" s="8">
        <f t="shared" si="306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07"/>
        <v>105.324</v>
      </c>
      <c r="E3932" s="8">
        <v>105.404315</v>
      </c>
      <c r="F3932" s="4">
        <f t="shared" si="308"/>
        <v>8.0314999999998804E-2</v>
      </c>
      <c r="G3932" s="4">
        <f t="shared" si="309"/>
        <v>8.0314999999998804E-2</v>
      </c>
      <c r="H3932" s="7">
        <f t="shared" si="310"/>
        <v>6.450499224999808E-3</v>
      </c>
      <c r="I3932" s="7"/>
      <c r="J3932">
        <v>72389.600000000006</v>
      </c>
      <c r="K3932" s="8">
        <f t="shared" si="306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07"/>
        <v>104.714</v>
      </c>
      <c r="E3933" s="8">
        <v>105.102401</v>
      </c>
      <c r="F3933" s="4">
        <f t="shared" si="308"/>
        <v>0.38840100000000177</v>
      </c>
      <c r="G3933" s="4">
        <f t="shared" si="309"/>
        <v>0.38840100000000177</v>
      </c>
      <c r="H3933" s="7">
        <f t="shared" si="310"/>
        <v>0.15085533680100138</v>
      </c>
      <c r="I3933" s="7"/>
      <c r="J3933">
        <v>108377</v>
      </c>
      <c r="K3933" s="8">
        <f t="shared" si="306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07"/>
        <v>104.29</v>
      </c>
      <c r="E3934" s="8">
        <v>104.545416</v>
      </c>
      <c r="F3934" s="4">
        <f t="shared" si="308"/>
        <v>0.25541599999999676</v>
      </c>
      <c r="G3934" s="4">
        <f t="shared" si="309"/>
        <v>0.25541599999999676</v>
      </c>
      <c r="H3934" s="7">
        <f t="shared" si="310"/>
        <v>6.5237333055998339E-2</v>
      </c>
      <c r="I3934" s="7"/>
      <c r="J3934">
        <v>107986</v>
      </c>
      <c r="K3934" s="8">
        <f t="shared" si="306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07"/>
        <v>104.08</v>
      </c>
      <c r="E3935" s="8">
        <v>104.34601600000001</v>
      </c>
      <c r="F3935" s="4">
        <f t="shared" si="308"/>
        <v>0.26601600000000758</v>
      </c>
      <c r="G3935" s="4">
        <f t="shared" si="309"/>
        <v>0.26601600000000758</v>
      </c>
      <c r="H3935" s="7">
        <f t="shared" si="310"/>
        <v>7.0764512256004039E-2</v>
      </c>
      <c r="I3935" s="7"/>
      <c r="J3935">
        <v>107194</v>
      </c>
      <c r="K3935" s="8">
        <f t="shared" si="306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07"/>
        <v>103.90600000000001</v>
      </c>
      <c r="E3936" s="8">
        <v>104.389886</v>
      </c>
      <c r="F3936" s="4">
        <f t="shared" si="308"/>
        <v>0.48388599999999826</v>
      </c>
      <c r="G3936" s="4">
        <f t="shared" si="309"/>
        <v>0.48388599999999826</v>
      </c>
      <c r="H3936" s="7">
        <f t="shared" si="310"/>
        <v>0.23414566099599832</v>
      </c>
      <c r="I3936" s="7"/>
      <c r="J3936">
        <v>106174</v>
      </c>
      <c r="K3936" s="8">
        <f t="shared" si="306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07"/>
        <v>104.033</v>
      </c>
      <c r="E3937" s="8">
        <v>104.391069</v>
      </c>
      <c r="F3937" s="4">
        <f t="shared" si="308"/>
        <v>0.35806900000000041</v>
      </c>
      <c r="G3937" s="4">
        <f t="shared" si="309"/>
        <v>0.35806900000000041</v>
      </c>
      <c r="H3937" s="7">
        <f t="shared" si="310"/>
        <v>0.12821340876100029</v>
      </c>
      <c r="I3937" s="7"/>
      <c r="J3937">
        <v>105742</v>
      </c>
      <c r="K3937" s="8">
        <f t="shared" si="306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07"/>
        <v>69.968299999999999</v>
      </c>
      <c r="E3938" s="8">
        <v>68.072044000000005</v>
      </c>
      <c r="F3938" s="4">
        <f t="shared" si="308"/>
        <v>-1.8962559999999939</v>
      </c>
      <c r="G3938" s="4">
        <f t="shared" si="309"/>
        <v>1.8962559999999939</v>
      </c>
      <c r="H3938" s="7">
        <f t="shared" si="310"/>
        <v>3.5957868175359771</v>
      </c>
      <c r="I3938" s="7"/>
      <c r="J3938">
        <v>105210</v>
      </c>
      <c r="K3938" s="8">
        <f t="shared" si="306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07"/>
        <v>-0.92471500000000006</v>
      </c>
      <c r="E3939" s="8">
        <v>-0.92471499999999995</v>
      </c>
      <c r="F3939" s="4">
        <f t="shared" si="308"/>
        <v>1.1102230246251565E-16</v>
      </c>
      <c r="G3939" s="4">
        <f t="shared" si="309"/>
        <v>1.1102230246251565E-16</v>
      </c>
      <c r="H3939" s="7">
        <f t="shared" si="310"/>
        <v>1.2325951644078309E-32</v>
      </c>
      <c r="I3939" s="7"/>
      <c r="J3939">
        <v>104895</v>
      </c>
      <c r="K3939" s="8">
        <f t="shared" si="306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07"/>
        <v>-0.61187499999999995</v>
      </c>
      <c r="E3940" s="8">
        <v>-0.61187499999999995</v>
      </c>
      <c r="F3940" s="4">
        <f t="shared" si="308"/>
        <v>0</v>
      </c>
      <c r="G3940" s="4">
        <f t="shared" si="309"/>
        <v>0</v>
      </c>
      <c r="H3940" s="7">
        <f t="shared" si="310"/>
        <v>0</v>
      </c>
      <c r="I3940" s="7"/>
      <c r="J3940">
        <v>104891</v>
      </c>
      <c r="K3940" s="8">
        <f t="shared" si="306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07"/>
        <v>-0.61187499999999995</v>
      </c>
      <c r="E3941" s="8">
        <v>-0.61187499999999995</v>
      </c>
      <c r="F3941" s="4">
        <f t="shared" si="308"/>
        <v>0</v>
      </c>
      <c r="G3941" s="4">
        <f t="shared" si="309"/>
        <v>0</v>
      </c>
      <c r="H3941" s="7">
        <f t="shared" si="310"/>
        <v>0</v>
      </c>
      <c r="I3941" s="7"/>
      <c r="J3941">
        <v>105124</v>
      </c>
      <c r="K3941" s="8">
        <f t="shared" si="306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07"/>
        <v>-0.61187499999999995</v>
      </c>
      <c r="E3942" s="8">
        <v>-0.61187499999999995</v>
      </c>
      <c r="F3942" s="4">
        <f t="shared" si="308"/>
        <v>0</v>
      </c>
      <c r="G3942" s="4">
        <f t="shared" si="309"/>
        <v>0</v>
      </c>
      <c r="H3942" s="7">
        <f t="shared" si="310"/>
        <v>0</v>
      </c>
      <c r="I3942" s="7"/>
      <c r="J3942">
        <v>93607.8</v>
      </c>
      <c r="K3942" s="8">
        <f t="shared" si="306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07"/>
        <v>-0.61187499999999995</v>
      </c>
      <c r="E3943" s="8">
        <v>-0.61187499999999995</v>
      </c>
      <c r="F3943" s="4">
        <f t="shared" si="308"/>
        <v>0</v>
      </c>
      <c r="G3943" s="4">
        <f t="shared" si="309"/>
        <v>0</v>
      </c>
      <c r="H3943" s="7">
        <f t="shared" si="310"/>
        <v>0</v>
      </c>
      <c r="I3943" s="7"/>
      <c r="J3943">
        <v>48681.2</v>
      </c>
      <c r="K3943" s="8">
        <f t="shared" si="306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07"/>
        <v>-0.61187499999999995</v>
      </c>
      <c r="E3944" s="8">
        <v>-0.61187499999999995</v>
      </c>
      <c r="F3944" s="4">
        <f t="shared" si="308"/>
        <v>0</v>
      </c>
      <c r="G3944" s="4">
        <f t="shared" si="309"/>
        <v>0</v>
      </c>
      <c r="H3944" s="7">
        <f t="shared" si="310"/>
        <v>0</v>
      </c>
      <c r="I3944" s="7"/>
      <c r="J3944">
        <v>-924.71500000000003</v>
      </c>
      <c r="K3944" s="8">
        <f t="shared" si="306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07"/>
        <v>-0.61187499999999995</v>
      </c>
      <c r="E3945" s="8">
        <v>-0.61187499999999995</v>
      </c>
      <c r="F3945" s="4">
        <f t="shared" si="308"/>
        <v>0</v>
      </c>
      <c r="G3945" s="4">
        <f t="shared" si="309"/>
        <v>0</v>
      </c>
      <c r="H3945" s="7">
        <f t="shared" si="310"/>
        <v>0</v>
      </c>
      <c r="I3945" s="7"/>
      <c r="J3945">
        <v>-611.875</v>
      </c>
      <c r="K3945" s="8">
        <f t="shared" si="306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07"/>
        <v>-0.61187499999999995</v>
      </c>
      <c r="E3946" s="8">
        <v>-0.61187499999999995</v>
      </c>
      <c r="F3946" s="4">
        <f t="shared" si="308"/>
        <v>0</v>
      </c>
      <c r="G3946" s="4">
        <f t="shared" si="309"/>
        <v>0</v>
      </c>
      <c r="H3946" s="7">
        <f t="shared" si="310"/>
        <v>0</v>
      </c>
      <c r="I3946" s="7"/>
      <c r="J3946">
        <v>-611.875</v>
      </c>
      <c r="K3946" s="8">
        <f t="shared" si="306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07"/>
        <v>-0.61187499999999995</v>
      </c>
      <c r="E3947" s="8">
        <v>-0.61187499999999995</v>
      </c>
      <c r="F3947" s="4">
        <f t="shared" si="308"/>
        <v>0</v>
      </c>
      <c r="G3947" s="4">
        <f t="shared" si="309"/>
        <v>0</v>
      </c>
      <c r="H3947" s="7">
        <f t="shared" si="310"/>
        <v>0</v>
      </c>
      <c r="I3947" s="7"/>
      <c r="J3947">
        <v>-611.875</v>
      </c>
      <c r="K3947" s="8">
        <f t="shared" si="306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07"/>
        <v>-0.61187499999999995</v>
      </c>
      <c r="E3948" s="8">
        <v>-0.61187499999999995</v>
      </c>
      <c r="F3948" s="4">
        <f t="shared" si="308"/>
        <v>0</v>
      </c>
      <c r="G3948" s="4">
        <f t="shared" si="309"/>
        <v>0</v>
      </c>
      <c r="H3948" s="7">
        <f t="shared" si="310"/>
        <v>0</v>
      </c>
      <c r="I3948" s="7"/>
      <c r="J3948">
        <v>-611.875</v>
      </c>
      <c r="K3948" s="8">
        <f t="shared" ref="K3948:K4011" si="311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07"/>
        <v>-1.0669200000000001</v>
      </c>
      <c r="E3949" s="8">
        <v>-1.0669150000000001</v>
      </c>
      <c r="F3949" s="4">
        <f t="shared" si="308"/>
        <v>5.000000000032756E-6</v>
      </c>
      <c r="G3949" s="4">
        <f t="shared" si="309"/>
        <v>5.000000000032756E-6</v>
      </c>
      <c r="H3949" s="7">
        <f t="shared" si="310"/>
        <v>2.5000000000327561E-11</v>
      </c>
      <c r="I3949" s="7"/>
      <c r="J3949">
        <v>-611.875</v>
      </c>
      <c r="K3949" s="8">
        <f t="shared" si="311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07"/>
        <v>-4.6655699999999998</v>
      </c>
      <c r="E3950" s="8">
        <v>-4.6679560000000002</v>
      </c>
      <c r="F3950" s="4">
        <f t="shared" si="308"/>
        <v>-2.3860000000004433E-3</v>
      </c>
      <c r="G3950" s="4">
        <f t="shared" si="309"/>
        <v>2.3860000000004433E-3</v>
      </c>
      <c r="H3950" s="7">
        <f t="shared" si="310"/>
        <v>5.6929960000021153E-6</v>
      </c>
      <c r="I3950" s="7"/>
      <c r="J3950">
        <v>-611.875</v>
      </c>
      <c r="K3950" s="8">
        <f t="shared" si="311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07"/>
        <v>54.6111</v>
      </c>
      <c r="E3951" s="8">
        <v>56.214837000000003</v>
      </c>
      <c r="F3951" s="4">
        <f t="shared" si="308"/>
        <v>1.6037370000000024</v>
      </c>
      <c r="G3951" s="4">
        <f t="shared" si="309"/>
        <v>1.6037370000000024</v>
      </c>
      <c r="H3951" s="7">
        <f t="shared" si="310"/>
        <v>2.5719723651690076</v>
      </c>
      <c r="I3951" s="7"/>
      <c r="J3951">
        <v>-611.875</v>
      </c>
      <c r="K3951" s="8">
        <f t="shared" si="311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07"/>
        <v>108.431</v>
      </c>
      <c r="E3952" s="8">
        <v>108.829463</v>
      </c>
      <c r="F3952" s="4">
        <f t="shared" si="308"/>
        <v>0.39846300000000667</v>
      </c>
      <c r="G3952" s="4">
        <f t="shared" si="309"/>
        <v>0.39846300000000667</v>
      </c>
      <c r="H3952" s="7">
        <f t="shared" si="310"/>
        <v>0.15877276236900531</v>
      </c>
      <c r="I3952" s="7"/>
      <c r="J3952">
        <v>-611.875</v>
      </c>
      <c r="K3952" s="8">
        <f t="shared" si="311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07"/>
        <v>107.467</v>
      </c>
      <c r="E3953" s="8">
        <v>107.825245</v>
      </c>
      <c r="F3953" s="4">
        <f t="shared" si="308"/>
        <v>0.35824499999999659</v>
      </c>
      <c r="G3953" s="4">
        <f t="shared" si="309"/>
        <v>0.35824499999999659</v>
      </c>
      <c r="H3953" s="7">
        <f t="shared" si="310"/>
        <v>0.12833948002499757</v>
      </c>
      <c r="I3953" s="7"/>
      <c r="J3953">
        <v>-611.875</v>
      </c>
      <c r="K3953" s="8">
        <f t="shared" si="311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07"/>
        <v>106.486</v>
      </c>
      <c r="E3954" s="8">
        <v>106.823686</v>
      </c>
      <c r="F3954" s="4">
        <f t="shared" si="308"/>
        <v>0.33768599999999083</v>
      </c>
      <c r="G3954" s="4">
        <f t="shared" si="309"/>
        <v>0.33768599999999083</v>
      </c>
      <c r="H3954" s="7">
        <f t="shared" si="310"/>
        <v>0.11403183459599381</v>
      </c>
      <c r="I3954" s="7"/>
      <c r="J3954">
        <v>-1066.92</v>
      </c>
      <c r="K3954" s="8">
        <f t="shared" si="311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07"/>
        <v>105.69799999999999</v>
      </c>
      <c r="E3955" s="8">
        <v>106.006445</v>
      </c>
      <c r="F3955" s="4">
        <f t="shared" si="308"/>
        <v>0.30844500000000608</v>
      </c>
      <c r="G3955" s="4">
        <f t="shared" si="309"/>
        <v>0.30844500000000608</v>
      </c>
      <c r="H3955" s="7">
        <f t="shared" si="310"/>
        <v>9.5138318025003749E-2</v>
      </c>
      <c r="I3955" s="7"/>
      <c r="J3955">
        <v>-4673.97</v>
      </c>
      <c r="K3955" s="8">
        <f t="shared" si="311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07"/>
        <v>105.15900000000001</v>
      </c>
      <c r="E3956" s="8">
        <v>105.34336999999999</v>
      </c>
      <c r="F3956" s="4">
        <f t="shared" si="308"/>
        <v>0.18436999999998704</v>
      </c>
      <c r="G3956" s="4">
        <f t="shared" si="309"/>
        <v>0.18436999999998704</v>
      </c>
      <c r="H3956" s="7">
        <f t="shared" si="310"/>
        <v>3.3992296899995222E-2</v>
      </c>
      <c r="I3956" s="7"/>
      <c r="J3956">
        <v>69026.2</v>
      </c>
      <c r="K3956" s="8">
        <f t="shared" si="311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07"/>
        <v>104.565</v>
      </c>
      <c r="E3957" s="8">
        <v>104.562258</v>
      </c>
      <c r="F3957" s="4">
        <f t="shared" si="308"/>
        <v>-2.7419999999978018E-3</v>
      </c>
      <c r="G3957" s="4">
        <f t="shared" si="309"/>
        <v>2.7419999999978018E-3</v>
      </c>
      <c r="H3957" s="7">
        <f t="shared" si="310"/>
        <v>7.5185639999879452E-6</v>
      </c>
      <c r="I3957" s="7"/>
      <c r="J3957">
        <v>109175</v>
      </c>
      <c r="K3957" s="8">
        <f t="shared" si="311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07"/>
        <v>104.129</v>
      </c>
      <c r="E3958" s="8">
        <v>104.090394</v>
      </c>
      <c r="F3958" s="4">
        <f t="shared" si="308"/>
        <v>-3.8606000000001472E-2</v>
      </c>
      <c r="G3958" s="4">
        <f t="shared" si="309"/>
        <v>3.8606000000001472E-2</v>
      </c>
      <c r="H3958" s="7">
        <f t="shared" si="310"/>
        <v>1.4904232360001136E-3</v>
      </c>
      <c r="I3958" s="7"/>
      <c r="J3958">
        <v>108131</v>
      </c>
      <c r="K3958" s="8">
        <f t="shared" si="311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07"/>
        <v>103.84</v>
      </c>
      <c r="E3959" s="8">
        <v>103.82835900000001</v>
      </c>
      <c r="F3959" s="4">
        <f t="shared" si="308"/>
        <v>-1.1640999999997348E-2</v>
      </c>
      <c r="G3959" s="4">
        <f t="shared" si="309"/>
        <v>1.1640999999997348E-2</v>
      </c>
      <c r="H3959" s="7">
        <f t="shared" si="310"/>
        <v>1.3551288099993824E-4</v>
      </c>
      <c r="I3959" s="7"/>
      <c r="J3959">
        <v>107120</v>
      </c>
      <c r="K3959" s="8">
        <f t="shared" si="311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07"/>
        <v>103.55200000000001</v>
      </c>
      <c r="E3960" s="8">
        <v>103.469858</v>
      </c>
      <c r="F3960" s="4">
        <f t="shared" si="308"/>
        <v>-8.21420000000046E-2</v>
      </c>
      <c r="G3960" s="4">
        <f t="shared" si="309"/>
        <v>8.21420000000046E-2</v>
      </c>
      <c r="H3960" s="7">
        <f t="shared" si="310"/>
        <v>6.7473081640007562E-3</v>
      </c>
      <c r="I3960" s="7"/>
      <c r="J3960">
        <v>105928</v>
      </c>
      <c r="K3960" s="8">
        <f t="shared" si="311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07"/>
        <v>103.783</v>
      </c>
      <c r="E3961" s="8">
        <v>104.05352499999999</v>
      </c>
      <c r="F3961" s="4">
        <f t="shared" si="308"/>
        <v>0.27052499999999213</v>
      </c>
      <c r="G3961" s="4">
        <f t="shared" si="309"/>
        <v>0.27052499999999213</v>
      </c>
      <c r="H3961" s="7">
        <f t="shared" si="310"/>
        <v>7.3183775624995742E-2</v>
      </c>
      <c r="I3961" s="7"/>
      <c r="J3961">
        <v>105509</v>
      </c>
      <c r="K3961" s="8">
        <f t="shared" si="311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07"/>
        <v>61.943199999999997</v>
      </c>
      <c r="E3962" s="8">
        <v>59.888095</v>
      </c>
      <c r="F3962" s="4">
        <f t="shared" si="308"/>
        <v>-2.0551049999999975</v>
      </c>
      <c r="G3962" s="4">
        <f t="shared" si="309"/>
        <v>2.0551049999999975</v>
      </c>
      <c r="H3962" s="7">
        <f t="shared" si="310"/>
        <v>4.2234565610249897</v>
      </c>
      <c r="I3962" s="7"/>
      <c r="J3962">
        <v>105206</v>
      </c>
      <c r="K3962" s="8">
        <f t="shared" si="311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07"/>
        <v>-0.92471500000000006</v>
      </c>
      <c r="E3963" s="8">
        <v>-0.92471499999999995</v>
      </c>
      <c r="F3963" s="4">
        <f t="shared" si="308"/>
        <v>1.1102230246251565E-16</v>
      </c>
      <c r="G3963" s="4">
        <f t="shared" si="309"/>
        <v>1.1102230246251565E-16</v>
      </c>
      <c r="H3963" s="7">
        <f t="shared" si="310"/>
        <v>1.2325951644078309E-32</v>
      </c>
      <c r="I3963" s="7"/>
      <c r="J3963">
        <v>104655</v>
      </c>
      <c r="K3963" s="8">
        <f t="shared" si="311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07"/>
        <v>-0.61187499999999995</v>
      </c>
      <c r="E3964" s="8">
        <v>-0.61187499999999995</v>
      </c>
      <c r="F3964" s="4">
        <f t="shared" si="308"/>
        <v>0</v>
      </c>
      <c r="G3964" s="4">
        <f t="shared" si="309"/>
        <v>0</v>
      </c>
      <c r="H3964" s="7">
        <f t="shared" si="310"/>
        <v>0</v>
      </c>
      <c r="I3964" s="7"/>
      <c r="J3964">
        <v>104463</v>
      </c>
      <c r="K3964" s="8">
        <f t="shared" si="311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07"/>
        <v>-0.61187499999999995</v>
      </c>
      <c r="E3965" s="8">
        <v>-0.61187499999999995</v>
      </c>
      <c r="F3965" s="4">
        <f t="shared" si="308"/>
        <v>0</v>
      </c>
      <c r="G3965" s="4">
        <f t="shared" si="309"/>
        <v>0</v>
      </c>
      <c r="H3965" s="7">
        <f t="shared" si="310"/>
        <v>0</v>
      </c>
      <c r="I3965" s="7"/>
      <c r="J3965">
        <v>104515</v>
      </c>
      <c r="K3965" s="8">
        <f t="shared" si="311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07"/>
        <v>-0.61187499999999995</v>
      </c>
      <c r="E3966" s="8">
        <v>-0.61187499999999995</v>
      </c>
      <c r="F3966" s="4">
        <f t="shared" si="308"/>
        <v>0</v>
      </c>
      <c r="G3966" s="4">
        <f t="shared" si="309"/>
        <v>0</v>
      </c>
      <c r="H3966" s="7">
        <f t="shared" si="310"/>
        <v>0</v>
      </c>
      <c r="I3966" s="7"/>
      <c r="J3966">
        <v>104517</v>
      </c>
      <c r="K3966" s="8">
        <f t="shared" si="311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07"/>
        <v>-0.61187499999999995</v>
      </c>
      <c r="E3967" s="8">
        <v>-0.61187499999999995</v>
      </c>
      <c r="F3967" s="4">
        <f t="shared" si="308"/>
        <v>0</v>
      </c>
      <c r="G3967" s="4">
        <f t="shared" si="309"/>
        <v>0</v>
      </c>
      <c r="H3967" s="7">
        <f t="shared" si="310"/>
        <v>0</v>
      </c>
      <c r="I3967" s="7"/>
      <c r="J3967">
        <v>68511.100000000006</v>
      </c>
      <c r="K3967" s="8">
        <f t="shared" si="311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07"/>
        <v>-0.61187499999999995</v>
      </c>
      <c r="E3968" s="8">
        <v>-0.61187499999999995</v>
      </c>
      <c r="F3968" s="4">
        <f t="shared" si="308"/>
        <v>0</v>
      </c>
      <c r="G3968" s="4">
        <f t="shared" si="309"/>
        <v>0</v>
      </c>
      <c r="H3968" s="7">
        <f t="shared" si="310"/>
        <v>0</v>
      </c>
      <c r="I3968" s="7"/>
      <c r="J3968">
        <v>-924.71500000000003</v>
      </c>
      <c r="K3968" s="8">
        <f t="shared" si="311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07"/>
        <v>-0.61187499999999995</v>
      </c>
      <c r="E3969" s="8">
        <v>-0.61187499999999995</v>
      </c>
      <c r="F3969" s="4">
        <f t="shared" si="308"/>
        <v>0</v>
      </c>
      <c r="G3969" s="4">
        <f t="shared" si="309"/>
        <v>0</v>
      </c>
      <c r="H3969" s="7">
        <f t="shared" si="310"/>
        <v>0</v>
      </c>
      <c r="I3969" s="7"/>
      <c r="J3969">
        <v>-611.875</v>
      </c>
      <c r="K3969" s="8">
        <f t="shared" si="311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07"/>
        <v>-0.61187499999999995</v>
      </c>
      <c r="E3970" s="8">
        <v>-0.61187499999999995</v>
      </c>
      <c r="F3970" s="4">
        <f t="shared" si="308"/>
        <v>0</v>
      </c>
      <c r="G3970" s="4">
        <f t="shared" si="309"/>
        <v>0</v>
      </c>
      <c r="H3970" s="7">
        <f t="shared" si="310"/>
        <v>0</v>
      </c>
      <c r="I3970" s="7"/>
      <c r="J3970">
        <v>-611.875</v>
      </c>
      <c r="K3970" s="8">
        <f t="shared" si="311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07"/>
        <v>-0.61187499999999995</v>
      </c>
      <c r="E3971" s="8">
        <v>-0.61187499999999995</v>
      </c>
      <c r="F3971" s="4">
        <f t="shared" si="308"/>
        <v>0</v>
      </c>
      <c r="G3971" s="4">
        <f t="shared" si="309"/>
        <v>0</v>
      </c>
      <c r="H3971" s="7">
        <f t="shared" si="310"/>
        <v>0</v>
      </c>
      <c r="I3971" s="7"/>
      <c r="J3971">
        <v>-611.875</v>
      </c>
      <c r="K3971" s="8">
        <f t="shared" si="311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07"/>
        <v>-0.61187499999999995</v>
      </c>
      <c r="E3972" s="8">
        <v>-0.61187499999999995</v>
      </c>
      <c r="F3972" s="4">
        <f t="shared" si="308"/>
        <v>0</v>
      </c>
      <c r="G3972" s="4">
        <f t="shared" si="309"/>
        <v>0</v>
      </c>
      <c r="H3972" s="7">
        <f t="shared" si="310"/>
        <v>0</v>
      </c>
      <c r="I3972" s="7"/>
      <c r="J3972">
        <v>-611.875</v>
      </c>
      <c r="K3972" s="8">
        <f t="shared" si="311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07"/>
        <v>-1.0669200000000001</v>
      </c>
      <c r="E3973" s="8">
        <v>-1.0669150000000001</v>
      </c>
      <c r="F3973" s="4">
        <f t="shared" si="308"/>
        <v>5.000000000032756E-6</v>
      </c>
      <c r="G3973" s="4">
        <f t="shared" si="309"/>
        <v>5.000000000032756E-6</v>
      </c>
      <c r="H3973" s="7">
        <f t="shared" si="310"/>
        <v>2.5000000000327561E-11</v>
      </c>
      <c r="I3973" s="7"/>
      <c r="J3973">
        <v>-611.875</v>
      </c>
      <c r="K3973" s="8">
        <f t="shared" si="311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07"/>
        <v>-1.0669200000000001</v>
      </c>
      <c r="E3974" s="8">
        <v>-1.0669150000000001</v>
      </c>
      <c r="F3974" s="4">
        <f t="shared" si="308"/>
        <v>5.000000000032756E-6</v>
      </c>
      <c r="G3974" s="4">
        <f t="shared" si="309"/>
        <v>5.000000000032756E-6</v>
      </c>
      <c r="H3974" s="7">
        <f t="shared" si="310"/>
        <v>2.5000000000327561E-11</v>
      </c>
      <c r="I3974" s="7"/>
      <c r="J3974">
        <v>-611.875</v>
      </c>
      <c r="K3974" s="8">
        <f t="shared" si="311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07"/>
        <v>-4.6286300000000002</v>
      </c>
      <c r="E3975" s="8">
        <v>-4.6331249999999997</v>
      </c>
      <c r="F3975" s="4">
        <f t="shared" si="308"/>
        <v>-4.4949999999994716E-3</v>
      </c>
      <c r="G3975" s="4">
        <f t="shared" si="309"/>
        <v>4.4949999999994716E-3</v>
      </c>
      <c r="H3975" s="7">
        <f t="shared" si="310"/>
        <v>2.0205024999995249E-5</v>
      </c>
      <c r="I3975" s="7"/>
      <c r="J3975">
        <v>-611.875</v>
      </c>
      <c r="K3975" s="8">
        <f t="shared" si="311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07"/>
        <v>82.778499999999994</v>
      </c>
      <c r="E3976" s="8">
        <v>84.365251000000001</v>
      </c>
      <c r="F3976" s="4">
        <f t="shared" si="308"/>
        <v>1.5867510000000067</v>
      </c>
      <c r="G3976" s="4">
        <f t="shared" si="309"/>
        <v>1.5867510000000067</v>
      </c>
      <c r="H3976" s="7">
        <f t="shared" si="310"/>
        <v>2.5177787360010213</v>
      </c>
      <c r="I3976" s="7"/>
      <c r="J3976">
        <v>-611.875</v>
      </c>
      <c r="K3976" s="8">
        <f t="shared" si="311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12">C3977/1000</f>
        <v>106.943</v>
      </c>
      <c r="E3977" s="8">
        <v>107.326464</v>
      </c>
      <c r="F3977" s="4">
        <f t="shared" ref="F3977:F4040" si="313">(E3977- D3977)</f>
        <v>0.38346400000000358</v>
      </c>
      <c r="G3977" s="4">
        <f t="shared" ref="G3977:G4040" si="314">ABS(F3977)</f>
        <v>0.38346400000000358</v>
      </c>
      <c r="H3977" s="7">
        <f t="shared" ref="H3977:H4040" si="315">(G3977^2)</f>
        <v>0.14704463929600275</v>
      </c>
      <c r="I3977" s="7"/>
      <c r="J3977">
        <v>-611.875</v>
      </c>
      <c r="K3977" s="8">
        <f t="shared" si="311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12"/>
        <v>106.027</v>
      </c>
      <c r="E3978" s="8">
        <v>106.381792</v>
      </c>
      <c r="F3978" s="4">
        <f t="shared" si="313"/>
        <v>0.35479200000000333</v>
      </c>
      <c r="G3978" s="4">
        <f t="shared" si="314"/>
        <v>0.35479200000000333</v>
      </c>
      <c r="H3978" s="7">
        <f t="shared" si="315"/>
        <v>0.12587736326400237</v>
      </c>
      <c r="I3978" s="7"/>
      <c r="J3978">
        <v>-1066.92</v>
      </c>
      <c r="K3978" s="8">
        <f t="shared" si="311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12"/>
        <v>105.31399999999999</v>
      </c>
      <c r="E3979" s="8">
        <v>105.637361</v>
      </c>
      <c r="F3979" s="4">
        <f t="shared" si="313"/>
        <v>0.32336100000000556</v>
      </c>
      <c r="G3979" s="4">
        <f t="shared" si="314"/>
        <v>0.32336100000000556</v>
      </c>
      <c r="H3979" s="7">
        <f t="shared" si="315"/>
        <v>0.10456233632100359</v>
      </c>
      <c r="I3979" s="7"/>
      <c r="J3979">
        <v>-4667.93</v>
      </c>
      <c r="K3979" s="8">
        <f t="shared" si="311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12"/>
        <v>104.812</v>
      </c>
      <c r="E3980" s="8">
        <v>105.11126400000001</v>
      </c>
      <c r="F3980" s="4">
        <f t="shared" si="313"/>
        <v>0.29926400000000797</v>
      </c>
      <c r="G3980" s="4">
        <f t="shared" si="314"/>
        <v>0.29926400000000797</v>
      </c>
      <c r="H3980" s="7">
        <f t="shared" si="315"/>
        <v>8.9558941696004771E-2</v>
      </c>
      <c r="I3980" s="7"/>
      <c r="J3980">
        <v>56245.3</v>
      </c>
      <c r="K3980" s="8">
        <f t="shared" si="311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12"/>
        <v>104.295</v>
      </c>
      <c r="E3981" s="8">
        <v>104.611166</v>
      </c>
      <c r="F3981" s="4">
        <f t="shared" si="313"/>
        <v>0.31616599999999551</v>
      </c>
      <c r="G3981" s="4">
        <f t="shared" si="314"/>
        <v>0.31616599999999551</v>
      </c>
      <c r="H3981" s="7">
        <f t="shared" si="315"/>
        <v>9.9960939555997164E-2</v>
      </c>
      <c r="I3981" s="7"/>
      <c r="J3981">
        <v>108818</v>
      </c>
      <c r="K3981" s="8">
        <f t="shared" si="311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12"/>
        <v>103.916</v>
      </c>
      <c r="E3982" s="8">
        <v>104.15920300000001</v>
      </c>
      <c r="F3982" s="4">
        <f t="shared" si="313"/>
        <v>0.24320300000000827</v>
      </c>
      <c r="G3982" s="4">
        <f t="shared" si="314"/>
        <v>0.24320300000000827</v>
      </c>
      <c r="H3982" s="7">
        <f t="shared" si="315"/>
        <v>5.9147699209004027E-2</v>
      </c>
      <c r="I3982" s="7"/>
      <c r="J3982">
        <v>107844</v>
      </c>
      <c r="K3982" s="8">
        <f t="shared" si="311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12"/>
        <v>103.702</v>
      </c>
      <c r="E3983" s="8">
        <v>103.96562900000001</v>
      </c>
      <c r="F3983" s="4">
        <f t="shared" si="313"/>
        <v>0.26362900000000877</v>
      </c>
      <c r="G3983" s="4">
        <f t="shared" si="314"/>
        <v>0.26362900000000877</v>
      </c>
      <c r="H3983" s="7">
        <f t="shared" si="315"/>
        <v>6.9500249641004624E-2</v>
      </c>
      <c r="I3983" s="7"/>
      <c r="J3983">
        <v>106872</v>
      </c>
      <c r="K3983" s="8">
        <f t="shared" si="311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12"/>
        <v>103.774</v>
      </c>
      <c r="E3984" s="8">
        <v>103.822267</v>
      </c>
      <c r="F3984" s="4">
        <f t="shared" si="313"/>
        <v>4.8266999999995619E-2</v>
      </c>
      <c r="G3984" s="4">
        <f t="shared" si="314"/>
        <v>4.8266999999995619E-2</v>
      </c>
      <c r="H3984" s="7">
        <f t="shared" si="315"/>
        <v>2.3297032889995771E-3</v>
      </c>
      <c r="I3984" s="7"/>
      <c r="J3984">
        <v>106075</v>
      </c>
      <c r="K3984" s="8">
        <f t="shared" si="311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12"/>
        <v>79.483199999999997</v>
      </c>
      <c r="E3985" s="8">
        <v>78.153576000000001</v>
      </c>
      <c r="F3985" s="4">
        <f t="shared" si="313"/>
        <v>-1.3296239999999955</v>
      </c>
      <c r="G3985" s="4">
        <f t="shared" si="314"/>
        <v>1.3296239999999955</v>
      </c>
      <c r="H3985" s="7">
        <f t="shared" si="315"/>
        <v>1.7678999813759879</v>
      </c>
      <c r="I3985" s="7"/>
      <c r="J3985">
        <v>105440</v>
      </c>
      <c r="K3985" s="8">
        <f t="shared" si="311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12"/>
        <v>32.296500000000002</v>
      </c>
      <c r="E3986" s="8">
        <v>31.161643000000002</v>
      </c>
      <c r="F3986" s="4">
        <f t="shared" si="313"/>
        <v>-1.1348570000000002</v>
      </c>
      <c r="G3986" s="4">
        <f t="shared" si="314"/>
        <v>1.1348570000000002</v>
      </c>
      <c r="H3986" s="7">
        <f t="shared" si="315"/>
        <v>1.2879004104490006</v>
      </c>
      <c r="I3986" s="7"/>
      <c r="J3986">
        <v>104681</v>
      </c>
      <c r="K3986" s="8">
        <f t="shared" si="311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12"/>
        <v>-0.92471500000000006</v>
      </c>
      <c r="E3987" s="8">
        <v>-0.92471499999999995</v>
      </c>
      <c r="F3987" s="4">
        <f t="shared" si="313"/>
        <v>1.1102230246251565E-16</v>
      </c>
      <c r="G3987" s="4">
        <f t="shared" si="314"/>
        <v>1.1102230246251565E-16</v>
      </c>
      <c r="H3987" s="7">
        <f t="shared" si="315"/>
        <v>1.2325951644078309E-32</v>
      </c>
      <c r="I3987" s="7"/>
      <c r="J3987">
        <v>104222</v>
      </c>
      <c r="K3987" s="8">
        <f t="shared" si="311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12"/>
        <v>-0.61187499999999995</v>
      </c>
      <c r="E3988" s="8">
        <v>-0.61187499999999995</v>
      </c>
      <c r="F3988" s="4">
        <f t="shared" si="313"/>
        <v>0</v>
      </c>
      <c r="G3988" s="4">
        <f t="shared" si="314"/>
        <v>0</v>
      </c>
      <c r="H3988" s="7">
        <f t="shared" si="315"/>
        <v>0</v>
      </c>
      <c r="I3988" s="7"/>
      <c r="J3988">
        <v>103977</v>
      </c>
      <c r="K3988" s="8">
        <f t="shared" si="311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12"/>
        <v>-0.61187499999999995</v>
      </c>
      <c r="E3989" s="8">
        <v>-0.61187499999999995</v>
      </c>
      <c r="F3989" s="4">
        <f t="shared" si="313"/>
        <v>0</v>
      </c>
      <c r="G3989" s="4">
        <f t="shared" si="314"/>
        <v>0</v>
      </c>
      <c r="H3989" s="7">
        <f t="shared" si="315"/>
        <v>0</v>
      </c>
      <c r="I3989" s="7"/>
      <c r="J3989">
        <v>103606</v>
      </c>
      <c r="K3989" s="8">
        <f t="shared" si="311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12"/>
        <v>-0.61187499999999995</v>
      </c>
      <c r="E3990" s="8">
        <v>-0.61187499999999995</v>
      </c>
      <c r="F3990" s="4">
        <f t="shared" si="313"/>
        <v>0</v>
      </c>
      <c r="G3990" s="4">
        <f t="shared" si="314"/>
        <v>0</v>
      </c>
      <c r="H3990" s="7">
        <f t="shared" si="315"/>
        <v>0</v>
      </c>
      <c r="I3990" s="7"/>
      <c r="J3990">
        <v>103950</v>
      </c>
      <c r="K3990" s="8">
        <f t="shared" si="311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12"/>
        <v>-0.61187499999999995</v>
      </c>
      <c r="E3991" s="8">
        <v>-0.61187499999999995</v>
      </c>
      <c r="F3991" s="4">
        <f t="shared" si="313"/>
        <v>0</v>
      </c>
      <c r="G3991" s="4">
        <f t="shared" si="314"/>
        <v>0</v>
      </c>
      <c r="H3991" s="7">
        <f t="shared" si="315"/>
        <v>0</v>
      </c>
      <c r="I3991" s="7"/>
      <c r="J3991">
        <v>60393.599999999999</v>
      </c>
      <c r="K3991" s="8">
        <f t="shared" si="311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12"/>
        <v>-0.61187499999999995</v>
      </c>
      <c r="E3992" s="8">
        <v>-0.61187499999999995</v>
      </c>
      <c r="F3992" s="4">
        <f t="shared" si="313"/>
        <v>0</v>
      </c>
      <c r="G3992" s="4">
        <f t="shared" si="314"/>
        <v>0</v>
      </c>
      <c r="H3992" s="7">
        <f t="shared" si="315"/>
        <v>0</v>
      </c>
      <c r="I3992" s="7"/>
      <c r="J3992">
        <v>-924.71500000000003</v>
      </c>
      <c r="K3992" s="8">
        <f t="shared" si="311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12"/>
        <v>-0.61187499999999995</v>
      </c>
      <c r="E3993" s="8">
        <v>-0.61187499999999995</v>
      </c>
      <c r="F3993" s="4">
        <f t="shared" si="313"/>
        <v>0</v>
      </c>
      <c r="G3993" s="4">
        <f t="shared" si="314"/>
        <v>0</v>
      </c>
      <c r="H3993" s="7">
        <f t="shared" si="315"/>
        <v>0</v>
      </c>
      <c r="I3993" s="7"/>
      <c r="J3993">
        <v>-611.875</v>
      </c>
      <c r="K3993" s="8">
        <f t="shared" si="311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12"/>
        <v>-0.61187499999999995</v>
      </c>
      <c r="E3994" s="8">
        <v>-0.61187499999999995</v>
      </c>
      <c r="F3994" s="4">
        <f t="shared" si="313"/>
        <v>0</v>
      </c>
      <c r="G3994" s="4">
        <f t="shared" si="314"/>
        <v>0</v>
      </c>
      <c r="H3994" s="7">
        <f t="shared" si="315"/>
        <v>0</v>
      </c>
      <c r="I3994" s="7"/>
      <c r="J3994">
        <v>-611.875</v>
      </c>
      <c r="K3994" s="8">
        <f t="shared" si="311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12"/>
        <v>-0.61187499999999995</v>
      </c>
      <c r="E3995" s="8">
        <v>-0.61187499999999995</v>
      </c>
      <c r="F3995" s="4">
        <f t="shared" si="313"/>
        <v>0</v>
      </c>
      <c r="G3995" s="4">
        <f t="shared" si="314"/>
        <v>0</v>
      </c>
      <c r="H3995" s="7">
        <f t="shared" si="315"/>
        <v>0</v>
      </c>
      <c r="I3995" s="7"/>
      <c r="J3995">
        <v>-611.875</v>
      </c>
      <c r="K3995" s="8">
        <f t="shared" si="311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12"/>
        <v>-0.61187499999999995</v>
      </c>
      <c r="E3996" s="8">
        <v>-0.61187499999999995</v>
      </c>
      <c r="F3996" s="4">
        <f t="shared" si="313"/>
        <v>0</v>
      </c>
      <c r="G3996" s="4">
        <f t="shared" si="314"/>
        <v>0</v>
      </c>
      <c r="H3996" s="7">
        <f t="shared" si="315"/>
        <v>0</v>
      </c>
      <c r="I3996" s="7"/>
      <c r="J3996">
        <v>-611.875</v>
      </c>
      <c r="K3996" s="8">
        <f t="shared" si="311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12"/>
        <v>-1.0669200000000001</v>
      </c>
      <c r="E3997" s="8">
        <v>-1.0669150000000001</v>
      </c>
      <c r="F3997" s="4">
        <f t="shared" si="313"/>
        <v>5.000000000032756E-6</v>
      </c>
      <c r="G3997" s="4">
        <f t="shared" si="314"/>
        <v>5.000000000032756E-6</v>
      </c>
      <c r="H3997" s="7">
        <f t="shared" si="315"/>
        <v>2.5000000000327561E-11</v>
      </c>
      <c r="I3997" s="7"/>
      <c r="J3997">
        <v>-611.875</v>
      </c>
      <c r="K3997" s="8">
        <f t="shared" si="311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12"/>
        <v>-4.6893199999999995</v>
      </c>
      <c r="E3998" s="8">
        <v>-4.6915570000000004</v>
      </c>
      <c r="F3998" s="4">
        <f t="shared" si="313"/>
        <v>-2.2370000000009327E-3</v>
      </c>
      <c r="G3998" s="4">
        <f t="shared" si="314"/>
        <v>2.2370000000009327E-3</v>
      </c>
      <c r="H3998" s="7">
        <f t="shared" si="315"/>
        <v>5.004169000004173E-6</v>
      </c>
      <c r="I3998" s="7"/>
      <c r="J3998">
        <v>-611.875</v>
      </c>
      <c r="K3998" s="8">
        <f t="shared" si="311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12"/>
        <v>46.218900000000005</v>
      </c>
      <c r="E3999" s="8">
        <v>47.882635999999998</v>
      </c>
      <c r="F3999" s="4">
        <f t="shared" si="313"/>
        <v>1.663735999999993</v>
      </c>
      <c r="G3999" s="4">
        <f t="shared" si="314"/>
        <v>1.663735999999993</v>
      </c>
      <c r="H3999" s="7">
        <f t="shared" si="315"/>
        <v>2.7680174776959765</v>
      </c>
      <c r="I3999" s="7"/>
      <c r="J3999">
        <v>-611.875</v>
      </c>
      <c r="K3999" s="8">
        <f t="shared" si="311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12"/>
        <v>107.788</v>
      </c>
      <c r="E4000" s="8">
        <v>108.187629</v>
      </c>
      <c r="F4000" s="4">
        <f t="shared" si="313"/>
        <v>0.39962900000000445</v>
      </c>
      <c r="G4000" s="4">
        <f t="shared" si="314"/>
        <v>0.39962900000000445</v>
      </c>
      <c r="H4000" s="7">
        <f t="shared" si="315"/>
        <v>0.15970333764100356</v>
      </c>
      <c r="I4000" s="7"/>
      <c r="J4000">
        <v>-611.875</v>
      </c>
      <c r="K4000" s="8">
        <f t="shared" si="311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12"/>
        <v>107.068</v>
      </c>
      <c r="E4001" s="8">
        <v>107.725595</v>
      </c>
      <c r="F4001" s="4">
        <f t="shared" si="313"/>
        <v>0.6575950000000006</v>
      </c>
      <c r="G4001" s="4">
        <f t="shared" si="314"/>
        <v>0.6575950000000006</v>
      </c>
      <c r="H4001" s="7">
        <f t="shared" si="315"/>
        <v>0.4324311840250008</v>
      </c>
      <c r="I4001" s="7"/>
      <c r="J4001">
        <v>-611.875</v>
      </c>
      <c r="K4001" s="8">
        <f t="shared" si="311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12"/>
        <v>106.346</v>
      </c>
      <c r="E4002" s="8">
        <v>106.622607</v>
      </c>
      <c r="F4002" s="4">
        <f t="shared" si="313"/>
        <v>0.27660699999999849</v>
      </c>
      <c r="G4002" s="4">
        <f t="shared" si="314"/>
        <v>0.27660699999999849</v>
      </c>
      <c r="H4002" s="7">
        <f t="shared" si="315"/>
        <v>7.6511432448999162E-2</v>
      </c>
      <c r="I4002" s="7"/>
      <c r="J4002">
        <v>-1066.92</v>
      </c>
      <c r="K4002" s="8">
        <f t="shared" si="311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12"/>
        <v>105.71899999999999</v>
      </c>
      <c r="E4003" s="8">
        <v>105.98028499999999</v>
      </c>
      <c r="F4003" s="4">
        <f t="shared" si="313"/>
        <v>0.26128500000000088</v>
      </c>
      <c r="G4003" s="4">
        <f t="shared" si="314"/>
        <v>0.26128500000000088</v>
      </c>
      <c r="H4003" s="7">
        <f t="shared" si="315"/>
        <v>6.8269851225000455E-2</v>
      </c>
      <c r="I4003" s="7"/>
      <c r="J4003">
        <v>-1066.92</v>
      </c>
      <c r="K4003" s="8">
        <f t="shared" si="311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12"/>
        <v>105.205</v>
      </c>
      <c r="E4004" s="8">
        <v>105.442992</v>
      </c>
      <c r="F4004" s="4">
        <f t="shared" si="313"/>
        <v>0.23799200000000553</v>
      </c>
      <c r="G4004" s="4">
        <f t="shared" si="314"/>
        <v>0.23799200000000553</v>
      </c>
      <c r="H4004" s="7">
        <f t="shared" si="315"/>
        <v>5.6640192064002635E-2</v>
      </c>
      <c r="I4004" s="7"/>
      <c r="J4004">
        <v>-4633.08</v>
      </c>
      <c r="K4004" s="8">
        <f t="shared" si="311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12"/>
        <v>104.679</v>
      </c>
      <c r="E4005" s="8">
        <v>105.00469699999999</v>
      </c>
      <c r="F4005" s="4">
        <f t="shared" si="313"/>
        <v>0.32569699999999102</v>
      </c>
      <c r="G4005" s="4">
        <f t="shared" si="314"/>
        <v>0.32569699999999102</v>
      </c>
      <c r="H4005" s="7">
        <f t="shared" si="315"/>
        <v>0.10607853580899415</v>
      </c>
      <c r="I4005" s="7"/>
      <c r="J4005">
        <v>84428.9</v>
      </c>
      <c r="K4005" s="8">
        <f t="shared" si="311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12"/>
        <v>104.402</v>
      </c>
      <c r="E4006" s="8">
        <v>104.72571600000001</v>
      </c>
      <c r="F4006" s="4">
        <f t="shared" si="313"/>
        <v>0.32371600000000456</v>
      </c>
      <c r="G4006" s="4">
        <f t="shared" si="314"/>
        <v>0.32371600000000456</v>
      </c>
      <c r="H4006" s="7">
        <f t="shared" si="315"/>
        <v>0.10479204865600295</v>
      </c>
      <c r="I4006" s="7"/>
      <c r="J4006">
        <v>107359</v>
      </c>
      <c r="K4006" s="8">
        <f t="shared" si="311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12"/>
        <v>104.379</v>
      </c>
      <c r="E4007" s="8">
        <v>104.72448300000001</v>
      </c>
      <c r="F4007" s="4">
        <f t="shared" si="313"/>
        <v>0.34548300000000154</v>
      </c>
      <c r="G4007" s="4">
        <f t="shared" si="314"/>
        <v>0.34548300000000154</v>
      </c>
      <c r="H4007" s="7">
        <f t="shared" si="315"/>
        <v>0.11935850328900106</v>
      </c>
      <c r="I4007" s="7"/>
      <c r="J4007">
        <v>106443</v>
      </c>
      <c r="K4007" s="8">
        <f t="shared" si="311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12"/>
        <v>104.419</v>
      </c>
      <c r="E4008" s="8">
        <v>104.72674600000001</v>
      </c>
      <c r="F4008" s="4">
        <f t="shared" si="313"/>
        <v>0.30774600000000873</v>
      </c>
      <c r="G4008" s="4">
        <f t="shared" si="314"/>
        <v>0.30774600000000873</v>
      </c>
      <c r="H4008" s="7">
        <f t="shared" si="315"/>
        <v>9.470760051600538E-2</v>
      </c>
      <c r="I4008" s="7"/>
      <c r="J4008">
        <v>105719</v>
      </c>
      <c r="K4008" s="8">
        <f t="shared" si="311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12"/>
        <v>104.759</v>
      </c>
      <c r="E4009" s="8">
        <v>105.235534</v>
      </c>
      <c r="F4009" s="4">
        <f t="shared" si="313"/>
        <v>0.4765340000000009</v>
      </c>
      <c r="G4009" s="4">
        <f t="shared" si="314"/>
        <v>0.4765340000000009</v>
      </c>
      <c r="H4009" s="7">
        <f t="shared" si="315"/>
        <v>0.22708465315600085</v>
      </c>
      <c r="I4009" s="7"/>
      <c r="J4009">
        <v>105208</v>
      </c>
      <c r="K4009" s="8">
        <f t="shared" si="311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12"/>
        <v>64.026600000000002</v>
      </c>
      <c r="E4010" s="8">
        <v>61.994987000000002</v>
      </c>
      <c r="F4010" s="4">
        <f t="shared" si="313"/>
        <v>-2.0316130000000001</v>
      </c>
      <c r="G4010" s="4">
        <f t="shared" si="314"/>
        <v>2.0316130000000001</v>
      </c>
      <c r="H4010" s="7">
        <f t="shared" si="315"/>
        <v>4.1274513817690002</v>
      </c>
      <c r="I4010" s="7"/>
      <c r="J4010">
        <v>104717</v>
      </c>
      <c r="K4010" s="8">
        <f t="shared" si="311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12"/>
        <v>-0.92471500000000006</v>
      </c>
      <c r="E4011" s="8">
        <v>-0.92471499999999995</v>
      </c>
      <c r="F4011" s="4">
        <f t="shared" si="313"/>
        <v>1.1102230246251565E-16</v>
      </c>
      <c r="G4011" s="4">
        <f t="shared" si="314"/>
        <v>1.1102230246251565E-16</v>
      </c>
      <c r="H4011" s="7">
        <f t="shared" si="315"/>
        <v>1.2325951644078309E-32</v>
      </c>
      <c r="I4011" s="7"/>
      <c r="J4011">
        <v>104291</v>
      </c>
      <c r="K4011" s="8">
        <f t="shared" si="311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12"/>
        <v>-0.61187499999999995</v>
      </c>
      <c r="E4012" s="8">
        <v>-0.61187499999999995</v>
      </c>
      <c r="F4012" s="4">
        <f t="shared" si="313"/>
        <v>0</v>
      </c>
      <c r="G4012" s="4">
        <f t="shared" si="314"/>
        <v>0</v>
      </c>
      <c r="H4012" s="7">
        <f t="shared" si="315"/>
        <v>0</v>
      </c>
      <c r="I4012" s="7"/>
      <c r="J4012">
        <v>104097</v>
      </c>
      <c r="K4012" s="8">
        <f t="shared" ref="K4012:K4075" si="316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12"/>
        <v>-0.61187499999999995</v>
      </c>
      <c r="E4013" s="8">
        <v>-0.61187499999999995</v>
      </c>
      <c r="F4013" s="4">
        <f t="shared" si="313"/>
        <v>0</v>
      </c>
      <c r="G4013" s="4">
        <f t="shared" si="314"/>
        <v>0</v>
      </c>
      <c r="H4013" s="7">
        <f t="shared" si="315"/>
        <v>0</v>
      </c>
      <c r="I4013" s="7"/>
      <c r="J4013">
        <v>103828</v>
      </c>
      <c r="K4013" s="8">
        <f t="shared" si="316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12"/>
        <v>-0.61187499999999995</v>
      </c>
      <c r="E4014" s="8">
        <v>-0.61187499999999995</v>
      </c>
      <c r="F4014" s="4">
        <f t="shared" si="313"/>
        <v>0</v>
      </c>
      <c r="G4014" s="4">
        <f t="shared" si="314"/>
        <v>0</v>
      </c>
      <c r="H4014" s="7">
        <f t="shared" si="315"/>
        <v>0</v>
      </c>
      <c r="I4014" s="7"/>
      <c r="J4014">
        <v>78404.899999999994</v>
      </c>
      <c r="K4014" s="8">
        <f t="shared" si="316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12"/>
        <v>-0.61187499999999995</v>
      </c>
      <c r="E4015" s="8">
        <v>-0.61187499999999995</v>
      </c>
      <c r="F4015" s="4">
        <f t="shared" si="313"/>
        <v>0</v>
      </c>
      <c r="G4015" s="4">
        <f t="shared" si="314"/>
        <v>0</v>
      </c>
      <c r="H4015" s="7">
        <f t="shared" si="315"/>
        <v>0</v>
      </c>
      <c r="I4015" s="7"/>
      <c r="J4015">
        <v>31465.1</v>
      </c>
      <c r="K4015" s="8">
        <f t="shared" si="316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12"/>
        <v>-0.61187499999999995</v>
      </c>
      <c r="E4016" s="8">
        <v>-0.61187499999999995</v>
      </c>
      <c r="F4016" s="4">
        <f t="shared" si="313"/>
        <v>0</v>
      </c>
      <c r="G4016" s="4">
        <f t="shared" si="314"/>
        <v>0</v>
      </c>
      <c r="H4016" s="7">
        <f t="shared" si="315"/>
        <v>0</v>
      </c>
      <c r="I4016" s="7"/>
      <c r="J4016">
        <v>-924.71500000000003</v>
      </c>
      <c r="K4016" s="8">
        <f t="shared" si="316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12"/>
        <v>-0.61187499999999995</v>
      </c>
      <c r="E4017" s="8">
        <v>-0.61187499999999995</v>
      </c>
      <c r="F4017" s="4">
        <f t="shared" si="313"/>
        <v>0</v>
      </c>
      <c r="G4017" s="4">
        <f t="shared" si="314"/>
        <v>0</v>
      </c>
      <c r="H4017" s="7">
        <f t="shared" si="315"/>
        <v>0</v>
      </c>
      <c r="I4017" s="7"/>
      <c r="J4017">
        <v>-611.875</v>
      </c>
      <c r="K4017" s="8">
        <f t="shared" si="316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12"/>
        <v>-0.61187499999999995</v>
      </c>
      <c r="E4018" s="8">
        <v>-0.61187499999999995</v>
      </c>
      <c r="F4018" s="4">
        <f t="shared" si="313"/>
        <v>0</v>
      </c>
      <c r="G4018" s="4">
        <f t="shared" si="314"/>
        <v>0</v>
      </c>
      <c r="H4018" s="7">
        <f t="shared" si="315"/>
        <v>0</v>
      </c>
      <c r="I4018" s="7"/>
      <c r="J4018">
        <v>-611.875</v>
      </c>
      <c r="K4018" s="8">
        <f t="shared" si="316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12"/>
        <v>-0.61187499999999995</v>
      </c>
      <c r="E4019" s="8">
        <v>-0.61187499999999995</v>
      </c>
      <c r="F4019" s="4">
        <f t="shared" si="313"/>
        <v>0</v>
      </c>
      <c r="G4019" s="4">
        <f t="shared" si="314"/>
        <v>0</v>
      </c>
      <c r="H4019" s="7">
        <f t="shared" si="315"/>
        <v>0</v>
      </c>
      <c r="I4019" s="7"/>
      <c r="J4019">
        <v>-611.875</v>
      </c>
      <c r="K4019" s="8">
        <f t="shared" si="316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12"/>
        <v>-0.61187499999999995</v>
      </c>
      <c r="E4020" s="8">
        <v>-0.61187499999999995</v>
      </c>
      <c r="F4020" s="4">
        <f t="shared" si="313"/>
        <v>0</v>
      </c>
      <c r="G4020" s="4">
        <f t="shared" si="314"/>
        <v>0</v>
      </c>
      <c r="H4020" s="7">
        <f t="shared" si="315"/>
        <v>0</v>
      </c>
      <c r="I4020" s="7"/>
      <c r="J4020">
        <v>-611.875</v>
      </c>
      <c r="K4020" s="8">
        <f t="shared" si="316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12"/>
        <v>-1.0669200000000001</v>
      </c>
      <c r="E4021" s="8">
        <v>-1.0669150000000001</v>
      </c>
      <c r="F4021" s="4">
        <f t="shared" si="313"/>
        <v>5.000000000032756E-6</v>
      </c>
      <c r="G4021" s="4">
        <f t="shared" si="314"/>
        <v>5.000000000032756E-6</v>
      </c>
      <c r="H4021" s="7">
        <f t="shared" si="315"/>
        <v>2.5000000000327561E-11</v>
      </c>
      <c r="I4021" s="7"/>
      <c r="J4021">
        <v>-611.875</v>
      </c>
      <c r="K4021" s="8">
        <f t="shared" si="316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12"/>
        <v>-1.0669200000000001</v>
      </c>
      <c r="E4022" s="8">
        <v>-1.0669150000000001</v>
      </c>
      <c r="F4022" s="4">
        <f t="shared" si="313"/>
        <v>5.000000000032756E-6</v>
      </c>
      <c r="G4022" s="4">
        <f t="shared" si="314"/>
        <v>5.000000000032756E-6</v>
      </c>
      <c r="H4022" s="7">
        <f t="shared" si="315"/>
        <v>2.5000000000327561E-11</v>
      </c>
      <c r="I4022" s="7"/>
      <c r="J4022">
        <v>-611.875</v>
      </c>
      <c r="K4022" s="8">
        <f t="shared" si="316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12"/>
        <v>6.4455600000000004</v>
      </c>
      <c r="E4023" s="8">
        <v>7.3128310000000001</v>
      </c>
      <c r="F4023" s="4">
        <f t="shared" si="313"/>
        <v>0.86727099999999968</v>
      </c>
      <c r="G4023" s="4">
        <f t="shared" si="314"/>
        <v>0.86727099999999968</v>
      </c>
      <c r="H4023" s="7">
        <f t="shared" si="315"/>
        <v>0.7521589874409994</v>
      </c>
      <c r="I4023" s="7"/>
      <c r="J4023">
        <v>-611.875</v>
      </c>
      <c r="K4023" s="8">
        <f t="shared" si="316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12"/>
        <v>109.393</v>
      </c>
      <c r="E4024" s="8">
        <v>109.863023</v>
      </c>
      <c r="F4024" s="4">
        <f t="shared" si="313"/>
        <v>0.47002299999999764</v>
      </c>
      <c r="G4024" s="4">
        <f t="shared" si="314"/>
        <v>0.47002299999999764</v>
      </c>
      <c r="H4024" s="7">
        <f t="shared" si="315"/>
        <v>0.22092162052899778</v>
      </c>
      <c r="I4024" s="7"/>
      <c r="J4024">
        <v>-611.875</v>
      </c>
      <c r="K4024" s="8">
        <f t="shared" si="316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12"/>
        <v>-0.75407500000000005</v>
      </c>
      <c r="E4025" s="8">
        <v>-0.75407500000000005</v>
      </c>
      <c r="F4025" s="4">
        <f t="shared" si="313"/>
        <v>0</v>
      </c>
      <c r="G4025" s="4">
        <f t="shared" si="314"/>
        <v>0</v>
      </c>
      <c r="H4025" s="7">
        <f t="shared" si="315"/>
        <v>0</v>
      </c>
      <c r="I4025" s="7"/>
      <c r="J4025">
        <v>-611.875</v>
      </c>
      <c r="K4025" s="8">
        <f t="shared" si="316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12"/>
        <v>-0.75407500000000005</v>
      </c>
      <c r="E4026" s="8">
        <v>-0.75407500000000005</v>
      </c>
      <c r="F4026" s="4">
        <f t="shared" si="313"/>
        <v>0</v>
      </c>
      <c r="G4026" s="4">
        <f t="shared" si="314"/>
        <v>0</v>
      </c>
      <c r="H4026" s="7">
        <f t="shared" si="315"/>
        <v>0</v>
      </c>
      <c r="I4026" s="7"/>
      <c r="J4026">
        <v>-1066.92</v>
      </c>
      <c r="K4026" s="8">
        <f t="shared" si="316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12"/>
        <v>-0.75407500000000005</v>
      </c>
      <c r="E4027" s="8">
        <v>-0.75407500000000005</v>
      </c>
      <c r="F4027" s="4">
        <f t="shared" si="313"/>
        <v>0</v>
      </c>
      <c r="G4027" s="4">
        <f t="shared" si="314"/>
        <v>0</v>
      </c>
      <c r="H4027" s="7">
        <f t="shared" si="315"/>
        <v>0</v>
      </c>
      <c r="I4027" s="7"/>
      <c r="J4027">
        <v>-4691.54</v>
      </c>
      <c r="K4027" s="8">
        <f t="shared" si="316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12"/>
        <v>-0.75407500000000005</v>
      </c>
      <c r="E4028" s="8">
        <v>-0.75407500000000005</v>
      </c>
      <c r="F4028" s="4">
        <f t="shared" si="313"/>
        <v>0</v>
      </c>
      <c r="G4028" s="4">
        <f t="shared" si="314"/>
        <v>0</v>
      </c>
      <c r="H4028" s="7">
        <f t="shared" si="315"/>
        <v>0</v>
      </c>
      <c r="I4028" s="7"/>
      <c r="J4028">
        <v>47941.599999999999</v>
      </c>
      <c r="K4028" s="8">
        <f t="shared" si="316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12"/>
        <v>-0.75407500000000005</v>
      </c>
      <c r="E4029" s="8">
        <v>-0.75407500000000005</v>
      </c>
      <c r="F4029" s="4">
        <f t="shared" si="313"/>
        <v>0</v>
      </c>
      <c r="G4029" s="4">
        <f t="shared" si="314"/>
        <v>0</v>
      </c>
      <c r="H4029" s="7">
        <f t="shared" si="315"/>
        <v>0</v>
      </c>
      <c r="I4029" s="7"/>
      <c r="J4029">
        <v>108195</v>
      </c>
      <c r="K4029" s="8">
        <f t="shared" si="316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12"/>
        <v>-0.75407500000000005</v>
      </c>
      <c r="E4030" s="8">
        <v>-0.75407500000000005</v>
      </c>
      <c r="F4030" s="4">
        <f t="shared" si="313"/>
        <v>0</v>
      </c>
      <c r="G4030" s="4">
        <f t="shared" si="314"/>
        <v>0</v>
      </c>
      <c r="H4030" s="7">
        <f t="shared" si="315"/>
        <v>0</v>
      </c>
      <c r="I4030" s="7"/>
      <c r="J4030">
        <v>107740</v>
      </c>
      <c r="K4030" s="8">
        <f t="shared" si="316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12"/>
        <v>-0.75407500000000005</v>
      </c>
      <c r="E4031" s="8">
        <v>-0.75407500000000005</v>
      </c>
      <c r="F4031" s="4">
        <f t="shared" si="313"/>
        <v>0</v>
      </c>
      <c r="G4031" s="4">
        <f t="shared" si="314"/>
        <v>0</v>
      </c>
      <c r="H4031" s="7">
        <f t="shared" si="315"/>
        <v>0</v>
      </c>
      <c r="I4031" s="7"/>
      <c r="J4031">
        <v>106666</v>
      </c>
      <c r="K4031" s="8">
        <f t="shared" si="316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12"/>
        <v>-0.75407500000000005</v>
      </c>
      <c r="E4032" s="8">
        <v>-0.75407500000000005</v>
      </c>
      <c r="F4032" s="4">
        <f t="shared" si="313"/>
        <v>0</v>
      </c>
      <c r="G4032" s="4">
        <f t="shared" si="314"/>
        <v>0</v>
      </c>
      <c r="H4032" s="7">
        <f t="shared" si="315"/>
        <v>0</v>
      </c>
      <c r="I4032" s="7"/>
      <c r="J4032">
        <v>106045</v>
      </c>
      <c r="K4032" s="8">
        <f t="shared" si="316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12"/>
        <v>-0.75407500000000005</v>
      </c>
      <c r="E4033" s="8">
        <v>-0.75407500000000005</v>
      </c>
      <c r="F4033" s="4">
        <f t="shared" si="313"/>
        <v>0</v>
      </c>
      <c r="G4033" s="4">
        <f t="shared" si="314"/>
        <v>0</v>
      </c>
      <c r="H4033" s="7">
        <f t="shared" si="315"/>
        <v>0</v>
      </c>
      <c r="I4033" s="7"/>
      <c r="J4033">
        <v>105524</v>
      </c>
      <c r="K4033" s="8">
        <f t="shared" si="316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12"/>
        <v>-0.75407500000000005</v>
      </c>
      <c r="E4034" s="8">
        <v>-0.75407500000000005</v>
      </c>
      <c r="F4034" s="4">
        <f t="shared" si="313"/>
        <v>0</v>
      </c>
      <c r="G4034" s="4">
        <f t="shared" si="314"/>
        <v>0</v>
      </c>
      <c r="H4034" s="7">
        <f t="shared" si="315"/>
        <v>0</v>
      </c>
      <c r="I4034" s="7"/>
      <c r="J4034">
        <v>105102</v>
      </c>
      <c r="K4034" s="8">
        <f t="shared" si="316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12"/>
        <v>-0.75407500000000005</v>
      </c>
      <c r="E4035" s="8">
        <v>-0.75407500000000005</v>
      </c>
      <c r="F4035" s="4">
        <f t="shared" si="313"/>
        <v>0</v>
      </c>
      <c r="G4035" s="4">
        <f t="shared" si="314"/>
        <v>0</v>
      </c>
      <c r="H4035" s="7">
        <f t="shared" si="315"/>
        <v>0</v>
      </c>
      <c r="I4035" s="7"/>
      <c r="J4035">
        <v>104831</v>
      </c>
      <c r="K4035" s="8">
        <f t="shared" si="316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12"/>
        <v>-0.61187499999999995</v>
      </c>
      <c r="E4036" s="8">
        <v>-0.61187499999999995</v>
      </c>
      <c r="F4036" s="4">
        <f t="shared" si="313"/>
        <v>0</v>
      </c>
      <c r="G4036" s="4">
        <f t="shared" si="314"/>
        <v>0</v>
      </c>
      <c r="H4036" s="7">
        <f t="shared" si="315"/>
        <v>0</v>
      </c>
      <c r="I4036" s="7"/>
      <c r="J4036">
        <v>104830</v>
      </c>
      <c r="K4036" s="8">
        <f t="shared" si="316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12"/>
        <v>-0.61187499999999995</v>
      </c>
      <c r="E4037" s="8">
        <v>-0.61187499999999995</v>
      </c>
      <c r="F4037" s="4">
        <f t="shared" si="313"/>
        <v>0</v>
      </c>
      <c r="G4037" s="4">
        <f t="shared" si="314"/>
        <v>0</v>
      </c>
      <c r="H4037" s="7">
        <f t="shared" si="315"/>
        <v>0</v>
      </c>
      <c r="I4037" s="7"/>
      <c r="J4037">
        <v>104832</v>
      </c>
      <c r="K4037" s="8">
        <f t="shared" si="316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12"/>
        <v>-0.61187499999999995</v>
      </c>
      <c r="E4038" s="8">
        <v>-0.61187499999999995</v>
      </c>
      <c r="F4038" s="4">
        <f t="shared" si="313"/>
        <v>0</v>
      </c>
      <c r="G4038" s="4">
        <f t="shared" si="314"/>
        <v>0</v>
      </c>
      <c r="H4038" s="7">
        <f t="shared" si="315"/>
        <v>0</v>
      </c>
      <c r="I4038" s="7"/>
      <c r="J4038">
        <v>105298</v>
      </c>
      <c r="K4038" s="8">
        <f t="shared" si="316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12"/>
        <v>-0.61187499999999995</v>
      </c>
      <c r="E4039" s="8">
        <v>-0.61187499999999995</v>
      </c>
      <c r="F4039" s="4">
        <f t="shared" si="313"/>
        <v>0</v>
      </c>
      <c r="G4039" s="4">
        <f t="shared" si="314"/>
        <v>0</v>
      </c>
      <c r="H4039" s="7">
        <f t="shared" si="315"/>
        <v>0</v>
      </c>
      <c r="I4039" s="7"/>
      <c r="J4039">
        <v>62645.5</v>
      </c>
      <c r="K4039" s="8">
        <f t="shared" si="316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12"/>
        <v>-0.61187499999999995</v>
      </c>
      <c r="E4040" s="8">
        <v>-0.61187499999999995</v>
      </c>
      <c r="F4040" s="4">
        <f t="shared" si="313"/>
        <v>0</v>
      </c>
      <c r="G4040" s="4">
        <f t="shared" si="314"/>
        <v>0</v>
      </c>
      <c r="H4040" s="7">
        <f t="shared" si="315"/>
        <v>0</v>
      </c>
      <c r="I4040" s="7"/>
      <c r="J4040">
        <v>-924.71500000000003</v>
      </c>
      <c r="K4040" s="8">
        <f t="shared" si="316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17">C4041/1000</f>
        <v>-0.61187499999999995</v>
      </c>
      <c r="E4041" s="8">
        <v>-0.61187499999999995</v>
      </c>
      <c r="F4041" s="4">
        <f t="shared" ref="F4041:F4104" si="318">(E4041- D4041)</f>
        <v>0</v>
      </c>
      <c r="G4041" s="4">
        <f t="shared" ref="G4041:G4104" si="319">ABS(F4041)</f>
        <v>0</v>
      </c>
      <c r="H4041" s="7">
        <f t="shared" ref="H4041:H4104" si="320">(G4041^2)</f>
        <v>0</v>
      </c>
      <c r="I4041" s="7"/>
      <c r="J4041">
        <v>-611.875</v>
      </c>
      <c r="K4041" s="8">
        <f t="shared" si="316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17"/>
        <v>-0.61187499999999995</v>
      </c>
      <c r="E4042" s="8">
        <v>-0.61187499999999995</v>
      </c>
      <c r="F4042" s="4">
        <f t="shared" si="318"/>
        <v>0</v>
      </c>
      <c r="G4042" s="4">
        <f t="shared" si="319"/>
        <v>0</v>
      </c>
      <c r="H4042" s="7">
        <f t="shared" si="320"/>
        <v>0</v>
      </c>
      <c r="I4042" s="7"/>
      <c r="J4042">
        <v>-611.875</v>
      </c>
      <c r="K4042" s="8">
        <f t="shared" si="316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17"/>
        <v>-0.61187499999999995</v>
      </c>
      <c r="E4043" s="8">
        <v>-0.61187499999999995</v>
      </c>
      <c r="F4043" s="4">
        <f t="shared" si="318"/>
        <v>0</v>
      </c>
      <c r="G4043" s="4">
        <f t="shared" si="319"/>
        <v>0</v>
      </c>
      <c r="H4043" s="7">
        <f t="shared" si="320"/>
        <v>0</v>
      </c>
      <c r="I4043" s="7"/>
      <c r="J4043">
        <v>-611.875</v>
      </c>
      <c r="K4043" s="8">
        <f t="shared" si="316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17"/>
        <v>-0.61187499999999995</v>
      </c>
      <c r="E4044" s="8">
        <v>-0.61187499999999995</v>
      </c>
      <c r="F4044" s="4">
        <f t="shared" si="318"/>
        <v>0</v>
      </c>
      <c r="G4044" s="4">
        <f t="shared" si="319"/>
        <v>0</v>
      </c>
      <c r="H4044" s="7">
        <f t="shared" si="320"/>
        <v>0</v>
      </c>
      <c r="I4044" s="7"/>
      <c r="J4044">
        <v>-611.875</v>
      </c>
      <c r="K4044" s="8">
        <f t="shared" si="316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17"/>
        <v>-1.0669200000000001</v>
      </c>
      <c r="E4045" s="8">
        <v>-1.0669150000000001</v>
      </c>
      <c r="F4045" s="4">
        <f t="shared" si="318"/>
        <v>5.000000000032756E-6</v>
      </c>
      <c r="G4045" s="4">
        <f t="shared" si="319"/>
        <v>5.000000000032756E-6</v>
      </c>
      <c r="H4045" s="7">
        <f t="shared" si="320"/>
        <v>2.5000000000327561E-11</v>
      </c>
      <c r="I4045" s="7"/>
      <c r="J4045">
        <v>-611.875</v>
      </c>
      <c r="K4045" s="8">
        <f t="shared" si="316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17"/>
        <v>-1.1071800000000001</v>
      </c>
      <c r="E4046" s="8">
        <v>-1.1081829999999999</v>
      </c>
      <c r="F4046" s="4">
        <f t="shared" si="318"/>
        <v>-1.0029999999998651E-3</v>
      </c>
      <c r="G4046" s="4">
        <f t="shared" si="319"/>
        <v>1.0029999999998651E-3</v>
      </c>
      <c r="H4046" s="7">
        <f t="shared" si="320"/>
        <v>1.0060089999997294E-6</v>
      </c>
      <c r="I4046" s="7"/>
      <c r="J4046">
        <v>-611.875</v>
      </c>
      <c r="K4046" s="8">
        <f t="shared" si="316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17"/>
        <v>39.5505</v>
      </c>
      <c r="E4047" s="8">
        <v>41.070321</v>
      </c>
      <c r="F4047" s="4">
        <f t="shared" si="318"/>
        <v>1.5198210000000003</v>
      </c>
      <c r="G4047" s="4">
        <f t="shared" si="319"/>
        <v>1.5198210000000003</v>
      </c>
      <c r="H4047" s="7">
        <f t="shared" si="320"/>
        <v>2.309855872041001</v>
      </c>
      <c r="I4047" s="7"/>
      <c r="J4047">
        <v>-611.875</v>
      </c>
      <c r="K4047" s="8">
        <f t="shared" si="316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17"/>
        <v>108.482</v>
      </c>
      <c r="E4048" s="8">
        <v>109.87124300000001</v>
      </c>
      <c r="F4048" s="4">
        <f t="shared" si="318"/>
        <v>1.3892430000000076</v>
      </c>
      <c r="G4048" s="4">
        <f t="shared" si="319"/>
        <v>1.3892430000000076</v>
      </c>
      <c r="H4048" s="7">
        <f t="shared" si="320"/>
        <v>1.9299961130490211</v>
      </c>
      <c r="I4048" s="7"/>
      <c r="J4048">
        <v>-611.875</v>
      </c>
      <c r="K4048" s="8">
        <f t="shared" si="316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17"/>
        <v>87.350999999999999</v>
      </c>
      <c r="E4049" s="8">
        <v>88.162210000000002</v>
      </c>
      <c r="F4049" s="4">
        <f t="shared" si="318"/>
        <v>0.81121000000000265</v>
      </c>
      <c r="G4049" s="4">
        <f t="shared" si="319"/>
        <v>0.81121000000000265</v>
      </c>
      <c r="H4049" s="7">
        <f t="shared" si="320"/>
        <v>0.65806166410000433</v>
      </c>
      <c r="I4049" s="7"/>
      <c r="J4049">
        <v>-611.875</v>
      </c>
      <c r="K4049" s="8">
        <f t="shared" si="316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17"/>
        <v>105.03700000000001</v>
      </c>
      <c r="E4050" s="8">
        <v>106.015063</v>
      </c>
      <c r="F4050" s="4">
        <f t="shared" si="318"/>
        <v>0.97806299999999169</v>
      </c>
      <c r="G4050" s="4">
        <f t="shared" si="319"/>
        <v>0.97806299999999169</v>
      </c>
      <c r="H4050" s="7">
        <f t="shared" si="320"/>
        <v>0.95660723196898378</v>
      </c>
      <c r="I4050" s="7"/>
      <c r="J4050">
        <v>-1066.92</v>
      </c>
      <c r="K4050" s="8">
        <f t="shared" si="316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17"/>
        <v>109.73699999999999</v>
      </c>
      <c r="E4051" s="8">
        <v>110.162115</v>
      </c>
      <c r="F4051" s="4">
        <f t="shared" si="318"/>
        <v>0.42511500000000524</v>
      </c>
      <c r="G4051" s="4">
        <f t="shared" si="319"/>
        <v>0.42511500000000524</v>
      </c>
      <c r="H4051" s="7">
        <f t="shared" si="320"/>
        <v>0.18072276322500444</v>
      </c>
      <c r="I4051" s="7"/>
      <c r="J4051">
        <v>-1066.92</v>
      </c>
      <c r="K4051" s="8">
        <f t="shared" si="316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17"/>
        <v>109.325</v>
      </c>
      <c r="E4052" s="8">
        <v>109.73251999999999</v>
      </c>
      <c r="F4052" s="4">
        <f t="shared" si="318"/>
        <v>0.407519999999991</v>
      </c>
      <c r="G4052" s="4">
        <f t="shared" si="319"/>
        <v>0.407519999999991</v>
      </c>
      <c r="H4052" s="7">
        <f t="shared" si="320"/>
        <v>0.16607255039999266</v>
      </c>
      <c r="I4052" s="7"/>
      <c r="J4052">
        <v>7329.36</v>
      </c>
      <c r="K4052" s="8">
        <f t="shared" si="316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17"/>
        <v>108.95399999999999</v>
      </c>
      <c r="E4053" s="8">
        <v>109.323466</v>
      </c>
      <c r="F4053" s="4">
        <f t="shared" si="318"/>
        <v>0.36946600000000274</v>
      </c>
      <c r="G4053" s="4">
        <f t="shared" si="319"/>
        <v>0.36946600000000274</v>
      </c>
      <c r="H4053" s="7">
        <f t="shared" si="320"/>
        <v>0.13650512515600202</v>
      </c>
      <c r="I4053" s="7"/>
      <c r="J4053">
        <v>109817</v>
      </c>
      <c r="K4053" s="8">
        <f t="shared" si="316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17"/>
        <v>108.779</v>
      </c>
      <c r="E4054" s="8">
        <v>109.12394999999999</v>
      </c>
      <c r="F4054" s="4">
        <f t="shared" si="318"/>
        <v>0.3449499999999972</v>
      </c>
      <c r="G4054" s="4">
        <f t="shared" si="319"/>
        <v>0.3449499999999972</v>
      </c>
      <c r="H4054" s="7">
        <f t="shared" si="320"/>
        <v>0.11899050249999807</v>
      </c>
      <c r="I4054" s="7"/>
      <c r="J4054">
        <v>-754.07500000000005</v>
      </c>
      <c r="K4054" s="8">
        <f t="shared" si="316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17"/>
        <v>109.342</v>
      </c>
      <c r="E4055" s="8">
        <v>109.12268899999999</v>
      </c>
      <c r="F4055" s="4">
        <f t="shared" si="318"/>
        <v>-0.2193110000000047</v>
      </c>
      <c r="G4055" s="4">
        <f t="shared" si="319"/>
        <v>0.2193110000000047</v>
      </c>
      <c r="H4055" s="7">
        <f t="shared" si="320"/>
        <v>4.8097314721002059E-2</v>
      </c>
      <c r="I4055" s="7"/>
      <c r="J4055">
        <v>-754.07500000000005</v>
      </c>
      <c r="K4055" s="8">
        <f t="shared" si="316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17"/>
        <v>-0.75407500000000005</v>
      </c>
      <c r="E4056" s="8">
        <v>-0.75407500000000005</v>
      </c>
      <c r="F4056" s="4">
        <f t="shared" si="318"/>
        <v>0</v>
      </c>
      <c r="G4056" s="4">
        <f t="shared" si="319"/>
        <v>0</v>
      </c>
      <c r="H4056" s="7">
        <f t="shared" si="320"/>
        <v>0</v>
      </c>
      <c r="I4056" s="7"/>
      <c r="J4056">
        <v>-754.07500000000005</v>
      </c>
      <c r="K4056" s="8">
        <f t="shared" si="316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17"/>
        <v>-0.75407500000000005</v>
      </c>
      <c r="E4057" s="8">
        <v>-0.75407500000000005</v>
      </c>
      <c r="F4057" s="4">
        <f t="shared" si="318"/>
        <v>0</v>
      </c>
      <c r="G4057" s="4">
        <f t="shared" si="319"/>
        <v>0</v>
      </c>
      <c r="H4057" s="7">
        <f t="shared" si="320"/>
        <v>0</v>
      </c>
      <c r="I4057" s="7"/>
      <c r="J4057">
        <v>-754.07500000000005</v>
      </c>
      <c r="K4057" s="8">
        <f t="shared" si="316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17"/>
        <v>-0.75407500000000005</v>
      </c>
      <c r="E4058" s="8">
        <v>-0.75407500000000005</v>
      </c>
      <c r="F4058" s="4">
        <f t="shared" si="318"/>
        <v>0</v>
      </c>
      <c r="G4058" s="4">
        <f t="shared" si="319"/>
        <v>0</v>
      </c>
      <c r="H4058" s="7">
        <f t="shared" si="320"/>
        <v>0</v>
      </c>
      <c r="I4058" s="7"/>
      <c r="J4058">
        <v>-754.07500000000005</v>
      </c>
      <c r="K4058" s="8">
        <f t="shared" si="316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17"/>
        <v>-0.75407500000000005</v>
      </c>
      <c r="E4059" s="8">
        <v>-0.75407500000000005</v>
      </c>
      <c r="F4059" s="4">
        <f t="shared" si="318"/>
        <v>0</v>
      </c>
      <c r="G4059" s="4">
        <f t="shared" si="319"/>
        <v>0</v>
      </c>
      <c r="H4059" s="7">
        <f t="shared" si="320"/>
        <v>0</v>
      </c>
      <c r="I4059" s="7"/>
      <c r="J4059">
        <v>-754.07500000000005</v>
      </c>
      <c r="K4059" s="8">
        <f t="shared" si="316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17"/>
        <v>-0.61187499999999995</v>
      </c>
      <c r="E4060" s="8">
        <v>-0.61187499999999995</v>
      </c>
      <c r="F4060" s="4">
        <f t="shared" si="318"/>
        <v>0</v>
      </c>
      <c r="G4060" s="4">
        <f t="shared" si="319"/>
        <v>0</v>
      </c>
      <c r="H4060" s="7">
        <f t="shared" si="320"/>
        <v>0</v>
      </c>
      <c r="I4060" s="7"/>
      <c r="J4060">
        <v>-754.07500000000005</v>
      </c>
      <c r="K4060" s="8">
        <f t="shared" si="316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17"/>
        <v>-0.61187499999999995</v>
      </c>
      <c r="E4061" s="8">
        <v>-0.61187499999999995</v>
      </c>
      <c r="F4061" s="4">
        <f t="shared" si="318"/>
        <v>0</v>
      </c>
      <c r="G4061" s="4">
        <f t="shared" si="319"/>
        <v>0</v>
      </c>
      <c r="H4061" s="7">
        <f t="shared" si="320"/>
        <v>0</v>
      </c>
      <c r="I4061" s="7"/>
      <c r="J4061">
        <v>-754.07500000000005</v>
      </c>
      <c r="K4061" s="8">
        <f t="shared" si="316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17"/>
        <v>-0.61187499999999995</v>
      </c>
      <c r="E4062" s="8">
        <v>-0.61187499999999995</v>
      </c>
      <c r="F4062" s="4">
        <f t="shared" si="318"/>
        <v>0</v>
      </c>
      <c r="G4062" s="4">
        <f t="shared" si="319"/>
        <v>0</v>
      </c>
      <c r="H4062" s="7">
        <f t="shared" si="320"/>
        <v>0</v>
      </c>
      <c r="I4062" s="7"/>
      <c r="J4062">
        <v>-754.07500000000005</v>
      </c>
      <c r="K4062" s="8">
        <f t="shared" si="316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17"/>
        <v>-0.61187499999999995</v>
      </c>
      <c r="E4063" s="8">
        <v>-0.61187499999999995</v>
      </c>
      <c r="F4063" s="4">
        <f t="shared" si="318"/>
        <v>0</v>
      </c>
      <c r="G4063" s="4">
        <f t="shared" si="319"/>
        <v>0</v>
      </c>
      <c r="H4063" s="7">
        <f t="shared" si="320"/>
        <v>0</v>
      </c>
      <c r="I4063" s="7"/>
      <c r="J4063">
        <v>-754.07500000000005</v>
      </c>
      <c r="K4063" s="8">
        <f t="shared" si="316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17"/>
        <v>-0.61187499999999995</v>
      </c>
      <c r="E4064" s="8">
        <v>-0.61187499999999995</v>
      </c>
      <c r="F4064" s="4">
        <f t="shared" si="318"/>
        <v>0</v>
      </c>
      <c r="G4064" s="4">
        <f t="shared" si="319"/>
        <v>0</v>
      </c>
      <c r="H4064" s="7">
        <f t="shared" si="320"/>
        <v>0</v>
      </c>
      <c r="I4064" s="7"/>
      <c r="J4064">
        <v>-754.07500000000005</v>
      </c>
      <c r="K4064" s="8">
        <f t="shared" si="316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17"/>
        <v>-0.61187499999999995</v>
      </c>
      <c r="E4065" s="8">
        <v>-0.61187499999999995</v>
      </c>
      <c r="F4065" s="4">
        <f t="shared" si="318"/>
        <v>0</v>
      </c>
      <c r="G4065" s="4">
        <f t="shared" si="319"/>
        <v>0</v>
      </c>
      <c r="H4065" s="7">
        <f t="shared" si="320"/>
        <v>0</v>
      </c>
      <c r="I4065" s="7"/>
      <c r="J4065">
        <v>-611.875</v>
      </c>
      <c r="K4065" s="8">
        <f t="shared" si="316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17"/>
        <v>-0.61187499999999995</v>
      </c>
      <c r="E4066" s="8">
        <v>-0.61187499999999995</v>
      </c>
      <c r="F4066" s="4">
        <f t="shared" si="318"/>
        <v>0</v>
      </c>
      <c r="G4066" s="4">
        <f t="shared" si="319"/>
        <v>0</v>
      </c>
      <c r="H4066" s="7">
        <f t="shared" si="320"/>
        <v>0</v>
      </c>
      <c r="I4066" s="7"/>
      <c r="J4066">
        <v>-611.875</v>
      </c>
      <c r="K4066" s="8">
        <f t="shared" si="316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17"/>
        <v>-0.61187499999999995</v>
      </c>
      <c r="E4067" s="8">
        <v>-0.61187499999999995</v>
      </c>
      <c r="F4067" s="4">
        <f t="shared" si="318"/>
        <v>0</v>
      </c>
      <c r="G4067" s="4">
        <f t="shared" si="319"/>
        <v>0</v>
      </c>
      <c r="H4067" s="7">
        <f t="shared" si="320"/>
        <v>0</v>
      </c>
      <c r="I4067" s="7"/>
      <c r="J4067">
        <v>-611.875</v>
      </c>
      <c r="K4067" s="8">
        <f t="shared" si="316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17"/>
        <v>-0.61187499999999995</v>
      </c>
      <c r="E4068" s="8">
        <v>-0.61187499999999995</v>
      </c>
      <c r="F4068" s="4">
        <f t="shared" si="318"/>
        <v>0</v>
      </c>
      <c r="G4068" s="4">
        <f t="shared" si="319"/>
        <v>0</v>
      </c>
      <c r="H4068" s="7">
        <f t="shared" si="320"/>
        <v>0</v>
      </c>
      <c r="I4068" s="7"/>
      <c r="J4068">
        <v>-611.875</v>
      </c>
      <c r="K4068" s="8">
        <f t="shared" si="316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17"/>
        <v>-1.0669200000000001</v>
      </c>
      <c r="E4069" s="8">
        <v>-1.0669150000000001</v>
      </c>
      <c r="F4069" s="4">
        <f t="shared" si="318"/>
        <v>5.000000000032756E-6</v>
      </c>
      <c r="G4069" s="4">
        <f t="shared" si="319"/>
        <v>5.000000000032756E-6</v>
      </c>
      <c r="H4069" s="7">
        <f t="shared" si="320"/>
        <v>2.5000000000327561E-11</v>
      </c>
      <c r="I4069" s="7"/>
      <c r="J4069">
        <v>-611.875</v>
      </c>
      <c r="K4069" s="8">
        <f t="shared" si="316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17"/>
        <v>-1.0669200000000001</v>
      </c>
      <c r="E4070" s="8">
        <v>-1.0669150000000001</v>
      </c>
      <c r="F4070" s="4">
        <f t="shared" si="318"/>
        <v>5.000000000032756E-6</v>
      </c>
      <c r="G4070" s="4">
        <f t="shared" si="319"/>
        <v>5.000000000032756E-6</v>
      </c>
      <c r="H4070" s="7">
        <f t="shared" si="320"/>
        <v>2.5000000000327561E-11</v>
      </c>
      <c r="I4070" s="7"/>
      <c r="J4070">
        <v>-611.875</v>
      </c>
      <c r="K4070" s="8">
        <f t="shared" si="316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17"/>
        <v>0.55245199999999994</v>
      </c>
      <c r="E4071" s="8">
        <v>1.3997660000000001</v>
      </c>
      <c r="F4071" s="4">
        <f t="shared" si="318"/>
        <v>0.84731400000000012</v>
      </c>
      <c r="G4071" s="4">
        <f t="shared" si="319"/>
        <v>0.84731400000000012</v>
      </c>
      <c r="H4071" s="7">
        <f t="shared" si="320"/>
        <v>0.71794101459600024</v>
      </c>
      <c r="I4071" s="7"/>
      <c r="J4071">
        <v>-611.875</v>
      </c>
      <c r="K4071" s="8">
        <f t="shared" si="316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17"/>
        <v>111.502</v>
      </c>
      <c r="E4072" s="8">
        <v>111.712334</v>
      </c>
      <c r="F4072" s="4">
        <f t="shared" si="318"/>
        <v>0.21033400000000313</v>
      </c>
      <c r="G4072" s="4">
        <f t="shared" si="319"/>
        <v>0.21033400000000313</v>
      </c>
      <c r="H4072" s="7">
        <f t="shared" si="320"/>
        <v>4.4240391556001318E-2</v>
      </c>
      <c r="I4072" s="7"/>
      <c r="J4072">
        <v>-611.875</v>
      </c>
      <c r="K4072" s="8">
        <f t="shared" si="316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17"/>
        <v>110.709</v>
      </c>
      <c r="E4073" s="8">
        <v>111.432976</v>
      </c>
      <c r="F4073" s="4">
        <f t="shared" si="318"/>
        <v>0.72397599999999329</v>
      </c>
      <c r="G4073" s="4">
        <f t="shared" si="319"/>
        <v>0.72397599999999329</v>
      </c>
      <c r="H4073" s="7">
        <f t="shared" si="320"/>
        <v>0.52414124857599032</v>
      </c>
      <c r="I4073" s="7"/>
      <c r="J4073">
        <v>-611.875</v>
      </c>
      <c r="K4073" s="8">
        <f t="shared" si="316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17"/>
        <v>110.197</v>
      </c>
      <c r="E4074" s="8">
        <v>110.63936699999999</v>
      </c>
      <c r="F4074" s="4">
        <f t="shared" si="318"/>
        <v>0.44236699999999018</v>
      </c>
      <c r="G4074" s="4">
        <f t="shared" si="319"/>
        <v>0.44236699999999018</v>
      </c>
      <c r="H4074" s="7">
        <f t="shared" si="320"/>
        <v>0.19568856268899132</v>
      </c>
      <c r="I4074" s="7"/>
      <c r="J4074">
        <v>-1066.92</v>
      </c>
      <c r="K4074" s="8">
        <f t="shared" si="316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17"/>
        <v>109.70399999999999</v>
      </c>
      <c r="E4075" s="8">
        <v>110.125032</v>
      </c>
      <c r="F4075" s="4">
        <f t="shared" si="318"/>
        <v>0.42103200000001095</v>
      </c>
      <c r="G4075" s="4">
        <f t="shared" si="319"/>
        <v>0.42103200000001095</v>
      </c>
      <c r="H4075" s="7">
        <f t="shared" si="320"/>
        <v>0.17726794502400922</v>
      </c>
      <c r="I4075" s="7"/>
      <c r="J4075">
        <v>-1108.18</v>
      </c>
      <c r="K4075" s="8">
        <f t="shared" si="316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17"/>
        <v>109.22499999999999</v>
      </c>
      <c r="E4076" s="8">
        <v>109.688276</v>
      </c>
      <c r="F4076" s="4">
        <f t="shared" si="318"/>
        <v>0.46327600000000757</v>
      </c>
      <c r="G4076" s="4">
        <f t="shared" si="319"/>
        <v>0.46327600000000757</v>
      </c>
      <c r="H4076" s="7">
        <f t="shared" si="320"/>
        <v>0.21462465217600701</v>
      </c>
      <c r="I4076" s="7"/>
      <c r="J4076">
        <v>41086.699999999997</v>
      </c>
      <c r="K4076" s="8">
        <f t="shared" ref="K4076:K4139" si="321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17"/>
        <v>108.783</v>
      </c>
      <c r="E4077" s="8">
        <v>109.229524</v>
      </c>
      <c r="F4077" s="4">
        <f t="shared" si="318"/>
        <v>0.44652399999999659</v>
      </c>
      <c r="G4077" s="4">
        <f t="shared" si="319"/>
        <v>0.44652399999999659</v>
      </c>
      <c r="H4077" s="7">
        <f t="shared" si="320"/>
        <v>0.19938368257599695</v>
      </c>
      <c r="I4077" s="7"/>
      <c r="J4077">
        <v>109798</v>
      </c>
      <c r="K4077" s="8">
        <f t="shared" si="321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17"/>
        <v>108.61799999999999</v>
      </c>
      <c r="E4078" s="8">
        <v>108.95764200000001</v>
      </c>
      <c r="F4078" s="4">
        <f t="shared" si="318"/>
        <v>0.33964200000001199</v>
      </c>
      <c r="G4078" s="4">
        <f t="shared" si="319"/>
        <v>0.33964200000001199</v>
      </c>
      <c r="H4078" s="7">
        <f t="shared" si="320"/>
        <v>0.11535668816400814</v>
      </c>
      <c r="I4078" s="7"/>
      <c r="J4078">
        <v>88208.5</v>
      </c>
      <c r="K4078" s="8">
        <f t="shared" si="321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17"/>
        <v>108.756</v>
      </c>
      <c r="E4079" s="8">
        <v>109.068411</v>
      </c>
      <c r="F4079" s="4">
        <f t="shared" si="318"/>
        <v>0.31241099999999733</v>
      </c>
      <c r="G4079" s="4">
        <f t="shared" si="319"/>
        <v>0.31241099999999733</v>
      </c>
      <c r="H4079" s="7">
        <f t="shared" si="320"/>
        <v>9.7600632920998326E-2</v>
      </c>
      <c r="I4079" s="7"/>
      <c r="J4079">
        <v>105984</v>
      </c>
      <c r="K4079" s="8">
        <f t="shared" si="321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17"/>
        <v>108.858</v>
      </c>
      <c r="E4080" s="8">
        <v>109.195514</v>
      </c>
      <c r="F4080" s="4">
        <f t="shared" si="318"/>
        <v>0.33751399999999876</v>
      </c>
      <c r="G4080" s="4">
        <f t="shared" si="319"/>
        <v>0.33751399999999876</v>
      </c>
      <c r="H4080" s="7">
        <f t="shared" si="320"/>
        <v>0.11391570019599916</v>
      </c>
      <c r="I4080" s="7"/>
      <c r="J4080">
        <v>110108</v>
      </c>
      <c r="K4080" s="8">
        <f t="shared" si="321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17"/>
        <v>95.210899999999995</v>
      </c>
      <c r="E4081" s="8">
        <v>93.612016999999994</v>
      </c>
      <c r="F4081" s="4">
        <f t="shared" si="318"/>
        <v>-1.5988830000000007</v>
      </c>
      <c r="G4081" s="4">
        <f t="shared" si="319"/>
        <v>1.5988830000000007</v>
      </c>
      <c r="H4081" s="7">
        <f t="shared" si="320"/>
        <v>2.5564268476890022</v>
      </c>
      <c r="I4081" s="7"/>
      <c r="J4081">
        <v>109681</v>
      </c>
      <c r="K4081" s="8">
        <f t="shared" si="321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17"/>
        <v>46.157800000000002</v>
      </c>
      <c r="E4082" s="8">
        <v>44.687984</v>
      </c>
      <c r="F4082" s="4">
        <f t="shared" si="318"/>
        <v>-1.4698160000000016</v>
      </c>
      <c r="G4082" s="4">
        <f t="shared" si="319"/>
        <v>1.4698160000000016</v>
      </c>
      <c r="H4082" s="7">
        <f t="shared" si="320"/>
        <v>2.1603590738560046</v>
      </c>
      <c r="I4082" s="7"/>
      <c r="J4082">
        <v>109289</v>
      </c>
      <c r="K4082" s="8">
        <f t="shared" si="321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17"/>
        <v>-0.92471500000000006</v>
      </c>
      <c r="E4083" s="8">
        <v>-0.92471499999999995</v>
      </c>
      <c r="F4083" s="4">
        <f t="shared" si="318"/>
        <v>1.1102230246251565E-16</v>
      </c>
      <c r="G4083" s="4">
        <f t="shared" si="319"/>
        <v>1.1102230246251565E-16</v>
      </c>
      <c r="H4083" s="7">
        <f t="shared" si="320"/>
        <v>1.2325951644078309E-32</v>
      </c>
      <c r="I4083" s="7"/>
      <c r="J4083">
        <v>109094</v>
      </c>
      <c r="K4083" s="8">
        <f t="shared" si="321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17"/>
        <v>-0.61187499999999995</v>
      </c>
      <c r="E4084" s="8">
        <v>-0.61187499999999995</v>
      </c>
      <c r="F4084" s="4">
        <f t="shared" si="318"/>
        <v>0</v>
      </c>
      <c r="G4084" s="4">
        <f t="shared" si="319"/>
        <v>0</v>
      </c>
      <c r="H4084" s="7">
        <f t="shared" si="320"/>
        <v>0</v>
      </c>
      <c r="I4084" s="7"/>
      <c r="J4084">
        <v>109093</v>
      </c>
      <c r="K4084" s="8">
        <f t="shared" si="321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17"/>
        <v>-0.61187499999999995</v>
      </c>
      <c r="E4085" s="8">
        <v>-0.61187499999999995</v>
      </c>
      <c r="F4085" s="4">
        <f t="shared" si="318"/>
        <v>0</v>
      </c>
      <c r="G4085" s="4">
        <f t="shared" si="319"/>
        <v>0</v>
      </c>
      <c r="H4085" s="7">
        <f t="shared" si="320"/>
        <v>0</v>
      </c>
      <c r="I4085" s="7"/>
      <c r="J4085">
        <v>-754.07500000000005</v>
      </c>
      <c r="K4085" s="8">
        <f t="shared" si="321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17"/>
        <v>-0.61187499999999995</v>
      </c>
      <c r="E4086" s="8">
        <v>-0.61187499999999995</v>
      </c>
      <c r="F4086" s="4">
        <f t="shared" si="318"/>
        <v>0</v>
      </c>
      <c r="G4086" s="4">
        <f t="shared" si="319"/>
        <v>0</v>
      </c>
      <c r="H4086" s="7">
        <f t="shared" si="320"/>
        <v>0</v>
      </c>
      <c r="I4086" s="7"/>
      <c r="J4086">
        <v>-754.07500000000005</v>
      </c>
      <c r="K4086" s="8">
        <f t="shared" si="321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17"/>
        <v>-0.61187499999999995</v>
      </c>
      <c r="E4087" s="8">
        <v>-0.61187499999999995</v>
      </c>
      <c r="F4087" s="4">
        <f t="shared" si="318"/>
        <v>0</v>
      </c>
      <c r="G4087" s="4">
        <f t="shared" si="319"/>
        <v>0</v>
      </c>
      <c r="H4087" s="7">
        <f t="shared" si="320"/>
        <v>0</v>
      </c>
      <c r="I4087" s="7"/>
      <c r="J4087">
        <v>-754.07500000000005</v>
      </c>
      <c r="K4087" s="8">
        <f t="shared" si="321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17"/>
        <v>-0.61187499999999995</v>
      </c>
      <c r="E4088" s="8">
        <v>-0.61187499999999995</v>
      </c>
      <c r="F4088" s="4">
        <f t="shared" si="318"/>
        <v>0</v>
      </c>
      <c r="G4088" s="4">
        <f t="shared" si="319"/>
        <v>0</v>
      </c>
      <c r="H4088" s="7">
        <f t="shared" si="320"/>
        <v>0</v>
      </c>
      <c r="I4088" s="7"/>
      <c r="J4088">
        <v>-754.07500000000005</v>
      </c>
      <c r="K4088" s="8">
        <f t="shared" si="321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17"/>
        <v>-0.61187499999999995</v>
      </c>
      <c r="E4089" s="8">
        <v>-0.61187499999999995</v>
      </c>
      <c r="F4089" s="4">
        <f t="shared" si="318"/>
        <v>0</v>
      </c>
      <c r="G4089" s="4">
        <f t="shared" si="319"/>
        <v>0</v>
      </c>
      <c r="H4089" s="7">
        <f t="shared" si="320"/>
        <v>0</v>
      </c>
      <c r="I4089" s="7"/>
      <c r="J4089">
        <v>-611.875</v>
      </c>
      <c r="K4089" s="8">
        <f t="shared" si="321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17"/>
        <v>-0.61187499999999995</v>
      </c>
      <c r="E4090" s="8">
        <v>-0.61187499999999995</v>
      </c>
      <c r="F4090" s="4">
        <f t="shared" si="318"/>
        <v>0</v>
      </c>
      <c r="G4090" s="4">
        <f t="shared" si="319"/>
        <v>0</v>
      </c>
      <c r="H4090" s="7">
        <f t="shared" si="320"/>
        <v>0</v>
      </c>
      <c r="I4090" s="7"/>
      <c r="J4090">
        <v>-611.875</v>
      </c>
      <c r="K4090" s="8">
        <f t="shared" si="321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17"/>
        <v>-0.61187499999999995</v>
      </c>
      <c r="E4091" s="8">
        <v>-0.61187499999999995</v>
      </c>
      <c r="F4091" s="4">
        <f t="shared" si="318"/>
        <v>0</v>
      </c>
      <c r="G4091" s="4">
        <f t="shared" si="319"/>
        <v>0</v>
      </c>
      <c r="H4091" s="7">
        <f t="shared" si="320"/>
        <v>0</v>
      </c>
      <c r="I4091" s="7"/>
      <c r="J4091">
        <v>-611.875</v>
      </c>
      <c r="K4091" s="8">
        <f t="shared" si="321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17"/>
        <v>-0.61187499999999995</v>
      </c>
      <c r="E4092" s="8">
        <v>-0.61187499999999995</v>
      </c>
      <c r="F4092" s="4">
        <f t="shared" si="318"/>
        <v>0</v>
      </c>
      <c r="G4092" s="4">
        <f t="shared" si="319"/>
        <v>0</v>
      </c>
      <c r="H4092" s="7">
        <f t="shared" si="320"/>
        <v>0</v>
      </c>
      <c r="I4092" s="7"/>
      <c r="J4092">
        <v>-611.875</v>
      </c>
      <c r="K4092" s="8">
        <f t="shared" si="321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17"/>
        <v>-1.0669200000000001</v>
      </c>
      <c r="E4093" s="8">
        <v>-1.0669150000000001</v>
      </c>
      <c r="F4093" s="4">
        <f t="shared" si="318"/>
        <v>5.000000000032756E-6</v>
      </c>
      <c r="G4093" s="4">
        <f t="shared" si="319"/>
        <v>5.000000000032756E-6</v>
      </c>
      <c r="H4093" s="7">
        <f t="shared" si="320"/>
        <v>2.5000000000327561E-11</v>
      </c>
      <c r="I4093" s="7"/>
      <c r="J4093">
        <v>-611.875</v>
      </c>
      <c r="K4093" s="8">
        <f t="shared" si="321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17"/>
        <v>-2.4289299999999998</v>
      </c>
      <c r="E4094" s="8">
        <v>-2.859823</v>
      </c>
      <c r="F4094" s="4">
        <f t="shared" si="318"/>
        <v>-0.43089300000000019</v>
      </c>
      <c r="G4094" s="4">
        <f t="shared" si="319"/>
        <v>0.43089300000000019</v>
      </c>
      <c r="H4094" s="7">
        <f t="shared" si="320"/>
        <v>0.18566877744900018</v>
      </c>
      <c r="I4094" s="7"/>
      <c r="J4094">
        <v>-611.875</v>
      </c>
      <c r="K4094" s="8">
        <f t="shared" si="321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17"/>
        <v>67.321600000000004</v>
      </c>
      <c r="E4095" s="8">
        <v>69.451460999999995</v>
      </c>
      <c r="F4095" s="4">
        <f t="shared" si="318"/>
        <v>2.1298609999999911</v>
      </c>
      <c r="G4095" s="4">
        <f t="shared" si="319"/>
        <v>2.1298609999999911</v>
      </c>
      <c r="H4095" s="7">
        <f t="shared" si="320"/>
        <v>4.5363078793209626</v>
      </c>
      <c r="I4095" s="7"/>
      <c r="J4095">
        <v>-611.875</v>
      </c>
      <c r="K4095" s="8">
        <f t="shared" si="321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17"/>
        <v>111.676</v>
      </c>
      <c r="E4096" s="8">
        <v>112.204525</v>
      </c>
      <c r="F4096" s="4">
        <f t="shared" si="318"/>
        <v>0.52852500000000191</v>
      </c>
      <c r="G4096" s="4">
        <f t="shared" si="319"/>
        <v>0.52852500000000191</v>
      </c>
      <c r="H4096" s="7">
        <f t="shared" si="320"/>
        <v>0.27933867562500203</v>
      </c>
      <c r="I4096" s="7"/>
      <c r="J4096">
        <v>-611.875</v>
      </c>
      <c r="K4096" s="8">
        <f t="shared" si="321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17"/>
        <v>111.00700000000001</v>
      </c>
      <c r="E4097" s="8">
        <v>111.515356</v>
      </c>
      <c r="F4097" s="4">
        <f t="shared" si="318"/>
        <v>0.50835599999999204</v>
      </c>
      <c r="G4097" s="4">
        <f t="shared" si="319"/>
        <v>0.50835599999999204</v>
      </c>
      <c r="H4097" s="7">
        <f t="shared" si="320"/>
        <v>0.25842582273599191</v>
      </c>
      <c r="I4097" s="7"/>
      <c r="J4097">
        <v>-611.875</v>
      </c>
      <c r="K4097" s="8">
        <f t="shared" si="321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17"/>
        <v>110.274</v>
      </c>
      <c r="E4098" s="8">
        <v>110.77323</v>
      </c>
      <c r="F4098" s="4">
        <f t="shared" si="318"/>
        <v>0.49922999999999718</v>
      </c>
      <c r="G4098" s="4">
        <f t="shared" si="319"/>
        <v>0.49922999999999718</v>
      </c>
      <c r="H4098" s="7">
        <f t="shared" si="320"/>
        <v>0.24923059289999719</v>
      </c>
      <c r="I4098" s="7"/>
      <c r="J4098">
        <v>-1066.92</v>
      </c>
      <c r="K4098" s="8">
        <f t="shared" si="321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17"/>
        <v>109.667</v>
      </c>
      <c r="E4099" s="8">
        <v>110.13241499999999</v>
      </c>
      <c r="F4099" s="4">
        <f t="shared" si="318"/>
        <v>0.46541499999999303</v>
      </c>
      <c r="G4099" s="4">
        <f t="shared" si="319"/>
        <v>0.46541499999999303</v>
      </c>
      <c r="H4099" s="7">
        <f t="shared" si="320"/>
        <v>0.21661112222499351</v>
      </c>
      <c r="I4099" s="7"/>
      <c r="J4099">
        <v>-1066.92</v>
      </c>
      <c r="K4099" s="8">
        <f t="shared" si="321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17"/>
        <v>109.152</v>
      </c>
      <c r="E4100" s="8">
        <v>109.57655200000001</v>
      </c>
      <c r="F4100" s="4">
        <f t="shared" si="318"/>
        <v>0.42455200000000559</v>
      </c>
      <c r="G4100" s="4">
        <f t="shared" si="319"/>
        <v>0.42455200000000559</v>
      </c>
      <c r="H4100" s="7">
        <f t="shared" si="320"/>
        <v>0.18024440070400474</v>
      </c>
      <c r="I4100" s="7"/>
      <c r="J4100">
        <v>1406.57</v>
      </c>
      <c r="K4100" s="8">
        <f t="shared" si="321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17"/>
        <v>108.622</v>
      </c>
      <c r="E4101" s="8">
        <v>108.748346</v>
      </c>
      <c r="F4101" s="4">
        <f t="shared" si="318"/>
        <v>0.12634599999999807</v>
      </c>
      <c r="G4101" s="4">
        <f t="shared" si="319"/>
        <v>0.12634599999999807</v>
      </c>
      <c r="H4101" s="7">
        <f t="shared" si="320"/>
        <v>1.5963311715999514E-2</v>
      </c>
      <c r="I4101" s="7"/>
      <c r="J4101">
        <v>111614</v>
      </c>
      <c r="K4101" s="8">
        <f t="shared" si="321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17"/>
        <v>108.15600000000001</v>
      </c>
      <c r="E4102" s="8">
        <v>108.234531</v>
      </c>
      <c r="F4102" s="4">
        <f t="shared" si="318"/>
        <v>7.853099999999813E-2</v>
      </c>
      <c r="G4102" s="4">
        <f t="shared" si="319"/>
        <v>7.853099999999813E-2</v>
      </c>
      <c r="H4102" s="7">
        <f t="shared" si="320"/>
        <v>6.1671179609997066E-3</v>
      </c>
      <c r="I4102" s="7"/>
      <c r="J4102">
        <v>111332</v>
      </c>
      <c r="K4102" s="8">
        <f t="shared" si="321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17"/>
        <v>107.76900000000001</v>
      </c>
      <c r="E4103" s="8">
        <v>107.84114099999999</v>
      </c>
      <c r="F4103" s="4">
        <f t="shared" si="318"/>
        <v>7.2140999999987798E-2</v>
      </c>
      <c r="G4103" s="4">
        <f t="shared" si="319"/>
        <v>7.2140999999987798E-2</v>
      </c>
      <c r="H4103" s="7">
        <f t="shared" si="320"/>
        <v>5.2043238809982399E-3</v>
      </c>
      <c r="I4103" s="7"/>
      <c r="J4103">
        <v>110574</v>
      </c>
      <c r="K4103" s="8">
        <f t="shared" si="321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17"/>
        <v>107.375</v>
      </c>
      <c r="E4104" s="8">
        <v>107.348929</v>
      </c>
      <c r="F4104" s="4">
        <f t="shared" si="318"/>
        <v>-2.6071000000001732E-2</v>
      </c>
      <c r="G4104" s="4">
        <f t="shared" si="319"/>
        <v>2.6071000000001732E-2</v>
      </c>
      <c r="H4104" s="7">
        <f t="shared" si="320"/>
        <v>6.7969704100009031E-4</v>
      </c>
      <c r="I4104" s="7"/>
      <c r="J4104">
        <v>110072</v>
      </c>
      <c r="K4104" s="8">
        <f t="shared" si="321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22">C4105/1000</f>
        <v>102.485</v>
      </c>
      <c r="E4105" s="8">
        <v>100.673744</v>
      </c>
      <c r="F4105" s="4">
        <f t="shared" ref="F4105:F4168" si="323">(E4105- D4105)</f>
        <v>-1.8112560000000002</v>
      </c>
      <c r="G4105" s="4">
        <f t="shared" ref="G4105:G4168" si="324">ABS(F4105)</f>
        <v>1.8112560000000002</v>
      </c>
      <c r="H4105" s="7">
        <f t="shared" ref="H4105:H4168" si="325">(G4105^2)</f>
        <v>3.2806482975360005</v>
      </c>
      <c r="I4105" s="7"/>
      <c r="J4105">
        <v>109651</v>
      </c>
      <c r="K4105" s="8">
        <f t="shared" si="321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22"/>
        <v>80.699399999999997</v>
      </c>
      <c r="E4106" s="8">
        <v>78.279677000000007</v>
      </c>
      <c r="F4106" s="4">
        <f t="shared" si="323"/>
        <v>-2.4197229999999905</v>
      </c>
      <c r="G4106" s="4">
        <f t="shared" si="324"/>
        <v>2.4197229999999905</v>
      </c>
      <c r="H4106" s="7">
        <f t="shared" si="325"/>
        <v>5.8550593967289544</v>
      </c>
      <c r="I4106" s="7"/>
      <c r="J4106">
        <v>109204</v>
      </c>
      <c r="K4106" s="8">
        <f t="shared" si="321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22"/>
        <v>-0.92471500000000006</v>
      </c>
      <c r="E4107" s="8">
        <v>-0.92471499999999995</v>
      </c>
      <c r="F4107" s="4">
        <f t="shared" si="323"/>
        <v>1.1102230246251565E-16</v>
      </c>
      <c r="G4107" s="4">
        <f t="shared" si="324"/>
        <v>1.1102230246251565E-16</v>
      </c>
      <c r="H4107" s="7">
        <f t="shared" si="325"/>
        <v>1.2325951644078309E-32</v>
      </c>
      <c r="I4107" s="7"/>
      <c r="J4107">
        <v>109042</v>
      </c>
      <c r="K4107" s="8">
        <f t="shared" si="321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22"/>
        <v>-0.61187499999999995</v>
      </c>
      <c r="E4108" s="8">
        <v>-0.61187499999999995</v>
      </c>
      <c r="F4108" s="4">
        <f t="shared" si="323"/>
        <v>0</v>
      </c>
      <c r="G4108" s="4">
        <f t="shared" si="324"/>
        <v>0</v>
      </c>
      <c r="H4108" s="7">
        <f t="shared" si="325"/>
        <v>0</v>
      </c>
      <c r="I4108" s="7"/>
      <c r="J4108">
        <v>109165</v>
      </c>
      <c r="K4108" s="8">
        <f t="shared" si="321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22"/>
        <v>-0.61187499999999995</v>
      </c>
      <c r="E4109" s="8">
        <v>-0.61187499999999995</v>
      </c>
      <c r="F4109" s="4">
        <f t="shared" si="323"/>
        <v>0</v>
      </c>
      <c r="G4109" s="4">
        <f t="shared" si="324"/>
        <v>0</v>
      </c>
      <c r="H4109" s="7">
        <f t="shared" si="325"/>
        <v>0</v>
      </c>
      <c r="I4109" s="7"/>
      <c r="J4109">
        <v>109289</v>
      </c>
      <c r="K4109" s="8">
        <f t="shared" si="321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22"/>
        <v>-0.61187499999999995</v>
      </c>
      <c r="E4110" s="8">
        <v>-0.61187499999999995</v>
      </c>
      <c r="F4110" s="4">
        <f t="shared" si="323"/>
        <v>0</v>
      </c>
      <c r="G4110" s="4">
        <f t="shared" si="324"/>
        <v>0</v>
      </c>
      <c r="H4110" s="7">
        <f t="shared" si="325"/>
        <v>0</v>
      </c>
      <c r="I4110" s="7"/>
      <c r="J4110">
        <v>94209.7</v>
      </c>
      <c r="K4110" s="8">
        <f t="shared" si="321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22"/>
        <v>-0.61187499999999995</v>
      </c>
      <c r="E4111" s="8">
        <v>-0.61187499999999995</v>
      </c>
      <c r="F4111" s="4">
        <f t="shared" si="323"/>
        <v>0</v>
      </c>
      <c r="G4111" s="4">
        <f t="shared" si="324"/>
        <v>0</v>
      </c>
      <c r="H4111" s="7">
        <f t="shared" si="325"/>
        <v>0</v>
      </c>
      <c r="I4111" s="7"/>
      <c r="J4111">
        <v>45112.4</v>
      </c>
      <c r="K4111" s="8">
        <f t="shared" si="321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22"/>
        <v>-0.61187499999999995</v>
      </c>
      <c r="E4112" s="8">
        <v>-0.61187499999999995</v>
      </c>
      <c r="F4112" s="4">
        <f t="shared" si="323"/>
        <v>0</v>
      </c>
      <c r="G4112" s="4">
        <f t="shared" si="324"/>
        <v>0</v>
      </c>
      <c r="H4112" s="7">
        <f t="shared" si="325"/>
        <v>0</v>
      </c>
      <c r="I4112" s="7"/>
      <c r="J4112">
        <v>-924.71500000000003</v>
      </c>
      <c r="K4112" s="8">
        <f t="shared" si="321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22"/>
        <v>-0.61187499999999995</v>
      </c>
      <c r="E4113" s="8">
        <v>-0.61187499999999995</v>
      </c>
      <c r="F4113" s="4">
        <f t="shared" si="323"/>
        <v>0</v>
      </c>
      <c r="G4113" s="4">
        <f t="shared" si="324"/>
        <v>0</v>
      </c>
      <c r="H4113" s="7">
        <f t="shared" si="325"/>
        <v>0</v>
      </c>
      <c r="I4113" s="7"/>
      <c r="J4113">
        <v>-611.875</v>
      </c>
      <c r="K4113" s="8">
        <f t="shared" si="321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22"/>
        <v>-0.61187499999999995</v>
      </c>
      <c r="E4114" s="8">
        <v>-0.61187499999999995</v>
      </c>
      <c r="F4114" s="4">
        <f t="shared" si="323"/>
        <v>0</v>
      </c>
      <c r="G4114" s="4">
        <f t="shared" si="324"/>
        <v>0</v>
      </c>
      <c r="H4114" s="7">
        <f t="shared" si="325"/>
        <v>0</v>
      </c>
      <c r="I4114" s="7"/>
      <c r="J4114">
        <v>-611.875</v>
      </c>
      <c r="K4114" s="8">
        <f t="shared" si="321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22"/>
        <v>-0.61187499999999995</v>
      </c>
      <c r="E4115" s="8">
        <v>-0.61187499999999995</v>
      </c>
      <c r="F4115" s="4">
        <f t="shared" si="323"/>
        <v>0</v>
      </c>
      <c r="G4115" s="4">
        <f t="shared" si="324"/>
        <v>0</v>
      </c>
      <c r="H4115" s="7">
        <f t="shared" si="325"/>
        <v>0</v>
      </c>
      <c r="I4115" s="7"/>
      <c r="J4115">
        <v>-611.875</v>
      </c>
      <c r="K4115" s="8">
        <f t="shared" si="321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22"/>
        <v>-0.61187499999999995</v>
      </c>
      <c r="E4116" s="8">
        <v>-0.61187499999999995</v>
      </c>
      <c r="F4116" s="4">
        <f t="shared" si="323"/>
        <v>0</v>
      </c>
      <c r="G4116" s="4">
        <f t="shared" si="324"/>
        <v>0</v>
      </c>
      <c r="H4116" s="7">
        <f t="shared" si="325"/>
        <v>0</v>
      </c>
      <c r="I4116" s="7"/>
      <c r="J4116">
        <v>-611.875</v>
      </c>
      <c r="K4116" s="8">
        <f t="shared" si="321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22"/>
        <v>-1.0669200000000001</v>
      </c>
      <c r="E4117" s="8">
        <v>-1.0669150000000001</v>
      </c>
      <c r="F4117" s="4">
        <f t="shared" si="323"/>
        <v>5.000000000032756E-6</v>
      </c>
      <c r="G4117" s="4">
        <f t="shared" si="324"/>
        <v>5.000000000032756E-6</v>
      </c>
      <c r="H4117" s="7">
        <f t="shared" si="325"/>
        <v>2.5000000000327561E-11</v>
      </c>
      <c r="I4117" s="7"/>
      <c r="J4117">
        <v>-611.875</v>
      </c>
      <c r="K4117" s="8">
        <f t="shared" si="321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22"/>
        <v>-1.0669200000000001</v>
      </c>
      <c r="E4118" s="8">
        <v>-1.0669150000000001</v>
      </c>
      <c r="F4118" s="4">
        <f t="shared" si="323"/>
        <v>5.000000000032756E-6</v>
      </c>
      <c r="G4118" s="4">
        <f t="shared" si="324"/>
        <v>5.000000000032756E-6</v>
      </c>
      <c r="H4118" s="7">
        <f t="shared" si="325"/>
        <v>2.5000000000327561E-11</v>
      </c>
      <c r="I4118" s="7"/>
      <c r="J4118">
        <v>-611.875</v>
      </c>
      <c r="K4118" s="8">
        <f t="shared" si="321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22"/>
        <v>6.8244099999999994</v>
      </c>
      <c r="E4119" s="8">
        <v>7.774648</v>
      </c>
      <c r="F4119" s="4">
        <f t="shared" si="323"/>
        <v>0.95023800000000058</v>
      </c>
      <c r="G4119" s="4">
        <f t="shared" si="324"/>
        <v>0.95023800000000058</v>
      </c>
      <c r="H4119" s="7">
        <f t="shared" si="325"/>
        <v>0.90295225664400114</v>
      </c>
      <c r="I4119" s="7"/>
      <c r="J4119">
        <v>-611.875</v>
      </c>
      <c r="K4119" s="8">
        <f t="shared" si="321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22"/>
        <v>110.313</v>
      </c>
      <c r="E4120" s="8">
        <v>110.755534</v>
      </c>
      <c r="F4120" s="4">
        <f t="shared" si="323"/>
        <v>0.44253399999999488</v>
      </c>
      <c r="G4120" s="4">
        <f t="shared" si="324"/>
        <v>0.44253399999999488</v>
      </c>
      <c r="H4120" s="7">
        <f t="shared" si="325"/>
        <v>0.19583634115599546</v>
      </c>
      <c r="I4120" s="7"/>
      <c r="J4120">
        <v>-611.875</v>
      </c>
      <c r="K4120" s="8">
        <f t="shared" si="321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22"/>
        <v>109.53700000000001</v>
      </c>
      <c r="E4121" s="8">
        <v>109.928776</v>
      </c>
      <c r="F4121" s="4">
        <f t="shared" si="323"/>
        <v>0.39177599999999302</v>
      </c>
      <c r="G4121" s="4">
        <f t="shared" si="324"/>
        <v>0.39177599999999302</v>
      </c>
      <c r="H4121" s="7">
        <f t="shared" si="325"/>
        <v>0.15348843417599453</v>
      </c>
      <c r="I4121" s="7"/>
      <c r="J4121">
        <v>-611.875</v>
      </c>
      <c r="K4121" s="8">
        <f t="shared" si="321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22"/>
        <v>108.746</v>
      </c>
      <c r="E4122" s="8">
        <v>109.270678</v>
      </c>
      <c r="F4122" s="4">
        <f t="shared" si="323"/>
        <v>0.52467800000000864</v>
      </c>
      <c r="G4122" s="4">
        <f t="shared" si="324"/>
        <v>0.52467800000000864</v>
      </c>
      <c r="H4122" s="7">
        <f t="shared" si="325"/>
        <v>0.27528700368400905</v>
      </c>
      <c r="I4122" s="7"/>
      <c r="J4122">
        <v>-1066.92</v>
      </c>
      <c r="K4122" s="8">
        <f t="shared" si="321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22"/>
        <v>108.04900000000001</v>
      </c>
      <c r="E4123" s="8">
        <v>108.01583599999999</v>
      </c>
      <c r="F4123" s="4">
        <f t="shared" si="323"/>
        <v>-3.3164000000013516E-2</v>
      </c>
      <c r="G4123" s="4">
        <f t="shared" si="324"/>
        <v>3.3164000000013516E-2</v>
      </c>
      <c r="H4123" s="7">
        <f t="shared" si="325"/>
        <v>1.0998508960008964E-3</v>
      </c>
      <c r="I4123" s="7"/>
      <c r="J4123">
        <v>-2859.81</v>
      </c>
      <c r="K4123" s="8">
        <f t="shared" si="321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22"/>
        <v>107.48099999999999</v>
      </c>
      <c r="E4124" s="8">
        <v>107.98856600000001</v>
      </c>
      <c r="F4124" s="4">
        <f t="shared" si="323"/>
        <v>0.50756600000001129</v>
      </c>
      <c r="G4124" s="4">
        <f t="shared" si="324"/>
        <v>0.50756600000001129</v>
      </c>
      <c r="H4124" s="7">
        <f t="shared" si="325"/>
        <v>0.25762324435601147</v>
      </c>
      <c r="I4124" s="7"/>
      <c r="J4124">
        <v>69584</v>
      </c>
      <c r="K4124" s="8">
        <f t="shared" si="321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22"/>
        <v>106.877</v>
      </c>
      <c r="E4125" s="8">
        <v>106.98948799999999</v>
      </c>
      <c r="F4125" s="4">
        <f t="shared" si="323"/>
        <v>0.11248799999999903</v>
      </c>
      <c r="G4125" s="4">
        <f t="shared" si="324"/>
        <v>0.11248799999999903</v>
      </c>
      <c r="H4125" s="7">
        <f t="shared" si="325"/>
        <v>1.2653550143999782E-2</v>
      </c>
      <c r="I4125" s="7"/>
      <c r="J4125">
        <v>112107</v>
      </c>
      <c r="K4125" s="8">
        <f t="shared" si="321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22"/>
        <v>106.48</v>
      </c>
      <c r="E4126" s="8">
        <v>106.57685600000001</v>
      </c>
      <c r="F4126" s="4">
        <f t="shared" si="323"/>
        <v>9.6856000000002496E-2</v>
      </c>
      <c r="G4126" s="4">
        <f t="shared" si="324"/>
        <v>9.6856000000002496E-2</v>
      </c>
      <c r="H4126" s="7">
        <f t="shared" si="325"/>
        <v>9.3810847360004841E-3</v>
      </c>
      <c r="I4126" s="7"/>
      <c r="J4126">
        <v>111427</v>
      </c>
      <c r="K4126" s="8">
        <f t="shared" si="321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22"/>
        <v>106.306</v>
      </c>
      <c r="E4127" s="8">
        <v>106.571664</v>
      </c>
      <c r="F4127" s="4">
        <f t="shared" si="323"/>
        <v>0.26566400000000101</v>
      </c>
      <c r="G4127" s="4">
        <f t="shared" si="324"/>
        <v>0.26566400000000101</v>
      </c>
      <c r="H4127" s="7">
        <f t="shared" si="325"/>
        <v>7.0577360896000543E-2</v>
      </c>
      <c r="I4127" s="7"/>
      <c r="J4127">
        <v>110705</v>
      </c>
      <c r="K4127" s="8">
        <f t="shared" si="321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22"/>
        <v>106.124</v>
      </c>
      <c r="E4128" s="8">
        <v>105.98993299999999</v>
      </c>
      <c r="F4128" s="4">
        <f t="shared" si="323"/>
        <v>-0.13406700000000171</v>
      </c>
      <c r="G4128" s="4">
        <f t="shared" si="324"/>
        <v>0.13406700000000171</v>
      </c>
      <c r="H4128" s="7">
        <f t="shared" si="325"/>
        <v>1.7973960489000459E-2</v>
      </c>
      <c r="I4128" s="7"/>
      <c r="J4128">
        <v>110079</v>
      </c>
      <c r="K4128" s="8">
        <f t="shared" si="321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22"/>
        <v>105.679</v>
      </c>
      <c r="E4129" s="8">
        <v>104.120688</v>
      </c>
      <c r="F4129" s="4">
        <f t="shared" si="323"/>
        <v>-1.5583120000000008</v>
      </c>
      <c r="G4129" s="4">
        <f t="shared" si="324"/>
        <v>1.5583120000000008</v>
      </c>
      <c r="H4129" s="7">
        <f t="shared" si="325"/>
        <v>2.4283362893440024</v>
      </c>
      <c r="I4129" s="7"/>
      <c r="J4129">
        <v>109537</v>
      </c>
      <c r="K4129" s="8">
        <f t="shared" si="321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22"/>
        <v>49.214800000000004</v>
      </c>
      <c r="E4130" s="8">
        <v>47.551259000000002</v>
      </c>
      <c r="F4130" s="4">
        <f t="shared" si="323"/>
        <v>-1.6635410000000022</v>
      </c>
      <c r="G4130" s="4">
        <f t="shared" si="324"/>
        <v>1.6635410000000022</v>
      </c>
      <c r="H4130" s="7">
        <f t="shared" si="325"/>
        <v>2.7673686586810073</v>
      </c>
      <c r="I4130" s="7"/>
      <c r="J4130">
        <v>108744</v>
      </c>
      <c r="K4130" s="8">
        <f t="shared" si="321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22"/>
        <v>-0.92471500000000006</v>
      </c>
      <c r="E4131" s="8">
        <v>-0.92471499999999995</v>
      </c>
      <c r="F4131" s="4">
        <f t="shared" si="323"/>
        <v>1.1102230246251565E-16</v>
      </c>
      <c r="G4131" s="4">
        <f t="shared" si="324"/>
        <v>1.1102230246251565E-16</v>
      </c>
      <c r="H4131" s="7">
        <f t="shared" si="325"/>
        <v>1.2325951644078309E-32</v>
      </c>
      <c r="I4131" s="7"/>
      <c r="J4131">
        <v>108247</v>
      </c>
      <c r="K4131" s="8">
        <f t="shared" si="321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22"/>
        <v>-0.61187499999999995</v>
      </c>
      <c r="E4132" s="8">
        <v>-0.61187499999999995</v>
      </c>
      <c r="F4132" s="4">
        <f t="shared" si="323"/>
        <v>0</v>
      </c>
      <c r="G4132" s="4">
        <f t="shared" si="324"/>
        <v>0</v>
      </c>
      <c r="H4132" s="7">
        <f t="shared" si="325"/>
        <v>0</v>
      </c>
      <c r="I4132" s="7"/>
      <c r="J4132">
        <v>107865</v>
      </c>
      <c r="K4132" s="8">
        <f t="shared" si="321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22"/>
        <v>-0.61187499999999995</v>
      </c>
      <c r="E4133" s="8">
        <v>-0.61187499999999995</v>
      </c>
      <c r="F4133" s="4">
        <f t="shared" si="323"/>
        <v>0</v>
      </c>
      <c r="G4133" s="4">
        <f t="shared" si="324"/>
        <v>0</v>
      </c>
      <c r="H4133" s="7">
        <f t="shared" si="325"/>
        <v>0</v>
      </c>
      <c r="I4133" s="7"/>
      <c r="J4133">
        <v>107377</v>
      </c>
      <c r="K4133" s="8">
        <f t="shared" si="321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22"/>
        <v>-0.61187499999999995</v>
      </c>
      <c r="E4134" s="8">
        <v>-0.61187499999999995</v>
      </c>
      <c r="F4134" s="4">
        <f t="shared" si="323"/>
        <v>0</v>
      </c>
      <c r="G4134" s="4">
        <f t="shared" si="324"/>
        <v>0</v>
      </c>
      <c r="H4134" s="7">
        <f t="shared" si="325"/>
        <v>0</v>
      </c>
      <c r="I4134" s="7"/>
      <c r="J4134">
        <v>101231</v>
      </c>
      <c r="K4134" s="8">
        <f t="shared" si="321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22"/>
        <v>-0.61187499999999995</v>
      </c>
      <c r="E4135" s="8">
        <v>-0.61187499999999995</v>
      </c>
      <c r="F4135" s="4">
        <f t="shared" si="323"/>
        <v>0</v>
      </c>
      <c r="G4135" s="4">
        <f t="shared" si="324"/>
        <v>0</v>
      </c>
      <c r="H4135" s="7">
        <f t="shared" si="325"/>
        <v>0</v>
      </c>
      <c r="I4135" s="7"/>
      <c r="J4135">
        <v>78927.899999999994</v>
      </c>
      <c r="K4135" s="8">
        <f t="shared" si="321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22"/>
        <v>-0.61187499999999995</v>
      </c>
      <c r="E4136" s="8">
        <v>-0.61187499999999995</v>
      </c>
      <c r="F4136" s="4">
        <f t="shared" si="323"/>
        <v>0</v>
      </c>
      <c r="G4136" s="4">
        <f t="shared" si="324"/>
        <v>0</v>
      </c>
      <c r="H4136" s="7">
        <f t="shared" si="325"/>
        <v>0</v>
      </c>
      <c r="I4136" s="7"/>
      <c r="J4136">
        <v>-924.71500000000003</v>
      </c>
      <c r="K4136" s="8">
        <f t="shared" si="321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22"/>
        <v>-0.61187499999999995</v>
      </c>
      <c r="E4137" s="8">
        <v>-0.61187499999999995</v>
      </c>
      <c r="F4137" s="4">
        <f t="shared" si="323"/>
        <v>0</v>
      </c>
      <c r="G4137" s="4">
        <f t="shared" si="324"/>
        <v>0</v>
      </c>
      <c r="H4137" s="7">
        <f t="shared" si="325"/>
        <v>0</v>
      </c>
      <c r="I4137" s="7"/>
      <c r="J4137">
        <v>-611.875</v>
      </c>
      <c r="K4137" s="8">
        <f t="shared" si="321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22"/>
        <v>-0.61187499999999995</v>
      </c>
      <c r="E4138" s="8">
        <v>-0.61187499999999995</v>
      </c>
      <c r="F4138" s="4">
        <f t="shared" si="323"/>
        <v>0</v>
      </c>
      <c r="G4138" s="4">
        <f t="shared" si="324"/>
        <v>0</v>
      </c>
      <c r="H4138" s="7">
        <f t="shared" si="325"/>
        <v>0</v>
      </c>
      <c r="I4138" s="7"/>
      <c r="J4138">
        <v>-611.875</v>
      </c>
      <c r="K4138" s="8">
        <f t="shared" si="321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22"/>
        <v>-0.61187499999999995</v>
      </c>
      <c r="E4139" s="8">
        <v>-0.61187499999999995</v>
      </c>
      <c r="F4139" s="4">
        <f t="shared" si="323"/>
        <v>0</v>
      </c>
      <c r="G4139" s="4">
        <f t="shared" si="324"/>
        <v>0</v>
      </c>
      <c r="H4139" s="7">
        <f t="shared" si="325"/>
        <v>0</v>
      </c>
      <c r="I4139" s="7"/>
      <c r="J4139">
        <v>-611.875</v>
      </c>
      <c r="K4139" s="8">
        <f t="shared" si="321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22"/>
        <v>-0.61187499999999995</v>
      </c>
      <c r="E4140" s="8">
        <v>-0.61187499999999995</v>
      </c>
      <c r="F4140" s="4">
        <f t="shared" si="323"/>
        <v>0</v>
      </c>
      <c r="G4140" s="4">
        <f t="shared" si="324"/>
        <v>0</v>
      </c>
      <c r="H4140" s="7">
        <f t="shared" si="325"/>
        <v>0</v>
      </c>
      <c r="I4140" s="7"/>
      <c r="J4140">
        <v>-611.875</v>
      </c>
      <c r="K4140" s="8">
        <f t="shared" ref="K4140:K4203" si="326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22"/>
        <v>-1.0669200000000001</v>
      </c>
      <c r="E4141" s="8">
        <v>-1.0669150000000001</v>
      </c>
      <c r="F4141" s="4">
        <f t="shared" si="323"/>
        <v>5.000000000032756E-6</v>
      </c>
      <c r="G4141" s="4">
        <f t="shared" si="324"/>
        <v>5.000000000032756E-6</v>
      </c>
      <c r="H4141" s="7">
        <f t="shared" si="325"/>
        <v>2.5000000000327561E-11</v>
      </c>
      <c r="I4141" s="7"/>
      <c r="J4141">
        <v>-611.875</v>
      </c>
      <c r="K4141" s="8">
        <f t="shared" si="326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22"/>
        <v>-4.65909</v>
      </c>
      <c r="E4142" s="8">
        <v>-4.6623840000000003</v>
      </c>
      <c r="F4142" s="4">
        <f t="shared" si="323"/>
        <v>-3.2940000000003522E-3</v>
      </c>
      <c r="G4142" s="4">
        <f t="shared" si="324"/>
        <v>3.2940000000003522E-3</v>
      </c>
      <c r="H4142" s="7">
        <f t="shared" si="325"/>
        <v>1.085043600000232E-5</v>
      </c>
      <c r="I4142" s="7"/>
      <c r="J4142">
        <v>-611.875</v>
      </c>
      <c r="K4142" s="8">
        <f t="shared" si="326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22"/>
        <v>70.805800000000005</v>
      </c>
      <c r="E4143" s="8">
        <v>72.755415999999997</v>
      </c>
      <c r="F4143" s="4">
        <f t="shared" si="323"/>
        <v>1.9496159999999918</v>
      </c>
      <c r="G4143" s="4">
        <f t="shared" si="324"/>
        <v>1.9496159999999918</v>
      </c>
      <c r="H4143" s="7">
        <f t="shared" si="325"/>
        <v>3.8010025474559681</v>
      </c>
      <c r="I4143" s="7"/>
      <c r="J4143">
        <v>-611.875</v>
      </c>
      <c r="K4143" s="8">
        <f t="shared" si="326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22"/>
        <v>109.31699999999999</v>
      </c>
      <c r="E4144" s="8">
        <v>109.71656900000001</v>
      </c>
      <c r="F4144" s="4">
        <f t="shared" si="323"/>
        <v>0.39956900000001383</v>
      </c>
      <c r="G4144" s="4">
        <f t="shared" si="324"/>
        <v>0.39956900000001383</v>
      </c>
      <c r="H4144" s="7">
        <f t="shared" si="325"/>
        <v>0.15965538576101104</v>
      </c>
      <c r="I4144" s="7"/>
      <c r="J4144">
        <v>-611.875</v>
      </c>
      <c r="K4144" s="8">
        <f t="shared" si="326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22"/>
        <v>108.56100000000001</v>
      </c>
      <c r="E4145" s="8">
        <v>108.908326</v>
      </c>
      <c r="F4145" s="4">
        <f t="shared" si="323"/>
        <v>0.34732599999999536</v>
      </c>
      <c r="G4145" s="4">
        <f t="shared" si="324"/>
        <v>0.34732599999999536</v>
      </c>
      <c r="H4145" s="7">
        <f t="shared" si="325"/>
        <v>0.12063535027599678</v>
      </c>
      <c r="I4145" s="7"/>
      <c r="J4145">
        <v>-611.875</v>
      </c>
      <c r="K4145" s="8">
        <f t="shared" si="326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22"/>
        <v>107.732</v>
      </c>
      <c r="E4146" s="8">
        <v>108.088993</v>
      </c>
      <c r="F4146" s="4">
        <f t="shared" si="323"/>
        <v>0.35699300000000278</v>
      </c>
      <c r="G4146" s="4">
        <f t="shared" si="324"/>
        <v>0.35699300000000278</v>
      </c>
      <c r="H4146" s="7">
        <f t="shared" si="325"/>
        <v>0.127444002049002</v>
      </c>
      <c r="I4146" s="7"/>
      <c r="J4146">
        <v>-1066.92</v>
      </c>
      <c r="K4146" s="8">
        <f t="shared" si="326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22"/>
        <v>107.074</v>
      </c>
      <c r="E4147" s="8">
        <v>107.08601299999999</v>
      </c>
      <c r="F4147" s="4">
        <f t="shared" si="323"/>
        <v>1.2012999999996055E-2</v>
      </c>
      <c r="G4147" s="4">
        <f t="shared" si="324"/>
        <v>1.2012999999996055E-2</v>
      </c>
      <c r="H4147" s="7">
        <f t="shared" si="325"/>
        <v>1.443121689999052E-4</v>
      </c>
      <c r="I4147" s="7"/>
      <c r="J4147">
        <v>-1066.92</v>
      </c>
      <c r="K4147" s="8">
        <f t="shared" si="326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22"/>
        <v>106.57899999999999</v>
      </c>
      <c r="E4148" s="8">
        <v>107.126998</v>
      </c>
      <c r="F4148" s="4">
        <f t="shared" si="323"/>
        <v>0.54799800000000687</v>
      </c>
      <c r="G4148" s="4">
        <f t="shared" si="324"/>
        <v>0.54799800000000687</v>
      </c>
      <c r="H4148" s="7">
        <f t="shared" si="325"/>
        <v>0.30030180800400752</v>
      </c>
      <c r="I4148" s="7"/>
      <c r="J4148">
        <v>7785.52</v>
      </c>
      <c r="K4148" s="8">
        <f t="shared" si="326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22"/>
        <v>106.072</v>
      </c>
      <c r="E4149" s="8">
        <v>106.138553</v>
      </c>
      <c r="F4149" s="4">
        <f t="shared" si="323"/>
        <v>6.6552999999998974E-2</v>
      </c>
      <c r="G4149" s="4">
        <f t="shared" si="324"/>
        <v>6.6552999999998974E-2</v>
      </c>
      <c r="H4149" s="7">
        <f t="shared" si="325"/>
        <v>4.4293018089998637E-3</v>
      </c>
      <c r="I4149" s="7"/>
      <c r="J4149">
        <v>110687</v>
      </c>
      <c r="K4149" s="8">
        <f t="shared" si="326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22"/>
        <v>105.68600000000001</v>
      </c>
      <c r="E4150" s="8">
        <v>105.758917</v>
      </c>
      <c r="F4150" s="4">
        <f t="shared" si="323"/>
        <v>7.2916999999989685E-2</v>
      </c>
      <c r="G4150" s="4">
        <f t="shared" si="324"/>
        <v>7.2916999999989685E-2</v>
      </c>
      <c r="H4150" s="7">
        <f t="shared" si="325"/>
        <v>5.316888888998496E-3</v>
      </c>
      <c r="I4150" s="7"/>
      <c r="J4150">
        <v>109881</v>
      </c>
      <c r="K4150" s="8">
        <f t="shared" si="326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22"/>
        <v>105.514</v>
      </c>
      <c r="E4151" s="8">
        <v>105.753804</v>
      </c>
      <c r="F4151" s="4">
        <f t="shared" si="323"/>
        <v>0.23980400000000657</v>
      </c>
      <c r="G4151" s="4">
        <f t="shared" si="324"/>
        <v>0.23980400000000657</v>
      </c>
      <c r="H4151" s="7">
        <f t="shared" si="325"/>
        <v>5.7505958416003151E-2</v>
      </c>
      <c r="I4151" s="7"/>
      <c r="J4151">
        <v>109249</v>
      </c>
      <c r="K4151" s="8">
        <f t="shared" si="326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22"/>
        <v>105.322</v>
      </c>
      <c r="E4152" s="8">
        <v>105.70426</v>
      </c>
      <c r="F4152" s="4">
        <f t="shared" si="323"/>
        <v>0.38226000000000226</v>
      </c>
      <c r="G4152" s="4">
        <f t="shared" si="324"/>
        <v>0.38226000000000226</v>
      </c>
      <c r="H4152" s="7">
        <f t="shared" si="325"/>
        <v>0.14612270760000173</v>
      </c>
      <c r="I4152" s="7"/>
      <c r="J4152">
        <v>108023</v>
      </c>
      <c r="K4152" s="8">
        <f t="shared" si="326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22"/>
        <v>105.41500000000001</v>
      </c>
      <c r="E4153" s="8">
        <v>105.705578</v>
      </c>
      <c r="F4153" s="4">
        <f t="shared" si="323"/>
        <v>0.29057799999999645</v>
      </c>
      <c r="G4153" s="4">
        <f t="shared" si="324"/>
        <v>0.29057799999999645</v>
      </c>
      <c r="H4153" s="7">
        <f t="shared" si="325"/>
        <v>8.4435574083997933E-2</v>
      </c>
      <c r="I4153" s="7"/>
      <c r="J4153">
        <v>108003</v>
      </c>
      <c r="K4153" s="8">
        <f t="shared" si="326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22"/>
        <v>62.506800000000005</v>
      </c>
      <c r="E4154" s="8">
        <v>60.460627000000002</v>
      </c>
      <c r="F4154" s="4">
        <f t="shared" si="323"/>
        <v>-2.0461730000000031</v>
      </c>
      <c r="G4154" s="4">
        <f t="shared" si="324"/>
        <v>2.0461730000000031</v>
      </c>
      <c r="H4154" s="7">
        <f t="shared" si="325"/>
        <v>4.1868239459290129</v>
      </c>
      <c r="I4154" s="7"/>
      <c r="J4154">
        <v>107034</v>
      </c>
      <c r="K4154" s="8">
        <f t="shared" si="326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22"/>
        <v>-0.92471500000000006</v>
      </c>
      <c r="E4155" s="8">
        <v>-0.92471499999999995</v>
      </c>
      <c r="F4155" s="4">
        <f t="shared" si="323"/>
        <v>1.1102230246251565E-16</v>
      </c>
      <c r="G4155" s="4">
        <f t="shared" si="324"/>
        <v>1.1102230246251565E-16</v>
      </c>
      <c r="H4155" s="7">
        <f t="shared" si="325"/>
        <v>1.2325951644078309E-32</v>
      </c>
      <c r="I4155" s="7"/>
      <c r="J4155">
        <v>106637</v>
      </c>
      <c r="K4155" s="8">
        <f t="shared" si="326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22"/>
        <v>-0.61187499999999995</v>
      </c>
      <c r="E4156" s="8">
        <v>-0.61187499999999995</v>
      </c>
      <c r="F4156" s="4">
        <f t="shared" si="323"/>
        <v>0</v>
      </c>
      <c r="G4156" s="4">
        <f t="shared" si="324"/>
        <v>0</v>
      </c>
      <c r="H4156" s="7">
        <f t="shared" si="325"/>
        <v>0</v>
      </c>
      <c r="I4156" s="7"/>
      <c r="J4156">
        <v>106631</v>
      </c>
      <c r="K4156" s="8">
        <f t="shared" si="326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22"/>
        <v>-0.61187499999999995</v>
      </c>
      <c r="E4157" s="8">
        <v>-0.61187499999999995</v>
      </c>
      <c r="F4157" s="4">
        <f t="shared" si="323"/>
        <v>0</v>
      </c>
      <c r="G4157" s="4">
        <f t="shared" si="324"/>
        <v>0</v>
      </c>
      <c r="H4157" s="7">
        <f t="shared" si="325"/>
        <v>0</v>
      </c>
      <c r="I4157" s="7"/>
      <c r="J4157">
        <v>106041</v>
      </c>
      <c r="K4157" s="8">
        <f t="shared" si="326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22"/>
        <v>-0.61187499999999995</v>
      </c>
      <c r="E4158" s="8">
        <v>-0.61187499999999995</v>
      </c>
      <c r="F4158" s="4">
        <f t="shared" si="323"/>
        <v>0</v>
      </c>
      <c r="G4158" s="4">
        <f t="shared" si="324"/>
        <v>0</v>
      </c>
      <c r="H4158" s="7">
        <f t="shared" si="325"/>
        <v>0</v>
      </c>
      <c r="I4158" s="7"/>
      <c r="J4158">
        <v>104389</v>
      </c>
      <c r="K4158" s="8">
        <f t="shared" si="326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22"/>
        <v>-0.61187499999999995</v>
      </c>
      <c r="E4159" s="8">
        <v>-0.61187499999999995</v>
      </c>
      <c r="F4159" s="4">
        <f t="shared" si="323"/>
        <v>0</v>
      </c>
      <c r="G4159" s="4">
        <f t="shared" si="324"/>
        <v>0</v>
      </c>
      <c r="H4159" s="7">
        <f t="shared" si="325"/>
        <v>0</v>
      </c>
      <c r="I4159" s="7"/>
      <c r="J4159">
        <v>47937.2</v>
      </c>
      <c r="K4159" s="8">
        <f t="shared" si="326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22"/>
        <v>-0.61187499999999995</v>
      </c>
      <c r="E4160" s="8">
        <v>-0.61187499999999995</v>
      </c>
      <c r="F4160" s="4">
        <f t="shared" si="323"/>
        <v>0</v>
      </c>
      <c r="G4160" s="4">
        <f t="shared" si="324"/>
        <v>0</v>
      </c>
      <c r="H4160" s="7">
        <f t="shared" si="325"/>
        <v>0</v>
      </c>
      <c r="I4160" s="7"/>
      <c r="J4160">
        <v>-924.71500000000003</v>
      </c>
      <c r="K4160" s="8">
        <f t="shared" si="326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22"/>
        <v>-0.61187499999999995</v>
      </c>
      <c r="E4161" s="8">
        <v>-0.61187499999999995</v>
      </c>
      <c r="F4161" s="4">
        <f t="shared" si="323"/>
        <v>0</v>
      </c>
      <c r="G4161" s="4">
        <f t="shared" si="324"/>
        <v>0</v>
      </c>
      <c r="H4161" s="7">
        <f t="shared" si="325"/>
        <v>0</v>
      </c>
      <c r="I4161" s="7"/>
      <c r="J4161">
        <v>-611.875</v>
      </c>
      <c r="K4161" s="8">
        <f t="shared" si="326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22"/>
        <v>-0.61187499999999995</v>
      </c>
      <c r="E4162" s="8">
        <v>-0.61187499999999995</v>
      </c>
      <c r="F4162" s="4">
        <f t="shared" si="323"/>
        <v>0</v>
      </c>
      <c r="G4162" s="4">
        <f t="shared" si="324"/>
        <v>0</v>
      </c>
      <c r="H4162" s="7">
        <f t="shared" si="325"/>
        <v>0</v>
      </c>
      <c r="I4162" s="7"/>
      <c r="J4162">
        <v>-611.875</v>
      </c>
      <c r="K4162" s="8">
        <f t="shared" si="326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22"/>
        <v>-0.61187499999999995</v>
      </c>
      <c r="E4163" s="8">
        <v>-0.61187499999999995</v>
      </c>
      <c r="F4163" s="4">
        <f t="shared" si="323"/>
        <v>0</v>
      </c>
      <c r="G4163" s="4">
        <f t="shared" si="324"/>
        <v>0</v>
      </c>
      <c r="H4163" s="7">
        <f t="shared" si="325"/>
        <v>0</v>
      </c>
      <c r="I4163" s="7"/>
      <c r="J4163">
        <v>-611.875</v>
      </c>
      <c r="K4163" s="8">
        <f t="shared" si="326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22"/>
        <v>-0.61187499999999995</v>
      </c>
      <c r="E4164" s="8">
        <v>-0.61187499999999995</v>
      </c>
      <c r="F4164" s="4">
        <f t="shared" si="323"/>
        <v>0</v>
      </c>
      <c r="G4164" s="4">
        <f t="shared" si="324"/>
        <v>0</v>
      </c>
      <c r="H4164" s="7">
        <f t="shared" si="325"/>
        <v>0</v>
      </c>
      <c r="I4164" s="7"/>
      <c r="J4164">
        <v>-611.875</v>
      </c>
      <c r="K4164" s="8">
        <f t="shared" si="326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22"/>
        <v>-1.0669200000000001</v>
      </c>
      <c r="E4165" s="8">
        <v>-1.0669150000000001</v>
      </c>
      <c r="F4165" s="4">
        <f t="shared" si="323"/>
        <v>5.000000000032756E-6</v>
      </c>
      <c r="G4165" s="4">
        <f t="shared" si="324"/>
        <v>5.000000000032756E-6</v>
      </c>
      <c r="H4165" s="7">
        <f t="shared" si="325"/>
        <v>2.5000000000327561E-11</v>
      </c>
      <c r="I4165" s="7"/>
      <c r="J4165">
        <v>-611.875</v>
      </c>
      <c r="K4165" s="8">
        <f t="shared" si="326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22"/>
        <v>-1.0669200000000001</v>
      </c>
      <c r="E4166" s="8">
        <v>-1.0669150000000001</v>
      </c>
      <c r="F4166" s="4">
        <f t="shared" si="323"/>
        <v>5.000000000032756E-6</v>
      </c>
      <c r="G4166" s="4">
        <f t="shared" si="324"/>
        <v>5.000000000032756E-6</v>
      </c>
      <c r="H4166" s="7">
        <f t="shared" si="325"/>
        <v>2.5000000000327561E-11</v>
      </c>
      <c r="I4166" s="7"/>
      <c r="J4166">
        <v>-611.875</v>
      </c>
      <c r="K4166" s="8">
        <f t="shared" si="326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22"/>
        <v>-4.52623</v>
      </c>
      <c r="E4167" s="8">
        <v>-4.5289960000000002</v>
      </c>
      <c r="F4167" s="4">
        <f t="shared" si="323"/>
        <v>-2.7660000000002682E-3</v>
      </c>
      <c r="G4167" s="4">
        <f t="shared" si="324"/>
        <v>2.7660000000002682E-3</v>
      </c>
      <c r="H4167" s="7">
        <f t="shared" si="325"/>
        <v>7.6507560000014833E-6</v>
      </c>
      <c r="I4167" s="7"/>
      <c r="J4167">
        <v>-611.875</v>
      </c>
      <c r="K4167" s="8">
        <f t="shared" si="326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22"/>
        <v>42.403599999999997</v>
      </c>
      <c r="E4168" s="8">
        <v>43.044744999999999</v>
      </c>
      <c r="F4168" s="4">
        <f t="shared" si="323"/>
        <v>0.64114500000000163</v>
      </c>
      <c r="G4168" s="4">
        <f t="shared" si="324"/>
        <v>0.64114500000000163</v>
      </c>
      <c r="H4168" s="7">
        <f t="shared" si="325"/>
        <v>0.41106691102500209</v>
      </c>
      <c r="I4168" s="7"/>
      <c r="J4168">
        <v>-611.875</v>
      </c>
      <c r="K4168" s="8">
        <f t="shared" si="326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27">C4169/1000</f>
        <v>45.059400000000004</v>
      </c>
      <c r="E4169" s="8">
        <v>45.126736999999999</v>
      </c>
      <c r="F4169" s="4">
        <f t="shared" ref="F4169:F4232" si="328">(E4169- D4169)</f>
        <v>6.7336999999994873E-2</v>
      </c>
      <c r="G4169" s="4">
        <f t="shared" ref="G4169:G4232" si="329">ABS(F4169)</f>
        <v>6.7336999999994873E-2</v>
      </c>
      <c r="H4169" s="7">
        <f t="shared" ref="H4169:H4232" si="330">(G4169^2)</f>
        <v>4.5342715689993098E-3</v>
      </c>
      <c r="I4169" s="7"/>
      <c r="J4169">
        <v>-611.875</v>
      </c>
      <c r="K4169" s="8">
        <f t="shared" si="326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27"/>
        <v>78.176299999999998</v>
      </c>
      <c r="E4170" s="8">
        <v>78.366933000000003</v>
      </c>
      <c r="F4170" s="4">
        <f t="shared" si="328"/>
        <v>0.19063300000000538</v>
      </c>
      <c r="G4170" s="4">
        <f t="shared" si="329"/>
        <v>0.19063300000000538</v>
      </c>
      <c r="H4170" s="7">
        <f t="shared" si="330"/>
        <v>3.6340940689002052E-2</v>
      </c>
      <c r="I4170" s="7"/>
      <c r="J4170">
        <v>-1066.92</v>
      </c>
      <c r="K4170" s="8">
        <f t="shared" si="326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27"/>
        <v>89.226399999999998</v>
      </c>
      <c r="E4171" s="8">
        <v>89.585222000000002</v>
      </c>
      <c r="F4171" s="4">
        <f t="shared" si="328"/>
        <v>0.35882200000000353</v>
      </c>
      <c r="G4171" s="4">
        <f t="shared" si="329"/>
        <v>0.35882200000000353</v>
      </c>
      <c r="H4171" s="7">
        <f t="shared" si="330"/>
        <v>0.12875322768400252</v>
      </c>
      <c r="I4171" s="7"/>
      <c r="J4171">
        <v>-4662.3900000000003</v>
      </c>
      <c r="K4171" s="8">
        <f t="shared" si="326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27"/>
        <v>71.83489999999999</v>
      </c>
      <c r="E4172" s="8">
        <v>72.031028000000006</v>
      </c>
      <c r="F4172" s="4">
        <f t="shared" si="328"/>
        <v>0.19612800000001585</v>
      </c>
      <c r="G4172" s="4">
        <f t="shared" si="329"/>
        <v>0.19612800000001585</v>
      </c>
      <c r="H4172" s="7">
        <f t="shared" si="330"/>
        <v>3.8466192384006212E-2</v>
      </c>
      <c r="I4172" s="7"/>
      <c r="J4172">
        <v>72755</v>
      </c>
      <c r="K4172" s="8">
        <f t="shared" si="326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27"/>
        <v>24.154400000000003</v>
      </c>
      <c r="E4173" s="8">
        <v>23.978978000000001</v>
      </c>
      <c r="F4173" s="4">
        <f t="shared" si="328"/>
        <v>-0.17542200000000108</v>
      </c>
      <c r="G4173" s="4">
        <f t="shared" si="329"/>
        <v>0.17542200000000108</v>
      </c>
      <c r="H4173" s="7">
        <f t="shared" si="330"/>
        <v>3.077287808400038E-2</v>
      </c>
      <c r="I4173" s="7"/>
      <c r="J4173">
        <v>109675</v>
      </c>
      <c r="K4173" s="8">
        <f t="shared" si="326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27"/>
        <v>100.301</v>
      </c>
      <c r="E4174" s="8">
        <v>100.047918</v>
      </c>
      <c r="F4174" s="4">
        <f t="shared" si="328"/>
        <v>-0.25308200000000625</v>
      </c>
      <c r="G4174" s="4">
        <f t="shared" si="329"/>
        <v>0.25308200000000625</v>
      </c>
      <c r="H4174" s="7">
        <f t="shared" si="330"/>
        <v>6.405049872400316E-2</v>
      </c>
      <c r="I4174" s="7"/>
      <c r="J4174">
        <v>108894</v>
      </c>
      <c r="K4174" s="8">
        <f t="shared" si="326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27"/>
        <v>71.167600000000007</v>
      </c>
      <c r="E4175" s="8">
        <v>70.690460000000002</v>
      </c>
      <c r="F4175" s="4">
        <f t="shared" si="328"/>
        <v>-0.47714000000000567</v>
      </c>
      <c r="G4175" s="4">
        <f t="shared" si="329"/>
        <v>0.47714000000000567</v>
      </c>
      <c r="H4175" s="7">
        <f t="shared" si="330"/>
        <v>0.22766257960000541</v>
      </c>
      <c r="I4175" s="7"/>
      <c r="J4175">
        <v>108099</v>
      </c>
      <c r="K4175" s="8">
        <f t="shared" si="326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27"/>
        <v>56.812199999999997</v>
      </c>
      <c r="E4176" s="8">
        <v>56.110719000000003</v>
      </c>
      <c r="F4176" s="4">
        <f t="shared" si="328"/>
        <v>-0.70148099999999403</v>
      </c>
      <c r="G4176" s="4">
        <f t="shared" si="329"/>
        <v>0.70148099999999403</v>
      </c>
      <c r="H4176" s="7">
        <f t="shared" si="330"/>
        <v>0.4920755933609916</v>
      </c>
      <c r="I4176" s="7"/>
      <c r="J4176">
        <v>107121</v>
      </c>
      <c r="K4176" s="8">
        <f t="shared" si="326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27"/>
        <v>65.575199999999995</v>
      </c>
      <c r="E4177" s="8">
        <v>64.176871000000006</v>
      </c>
      <c r="F4177" s="4">
        <f t="shared" si="328"/>
        <v>-1.3983289999999897</v>
      </c>
      <c r="G4177" s="4">
        <f t="shared" si="329"/>
        <v>1.3983289999999897</v>
      </c>
      <c r="H4177" s="7">
        <f t="shared" si="330"/>
        <v>1.9553239922409713</v>
      </c>
      <c r="I4177" s="7"/>
      <c r="J4177">
        <v>107168</v>
      </c>
      <c r="K4177" s="8">
        <f t="shared" si="326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27"/>
        <v>28.6355</v>
      </c>
      <c r="E4178" s="8">
        <v>27.640314</v>
      </c>
      <c r="F4178" s="4">
        <f t="shared" si="328"/>
        <v>-0.99518600000000035</v>
      </c>
      <c r="G4178" s="4">
        <f t="shared" si="329"/>
        <v>0.99518600000000035</v>
      </c>
      <c r="H4178" s="7">
        <f t="shared" si="330"/>
        <v>0.99039517459600068</v>
      </c>
      <c r="I4178" s="7"/>
      <c r="J4178">
        <v>106209</v>
      </c>
      <c r="K4178" s="8">
        <f t="shared" si="326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27"/>
        <v>-0.92471500000000006</v>
      </c>
      <c r="E4179" s="8">
        <v>-0.92471499999999995</v>
      </c>
      <c r="F4179" s="4">
        <f t="shared" si="328"/>
        <v>1.1102230246251565E-16</v>
      </c>
      <c r="G4179" s="4">
        <f t="shared" si="329"/>
        <v>1.1102230246251565E-16</v>
      </c>
      <c r="H4179" s="7">
        <f t="shared" si="330"/>
        <v>1.2325951644078309E-32</v>
      </c>
      <c r="I4179" s="7"/>
      <c r="J4179">
        <v>105839</v>
      </c>
      <c r="K4179" s="8">
        <f t="shared" si="326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27"/>
        <v>-0.61187499999999995</v>
      </c>
      <c r="E4180" s="8">
        <v>-0.61187499999999995</v>
      </c>
      <c r="F4180" s="4">
        <f t="shared" si="328"/>
        <v>0</v>
      </c>
      <c r="G4180" s="4">
        <f t="shared" si="329"/>
        <v>0</v>
      </c>
      <c r="H4180" s="7">
        <f t="shared" si="330"/>
        <v>0</v>
      </c>
      <c r="I4180" s="7"/>
      <c r="J4180">
        <v>105834</v>
      </c>
      <c r="K4180" s="8">
        <f t="shared" si="326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27"/>
        <v>-0.61187499999999995</v>
      </c>
      <c r="E4181" s="8">
        <v>-0.61187499999999995</v>
      </c>
      <c r="F4181" s="4">
        <f t="shared" si="328"/>
        <v>0</v>
      </c>
      <c r="G4181" s="4">
        <f t="shared" si="329"/>
        <v>0</v>
      </c>
      <c r="H4181" s="7">
        <f t="shared" si="330"/>
        <v>0</v>
      </c>
      <c r="I4181" s="7"/>
      <c r="J4181">
        <v>105786</v>
      </c>
      <c r="K4181" s="8">
        <f t="shared" si="326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27"/>
        <v>-0.61187499999999995</v>
      </c>
      <c r="E4182" s="8">
        <v>-0.61187499999999995</v>
      </c>
      <c r="F4182" s="4">
        <f t="shared" si="328"/>
        <v>0</v>
      </c>
      <c r="G4182" s="4">
        <f t="shared" si="329"/>
        <v>0</v>
      </c>
      <c r="H4182" s="7">
        <f t="shared" si="330"/>
        <v>0</v>
      </c>
      <c r="I4182" s="7"/>
      <c r="J4182">
        <v>105606</v>
      </c>
      <c r="K4182" s="8">
        <f t="shared" si="326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27"/>
        <v>-0.61187499999999995</v>
      </c>
      <c r="E4183" s="8">
        <v>-0.61187499999999995</v>
      </c>
      <c r="F4183" s="4">
        <f t="shared" si="328"/>
        <v>0</v>
      </c>
      <c r="G4183" s="4">
        <f t="shared" si="329"/>
        <v>0</v>
      </c>
      <c r="H4183" s="7">
        <f t="shared" si="330"/>
        <v>0</v>
      </c>
      <c r="I4183" s="7"/>
      <c r="J4183">
        <v>60954.8</v>
      </c>
      <c r="K4183" s="8">
        <f t="shared" si="326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27"/>
        <v>-0.61187499999999995</v>
      </c>
      <c r="E4184" s="8">
        <v>-0.61187499999999995</v>
      </c>
      <c r="F4184" s="4">
        <f t="shared" si="328"/>
        <v>0</v>
      </c>
      <c r="G4184" s="4">
        <f t="shared" si="329"/>
        <v>0</v>
      </c>
      <c r="H4184" s="7">
        <f t="shared" si="330"/>
        <v>0</v>
      </c>
      <c r="I4184" s="7"/>
      <c r="J4184">
        <v>-924.71500000000003</v>
      </c>
      <c r="K4184" s="8">
        <f t="shared" si="326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27"/>
        <v>-0.61187499999999995</v>
      </c>
      <c r="E4185" s="8">
        <v>-0.61187499999999995</v>
      </c>
      <c r="F4185" s="4">
        <f t="shared" si="328"/>
        <v>0</v>
      </c>
      <c r="G4185" s="4">
        <f t="shared" si="329"/>
        <v>0</v>
      </c>
      <c r="H4185" s="7">
        <f t="shared" si="330"/>
        <v>0</v>
      </c>
      <c r="I4185" s="7"/>
      <c r="J4185">
        <v>-611.875</v>
      </c>
      <c r="K4185" s="8">
        <f t="shared" si="326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27"/>
        <v>-0.61187499999999995</v>
      </c>
      <c r="E4186" s="8">
        <v>-0.61187499999999995</v>
      </c>
      <c r="F4186" s="4">
        <f t="shared" si="328"/>
        <v>0</v>
      </c>
      <c r="G4186" s="4">
        <f t="shared" si="329"/>
        <v>0</v>
      </c>
      <c r="H4186" s="7">
        <f t="shared" si="330"/>
        <v>0</v>
      </c>
      <c r="I4186" s="7"/>
      <c r="J4186">
        <v>-611.875</v>
      </c>
      <c r="K4186" s="8">
        <f t="shared" si="326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27"/>
        <v>-0.61187499999999995</v>
      </c>
      <c r="E4187" s="8">
        <v>-0.61187499999999995</v>
      </c>
      <c r="F4187" s="4">
        <f t="shared" si="328"/>
        <v>0</v>
      </c>
      <c r="G4187" s="4">
        <f t="shared" si="329"/>
        <v>0</v>
      </c>
      <c r="H4187" s="7">
        <f t="shared" si="330"/>
        <v>0</v>
      </c>
      <c r="I4187" s="7"/>
      <c r="J4187">
        <v>-611.875</v>
      </c>
      <c r="K4187" s="8">
        <f t="shared" si="326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27"/>
        <v>-0.61187499999999995</v>
      </c>
      <c r="E4188" s="8">
        <v>-0.61187499999999995</v>
      </c>
      <c r="F4188" s="4">
        <f t="shared" si="328"/>
        <v>0</v>
      </c>
      <c r="G4188" s="4">
        <f t="shared" si="329"/>
        <v>0</v>
      </c>
      <c r="H4188" s="7">
        <f t="shared" si="330"/>
        <v>0</v>
      </c>
      <c r="I4188" s="7"/>
      <c r="J4188">
        <v>-611.875</v>
      </c>
      <c r="K4188" s="8">
        <f t="shared" si="326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27"/>
        <v>-1.0669200000000001</v>
      </c>
      <c r="E4189" s="8">
        <v>-1.0669150000000001</v>
      </c>
      <c r="F4189" s="4">
        <f t="shared" si="328"/>
        <v>5.000000000032756E-6</v>
      </c>
      <c r="G4189" s="4">
        <f t="shared" si="329"/>
        <v>5.000000000032756E-6</v>
      </c>
      <c r="H4189" s="7">
        <f t="shared" si="330"/>
        <v>2.5000000000327561E-11</v>
      </c>
      <c r="I4189" s="7"/>
      <c r="J4189">
        <v>-611.875</v>
      </c>
      <c r="K4189" s="8">
        <f t="shared" si="326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27"/>
        <v>-3.3116099999999999</v>
      </c>
      <c r="E4190" s="8">
        <v>-3.747798</v>
      </c>
      <c r="F4190" s="4">
        <f t="shared" si="328"/>
        <v>-0.43618800000000002</v>
      </c>
      <c r="G4190" s="4">
        <f t="shared" si="329"/>
        <v>0.43618800000000002</v>
      </c>
      <c r="H4190" s="7">
        <f t="shared" si="330"/>
        <v>0.19025997134400002</v>
      </c>
      <c r="I4190" s="7"/>
      <c r="J4190">
        <v>-611.875</v>
      </c>
      <c r="K4190" s="8">
        <f t="shared" si="326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27"/>
        <v>65.488500000000002</v>
      </c>
      <c r="E4191" s="8">
        <v>67.737080000000006</v>
      </c>
      <c r="F4191" s="4">
        <f t="shared" si="328"/>
        <v>2.248580000000004</v>
      </c>
      <c r="G4191" s="4">
        <f t="shared" si="329"/>
        <v>2.248580000000004</v>
      </c>
      <c r="H4191" s="7">
        <f t="shared" si="330"/>
        <v>5.0561120164000179</v>
      </c>
      <c r="I4191" s="7"/>
      <c r="J4191">
        <v>-611.875</v>
      </c>
      <c r="K4191" s="8">
        <f t="shared" si="326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27"/>
        <v>110.61799999999999</v>
      </c>
      <c r="E4192" s="8">
        <v>111.12948799999999</v>
      </c>
      <c r="F4192" s="4">
        <f t="shared" si="328"/>
        <v>0.51148799999999994</v>
      </c>
      <c r="G4192" s="4">
        <f t="shared" si="329"/>
        <v>0.51148799999999994</v>
      </c>
      <c r="H4192" s="7">
        <f t="shared" si="330"/>
        <v>0.26161997414399996</v>
      </c>
      <c r="I4192" s="7"/>
      <c r="J4192">
        <v>-611.875</v>
      </c>
      <c r="K4192" s="8">
        <f t="shared" si="326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27"/>
        <v>109.71599999999999</v>
      </c>
      <c r="E4193" s="8">
        <v>110.184282</v>
      </c>
      <c r="F4193" s="4">
        <f t="shared" si="328"/>
        <v>0.46828200000000209</v>
      </c>
      <c r="G4193" s="4">
        <f t="shared" si="329"/>
        <v>0.46828200000000209</v>
      </c>
      <c r="H4193" s="7">
        <f t="shared" si="330"/>
        <v>0.21928803152400195</v>
      </c>
      <c r="I4193" s="7"/>
      <c r="J4193">
        <v>-611.875</v>
      </c>
      <c r="K4193" s="8">
        <f t="shared" si="326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27"/>
        <v>108.79</v>
      </c>
      <c r="E4194" s="8">
        <v>109.22186600000001</v>
      </c>
      <c r="F4194" s="4">
        <f t="shared" si="328"/>
        <v>0.43186599999999942</v>
      </c>
      <c r="G4194" s="4">
        <f t="shared" si="329"/>
        <v>0.43186599999999942</v>
      </c>
      <c r="H4194" s="7">
        <f t="shared" si="330"/>
        <v>0.18650824195599949</v>
      </c>
      <c r="I4194" s="7"/>
      <c r="J4194">
        <v>-1066.92</v>
      </c>
      <c r="K4194" s="8">
        <f t="shared" si="326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27"/>
        <v>108.059</v>
      </c>
      <c r="E4195" s="8">
        <v>108.467546</v>
      </c>
      <c r="F4195" s="4">
        <f t="shared" si="328"/>
        <v>0.40854600000000119</v>
      </c>
      <c r="G4195" s="4">
        <f t="shared" si="329"/>
        <v>0.40854600000000119</v>
      </c>
      <c r="H4195" s="7">
        <f t="shared" si="330"/>
        <v>0.16690983411600097</v>
      </c>
      <c r="I4195" s="7"/>
      <c r="J4195">
        <v>-1066.92</v>
      </c>
      <c r="K4195" s="8">
        <f t="shared" si="326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27"/>
        <v>107.554</v>
      </c>
      <c r="E4196" s="8">
        <v>107.94601299999999</v>
      </c>
      <c r="F4196" s="4">
        <f t="shared" si="328"/>
        <v>0.39201299999999151</v>
      </c>
      <c r="G4196" s="4">
        <f t="shared" si="329"/>
        <v>0.39201299999999151</v>
      </c>
      <c r="H4196" s="7">
        <f t="shared" si="330"/>
        <v>0.15367419216899333</v>
      </c>
      <c r="I4196" s="7"/>
      <c r="J4196">
        <v>-4529</v>
      </c>
      <c r="K4196" s="8">
        <f t="shared" si="326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27"/>
        <v>107.035</v>
      </c>
      <c r="E4197" s="8">
        <v>107.414294</v>
      </c>
      <c r="F4197" s="4">
        <f t="shared" si="328"/>
        <v>0.37929400000000157</v>
      </c>
      <c r="G4197" s="4">
        <f t="shared" si="329"/>
        <v>0.37929400000000157</v>
      </c>
      <c r="H4197" s="7">
        <f t="shared" si="330"/>
        <v>0.1438639384360012</v>
      </c>
      <c r="I4197" s="7"/>
      <c r="J4197">
        <v>43127.8</v>
      </c>
      <c r="K4197" s="8">
        <f t="shared" si="326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27"/>
        <v>106.893</v>
      </c>
      <c r="E4198" s="8">
        <v>107.268322</v>
      </c>
      <c r="F4198" s="4">
        <f t="shared" si="328"/>
        <v>0.37532199999999705</v>
      </c>
      <c r="G4198" s="4">
        <f t="shared" si="329"/>
        <v>0.37532199999999705</v>
      </c>
      <c r="H4198" s="7">
        <f t="shared" si="330"/>
        <v>0.14086660368399778</v>
      </c>
      <c r="I4198" s="7"/>
      <c r="J4198">
        <v>45274.6</v>
      </c>
      <c r="K4198" s="8">
        <f t="shared" si="326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27"/>
        <v>107.15600000000001</v>
      </c>
      <c r="E4199" s="8">
        <v>107.533796</v>
      </c>
      <c r="F4199" s="4">
        <f t="shared" si="328"/>
        <v>0.37779599999998936</v>
      </c>
      <c r="G4199" s="4">
        <f t="shared" si="329"/>
        <v>0.37779599999998936</v>
      </c>
      <c r="H4199" s="7">
        <f t="shared" si="330"/>
        <v>0.14272981761599196</v>
      </c>
      <c r="I4199" s="7"/>
      <c r="J4199">
        <v>78505.399999999994</v>
      </c>
      <c r="K4199" s="8">
        <f t="shared" si="326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27"/>
        <v>107.46299999999999</v>
      </c>
      <c r="E4200" s="8">
        <v>107.807579</v>
      </c>
      <c r="F4200" s="4">
        <f t="shared" si="328"/>
        <v>0.34457900000001018</v>
      </c>
      <c r="G4200" s="4">
        <f t="shared" si="329"/>
        <v>0.34457900000001018</v>
      </c>
      <c r="H4200" s="7">
        <f t="shared" si="330"/>
        <v>0.11873468724100701</v>
      </c>
      <c r="I4200" s="7"/>
      <c r="J4200">
        <v>89694.5</v>
      </c>
      <c r="K4200" s="8">
        <f t="shared" si="326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27"/>
        <v>107.84399999999999</v>
      </c>
      <c r="E4201" s="8">
        <v>108.54233000000001</v>
      </c>
      <c r="F4201" s="4">
        <f t="shared" si="328"/>
        <v>0.69833000000001277</v>
      </c>
      <c r="G4201" s="4">
        <f t="shared" si="329"/>
        <v>0.69833000000001277</v>
      </c>
      <c r="H4201" s="7">
        <f t="shared" si="330"/>
        <v>0.48766478890001785</v>
      </c>
      <c r="I4201" s="7"/>
      <c r="J4201">
        <v>72186.8</v>
      </c>
      <c r="K4201" s="8">
        <f t="shared" si="326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27"/>
        <v>68.409000000000006</v>
      </c>
      <c r="E4202" s="8">
        <v>66.096439000000004</v>
      </c>
      <c r="F4202" s="4">
        <f t="shared" si="328"/>
        <v>-2.3125610000000023</v>
      </c>
      <c r="G4202" s="4">
        <f t="shared" si="329"/>
        <v>2.3125610000000023</v>
      </c>
      <c r="H4202" s="7">
        <f t="shared" si="330"/>
        <v>5.3479383787210111</v>
      </c>
      <c r="I4202" s="7"/>
      <c r="J4202">
        <v>24056</v>
      </c>
      <c r="K4202" s="8">
        <f t="shared" si="326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27"/>
        <v>-0.92471500000000006</v>
      </c>
      <c r="E4203" s="8">
        <v>-0.92471499999999995</v>
      </c>
      <c r="F4203" s="4">
        <f t="shared" si="328"/>
        <v>1.1102230246251565E-16</v>
      </c>
      <c r="G4203" s="4">
        <f t="shared" si="329"/>
        <v>1.1102230246251565E-16</v>
      </c>
      <c r="H4203" s="7">
        <f t="shared" si="330"/>
        <v>1.2325951644078309E-32</v>
      </c>
      <c r="I4203" s="7"/>
      <c r="J4203">
        <v>100141</v>
      </c>
      <c r="K4203" s="8">
        <f t="shared" si="326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27"/>
        <v>-0.61187499999999995</v>
      </c>
      <c r="E4204" s="8">
        <v>-0.61187499999999995</v>
      </c>
      <c r="F4204" s="4">
        <f t="shared" si="328"/>
        <v>0</v>
      </c>
      <c r="G4204" s="4">
        <f t="shared" si="329"/>
        <v>0</v>
      </c>
      <c r="H4204" s="7">
        <f t="shared" si="330"/>
        <v>0</v>
      </c>
      <c r="I4204" s="7"/>
      <c r="J4204">
        <v>70867.899999999994</v>
      </c>
      <c r="K4204" s="8">
        <f t="shared" ref="K4204:K4267" si="331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27"/>
        <v>-0.61187499999999995</v>
      </c>
      <c r="E4205" s="8">
        <v>-0.61187499999999995</v>
      </c>
      <c r="F4205" s="4">
        <f t="shared" si="328"/>
        <v>0</v>
      </c>
      <c r="G4205" s="4">
        <f t="shared" si="329"/>
        <v>0</v>
      </c>
      <c r="H4205" s="7">
        <f t="shared" si="330"/>
        <v>0</v>
      </c>
      <c r="I4205" s="7"/>
      <c r="J4205">
        <v>56341.2</v>
      </c>
      <c r="K4205" s="8">
        <f t="shared" si="331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27"/>
        <v>-0.61187499999999995</v>
      </c>
      <c r="E4206" s="8">
        <v>-0.61187499999999995</v>
      </c>
      <c r="F4206" s="4">
        <f t="shared" si="328"/>
        <v>0</v>
      </c>
      <c r="G4206" s="4">
        <f t="shared" si="329"/>
        <v>0</v>
      </c>
      <c r="H4206" s="7">
        <f t="shared" si="330"/>
        <v>0</v>
      </c>
      <c r="I4206" s="7"/>
      <c r="J4206">
        <v>64728.1</v>
      </c>
      <c r="K4206" s="8">
        <f t="shared" si="331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27"/>
        <v>-0.61187499999999995</v>
      </c>
      <c r="E4207" s="8">
        <v>-0.61187499999999995</v>
      </c>
      <c r="F4207" s="4">
        <f t="shared" si="328"/>
        <v>0</v>
      </c>
      <c r="G4207" s="4">
        <f t="shared" si="329"/>
        <v>0</v>
      </c>
      <c r="H4207" s="7">
        <f t="shared" si="330"/>
        <v>0</v>
      </c>
      <c r="I4207" s="7"/>
      <c r="J4207">
        <v>27898</v>
      </c>
      <c r="K4207" s="8">
        <f t="shared" si="331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27"/>
        <v>-0.61187499999999995</v>
      </c>
      <c r="E4208" s="8">
        <v>-0.61187499999999995</v>
      </c>
      <c r="F4208" s="4">
        <f t="shared" si="328"/>
        <v>0</v>
      </c>
      <c r="G4208" s="4">
        <f t="shared" si="329"/>
        <v>0</v>
      </c>
      <c r="H4208" s="7">
        <f t="shared" si="330"/>
        <v>0</v>
      </c>
      <c r="I4208" s="7"/>
      <c r="J4208">
        <v>-924.71500000000003</v>
      </c>
      <c r="K4208" s="8">
        <f t="shared" si="331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27"/>
        <v>-0.61187499999999995</v>
      </c>
      <c r="E4209" s="8">
        <v>-0.61187499999999995</v>
      </c>
      <c r="F4209" s="4">
        <f t="shared" si="328"/>
        <v>0</v>
      </c>
      <c r="G4209" s="4">
        <f t="shared" si="329"/>
        <v>0</v>
      </c>
      <c r="H4209" s="7">
        <f t="shared" si="330"/>
        <v>0</v>
      </c>
      <c r="I4209" s="7"/>
      <c r="J4209">
        <v>-611.875</v>
      </c>
      <c r="K4209" s="8">
        <f t="shared" si="331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27"/>
        <v>-0.61187499999999995</v>
      </c>
      <c r="E4210" s="8">
        <v>-0.61187499999999995</v>
      </c>
      <c r="F4210" s="4">
        <f t="shared" si="328"/>
        <v>0</v>
      </c>
      <c r="G4210" s="4">
        <f t="shared" si="329"/>
        <v>0</v>
      </c>
      <c r="H4210" s="7">
        <f t="shared" si="330"/>
        <v>0</v>
      </c>
      <c r="I4210" s="7"/>
      <c r="J4210">
        <v>-611.875</v>
      </c>
      <c r="K4210" s="8">
        <f t="shared" si="331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27"/>
        <v>-0.61187499999999995</v>
      </c>
      <c r="E4211" s="8">
        <v>-0.61187499999999995</v>
      </c>
      <c r="F4211" s="4">
        <f t="shared" si="328"/>
        <v>0</v>
      </c>
      <c r="G4211" s="4">
        <f t="shared" si="329"/>
        <v>0</v>
      </c>
      <c r="H4211" s="7">
        <f t="shared" si="330"/>
        <v>0</v>
      </c>
      <c r="I4211" s="7"/>
      <c r="J4211">
        <v>-611.875</v>
      </c>
      <c r="K4211" s="8">
        <f t="shared" si="331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27"/>
        <v>-0.61187499999999995</v>
      </c>
      <c r="E4212" s="8">
        <v>-0.61187499999999995</v>
      </c>
      <c r="F4212" s="4">
        <f t="shared" si="328"/>
        <v>0</v>
      </c>
      <c r="G4212" s="4">
        <f t="shared" si="329"/>
        <v>0</v>
      </c>
      <c r="H4212" s="7">
        <f t="shared" si="330"/>
        <v>0</v>
      </c>
      <c r="I4212" s="7"/>
      <c r="J4212">
        <v>-611.875</v>
      </c>
      <c r="K4212" s="8">
        <f t="shared" si="331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27"/>
        <v>-1.0669200000000001</v>
      </c>
      <c r="E4213" s="8">
        <v>-1.0669150000000001</v>
      </c>
      <c r="F4213" s="4">
        <f t="shared" si="328"/>
        <v>5.000000000032756E-6</v>
      </c>
      <c r="G4213" s="4">
        <f t="shared" si="329"/>
        <v>5.000000000032756E-6</v>
      </c>
      <c r="H4213" s="7">
        <f t="shared" si="330"/>
        <v>2.5000000000327561E-11</v>
      </c>
      <c r="I4213" s="7"/>
      <c r="J4213">
        <v>-611.875</v>
      </c>
      <c r="K4213" s="8">
        <f t="shared" si="331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27"/>
        <v>-2.4145599999999998</v>
      </c>
      <c r="E4214" s="8">
        <v>-2.4169450000000001</v>
      </c>
      <c r="F4214" s="4">
        <f t="shared" si="328"/>
        <v>-2.3850000000003035E-3</v>
      </c>
      <c r="G4214" s="4">
        <f t="shared" si="329"/>
        <v>2.3850000000003035E-3</v>
      </c>
      <c r="H4214" s="7">
        <f t="shared" si="330"/>
        <v>5.6882250000014477E-6</v>
      </c>
      <c r="I4214" s="7"/>
      <c r="J4214">
        <v>-611.875</v>
      </c>
      <c r="K4214" s="8">
        <f t="shared" si="331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27"/>
        <v>55.452800000000003</v>
      </c>
      <c r="E4215" s="8">
        <v>57.053994000000003</v>
      </c>
      <c r="F4215" s="4">
        <f t="shared" si="328"/>
        <v>1.6011939999999996</v>
      </c>
      <c r="G4215" s="4">
        <f t="shared" si="329"/>
        <v>1.6011939999999996</v>
      </c>
      <c r="H4215" s="7">
        <f t="shared" si="330"/>
        <v>2.5638222256359988</v>
      </c>
      <c r="I4215" s="7"/>
      <c r="J4215">
        <v>-611.875</v>
      </c>
      <c r="K4215" s="8">
        <f t="shared" si="331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27"/>
        <v>111.86</v>
      </c>
      <c r="E4216" s="8">
        <v>112.33822600000001</v>
      </c>
      <c r="F4216" s="4">
        <f t="shared" si="328"/>
        <v>0.47822600000000648</v>
      </c>
      <c r="G4216" s="4">
        <f t="shared" si="329"/>
        <v>0.47822600000000648</v>
      </c>
      <c r="H4216" s="7">
        <f t="shared" si="330"/>
        <v>0.22870010707600619</v>
      </c>
      <c r="I4216" s="7"/>
      <c r="J4216">
        <v>-611.875</v>
      </c>
      <c r="K4216" s="8">
        <f t="shared" si="331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27"/>
        <v>111.22499999999999</v>
      </c>
      <c r="E4217" s="8">
        <v>111.649332</v>
      </c>
      <c r="F4217" s="4">
        <f t="shared" si="328"/>
        <v>0.42433200000000681</v>
      </c>
      <c r="G4217" s="4">
        <f t="shared" si="329"/>
        <v>0.42433200000000681</v>
      </c>
      <c r="H4217" s="7">
        <f t="shared" si="330"/>
        <v>0.18005764622400577</v>
      </c>
      <c r="I4217" s="7"/>
      <c r="J4217">
        <v>-611.875</v>
      </c>
      <c r="K4217" s="8">
        <f t="shared" si="331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27"/>
        <v>110.46899999999999</v>
      </c>
      <c r="E4218" s="8">
        <v>110.903829</v>
      </c>
      <c r="F4218" s="4">
        <f t="shared" si="328"/>
        <v>0.43482900000000768</v>
      </c>
      <c r="G4218" s="4">
        <f t="shared" si="329"/>
        <v>0.43482900000000768</v>
      </c>
      <c r="H4218" s="7">
        <f t="shared" si="330"/>
        <v>0.18907625924100668</v>
      </c>
      <c r="I4218" s="7"/>
      <c r="J4218">
        <v>-1066.92</v>
      </c>
      <c r="K4218" s="8">
        <f t="shared" si="331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27"/>
        <v>109.85899999999999</v>
      </c>
      <c r="E4219" s="8">
        <v>109.943011</v>
      </c>
      <c r="F4219" s="4">
        <f t="shared" si="328"/>
        <v>8.4011000000003833E-2</v>
      </c>
      <c r="G4219" s="4">
        <f t="shared" si="329"/>
        <v>8.4011000000003833E-2</v>
      </c>
      <c r="H4219" s="7">
        <f t="shared" si="330"/>
        <v>7.0578481210006438E-3</v>
      </c>
      <c r="I4219" s="7"/>
      <c r="J4219">
        <v>-3747.77</v>
      </c>
      <c r="K4219" s="8">
        <f t="shared" si="331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27"/>
        <v>109.327</v>
      </c>
      <c r="E4220" s="8">
        <v>109.901095</v>
      </c>
      <c r="F4220" s="4">
        <f t="shared" si="328"/>
        <v>0.5740949999999998</v>
      </c>
      <c r="G4220" s="4">
        <f t="shared" si="329"/>
        <v>0.5740949999999998</v>
      </c>
      <c r="H4220" s="7">
        <f t="shared" si="330"/>
        <v>0.32958506902499979</v>
      </c>
      <c r="I4220" s="7"/>
      <c r="J4220">
        <v>67724.2</v>
      </c>
      <c r="K4220" s="8">
        <f t="shared" si="331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27"/>
        <v>108.82599999999999</v>
      </c>
      <c r="E4221" s="8">
        <v>108.987219</v>
      </c>
      <c r="F4221" s="4">
        <f t="shared" si="328"/>
        <v>0.16121900000000267</v>
      </c>
      <c r="G4221" s="4">
        <f t="shared" si="329"/>
        <v>0.16121900000000267</v>
      </c>
      <c r="H4221" s="7">
        <f t="shared" si="330"/>
        <v>2.599156596100086E-2</v>
      </c>
      <c r="I4221" s="7"/>
      <c r="J4221">
        <v>111047</v>
      </c>
      <c r="K4221" s="8">
        <f t="shared" si="331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27"/>
        <v>108.357</v>
      </c>
      <c r="E4222" s="8">
        <v>108.50978499999999</v>
      </c>
      <c r="F4222" s="4">
        <f t="shared" si="328"/>
        <v>0.1527849999999944</v>
      </c>
      <c r="G4222" s="4">
        <f t="shared" si="329"/>
        <v>0.1527849999999944</v>
      </c>
      <c r="H4222" s="7">
        <f t="shared" si="330"/>
        <v>2.3343256224998287E-2</v>
      </c>
      <c r="I4222" s="7"/>
      <c r="J4222">
        <v>110131</v>
      </c>
      <c r="K4222" s="8">
        <f t="shared" si="331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27"/>
        <v>107.94499999999999</v>
      </c>
      <c r="E4223" s="8">
        <v>108.070742</v>
      </c>
      <c r="F4223" s="4">
        <f t="shared" si="328"/>
        <v>0.12574200000000246</v>
      </c>
      <c r="G4223" s="4">
        <f t="shared" si="329"/>
        <v>0.12574200000000246</v>
      </c>
      <c r="H4223" s="7">
        <f t="shared" si="330"/>
        <v>1.5811050564000621E-2</v>
      </c>
      <c r="I4223" s="7"/>
      <c r="J4223">
        <v>109190</v>
      </c>
      <c r="K4223" s="8">
        <f t="shared" si="331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27"/>
        <v>107.54600000000001</v>
      </c>
      <c r="E4224" s="8">
        <v>107.545914</v>
      </c>
      <c r="F4224" s="4">
        <f t="shared" si="328"/>
        <v>-8.6000000010244548E-5</v>
      </c>
      <c r="G4224" s="4">
        <f t="shared" si="329"/>
        <v>8.6000000010244548E-5</v>
      </c>
      <c r="H4224" s="7">
        <f t="shared" si="330"/>
        <v>7.3960000017620623E-9</v>
      </c>
      <c r="I4224" s="7"/>
      <c r="J4224">
        <v>108458</v>
      </c>
      <c r="K4224" s="8">
        <f t="shared" si="331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27"/>
        <v>107.482</v>
      </c>
      <c r="E4225" s="8">
        <v>107.472962</v>
      </c>
      <c r="F4225" s="4">
        <f t="shared" si="328"/>
        <v>-9.0380000000038763E-3</v>
      </c>
      <c r="G4225" s="4">
        <f t="shared" si="329"/>
        <v>9.0380000000038763E-3</v>
      </c>
      <c r="H4225" s="7">
        <f t="shared" si="330"/>
        <v>8.1685444000070069E-5</v>
      </c>
      <c r="I4225" s="7"/>
      <c r="J4225">
        <v>107952</v>
      </c>
      <c r="K4225" s="8">
        <f t="shared" si="331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27"/>
        <v>77.448399999999992</v>
      </c>
      <c r="E4226" s="8">
        <v>75.329589999999996</v>
      </c>
      <c r="F4226" s="4">
        <f t="shared" si="328"/>
        <v>-2.1188099999999963</v>
      </c>
      <c r="G4226" s="4">
        <f t="shared" si="329"/>
        <v>2.1188099999999963</v>
      </c>
      <c r="H4226" s="7">
        <f t="shared" si="330"/>
        <v>4.4893558160999847</v>
      </c>
      <c r="I4226" s="7"/>
      <c r="J4226">
        <v>107573</v>
      </c>
      <c r="K4226" s="8">
        <f t="shared" si="331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27"/>
        <v>-0.92471500000000006</v>
      </c>
      <c r="E4227" s="8">
        <v>-0.92471499999999995</v>
      </c>
      <c r="F4227" s="4">
        <f t="shared" si="328"/>
        <v>1.1102230246251565E-16</v>
      </c>
      <c r="G4227" s="4">
        <f t="shared" si="329"/>
        <v>1.1102230246251565E-16</v>
      </c>
      <c r="H4227" s="7">
        <f t="shared" si="330"/>
        <v>1.2325951644078309E-32</v>
      </c>
      <c r="I4227" s="7"/>
      <c r="J4227">
        <v>107240</v>
      </c>
      <c r="K4227" s="8">
        <f t="shared" si="331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27"/>
        <v>-0.61187499999999995</v>
      </c>
      <c r="E4228" s="8">
        <v>-0.61187499999999995</v>
      </c>
      <c r="F4228" s="4">
        <f t="shared" si="328"/>
        <v>0</v>
      </c>
      <c r="G4228" s="4">
        <f t="shared" si="329"/>
        <v>0</v>
      </c>
      <c r="H4228" s="7">
        <f t="shared" si="330"/>
        <v>0</v>
      </c>
      <c r="I4228" s="7"/>
      <c r="J4228">
        <v>107497</v>
      </c>
      <c r="K4228" s="8">
        <f t="shared" si="331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27"/>
        <v>-0.61187499999999995</v>
      </c>
      <c r="E4229" s="8">
        <v>-0.61187499999999995</v>
      </c>
      <c r="F4229" s="4">
        <f t="shared" si="328"/>
        <v>0</v>
      </c>
      <c r="G4229" s="4">
        <f t="shared" si="329"/>
        <v>0</v>
      </c>
      <c r="H4229" s="7">
        <f t="shared" si="330"/>
        <v>0</v>
      </c>
      <c r="I4229" s="7"/>
      <c r="J4229">
        <v>107765</v>
      </c>
      <c r="K4229" s="8">
        <f t="shared" si="331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27"/>
        <v>-0.61187499999999995</v>
      </c>
      <c r="E4230" s="8">
        <v>-0.61187499999999995</v>
      </c>
      <c r="F4230" s="4">
        <f t="shared" si="328"/>
        <v>0</v>
      </c>
      <c r="G4230" s="4">
        <f t="shared" si="329"/>
        <v>0</v>
      </c>
      <c r="H4230" s="7">
        <f t="shared" si="330"/>
        <v>0</v>
      </c>
      <c r="I4230" s="7"/>
      <c r="J4230">
        <v>108349</v>
      </c>
      <c r="K4230" s="8">
        <f t="shared" si="331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27"/>
        <v>-0.61187499999999995</v>
      </c>
      <c r="E4231" s="8">
        <v>-0.61187499999999995</v>
      </c>
      <c r="F4231" s="4">
        <f t="shared" si="328"/>
        <v>0</v>
      </c>
      <c r="G4231" s="4">
        <f t="shared" si="329"/>
        <v>0</v>
      </c>
      <c r="H4231" s="7">
        <f t="shared" si="330"/>
        <v>0</v>
      </c>
      <c r="I4231" s="7"/>
      <c r="J4231">
        <v>66558.899999999994</v>
      </c>
      <c r="K4231" s="8">
        <f t="shared" si="331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27"/>
        <v>-0.61187499999999995</v>
      </c>
      <c r="E4232" s="8">
        <v>-0.61187499999999995</v>
      </c>
      <c r="F4232" s="4">
        <f t="shared" si="328"/>
        <v>0</v>
      </c>
      <c r="G4232" s="4">
        <f t="shared" si="329"/>
        <v>0</v>
      </c>
      <c r="H4232" s="7">
        <f t="shared" si="330"/>
        <v>0</v>
      </c>
      <c r="I4232" s="7"/>
      <c r="J4232">
        <v>-924.71500000000003</v>
      </c>
      <c r="K4232" s="8">
        <f t="shared" si="331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32">C4233/1000</f>
        <v>-0.61187499999999995</v>
      </c>
      <c r="E4233" s="8">
        <v>-0.61187499999999995</v>
      </c>
      <c r="F4233" s="4">
        <f t="shared" ref="F4233:F4296" si="333">(E4233- D4233)</f>
        <v>0</v>
      </c>
      <c r="G4233" s="4">
        <f t="shared" ref="G4233:G4296" si="334">ABS(F4233)</f>
        <v>0</v>
      </c>
      <c r="H4233" s="7">
        <f t="shared" ref="H4233:H4296" si="335">(G4233^2)</f>
        <v>0</v>
      </c>
      <c r="I4233" s="7"/>
      <c r="J4233">
        <v>-611.875</v>
      </c>
      <c r="K4233" s="8">
        <f t="shared" si="331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32"/>
        <v>-0.61187499999999995</v>
      </c>
      <c r="E4234" s="8">
        <v>-0.61187499999999995</v>
      </c>
      <c r="F4234" s="4">
        <f t="shared" si="333"/>
        <v>0</v>
      </c>
      <c r="G4234" s="4">
        <f t="shared" si="334"/>
        <v>0</v>
      </c>
      <c r="H4234" s="7">
        <f t="shared" si="335"/>
        <v>0</v>
      </c>
      <c r="I4234" s="7"/>
      <c r="J4234">
        <v>-611.875</v>
      </c>
      <c r="K4234" s="8">
        <f t="shared" si="331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32"/>
        <v>-0.61187499999999995</v>
      </c>
      <c r="E4235" s="8">
        <v>-0.61187499999999995</v>
      </c>
      <c r="F4235" s="4">
        <f t="shared" si="333"/>
        <v>0</v>
      </c>
      <c r="G4235" s="4">
        <f t="shared" si="334"/>
        <v>0</v>
      </c>
      <c r="H4235" s="7">
        <f t="shared" si="335"/>
        <v>0</v>
      </c>
      <c r="I4235" s="7"/>
      <c r="J4235">
        <v>-611.875</v>
      </c>
      <c r="K4235" s="8">
        <f t="shared" si="331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32"/>
        <v>-0.61187499999999995</v>
      </c>
      <c r="E4236" s="8">
        <v>-0.61187499999999995</v>
      </c>
      <c r="F4236" s="4">
        <f t="shared" si="333"/>
        <v>0</v>
      </c>
      <c r="G4236" s="4">
        <f t="shared" si="334"/>
        <v>0</v>
      </c>
      <c r="H4236" s="7">
        <f t="shared" si="335"/>
        <v>0</v>
      </c>
      <c r="I4236" s="7"/>
      <c r="J4236">
        <v>-611.875</v>
      </c>
      <c r="K4236" s="8">
        <f t="shared" si="331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32"/>
        <v>-1.0669200000000001</v>
      </c>
      <c r="E4237" s="8">
        <v>-1.0669150000000001</v>
      </c>
      <c r="F4237" s="4">
        <f t="shared" si="333"/>
        <v>5.000000000032756E-6</v>
      </c>
      <c r="G4237" s="4">
        <f t="shared" si="334"/>
        <v>5.000000000032756E-6</v>
      </c>
      <c r="H4237" s="7">
        <f t="shared" si="335"/>
        <v>2.5000000000327561E-11</v>
      </c>
      <c r="I4237" s="7"/>
      <c r="J4237">
        <v>-611.875</v>
      </c>
      <c r="K4237" s="8">
        <f t="shared" si="331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32"/>
        <v>-3.30661</v>
      </c>
      <c r="E4238" s="8">
        <v>-3.3096950000000001</v>
      </c>
      <c r="F4238" s="4">
        <f t="shared" si="333"/>
        <v>-3.0850000000000044E-3</v>
      </c>
      <c r="G4238" s="4">
        <f t="shared" si="334"/>
        <v>3.0850000000000044E-3</v>
      </c>
      <c r="H4238" s="7">
        <f t="shared" si="335"/>
        <v>9.5172250000000264E-6</v>
      </c>
      <c r="I4238" s="7"/>
      <c r="J4238">
        <v>-611.875</v>
      </c>
      <c r="K4238" s="8">
        <f t="shared" si="331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32"/>
        <v>69.688699999999997</v>
      </c>
      <c r="E4239" s="8">
        <v>72.003602000000001</v>
      </c>
      <c r="F4239" s="4">
        <f t="shared" si="333"/>
        <v>2.3149020000000036</v>
      </c>
      <c r="G4239" s="4">
        <f t="shared" si="334"/>
        <v>2.3149020000000036</v>
      </c>
      <c r="H4239" s="7">
        <f t="shared" si="335"/>
        <v>5.3587712696040164</v>
      </c>
      <c r="I4239" s="7"/>
      <c r="J4239">
        <v>-611.875</v>
      </c>
      <c r="K4239" s="8">
        <f t="shared" si="331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32"/>
        <v>110.587</v>
      </c>
      <c r="E4240" s="8">
        <v>111.07190799999999</v>
      </c>
      <c r="F4240" s="4">
        <f t="shared" si="333"/>
        <v>0.48490799999999012</v>
      </c>
      <c r="G4240" s="4">
        <f t="shared" si="334"/>
        <v>0.48490799999999012</v>
      </c>
      <c r="H4240" s="7">
        <f t="shared" si="335"/>
        <v>0.23513576846399042</v>
      </c>
      <c r="I4240" s="7"/>
      <c r="J4240">
        <v>-611.875</v>
      </c>
      <c r="K4240" s="8">
        <f t="shared" si="331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32"/>
        <v>109.65900000000001</v>
      </c>
      <c r="E4241" s="8">
        <v>110.07625299999999</v>
      </c>
      <c r="F4241" s="4">
        <f t="shared" si="333"/>
        <v>0.41725299999998811</v>
      </c>
      <c r="G4241" s="4">
        <f t="shared" si="334"/>
        <v>0.41725299999998811</v>
      </c>
      <c r="H4241" s="7">
        <f t="shared" si="335"/>
        <v>0.17410006600899008</v>
      </c>
      <c r="I4241" s="7"/>
      <c r="J4241">
        <v>-611.875</v>
      </c>
      <c r="K4241" s="8">
        <f t="shared" si="331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32"/>
        <v>108.658</v>
      </c>
      <c r="E4242" s="8">
        <v>109.06442199999999</v>
      </c>
      <c r="F4242" s="4">
        <f t="shared" si="333"/>
        <v>0.40642199999999207</v>
      </c>
      <c r="G4242" s="4">
        <f t="shared" si="334"/>
        <v>0.40642199999999207</v>
      </c>
      <c r="H4242" s="7">
        <f t="shared" si="335"/>
        <v>0.16517884208399355</v>
      </c>
      <c r="I4242" s="7"/>
      <c r="J4242">
        <v>-1066.92</v>
      </c>
      <c r="K4242" s="8">
        <f t="shared" si="331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32"/>
        <v>107.861</v>
      </c>
      <c r="E4243" s="8">
        <v>107.89209</v>
      </c>
      <c r="F4243" s="4">
        <f t="shared" si="333"/>
        <v>3.1089999999991846E-2</v>
      </c>
      <c r="G4243" s="4">
        <f t="shared" si="334"/>
        <v>3.1089999999991846E-2</v>
      </c>
      <c r="H4243" s="7">
        <f t="shared" si="335"/>
        <v>9.6658809999949306E-4</v>
      </c>
      <c r="I4243" s="7"/>
      <c r="J4243">
        <v>-2416.94</v>
      </c>
      <c r="K4243" s="8">
        <f t="shared" si="331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32"/>
        <v>107.267</v>
      </c>
      <c r="E4244" s="8">
        <v>107.833072</v>
      </c>
      <c r="F4244" s="4">
        <f t="shared" si="333"/>
        <v>0.56607200000000546</v>
      </c>
      <c r="G4244" s="4">
        <f t="shared" si="334"/>
        <v>0.56607200000000546</v>
      </c>
      <c r="H4244" s="7">
        <f t="shared" si="335"/>
        <v>0.32043750918400621</v>
      </c>
      <c r="I4244" s="7"/>
      <c r="J4244">
        <v>57038.3</v>
      </c>
      <c r="K4244" s="8">
        <f t="shared" si="331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32"/>
        <v>106.688</v>
      </c>
      <c r="E4245" s="8">
        <v>106.82796399999999</v>
      </c>
      <c r="F4245" s="4">
        <f t="shared" si="333"/>
        <v>0.13996399999999198</v>
      </c>
      <c r="G4245" s="4">
        <f t="shared" si="334"/>
        <v>0.13996399999999198</v>
      </c>
      <c r="H4245" s="7">
        <f t="shared" si="335"/>
        <v>1.9589921295997757E-2</v>
      </c>
      <c r="I4245" s="7"/>
      <c r="J4245">
        <v>112227</v>
      </c>
      <c r="K4245" s="8">
        <f t="shared" si="331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32"/>
        <v>106.163</v>
      </c>
      <c r="E4246" s="8">
        <v>106.38455500000001</v>
      </c>
      <c r="F4246" s="4">
        <f t="shared" si="333"/>
        <v>0.22155500000000927</v>
      </c>
      <c r="G4246" s="4">
        <f t="shared" si="334"/>
        <v>0.22155500000000927</v>
      </c>
      <c r="H4246" s="7">
        <f t="shared" si="335"/>
        <v>4.9086618025004108E-2</v>
      </c>
      <c r="I4246" s="7"/>
      <c r="J4246">
        <v>111558</v>
      </c>
      <c r="K4246" s="8">
        <f t="shared" si="331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32"/>
        <v>105.703</v>
      </c>
      <c r="E4247" s="8">
        <v>105.752933</v>
      </c>
      <c r="F4247" s="4">
        <f t="shared" si="333"/>
        <v>4.9932999999995786E-2</v>
      </c>
      <c r="G4247" s="4">
        <f t="shared" si="334"/>
        <v>4.9932999999995786E-2</v>
      </c>
      <c r="H4247" s="7">
        <f t="shared" si="335"/>
        <v>2.4933044889995791E-3</v>
      </c>
      <c r="I4247" s="7"/>
      <c r="J4247">
        <v>110831</v>
      </c>
      <c r="K4247" s="8">
        <f t="shared" si="331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32"/>
        <v>105.277</v>
      </c>
      <c r="E4248" s="8">
        <v>105.18120999999999</v>
      </c>
      <c r="F4248" s="4">
        <f t="shared" si="333"/>
        <v>-9.5790000000008035E-2</v>
      </c>
      <c r="G4248" s="4">
        <f t="shared" si="334"/>
        <v>9.5790000000008035E-2</v>
      </c>
      <c r="H4248" s="7">
        <f t="shared" si="335"/>
        <v>9.1757241000015397E-3</v>
      </c>
      <c r="I4248" s="7"/>
      <c r="J4248">
        <v>109893</v>
      </c>
      <c r="K4248" s="8">
        <f t="shared" si="331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32"/>
        <v>105.218</v>
      </c>
      <c r="E4249" s="8">
        <v>105.134486</v>
      </c>
      <c r="F4249" s="4">
        <f t="shared" si="333"/>
        <v>-8.3514000000008082E-2</v>
      </c>
      <c r="G4249" s="4">
        <f t="shared" si="334"/>
        <v>8.3514000000008082E-2</v>
      </c>
      <c r="H4249" s="7">
        <f t="shared" si="335"/>
        <v>6.97458819600135E-3</v>
      </c>
      <c r="I4249" s="7"/>
      <c r="J4249">
        <v>109914</v>
      </c>
      <c r="K4249" s="8">
        <f t="shared" si="331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32"/>
        <v>81.599800000000002</v>
      </c>
      <c r="E4250" s="8">
        <v>79.367042999999995</v>
      </c>
      <c r="F4250" s="4">
        <f t="shared" si="333"/>
        <v>-2.2327570000000065</v>
      </c>
      <c r="G4250" s="4">
        <f t="shared" si="334"/>
        <v>2.2327570000000065</v>
      </c>
      <c r="H4250" s="7">
        <f t="shared" si="335"/>
        <v>4.985203821049029</v>
      </c>
      <c r="I4250" s="7"/>
      <c r="J4250">
        <v>108973</v>
      </c>
      <c r="K4250" s="8">
        <f t="shared" si="331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32"/>
        <v>-0.92471500000000006</v>
      </c>
      <c r="E4251" s="8">
        <v>-0.92471499999999995</v>
      </c>
      <c r="F4251" s="4">
        <f t="shared" si="333"/>
        <v>1.1102230246251565E-16</v>
      </c>
      <c r="G4251" s="4">
        <f t="shared" si="334"/>
        <v>1.1102230246251565E-16</v>
      </c>
      <c r="H4251" s="7">
        <f t="shared" si="335"/>
        <v>1.2325951644078309E-32</v>
      </c>
      <c r="I4251" s="7"/>
      <c r="J4251">
        <v>108506</v>
      </c>
      <c r="K4251" s="8">
        <f t="shared" si="331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32"/>
        <v>-0.61187499999999995</v>
      </c>
      <c r="E4252" s="8">
        <v>-0.61187499999999995</v>
      </c>
      <c r="F4252" s="4">
        <f t="shared" si="333"/>
        <v>0</v>
      </c>
      <c r="G4252" s="4">
        <f t="shared" si="334"/>
        <v>0</v>
      </c>
      <c r="H4252" s="7">
        <f t="shared" si="335"/>
        <v>0</v>
      </c>
      <c r="I4252" s="7"/>
      <c r="J4252">
        <v>108095</v>
      </c>
      <c r="K4252" s="8">
        <f t="shared" si="331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32"/>
        <v>-0.61187499999999995</v>
      </c>
      <c r="E4253" s="8">
        <v>-0.61187499999999995</v>
      </c>
      <c r="F4253" s="4">
        <f t="shared" si="333"/>
        <v>0</v>
      </c>
      <c r="G4253" s="4">
        <f t="shared" si="334"/>
        <v>0</v>
      </c>
      <c r="H4253" s="7">
        <f t="shared" si="335"/>
        <v>0</v>
      </c>
      <c r="I4253" s="7"/>
      <c r="J4253">
        <v>107567</v>
      </c>
      <c r="K4253" s="8">
        <f t="shared" si="331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32"/>
        <v>-0.61187499999999995</v>
      </c>
      <c r="E4254" s="8">
        <v>-0.61187499999999995</v>
      </c>
      <c r="F4254" s="4">
        <f t="shared" si="333"/>
        <v>0</v>
      </c>
      <c r="G4254" s="4">
        <f t="shared" si="334"/>
        <v>0</v>
      </c>
      <c r="H4254" s="7">
        <f t="shared" si="335"/>
        <v>0</v>
      </c>
      <c r="I4254" s="7"/>
      <c r="J4254">
        <v>107625</v>
      </c>
      <c r="K4254" s="8">
        <f t="shared" si="331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32"/>
        <v>-0.61187499999999995</v>
      </c>
      <c r="E4255" s="8">
        <v>-0.61187499999999995</v>
      </c>
      <c r="F4255" s="4">
        <f t="shared" si="333"/>
        <v>0</v>
      </c>
      <c r="G4255" s="4">
        <f t="shared" si="334"/>
        <v>0</v>
      </c>
      <c r="H4255" s="7">
        <f t="shared" si="335"/>
        <v>0</v>
      </c>
      <c r="I4255" s="7"/>
      <c r="J4255">
        <v>75789.899999999994</v>
      </c>
      <c r="K4255" s="8">
        <f t="shared" si="331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32"/>
        <v>-0.61187499999999995</v>
      </c>
      <c r="E4256" s="8">
        <v>-0.61187499999999995</v>
      </c>
      <c r="F4256" s="4">
        <f t="shared" si="333"/>
        <v>0</v>
      </c>
      <c r="G4256" s="4">
        <f t="shared" si="334"/>
        <v>0</v>
      </c>
      <c r="H4256" s="7">
        <f t="shared" si="335"/>
        <v>0</v>
      </c>
      <c r="I4256" s="7"/>
      <c r="J4256">
        <v>-924.71500000000003</v>
      </c>
      <c r="K4256" s="8">
        <f t="shared" si="331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32"/>
        <v>-0.61187499999999995</v>
      </c>
      <c r="E4257" s="8">
        <v>-0.61187499999999995</v>
      </c>
      <c r="F4257" s="4">
        <f t="shared" si="333"/>
        <v>0</v>
      </c>
      <c r="G4257" s="4">
        <f t="shared" si="334"/>
        <v>0</v>
      </c>
      <c r="H4257" s="7">
        <f t="shared" si="335"/>
        <v>0</v>
      </c>
      <c r="I4257" s="7"/>
      <c r="J4257">
        <v>-611.875</v>
      </c>
      <c r="K4257" s="8">
        <f t="shared" si="331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32"/>
        <v>-0.61187499999999995</v>
      </c>
      <c r="E4258" s="8">
        <v>-0.61187499999999995</v>
      </c>
      <c r="F4258" s="4">
        <f t="shared" si="333"/>
        <v>0</v>
      </c>
      <c r="G4258" s="4">
        <f t="shared" si="334"/>
        <v>0</v>
      </c>
      <c r="H4258" s="7">
        <f t="shared" si="335"/>
        <v>0</v>
      </c>
      <c r="I4258" s="7"/>
      <c r="J4258">
        <v>-611.875</v>
      </c>
      <c r="K4258" s="8">
        <f t="shared" si="331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32"/>
        <v>-0.61187499999999995</v>
      </c>
      <c r="E4259" s="8">
        <v>-0.61187499999999995</v>
      </c>
      <c r="F4259" s="4">
        <f t="shared" si="333"/>
        <v>0</v>
      </c>
      <c r="G4259" s="4">
        <f t="shared" si="334"/>
        <v>0</v>
      </c>
      <c r="H4259" s="7">
        <f t="shared" si="335"/>
        <v>0</v>
      </c>
      <c r="I4259" s="7"/>
      <c r="J4259">
        <v>-611.875</v>
      </c>
      <c r="K4259" s="8">
        <f t="shared" si="331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32"/>
        <v>-0.61187499999999995</v>
      </c>
      <c r="E4260" s="8">
        <v>-0.61187499999999995</v>
      </c>
      <c r="F4260" s="4">
        <f t="shared" si="333"/>
        <v>0</v>
      </c>
      <c r="G4260" s="4">
        <f t="shared" si="334"/>
        <v>0</v>
      </c>
      <c r="H4260" s="7">
        <f t="shared" si="335"/>
        <v>0</v>
      </c>
      <c r="I4260" s="7"/>
      <c r="J4260">
        <v>-611.875</v>
      </c>
      <c r="K4260" s="8">
        <f t="shared" si="331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32"/>
        <v>-1.0669200000000001</v>
      </c>
      <c r="E4261" s="8">
        <v>-1.0669150000000001</v>
      </c>
      <c r="F4261" s="4">
        <f t="shared" si="333"/>
        <v>5.000000000032756E-6</v>
      </c>
      <c r="G4261" s="4">
        <f t="shared" si="334"/>
        <v>5.000000000032756E-6</v>
      </c>
      <c r="H4261" s="7">
        <f t="shared" si="335"/>
        <v>2.5000000000327561E-11</v>
      </c>
      <c r="I4261" s="7"/>
      <c r="J4261">
        <v>-611.875</v>
      </c>
      <c r="K4261" s="8">
        <f t="shared" si="331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32"/>
        <v>-1.0669200000000001</v>
      </c>
      <c r="E4262" s="8">
        <v>-1.0669150000000001</v>
      </c>
      <c r="F4262" s="4">
        <f t="shared" si="333"/>
        <v>5.000000000032756E-6</v>
      </c>
      <c r="G4262" s="4">
        <f t="shared" si="334"/>
        <v>5.000000000032756E-6</v>
      </c>
      <c r="H4262" s="7">
        <f t="shared" si="335"/>
        <v>2.5000000000327561E-11</v>
      </c>
      <c r="I4262" s="7"/>
      <c r="J4262">
        <v>-611.875</v>
      </c>
      <c r="K4262" s="8">
        <f t="shared" si="331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32"/>
        <v>8.5511299999999988</v>
      </c>
      <c r="E4263" s="8">
        <v>9.4316890000000004</v>
      </c>
      <c r="F4263" s="4">
        <f t="shared" si="333"/>
        <v>0.88055900000000165</v>
      </c>
      <c r="G4263" s="4">
        <f t="shared" si="334"/>
        <v>0.88055900000000165</v>
      </c>
      <c r="H4263" s="7">
        <f t="shared" si="335"/>
        <v>0.7753841524810029</v>
      </c>
      <c r="I4263" s="7"/>
      <c r="J4263">
        <v>-611.875</v>
      </c>
      <c r="K4263" s="8">
        <f t="shared" si="331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32"/>
        <v>109.139</v>
      </c>
      <c r="E4264" s="8">
        <v>109.584823</v>
      </c>
      <c r="F4264" s="4">
        <f t="shared" si="333"/>
        <v>0.4458230000000043</v>
      </c>
      <c r="G4264" s="4">
        <f t="shared" si="334"/>
        <v>0.4458230000000043</v>
      </c>
      <c r="H4264" s="7">
        <f t="shared" si="335"/>
        <v>0.19875814732900382</v>
      </c>
      <c r="I4264" s="7"/>
      <c r="J4264">
        <v>-611.875</v>
      </c>
      <c r="K4264" s="8">
        <f t="shared" si="331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32"/>
        <v>108.134</v>
      </c>
      <c r="E4265" s="8">
        <v>108.539717</v>
      </c>
      <c r="F4265" s="4">
        <f t="shared" si="333"/>
        <v>0.40571699999999566</v>
      </c>
      <c r="G4265" s="4">
        <f t="shared" si="334"/>
        <v>0.40571699999999566</v>
      </c>
      <c r="H4265" s="7">
        <f t="shared" si="335"/>
        <v>0.16460628408899647</v>
      </c>
      <c r="I4265" s="7"/>
      <c r="J4265">
        <v>-611.875</v>
      </c>
      <c r="K4265" s="8">
        <f t="shared" si="331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32"/>
        <v>107.084</v>
      </c>
      <c r="E4266" s="8">
        <v>107.46997</v>
      </c>
      <c r="F4266" s="4">
        <f t="shared" si="333"/>
        <v>0.38597000000000037</v>
      </c>
      <c r="G4266" s="4">
        <f t="shared" si="334"/>
        <v>0.38597000000000037</v>
      </c>
      <c r="H4266" s="7">
        <f t="shared" si="335"/>
        <v>0.14897284090000029</v>
      </c>
      <c r="I4266" s="7"/>
      <c r="J4266">
        <v>-1066.92</v>
      </c>
      <c r="K4266" s="8">
        <f t="shared" si="331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32"/>
        <v>106.327</v>
      </c>
      <c r="E4267" s="8">
        <v>106.68905100000001</v>
      </c>
      <c r="F4267" s="4">
        <f t="shared" si="333"/>
        <v>0.36205100000000812</v>
      </c>
      <c r="G4267" s="4">
        <f t="shared" si="334"/>
        <v>0.36205100000000812</v>
      </c>
      <c r="H4267" s="7">
        <f t="shared" si="335"/>
        <v>0.13108092660100587</v>
      </c>
      <c r="I4267" s="7"/>
      <c r="J4267">
        <v>-3309.68</v>
      </c>
      <c r="K4267" s="8">
        <f t="shared" si="331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32"/>
        <v>105.88</v>
      </c>
      <c r="E4268" s="8">
        <v>106.237008</v>
      </c>
      <c r="F4268" s="4">
        <f t="shared" si="333"/>
        <v>0.35700800000000754</v>
      </c>
      <c r="G4268" s="4">
        <f t="shared" si="334"/>
        <v>0.35700800000000754</v>
      </c>
      <c r="H4268" s="7">
        <f t="shared" si="335"/>
        <v>0.12745471206400538</v>
      </c>
      <c r="I4268" s="7"/>
      <c r="J4268">
        <v>71969.5</v>
      </c>
      <c r="K4268" s="8">
        <f t="shared" ref="K4268:K4331" si="336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32"/>
        <v>105.417</v>
      </c>
      <c r="E4269" s="8">
        <v>105.76534100000001</v>
      </c>
      <c r="F4269" s="4">
        <f t="shared" si="333"/>
        <v>0.3483410000000049</v>
      </c>
      <c r="G4269" s="4">
        <f t="shared" si="334"/>
        <v>0.3483410000000049</v>
      </c>
      <c r="H4269" s="7">
        <f t="shared" si="335"/>
        <v>0.12134145228100342</v>
      </c>
      <c r="I4269" s="7"/>
      <c r="J4269">
        <v>110990</v>
      </c>
      <c r="K4269" s="8">
        <f t="shared" si="336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32"/>
        <v>105.10899999999999</v>
      </c>
      <c r="E4270" s="8">
        <v>105.44986400000001</v>
      </c>
      <c r="F4270" s="4">
        <f t="shared" si="333"/>
        <v>0.34086400000001049</v>
      </c>
      <c r="G4270" s="4">
        <f t="shared" si="334"/>
        <v>0.34086400000001049</v>
      </c>
      <c r="H4270" s="7">
        <f t="shared" si="335"/>
        <v>0.11618826649600715</v>
      </c>
      <c r="I4270" s="7"/>
      <c r="J4270">
        <v>110023</v>
      </c>
      <c r="K4270" s="8">
        <f t="shared" si="336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32"/>
        <v>104.979</v>
      </c>
      <c r="E4271" s="8">
        <v>105.32348399999999</v>
      </c>
      <c r="F4271" s="4">
        <f t="shared" si="333"/>
        <v>0.34448399999999424</v>
      </c>
      <c r="G4271" s="4">
        <f t="shared" si="334"/>
        <v>0.34448399999999424</v>
      </c>
      <c r="H4271" s="7">
        <f t="shared" si="335"/>
        <v>0.11866922625599603</v>
      </c>
      <c r="I4271" s="7"/>
      <c r="J4271">
        <v>109045</v>
      </c>
      <c r="K4271" s="8">
        <f t="shared" si="336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32"/>
        <v>104.86</v>
      </c>
      <c r="E4272" s="8">
        <v>105.20088200000001</v>
      </c>
      <c r="F4272" s="4">
        <f t="shared" si="333"/>
        <v>0.34088200000000768</v>
      </c>
      <c r="G4272" s="4">
        <f t="shared" si="334"/>
        <v>0.34088200000000768</v>
      </c>
      <c r="H4272" s="7">
        <f t="shared" si="335"/>
        <v>0.11620053792400524</v>
      </c>
      <c r="I4272" s="7"/>
      <c r="J4272">
        <v>107902</v>
      </c>
      <c r="K4272" s="8">
        <f t="shared" si="336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32"/>
        <v>101.447</v>
      </c>
      <c r="E4273" s="8">
        <v>100.437994</v>
      </c>
      <c r="F4273" s="4">
        <f t="shared" si="333"/>
        <v>-1.0090059999999994</v>
      </c>
      <c r="G4273" s="4">
        <f t="shared" si="334"/>
        <v>1.0090059999999994</v>
      </c>
      <c r="H4273" s="7">
        <f t="shared" si="335"/>
        <v>1.0180931080359987</v>
      </c>
      <c r="I4273" s="7"/>
      <c r="J4273">
        <v>107850</v>
      </c>
      <c r="K4273" s="8">
        <f t="shared" si="336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32"/>
        <v>51.971599999999995</v>
      </c>
      <c r="E4274" s="8">
        <v>49.847858000000002</v>
      </c>
      <c r="F4274" s="4">
        <f t="shared" si="333"/>
        <v>-2.1237419999999929</v>
      </c>
      <c r="G4274" s="4">
        <f t="shared" si="334"/>
        <v>2.1237419999999929</v>
      </c>
      <c r="H4274" s="7">
        <f t="shared" si="335"/>
        <v>4.5102800825639697</v>
      </c>
      <c r="I4274" s="7"/>
      <c r="J4274">
        <v>106877</v>
      </c>
      <c r="K4274" s="8">
        <f t="shared" si="336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32"/>
        <v>-0.92471500000000006</v>
      </c>
      <c r="E4275" s="8">
        <v>-0.92471499999999995</v>
      </c>
      <c r="F4275" s="4">
        <f t="shared" si="333"/>
        <v>1.1102230246251565E-16</v>
      </c>
      <c r="G4275" s="4">
        <f t="shared" si="334"/>
        <v>1.1102230246251565E-16</v>
      </c>
      <c r="H4275" s="7">
        <f t="shared" si="335"/>
        <v>1.2325951644078309E-32</v>
      </c>
      <c r="I4275" s="7"/>
      <c r="J4275">
        <v>106452</v>
      </c>
      <c r="K4275" s="8">
        <f t="shared" si="336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32"/>
        <v>-0.61187499999999995</v>
      </c>
      <c r="E4276" s="8">
        <v>-0.61187499999999995</v>
      </c>
      <c r="F4276" s="4">
        <f t="shared" si="333"/>
        <v>0</v>
      </c>
      <c r="G4276" s="4">
        <f t="shared" si="334"/>
        <v>0</v>
      </c>
      <c r="H4276" s="7">
        <f t="shared" si="335"/>
        <v>0</v>
      </c>
      <c r="I4276" s="7"/>
      <c r="J4276">
        <v>105835</v>
      </c>
      <c r="K4276" s="8">
        <f t="shared" si="336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32"/>
        <v>-0.61187499999999995</v>
      </c>
      <c r="E4277" s="8">
        <v>-0.61187499999999995</v>
      </c>
      <c r="F4277" s="4">
        <f t="shared" si="333"/>
        <v>0</v>
      </c>
      <c r="G4277" s="4">
        <f t="shared" si="334"/>
        <v>0</v>
      </c>
      <c r="H4277" s="7">
        <f t="shared" si="335"/>
        <v>0</v>
      </c>
      <c r="I4277" s="7"/>
      <c r="J4277">
        <v>105276</v>
      </c>
      <c r="K4277" s="8">
        <f t="shared" si="336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32"/>
        <v>-0.61187499999999995</v>
      </c>
      <c r="E4278" s="8">
        <v>-0.61187499999999995</v>
      </c>
      <c r="F4278" s="4">
        <f t="shared" si="333"/>
        <v>0</v>
      </c>
      <c r="G4278" s="4">
        <f t="shared" si="334"/>
        <v>0</v>
      </c>
      <c r="H4278" s="7">
        <f t="shared" si="335"/>
        <v>0</v>
      </c>
      <c r="I4278" s="7"/>
      <c r="J4278">
        <v>105347</v>
      </c>
      <c r="K4278" s="8">
        <f t="shared" si="336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32"/>
        <v>-0.61187499999999995</v>
      </c>
      <c r="E4279" s="8">
        <v>-0.61187499999999995</v>
      </c>
      <c r="F4279" s="4">
        <f t="shared" si="333"/>
        <v>0</v>
      </c>
      <c r="G4279" s="4">
        <f t="shared" si="334"/>
        <v>0</v>
      </c>
      <c r="H4279" s="7">
        <f t="shared" si="335"/>
        <v>0</v>
      </c>
      <c r="I4279" s="7"/>
      <c r="J4279">
        <v>79910.8</v>
      </c>
      <c r="K4279" s="8">
        <f t="shared" si="336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32"/>
        <v>-0.61187499999999995</v>
      </c>
      <c r="E4280" s="8">
        <v>-0.61187499999999995</v>
      </c>
      <c r="F4280" s="4">
        <f t="shared" si="333"/>
        <v>0</v>
      </c>
      <c r="G4280" s="4">
        <f t="shared" si="334"/>
        <v>0</v>
      </c>
      <c r="H4280" s="7">
        <f t="shared" si="335"/>
        <v>0</v>
      </c>
      <c r="I4280" s="7"/>
      <c r="J4280">
        <v>-924.71500000000003</v>
      </c>
      <c r="K4280" s="8">
        <f t="shared" si="336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32"/>
        <v>-0.61187499999999995</v>
      </c>
      <c r="E4281" s="8">
        <v>-0.61187499999999995</v>
      </c>
      <c r="F4281" s="4">
        <f t="shared" si="333"/>
        <v>0</v>
      </c>
      <c r="G4281" s="4">
        <f t="shared" si="334"/>
        <v>0</v>
      </c>
      <c r="H4281" s="7">
        <f t="shared" si="335"/>
        <v>0</v>
      </c>
      <c r="I4281" s="7"/>
      <c r="J4281">
        <v>-611.875</v>
      </c>
      <c r="K4281" s="8">
        <f t="shared" si="336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32"/>
        <v>-0.61187499999999995</v>
      </c>
      <c r="E4282" s="8">
        <v>-0.61187499999999995</v>
      </c>
      <c r="F4282" s="4">
        <f t="shared" si="333"/>
        <v>0</v>
      </c>
      <c r="G4282" s="4">
        <f t="shared" si="334"/>
        <v>0</v>
      </c>
      <c r="H4282" s="7">
        <f t="shared" si="335"/>
        <v>0</v>
      </c>
      <c r="I4282" s="7"/>
      <c r="J4282">
        <v>-611.875</v>
      </c>
      <c r="K4282" s="8">
        <f t="shared" si="336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32"/>
        <v>-0.61187499999999995</v>
      </c>
      <c r="E4283" s="8">
        <v>-0.61187499999999995</v>
      </c>
      <c r="F4283" s="4">
        <f t="shared" si="333"/>
        <v>0</v>
      </c>
      <c r="G4283" s="4">
        <f t="shared" si="334"/>
        <v>0</v>
      </c>
      <c r="H4283" s="7">
        <f t="shared" si="335"/>
        <v>0</v>
      </c>
      <c r="I4283" s="7"/>
      <c r="J4283">
        <v>-611.875</v>
      </c>
      <c r="K4283" s="8">
        <f t="shared" si="336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32"/>
        <v>-0.61187499999999995</v>
      </c>
      <c r="E4284" s="8">
        <v>-0.61187499999999995</v>
      </c>
      <c r="F4284" s="4">
        <f t="shared" si="333"/>
        <v>0</v>
      </c>
      <c r="G4284" s="4">
        <f t="shared" si="334"/>
        <v>0</v>
      </c>
      <c r="H4284" s="7">
        <f t="shared" si="335"/>
        <v>0</v>
      </c>
      <c r="I4284" s="7"/>
      <c r="J4284">
        <v>-611.875</v>
      </c>
      <c r="K4284" s="8">
        <f t="shared" si="336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32"/>
        <v>-1.0669200000000001</v>
      </c>
      <c r="E4285" s="8">
        <v>-1.0669150000000001</v>
      </c>
      <c r="F4285" s="4">
        <f t="shared" si="333"/>
        <v>5.000000000032756E-6</v>
      </c>
      <c r="G4285" s="4">
        <f t="shared" si="334"/>
        <v>5.000000000032756E-6</v>
      </c>
      <c r="H4285" s="7">
        <f t="shared" si="335"/>
        <v>2.5000000000327561E-11</v>
      </c>
      <c r="I4285" s="7"/>
      <c r="J4285">
        <v>-611.875</v>
      </c>
      <c r="K4285" s="8">
        <f t="shared" si="336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32"/>
        <v>-1.0669200000000001</v>
      </c>
      <c r="E4286" s="8">
        <v>-1.0669150000000001</v>
      </c>
      <c r="F4286" s="4">
        <f t="shared" si="333"/>
        <v>5.000000000032756E-6</v>
      </c>
      <c r="G4286" s="4">
        <f t="shared" si="334"/>
        <v>5.000000000032756E-6</v>
      </c>
      <c r="H4286" s="7">
        <f t="shared" si="335"/>
        <v>2.5000000000327561E-11</v>
      </c>
      <c r="I4286" s="7"/>
      <c r="J4286">
        <v>-611.875</v>
      </c>
      <c r="K4286" s="8">
        <f t="shared" si="336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32"/>
        <v>-4.5665100000000001</v>
      </c>
      <c r="E4287" s="8">
        <v>-4.5707529999999998</v>
      </c>
      <c r="F4287" s="4">
        <f t="shared" si="333"/>
        <v>-4.2429999999997747E-3</v>
      </c>
      <c r="G4287" s="4">
        <f t="shared" si="334"/>
        <v>4.2429999999997747E-3</v>
      </c>
      <c r="H4287" s="7">
        <f t="shared" si="335"/>
        <v>1.8003048999998087E-5</v>
      </c>
      <c r="I4287" s="7"/>
      <c r="J4287">
        <v>-611.875</v>
      </c>
      <c r="K4287" s="8">
        <f t="shared" si="336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32"/>
        <v>75.7761</v>
      </c>
      <c r="E4288" s="8">
        <v>77.012949000000006</v>
      </c>
      <c r="F4288" s="4">
        <f t="shared" si="333"/>
        <v>1.2368490000000065</v>
      </c>
      <c r="G4288" s="4">
        <f t="shared" si="334"/>
        <v>1.2368490000000065</v>
      </c>
      <c r="H4288" s="7">
        <f t="shared" si="335"/>
        <v>1.5297954488010161</v>
      </c>
      <c r="I4288" s="7"/>
      <c r="J4288">
        <v>-611.875</v>
      </c>
      <c r="K4288" s="8">
        <f t="shared" si="336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32"/>
        <v>103.80500000000001</v>
      </c>
      <c r="E4289" s="8">
        <v>104.17964600000001</v>
      </c>
      <c r="F4289" s="4">
        <f t="shared" si="333"/>
        <v>0.37464599999999848</v>
      </c>
      <c r="G4289" s="4">
        <f t="shared" si="334"/>
        <v>0.37464599999999848</v>
      </c>
      <c r="H4289" s="7">
        <f t="shared" si="335"/>
        <v>0.14035962531599885</v>
      </c>
      <c r="I4289" s="7"/>
      <c r="J4289">
        <v>-611.875</v>
      </c>
      <c r="K4289" s="8">
        <f t="shared" si="336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32"/>
        <v>107.435</v>
      </c>
      <c r="E4290" s="8">
        <v>107.839078</v>
      </c>
      <c r="F4290" s="4">
        <f t="shared" si="333"/>
        <v>0.40407799999999838</v>
      </c>
      <c r="G4290" s="4">
        <f t="shared" si="334"/>
        <v>0.40407799999999838</v>
      </c>
      <c r="H4290" s="7">
        <f t="shared" si="335"/>
        <v>0.16327903008399869</v>
      </c>
      <c r="I4290" s="7"/>
      <c r="J4290">
        <v>-1066.92</v>
      </c>
      <c r="K4290" s="8">
        <f t="shared" si="336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32"/>
        <v>106.688</v>
      </c>
      <c r="E4291" s="8">
        <v>107.061408</v>
      </c>
      <c r="F4291" s="4">
        <f t="shared" si="333"/>
        <v>0.37340799999999774</v>
      </c>
      <c r="G4291" s="4">
        <f t="shared" si="334"/>
        <v>0.37340799999999774</v>
      </c>
      <c r="H4291" s="7">
        <f t="shared" si="335"/>
        <v>0.13943353446399831</v>
      </c>
      <c r="I4291" s="7"/>
      <c r="J4291">
        <v>-1066.92</v>
      </c>
      <c r="K4291" s="8">
        <f t="shared" si="336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32"/>
        <v>106.17700000000001</v>
      </c>
      <c r="E4292" s="8">
        <v>106.540102</v>
      </c>
      <c r="F4292" s="4">
        <f t="shared" si="333"/>
        <v>0.36310199999999782</v>
      </c>
      <c r="G4292" s="4">
        <f t="shared" si="334"/>
        <v>0.36310199999999782</v>
      </c>
      <c r="H4292" s="7">
        <f t="shared" si="335"/>
        <v>0.1318430624039984</v>
      </c>
      <c r="I4292" s="7"/>
      <c r="J4292">
        <v>9447.35</v>
      </c>
      <c r="K4292" s="8">
        <f t="shared" si="336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32"/>
        <v>105.64700000000001</v>
      </c>
      <c r="E4293" s="8">
        <v>105.54482</v>
      </c>
      <c r="F4293" s="4">
        <f t="shared" si="333"/>
        <v>-0.10218000000000416</v>
      </c>
      <c r="G4293" s="4">
        <f t="shared" si="334"/>
        <v>0.10218000000000416</v>
      </c>
      <c r="H4293" s="7">
        <f t="shared" si="335"/>
        <v>1.0440752400000849E-2</v>
      </c>
      <c r="I4293" s="7"/>
      <c r="J4293">
        <v>109553</v>
      </c>
      <c r="K4293" s="8">
        <f t="shared" si="336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32"/>
        <v>105.346</v>
      </c>
      <c r="E4294" s="8">
        <v>106.005672</v>
      </c>
      <c r="F4294" s="4">
        <f t="shared" si="333"/>
        <v>0.65967200000000048</v>
      </c>
      <c r="G4294" s="4">
        <f t="shared" si="334"/>
        <v>0.65967200000000048</v>
      </c>
      <c r="H4294" s="7">
        <f t="shared" si="335"/>
        <v>0.43516714758400066</v>
      </c>
      <c r="I4294" s="7"/>
      <c r="J4294">
        <v>108537</v>
      </c>
      <c r="K4294" s="8">
        <f t="shared" si="336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32"/>
        <v>25.6066</v>
      </c>
      <c r="E4295" s="8">
        <v>25.426462000000001</v>
      </c>
      <c r="F4295" s="4">
        <f t="shared" si="333"/>
        <v>-0.18013799999999947</v>
      </c>
      <c r="G4295" s="4">
        <f t="shared" si="334"/>
        <v>0.18013799999999947</v>
      </c>
      <c r="H4295" s="7">
        <f t="shared" si="335"/>
        <v>3.2449699043999809E-2</v>
      </c>
      <c r="I4295" s="7"/>
      <c r="J4295">
        <v>107498</v>
      </c>
      <c r="K4295" s="8">
        <f t="shared" si="336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32"/>
        <v>47.380199999999995</v>
      </c>
      <c r="E4296" s="8">
        <v>47.058723999999998</v>
      </c>
      <c r="F4296" s="4">
        <f t="shared" si="333"/>
        <v>-0.32147599999999699</v>
      </c>
      <c r="G4296" s="4">
        <f t="shared" si="334"/>
        <v>0.32147599999999699</v>
      </c>
      <c r="H4296" s="7">
        <f t="shared" si="335"/>
        <v>0.10334681857599806</v>
      </c>
      <c r="I4296" s="7"/>
      <c r="J4296">
        <v>106739</v>
      </c>
      <c r="K4296" s="8">
        <f t="shared" si="336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337">C4297/1000</f>
        <v>-0.92471500000000006</v>
      </c>
      <c r="E4297" s="8">
        <v>-0.92471499999999995</v>
      </c>
      <c r="F4297" s="4">
        <f t="shared" ref="F4297:F4360" si="338">(E4297- D4297)</f>
        <v>1.1102230246251565E-16</v>
      </c>
      <c r="G4297" s="4">
        <f t="shared" ref="G4297:G4360" si="339">ABS(F4297)</f>
        <v>1.1102230246251565E-16</v>
      </c>
      <c r="H4297" s="7">
        <f t="shared" ref="H4297:H4360" si="340">(G4297^2)</f>
        <v>1.2325951644078309E-32</v>
      </c>
      <c r="I4297" s="7"/>
      <c r="J4297">
        <v>106302</v>
      </c>
      <c r="K4297" s="8">
        <f t="shared" si="336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337"/>
        <v>-0.92471500000000006</v>
      </c>
      <c r="E4298" s="8">
        <v>-0.92471499999999995</v>
      </c>
      <c r="F4298" s="4">
        <f t="shared" si="338"/>
        <v>1.1102230246251565E-16</v>
      </c>
      <c r="G4298" s="4">
        <f t="shared" si="339"/>
        <v>1.1102230246251565E-16</v>
      </c>
      <c r="H4298" s="7">
        <f t="shared" si="340"/>
        <v>1.2325951644078309E-32</v>
      </c>
      <c r="I4298" s="7"/>
      <c r="J4298">
        <v>105841</v>
      </c>
      <c r="K4298" s="8">
        <f t="shared" si="336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337"/>
        <v>-0.92471500000000006</v>
      </c>
      <c r="E4299" s="8">
        <v>-0.92471499999999995</v>
      </c>
      <c r="F4299" s="4">
        <f t="shared" si="338"/>
        <v>1.1102230246251565E-16</v>
      </c>
      <c r="G4299" s="4">
        <f t="shared" si="339"/>
        <v>1.1102230246251565E-16</v>
      </c>
      <c r="H4299" s="7">
        <f t="shared" si="340"/>
        <v>1.2325951644078309E-32</v>
      </c>
      <c r="I4299" s="7"/>
      <c r="J4299">
        <v>105538</v>
      </c>
      <c r="K4299" s="8">
        <f t="shared" si="336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337"/>
        <v>-0.61187499999999995</v>
      </c>
      <c r="E4300" s="8">
        <v>-0.61187499999999995</v>
      </c>
      <c r="F4300" s="4">
        <f t="shared" si="338"/>
        <v>0</v>
      </c>
      <c r="G4300" s="4">
        <f t="shared" si="339"/>
        <v>0</v>
      </c>
      <c r="H4300" s="7">
        <f t="shared" si="340"/>
        <v>0</v>
      </c>
      <c r="I4300" s="7"/>
      <c r="J4300">
        <v>105410</v>
      </c>
      <c r="K4300" s="8">
        <f t="shared" si="336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337"/>
        <v>-0.61187499999999995</v>
      </c>
      <c r="E4301" s="8">
        <v>-0.61187499999999995</v>
      </c>
      <c r="F4301" s="4">
        <f t="shared" si="338"/>
        <v>0</v>
      </c>
      <c r="G4301" s="4">
        <f t="shared" si="339"/>
        <v>0</v>
      </c>
      <c r="H4301" s="7">
        <f t="shared" si="340"/>
        <v>0</v>
      </c>
      <c r="I4301" s="7"/>
      <c r="J4301">
        <v>105292</v>
      </c>
      <c r="K4301" s="8">
        <f t="shared" si="336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337"/>
        <v>-0.61187499999999995</v>
      </c>
      <c r="E4302" s="8">
        <v>-0.61187499999999995</v>
      </c>
      <c r="F4302" s="4">
        <f t="shared" si="338"/>
        <v>0</v>
      </c>
      <c r="G4302" s="4">
        <f t="shared" si="339"/>
        <v>0</v>
      </c>
      <c r="H4302" s="7">
        <f t="shared" si="340"/>
        <v>0</v>
      </c>
      <c r="I4302" s="7"/>
      <c r="J4302">
        <v>100691</v>
      </c>
      <c r="K4302" s="8">
        <f t="shared" si="336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337"/>
        <v>-0.61187499999999995</v>
      </c>
      <c r="E4303" s="8">
        <v>-0.61187499999999995</v>
      </c>
      <c r="F4303" s="4">
        <f t="shared" si="338"/>
        <v>0</v>
      </c>
      <c r="G4303" s="4">
        <f t="shared" si="339"/>
        <v>0</v>
      </c>
      <c r="H4303" s="7">
        <f t="shared" si="340"/>
        <v>0</v>
      </c>
      <c r="I4303" s="7"/>
      <c r="J4303">
        <v>50521.1</v>
      </c>
      <c r="K4303" s="8">
        <f t="shared" si="336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337"/>
        <v>-0.61187499999999995</v>
      </c>
      <c r="E4304" s="8">
        <v>-0.61187499999999995</v>
      </c>
      <c r="F4304" s="4">
        <f t="shared" si="338"/>
        <v>0</v>
      </c>
      <c r="G4304" s="4">
        <f t="shared" si="339"/>
        <v>0</v>
      </c>
      <c r="H4304" s="7">
        <f t="shared" si="340"/>
        <v>0</v>
      </c>
      <c r="I4304" s="7"/>
      <c r="J4304">
        <v>-924.71500000000003</v>
      </c>
      <c r="K4304" s="8">
        <f t="shared" si="336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337"/>
        <v>-0.61187499999999995</v>
      </c>
      <c r="E4305" s="8">
        <v>-0.61187499999999995</v>
      </c>
      <c r="F4305" s="4">
        <f t="shared" si="338"/>
        <v>0</v>
      </c>
      <c r="G4305" s="4">
        <f t="shared" si="339"/>
        <v>0</v>
      </c>
      <c r="H4305" s="7">
        <f t="shared" si="340"/>
        <v>0</v>
      </c>
      <c r="I4305" s="7"/>
      <c r="J4305">
        <v>-611.875</v>
      </c>
      <c r="K4305" s="8">
        <f t="shared" si="336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337"/>
        <v>-0.61187499999999995</v>
      </c>
      <c r="E4306" s="8">
        <v>-0.61187499999999995</v>
      </c>
      <c r="F4306" s="4">
        <f t="shared" si="338"/>
        <v>0</v>
      </c>
      <c r="G4306" s="4">
        <f t="shared" si="339"/>
        <v>0</v>
      </c>
      <c r="H4306" s="7">
        <f t="shared" si="340"/>
        <v>0</v>
      </c>
      <c r="I4306" s="7"/>
      <c r="J4306">
        <v>-611.875</v>
      </c>
      <c r="K4306" s="8">
        <f t="shared" si="336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337"/>
        <v>-0.61187499999999995</v>
      </c>
      <c r="E4307" s="8">
        <v>-0.61187499999999995</v>
      </c>
      <c r="F4307" s="4">
        <f t="shared" si="338"/>
        <v>0</v>
      </c>
      <c r="G4307" s="4">
        <f t="shared" si="339"/>
        <v>0</v>
      </c>
      <c r="H4307" s="7">
        <f t="shared" si="340"/>
        <v>0</v>
      </c>
      <c r="I4307" s="7"/>
      <c r="J4307">
        <v>-611.875</v>
      </c>
      <c r="K4307" s="8">
        <f t="shared" si="336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337"/>
        <v>-0.61187499999999995</v>
      </c>
      <c r="E4308" s="8">
        <v>-0.61187499999999995</v>
      </c>
      <c r="F4308" s="4">
        <f t="shared" si="338"/>
        <v>0</v>
      </c>
      <c r="G4308" s="4">
        <f t="shared" si="339"/>
        <v>0</v>
      </c>
      <c r="H4308" s="7">
        <f t="shared" si="340"/>
        <v>0</v>
      </c>
      <c r="I4308" s="7"/>
      <c r="J4308">
        <v>-611.875</v>
      </c>
      <c r="K4308" s="8">
        <f t="shared" si="336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337"/>
        <v>-1.0669200000000001</v>
      </c>
      <c r="E4309" s="8">
        <v>-1.0669150000000001</v>
      </c>
      <c r="F4309" s="4">
        <f t="shared" si="338"/>
        <v>5.000000000032756E-6</v>
      </c>
      <c r="G4309" s="4">
        <f t="shared" si="339"/>
        <v>5.000000000032756E-6</v>
      </c>
      <c r="H4309" s="7">
        <f t="shared" si="340"/>
        <v>2.5000000000327561E-11</v>
      </c>
      <c r="I4309" s="7"/>
      <c r="J4309">
        <v>-611.875</v>
      </c>
      <c r="K4309" s="8">
        <f t="shared" si="336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337"/>
        <v>-1.0669200000000001</v>
      </c>
      <c r="E4310" s="8">
        <v>-1.0669150000000001</v>
      </c>
      <c r="F4310" s="4">
        <f t="shared" si="338"/>
        <v>5.000000000032756E-6</v>
      </c>
      <c r="G4310" s="4">
        <f t="shared" si="339"/>
        <v>5.000000000032756E-6</v>
      </c>
      <c r="H4310" s="7">
        <f t="shared" si="340"/>
        <v>2.5000000000327561E-11</v>
      </c>
      <c r="I4310" s="7"/>
      <c r="J4310">
        <v>-611.875</v>
      </c>
      <c r="K4310" s="8">
        <f t="shared" si="336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337"/>
        <v>-4.6436099999999998</v>
      </c>
      <c r="E4311" s="8">
        <v>-4.6495620000000004</v>
      </c>
      <c r="F4311" s="4">
        <f t="shared" si="338"/>
        <v>-5.9520000000006235E-3</v>
      </c>
      <c r="G4311" s="4">
        <f t="shared" si="339"/>
        <v>5.9520000000006235E-3</v>
      </c>
      <c r="H4311" s="7">
        <f t="shared" si="340"/>
        <v>3.5426304000007421E-5</v>
      </c>
      <c r="I4311" s="7"/>
      <c r="J4311">
        <v>-611.875</v>
      </c>
      <c r="K4311" s="8">
        <f t="shared" si="336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337"/>
        <v>93.782300000000006</v>
      </c>
      <c r="E4312" s="8">
        <v>94.781885000000003</v>
      </c>
      <c r="F4312" s="4">
        <f t="shared" si="338"/>
        <v>0.99958499999999617</v>
      </c>
      <c r="G4312" s="4">
        <f t="shared" si="339"/>
        <v>0.99958499999999617</v>
      </c>
      <c r="H4312" s="7">
        <f t="shared" si="340"/>
        <v>0.99917017222499238</v>
      </c>
      <c r="I4312" s="7"/>
      <c r="J4312">
        <v>-611.875</v>
      </c>
      <c r="K4312" s="8">
        <f t="shared" si="336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337"/>
        <v>107.92100000000001</v>
      </c>
      <c r="E4313" s="8">
        <v>108.34495099999999</v>
      </c>
      <c r="F4313" s="4">
        <f t="shared" si="338"/>
        <v>0.4239509999999882</v>
      </c>
      <c r="G4313" s="4">
        <f t="shared" si="339"/>
        <v>0.4239509999999882</v>
      </c>
      <c r="H4313" s="7">
        <f t="shared" si="340"/>
        <v>0.17973445040098998</v>
      </c>
      <c r="I4313" s="7"/>
      <c r="J4313">
        <v>-611.875</v>
      </c>
      <c r="K4313" s="8">
        <f t="shared" si="336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337"/>
        <v>107.26</v>
      </c>
      <c r="E4314" s="8">
        <v>107.661613</v>
      </c>
      <c r="F4314" s="4">
        <f t="shared" si="338"/>
        <v>0.40161299999999756</v>
      </c>
      <c r="G4314" s="4">
        <f t="shared" si="339"/>
        <v>0.40161299999999756</v>
      </c>
      <c r="H4314" s="7">
        <f t="shared" si="340"/>
        <v>0.16129300176899802</v>
      </c>
      <c r="I4314" s="7"/>
      <c r="J4314">
        <v>-1066.92</v>
      </c>
      <c r="K4314" s="8">
        <f t="shared" si="336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337"/>
        <v>106.71599999999999</v>
      </c>
      <c r="E4315" s="8">
        <v>107.09039</v>
      </c>
      <c r="F4315" s="4">
        <f t="shared" si="338"/>
        <v>0.37439000000000533</v>
      </c>
      <c r="G4315" s="4">
        <f t="shared" si="339"/>
        <v>0.37439000000000533</v>
      </c>
      <c r="H4315" s="7">
        <f t="shared" si="340"/>
        <v>0.140167872100004</v>
      </c>
      <c r="I4315" s="7"/>
      <c r="J4315">
        <v>-1066.92</v>
      </c>
      <c r="K4315" s="8">
        <f t="shared" si="336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337"/>
        <v>106.265</v>
      </c>
      <c r="E4316" s="8">
        <v>106.622292</v>
      </c>
      <c r="F4316" s="4">
        <f t="shared" si="338"/>
        <v>0.35729200000000105</v>
      </c>
      <c r="G4316" s="4">
        <f t="shared" si="339"/>
        <v>0.35729200000000105</v>
      </c>
      <c r="H4316" s="7">
        <f t="shared" si="340"/>
        <v>0.12765757326400076</v>
      </c>
      <c r="I4316" s="7"/>
      <c r="J4316">
        <v>-4570.75</v>
      </c>
      <c r="K4316" s="8">
        <f t="shared" si="336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337"/>
        <v>105.813</v>
      </c>
      <c r="E4317" s="8">
        <v>106.196578</v>
      </c>
      <c r="F4317" s="4">
        <f t="shared" si="338"/>
        <v>0.38357799999999997</v>
      </c>
      <c r="G4317" s="4">
        <f t="shared" si="339"/>
        <v>0.38357799999999997</v>
      </c>
      <c r="H4317" s="7">
        <f t="shared" si="340"/>
        <v>0.14713208208399997</v>
      </c>
      <c r="I4317" s="7"/>
      <c r="J4317">
        <v>77070.600000000006</v>
      </c>
      <c r="K4317" s="8">
        <f t="shared" si="336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337"/>
        <v>105.482</v>
      </c>
      <c r="E4318" s="8">
        <v>105.84293099999999</v>
      </c>
      <c r="F4318" s="4">
        <f t="shared" si="338"/>
        <v>0.36093099999999367</v>
      </c>
      <c r="G4318" s="4">
        <f t="shared" si="339"/>
        <v>0.36093099999999367</v>
      </c>
      <c r="H4318" s="7">
        <f t="shared" si="340"/>
        <v>0.13027118676099544</v>
      </c>
      <c r="I4318" s="7"/>
      <c r="J4318">
        <v>104194</v>
      </c>
      <c r="K4318" s="8">
        <f t="shared" si="336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337"/>
        <v>105.265</v>
      </c>
      <c r="E4319" s="8">
        <v>105.70873899999999</v>
      </c>
      <c r="F4319" s="4">
        <f t="shared" si="338"/>
        <v>0.44373899999999367</v>
      </c>
      <c r="G4319" s="4">
        <f t="shared" si="339"/>
        <v>0.44373899999999367</v>
      </c>
      <c r="H4319" s="7">
        <f t="shared" si="340"/>
        <v>0.19690430012099439</v>
      </c>
      <c r="I4319" s="7"/>
      <c r="J4319">
        <v>107857</v>
      </c>
      <c r="K4319" s="8">
        <f t="shared" si="336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337"/>
        <v>105.08799999999999</v>
      </c>
      <c r="E4320" s="8">
        <v>105.40577500000001</v>
      </c>
      <c r="F4320" s="4">
        <f t="shared" si="338"/>
        <v>0.31777500000001169</v>
      </c>
      <c r="G4320" s="4">
        <f t="shared" si="339"/>
        <v>0.31777500000001169</v>
      </c>
      <c r="H4320" s="7">
        <f t="shared" si="340"/>
        <v>0.10098095062500743</v>
      </c>
      <c r="I4320" s="7"/>
      <c r="J4320">
        <v>107102</v>
      </c>
      <c r="K4320" s="8">
        <f t="shared" si="336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337"/>
        <v>105.258</v>
      </c>
      <c r="E4321" s="8">
        <v>105.572405</v>
      </c>
      <c r="F4321" s="4">
        <f t="shared" si="338"/>
        <v>0.31440500000000782</v>
      </c>
      <c r="G4321" s="4">
        <f t="shared" si="339"/>
        <v>0.31440500000000782</v>
      </c>
      <c r="H4321" s="7">
        <f t="shared" si="340"/>
        <v>9.8850504025004921E-2</v>
      </c>
      <c r="I4321" s="7"/>
      <c r="J4321">
        <v>106594</v>
      </c>
      <c r="K4321" s="8">
        <f t="shared" si="336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337"/>
        <v>67.287899999999993</v>
      </c>
      <c r="E4322" s="8">
        <v>65.263142000000002</v>
      </c>
      <c r="F4322" s="4">
        <f t="shared" si="338"/>
        <v>-2.0247579999999914</v>
      </c>
      <c r="G4322" s="4">
        <f t="shared" si="339"/>
        <v>2.0247579999999914</v>
      </c>
      <c r="H4322" s="7">
        <f t="shared" si="340"/>
        <v>4.0996449585639656</v>
      </c>
      <c r="I4322" s="7"/>
      <c r="J4322">
        <v>105595</v>
      </c>
      <c r="K4322" s="8">
        <f t="shared" si="336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337"/>
        <v>-0.92471500000000006</v>
      </c>
      <c r="E4323" s="8">
        <v>-0.92471499999999995</v>
      </c>
      <c r="F4323" s="4">
        <f t="shared" si="338"/>
        <v>1.1102230246251565E-16</v>
      </c>
      <c r="G4323" s="4">
        <f t="shared" si="339"/>
        <v>1.1102230246251565E-16</v>
      </c>
      <c r="H4323" s="7">
        <f t="shared" si="340"/>
        <v>1.2325951644078309E-32</v>
      </c>
      <c r="I4323" s="7"/>
      <c r="J4323">
        <v>106085</v>
      </c>
      <c r="K4323" s="8">
        <f t="shared" si="336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337"/>
        <v>-1.0669200000000001</v>
      </c>
      <c r="E4324" s="8">
        <v>-1.0669150000000001</v>
      </c>
      <c r="F4324" s="4">
        <f t="shared" si="338"/>
        <v>5.000000000032756E-6</v>
      </c>
      <c r="G4324" s="4">
        <f t="shared" si="339"/>
        <v>5.000000000032756E-6</v>
      </c>
      <c r="H4324" s="7">
        <f t="shared" si="340"/>
        <v>2.5000000000327561E-11</v>
      </c>
      <c r="I4324" s="7"/>
      <c r="J4324">
        <v>25508.5</v>
      </c>
      <c r="K4324" s="8">
        <f t="shared" si="336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337"/>
        <v>-0.61187499999999995</v>
      </c>
      <c r="E4325" s="8">
        <v>-0.61187499999999995</v>
      </c>
      <c r="F4325" s="4">
        <f t="shared" si="338"/>
        <v>0</v>
      </c>
      <c r="G4325" s="4">
        <f t="shared" si="339"/>
        <v>0</v>
      </c>
      <c r="H4325" s="7">
        <f t="shared" si="340"/>
        <v>0</v>
      </c>
      <c r="I4325" s="7"/>
      <c r="J4325">
        <v>47246.9</v>
      </c>
      <c r="K4325" s="8">
        <f t="shared" si="336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337"/>
        <v>-0.61187499999999995</v>
      </c>
      <c r="E4326" s="8">
        <v>-0.61187499999999995</v>
      </c>
      <c r="F4326" s="4">
        <f t="shared" si="338"/>
        <v>0</v>
      </c>
      <c r="G4326" s="4">
        <f t="shared" si="339"/>
        <v>0</v>
      </c>
      <c r="H4326" s="7">
        <f t="shared" si="340"/>
        <v>0</v>
      </c>
      <c r="I4326" s="7"/>
      <c r="J4326">
        <v>-924.71500000000003</v>
      </c>
      <c r="K4326" s="8">
        <f t="shared" si="336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337"/>
        <v>-0.61187499999999995</v>
      </c>
      <c r="E4327" s="8">
        <v>-0.61187499999999995</v>
      </c>
      <c r="F4327" s="4">
        <f t="shared" si="338"/>
        <v>0</v>
      </c>
      <c r="G4327" s="4">
        <f t="shared" si="339"/>
        <v>0</v>
      </c>
      <c r="H4327" s="7">
        <f t="shared" si="340"/>
        <v>0</v>
      </c>
      <c r="I4327" s="7"/>
      <c r="J4327">
        <v>-924.71500000000003</v>
      </c>
      <c r="K4327" s="8">
        <f t="shared" si="336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337"/>
        <v>-0.61187499999999995</v>
      </c>
      <c r="E4328" s="8">
        <v>-0.61187499999999995</v>
      </c>
      <c r="F4328" s="4">
        <f t="shared" si="338"/>
        <v>0</v>
      </c>
      <c r="G4328" s="4">
        <f t="shared" si="339"/>
        <v>0</v>
      </c>
      <c r="H4328" s="7">
        <f t="shared" si="340"/>
        <v>0</v>
      </c>
      <c r="I4328" s="7"/>
      <c r="J4328">
        <v>-924.71500000000003</v>
      </c>
      <c r="K4328" s="8">
        <f t="shared" si="336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337"/>
        <v>-0.61187499999999995</v>
      </c>
      <c r="E4329" s="8">
        <v>-0.61187499999999995</v>
      </c>
      <c r="F4329" s="4">
        <f t="shared" si="338"/>
        <v>0</v>
      </c>
      <c r="G4329" s="4">
        <f t="shared" si="339"/>
        <v>0</v>
      </c>
      <c r="H4329" s="7">
        <f t="shared" si="340"/>
        <v>0</v>
      </c>
      <c r="I4329" s="7"/>
      <c r="J4329">
        <v>-611.875</v>
      </c>
      <c r="K4329" s="8">
        <f t="shared" si="336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337"/>
        <v>-0.61187499999999995</v>
      </c>
      <c r="E4330" s="8">
        <v>-0.61187499999999995</v>
      </c>
      <c r="F4330" s="4">
        <f t="shared" si="338"/>
        <v>0</v>
      </c>
      <c r="G4330" s="4">
        <f t="shared" si="339"/>
        <v>0</v>
      </c>
      <c r="H4330" s="7">
        <f t="shared" si="340"/>
        <v>0</v>
      </c>
      <c r="I4330" s="7"/>
      <c r="J4330">
        <v>-611.875</v>
      </c>
      <c r="K4330" s="8">
        <f t="shared" si="336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337"/>
        <v>-0.61187499999999995</v>
      </c>
      <c r="E4331" s="8">
        <v>-0.61187499999999995</v>
      </c>
      <c r="F4331" s="4">
        <f t="shared" si="338"/>
        <v>0</v>
      </c>
      <c r="G4331" s="4">
        <f t="shared" si="339"/>
        <v>0</v>
      </c>
      <c r="H4331" s="7">
        <f t="shared" si="340"/>
        <v>0</v>
      </c>
      <c r="I4331" s="7"/>
      <c r="J4331">
        <v>-611.875</v>
      </c>
      <c r="K4331" s="8">
        <f t="shared" si="336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337"/>
        <v>-0.61187499999999995</v>
      </c>
      <c r="E4332" s="8">
        <v>-0.61187499999999995</v>
      </c>
      <c r="F4332" s="4">
        <f t="shared" si="338"/>
        <v>0</v>
      </c>
      <c r="G4332" s="4">
        <f t="shared" si="339"/>
        <v>0</v>
      </c>
      <c r="H4332" s="7">
        <f t="shared" si="340"/>
        <v>0</v>
      </c>
      <c r="I4332" s="7"/>
      <c r="J4332">
        <v>-611.875</v>
      </c>
      <c r="K4332" s="8">
        <f t="shared" ref="K4332:K4395" si="341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337"/>
        <v>-1.0669200000000001</v>
      </c>
      <c r="E4333" s="8">
        <v>-1.0669150000000001</v>
      </c>
      <c r="F4333" s="4">
        <f t="shared" si="338"/>
        <v>5.000000000032756E-6</v>
      </c>
      <c r="G4333" s="4">
        <f t="shared" si="339"/>
        <v>5.000000000032756E-6</v>
      </c>
      <c r="H4333" s="7">
        <f t="shared" si="340"/>
        <v>2.5000000000327561E-11</v>
      </c>
      <c r="I4333" s="7"/>
      <c r="J4333">
        <v>-611.875</v>
      </c>
      <c r="K4333" s="8">
        <f t="shared" si="341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337"/>
        <v>-1.0669200000000001</v>
      </c>
      <c r="E4334" s="8">
        <v>-1.0669150000000001</v>
      </c>
      <c r="F4334" s="4">
        <f t="shared" si="338"/>
        <v>5.000000000032756E-6</v>
      </c>
      <c r="G4334" s="4">
        <f t="shared" si="339"/>
        <v>5.000000000032756E-6</v>
      </c>
      <c r="H4334" s="7">
        <f t="shared" si="340"/>
        <v>2.5000000000327561E-11</v>
      </c>
      <c r="I4334" s="7"/>
      <c r="J4334">
        <v>-611.875</v>
      </c>
      <c r="K4334" s="8">
        <f t="shared" si="341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337"/>
        <v>8.1357900000000001</v>
      </c>
      <c r="E4335" s="8">
        <v>9.0348780000000009</v>
      </c>
      <c r="F4335" s="4">
        <f t="shared" si="338"/>
        <v>0.89908800000000078</v>
      </c>
      <c r="G4335" s="4">
        <f t="shared" si="339"/>
        <v>0.89908800000000078</v>
      </c>
      <c r="H4335" s="7">
        <f t="shared" si="340"/>
        <v>0.80835923174400137</v>
      </c>
      <c r="I4335" s="7"/>
      <c r="J4335">
        <v>-611.875</v>
      </c>
      <c r="K4335" s="8">
        <f t="shared" si="341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337"/>
        <v>109.099</v>
      </c>
      <c r="E4336" s="8">
        <v>109.571945</v>
      </c>
      <c r="F4336" s="4">
        <f t="shared" si="338"/>
        <v>0.47294499999999573</v>
      </c>
      <c r="G4336" s="4">
        <f t="shared" si="339"/>
        <v>0.47294499999999573</v>
      </c>
      <c r="H4336" s="7">
        <f t="shared" si="340"/>
        <v>0.22367697302499595</v>
      </c>
      <c r="I4336" s="7"/>
      <c r="J4336">
        <v>-611.875</v>
      </c>
      <c r="K4336" s="8">
        <f t="shared" si="341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337"/>
        <v>108.346</v>
      </c>
      <c r="E4337" s="8">
        <v>108.762816</v>
      </c>
      <c r="F4337" s="4">
        <f t="shared" si="338"/>
        <v>0.41681599999999719</v>
      </c>
      <c r="G4337" s="4">
        <f t="shared" si="339"/>
        <v>0.41681599999999719</v>
      </c>
      <c r="H4337" s="7">
        <f t="shared" si="340"/>
        <v>0.17373557785599766</v>
      </c>
      <c r="I4337" s="7"/>
      <c r="J4337">
        <v>-611.875</v>
      </c>
      <c r="K4337" s="8">
        <f t="shared" si="341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337"/>
        <v>107.547</v>
      </c>
      <c r="E4338" s="8">
        <v>107.948808</v>
      </c>
      <c r="F4338" s="4">
        <f t="shared" si="338"/>
        <v>0.40180800000000261</v>
      </c>
      <c r="G4338" s="4">
        <f t="shared" si="339"/>
        <v>0.40180800000000261</v>
      </c>
      <c r="H4338" s="7">
        <f t="shared" si="340"/>
        <v>0.16144966886400208</v>
      </c>
      <c r="I4338" s="7"/>
      <c r="J4338">
        <v>-1066.92</v>
      </c>
      <c r="K4338" s="8">
        <f t="shared" si="341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337"/>
        <v>107.001</v>
      </c>
      <c r="E4339" s="8">
        <v>107.38524099999999</v>
      </c>
      <c r="F4339" s="4">
        <f t="shared" si="338"/>
        <v>0.38424099999998873</v>
      </c>
      <c r="G4339" s="4">
        <f t="shared" si="339"/>
        <v>0.38424099999998873</v>
      </c>
      <c r="H4339" s="7">
        <f t="shared" si="340"/>
        <v>0.14764114608099135</v>
      </c>
      <c r="I4339" s="7"/>
      <c r="J4339">
        <v>-1066.92</v>
      </c>
      <c r="K4339" s="8">
        <f t="shared" si="341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337"/>
        <v>106.67400000000001</v>
      </c>
      <c r="E4340" s="8">
        <v>107.043808</v>
      </c>
      <c r="F4340" s="4">
        <f t="shared" si="338"/>
        <v>0.36980799999999192</v>
      </c>
      <c r="G4340" s="4">
        <f t="shared" si="339"/>
        <v>0.36980799999999192</v>
      </c>
      <c r="H4340" s="7">
        <f t="shared" si="340"/>
        <v>0.13675795686399403</v>
      </c>
      <c r="I4340" s="7"/>
      <c r="J4340">
        <v>-4649.51</v>
      </c>
      <c r="K4340" s="8">
        <f t="shared" si="341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337"/>
        <v>106.327</v>
      </c>
      <c r="E4341" s="8">
        <v>106.78046399999999</v>
      </c>
      <c r="F4341" s="4">
        <f t="shared" si="338"/>
        <v>0.45346399999999676</v>
      </c>
      <c r="G4341" s="4">
        <f t="shared" si="339"/>
        <v>0.45346399999999676</v>
      </c>
      <c r="H4341" s="7">
        <f t="shared" si="340"/>
        <v>0.20562959929599706</v>
      </c>
      <c r="I4341" s="7"/>
      <c r="J4341">
        <v>94832.7</v>
      </c>
      <c r="K4341" s="8">
        <f t="shared" si="341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337"/>
        <v>106.056</v>
      </c>
      <c r="E4342" s="8">
        <v>106.393103</v>
      </c>
      <c r="F4342" s="4">
        <f t="shared" si="338"/>
        <v>0.33710299999999904</v>
      </c>
      <c r="G4342" s="4">
        <f t="shared" si="339"/>
        <v>0.33710299999999904</v>
      </c>
      <c r="H4342" s="7">
        <f t="shared" si="340"/>
        <v>0.11363843260899935</v>
      </c>
      <c r="I4342" s="7"/>
      <c r="J4342">
        <v>108347</v>
      </c>
      <c r="K4342" s="8">
        <f t="shared" si="341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337"/>
        <v>105.854</v>
      </c>
      <c r="E4343" s="8">
        <v>106.18768</v>
      </c>
      <c r="F4343" s="4">
        <f t="shared" si="338"/>
        <v>0.33368000000000109</v>
      </c>
      <c r="G4343" s="4">
        <f t="shared" si="339"/>
        <v>0.33368000000000109</v>
      </c>
      <c r="H4343" s="7">
        <f t="shared" si="340"/>
        <v>0.11134234240000072</v>
      </c>
      <c r="I4343" s="7"/>
      <c r="J4343">
        <v>107683</v>
      </c>
      <c r="K4343" s="8">
        <f t="shared" si="341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337"/>
        <v>105.66200000000001</v>
      </c>
      <c r="E4344" s="8">
        <v>106.039145</v>
      </c>
      <c r="F4344" s="4">
        <f t="shared" si="338"/>
        <v>0.37714499999999873</v>
      </c>
      <c r="G4344" s="4">
        <f t="shared" si="339"/>
        <v>0.37714499999999873</v>
      </c>
      <c r="H4344" s="7">
        <f t="shared" si="340"/>
        <v>0.14223835102499904</v>
      </c>
      <c r="I4344" s="7"/>
      <c r="J4344">
        <v>107130</v>
      </c>
      <c r="K4344" s="8">
        <f t="shared" si="341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337"/>
        <v>106.03700000000001</v>
      </c>
      <c r="E4345" s="8">
        <v>105.89731</v>
      </c>
      <c r="F4345" s="4">
        <f t="shared" si="338"/>
        <v>-0.13969000000000165</v>
      </c>
      <c r="G4345" s="4">
        <f t="shared" si="339"/>
        <v>0.13969000000000165</v>
      </c>
      <c r="H4345" s="7">
        <f t="shared" si="340"/>
        <v>1.9513296100000459E-2</v>
      </c>
      <c r="I4345" s="7"/>
      <c r="J4345">
        <v>106674</v>
      </c>
      <c r="K4345" s="8">
        <f t="shared" si="341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337"/>
        <v>62.554199999999994</v>
      </c>
      <c r="E4346" s="8">
        <v>60.636406000000001</v>
      </c>
      <c r="F4346" s="4">
        <f t="shared" si="338"/>
        <v>-1.9177939999999936</v>
      </c>
      <c r="G4346" s="4">
        <f t="shared" si="339"/>
        <v>1.9177939999999936</v>
      </c>
      <c r="H4346" s="7">
        <f t="shared" si="340"/>
        <v>3.6779338264359751</v>
      </c>
      <c r="I4346" s="7"/>
      <c r="J4346">
        <v>106261</v>
      </c>
      <c r="K4346" s="8">
        <f t="shared" si="341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337"/>
        <v>-0.92471500000000006</v>
      </c>
      <c r="E4347" s="8">
        <v>-0.92471499999999995</v>
      </c>
      <c r="F4347" s="4">
        <f t="shared" si="338"/>
        <v>1.1102230246251565E-16</v>
      </c>
      <c r="G4347" s="4">
        <f t="shared" si="339"/>
        <v>1.1102230246251565E-16</v>
      </c>
      <c r="H4347" s="7">
        <f t="shared" si="340"/>
        <v>1.2325951644078309E-32</v>
      </c>
      <c r="I4347" s="7"/>
      <c r="J4347">
        <v>105924</v>
      </c>
      <c r="K4347" s="8">
        <f t="shared" si="341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337"/>
        <v>-1.0669200000000001</v>
      </c>
      <c r="E4348" s="8">
        <v>-1.0669150000000001</v>
      </c>
      <c r="F4348" s="4">
        <f t="shared" si="338"/>
        <v>5.000000000032756E-6</v>
      </c>
      <c r="G4348" s="4">
        <f t="shared" si="339"/>
        <v>5.000000000032756E-6</v>
      </c>
      <c r="H4348" s="7">
        <f t="shared" si="340"/>
        <v>2.5000000000327561E-11</v>
      </c>
      <c r="I4348" s="7"/>
      <c r="J4348">
        <v>105791</v>
      </c>
      <c r="K4348" s="8">
        <f t="shared" si="341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337"/>
        <v>-0.61187499999999995</v>
      </c>
      <c r="E4349" s="8">
        <v>-0.61187499999999995</v>
      </c>
      <c r="F4349" s="4">
        <f t="shared" si="338"/>
        <v>0</v>
      </c>
      <c r="G4349" s="4">
        <f t="shared" si="339"/>
        <v>0</v>
      </c>
      <c r="H4349" s="7">
        <f t="shared" si="340"/>
        <v>0</v>
      </c>
      <c r="I4349" s="7"/>
      <c r="J4349">
        <v>105456</v>
      </c>
      <c r="K4349" s="8">
        <f t="shared" si="341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337"/>
        <v>-0.61187499999999995</v>
      </c>
      <c r="E4350" s="8">
        <v>-0.61187499999999995</v>
      </c>
      <c r="F4350" s="4">
        <f t="shared" si="338"/>
        <v>0</v>
      </c>
      <c r="G4350" s="4">
        <f t="shared" si="339"/>
        <v>0</v>
      </c>
      <c r="H4350" s="7">
        <f t="shared" si="340"/>
        <v>0</v>
      </c>
      <c r="I4350" s="7"/>
      <c r="J4350">
        <v>105667</v>
      </c>
      <c r="K4350" s="8">
        <f t="shared" si="341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337"/>
        <v>-0.61187499999999995</v>
      </c>
      <c r="E4351" s="8">
        <v>-0.61187499999999995</v>
      </c>
      <c r="F4351" s="4">
        <f t="shared" si="338"/>
        <v>0</v>
      </c>
      <c r="G4351" s="4">
        <f t="shared" si="339"/>
        <v>0</v>
      </c>
      <c r="H4351" s="7">
        <f t="shared" si="340"/>
        <v>0</v>
      </c>
      <c r="I4351" s="7"/>
      <c r="J4351">
        <v>65724.2</v>
      </c>
      <c r="K4351" s="8">
        <f t="shared" si="341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337"/>
        <v>-0.61187499999999995</v>
      </c>
      <c r="E4352" s="8">
        <v>-0.61187499999999995</v>
      </c>
      <c r="F4352" s="4">
        <f t="shared" si="338"/>
        <v>0</v>
      </c>
      <c r="G4352" s="4">
        <f t="shared" si="339"/>
        <v>0</v>
      </c>
      <c r="H4352" s="7">
        <f t="shared" si="340"/>
        <v>0</v>
      </c>
      <c r="I4352" s="7"/>
      <c r="J4352">
        <v>-924.71500000000003</v>
      </c>
      <c r="K4352" s="8">
        <f t="shared" si="341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337"/>
        <v>-0.61187499999999995</v>
      </c>
      <c r="E4353" s="8">
        <v>-0.61187499999999995</v>
      </c>
      <c r="F4353" s="4">
        <f t="shared" si="338"/>
        <v>0</v>
      </c>
      <c r="G4353" s="4">
        <f t="shared" si="339"/>
        <v>0</v>
      </c>
      <c r="H4353" s="7">
        <f t="shared" si="340"/>
        <v>0</v>
      </c>
      <c r="I4353" s="7"/>
      <c r="J4353">
        <v>-1066.92</v>
      </c>
      <c r="K4353" s="8">
        <f t="shared" si="341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337"/>
        <v>-0.61187499999999995</v>
      </c>
      <c r="E4354" s="8">
        <v>-0.61187499999999995</v>
      </c>
      <c r="F4354" s="4">
        <f t="shared" si="338"/>
        <v>0</v>
      </c>
      <c r="G4354" s="4">
        <f t="shared" si="339"/>
        <v>0</v>
      </c>
      <c r="H4354" s="7">
        <f t="shared" si="340"/>
        <v>0</v>
      </c>
      <c r="I4354" s="7"/>
      <c r="J4354">
        <v>-611.875</v>
      </c>
      <c r="K4354" s="8">
        <f t="shared" si="341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337"/>
        <v>-0.61187499999999995</v>
      </c>
      <c r="E4355" s="8">
        <v>-0.61187499999999995</v>
      </c>
      <c r="F4355" s="4">
        <f t="shared" si="338"/>
        <v>0</v>
      </c>
      <c r="G4355" s="4">
        <f t="shared" si="339"/>
        <v>0</v>
      </c>
      <c r="H4355" s="7">
        <f t="shared" si="340"/>
        <v>0</v>
      </c>
      <c r="I4355" s="7"/>
      <c r="J4355">
        <v>-611.875</v>
      </c>
      <c r="K4355" s="8">
        <f t="shared" si="341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337"/>
        <v>-0.61187499999999995</v>
      </c>
      <c r="E4356" s="8">
        <v>-0.61187499999999995</v>
      </c>
      <c r="F4356" s="4">
        <f t="shared" si="338"/>
        <v>0</v>
      </c>
      <c r="G4356" s="4">
        <f t="shared" si="339"/>
        <v>0</v>
      </c>
      <c r="H4356" s="7">
        <f t="shared" si="340"/>
        <v>0</v>
      </c>
      <c r="I4356" s="7"/>
      <c r="J4356">
        <v>-611.875</v>
      </c>
      <c r="K4356" s="8">
        <f t="shared" si="341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337"/>
        <v>-1.0669200000000001</v>
      </c>
      <c r="E4357" s="8">
        <v>-1.0669150000000001</v>
      </c>
      <c r="F4357" s="4">
        <f t="shared" si="338"/>
        <v>5.000000000032756E-6</v>
      </c>
      <c r="G4357" s="4">
        <f t="shared" si="339"/>
        <v>5.000000000032756E-6</v>
      </c>
      <c r="H4357" s="7">
        <f t="shared" si="340"/>
        <v>2.5000000000327561E-11</v>
      </c>
      <c r="I4357" s="7"/>
      <c r="J4357">
        <v>-611.875</v>
      </c>
      <c r="K4357" s="8">
        <f t="shared" si="341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337"/>
        <v>-1.0669200000000001</v>
      </c>
      <c r="E4358" s="8">
        <v>-1.0669150000000001</v>
      </c>
      <c r="F4358" s="4">
        <f t="shared" si="338"/>
        <v>5.000000000032756E-6</v>
      </c>
      <c r="G4358" s="4">
        <f t="shared" si="339"/>
        <v>5.000000000032756E-6</v>
      </c>
      <c r="H4358" s="7">
        <f t="shared" si="340"/>
        <v>2.5000000000327561E-11</v>
      </c>
      <c r="I4358" s="7"/>
      <c r="J4358">
        <v>-611.875</v>
      </c>
      <c r="K4358" s="8">
        <f t="shared" si="341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337"/>
        <v>-2.2228499999999998</v>
      </c>
      <c r="E4359" s="8">
        <v>-1.5606990000000001</v>
      </c>
      <c r="F4359" s="4">
        <f t="shared" si="338"/>
        <v>0.66215099999999971</v>
      </c>
      <c r="G4359" s="4">
        <f t="shared" si="339"/>
        <v>0.66215099999999971</v>
      </c>
      <c r="H4359" s="7">
        <f t="shared" si="340"/>
        <v>0.43844394680099963</v>
      </c>
      <c r="I4359" s="7"/>
      <c r="J4359">
        <v>-611.875</v>
      </c>
      <c r="K4359" s="8">
        <f t="shared" si="341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337"/>
        <v>109.764</v>
      </c>
      <c r="E4360" s="8">
        <v>109.65436200000001</v>
      </c>
      <c r="F4360" s="4">
        <f t="shared" si="338"/>
        <v>-0.10963799999998969</v>
      </c>
      <c r="G4360" s="4">
        <f t="shared" si="339"/>
        <v>0.10963799999998969</v>
      </c>
      <c r="H4360" s="7">
        <f t="shared" si="340"/>
        <v>1.2020491043997739E-2</v>
      </c>
      <c r="I4360" s="7"/>
      <c r="J4360">
        <v>-611.875</v>
      </c>
      <c r="K4360" s="8">
        <f t="shared" si="341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342">C4361/1000</f>
        <v>108.637</v>
      </c>
      <c r="E4361" s="8">
        <v>109.045253</v>
      </c>
      <c r="F4361" s="4">
        <f t="shared" ref="F4361:F4424" si="343">(E4361- D4361)</f>
        <v>0.40825300000000198</v>
      </c>
      <c r="G4361" s="4">
        <f t="shared" ref="G4361:G4424" si="344">ABS(F4361)</f>
        <v>0.40825300000000198</v>
      </c>
      <c r="H4361" s="7">
        <f t="shared" ref="H4361:H4424" si="345">(G4361^2)</f>
        <v>0.16667051200900163</v>
      </c>
      <c r="I4361" s="7"/>
      <c r="J4361">
        <v>-611.875</v>
      </c>
      <c r="K4361" s="8">
        <f t="shared" si="341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342"/>
        <v>107.90300000000001</v>
      </c>
      <c r="E4362" s="8">
        <v>108.320874</v>
      </c>
      <c r="F4362" s="4">
        <f t="shared" si="343"/>
        <v>0.41787399999999764</v>
      </c>
      <c r="G4362" s="4">
        <f t="shared" si="344"/>
        <v>0.41787399999999764</v>
      </c>
      <c r="H4362" s="7">
        <f t="shared" si="345"/>
        <v>0.17461867987599802</v>
      </c>
      <c r="I4362" s="7"/>
      <c r="J4362">
        <v>-1066.92</v>
      </c>
      <c r="K4362" s="8">
        <f t="shared" si="341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342"/>
        <v>107.208</v>
      </c>
      <c r="E4363" s="8">
        <v>107.601799</v>
      </c>
      <c r="F4363" s="4">
        <f t="shared" si="343"/>
        <v>0.39379900000000134</v>
      </c>
      <c r="G4363" s="4">
        <f t="shared" si="344"/>
        <v>0.39379900000000134</v>
      </c>
      <c r="H4363" s="7">
        <f t="shared" si="345"/>
        <v>0.15507765240100105</v>
      </c>
      <c r="I4363" s="7"/>
      <c r="J4363">
        <v>-1066.92</v>
      </c>
      <c r="K4363" s="8">
        <f t="shared" si="341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342"/>
        <v>106.571</v>
      </c>
      <c r="E4364" s="8">
        <v>106.936752</v>
      </c>
      <c r="F4364" s="4">
        <f t="shared" si="343"/>
        <v>0.36575200000000052</v>
      </c>
      <c r="G4364" s="4">
        <f t="shared" si="344"/>
        <v>0.36575200000000052</v>
      </c>
      <c r="H4364" s="7">
        <f t="shared" si="345"/>
        <v>0.13377452550400037</v>
      </c>
      <c r="I4364" s="7"/>
      <c r="J4364">
        <v>9052.4599999999991</v>
      </c>
      <c r="K4364" s="8">
        <f t="shared" si="341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342"/>
        <v>105.90900000000001</v>
      </c>
      <c r="E4365" s="8">
        <v>106.26173300000001</v>
      </c>
      <c r="F4365" s="4">
        <f t="shared" si="343"/>
        <v>0.35273300000000063</v>
      </c>
      <c r="G4365" s="4">
        <f t="shared" si="344"/>
        <v>0.35273300000000063</v>
      </c>
      <c r="H4365" s="7">
        <f t="shared" si="345"/>
        <v>0.12442056928900044</v>
      </c>
      <c r="I4365" s="7"/>
      <c r="J4365">
        <v>109541</v>
      </c>
      <c r="K4365" s="8">
        <f t="shared" si="341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342"/>
        <v>105.492</v>
      </c>
      <c r="E4366" s="8">
        <v>105.84356200000001</v>
      </c>
      <c r="F4366" s="4">
        <f t="shared" si="343"/>
        <v>0.35156200000000126</v>
      </c>
      <c r="G4366" s="4">
        <f t="shared" si="344"/>
        <v>0.35156200000000126</v>
      </c>
      <c r="H4366" s="7">
        <f t="shared" si="345"/>
        <v>0.12359583984400088</v>
      </c>
      <c r="I4366" s="7"/>
      <c r="J4366">
        <v>108753</v>
      </c>
      <c r="K4366" s="8">
        <f t="shared" si="341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342"/>
        <v>105.35899999999999</v>
      </c>
      <c r="E4367" s="8">
        <v>105.716272</v>
      </c>
      <c r="F4367" s="4">
        <f t="shared" si="343"/>
        <v>0.35727200000000892</v>
      </c>
      <c r="G4367" s="4">
        <f t="shared" si="344"/>
        <v>0.35727200000000892</v>
      </c>
      <c r="H4367" s="7">
        <f t="shared" si="345"/>
        <v>0.12764328198400637</v>
      </c>
      <c r="I4367" s="7"/>
      <c r="J4367">
        <v>107964</v>
      </c>
      <c r="K4367" s="8">
        <f t="shared" si="341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342"/>
        <v>105.247</v>
      </c>
      <c r="E4368" s="8">
        <v>105.597471</v>
      </c>
      <c r="F4368" s="4">
        <f t="shared" si="343"/>
        <v>0.35047099999999887</v>
      </c>
      <c r="G4368" s="4">
        <f t="shared" si="344"/>
        <v>0.35047099999999887</v>
      </c>
      <c r="H4368" s="7">
        <f t="shared" si="345"/>
        <v>0.12282992184099921</v>
      </c>
      <c r="I4368" s="7"/>
      <c r="J4368">
        <v>107415</v>
      </c>
      <c r="K4368" s="8">
        <f t="shared" si="341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342"/>
        <v>101.37</v>
      </c>
      <c r="E4369" s="8">
        <v>99.568623000000002</v>
      </c>
      <c r="F4369" s="4">
        <f t="shared" si="343"/>
        <v>-1.8013770000000022</v>
      </c>
      <c r="G4369" s="4">
        <f t="shared" si="344"/>
        <v>1.8013770000000022</v>
      </c>
      <c r="H4369" s="7">
        <f t="shared" si="345"/>
        <v>3.244959096129008</v>
      </c>
      <c r="I4369" s="7"/>
      <c r="J4369">
        <v>107085</v>
      </c>
      <c r="K4369" s="8">
        <f t="shared" si="341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342"/>
        <v>51.521300000000004</v>
      </c>
      <c r="E4370" s="8">
        <v>49.861482000000002</v>
      </c>
      <c r="F4370" s="4">
        <f t="shared" si="343"/>
        <v>-1.6598180000000013</v>
      </c>
      <c r="G4370" s="4">
        <f t="shared" si="344"/>
        <v>1.6598180000000013</v>
      </c>
      <c r="H4370" s="7">
        <f t="shared" si="345"/>
        <v>2.7549957931240043</v>
      </c>
      <c r="I4370" s="7"/>
      <c r="J4370">
        <v>106834</v>
      </c>
      <c r="K4370" s="8">
        <f t="shared" si="341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342"/>
        <v>-0.92471500000000006</v>
      </c>
      <c r="E4371" s="8">
        <v>-0.92471499999999995</v>
      </c>
      <c r="F4371" s="4">
        <f t="shared" si="343"/>
        <v>1.1102230246251565E-16</v>
      </c>
      <c r="G4371" s="4">
        <f t="shared" si="344"/>
        <v>1.1102230246251565E-16</v>
      </c>
      <c r="H4371" s="7">
        <f t="shared" si="345"/>
        <v>1.2325951644078309E-32</v>
      </c>
      <c r="I4371" s="7"/>
      <c r="J4371">
        <v>106453</v>
      </c>
      <c r="K4371" s="8">
        <f t="shared" si="341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342"/>
        <v>-1.0669200000000001</v>
      </c>
      <c r="E4372" s="8">
        <v>-1.0669150000000001</v>
      </c>
      <c r="F4372" s="4">
        <f t="shared" si="343"/>
        <v>5.000000000032756E-6</v>
      </c>
      <c r="G4372" s="4">
        <f t="shared" si="344"/>
        <v>5.000000000032756E-6</v>
      </c>
      <c r="H4372" s="7">
        <f t="shared" si="345"/>
        <v>2.5000000000327561E-11</v>
      </c>
      <c r="I4372" s="7"/>
      <c r="J4372">
        <v>106255</v>
      </c>
      <c r="K4372" s="8">
        <f t="shared" si="341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342"/>
        <v>-0.61187499999999995</v>
      </c>
      <c r="E4373" s="8">
        <v>-0.61187499999999995</v>
      </c>
      <c r="F4373" s="4">
        <f t="shared" si="343"/>
        <v>0</v>
      </c>
      <c r="G4373" s="4">
        <f t="shared" si="344"/>
        <v>0</v>
      </c>
      <c r="H4373" s="7">
        <f t="shared" si="345"/>
        <v>0</v>
      </c>
      <c r="I4373" s="7"/>
      <c r="J4373">
        <v>106110</v>
      </c>
      <c r="K4373" s="8">
        <f t="shared" si="341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342"/>
        <v>-0.61187499999999995</v>
      </c>
      <c r="E4374" s="8">
        <v>-0.61187499999999995</v>
      </c>
      <c r="F4374" s="4">
        <f t="shared" si="343"/>
        <v>0</v>
      </c>
      <c r="G4374" s="4">
        <f t="shared" si="344"/>
        <v>0</v>
      </c>
      <c r="H4374" s="7">
        <f t="shared" si="345"/>
        <v>0</v>
      </c>
      <c r="I4374" s="7"/>
      <c r="J4374">
        <v>106271</v>
      </c>
      <c r="K4374" s="8">
        <f t="shared" si="341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342"/>
        <v>-0.61187499999999995</v>
      </c>
      <c r="E4375" s="8">
        <v>-0.61187499999999995</v>
      </c>
      <c r="F4375" s="4">
        <f t="shared" si="343"/>
        <v>0</v>
      </c>
      <c r="G4375" s="4">
        <f t="shared" si="344"/>
        <v>0</v>
      </c>
      <c r="H4375" s="7">
        <f t="shared" si="345"/>
        <v>0</v>
      </c>
      <c r="I4375" s="7"/>
      <c r="J4375">
        <v>61137.3</v>
      </c>
      <c r="K4375" s="8">
        <f t="shared" si="341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342"/>
        <v>-0.61187499999999995</v>
      </c>
      <c r="E4376" s="8">
        <v>-0.61187499999999995</v>
      </c>
      <c r="F4376" s="4">
        <f t="shared" si="343"/>
        <v>0</v>
      </c>
      <c r="G4376" s="4">
        <f t="shared" si="344"/>
        <v>0</v>
      </c>
      <c r="H4376" s="7">
        <f t="shared" si="345"/>
        <v>0</v>
      </c>
      <c r="I4376" s="7"/>
      <c r="J4376">
        <v>-924.71500000000003</v>
      </c>
      <c r="K4376" s="8">
        <f t="shared" si="341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342"/>
        <v>-0.61187499999999995</v>
      </c>
      <c r="E4377" s="8">
        <v>-0.61187499999999995</v>
      </c>
      <c r="F4377" s="4">
        <f t="shared" si="343"/>
        <v>0</v>
      </c>
      <c r="G4377" s="4">
        <f t="shared" si="344"/>
        <v>0</v>
      </c>
      <c r="H4377" s="7">
        <f t="shared" si="345"/>
        <v>0</v>
      </c>
      <c r="I4377" s="7"/>
      <c r="J4377">
        <v>-1066.92</v>
      </c>
      <c r="K4377" s="8">
        <f t="shared" si="341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342"/>
        <v>-0.61187499999999995</v>
      </c>
      <c r="E4378" s="8">
        <v>-0.61187499999999995</v>
      </c>
      <c r="F4378" s="4">
        <f t="shared" si="343"/>
        <v>0</v>
      </c>
      <c r="G4378" s="4">
        <f t="shared" si="344"/>
        <v>0</v>
      </c>
      <c r="H4378" s="7">
        <f t="shared" si="345"/>
        <v>0</v>
      </c>
      <c r="I4378" s="7"/>
      <c r="J4378">
        <v>-611.875</v>
      </c>
      <c r="K4378" s="8">
        <f t="shared" si="341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342"/>
        <v>-0.61187499999999995</v>
      </c>
      <c r="E4379" s="8">
        <v>-0.61187499999999995</v>
      </c>
      <c r="F4379" s="4">
        <f t="shared" si="343"/>
        <v>0</v>
      </c>
      <c r="G4379" s="4">
        <f t="shared" si="344"/>
        <v>0</v>
      </c>
      <c r="H4379" s="7">
        <f t="shared" si="345"/>
        <v>0</v>
      </c>
      <c r="I4379" s="7"/>
      <c r="J4379">
        <v>-611.875</v>
      </c>
      <c r="K4379" s="8">
        <f t="shared" si="341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342"/>
        <v>-0.61187499999999995</v>
      </c>
      <c r="E4380" s="8">
        <v>-0.61187499999999995</v>
      </c>
      <c r="F4380" s="4">
        <f t="shared" si="343"/>
        <v>0</v>
      </c>
      <c r="G4380" s="4">
        <f t="shared" si="344"/>
        <v>0</v>
      </c>
      <c r="H4380" s="7">
        <f t="shared" si="345"/>
        <v>0</v>
      </c>
      <c r="I4380" s="7"/>
      <c r="J4380">
        <v>-611.875</v>
      </c>
      <c r="K4380" s="8">
        <f t="shared" si="341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342"/>
        <v>-1.0669200000000001</v>
      </c>
      <c r="E4381" s="8">
        <v>-1.0669150000000001</v>
      </c>
      <c r="F4381" s="4">
        <f t="shared" si="343"/>
        <v>5.000000000032756E-6</v>
      </c>
      <c r="G4381" s="4">
        <f t="shared" si="344"/>
        <v>5.000000000032756E-6</v>
      </c>
      <c r="H4381" s="7">
        <f t="shared" si="345"/>
        <v>2.5000000000327561E-11</v>
      </c>
      <c r="I4381" s="7"/>
      <c r="J4381">
        <v>-611.875</v>
      </c>
      <c r="K4381" s="8">
        <f t="shared" si="341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342"/>
        <v>-1.0669200000000001</v>
      </c>
      <c r="E4382" s="8">
        <v>-1.0669150000000001</v>
      </c>
      <c r="F4382" s="4">
        <f t="shared" si="343"/>
        <v>5.000000000032756E-6</v>
      </c>
      <c r="G4382" s="4">
        <f t="shared" si="344"/>
        <v>5.000000000032756E-6</v>
      </c>
      <c r="H4382" s="7">
        <f t="shared" si="345"/>
        <v>2.5000000000327561E-11</v>
      </c>
      <c r="I4382" s="7"/>
      <c r="J4382">
        <v>-611.875</v>
      </c>
      <c r="K4382" s="8">
        <f t="shared" si="341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342"/>
        <v>9.1896200000000015</v>
      </c>
      <c r="E4383" s="8">
        <v>10.056759</v>
      </c>
      <c r="F4383" s="4">
        <f t="shared" si="343"/>
        <v>0.86713899999999811</v>
      </c>
      <c r="G4383" s="4">
        <f t="shared" si="344"/>
        <v>0.86713899999999811</v>
      </c>
      <c r="H4383" s="7">
        <f t="shared" si="345"/>
        <v>0.75193004532099672</v>
      </c>
      <c r="I4383" s="7"/>
      <c r="J4383">
        <v>-611.875</v>
      </c>
      <c r="K4383" s="8">
        <f t="shared" si="341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342"/>
        <v>109.84099999999999</v>
      </c>
      <c r="E4384" s="8">
        <v>110.31069599999999</v>
      </c>
      <c r="F4384" s="4">
        <f t="shared" si="343"/>
        <v>0.469695999999999</v>
      </c>
      <c r="G4384" s="4">
        <f t="shared" si="344"/>
        <v>0.469695999999999</v>
      </c>
      <c r="H4384" s="7">
        <f t="shared" si="345"/>
        <v>0.22061433241599906</v>
      </c>
      <c r="I4384" s="7"/>
      <c r="J4384">
        <v>-611.875</v>
      </c>
      <c r="K4384" s="8">
        <f t="shared" si="341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342"/>
        <v>108.96299999999999</v>
      </c>
      <c r="E4385" s="8">
        <v>109.361126</v>
      </c>
      <c r="F4385" s="4">
        <f t="shared" si="343"/>
        <v>0.39812600000000486</v>
      </c>
      <c r="G4385" s="4">
        <f t="shared" si="344"/>
        <v>0.39812600000000486</v>
      </c>
      <c r="H4385" s="7">
        <f t="shared" si="345"/>
        <v>0.15850431187600386</v>
      </c>
      <c r="I4385" s="7"/>
      <c r="J4385">
        <v>-611.875</v>
      </c>
      <c r="K4385" s="8">
        <f t="shared" si="341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342"/>
        <v>108.017</v>
      </c>
      <c r="E4386" s="8">
        <v>108.41150500000001</v>
      </c>
      <c r="F4386" s="4">
        <f t="shared" si="343"/>
        <v>0.39450500000000943</v>
      </c>
      <c r="G4386" s="4">
        <f t="shared" si="344"/>
        <v>0.39450500000000943</v>
      </c>
      <c r="H4386" s="7">
        <f t="shared" si="345"/>
        <v>0.15563419502500744</v>
      </c>
      <c r="I4386" s="7"/>
      <c r="J4386">
        <v>-1066.92</v>
      </c>
      <c r="K4386" s="8">
        <f t="shared" si="341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342"/>
        <v>107.32299999999999</v>
      </c>
      <c r="E4387" s="8">
        <v>107.329438</v>
      </c>
      <c r="F4387" s="4">
        <f t="shared" si="343"/>
        <v>6.4380000000028303E-3</v>
      </c>
      <c r="G4387" s="4">
        <f t="shared" si="344"/>
        <v>6.4380000000028303E-3</v>
      </c>
      <c r="H4387" s="7">
        <f t="shared" si="345"/>
        <v>4.1447844000036443E-5</v>
      </c>
      <c r="I4387" s="7"/>
      <c r="J4387">
        <v>-1066.92</v>
      </c>
      <c r="K4387" s="8">
        <f t="shared" si="341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342"/>
        <v>106.88500000000001</v>
      </c>
      <c r="E4388" s="8">
        <v>107.406434</v>
      </c>
      <c r="F4388" s="4">
        <f t="shared" si="343"/>
        <v>0.52143399999999929</v>
      </c>
      <c r="G4388" s="4">
        <f t="shared" si="344"/>
        <v>0.52143399999999929</v>
      </c>
      <c r="H4388" s="7">
        <f t="shared" si="345"/>
        <v>0.27189341635599923</v>
      </c>
      <c r="I4388" s="7"/>
      <c r="J4388">
        <v>-1551.03</v>
      </c>
      <c r="K4388" s="8">
        <f t="shared" si="341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342"/>
        <v>106.419</v>
      </c>
      <c r="E4389" s="8">
        <v>106.496301</v>
      </c>
      <c r="F4389" s="4">
        <f t="shared" si="343"/>
        <v>7.7301000000005615E-2</v>
      </c>
      <c r="G4389" s="4">
        <f t="shared" si="344"/>
        <v>7.7301000000005615E-2</v>
      </c>
      <c r="H4389" s="7">
        <f t="shared" si="345"/>
        <v>5.9754446010008679E-3</v>
      </c>
      <c r="I4389" s="7"/>
      <c r="J4389">
        <v>109619</v>
      </c>
      <c r="K4389" s="8">
        <f t="shared" si="341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342"/>
        <v>105.994</v>
      </c>
      <c r="E4390" s="8">
        <v>106.074112</v>
      </c>
      <c r="F4390" s="4">
        <f t="shared" si="343"/>
        <v>8.0111999999999739E-2</v>
      </c>
      <c r="G4390" s="4">
        <f t="shared" si="344"/>
        <v>8.0111999999999739E-2</v>
      </c>
      <c r="H4390" s="7">
        <f t="shared" si="345"/>
        <v>6.4179325439999583E-3</v>
      </c>
      <c r="I4390" s="7"/>
      <c r="J4390">
        <v>109028</v>
      </c>
      <c r="K4390" s="8">
        <f t="shared" si="341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342"/>
        <v>105.617</v>
      </c>
      <c r="E4391" s="8">
        <v>105.775346</v>
      </c>
      <c r="F4391" s="4">
        <f t="shared" si="343"/>
        <v>0.15834599999999455</v>
      </c>
      <c r="G4391" s="4">
        <f t="shared" si="344"/>
        <v>0.15834599999999455</v>
      </c>
      <c r="H4391" s="7">
        <f t="shared" si="345"/>
        <v>2.5073455715998273E-2</v>
      </c>
      <c r="I4391" s="7"/>
      <c r="J4391">
        <v>108324</v>
      </c>
      <c r="K4391" s="8">
        <f t="shared" si="341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342"/>
        <v>105.235</v>
      </c>
      <c r="E4392" s="8">
        <v>105.66674399999999</v>
      </c>
      <c r="F4392" s="4">
        <f t="shared" si="343"/>
        <v>0.4317439999999948</v>
      </c>
      <c r="G4392" s="4">
        <f t="shared" si="344"/>
        <v>0.4317439999999948</v>
      </c>
      <c r="H4392" s="7">
        <f t="shared" si="345"/>
        <v>0.18640288153599552</v>
      </c>
      <c r="I4392" s="7"/>
      <c r="J4392">
        <v>107625</v>
      </c>
      <c r="K4392" s="8">
        <f t="shared" si="341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342"/>
        <v>99.274299999999997</v>
      </c>
      <c r="E4393" s="8">
        <v>97.832729</v>
      </c>
      <c r="F4393" s="4">
        <f t="shared" si="343"/>
        <v>-1.4415709999999962</v>
      </c>
      <c r="G4393" s="4">
        <f t="shared" si="344"/>
        <v>1.4415709999999962</v>
      </c>
      <c r="H4393" s="7">
        <f t="shared" si="345"/>
        <v>2.078126948040989</v>
      </c>
      <c r="I4393" s="7"/>
      <c r="J4393">
        <v>106982</v>
      </c>
      <c r="K4393" s="8">
        <f t="shared" si="341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342"/>
        <v>40.685900000000004</v>
      </c>
      <c r="E4394" s="8">
        <v>39.377938999999998</v>
      </c>
      <c r="F4394" s="4">
        <f t="shared" si="343"/>
        <v>-1.3079610000000059</v>
      </c>
      <c r="G4394" s="4">
        <f t="shared" si="344"/>
        <v>1.3079610000000059</v>
      </c>
      <c r="H4394" s="7">
        <f t="shared" si="345"/>
        <v>1.7107619775210154</v>
      </c>
      <c r="I4394" s="7"/>
      <c r="J4394">
        <v>106326</v>
      </c>
      <c r="K4394" s="8">
        <f t="shared" si="341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342"/>
        <v>-0.92471500000000006</v>
      </c>
      <c r="E4395" s="8">
        <v>-0.92471499999999995</v>
      </c>
      <c r="F4395" s="4">
        <f t="shared" si="343"/>
        <v>1.1102230246251565E-16</v>
      </c>
      <c r="G4395" s="4">
        <f t="shared" si="344"/>
        <v>1.1102230246251565E-16</v>
      </c>
      <c r="H4395" s="7">
        <f t="shared" si="345"/>
        <v>1.2325951644078309E-32</v>
      </c>
      <c r="I4395" s="7"/>
      <c r="J4395">
        <v>105917</v>
      </c>
      <c r="K4395" s="8">
        <f t="shared" si="341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342"/>
        <v>-0.61187499999999995</v>
      </c>
      <c r="E4396" s="8">
        <v>-0.61187499999999995</v>
      </c>
      <c r="F4396" s="4">
        <f t="shared" si="343"/>
        <v>0</v>
      </c>
      <c r="G4396" s="4">
        <f t="shared" si="344"/>
        <v>0</v>
      </c>
      <c r="H4396" s="7">
        <f t="shared" si="345"/>
        <v>0</v>
      </c>
      <c r="I4396" s="7"/>
      <c r="J4396">
        <v>105795</v>
      </c>
      <c r="K4396" s="8">
        <f t="shared" ref="K4396:K4459" si="346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342"/>
        <v>-0.61187499999999995</v>
      </c>
      <c r="E4397" s="8">
        <v>-0.61187499999999995</v>
      </c>
      <c r="F4397" s="4">
        <f t="shared" si="343"/>
        <v>0</v>
      </c>
      <c r="G4397" s="4">
        <f t="shared" si="344"/>
        <v>0</v>
      </c>
      <c r="H4397" s="7">
        <f t="shared" si="345"/>
        <v>0</v>
      </c>
      <c r="I4397" s="7"/>
      <c r="J4397">
        <v>105684</v>
      </c>
      <c r="K4397" s="8">
        <f t="shared" si="346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342"/>
        <v>-0.61187499999999995</v>
      </c>
      <c r="E4398" s="8">
        <v>-0.61187499999999995</v>
      </c>
      <c r="F4398" s="4">
        <f t="shared" si="343"/>
        <v>0</v>
      </c>
      <c r="G4398" s="4">
        <f t="shared" si="344"/>
        <v>0</v>
      </c>
      <c r="H4398" s="7">
        <f t="shared" si="345"/>
        <v>0</v>
      </c>
      <c r="I4398" s="7"/>
      <c r="J4398">
        <v>99895.4</v>
      </c>
      <c r="K4398" s="8">
        <f t="shared" si="346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342"/>
        <v>-0.61187499999999995</v>
      </c>
      <c r="E4399" s="8">
        <v>-0.61187499999999995</v>
      </c>
      <c r="F4399" s="4">
        <f t="shared" si="343"/>
        <v>0</v>
      </c>
      <c r="G4399" s="4">
        <f t="shared" si="344"/>
        <v>0</v>
      </c>
      <c r="H4399" s="7">
        <f t="shared" si="345"/>
        <v>0</v>
      </c>
      <c r="I4399" s="7"/>
      <c r="J4399">
        <v>50329</v>
      </c>
      <c r="K4399" s="8">
        <f t="shared" si="346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342"/>
        <v>-0.61187499999999995</v>
      </c>
      <c r="E4400" s="8">
        <v>-0.61187499999999995</v>
      </c>
      <c r="F4400" s="4">
        <f t="shared" si="343"/>
        <v>0</v>
      </c>
      <c r="G4400" s="4">
        <f t="shared" si="344"/>
        <v>0</v>
      </c>
      <c r="H4400" s="7">
        <f t="shared" si="345"/>
        <v>0</v>
      </c>
      <c r="I4400" s="7"/>
      <c r="J4400">
        <v>-924.71500000000003</v>
      </c>
      <c r="K4400" s="8">
        <f t="shared" si="346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342"/>
        <v>-0.61187499999999995</v>
      </c>
      <c r="E4401" s="8">
        <v>-0.61187499999999995</v>
      </c>
      <c r="F4401" s="4">
        <f t="shared" si="343"/>
        <v>0</v>
      </c>
      <c r="G4401" s="4">
        <f t="shared" si="344"/>
        <v>0</v>
      </c>
      <c r="H4401" s="7">
        <f t="shared" si="345"/>
        <v>0</v>
      </c>
      <c r="I4401" s="7"/>
      <c r="J4401">
        <v>-1066.92</v>
      </c>
      <c r="K4401" s="8">
        <f t="shared" si="346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342"/>
        <v>-0.61187499999999995</v>
      </c>
      <c r="E4402" s="8">
        <v>-0.61187499999999995</v>
      </c>
      <c r="F4402" s="4">
        <f t="shared" si="343"/>
        <v>0</v>
      </c>
      <c r="G4402" s="4">
        <f t="shared" si="344"/>
        <v>0</v>
      </c>
      <c r="H4402" s="7">
        <f t="shared" si="345"/>
        <v>0</v>
      </c>
      <c r="I4402" s="7"/>
      <c r="J4402">
        <v>-611.875</v>
      </c>
      <c r="K4402" s="8">
        <f t="shared" si="346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342"/>
        <v>-0.61187499999999995</v>
      </c>
      <c r="E4403" s="8">
        <v>-0.61187499999999995</v>
      </c>
      <c r="F4403" s="4">
        <f t="shared" si="343"/>
        <v>0</v>
      </c>
      <c r="G4403" s="4">
        <f t="shared" si="344"/>
        <v>0</v>
      </c>
      <c r="H4403" s="7">
        <f t="shared" si="345"/>
        <v>0</v>
      </c>
      <c r="I4403" s="7"/>
      <c r="J4403">
        <v>-611.875</v>
      </c>
      <c r="K4403" s="8">
        <f t="shared" si="346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342"/>
        <v>-0.61187499999999995</v>
      </c>
      <c r="E4404" s="8">
        <v>-0.61187499999999995</v>
      </c>
      <c r="F4404" s="4">
        <f t="shared" si="343"/>
        <v>0</v>
      </c>
      <c r="G4404" s="4">
        <f t="shared" si="344"/>
        <v>0</v>
      </c>
      <c r="H4404" s="7">
        <f t="shared" si="345"/>
        <v>0</v>
      </c>
      <c r="I4404" s="7"/>
      <c r="J4404">
        <v>-611.875</v>
      </c>
      <c r="K4404" s="8">
        <f t="shared" si="346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342"/>
        <v>-1.0669200000000001</v>
      </c>
      <c r="E4405" s="8">
        <v>-1.0669150000000001</v>
      </c>
      <c r="F4405" s="4">
        <f t="shared" si="343"/>
        <v>5.000000000032756E-6</v>
      </c>
      <c r="G4405" s="4">
        <f t="shared" si="344"/>
        <v>5.000000000032756E-6</v>
      </c>
      <c r="H4405" s="7">
        <f t="shared" si="345"/>
        <v>2.5000000000327561E-11</v>
      </c>
      <c r="I4405" s="7"/>
      <c r="J4405">
        <v>-611.875</v>
      </c>
      <c r="K4405" s="8">
        <f t="shared" si="346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342"/>
        <v>-1.0669200000000001</v>
      </c>
      <c r="E4406" s="8">
        <v>-1.0669150000000001</v>
      </c>
      <c r="F4406" s="4">
        <f t="shared" si="343"/>
        <v>5.000000000032756E-6</v>
      </c>
      <c r="G4406" s="4">
        <f t="shared" si="344"/>
        <v>5.000000000032756E-6</v>
      </c>
      <c r="H4406" s="7">
        <f t="shared" si="345"/>
        <v>2.5000000000327561E-11</v>
      </c>
      <c r="I4406" s="7"/>
      <c r="J4406">
        <v>-611.875</v>
      </c>
      <c r="K4406" s="8">
        <f t="shared" si="346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342"/>
        <v>-4.5678999999999998</v>
      </c>
      <c r="E4407" s="8">
        <v>-4.5726750000000003</v>
      </c>
      <c r="F4407" s="4">
        <f t="shared" si="343"/>
        <v>-4.7750000000004178E-3</v>
      </c>
      <c r="G4407" s="4">
        <f t="shared" si="344"/>
        <v>4.7750000000004178E-3</v>
      </c>
      <c r="H4407" s="7">
        <f t="shared" si="345"/>
        <v>2.2800625000003989E-5</v>
      </c>
      <c r="I4407" s="7"/>
      <c r="J4407">
        <v>-611.875</v>
      </c>
      <c r="K4407" s="8">
        <f t="shared" si="346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342"/>
        <v>93.36630000000001</v>
      </c>
      <c r="E4408" s="8">
        <v>94.778806000000003</v>
      </c>
      <c r="F4408" s="4">
        <f t="shared" si="343"/>
        <v>1.4125059999999934</v>
      </c>
      <c r="G4408" s="4">
        <f t="shared" si="344"/>
        <v>1.4125059999999934</v>
      </c>
      <c r="H4408" s="7">
        <f t="shared" si="345"/>
        <v>1.9951732000359812</v>
      </c>
      <c r="I4408" s="7"/>
      <c r="J4408">
        <v>-611.875</v>
      </c>
      <c r="K4408" s="8">
        <f t="shared" si="346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342"/>
        <v>108.93</v>
      </c>
      <c r="E4409" s="8">
        <v>109.37054500000001</v>
      </c>
      <c r="F4409" s="4">
        <f t="shared" si="343"/>
        <v>0.44054500000000019</v>
      </c>
      <c r="G4409" s="4">
        <f t="shared" si="344"/>
        <v>0.44054500000000019</v>
      </c>
      <c r="H4409" s="7">
        <f t="shared" si="345"/>
        <v>0.19407989702500017</v>
      </c>
      <c r="I4409" s="7"/>
      <c r="J4409">
        <v>-611.875</v>
      </c>
      <c r="K4409" s="8">
        <f t="shared" si="346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342"/>
        <v>108.032</v>
      </c>
      <c r="E4410" s="8">
        <v>108.422146</v>
      </c>
      <c r="F4410" s="4">
        <f t="shared" si="343"/>
        <v>0.39014600000000144</v>
      </c>
      <c r="G4410" s="4">
        <f t="shared" si="344"/>
        <v>0.39014600000000144</v>
      </c>
      <c r="H4410" s="7">
        <f t="shared" si="345"/>
        <v>0.15221390131600113</v>
      </c>
      <c r="I4410" s="7"/>
      <c r="J4410">
        <v>-1066.92</v>
      </c>
      <c r="K4410" s="8">
        <f t="shared" si="346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342"/>
        <v>107.20399999999999</v>
      </c>
      <c r="E4411" s="8">
        <v>107.21782899999999</v>
      </c>
      <c r="F4411" s="4">
        <f t="shared" si="343"/>
        <v>1.3829000000001201E-2</v>
      </c>
      <c r="G4411" s="4">
        <f t="shared" si="344"/>
        <v>1.3829000000001201E-2</v>
      </c>
      <c r="H4411" s="7">
        <f t="shared" si="345"/>
        <v>1.9124124100003322E-4</v>
      </c>
      <c r="I4411" s="7"/>
      <c r="J4411">
        <v>-1066.92</v>
      </c>
      <c r="K4411" s="8">
        <f t="shared" si="346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342"/>
        <v>106.483</v>
      </c>
      <c r="E4412" s="8">
        <v>106.95425400000001</v>
      </c>
      <c r="F4412" s="4">
        <f t="shared" si="343"/>
        <v>0.47125400000000184</v>
      </c>
      <c r="G4412" s="4">
        <f t="shared" si="344"/>
        <v>0.47125400000000184</v>
      </c>
      <c r="H4412" s="7">
        <f t="shared" si="345"/>
        <v>0.22208033251600173</v>
      </c>
      <c r="I4412" s="7"/>
      <c r="J4412">
        <v>10069.1</v>
      </c>
      <c r="K4412" s="8">
        <f t="shared" si="346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342"/>
        <v>105.74299999999999</v>
      </c>
      <c r="E4413" s="8">
        <v>106.003885</v>
      </c>
      <c r="F4413" s="4">
        <f t="shared" si="343"/>
        <v>0.26088500000000181</v>
      </c>
      <c r="G4413" s="4">
        <f t="shared" si="344"/>
        <v>0.26088500000000181</v>
      </c>
      <c r="H4413" s="7">
        <f t="shared" si="345"/>
        <v>6.806098322500094E-2</v>
      </c>
      <c r="I4413" s="7"/>
      <c r="J4413">
        <v>110253</v>
      </c>
      <c r="K4413" s="8">
        <f t="shared" si="346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342"/>
        <v>105.274</v>
      </c>
      <c r="E4414" s="8">
        <v>105.476733</v>
      </c>
      <c r="F4414" s="4">
        <f t="shared" si="343"/>
        <v>0.20273299999999495</v>
      </c>
      <c r="G4414" s="4">
        <f t="shared" si="344"/>
        <v>0.20273299999999495</v>
      </c>
      <c r="H4414" s="7">
        <f t="shared" si="345"/>
        <v>4.110066928899795E-2</v>
      </c>
      <c r="I4414" s="7"/>
      <c r="J4414">
        <v>109334</v>
      </c>
      <c r="K4414" s="8">
        <f t="shared" si="346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342"/>
        <v>104.902</v>
      </c>
      <c r="E4415" s="8">
        <v>105.083296</v>
      </c>
      <c r="F4415" s="4">
        <f t="shared" si="343"/>
        <v>0.18129600000000323</v>
      </c>
      <c r="G4415" s="4">
        <f t="shared" si="344"/>
        <v>0.18129600000000323</v>
      </c>
      <c r="H4415" s="7">
        <f t="shared" si="345"/>
        <v>3.2868239616001174E-2</v>
      </c>
      <c r="I4415" s="7"/>
      <c r="J4415">
        <v>108412</v>
      </c>
      <c r="K4415" s="8">
        <f t="shared" si="346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342"/>
        <v>104.58799999999999</v>
      </c>
      <c r="E4416" s="8">
        <v>104.496639</v>
      </c>
      <c r="F4416" s="4">
        <f t="shared" si="343"/>
        <v>-9.1360999999992032E-2</v>
      </c>
      <c r="G4416" s="4">
        <f t="shared" si="344"/>
        <v>9.1360999999992032E-2</v>
      </c>
      <c r="H4416" s="7">
        <f t="shared" si="345"/>
        <v>8.3468323209985439E-3</v>
      </c>
      <c r="I4416" s="7"/>
      <c r="J4416">
        <v>107359</v>
      </c>
      <c r="K4416" s="8">
        <f t="shared" si="346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342"/>
        <v>86.894300000000001</v>
      </c>
      <c r="E4417" s="8">
        <v>85.091493999999997</v>
      </c>
      <c r="F4417" s="4">
        <f t="shared" si="343"/>
        <v>-1.8028060000000039</v>
      </c>
      <c r="G4417" s="4">
        <f t="shared" si="344"/>
        <v>1.8028060000000039</v>
      </c>
      <c r="H4417" s="7">
        <f t="shared" si="345"/>
        <v>3.2501094736360141</v>
      </c>
      <c r="I4417" s="7"/>
      <c r="J4417">
        <v>107438</v>
      </c>
      <c r="K4417" s="8">
        <f t="shared" si="346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342"/>
        <v>38.957599999999999</v>
      </c>
      <c r="E4418" s="8">
        <v>37.756241000000003</v>
      </c>
      <c r="F4418" s="4">
        <f t="shared" si="343"/>
        <v>-1.2013589999999965</v>
      </c>
      <c r="G4418" s="4">
        <f t="shared" si="344"/>
        <v>1.2013589999999965</v>
      </c>
      <c r="H4418" s="7">
        <f t="shared" si="345"/>
        <v>1.4432634468809917</v>
      </c>
      <c r="I4418" s="7"/>
      <c r="J4418">
        <v>106554</v>
      </c>
      <c r="K4418" s="8">
        <f t="shared" si="346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342"/>
        <v>-0.92471500000000006</v>
      </c>
      <c r="E4419" s="8">
        <v>-0.92471499999999995</v>
      </c>
      <c r="F4419" s="4">
        <f t="shared" si="343"/>
        <v>1.1102230246251565E-16</v>
      </c>
      <c r="G4419" s="4">
        <f t="shared" si="344"/>
        <v>1.1102230246251565E-16</v>
      </c>
      <c r="H4419" s="7">
        <f t="shared" si="345"/>
        <v>1.2325951644078309E-32</v>
      </c>
      <c r="I4419" s="7"/>
      <c r="J4419">
        <v>106149</v>
      </c>
      <c r="K4419" s="8">
        <f t="shared" si="346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342"/>
        <v>-0.61187499999999995</v>
      </c>
      <c r="E4420" s="8">
        <v>-0.61187499999999995</v>
      </c>
      <c r="F4420" s="4">
        <f t="shared" si="343"/>
        <v>0</v>
      </c>
      <c r="G4420" s="4">
        <f t="shared" si="344"/>
        <v>0</v>
      </c>
      <c r="H4420" s="7">
        <f t="shared" si="345"/>
        <v>0</v>
      </c>
      <c r="I4420" s="7"/>
      <c r="J4420">
        <v>105858</v>
      </c>
      <c r="K4420" s="8">
        <f t="shared" si="346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342"/>
        <v>-0.61187499999999995</v>
      </c>
      <c r="E4421" s="8">
        <v>-0.61187499999999995</v>
      </c>
      <c r="F4421" s="4">
        <f t="shared" si="343"/>
        <v>0</v>
      </c>
      <c r="G4421" s="4">
        <f t="shared" si="344"/>
        <v>0</v>
      </c>
      <c r="H4421" s="7">
        <f t="shared" si="345"/>
        <v>0</v>
      </c>
      <c r="I4421" s="7"/>
      <c r="J4421">
        <v>105752</v>
      </c>
      <c r="K4421" s="8">
        <f t="shared" si="346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342"/>
        <v>-0.61187499999999995</v>
      </c>
      <c r="E4422" s="8">
        <v>-0.61187499999999995</v>
      </c>
      <c r="F4422" s="4">
        <f t="shared" si="343"/>
        <v>0</v>
      </c>
      <c r="G4422" s="4">
        <f t="shared" si="344"/>
        <v>0</v>
      </c>
      <c r="H4422" s="7">
        <f t="shared" si="345"/>
        <v>0</v>
      </c>
      <c r="I4422" s="7"/>
      <c r="J4422">
        <v>97991.2</v>
      </c>
      <c r="K4422" s="8">
        <f t="shared" si="346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342"/>
        <v>-0.61187499999999995</v>
      </c>
      <c r="E4423" s="8">
        <v>-0.61187499999999995</v>
      </c>
      <c r="F4423" s="4">
        <f t="shared" si="343"/>
        <v>0</v>
      </c>
      <c r="G4423" s="4">
        <f t="shared" si="344"/>
        <v>0</v>
      </c>
      <c r="H4423" s="7">
        <f t="shared" si="345"/>
        <v>0</v>
      </c>
      <c r="I4423" s="7"/>
      <c r="J4423">
        <v>39752.300000000003</v>
      </c>
      <c r="K4423" s="8">
        <f t="shared" si="346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342"/>
        <v>-0.61187499999999995</v>
      </c>
      <c r="E4424" s="8">
        <v>-0.61187499999999995</v>
      </c>
      <c r="F4424" s="4">
        <f t="shared" si="343"/>
        <v>0</v>
      </c>
      <c r="G4424" s="4">
        <f t="shared" si="344"/>
        <v>0</v>
      </c>
      <c r="H4424" s="7">
        <f t="shared" si="345"/>
        <v>0</v>
      </c>
      <c r="I4424" s="7"/>
      <c r="J4424">
        <v>-924.71500000000003</v>
      </c>
      <c r="K4424" s="8">
        <f t="shared" si="346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347">C4425/1000</f>
        <v>-0.61187499999999995</v>
      </c>
      <c r="E4425" s="8">
        <v>-0.61187499999999995</v>
      </c>
      <c r="F4425" s="4">
        <f t="shared" ref="F4425:F4488" si="348">(E4425- D4425)</f>
        <v>0</v>
      </c>
      <c r="G4425" s="4">
        <f t="shared" ref="G4425:G4488" si="349">ABS(F4425)</f>
        <v>0</v>
      </c>
      <c r="H4425" s="7">
        <f t="shared" ref="H4425:H4488" si="350">(G4425^2)</f>
        <v>0</v>
      </c>
      <c r="I4425" s="7"/>
      <c r="J4425">
        <v>-611.875</v>
      </c>
      <c r="K4425" s="8">
        <f t="shared" si="346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347"/>
        <v>-0.61187499999999995</v>
      </c>
      <c r="E4426" s="8">
        <v>-0.61187499999999995</v>
      </c>
      <c r="F4426" s="4">
        <f t="shared" si="348"/>
        <v>0</v>
      </c>
      <c r="G4426" s="4">
        <f t="shared" si="349"/>
        <v>0</v>
      </c>
      <c r="H4426" s="7">
        <f t="shared" si="350"/>
        <v>0</v>
      </c>
      <c r="I4426" s="7"/>
      <c r="J4426">
        <v>-611.875</v>
      </c>
      <c r="K4426" s="8">
        <f t="shared" si="346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347"/>
        <v>-0.61187499999999995</v>
      </c>
      <c r="E4427" s="8">
        <v>-0.61187499999999995</v>
      </c>
      <c r="F4427" s="4">
        <f t="shared" si="348"/>
        <v>0</v>
      </c>
      <c r="G4427" s="4">
        <f t="shared" si="349"/>
        <v>0</v>
      </c>
      <c r="H4427" s="7">
        <f t="shared" si="350"/>
        <v>0</v>
      </c>
      <c r="I4427" s="7"/>
      <c r="J4427">
        <v>-611.875</v>
      </c>
      <c r="K4427" s="8">
        <f t="shared" si="346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347"/>
        <v>-0.61187499999999995</v>
      </c>
      <c r="E4428" s="8">
        <v>-0.61187499999999995</v>
      </c>
      <c r="F4428" s="4">
        <f t="shared" si="348"/>
        <v>0</v>
      </c>
      <c r="G4428" s="4">
        <f t="shared" si="349"/>
        <v>0</v>
      </c>
      <c r="H4428" s="7">
        <f t="shared" si="350"/>
        <v>0</v>
      </c>
      <c r="I4428" s="7"/>
      <c r="J4428">
        <v>-611.875</v>
      </c>
      <c r="K4428" s="8">
        <f t="shared" si="346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347"/>
        <v>-1.0669200000000001</v>
      </c>
      <c r="E4429" s="8">
        <v>-1.0669150000000001</v>
      </c>
      <c r="F4429" s="4">
        <f t="shared" si="348"/>
        <v>5.000000000032756E-6</v>
      </c>
      <c r="G4429" s="4">
        <f t="shared" si="349"/>
        <v>5.000000000032756E-6</v>
      </c>
      <c r="H4429" s="7">
        <f t="shared" si="350"/>
        <v>2.5000000000327561E-11</v>
      </c>
      <c r="I4429" s="7"/>
      <c r="J4429">
        <v>-611.875</v>
      </c>
      <c r="K4429" s="8">
        <f t="shared" si="346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347"/>
        <v>-1.0669200000000001</v>
      </c>
      <c r="E4430" s="8">
        <v>-1.0669150000000001</v>
      </c>
      <c r="F4430" s="4">
        <f t="shared" si="348"/>
        <v>5.000000000032756E-6</v>
      </c>
      <c r="G4430" s="4">
        <f t="shared" si="349"/>
        <v>5.000000000032756E-6</v>
      </c>
      <c r="H4430" s="7">
        <f t="shared" si="350"/>
        <v>2.5000000000327561E-11</v>
      </c>
      <c r="I4430" s="7"/>
      <c r="J4430">
        <v>-611.875</v>
      </c>
      <c r="K4430" s="8">
        <f t="shared" si="346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347"/>
        <v>-4.6226099999999999</v>
      </c>
      <c r="E4431" s="8">
        <v>-4.6274670000000002</v>
      </c>
      <c r="F4431" s="4">
        <f t="shared" si="348"/>
        <v>-4.8570000000003333E-3</v>
      </c>
      <c r="G4431" s="4">
        <f t="shared" si="349"/>
        <v>4.8570000000003333E-3</v>
      </c>
      <c r="H4431" s="7">
        <f t="shared" si="350"/>
        <v>2.3590449000003237E-5</v>
      </c>
      <c r="I4431" s="7"/>
      <c r="J4431">
        <v>-611.875</v>
      </c>
      <c r="K4431" s="8">
        <f t="shared" si="346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347"/>
        <v>84.170600000000007</v>
      </c>
      <c r="E4432" s="8">
        <v>85.244103999999993</v>
      </c>
      <c r="F4432" s="4">
        <f t="shared" si="348"/>
        <v>1.0735039999999856</v>
      </c>
      <c r="G4432" s="4">
        <f t="shared" si="349"/>
        <v>1.0735039999999856</v>
      </c>
      <c r="H4432" s="7">
        <f t="shared" si="350"/>
        <v>1.152410838015969</v>
      </c>
      <c r="I4432" s="7"/>
      <c r="J4432">
        <v>-611.875</v>
      </c>
      <c r="K4432" s="8">
        <f t="shared" si="346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347"/>
        <v>57.629599999999996</v>
      </c>
      <c r="E4433" s="8">
        <v>57.752457999999997</v>
      </c>
      <c r="F4433" s="4">
        <f t="shared" si="348"/>
        <v>0.1228580000000008</v>
      </c>
      <c r="G4433" s="4">
        <f t="shared" si="349"/>
        <v>0.1228580000000008</v>
      </c>
      <c r="H4433" s="7">
        <f t="shared" si="350"/>
        <v>1.5094088164000197E-2</v>
      </c>
      <c r="I4433" s="7"/>
      <c r="J4433">
        <v>-611.875</v>
      </c>
      <c r="K4433" s="8">
        <f t="shared" si="346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347"/>
        <v>107.35899999999999</v>
      </c>
      <c r="E4434" s="8">
        <v>107.725616</v>
      </c>
      <c r="F4434" s="4">
        <f t="shared" si="348"/>
        <v>0.3666160000000076</v>
      </c>
      <c r="G4434" s="4">
        <f t="shared" si="349"/>
        <v>0.3666160000000076</v>
      </c>
      <c r="H4434" s="7">
        <f t="shared" si="350"/>
        <v>0.13440729145600558</v>
      </c>
      <c r="I4434" s="7"/>
      <c r="J4434">
        <v>-1066.92</v>
      </c>
      <c r="K4434" s="8">
        <f t="shared" si="346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347"/>
        <v>98.546899999999994</v>
      </c>
      <c r="E4435" s="8">
        <v>98.910229000000001</v>
      </c>
      <c r="F4435" s="4">
        <f t="shared" si="348"/>
        <v>0.36332900000000734</v>
      </c>
      <c r="G4435" s="4">
        <f t="shared" si="349"/>
        <v>0.36332900000000734</v>
      </c>
      <c r="H4435" s="7">
        <f t="shared" si="350"/>
        <v>0.13200796224100533</v>
      </c>
      <c r="I4435" s="7"/>
      <c r="J4435">
        <v>-1066.92</v>
      </c>
      <c r="K4435" s="8">
        <f t="shared" si="346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347"/>
        <v>85.833300000000008</v>
      </c>
      <c r="E4436" s="8">
        <v>86.197970999999995</v>
      </c>
      <c r="F4436" s="4">
        <f t="shared" si="348"/>
        <v>0.36467099999998709</v>
      </c>
      <c r="G4436" s="4">
        <f t="shared" si="349"/>
        <v>0.36467099999998709</v>
      </c>
      <c r="H4436" s="7">
        <f t="shared" si="350"/>
        <v>0.13298493824099059</v>
      </c>
      <c r="I4436" s="7"/>
      <c r="J4436">
        <v>-4572.67</v>
      </c>
      <c r="K4436" s="8">
        <f t="shared" si="346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347"/>
        <v>104.158</v>
      </c>
      <c r="E4437" s="8">
        <v>103.602087</v>
      </c>
      <c r="F4437" s="4">
        <f t="shared" si="348"/>
        <v>-0.55591300000000388</v>
      </c>
      <c r="G4437" s="4">
        <f t="shared" si="349"/>
        <v>0.55591300000000388</v>
      </c>
      <c r="H4437" s="7">
        <f t="shared" si="350"/>
        <v>0.3090392635690043</v>
      </c>
      <c r="I4437" s="7"/>
      <c r="J4437">
        <v>94663.5</v>
      </c>
      <c r="K4437" s="8">
        <f t="shared" si="346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347"/>
        <v>104.408</v>
      </c>
      <c r="E4438" s="8">
        <v>104.67800800000001</v>
      </c>
      <c r="F4438" s="4">
        <f t="shared" si="348"/>
        <v>0.27000800000000424</v>
      </c>
      <c r="G4438" s="4">
        <f t="shared" si="349"/>
        <v>0.27000800000000424</v>
      </c>
      <c r="H4438" s="7">
        <f t="shared" si="350"/>
        <v>7.2904320064002298E-2</v>
      </c>
      <c r="I4438" s="7"/>
      <c r="J4438">
        <v>109344</v>
      </c>
      <c r="K4438" s="8">
        <f t="shared" si="346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347"/>
        <v>104.393</v>
      </c>
      <c r="E4439" s="8">
        <v>104.718507</v>
      </c>
      <c r="F4439" s="4">
        <f t="shared" si="348"/>
        <v>0.32550700000000177</v>
      </c>
      <c r="G4439" s="4">
        <f t="shared" si="349"/>
        <v>0.32550700000000177</v>
      </c>
      <c r="H4439" s="7">
        <f t="shared" si="350"/>
        <v>0.10595480704900115</v>
      </c>
      <c r="I4439" s="7"/>
      <c r="J4439">
        <v>108422</v>
      </c>
      <c r="K4439" s="8">
        <f t="shared" si="346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347"/>
        <v>104.43</v>
      </c>
      <c r="E4440" s="8">
        <v>104.797222</v>
      </c>
      <c r="F4440" s="4">
        <f t="shared" si="348"/>
        <v>0.36722199999999816</v>
      </c>
      <c r="G4440" s="4">
        <f t="shared" si="349"/>
        <v>0.36722199999999816</v>
      </c>
      <c r="H4440" s="7">
        <f t="shared" si="350"/>
        <v>0.13485199728399866</v>
      </c>
      <c r="I4440" s="7"/>
      <c r="J4440">
        <v>107246</v>
      </c>
      <c r="K4440" s="8">
        <f t="shared" si="346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347"/>
        <v>104.666</v>
      </c>
      <c r="E4441" s="8">
        <v>105.01206999999999</v>
      </c>
      <c r="F4441" s="4">
        <f t="shared" si="348"/>
        <v>0.34606999999999744</v>
      </c>
      <c r="G4441" s="4">
        <f t="shared" si="349"/>
        <v>0.34606999999999744</v>
      </c>
      <c r="H4441" s="7">
        <f t="shared" si="350"/>
        <v>0.11976444489999823</v>
      </c>
      <c r="I4441" s="7"/>
      <c r="J4441">
        <v>106996</v>
      </c>
      <c r="K4441" s="8">
        <f t="shared" si="346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347"/>
        <v>68.445800000000006</v>
      </c>
      <c r="E4442" s="8">
        <v>66.266396999999998</v>
      </c>
      <c r="F4442" s="4">
        <f t="shared" si="348"/>
        <v>-2.1794030000000078</v>
      </c>
      <c r="G4442" s="4">
        <f t="shared" si="349"/>
        <v>2.1794030000000078</v>
      </c>
      <c r="H4442" s="7">
        <f t="shared" si="350"/>
        <v>4.7497974364090334</v>
      </c>
      <c r="I4442" s="7"/>
      <c r="J4442">
        <v>106083</v>
      </c>
      <c r="K4442" s="8">
        <f t="shared" si="346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347"/>
        <v>-0.92471500000000006</v>
      </c>
      <c r="E4443" s="8">
        <v>-0.92471499999999995</v>
      </c>
      <c r="F4443" s="4">
        <f t="shared" si="348"/>
        <v>1.1102230246251565E-16</v>
      </c>
      <c r="G4443" s="4">
        <f t="shared" si="349"/>
        <v>1.1102230246251565E-16</v>
      </c>
      <c r="H4443" s="7">
        <f t="shared" si="350"/>
        <v>1.2325951644078309E-32</v>
      </c>
      <c r="I4443" s="7"/>
      <c r="J4443">
        <v>105566</v>
      </c>
      <c r="K4443" s="8">
        <f t="shared" si="346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347"/>
        <v>-0.61187499999999995</v>
      </c>
      <c r="E4444" s="8">
        <v>-0.61187499999999995</v>
      </c>
      <c r="F4444" s="4">
        <f t="shared" si="348"/>
        <v>0</v>
      </c>
      <c r="G4444" s="4">
        <f t="shared" si="349"/>
        <v>0</v>
      </c>
      <c r="H4444" s="7">
        <f t="shared" si="350"/>
        <v>0</v>
      </c>
      <c r="I4444" s="7"/>
      <c r="J4444">
        <v>105183</v>
      </c>
      <c r="K4444" s="8">
        <f t="shared" si="346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347"/>
        <v>-0.61187499999999995</v>
      </c>
      <c r="E4445" s="8">
        <v>-0.61187499999999995</v>
      </c>
      <c r="F4445" s="4">
        <f t="shared" si="348"/>
        <v>0</v>
      </c>
      <c r="G4445" s="4">
        <f t="shared" si="349"/>
        <v>0</v>
      </c>
      <c r="H4445" s="7">
        <f t="shared" si="350"/>
        <v>0</v>
      </c>
      <c r="I4445" s="7"/>
      <c r="J4445">
        <v>104613</v>
      </c>
      <c r="K4445" s="8">
        <f t="shared" si="346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347"/>
        <v>-0.61187499999999995</v>
      </c>
      <c r="E4446" s="8">
        <v>-0.61187499999999995</v>
      </c>
      <c r="F4446" s="4">
        <f t="shared" si="348"/>
        <v>0</v>
      </c>
      <c r="G4446" s="4">
        <f t="shared" si="349"/>
        <v>0</v>
      </c>
      <c r="H4446" s="7">
        <f t="shared" si="350"/>
        <v>0</v>
      </c>
      <c r="I4446" s="7"/>
      <c r="J4446">
        <v>85660.7</v>
      </c>
      <c r="K4446" s="8">
        <f t="shared" si="346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347"/>
        <v>-0.61187499999999995</v>
      </c>
      <c r="E4447" s="8">
        <v>-0.61187499999999995</v>
      </c>
      <c r="F4447" s="4">
        <f t="shared" si="348"/>
        <v>0</v>
      </c>
      <c r="G4447" s="4">
        <f t="shared" si="349"/>
        <v>0</v>
      </c>
      <c r="H4447" s="7">
        <f t="shared" si="350"/>
        <v>0</v>
      </c>
      <c r="I4447" s="7"/>
      <c r="J4447">
        <v>38112.800000000003</v>
      </c>
      <c r="K4447" s="8">
        <f t="shared" si="346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347"/>
        <v>-0.61187499999999995</v>
      </c>
      <c r="E4448" s="8">
        <v>-0.61187499999999995</v>
      </c>
      <c r="F4448" s="4">
        <f t="shared" si="348"/>
        <v>0</v>
      </c>
      <c r="G4448" s="4">
        <f t="shared" si="349"/>
        <v>0</v>
      </c>
      <c r="H4448" s="7">
        <f t="shared" si="350"/>
        <v>0</v>
      </c>
      <c r="I4448" s="7"/>
      <c r="J4448">
        <v>-924.71500000000003</v>
      </c>
      <c r="K4448" s="8">
        <f t="shared" si="346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347"/>
        <v>-0.61187499999999995</v>
      </c>
      <c r="E4449" s="8">
        <v>-0.61187499999999995</v>
      </c>
      <c r="F4449" s="4">
        <f t="shared" si="348"/>
        <v>0</v>
      </c>
      <c r="G4449" s="4">
        <f t="shared" si="349"/>
        <v>0</v>
      </c>
      <c r="H4449" s="7">
        <f t="shared" si="350"/>
        <v>0</v>
      </c>
      <c r="I4449" s="7"/>
      <c r="J4449">
        <v>-611.875</v>
      </c>
      <c r="K4449" s="8">
        <f t="shared" si="346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347"/>
        <v>-0.61187499999999995</v>
      </c>
      <c r="E4450" s="8">
        <v>-0.61187499999999995</v>
      </c>
      <c r="F4450" s="4">
        <f t="shared" si="348"/>
        <v>0</v>
      </c>
      <c r="G4450" s="4">
        <f t="shared" si="349"/>
        <v>0</v>
      </c>
      <c r="H4450" s="7">
        <f t="shared" si="350"/>
        <v>0</v>
      </c>
      <c r="I4450" s="7"/>
      <c r="J4450">
        <v>-611.875</v>
      </c>
      <c r="K4450" s="8">
        <f t="shared" si="346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347"/>
        <v>-0.61187499999999995</v>
      </c>
      <c r="E4451" s="8">
        <v>-0.61187499999999995</v>
      </c>
      <c r="F4451" s="4">
        <f t="shared" si="348"/>
        <v>0</v>
      </c>
      <c r="G4451" s="4">
        <f t="shared" si="349"/>
        <v>0</v>
      </c>
      <c r="H4451" s="7">
        <f t="shared" si="350"/>
        <v>0</v>
      </c>
      <c r="I4451" s="7"/>
      <c r="J4451">
        <v>-611.875</v>
      </c>
      <c r="K4451" s="8">
        <f t="shared" si="346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347"/>
        <v>-0.61187499999999995</v>
      </c>
      <c r="E4452" s="8">
        <v>-0.61187499999999995</v>
      </c>
      <c r="F4452" s="4">
        <f t="shared" si="348"/>
        <v>0</v>
      </c>
      <c r="G4452" s="4">
        <f t="shared" si="349"/>
        <v>0</v>
      </c>
      <c r="H4452" s="7">
        <f t="shared" si="350"/>
        <v>0</v>
      </c>
      <c r="I4452" s="7"/>
      <c r="J4452">
        <v>-611.875</v>
      </c>
      <c r="K4452" s="8">
        <f t="shared" si="346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347"/>
        <v>-1.0669200000000001</v>
      </c>
      <c r="E4453" s="8">
        <v>-1.0669150000000001</v>
      </c>
      <c r="F4453" s="4">
        <f t="shared" si="348"/>
        <v>5.000000000032756E-6</v>
      </c>
      <c r="G4453" s="4">
        <f t="shared" si="349"/>
        <v>5.000000000032756E-6</v>
      </c>
      <c r="H4453" s="7">
        <f t="shared" si="350"/>
        <v>2.5000000000327561E-11</v>
      </c>
      <c r="I4453" s="7"/>
      <c r="J4453">
        <v>-611.875</v>
      </c>
      <c r="K4453" s="8">
        <f t="shared" si="346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347"/>
        <v>-4.6681099999999995</v>
      </c>
      <c r="E4454" s="8">
        <v>-4.6707599999999996</v>
      </c>
      <c r="F4454" s="4">
        <f t="shared" si="348"/>
        <v>-2.6500000000000412E-3</v>
      </c>
      <c r="G4454" s="4">
        <f t="shared" si="349"/>
        <v>2.6500000000000412E-3</v>
      </c>
      <c r="H4454" s="7">
        <f t="shared" si="350"/>
        <v>7.0225000000002186E-6</v>
      </c>
      <c r="I4454" s="7"/>
      <c r="J4454">
        <v>-611.875</v>
      </c>
      <c r="K4454" s="8">
        <f t="shared" si="346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347"/>
        <v>63.118199999999995</v>
      </c>
      <c r="E4455" s="8">
        <v>64.670198999999997</v>
      </c>
      <c r="F4455" s="4">
        <f t="shared" si="348"/>
        <v>1.5519990000000021</v>
      </c>
      <c r="G4455" s="4">
        <f t="shared" si="349"/>
        <v>1.5519990000000021</v>
      </c>
      <c r="H4455" s="7">
        <f t="shared" si="350"/>
        <v>2.4087008960010068</v>
      </c>
      <c r="I4455" s="7"/>
      <c r="J4455">
        <v>-611.875</v>
      </c>
      <c r="K4455" s="8">
        <f t="shared" si="346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347"/>
        <v>108.637</v>
      </c>
      <c r="E4456" s="8">
        <v>108.722016</v>
      </c>
      <c r="F4456" s="4">
        <f t="shared" si="348"/>
        <v>8.5015999999995984E-2</v>
      </c>
      <c r="G4456" s="4">
        <f t="shared" si="349"/>
        <v>8.5015999999995984E-2</v>
      </c>
      <c r="H4456" s="7">
        <f t="shared" si="350"/>
        <v>7.2277202559993172E-3</v>
      </c>
      <c r="I4456" s="7"/>
      <c r="J4456">
        <v>-611.875</v>
      </c>
      <c r="K4456" s="8">
        <f t="shared" si="346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347"/>
        <v>107.741</v>
      </c>
      <c r="E4457" s="8">
        <v>108.135085</v>
      </c>
      <c r="F4457" s="4">
        <f t="shared" si="348"/>
        <v>0.39408500000000402</v>
      </c>
      <c r="G4457" s="4">
        <f t="shared" si="349"/>
        <v>0.39408500000000402</v>
      </c>
      <c r="H4457" s="7">
        <f t="shared" si="350"/>
        <v>0.15530298722500316</v>
      </c>
      <c r="I4457" s="7"/>
      <c r="J4457">
        <v>-611.875</v>
      </c>
      <c r="K4457" s="8">
        <f t="shared" si="346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347"/>
        <v>106.88800000000001</v>
      </c>
      <c r="E4458" s="8">
        <v>107.20690399999999</v>
      </c>
      <c r="F4458" s="4">
        <f t="shared" si="348"/>
        <v>0.3189039999999892</v>
      </c>
      <c r="G4458" s="4">
        <f t="shared" si="349"/>
        <v>0.3189039999999892</v>
      </c>
      <c r="H4458" s="7">
        <f t="shared" si="350"/>
        <v>0.10169976121599311</v>
      </c>
      <c r="I4458" s="7"/>
      <c r="J4458">
        <v>-1066.92</v>
      </c>
      <c r="K4458" s="8">
        <f t="shared" si="346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347"/>
        <v>106.119</v>
      </c>
      <c r="E4459" s="8">
        <v>106.07604000000001</v>
      </c>
      <c r="F4459" s="4">
        <f t="shared" si="348"/>
        <v>-4.295999999999367E-2</v>
      </c>
      <c r="G4459" s="4">
        <f t="shared" si="349"/>
        <v>4.295999999999367E-2</v>
      </c>
      <c r="H4459" s="7">
        <f t="shared" si="350"/>
        <v>1.8455615999994561E-3</v>
      </c>
      <c r="I4459" s="7"/>
      <c r="J4459">
        <v>-1066.92</v>
      </c>
      <c r="K4459" s="8">
        <f t="shared" si="346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347"/>
        <v>105.539</v>
      </c>
      <c r="E4460" s="8">
        <v>105.85703100000001</v>
      </c>
      <c r="F4460" s="4">
        <f t="shared" si="348"/>
        <v>0.31803100000000484</v>
      </c>
      <c r="G4460" s="4">
        <f t="shared" si="349"/>
        <v>0.31803100000000484</v>
      </c>
      <c r="H4460" s="7">
        <f t="shared" si="350"/>
        <v>0.10114371696100308</v>
      </c>
      <c r="I4460" s="7"/>
      <c r="J4460">
        <v>-4627.41</v>
      </c>
      <c r="K4460" s="8">
        <f t="shared" ref="K4460:K4523" si="35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347"/>
        <v>104.952</v>
      </c>
      <c r="E4461" s="8">
        <v>105.203469</v>
      </c>
      <c r="F4461" s="4">
        <f t="shared" si="348"/>
        <v>0.25146900000000016</v>
      </c>
      <c r="G4461" s="4">
        <f t="shared" si="349"/>
        <v>0.25146900000000016</v>
      </c>
      <c r="H4461" s="7">
        <f t="shared" si="350"/>
        <v>6.3236657961000087E-2</v>
      </c>
      <c r="I4461" s="7"/>
      <c r="J4461">
        <v>85324.1</v>
      </c>
      <c r="K4461" s="8">
        <f t="shared" si="35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347"/>
        <v>104.492</v>
      </c>
      <c r="E4462" s="8">
        <v>104.698757</v>
      </c>
      <c r="F4462" s="4">
        <f t="shared" si="348"/>
        <v>0.20675699999999608</v>
      </c>
      <c r="G4462" s="4">
        <f t="shared" si="349"/>
        <v>0.20675699999999608</v>
      </c>
      <c r="H4462" s="7">
        <f t="shared" si="350"/>
        <v>4.2748457048998378E-2</v>
      </c>
      <c r="I4462" s="7"/>
      <c r="J4462">
        <v>57904.4</v>
      </c>
      <c r="K4462" s="8">
        <f t="shared" si="35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347"/>
        <v>104.12</v>
      </c>
      <c r="E4463" s="8">
        <v>104.292665</v>
      </c>
      <c r="F4463" s="4">
        <f t="shared" si="348"/>
        <v>0.17266499999999496</v>
      </c>
      <c r="G4463" s="4">
        <f t="shared" si="349"/>
        <v>0.17266499999999496</v>
      </c>
      <c r="H4463" s="7">
        <f t="shared" si="350"/>
        <v>2.981320222499826E-2</v>
      </c>
      <c r="I4463" s="7"/>
      <c r="J4463">
        <v>107733</v>
      </c>
      <c r="K4463" s="8">
        <f t="shared" si="35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347"/>
        <v>103.80800000000001</v>
      </c>
      <c r="E4464" s="8">
        <v>103.694862</v>
      </c>
      <c r="F4464" s="4">
        <f t="shared" si="348"/>
        <v>-0.1131380000000064</v>
      </c>
      <c r="G4464" s="4">
        <f t="shared" si="349"/>
        <v>0.1131380000000064</v>
      </c>
      <c r="H4464" s="7">
        <f t="shared" si="350"/>
        <v>1.2800207044001448E-2</v>
      </c>
      <c r="I4464" s="7"/>
      <c r="J4464">
        <v>98984.2</v>
      </c>
      <c r="K4464" s="8">
        <f t="shared" si="35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347"/>
        <v>103.895</v>
      </c>
      <c r="E4465" s="8">
        <v>103.792377</v>
      </c>
      <c r="F4465" s="4">
        <f t="shared" si="348"/>
        <v>-0.10262299999999414</v>
      </c>
      <c r="G4465" s="4">
        <f t="shared" si="349"/>
        <v>0.10262299999999414</v>
      </c>
      <c r="H4465" s="7">
        <f t="shared" si="350"/>
        <v>1.0531480128998797E-2</v>
      </c>
      <c r="I4465" s="7"/>
      <c r="J4465">
        <v>86330.7</v>
      </c>
      <c r="K4465" s="8">
        <f t="shared" si="35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347"/>
        <v>74.401399999999995</v>
      </c>
      <c r="E4466" s="8">
        <v>72.217157999999998</v>
      </c>
      <c r="F4466" s="4">
        <f t="shared" si="348"/>
        <v>-2.1842419999999976</v>
      </c>
      <c r="G4466" s="4">
        <f t="shared" si="349"/>
        <v>2.1842419999999976</v>
      </c>
      <c r="H4466" s="7">
        <f t="shared" si="350"/>
        <v>4.7709131145639896</v>
      </c>
      <c r="I4466" s="7"/>
      <c r="J4466">
        <v>103690</v>
      </c>
      <c r="K4466" s="8">
        <f t="shared" si="35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347"/>
        <v>-0.92471500000000006</v>
      </c>
      <c r="E4467" s="8">
        <v>-0.92471499999999995</v>
      </c>
      <c r="F4467" s="4">
        <f t="shared" si="348"/>
        <v>1.1102230246251565E-16</v>
      </c>
      <c r="G4467" s="4">
        <f t="shared" si="349"/>
        <v>1.1102230246251565E-16</v>
      </c>
      <c r="H4467" s="7">
        <f t="shared" si="350"/>
        <v>1.2325951644078309E-32</v>
      </c>
      <c r="I4467" s="7"/>
      <c r="J4467">
        <v>104787</v>
      </c>
      <c r="K4467" s="8">
        <f t="shared" si="35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347"/>
        <v>-0.61187499999999995</v>
      </c>
      <c r="E4468" s="8">
        <v>-0.61187499999999995</v>
      </c>
      <c r="F4468" s="4">
        <f t="shared" si="348"/>
        <v>0</v>
      </c>
      <c r="G4468" s="4">
        <f t="shared" si="349"/>
        <v>0</v>
      </c>
      <c r="H4468" s="7">
        <f t="shared" si="350"/>
        <v>0</v>
      </c>
      <c r="I4468" s="7"/>
      <c r="J4468">
        <v>104826</v>
      </c>
      <c r="K4468" s="8">
        <f t="shared" si="35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347"/>
        <v>-0.61187499999999995</v>
      </c>
      <c r="E4469" s="8">
        <v>-0.61187499999999995</v>
      </c>
      <c r="F4469" s="4">
        <f t="shared" si="348"/>
        <v>0</v>
      </c>
      <c r="G4469" s="4">
        <f t="shared" si="349"/>
        <v>0</v>
      </c>
      <c r="H4469" s="7">
        <f t="shared" si="350"/>
        <v>0</v>
      </c>
      <c r="I4469" s="7"/>
      <c r="J4469">
        <v>104907</v>
      </c>
      <c r="K4469" s="8">
        <f t="shared" si="35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347"/>
        <v>-0.61187499999999995</v>
      </c>
      <c r="E4470" s="8">
        <v>-0.61187499999999995</v>
      </c>
      <c r="F4470" s="4">
        <f t="shared" si="348"/>
        <v>0</v>
      </c>
      <c r="G4470" s="4">
        <f t="shared" si="349"/>
        <v>0</v>
      </c>
      <c r="H4470" s="7">
        <f t="shared" si="350"/>
        <v>0</v>
      </c>
      <c r="I4470" s="7"/>
      <c r="J4470">
        <v>104800</v>
      </c>
      <c r="K4470" s="8">
        <f t="shared" si="35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347"/>
        <v>-0.61187499999999995</v>
      </c>
      <c r="E4471" s="8">
        <v>-0.61187499999999995</v>
      </c>
      <c r="F4471" s="4">
        <f t="shared" si="348"/>
        <v>0</v>
      </c>
      <c r="G4471" s="4">
        <f t="shared" si="349"/>
        <v>0</v>
      </c>
      <c r="H4471" s="7">
        <f t="shared" si="350"/>
        <v>0</v>
      </c>
      <c r="I4471" s="7"/>
      <c r="J4471">
        <v>66805.7</v>
      </c>
      <c r="K4471" s="8">
        <f t="shared" si="35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347"/>
        <v>-0.61187499999999995</v>
      </c>
      <c r="E4472" s="8">
        <v>-0.61187499999999995</v>
      </c>
      <c r="F4472" s="4">
        <f t="shared" si="348"/>
        <v>0</v>
      </c>
      <c r="G4472" s="4">
        <f t="shared" si="349"/>
        <v>0</v>
      </c>
      <c r="H4472" s="7">
        <f t="shared" si="350"/>
        <v>0</v>
      </c>
      <c r="I4472" s="7"/>
      <c r="J4472">
        <v>-924.71500000000003</v>
      </c>
      <c r="K4472" s="8">
        <f t="shared" si="35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347"/>
        <v>-0.61187499999999995</v>
      </c>
      <c r="E4473" s="8">
        <v>-0.61187499999999995</v>
      </c>
      <c r="F4473" s="4">
        <f t="shared" si="348"/>
        <v>0</v>
      </c>
      <c r="G4473" s="4">
        <f t="shared" si="349"/>
        <v>0</v>
      </c>
      <c r="H4473" s="7">
        <f t="shared" si="350"/>
        <v>0</v>
      </c>
      <c r="I4473" s="7"/>
      <c r="J4473">
        <v>-611.875</v>
      </c>
      <c r="K4473" s="8">
        <f t="shared" si="35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347"/>
        <v>-0.61187499999999995</v>
      </c>
      <c r="E4474" s="8">
        <v>-0.61187499999999995</v>
      </c>
      <c r="F4474" s="4">
        <f t="shared" si="348"/>
        <v>0</v>
      </c>
      <c r="G4474" s="4">
        <f t="shared" si="349"/>
        <v>0</v>
      </c>
      <c r="H4474" s="7">
        <f t="shared" si="350"/>
        <v>0</v>
      </c>
      <c r="I4474" s="7"/>
      <c r="J4474">
        <v>-611.875</v>
      </c>
      <c r="K4474" s="8">
        <f t="shared" si="35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347"/>
        <v>-0.61187499999999995</v>
      </c>
      <c r="E4475" s="8">
        <v>-0.61187499999999995</v>
      </c>
      <c r="F4475" s="4">
        <f t="shared" si="348"/>
        <v>0</v>
      </c>
      <c r="G4475" s="4">
        <f t="shared" si="349"/>
        <v>0</v>
      </c>
      <c r="H4475" s="7">
        <f t="shared" si="350"/>
        <v>0</v>
      </c>
      <c r="I4475" s="7"/>
      <c r="J4475">
        <v>-611.875</v>
      </c>
      <c r="K4475" s="8">
        <f t="shared" si="35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347"/>
        <v>-0.61187499999999995</v>
      </c>
      <c r="E4476" s="8">
        <v>-0.61187499999999995</v>
      </c>
      <c r="F4476" s="4">
        <f t="shared" si="348"/>
        <v>0</v>
      </c>
      <c r="G4476" s="4">
        <f t="shared" si="349"/>
        <v>0</v>
      </c>
      <c r="H4476" s="7">
        <f t="shared" si="350"/>
        <v>0</v>
      </c>
      <c r="I4476" s="7"/>
      <c r="J4476">
        <v>-611.875</v>
      </c>
      <c r="K4476" s="8">
        <f t="shared" si="35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347"/>
        <v>-1.0669200000000001</v>
      </c>
      <c r="E4477" s="8">
        <v>-1.0669150000000001</v>
      </c>
      <c r="F4477" s="4">
        <f t="shared" si="348"/>
        <v>5.000000000032756E-6</v>
      </c>
      <c r="G4477" s="4">
        <f t="shared" si="349"/>
        <v>5.000000000032756E-6</v>
      </c>
      <c r="H4477" s="7">
        <f t="shared" si="350"/>
        <v>2.5000000000327561E-11</v>
      </c>
      <c r="I4477" s="7"/>
      <c r="J4477">
        <v>-611.875</v>
      </c>
      <c r="K4477" s="8">
        <f t="shared" si="35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347"/>
        <v>-4.6570299999999998</v>
      </c>
      <c r="E4478" s="8">
        <v>-4.658893</v>
      </c>
      <c r="F4478" s="4">
        <f t="shared" si="348"/>
        <v>-1.8630000000001701E-3</v>
      </c>
      <c r="G4478" s="4">
        <f t="shared" si="349"/>
        <v>1.8630000000001701E-3</v>
      </c>
      <c r="H4478" s="7">
        <f t="shared" si="350"/>
        <v>3.4707690000006337E-6</v>
      </c>
      <c r="I4478" s="7"/>
      <c r="J4478">
        <v>-611.875</v>
      </c>
      <c r="K4478" s="8">
        <f t="shared" si="35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347"/>
        <v>46.161900000000003</v>
      </c>
      <c r="E4479" s="8">
        <v>47.708376999999999</v>
      </c>
      <c r="F4479" s="4">
        <f t="shared" si="348"/>
        <v>1.5464769999999959</v>
      </c>
      <c r="G4479" s="4">
        <f t="shared" si="349"/>
        <v>1.5464769999999959</v>
      </c>
      <c r="H4479" s="7">
        <f t="shared" si="350"/>
        <v>2.3915911115289874</v>
      </c>
      <c r="I4479" s="7"/>
      <c r="J4479">
        <v>-611.875</v>
      </c>
      <c r="K4479" s="8">
        <f t="shared" si="35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347"/>
        <v>108.256</v>
      </c>
      <c r="E4480" s="8">
        <v>108.620835</v>
      </c>
      <c r="F4480" s="4">
        <f t="shared" si="348"/>
        <v>0.36483499999999935</v>
      </c>
      <c r="G4480" s="4">
        <f t="shared" si="349"/>
        <v>0.36483499999999935</v>
      </c>
      <c r="H4480" s="7">
        <f t="shared" si="350"/>
        <v>0.13310457722499952</v>
      </c>
      <c r="I4480" s="7"/>
      <c r="J4480">
        <v>-611.875</v>
      </c>
      <c r="K4480" s="8">
        <f t="shared" si="35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347"/>
        <v>107.376</v>
      </c>
      <c r="E4481" s="8">
        <v>107.80600099999999</v>
      </c>
      <c r="F4481" s="4">
        <f t="shared" si="348"/>
        <v>0.43000099999999009</v>
      </c>
      <c r="G4481" s="4">
        <f t="shared" si="349"/>
        <v>0.43000099999999009</v>
      </c>
      <c r="H4481" s="7">
        <f t="shared" si="350"/>
        <v>0.18490086000099148</v>
      </c>
      <c r="I4481" s="7"/>
      <c r="J4481">
        <v>-611.875</v>
      </c>
      <c r="K4481" s="8">
        <f t="shared" si="35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347"/>
        <v>106.477</v>
      </c>
      <c r="E4482" s="8">
        <v>106.918755</v>
      </c>
      <c r="F4482" s="4">
        <f t="shared" si="348"/>
        <v>0.44175500000000056</v>
      </c>
      <c r="G4482" s="4">
        <f t="shared" si="349"/>
        <v>0.44175500000000056</v>
      </c>
      <c r="H4482" s="7">
        <f t="shared" si="350"/>
        <v>0.19514748002500049</v>
      </c>
      <c r="I4482" s="7"/>
      <c r="J4482">
        <v>-1066.92</v>
      </c>
      <c r="K4482" s="8">
        <f t="shared" si="35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347"/>
        <v>105.736</v>
      </c>
      <c r="E4483" s="8">
        <v>106.01266</v>
      </c>
      <c r="F4483" s="4">
        <f t="shared" si="348"/>
        <v>0.27665999999999258</v>
      </c>
      <c r="G4483" s="4">
        <f t="shared" si="349"/>
        <v>0.27665999999999258</v>
      </c>
      <c r="H4483" s="7">
        <f t="shared" si="350"/>
        <v>7.6540755599995888E-2</v>
      </c>
      <c r="I4483" s="7"/>
      <c r="J4483">
        <v>-4670.76</v>
      </c>
      <c r="K4483" s="8">
        <f t="shared" si="35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347"/>
        <v>105.212</v>
      </c>
      <c r="E4484" s="8">
        <v>105.479247</v>
      </c>
      <c r="F4484" s="4">
        <f t="shared" si="348"/>
        <v>0.26724699999999757</v>
      </c>
      <c r="G4484" s="4">
        <f t="shared" si="349"/>
        <v>0.26724699999999757</v>
      </c>
      <c r="H4484" s="7">
        <f t="shared" si="350"/>
        <v>7.1420959008998697E-2</v>
      </c>
      <c r="I4484" s="7"/>
      <c r="J4484">
        <v>64679.1</v>
      </c>
      <c r="K4484" s="8">
        <f t="shared" si="35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347"/>
        <v>104.672</v>
      </c>
      <c r="E4485" s="8">
        <v>105.064609</v>
      </c>
      <c r="F4485" s="4">
        <f t="shared" si="348"/>
        <v>0.39260900000000731</v>
      </c>
      <c r="G4485" s="4">
        <f t="shared" si="349"/>
        <v>0.39260900000000731</v>
      </c>
      <c r="H4485" s="7">
        <f t="shared" si="350"/>
        <v>0.15414182688100575</v>
      </c>
      <c r="I4485" s="7"/>
      <c r="J4485">
        <v>108709</v>
      </c>
      <c r="K4485" s="8">
        <f t="shared" si="35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347"/>
        <v>104.27800000000001</v>
      </c>
      <c r="E4486" s="8">
        <v>104.546843</v>
      </c>
      <c r="F4486" s="4">
        <f t="shared" si="348"/>
        <v>0.26884299999998973</v>
      </c>
      <c r="G4486" s="4">
        <f t="shared" si="349"/>
        <v>0.26884299999998973</v>
      </c>
      <c r="H4486" s="7">
        <f t="shared" si="350"/>
        <v>7.2276558648994474E-2</v>
      </c>
      <c r="I4486" s="7"/>
      <c r="J4486">
        <v>108144</v>
      </c>
      <c r="K4486" s="8">
        <f t="shared" si="35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347"/>
        <v>104.008</v>
      </c>
      <c r="E4487" s="8">
        <v>104.31627899999999</v>
      </c>
      <c r="F4487" s="4">
        <f t="shared" si="348"/>
        <v>0.30827899999999886</v>
      </c>
      <c r="G4487" s="4">
        <f t="shared" si="349"/>
        <v>0.30827899999999886</v>
      </c>
      <c r="H4487" s="7">
        <f t="shared" si="350"/>
        <v>9.5035941840999297E-2</v>
      </c>
      <c r="I4487" s="7"/>
      <c r="J4487">
        <v>107242</v>
      </c>
      <c r="K4487" s="8">
        <f t="shared" si="35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347"/>
        <v>103.759</v>
      </c>
      <c r="E4488" s="8">
        <v>104.25944</v>
      </c>
      <c r="F4488" s="4">
        <f t="shared" si="348"/>
        <v>0.50043999999999755</v>
      </c>
      <c r="G4488" s="4">
        <f t="shared" si="349"/>
        <v>0.50043999999999755</v>
      </c>
      <c r="H4488" s="7">
        <f t="shared" si="350"/>
        <v>0.25044019359999753</v>
      </c>
      <c r="I4488" s="7"/>
      <c r="J4488">
        <v>106141</v>
      </c>
      <c r="K4488" s="8">
        <f t="shared" si="35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352">C4489/1000</f>
        <v>103.863</v>
      </c>
      <c r="E4489" s="8">
        <v>104.067483</v>
      </c>
      <c r="F4489" s="4">
        <f t="shared" ref="F4489:F4552" si="353">(E4489- D4489)</f>
        <v>0.2044829999999962</v>
      </c>
      <c r="G4489" s="4">
        <f t="shared" ref="G4489:G4552" si="354">ABS(F4489)</f>
        <v>0.2044829999999962</v>
      </c>
      <c r="H4489" s="7">
        <f t="shared" ref="H4489:H4552" si="355">(G4489^2)</f>
        <v>4.1813297288998443E-2</v>
      </c>
      <c r="I4489" s="7"/>
      <c r="J4489">
        <v>105930</v>
      </c>
      <c r="K4489" s="8">
        <f t="shared" si="35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352"/>
        <v>67.484999999999999</v>
      </c>
      <c r="E4490" s="8">
        <v>65.503362999999993</v>
      </c>
      <c r="F4490" s="4">
        <f t="shared" si="353"/>
        <v>-1.9816370000000063</v>
      </c>
      <c r="G4490" s="4">
        <f t="shared" si="354"/>
        <v>1.9816370000000063</v>
      </c>
      <c r="H4490" s="7">
        <f t="shared" si="355"/>
        <v>3.9268851997690248</v>
      </c>
      <c r="I4490" s="7"/>
      <c r="J4490">
        <v>105300</v>
      </c>
      <c r="K4490" s="8">
        <f t="shared" si="35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352"/>
        <v>-0.92471500000000006</v>
      </c>
      <c r="E4491" s="8">
        <v>-0.92471499999999995</v>
      </c>
      <c r="F4491" s="4">
        <f t="shared" si="353"/>
        <v>1.1102230246251565E-16</v>
      </c>
      <c r="G4491" s="4">
        <f t="shared" si="354"/>
        <v>1.1102230246251565E-16</v>
      </c>
      <c r="H4491" s="7">
        <f t="shared" si="355"/>
        <v>1.2325951644078309E-32</v>
      </c>
      <c r="I4491" s="7"/>
      <c r="J4491">
        <v>104818</v>
      </c>
      <c r="K4491" s="8">
        <f t="shared" si="35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352"/>
        <v>-0.61187499999999995</v>
      </c>
      <c r="E4492" s="8">
        <v>-0.61187499999999995</v>
      </c>
      <c r="F4492" s="4">
        <f t="shared" si="353"/>
        <v>0</v>
      </c>
      <c r="G4492" s="4">
        <f t="shared" si="354"/>
        <v>0</v>
      </c>
      <c r="H4492" s="7">
        <f t="shared" si="355"/>
        <v>0</v>
      </c>
      <c r="I4492" s="7"/>
      <c r="J4492">
        <v>104427</v>
      </c>
      <c r="K4492" s="8">
        <f t="shared" si="35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352"/>
        <v>-0.61187499999999995</v>
      </c>
      <c r="E4493" s="8">
        <v>-0.61187499999999995</v>
      </c>
      <c r="F4493" s="4">
        <f t="shared" si="353"/>
        <v>0</v>
      </c>
      <c r="G4493" s="4">
        <f t="shared" si="354"/>
        <v>0</v>
      </c>
      <c r="H4493" s="7">
        <f t="shared" si="355"/>
        <v>0</v>
      </c>
      <c r="I4493" s="7"/>
      <c r="J4493">
        <v>103832</v>
      </c>
      <c r="K4493" s="8">
        <f t="shared" si="35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352"/>
        <v>-0.61187499999999995</v>
      </c>
      <c r="E4494" s="8">
        <v>-0.61187499999999995</v>
      </c>
      <c r="F4494" s="4">
        <f t="shared" si="353"/>
        <v>0</v>
      </c>
      <c r="G4494" s="4">
        <f t="shared" si="354"/>
        <v>0</v>
      </c>
      <c r="H4494" s="7">
        <f t="shared" si="355"/>
        <v>0</v>
      </c>
      <c r="I4494" s="7"/>
      <c r="J4494">
        <v>104049</v>
      </c>
      <c r="K4494" s="8">
        <f t="shared" si="35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352"/>
        <v>-0.61187499999999995</v>
      </c>
      <c r="E4495" s="8">
        <v>-0.61187499999999995</v>
      </c>
      <c r="F4495" s="4">
        <f t="shared" si="353"/>
        <v>0</v>
      </c>
      <c r="G4495" s="4">
        <f t="shared" si="354"/>
        <v>0</v>
      </c>
      <c r="H4495" s="7">
        <f t="shared" si="355"/>
        <v>0</v>
      </c>
      <c r="I4495" s="7"/>
      <c r="J4495">
        <v>72784.399999999994</v>
      </c>
      <c r="K4495" s="8">
        <f t="shared" si="35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352"/>
        <v>-0.61187499999999995</v>
      </c>
      <c r="E4496" s="8">
        <v>-0.61187499999999995</v>
      </c>
      <c r="F4496" s="4">
        <f t="shared" si="353"/>
        <v>0</v>
      </c>
      <c r="G4496" s="4">
        <f t="shared" si="354"/>
        <v>0</v>
      </c>
      <c r="H4496" s="7">
        <f t="shared" si="355"/>
        <v>0</v>
      </c>
      <c r="I4496" s="7"/>
      <c r="J4496">
        <v>-924.71500000000003</v>
      </c>
      <c r="K4496" s="8">
        <f t="shared" si="35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352"/>
        <v>-0.61187499999999995</v>
      </c>
      <c r="E4497" s="8">
        <v>-0.61187499999999995</v>
      </c>
      <c r="F4497" s="4">
        <f t="shared" si="353"/>
        <v>0</v>
      </c>
      <c r="G4497" s="4">
        <f t="shared" si="354"/>
        <v>0</v>
      </c>
      <c r="H4497" s="7">
        <f t="shared" si="355"/>
        <v>0</v>
      </c>
      <c r="I4497" s="7"/>
      <c r="J4497">
        <v>-611.875</v>
      </c>
      <c r="K4497" s="8">
        <f t="shared" si="35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352"/>
        <v>-0.61187499999999995</v>
      </c>
      <c r="E4498" s="8">
        <v>-0.61187499999999995</v>
      </c>
      <c r="F4498" s="4">
        <f t="shared" si="353"/>
        <v>0</v>
      </c>
      <c r="G4498" s="4">
        <f t="shared" si="354"/>
        <v>0</v>
      </c>
      <c r="H4498" s="7">
        <f t="shared" si="355"/>
        <v>0</v>
      </c>
      <c r="I4498" s="7"/>
      <c r="J4498">
        <v>-611.875</v>
      </c>
      <c r="K4498" s="8">
        <f t="shared" si="35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352"/>
        <v>-0.61187499999999995</v>
      </c>
      <c r="E4499" s="8">
        <v>-0.61187499999999995</v>
      </c>
      <c r="F4499" s="4">
        <f t="shared" si="353"/>
        <v>0</v>
      </c>
      <c r="G4499" s="4">
        <f t="shared" si="354"/>
        <v>0</v>
      </c>
      <c r="H4499" s="7">
        <f t="shared" si="355"/>
        <v>0</v>
      </c>
      <c r="I4499" s="7"/>
      <c r="J4499">
        <v>-611.875</v>
      </c>
      <c r="K4499" s="8">
        <f t="shared" si="35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352"/>
        <v>-0.61187499999999995</v>
      </c>
      <c r="E4500" s="8">
        <v>-0.61187499999999995</v>
      </c>
      <c r="F4500" s="4">
        <f t="shared" si="353"/>
        <v>0</v>
      </c>
      <c r="G4500" s="4">
        <f t="shared" si="354"/>
        <v>0</v>
      </c>
      <c r="H4500" s="7">
        <f t="shared" si="355"/>
        <v>0</v>
      </c>
      <c r="I4500" s="7"/>
      <c r="J4500">
        <v>-611.875</v>
      </c>
      <c r="K4500" s="8">
        <f t="shared" si="35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352"/>
        <v>-1.0669200000000001</v>
      </c>
      <c r="E4501" s="8">
        <v>-1.0669150000000001</v>
      </c>
      <c r="F4501" s="4">
        <f t="shared" si="353"/>
        <v>5.000000000032756E-6</v>
      </c>
      <c r="G4501" s="4">
        <f t="shared" si="354"/>
        <v>5.000000000032756E-6</v>
      </c>
      <c r="H4501" s="7">
        <f t="shared" si="355"/>
        <v>2.5000000000327561E-11</v>
      </c>
      <c r="I4501" s="7"/>
      <c r="J4501">
        <v>-611.875</v>
      </c>
      <c r="K4501" s="8">
        <f t="shared" si="35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352"/>
        <v>-1.0669200000000001</v>
      </c>
      <c r="E4502" s="8">
        <v>-1.0669150000000001</v>
      </c>
      <c r="F4502" s="4">
        <f t="shared" si="353"/>
        <v>5.000000000032756E-6</v>
      </c>
      <c r="G4502" s="4">
        <f t="shared" si="354"/>
        <v>5.000000000032756E-6</v>
      </c>
      <c r="H4502" s="7">
        <f t="shared" si="355"/>
        <v>2.5000000000327561E-11</v>
      </c>
      <c r="I4502" s="7"/>
      <c r="J4502">
        <v>-611.875</v>
      </c>
      <c r="K4502" s="8">
        <f t="shared" si="35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352"/>
        <v>-2.91133</v>
      </c>
      <c r="E4503" s="8">
        <v>-2.271703</v>
      </c>
      <c r="F4503" s="4">
        <f t="shared" si="353"/>
        <v>0.63962699999999995</v>
      </c>
      <c r="G4503" s="4">
        <f t="shared" si="354"/>
        <v>0.63962699999999995</v>
      </c>
      <c r="H4503" s="7">
        <f t="shared" si="355"/>
        <v>0.40912269912899996</v>
      </c>
      <c r="I4503" s="7"/>
      <c r="J4503">
        <v>-611.875</v>
      </c>
      <c r="K4503" s="8">
        <f t="shared" si="35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352"/>
        <v>107.956</v>
      </c>
      <c r="E4504" s="8">
        <v>108.13055199999999</v>
      </c>
      <c r="F4504" s="4">
        <f t="shared" si="353"/>
        <v>0.17455199999999138</v>
      </c>
      <c r="G4504" s="4">
        <f t="shared" si="354"/>
        <v>0.17455199999999138</v>
      </c>
      <c r="H4504" s="7">
        <f t="shared" si="355"/>
        <v>3.0468400703996992E-2</v>
      </c>
      <c r="I4504" s="7"/>
      <c r="J4504">
        <v>-611.875</v>
      </c>
      <c r="K4504" s="8">
        <f t="shared" si="35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352"/>
        <v>106.86499999999999</v>
      </c>
      <c r="E4505" s="8">
        <v>107.219137</v>
      </c>
      <c r="F4505" s="4">
        <f t="shared" si="353"/>
        <v>0.35413700000000858</v>
      </c>
      <c r="G4505" s="4">
        <f t="shared" si="354"/>
        <v>0.35413700000000858</v>
      </c>
      <c r="H4505" s="7">
        <f t="shared" si="355"/>
        <v>0.12541301476900607</v>
      </c>
      <c r="I4505" s="7"/>
      <c r="J4505">
        <v>-611.875</v>
      </c>
      <c r="K4505" s="8">
        <f t="shared" si="35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352"/>
        <v>105.986</v>
      </c>
      <c r="E4506" s="8">
        <v>106.344498</v>
      </c>
      <c r="F4506" s="4">
        <f t="shared" si="353"/>
        <v>0.35849799999999732</v>
      </c>
      <c r="G4506" s="4">
        <f t="shared" si="354"/>
        <v>0.35849799999999732</v>
      </c>
      <c r="H4506" s="7">
        <f t="shared" si="355"/>
        <v>0.12852081600399809</v>
      </c>
      <c r="I4506" s="7"/>
      <c r="J4506">
        <v>-1066.92</v>
      </c>
      <c r="K4506" s="8">
        <f t="shared" si="35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352"/>
        <v>105.268</v>
      </c>
      <c r="E4507" s="8">
        <v>105.60021500000001</v>
      </c>
      <c r="F4507" s="4">
        <f t="shared" si="353"/>
        <v>0.33221500000000503</v>
      </c>
      <c r="G4507" s="4">
        <f t="shared" si="354"/>
        <v>0.33221500000000503</v>
      </c>
      <c r="H4507" s="7">
        <f t="shared" si="355"/>
        <v>0.11036680622500335</v>
      </c>
      <c r="I4507" s="7"/>
      <c r="J4507">
        <v>-4658.87</v>
      </c>
      <c r="K4507" s="8">
        <f t="shared" si="35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352"/>
        <v>104.702</v>
      </c>
      <c r="E4508" s="8">
        <v>105.006109</v>
      </c>
      <c r="F4508" s="4">
        <f t="shared" si="353"/>
        <v>0.30410899999999685</v>
      </c>
      <c r="G4508" s="4">
        <f t="shared" si="354"/>
        <v>0.30410899999999685</v>
      </c>
      <c r="H4508" s="7">
        <f t="shared" si="355"/>
        <v>9.2482283880998092E-2</v>
      </c>
      <c r="I4508" s="7"/>
      <c r="J4508">
        <v>47743</v>
      </c>
      <c r="K4508" s="8">
        <f t="shared" si="35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352"/>
        <v>104.13500000000001</v>
      </c>
      <c r="E4509" s="8">
        <v>104.40166600000001</v>
      </c>
      <c r="F4509" s="4">
        <f t="shared" si="353"/>
        <v>0.26666600000000074</v>
      </c>
      <c r="G4509" s="4">
        <f t="shared" si="354"/>
        <v>0.26666600000000074</v>
      </c>
      <c r="H4509" s="7">
        <f t="shared" si="355"/>
        <v>7.1110755556000396E-2</v>
      </c>
      <c r="I4509" s="7"/>
      <c r="J4509">
        <v>108615</v>
      </c>
      <c r="K4509" s="8">
        <f t="shared" si="35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352"/>
        <v>103.74</v>
      </c>
      <c r="E4510" s="8">
        <v>103.97274</v>
      </c>
      <c r="F4510" s="4">
        <f t="shared" si="353"/>
        <v>0.23274000000000683</v>
      </c>
      <c r="G4510" s="4">
        <f t="shared" si="354"/>
        <v>0.23274000000000683</v>
      </c>
      <c r="H4510" s="7">
        <f t="shared" si="355"/>
        <v>5.416790760000318E-2</v>
      </c>
      <c r="I4510" s="7"/>
      <c r="J4510">
        <v>107828</v>
      </c>
      <c r="K4510" s="8">
        <f t="shared" si="35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352"/>
        <v>103.529</v>
      </c>
      <c r="E4511" s="8">
        <v>103.79073</v>
      </c>
      <c r="F4511" s="4">
        <f t="shared" si="353"/>
        <v>0.26173000000000002</v>
      </c>
      <c r="G4511" s="4">
        <f t="shared" si="354"/>
        <v>0.26173000000000002</v>
      </c>
      <c r="H4511" s="7">
        <f t="shared" si="355"/>
        <v>6.8502592900000006E-2</v>
      </c>
      <c r="I4511" s="7"/>
      <c r="J4511">
        <v>106849</v>
      </c>
      <c r="K4511" s="8">
        <f t="shared" si="35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352"/>
        <v>97.026300000000006</v>
      </c>
      <c r="E4512" s="8">
        <v>96.089706000000007</v>
      </c>
      <c r="F4512" s="4">
        <f t="shared" si="353"/>
        <v>-0.93659399999999948</v>
      </c>
      <c r="G4512" s="4">
        <f t="shared" si="354"/>
        <v>0.93659399999999948</v>
      </c>
      <c r="H4512" s="7">
        <f t="shared" si="355"/>
        <v>0.87720832083599898</v>
      </c>
      <c r="I4512" s="7"/>
      <c r="J4512">
        <v>106083</v>
      </c>
      <c r="K4512" s="8">
        <f t="shared" si="35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352"/>
        <v>59.128900000000002</v>
      </c>
      <c r="E4513" s="8">
        <v>57.538701000000003</v>
      </c>
      <c r="F4513" s="4">
        <f t="shared" si="353"/>
        <v>-1.5901989999999984</v>
      </c>
      <c r="G4513" s="4">
        <f t="shared" si="354"/>
        <v>1.5901989999999984</v>
      </c>
      <c r="H4513" s="7">
        <f t="shared" si="355"/>
        <v>2.5287328596009946</v>
      </c>
      <c r="I4513" s="7"/>
      <c r="J4513">
        <v>105566</v>
      </c>
      <c r="K4513" s="8">
        <f t="shared" si="35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352"/>
        <v>-0.96311500000000005</v>
      </c>
      <c r="E4514" s="8">
        <v>-0.96249099999999999</v>
      </c>
      <c r="F4514" s="4">
        <f t="shared" si="353"/>
        <v>6.2400000000006894E-4</v>
      </c>
      <c r="G4514" s="4">
        <f t="shared" si="354"/>
        <v>6.2400000000006894E-4</v>
      </c>
      <c r="H4514" s="7">
        <f t="shared" si="355"/>
        <v>3.8937600000008603E-7</v>
      </c>
      <c r="I4514" s="7"/>
      <c r="J4514">
        <v>105165</v>
      </c>
      <c r="K4514" s="8">
        <f t="shared" si="35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352"/>
        <v>-0.92471500000000006</v>
      </c>
      <c r="E4515" s="8">
        <v>-0.92471499999999995</v>
      </c>
      <c r="F4515" s="4">
        <f t="shared" si="353"/>
        <v>1.1102230246251565E-16</v>
      </c>
      <c r="G4515" s="4">
        <f t="shared" si="354"/>
        <v>1.1102230246251565E-16</v>
      </c>
      <c r="H4515" s="7">
        <f t="shared" si="355"/>
        <v>1.2325951644078309E-32</v>
      </c>
      <c r="I4515" s="7"/>
      <c r="J4515">
        <v>104657</v>
      </c>
      <c r="K4515" s="8">
        <f t="shared" si="35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352"/>
        <v>-0.61187499999999995</v>
      </c>
      <c r="E4516" s="8">
        <v>-0.61187499999999995</v>
      </c>
      <c r="F4516" s="4">
        <f t="shared" si="353"/>
        <v>0</v>
      </c>
      <c r="G4516" s="4">
        <f t="shared" si="354"/>
        <v>0</v>
      </c>
      <c r="H4516" s="7">
        <f t="shared" si="355"/>
        <v>0</v>
      </c>
      <c r="I4516" s="7"/>
      <c r="J4516">
        <v>104445</v>
      </c>
      <c r="K4516" s="8">
        <f t="shared" si="35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352"/>
        <v>-0.61187499999999995</v>
      </c>
      <c r="E4517" s="8">
        <v>-0.61187499999999995</v>
      </c>
      <c r="F4517" s="4">
        <f t="shared" si="353"/>
        <v>0</v>
      </c>
      <c r="G4517" s="4">
        <f t="shared" si="354"/>
        <v>0</v>
      </c>
      <c r="H4517" s="7">
        <f t="shared" si="355"/>
        <v>0</v>
      </c>
      <c r="I4517" s="7"/>
      <c r="J4517">
        <v>104385</v>
      </c>
      <c r="K4517" s="8">
        <f t="shared" si="35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352"/>
        <v>-0.61187499999999995</v>
      </c>
      <c r="E4518" s="8">
        <v>-0.61187499999999995</v>
      </c>
      <c r="F4518" s="4">
        <f t="shared" si="353"/>
        <v>0</v>
      </c>
      <c r="G4518" s="4">
        <f t="shared" si="354"/>
        <v>0</v>
      </c>
      <c r="H4518" s="7">
        <f t="shared" si="355"/>
        <v>0</v>
      </c>
      <c r="I4518" s="7"/>
      <c r="J4518">
        <v>103928</v>
      </c>
      <c r="K4518" s="8">
        <f t="shared" si="35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352"/>
        <v>-0.61187499999999995</v>
      </c>
      <c r="E4519" s="8">
        <v>-0.61187499999999995</v>
      </c>
      <c r="F4519" s="4">
        <f t="shared" si="353"/>
        <v>0</v>
      </c>
      <c r="G4519" s="4">
        <f t="shared" si="354"/>
        <v>0</v>
      </c>
      <c r="H4519" s="7">
        <f t="shared" si="355"/>
        <v>0</v>
      </c>
      <c r="I4519" s="7"/>
      <c r="J4519">
        <v>66062.8</v>
      </c>
      <c r="K4519" s="8">
        <f t="shared" si="35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352"/>
        <v>-0.61187499999999995</v>
      </c>
      <c r="E4520" s="8">
        <v>-0.61187499999999995</v>
      </c>
      <c r="F4520" s="4">
        <f t="shared" si="353"/>
        <v>0</v>
      </c>
      <c r="G4520" s="4">
        <f t="shared" si="354"/>
        <v>0</v>
      </c>
      <c r="H4520" s="7">
        <f t="shared" si="355"/>
        <v>0</v>
      </c>
      <c r="I4520" s="7"/>
      <c r="J4520">
        <v>-924.71500000000003</v>
      </c>
      <c r="K4520" s="8">
        <f t="shared" si="35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352"/>
        <v>-0.61187499999999995</v>
      </c>
      <c r="E4521" s="8">
        <v>-0.61187499999999995</v>
      </c>
      <c r="F4521" s="4">
        <f t="shared" si="353"/>
        <v>0</v>
      </c>
      <c r="G4521" s="4">
        <f t="shared" si="354"/>
        <v>0</v>
      </c>
      <c r="H4521" s="7">
        <f t="shared" si="355"/>
        <v>0</v>
      </c>
      <c r="I4521" s="7"/>
      <c r="J4521">
        <v>-611.875</v>
      </c>
      <c r="K4521" s="8">
        <f t="shared" si="35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352"/>
        <v>-0.61187499999999995</v>
      </c>
      <c r="E4522" s="8">
        <v>-0.61187499999999995</v>
      </c>
      <c r="F4522" s="4">
        <f t="shared" si="353"/>
        <v>0</v>
      </c>
      <c r="G4522" s="4">
        <f t="shared" si="354"/>
        <v>0</v>
      </c>
      <c r="H4522" s="7">
        <f t="shared" si="355"/>
        <v>0</v>
      </c>
      <c r="I4522" s="7"/>
      <c r="J4522">
        <v>-611.875</v>
      </c>
      <c r="K4522" s="8">
        <f t="shared" si="35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352"/>
        <v>-0.61187499999999995</v>
      </c>
      <c r="E4523" s="8">
        <v>-0.61187499999999995</v>
      </c>
      <c r="F4523" s="4">
        <f t="shared" si="353"/>
        <v>0</v>
      </c>
      <c r="G4523" s="4">
        <f t="shared" si="354"/>
        <v>0</v>
      </c>
      <c r="H4523" s="7">
        <f t="shared" si="355"/>
        <v>0</v>
      </c>
      <c r="I4523" s="7"/>
      <c r="J4523">
        <v>-611.875</v>
      </c>
      <c r="K4523" s="8">
        <f t="shared" si="35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352"/>
        <v>-0.61187499999999995</v>
      </c>
      <c r="E4524" s="8">
        <v>-0.61187499999999995</v>
      </c>
      <c r="F4524" s="4">
        <f t="shared" si="353"/>
        <v>0</v>
      </c>
      <c r="G4524" s="4">
        <f t="shared" si="354"/>
        <v>0</v>
      </c>
      <c r="H4524" s="7">
        <f t="shared" si="355"/>
        <v>0</v>
      </c>
      <c r="I4524" s="7"/>
      <c r="J4524">
        <v>-611.875</v>
      </c>
      <c r="K4524" s="8">
        <f t="shared" ref="K4524:K4587" si="356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352"/>
        <v>-1.0669200000000001</v>
      </c>
      <c r="E4525" s="8">
        <v>-1.0669150000000001</v>
      </c>
      <c r="F4525" s="4">
        <f t="shared" si="353"/>
        <v>5.000000000032756E-6</v>
      </c>
      <c r="G4525" s="4">
        <f t="shared" si="354"/>
        <v>5.000000000032756E-6</v>
      </c>
      <c r="H4525" s="7">
        <f t="shared" si="355"/>
        <v>2.5000000000327561E-11</v>
      </c>
      <c r="I4525" s="7"/>
      <c r="J4525">
        <v>-611.875</v>
      </c>
      <c r="K4525" s="8">
        <f t="shared" si="356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352"/>
        <v>-1.0669200000000001</v>
      </c>
      <c r="E4526" s="8">
        <v>-1.0669150000000001</v>
      </c>
      <c r="F4526" s="4">
        <f t="shared" si="353"/>
        <v>5.000000000032756E-6</v>
      </c>
      <c r="G4526" s="4">
        <f t="shared" si="354"/>
        <v>5.000000000032756E-6</v>
      </c>
      <c r="H4526" s="7">
        <f t="shared" si="355"/>
        <v>2.5000000000327561E-11</v>
      </c>
      <c r="I4526" s="7"/>
      <c r="J4526">
        <v>-611.875</v>
      </c>
      <c r="K4526" s="8">
        <f t="shared" si="356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352"/>
        <v>-0.92471500000000006</v>
      </c>
      <c r="E4527" s="8">
        <v>-0.92471499999999995</v>
      </c>
      <c r="F4527" s="4">
        <f t="shared" si="353"/>
        <v>1.1102230246251565E-16</v>
      </c>
      <c r="G4527" s="4">
        <f t="shared" si="354"/>
        <v>1.1102230246251565E-16</v>
      </c>
      <c r="H4527" s="7">
        <f t="shared" si="355"/>
        <v>1.2325951644078309E-32</v>
      </c>
      <c r="I4527" s="7"/>
      <c r="J4527">
        <v>-611.875</v>
      </c>
      <c r="K4527" s="8">
        <f t="shared" si="356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352"/>
        <v>-0.92471500000000006</v>
      </c>
      <c r="E4528" s="8">
        <v>-0.92471499999999995</v>
      </c>
      <c r="F4528" s="4">
        <f t="shared" si="353"/>
        <v>1.1102230246251565E-16</v>
      </c>
      <c r="G4528" s="4">
        <f t="shared" si="354"/>
        <v>1.1102230246251565E-16</v>
      </c>
      <c r="H4528" s="7">
        <f t="shared" si="355"/>
        <v>1.2325951644078309E-32</v>
      </c>
      <c r="I4528" s="7"/>
      <c r="J4528">
        <v>-611.875</v>
      </c>
      <c r="K4528" s="8">
        <f t="shared" si="356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352"/>
        <v>-0.97123700000000002</v>
      </c>
      <c r="E4529" s="8">
        <v>-0.97122299999999995</v>
      </c>
      <c r="F4529" s="4">
        <f t="shared" si="353"/>
        <v>1.4000000000069512E-5</v>
      </c>
      <c r="G4529" s="4">
        <f t="shared" si="354"/>
        <v>1.4000000000069512E-5</v>
      </c>
      <c r="H4529" s="7">
        <f t="shared" si="355"/>
        <v>1.9600000000194635E-10</v>
      </c>
      <c r="I4529" s="7"/>
      <c r="J4529">
        <v>-611.875</v>
      </c>
      <c r="K4529" s="8">
        <f t="shared" si="356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352"/>
        <v>-0.92471500000000006</v>
      </c>
      <c r="E4530" s="8">
        <v>-0.92471499999999995</v>
      </c>
      <c r="F4530" s="4">
        <f t="shared" si="353"/>
        <v>1.1102230246251565E-16</v>
      </c>
      <c r="G4530" s="4">
        <f t="shared" si="354"/>
        <v>1.1102230246251565E-16</v>
      </c>
      <c r="H4530" s="7">
        <f t="shared" si="355"/>
        <v>1.2325951644078309E-32</v>
      </c>
      <c r="I4530" s="7"/>
      <c r="J4530">
        <v>-1066.92</v>
      </c>
      <c r="K4530" s="8">
        <f t="shared" si="356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352"/>
        <v>-0.92471500000000006</v>
      </c>
      <c r="E4531" s="8">
        <v>-0.92471499999999995</v>
      </c>
      <c r="F4531" s="4">
        <f t="shared" si="353"/>
        <v>1.1102230246251565E-16</v>
      </c>
      <c r="G4531" s="4">
        <f t="shared" si="354"/>
        <v>1.1102230246251565E-16</v>
      </c>
      <c r="H4531" s="7">
        <f t="shared" si="355"/>
        <v>1.2325951644078309E-32</v>
      </c>
      <c r="I4531" s="7"/>
      <c r="J4531">
        <v>-1066.92</v>
      </c>
      <c r="K4531" s="8">
        <f t="shared" si="356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352"/>
        <v>-0.92471500000000006</v>
      </c>
      <c r="E4532" s="8">
        <v>-0.92471499999999995</v>
      </c>
      <c r="F4532" s="4">
        <f t="shared" si="353"/>
        <v>1.1102230246251565E-16</v>
      </c>
      <c r="G4532" s="4">
        <f t="shared" si="354"/>
        <v>1.1102230246251565E-16</v>
      </c>
      <c r="H4532" s="7">
        <f t="shared" si="355"/>
        <v>1.2325951644078309E-32</v>
      </c>
      <c r="I4532" s="7"/>
      <c r="J4532">
        <v>-2266.1799999999998</v>
      </c>
      <c r="K4532" s="8">
        <f t="shared" si="356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352"/>
        <v>-4.6484399999999999</v>
      </c>
      <c r="E4533" s="8">
        <v>-4.6482380000000001</v>
      </c>
      <c r="F4533" s="4">
        <f t="shared" si="353"/>
        <v>2.0199999999981344E-4</v>
      </c>
      <c r="G4533" s="4">
        <f t="shared" si="354"/>
        <v>2.0199999999981344E-4</v>
      </c>
      <c r="H4533" s="7">
        <f t="shared" si="355"/>
        <v>4.0803999999924627E-8</v>
      </c>
      <c r="I4533" s="7"/>
      <c r="J4533">
        <v>108138</v>
      </c>
      <c r="K4533" s="8">
        <f t="shared" si="356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352"/>
        <v>12.0838</v>
      </c>
      <c r="E4534" s="8">
        <v>11.853776</v>
      </c>
      <c r="F4534" s="4">
        <f t="shared" si="353"/>
        <v>-0.23002400000000023</v>
      </c>
      <c r="G4534" s="4">
        <f t="shared" si="354"/>
        <v>0.23002400000000023</v>
      </c>
      <c r="H4534" s="7">
        <f t="shared" si="355"/>
        <v>5.2911040576000108E-2</v>
      </c>
      <c r="I4534" s="7"/>
      <c r="J4534">
        <v>107255</v>
      </c>
      <c r="K4534" s="8">
        <f t="shared" si="356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352"/>
        <v>61.346499999999999</v>
      </c>
      <c r="E4535" s="8">
        <v>60.844042000000002</v>
      </c>
      <c r="F4535" s="4">
        <f t="shared" si="353"/>
        <v>-0.50245799999999718</v>
      </c>
      <c r="G4535" s="4">
        <f t="shared" si="354"/>
        <v>0.50245799999999718</v>
      </c>
      <c r="H4535" s="7">
        <f t="shared" si="355"/>
        <v>0.25246404176399717</v>
      </c>
      <c r="I4535" s="7"/>
      <c r="J4535">
        <v>106407</v>
      </c>
      <c r="K4535" s="8">
        <f t="shared" si="356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352"/>
        <v>105.324</v>
      </c>
      <c r="E4536" s="8">
        <v>105.224755</v>
      </c>
      <c r="F4536" s="4">
        <f t="shared" si="353"/>
        <v>-9.9244999999996253E-2</v>
      </c>
      <c r="G4536" s="4">
        <f t="shared" si="354"/>
        <v>9.9244999999996253E-2</v>
      </c>
      <c r="H4536" s="7">
        <f t="shared" si="355"/>
        <v>9.8495700249992563E-3</v>
      </c>
      <c r="I4536" s="7"/>
      <c r="J4536">
        <v>105684</v>
      </c>
      <c r="K4536" s="8">
        <f t="shared" si="356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352"/>
        <v>-0.92471500000000006</v>
      </c>
      <c r="E4537" s="8">
        <v>-0.92471499999999995</v>
      </c>
      <c r="F4537" s="4">
        <f t="shared" si="353"/>
        <v>1.1102230246251565E-16</v>
      </c>
      <c r="G4537" s="4">
        <f t="shared" si="354"/>
        <v>1.1102230246251565E-16</v>
      </c>
      <c r="H4537" s="7">
        <f t="shared" si="355"/>
        <v>1.2325951644078309E-32</v>
      </c>
      <c r="I4537" s="7"/>
      <c r="J4537">
        <v>105107</v>
      </c>
      <c r="K4537" s="8">
        <f t="shared" si="356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352"/>
        <v>-4.7156899999999995</v>
      </c>
      <c r="E4538" s="8">
        <v>-4.7119900000000001</v>
      </c>
      <c r="F4538" s="4">
        <f t="shared" si="353"/>
        <v>3.6999999999993705E-3</v>
      </c>
      <c r="G4538" s="4">
        <f t="shared" si="354"/>
        <v>3.6999999999993705E-3</v>
      </c>
      <c r="H4538" s="7">
        <f t="shared" si="355"/>
        <v>1.3689999999995341E-5</v>
      </c>
      <c r="I4538" s="7"/>
      <c r="J4538">
        <v>104521</v>
      </c>
      <c r="K4538" s="8">
        <f t="shared" si="356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352"/>
        <v>-0.92471500000000006</v>
      </c>
      <c r="E4539" s="8">
        <v>-0.92471499999999995</v>
      </c>
      <c r="F4539" s="4">
        <f t="shared" si="353"/>
        <v>1.1102230246251565E-16</v>
      </c>
      <c r="G4539" s="4">
        <f t="shared" si="354"/>
        <v>1.1102230246251565E-16</v>
      </c>
      <c r="H4539" s="7">
        <f t="shared" si="355"/>
        <v>1.2325951644078309E-32</v>
      </c>
      <c r="I4539" s="7"/>
      <c r="J4539">
        <v>104106</v>
      </c>
      <c r="K4539" s="8">
        <f t="shared" si="356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352"/>
        <v>-0.61187499999999995</v>
      </c>
      <c r="E4540" s="8">
        <v>-0.61187499999999995</v>
      </c>
      <c r="F4540" s="4">
        <f t="shared" si="353"/>
        <v>0</v>
      </c>
      <c r="G4540" s="4">
        <f t="shared" si="354"/>
        <v>0</v>
      </c>
      <c r="H4540" s="7">
        <f t="shared" si="355"/>
        <v>0</v>
      </c>
      <c r="I4540" s="7"/>
      <c r="J4540">
        <v>103925</v>
      </c>
      <c r="K4540" s="8">
        <f t="shared" si="356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352"/>
        <v>-0.61187499999999995</v>
      </c>
      <c r="E4541" s="8">
        <v>-0.61187499999999995</v>
      </c>
      <c r="F4541" s="4">
        <f t="shared" si="353"/>
        <v>0</v>
      </c>
      <c r="G4541" s="4">
        <f t="shared" si="354"/>
        <v>0</v>
      </c>
      <c r="H4541" s="7">
        <f t="shared" si="355"/>
        <v>0</v>
      </c>
      <c r="I4541" s="7"/>
      <c r="J4541">
        <v>96246.1</v>
      </c>
      <c r="K4541" s="8">
        <f t="shared" si="356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352"/>
        <v>-0.61187499999999995</v>
      </c>
      <c r="E4542" s="8">
        <v>-0.61187499999999995</v>
      </c>
      <c r="F4542" s="4">
        <f t="shared" si="353"/>
        <v>0</v>
      </c>
      <c r="G4542" s="4">
        <f t="shared" si="354"/>
        <v>0</v>
      </c>
      <c r="H4542" s="7">
        <f t="shared" si="355"/>
        <v>0</v>
      </c>
      <c r="I4542" s="7"/>
      <c r="J4542">
        <v>58173.8</v>
      </c>
      <c r="K4542" s="8">
        <f t="shared" si="356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352"/>
        <v>-0.61187499999999995</v>
      </c>
      <c r="E4543" s="8">
        <v>-0.61187499999999995</v>
      </c>
      <c r="F4543" s="4">
        <f t="shared" si="353"/>
        <v>0</v>
      </c>
      <c r="G4543" s="4">
        <f t="shared" si="354"/>
        <v>0</v>
      </c>
      <c r="H4543" s="7">
        <f t="shared" si="355"/>
        <v>0</v>
      </c>
      <c r="I4543" s="7"/>
      <c r="J4543">
        <v>-962.66800000000001</v>
      </c>
      <c r="K4543" s="8">
        <f t="shared" si="356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352"/>
        <v>-0.61187499999999995</v>
      </c>
      <c r="E4544" s="8">
        <v>-0.61187499999999995</v>
      </c>
      <c r="F4544" s="4">
        <f t="shared" si="353"/>
        <v>0</v>
      </c>
      <c r="G4544" s="4">
        <f t="shared" si="354"/>
        <v>0</v>
      </c>
      <c r="H4544" s="7">
        <f t="shared" si="355"/>
        <v>0</v>
      </c>
      <c r="I4544" s="7"/>
      <c r="J4544">
        <v>-924.71500000000003</v>
      </c>
      <c r="K4544" s="8">
        <f t="shared" si="356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352"/>
        <v>-0.61187499999999995</v>
      </c>
      <c r="E4545" s="8">
        <v>-0.61187499999999995</v>
      </c>
      <c r="F4545" s="4">
        <f t="shared" si="353"/>
        <v>0</v>
      </c>
      <c r="G4545" s="4">
        <f t="shared" si="354"/>
        <v>0</v>
      </c>
      <c r="H4545" s="7">
        <f t="shared" si="355"/>
        <v>0</v>
      </c>
      <c r="I4545" s="7"/>
      <c r="J4545">
        <v>-611.875</v>
      </c>
      <c r="K4545" s="8">
        <f t="shared" si="356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352"/>
        <v>-0.61187499999999995</v>
      </c>
      <c r="E4546" s="8">
        <v>-0.61187499999999995</v>
      </c>
      <c r="F4546" s="4">
        <f t="shared" si="353"/>
        <v>0</v>
      </c>
      <c r="G4546" s="4">
        <f t="shared" si="354"/>
        <v>0</v>
      </c>
      <c r="H4546" s="7">
        <f t="shared" si="355"/>
        <v>0</v>
      </c>
      <c r="I4546" s="7"/>
      <c r="J4546">
        <v>-611.875</v>
      </c>
      <c r="K4546" s="8">
        <f t="shared" si="356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352"/>
        <v>-0.61187499999999995</v>
      </c>
      <c r="E4547" s="8">
        <v>-0.61187499999999995</v>
      </c>
      <c r="F4547" s="4">
        <f t="shared" si="353"/>
        <v>0</v>
      </c>
      <c r="G4547" s="4">
        <f t="shared" si="354"/>
        <v>0</v>
      </c>
      <c r="H4547" s="7">
        <f t="shared" si="355"/>
        <v>0</v>
      </c>
      <c r="I4547" s="7"/>
      <c r="J4547">
        <v>-611.875</v>
      </c>
      <c r="K4547" s="8">
        <f t="shared" si="356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352"/>
        <v>-0.61187499999999995</v>
      </c>
      <c r="E4548" s="8">
        <v>-0.61187499999999995</v>
      </c>
      <c r="F4548" s="4">
        <f t="shared" si="353"/>
        <v>0</v>
      </c>
      <c r="G4548" s="4">
        <f t="shared" si="354"/>
        <v>0</v>
      </c>
      <c r="H4548" s="7">
        <f t="shared" si="355"/>
        <v>0</v>
      </c>
      <c r="I4548" s="7"/>
      <c r="J4548">
        <v>-611.875</v>
      </c>
      <c r="K4548" s="8">
        <f t="shared" si="356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352"/>
        <v>-1.0669200000000001</v>
      </c>
      <c r="E4549" s="8">
        <v>-1.0669150000000001</v>
      </c>
      <c r="F4549" s="4">
        <f t="shared" si="353"/>
        <v>5.000000000032756E-6</v>
      </c>
      <c r="G4549" s="4">
        <f t="shared" si="354"/>
        <v>5.000000000032756E-6</v>
      </c>
      <c r="H4549" s="7">
        <f t="shared" si="355"/>
        <v>2.5000000000327561E-11</v>
      </c>
      <c r="I4549" s="7"/>
      <c r="J4549">
        <v>-611.875</v>
      </c>
      <c r="K4549" s="8">
        <f t="shared" si="356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352"/>
        <v>-1.0669200000000001</v>
      </c>
      <c r="E4550" s="8">
        <v>-1.0669150000000001</v>
      </c>
      <c r="F4550" s="4">
        <f t="shared" si="353"/>
        <v>5.000000000032756E-6</v>
      </c>
      <c r="G4550" s="4">
        <f t="shared" si="354"/>
        <v>5.000000000032756E-6</v>
      </c>
      <c r="H4550" s="7">
        <f t="shared" si="355"/>
        <v>2.5000000000327561E-11</v>
      </c>
      <c r="I4550" s="7"/>
      <c r="J4550">
        <v>-611.875</v>
      </c>
      <c r="K4550" s="8">
        <f t="shared" si="356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352"/>
        <v>-0.92471500000000006</v>
      </c>
      <c r="E4551" s="8">
        <v>-0.92471499999999995</v>
      </c>
      <c r="F4551" s="4">
        <f t="shared" si="353"/>
        <v>1.1102230246251565E-16</v>
      </c>
      <c r="G4551" s="4">
        <f t="shared" si="354"/>
        <v>1.1102230246251565E-16</v>
      </c>
      <c r="H4551" s="7">
        <f t="shared" si="355"/>
        <v>1.2325951644078309E-32</v>
      </c>
      <c r="I4551" s="7"/>
      <c r="J4551">
        <v>-611.875</v>
      </c>
      <c r="K4551" s="8">
        <f t="shared" si="356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352"/>
        <v>-0.92471500000000006</v>
      </c>
      <c r="E4552" s="8">
        <v>-0.92471499999999995</v>
      </c>
      <c r="F4552" s="4">
        <f t="shared" si="353"/>
        <v>1.1102230246251565E-16</v>
      </c>
      <c r="G4552" s="4">
        <f t="shared" si="354"/>
        <v>1.1102230246251565E-16</v>
      </c>
      <c r="H4552" s="7">
        <f t="shared" si="355"/>
        <v>1.2325951644078309E-32</v>
      </c>
      <c r="I4552" s="7"/>
      <c r="J4552">
        <v>-611.875</v>
      </c>
      <c r="K4552" s="8">
        <f t="shared" si="356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357">C4553/1000</f>
        <v>-4.63164</v>
      </c>
      <c r="E4553" s="8">
        <v>-4.6324389999999998</v>
      </c>
      <c r="F4553" s="4">
        <f t="shared" ref="F4553:F4616" si="358">(E4553- D4553)</f>
        <v>-7.9899999999977211E-4</v>
      </c>
      <c r="G4553" s="4">
        <f t="shared" ref="G4553:G4616" si="359">ABS(F4553)</f>
        <v>7.9899999999977211E-4</v>
      </c>
      <c r="H4553" s="7">
        <f t="shared" ref="H4553:H4616" si="360">(G4553^2)</f>
        <v>6.384009999996358E-7</v>
      </c>
      <c r="I4553" s="7"/>
      <c r="J4553">
        <v>-611.875</v>
      </c>
      <c r="K4553" s="8">
        <f t="shared" si="356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357"/>
        <v>23.941599999999998</v>
      </c>
      <c r="E4554" s="8">
        <v>24.113783999999999</v>
      </c>
      <c r="F4554" s="4">
        <f t="shared" si="358"/>
        <v>0.17218400000000145</v>
      </c>
      <c r="G4554" s="4">
        <f t="shared" si="359"/>
        <v>0.17218400000000145</v>
      </c>
      <c r="H4554" s="7">
        <f t="shared" si="360"/>
        <v>2.96473298560005E-2</v>
      </c>
      <c r="I4554" s="7"/>
      <c r="J4554">
        <v>-1066.92</v>
      </c>
      <c r="K4554" s="8">
        <f t="shared" si="356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357"/>
        <v>65.238</v>
      </c>
      <c r="E4555" s="8">
        <v>65.483490000000003</v>
      </c>
      <c r="F4555" s="4">
        <f t="shared" si="358"/>
        <v>0.24549000000000376</v>
      </c>
      <c r="G4555" s="4">
        <f t="shared" si="359"/>
        <v>0.24549000000000376</v>
      </c>
      <c r="H4555" s="7">
        <f t="shared" si="360"/>
        <v>6.0265340100001848E-2</v>
      </c>
      <c r="I4555" s="7"/>
      <c r="J4555">
        <v>-1066.92</v>
      </c>
      <c r="K4555" s="8">
        <f t="shared" si="356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357"/>
        <v>102.767</v>
      </c>
      <c r="E4556" s="8">
        <v>103.355841</v>
      </c>
      <c r="F4556" s="4">
        <f t="shared" si="358"/>
        <v>0.58884100000000217</v>
      </c>
      <c r="G4556" s="4">
        <f t="shared" si="359"/>
        <v>0.58884100000000217</v>
      </c>
      <c r="H4556" s="7">
        <f t="shared" si="360"/>
        <v>0.34673372328100255</v>
      </c>
      <c r="I4556" s="7"/>
      <c r="J4556">
        <v>-924.71500000000003</v>
      </c>
      <c r="K4556" s="8">
        <f t="shared" si="356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357"/>
        <v>105.063</v>
      </c>
      <c r="E4557" s="8">
        <v>105.055229</v>
      </c>
      <c r="F4557" s="4">
        <f t="shared" si="358"/>
        <v>-7.7710000000053014E-3</v>
      </c>
      <c r="G4557" s="4">
        <f t="shared" si="359"/>
        <v>7.7710000000053014E-3</v>
      </c>
      <c r="H4557" s="7">
        <f t="shared" si="360"/>
        <v>6.0388441000082398E-5</v>
      </c>
      <c r="I4557" s="7"/>
      <c r="J4557">
        <v>-924.71500000000003</v>
      </c>
      <c r="K4557" s="8">
        <f t="shared" si="356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357"/>
        <v>59.125</v>
      </c>
      <c r="E4558" s="8">
        <v>58.628062</v>
      </c>
      <c r="F4558" s="4">
        <f t="shared" si="358"/>
        <v>-0.4969380000000001</v>
      </c>
      <c r="G4558" s="4">
        <f t="shared" si="359"/>
        <v>0.4969380000000001</v>
      </c>
      <c r="H4558" s="7">
        <f t="shared" si="360"/>
        <v>0.24694737584400009</v>
      </c>
      <c r="I4558" s="7"/>
      <c r="J4558">
        <v>-971.23599999999999</v>
      </c>
      <c r="K4558" s="8">
        <f t="shared" si="356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357"/>
        <v>-0.92471500000000006</v>
      </c>
      <c r="E4559" s="8">
        <v>-0.92471499999999995</v>
      </c>
      <c r="F4559" s="4">
        <f t="shared" si="358"/>
        <v>1.1102230246251565E-16</v>
      </c>
      <c r="G4559" s="4">
        <f t="shared" si="359"/>
        <v>1.1102230246251565E-16</v>
      </c>
      <c r="H4559" s="7">
        <f t="shared" si="360"/>
        <v>1.2325951644078309E-32</v>
      </c>
      <c r="I4559" s="7"/>
      <c r="J4559">
        <v>-924.71500000000003</v>
      </c>
      <c r="K4559" s="8">
        <f t="shared" si="356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357"/>
        <v>-0.92471500000000006</v>
      </c>
      <c r="E4560" s="8">
        <v>-0.92471499999999995</v>
      </c>
      <c r="F4560" s="4">
        <f t="shared" si="358"/>
        <v>1.1102230246251565E-16</v>
      </c>
      <c r="G4560" s="4">
        <f t="shared" si="359"/>
        <v>1.1102230246251565E-16</v>
      </c>
      <c r="H4560" s="7">
        <f t="shared" si="360"/>
        <v>1.2325951644078309E-32</v>
      </c>
      <c r="I4560" s="7"/>
      <c r="J4560">
        <v>-924.71500000000003</v>
      </c>
      <c r="K4560" s="8">
        <f t="shared" si="356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357"/>
        <v>-0.92471500000000006</v>
      </c>
      <c r="E4561" s="8">
        <v>-0.92471499999999995</v>
      </c>
      <c r="F4561" s="4">
        <f t="shared" si="358"/>
        <v>1.1102230246251565E-16</v>
      </c>
      <c r="G4561" s="4">
        <f t="shared" si="359"/>
        <v>1.1102230246251565E-16</v>
      </c>
      <c r="H4561" s="7">
        <f t="shared" si="360"/>
        <v>1.2325951644078309E-32</v>
      </c>
      <c r="I4561" s="7"/>
      <c r="J4561">
        <v>-924.71500000000003</v>
      </c>
      <c r="K4561" s="8">
        <f t="shared" si="356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357"/>
        <v>-4.7312700000000003</v>
      </c>
      <c r="E4562" s="8">
        <v>-4.7270770000000004</v>
      </c>
      <c r="F4562" s="4">
        <f t="shared" si="358"/>
        <v>4.1929999999998913E-3</v>
      </c>
      <c r="G4562" s="4">
        <f t="shared" si="359"/>
        <v>4.1929999999998913E-3</v>
      </c>
      <c r="H4562" s="7">
        <f t="shared" si="360"/>
        <v>1.758124899999909E-5</v>
      </c>
      <c r="I4562" s="7"/>
      <c r="J4562">
        <v>-4648.24</v>
      </c>
      <c r="K4562" s="8">
        <f t="shared" si="356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357"/>
        <v>-0.92471500000000006</v>
      </c>
      <c r="E4563" s="8">
        <v>-0.92471499999999995</v>
      </c>
      <c r="F4563" s="4">
        <f t="shared" si="358"/>
        <v>1.1102230246251565E-16</v>
      </c>
      <c r="G4563" s="4">
        <f t="shared" si="359"/>
        <v>1.1102230246251565E-16</v>
      </c>
      <c r="H4563" s="7">
        <f t="shared" si="360"/>
        <v>1.2325951644078309E-32</v>
      </c>
      <c r="I4563" s="7"/>
      <c r="J4563">
        <v>11914.7</v>
      </c>
      <c r="K4563" s="8">
        <f t="shared" si="356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357"/>
        <v>-0.61187499999999995</v>
      </c>
      <c r="E4564" s="8">
        <v>-0.61187499999999995</v>
      </c>
      <c r="F4564" s="4">
        <f t="shared" si="358"/>
        <v>0</v>
      </c>
      <c r="G4564" s="4">
        <f t="shared" si="359"/>
        <v>0</v>
      </c>
      <c r="H4564" s="7">
        <f t="shared" si="360"/>
        <v>0</v>
      </c>
      <c r="I4564" s="7"/>
      <c r="J4564">
        <v>61029.2</v>
      </c>
      <c r="K4564" s="8">
        <f t="shared" si="356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357"/>
        <v>-0.61187499999999995</v>
      </c>
      <c r="E4565" s="8">
        <v>-0.61187499999999995</v>
      </c>
      <c r="F4565" s="4">
        <f t="shared" si="358"/>
        <v>0</v>
      </c>
      <c r="G4565" s="4">
        <f t="shared" si="359"/>
        <v>0</v>
      </c>
      <c r="H4565" s="7">
        <f t="shared" si="360"/>
        <v>0</v>
      </c>
      <c r="I4565" s="7"/>
      <c r="J4565">
        <v>105317</v>
      </c>
      <c r="K4565" s="8">
        <f t="shared" si="356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357"/>
        <v>-0.61187499999999995</v>
      </c>
      <c r="E4566" s="8">
        <v>-0.61187499999999995</v>
      </c>
      <c r="F4566" s="4">
        <f t="shared" si="358"/>
        <v>0</v>
      </c>
      <c r="G4566" s="4">
        <f t="shared" si="359"/>
        <v>0</v>
      </c>
      <c r="H4566" s="7">
        <f t="shared" si="360"/>
        <v>0</v>
      </c>
      <c r="I4566" s="7"/>
      <c r="J4566">
        <v>-924.71500000000003</v>
      </c>
      <c r="K4566" s="8">
        <f t="shared" si="356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357"/>
        <v>-0.61187499999999995</v>
      </c>
      <c r="E4567" s="8">
        <v>-0.61187499999999995</v>
      </c>
      <c r="F4567" s="4">
        <f t="shared" si="358"/>
        <v>0</v>
      </c>
      <c r="G4567" s="4">
        <f t="shared" si="359"/>
        <v>0</v>
      </c>
      <c r="H4567" s="7">
        <f t="shared" si="360"/>
        <v>0</v>
      </c>
      <c r="I4567" s="7"/>
      <c r="J4567">
        <v>-4712.54</v>
      </c>
      <c r="K4567" s="8">
        <f t="shared" si="356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357"/>
        <v>-0.61187499999999995</v>
      </c>
      <c r="E4568" s="8">
        <v>-0.61187499999999995</v>
      </c>
      <c r="F4568" s="4">
        <f t="shared" si="358"/>
        <v>0</v>
      </c>
      <c r="G4568" s="4">
        <f t="shared" si="359"/>
        <v>0</v>
      </c>
      <c r="H4568" s="7">
        <f t="shared" si="360"/>
        <v>0</v>
      </c>
      <c r="I4568" s="7"/>
      <c r="J4568">
        <v>-924.71500000000003</v>
      </c>
      <c r="K4568" s="8">
        <f t="shared" si="356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357"/>
        <v>-0.61187499999999995</v>
      </c>
      <c r="E4569" s="8">
        <v>-0.61187499999999995</v>
      </c>
      <c r="F4569" s="4">
        <f t="shared" si="358"/>
        <v>0</v>
      </c>
      <c r="G4569" s="4">
        <f t="shared" si="359"/>
        <v>0</v>
      </c>
      <c r="H4569" s="7">
        <f t="shared" si="360"/>
        <v>0</v>
      </c>
      <c r="I4569" s="7"/>
      <c r="J4569">
        <v>-611.875</v>
      </c>
      <c r="K4569" s="8">
        <f t="shared" si="356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357"/>
        <v>-0.61187499999999995</v>
      </c>
      <c r="E4570" s="8">
        <v>-0.61187499999999995</v>
      </c>
      <c r="F4570" s="4">
        <f t="shared" si="358"/>
        <v>0</v>
      </c>
      <c r="G4570" s="4">
        <f t="shared" si="359"/>
        <v>0</v>
      </c>
      <c r="H4570" s="7">
        <f t="shared" si="360"/>
        <v>0</v>
      </c>
      <c r="I4570" s="7"/>
      <c r="J4570">
        <v>-611.875</v>
      </c>
      <c r="K4570" s="8">
        <f t="shared" si="356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357"/>
        <v>-0.61187499999999995</v>
      </c>
      <c r="E4571" s="8">
        <v>-0.61187499999999995</v>
      </c>
      <c r="F4571" s="4">
        <f t="shared" si="358"/>
        <v>0</v>
      </c>
      <c r="G4571" s="4">
        <f t="shared" si="359"/>
        <v>0</v>
      </c>
      <c r="H4571" s="7">
        <f t="shared" si="360"/>
        <v>0</v>
      </c>
      <c r="I4571" s="7"/>
      <c r="J4571">
        <v>-611.875</v>
      </c>
      <c r="K4571" s="8">
        <f t="shared" si="356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357"/>
        <v>-0.61187499999999995</v>
      </c>
      <c r="E4572" s="8">
        <v>-0.61187499999999995</v>
      </c>
      <c r="F4572" s="4">
        <f t="shared" si="358"/>
        <v>0</v>
      </c>
      <c r="G4572" s="4">
        <f t="shared" si="359"/>
        <v>0</v>
      </c>
      <c r="H4572" s="7">
        <f t="shared" si="360"/>
        <v>0</v>
      </c>
      <c r="I4572" s="7"/>
      <c r="J4572">
        <v>-611.875</v>
      </c>
      <c r="K4572" s="8">
        <f t="shared" si="356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357"/>
        <v>-1.0669200000000001</v>
      </c>
      <c r="E4573" s="8">
        <v>-1.0669150000000001</v>
      </c>
      <c r="F4573" s="4">
        <f t="shared" si="358"/>
        <v>5.000000000032756E-6</v>
      </c>
      <c r="G4573" s="4">
        <f t="shared" si="359"/>
        <v>5.000000000032756E-6</v>
      </c>
      <c r="H4573" s="7">
        <f t="shared" si="360"/>
        <v>2.5000000000327561E-11</v>
      </c>
      <c r="I4573" s="7"/>
      <c r="J4573">
        <v>-611.875</v>
      </c>
      <c r="K4573" s="8">
        <f t="shared" si="356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357"/>
        <v>-1.0669200000000001</v>
      </c>
      <c r="E4574" s="8">
        <v>-1.0669150000000001</v>
      </c>
      <c r="F4574" s="4">
        <f t="shared" si="358"/>
        <v>5.000000000032756E-6</v>
      </c>
      <c r="G4574" s="4">
        <f t="shared" si="359"/>
        <v>5.000000000032756E-6</v>
      </c>
      <c r="H4574" s="7">
        <f t="shared" si="360"/>
        <v>2.5000000000327561E-11</v>
      </c>
      <c r="I4574" s="7"/>
      <c r="J4574">
        <v>-611.875</v>
      </c>
      <c r="K4574" s="8">
        <f t="shared" si="356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357"/>
        <v>-4.5502399999999996</v>
      </c>
      <c r="E4575" s="8">
        <v>-4.5518239999999999</v>
      </c>
      <c r="F4575" s="4">
        <f t="shared" si="358"/>
        <v>-1.5840000000002519E-3</v>
      </c>
      <c r="G4575" s="4">
        <f t="shared" si="359"/>
        <v>1.5840000000002519E-3</v>
      </c>
      <c r="H4575" s="7">
        <f t="shared" si="360"/>
        <v>2.5090560000007978E-6</v>
      </c>
      <c r="I4575" s="7"/>
      <c r="J4575">
        <v>-611.875</v>
      </c>
      <c r="K4575" s="8">
        <f t="shared" si="356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357"/>
        <v>2.7256</v>
      </c>
      <c r="E4576" s="8">
        <v>3.178722</v>
      </c>
      <c r="F4576" s="4">
        <f t="shared" si="358"/>
        <v>0.45312200000000002</v>
      </c>
      <c r="G4576" s="4">
        <f t="shared" si="359"/>
        <v>0.45312200000000002</v>
      </c>
      <c r="H4576" s="7">
        <f t="shared" si="360"/>
        <v>0.20531954688400003</v>
      </c>
      <c r="I4576" s="7"/>
      <c r="J4576">
        <v>-611.875</v>
      </c>
      <c r="K4576" s="8">
        <f t="shared" si="356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357"/>
        <v>106.79900000000001</v>
      </c>
      <c r="E4577" s="8">
        <v>106.826612</v>
      </c>
      <c r="F4577" s="4">
        <f t="shared" si="358"/>
        <v>2.7611999999990644E-2</v>
      </c>
      <c r="G4577" s="4">
        <f t="shared" si="359"/>
        <v>2.7611999999990644E-2</v>
      </c>
      <c r="H4577" s="7">
        <f t="shared" si="360"/>
        <v>7.6242254399948328E-4</v>
      </c>
      <c r="I4577" s="7"/>
      <c r="J4577">
        <v>-611.875</v>
      </c>
      <c r="K4577" s="8">
        <f t="shared" si="356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357"/>
        <v>105.65600000000001</v>
      </c>
      <c r="E4578" s="8">
        <v>105.98996200000001</v>
      </c>
      <c r="F4578" s="4">
        <f t="shared" si="358"/>
        <v>0.33396199999999965</v>
      </c>
      <c r="G4578" s="4">
        <f t="shared" si="359"/>
        <v>0.33396199999999965</v>
      </c>
      <c r="H4578" s="7">
        <f t="shared" si="360"/>
        <v>0.11153061744399977</v>
      </c>
      <c r="I4578" s="7"/>
      <c r="J4578">
        <v>-1066.92</v>
      </c>
      <c r="K4578" s="8">
        <f t="shared" si="356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357"/>
        <v>104.974</v>
      </c>
      <c r="E4579" s="8">
        <v>104.919929</v>
      </c>
      <c r="F4579" s="4">
        <f t="shared" si="358"/>
        <v>-5.407100000000753E-2</v>
      </c>
      <c r="G4579" s="4">
        <f t="shared" si="359"/>
        <v>5.407100000000753E-2</v>
      </c>
      <c r="H4579" s="7">
        <f t="shared" si="360"/>
        <v>2.9236730410008142E-3</v>
      </c>
      <c r="I4579" s="7"/>
      <c r="J4579">
        <v>-1066.92</v>
      </c>
      <c r="K4579" s="8">
        <f t="shared" si="356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357"/>
        <v>104.529</v>
      </c>
      <c r="E4580" s="8">
        <v>104.959334</v>
      </c>
      <c r="F4580" s="4">
        <f t="shared" si="358"/>
        <v>0.43033400000000199</v>
      </c>
      <c r="G4580" s="4">
        <f t="shared" si="359"/>
        <v>0.43033400000000199</v>
      </c>
      <c r="H4580" s="7">
        <f t="shared" si="360"/>
        <v>0.18518735155600172</v>
      </c>
      <c r="I4580" s="7"/>
      <c r="J4580">
        <v>-924.71500000000003</v>
      </c>
      <c r="K4580" s="8">
        <f t="shared" si="356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357"/>
        <v>104.06699999999999</v>
      </c>
      <c r="E4581" s="8">
        <v>104.054897</v>
      </c>
      <c r="F4581" s="4">
        <f t="shared" si="358"/>
        <v>-1.21029999999962E-2</v>
      </c>
      <c r="G4581" s="4">
        <f t="shared" si="359"/>
        <v>1.21029999999962E-2</v>
      </c>
      <c r="H4581" s="7">
        <f t="shared" si="360"/>
        <v>1.4648260899990801E-4</v>
      </c>
      <c r="I4581" s="7"/>
      <c r="J4581">
        <v>-924.71500000000003</v>
      </c>
      <c r="K4581" s="8">
        <f t="shared" si="356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357"/>
        <v>103.74299999999999</v>
      </c>
      <c r="E4582" s="8">
        <v>103.72612700000001</v>
      </c>
      <c r="F4582" s="4">
        <f t="shared" si="358"/>
        <v>-1.6872999999989702E-2</v>
      </c>
      <c r="G4582" s="4">
        <f t="shared" si="359"/>
        <v>1.6872999999989702E-2</v>
      </c>
      <c r="H4582" s="7">
        <f t="shared" si="360"/>
        <v>2.8469812899965249E-4</v>
      </c>
      <c r="I4582" s="7"/>
      <c r="J4582">
        <v>-4632.4399999999996</v>
      </c>
      <c r="K4582" s="8">
        <f t="shared" si="356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357"/>
        <v>103.548</v>
      </c>
      <c r="E4583" s="8">
        <v>103.511134</v>
      </c>
      <c r="F4583" s="4">
        <f t="shared" si="358"/>
        <v>-3.6866000000003396E-2</v>
      </c>
      <c r="G4583" s="4">
        <f t="shared" si="359"/>
        <v>3.6866000000003396E-2</v>
      </c>
      <c r="H4583" s="7">
        <f t="shared" si="360"/>
        <v>1.3591019560002505E-3</v>
      </c>
      <c r="I4583" s="7"/>
      <c r="J4583">
        <v>24210.400000000001</v>
      </c>
      <c r="K4583" s="8">
        <f t="shared" si="356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357"/>
        <v>87.887899999999988</v>
      </c>
      <c r="E4584" s="8">
        <v>87.043266000000003</v>
      </c>
      <c r="F4584" s="4">
        <f t="shared" si="358"/>
        <v>-0.84463399999998501</v>
      </c>
      <c r="G4584" s="4">
        <f t="shared" si="359"/>
        <v>0.84463399999998501</v>
      </c>
      <c r="H4584" s="7">
        <f t="shared" si="360"/>
        <v>0.71340659395597472</v>
      </c>
      <c r="I4584" s="7"/>
      <c r="J4584">
        <v>65663.5</v>
      </c>
      <c r="K4584" s="8">
        <f t="shared" si="356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357"/>
        <v>71.335999999999999</v>
      </c>
      <c r="E4585" s="8">
        <v>69.664137999999994</v>
      </c>
      <c r="F4585" s="4">
        <f t="shared" si="358"/>
        <v>-1.6718620000000044</v>
      </c>
      <c r="G4585" s="4">
        <f t="shared" si="359"/>
        <v>1.6718620000000044</v>
      </c>
      <c r="H4585" s="7">
        <f t="shared" si="360"/>
        <v>2.7951225470440146</v>
      </c>
      <c r="I4585" s="7"/>
      <c r="J4585">
        <v>103401</v>
      </c>
      <c r="K4585" s="8">
        <f t="shared" si="356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357"/>
        <v>22.656400000000001</v>
      </c>
      <c r="E4586" s="8">
        <v>21.874068000000001</v>
      </c>
      <c r="F4586" s="4">
        <f t="shared" si="358"/>
        <v>-0.78233200000000025</v>
      </c>
      <c r="G4586" s="4">
        <f t="shared" si="359"/>
        <v>0.78233200000000025</v>
      </c>
      <c r="H4586" s="7">
        <f t="shared" si="360"/>
        <v>0.61204335822400036</v>
      </c>
      <c r="I4586" s="7"/>
      <c r="J4586">
        <v>105157</v>
      </c>
      <c r="K4586" s="8">
        <f t="shared" si="356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357"/>
        <v>-0.92471500000000006</v>
      </c>
      <c r="E4587" s="8">
        <v>-0.92471499999999995</v>
      </c>
      <c r="F4587" s="4">
        <f t="shared" si="358"/>
        <v>1.1102230246251565E-16</v>
      </c>
      <c r="G4587" s="4">
        <f t="shared" si="359"/>
        <v>1.1102230246251565E-16</v>
      </c>
      <c r="H4587" s="7">
        <f t="shared" si="360"/>
        <v>1.2325951644078309E-32</v>
      </c>
      <c r="I4587" s="7"/>
      <c r="J4587">
        <v>58820.800000000003</v>
      </c>
      <c r="K4587" s="8">
        <f t="shared" si="356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357"/>
        <v>-0.61187499999999995</v>
      </c>
      <c r="E4588" s="8">
        <v>-0.61187499999999995</v>
      </c>
      <c r="F4588" s="4">
        <f t="shared" si="358"/>
        <v>0</v>
      </c>
      <c r="G4588" s="4">
        <f t="shared" si="359"/>
        <v>0</v>
      </c>
      <c r="H4588" s="7">
        <f t="shared" si="360"/>
        <v>0</v>
      </c>
      <c r="I4588" s="7"/>
      <c r="J4588">
        <v>-924.71500000000003</v>
      </c>
      <c r="K4588" s="8">
        <f t="shared" ref="K4588:K4651" si="361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357"/>
        <v>-0.61187499999999995</v>
      </c>
      <c r="E4589" s="8">
        <v>-0.61187499999999995</v>
      </c>
      <c r="F4589" s="4">
        <f t="shared" si="358"/>
        <v>0</v>
      </c>
      <c r="G4589" s="4">
        <f t="shared" si="359"/>
        <v>0</v>
      </c>
      <c r="H4589" s="7">
        <f t="shared" si="360"/>
        <v>0</v>
      </c>
      <c r="I4589" s="7"/>
      <c r="J4589">
        <v>-924.71500000000003</v>
      </c>
      <c r="K4589" s="8">
        <f t="shared" si="361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357"/>
        <v>-0.61187499999999995</v>
      </c>
      <c r="E4590" s="8">
        <v>-0.61187499999999995</v>
      </c>
      <c r="F4590" s="4">
        <f t="shared" si="358"/>
        <v>0</v>
      </c>
      <c r="G4590" s="4">
        <f t="shared" si="359"/>
        <v>0</v>
      </c>
      <c r="H4590" s="7">
        <f t="shared" si="360"/>
        <v>0</v>
      </c>
      <c r="I4590" s="7"/>
      <c r="J4590">
        <v>-924.71500000000003</v>
      </c>
      <c r="K4590" s="8">
        <f t="shared" si="361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357"/>
        <v>-0.61187499999999995</v>
      </c>
      <c r="E4591" s="8">
        <v>-0.61187499999999995</v>
      </c>
      <c r="F4591" s="4">
        <f t="shared" si="358"/>
        <v>0</v>
      </c>
      <c r="G4591" s="4">
        <f t="shared" si="359"/>
        <v>0</v>
      </c>
      <c r="H4591" s="7">
        <f t="shared" si="360"/>
        <v>0</v>
      </c>
      <c r="I4591" s="7"/>
      <c r="J4591">
        <v>-4727.57</v>
      </c>
      <c r="K4591" s="8">
        <f t="shared" si="361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357"/>
        <v>-0.61187499999999995</v>
      </c>
      <c r="E4592" s="8">
        <v>-0.61187499999999995</v>
      </c>
      <c r="F4592" s="4">
        <f t="shared" si="358"/>
        <v>0</v>
      </c>
      <c r="G4592" s="4">
        <f t="shared" si="359"/>
        <v>0</v>
      </c>
      <c r="H4592" s="7">
        <f t="shared" si="360"/>
        <v>0</v>
      </c>
      <c r="I4592" s="7"/>
      <c r="J4592">
        <v>-924.71500000000003</v>
      </c>
      <c r="K4592" s="8">
        <f t="shared" si="361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357"/>
        <v>-0.61187499999999995</v>
      </c>
      <c r="E4593" s="8">
        <v>-0.61187499999999995</v>
      </c>
      <c r="F4593" s="4">
        <f t="shared" si="358"/>
        <v>0</v>
      </c>
      <c r="G4593" s="4">
        <f t="shared" si="359"/>
        <v>0</v>
      </c>
      <c r="H4593" s="7">
        <f t="shared" si="360"/>
        <v>0</v>
      </c>
      <c r="I4593" s="7"/>
      <c r="J4593">
        <v>-611.875</v>
      </c>
      <c r="K4593" s="8">
        <f t="shared" si="361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357"/>
        <v>-0.61187499999999995</v>
      </c>
      <c r="E4594" s="8">
        <v>-0.61187499999999995</v>
      </c>
      <c r="F4594" s="4">
        <f t="shared" si="358"/>
        <v>0</v>
      </c>
      <c r="G4594" s="4">
        <f t="shared" si="359"/>
        <v>0</v>
      </c>
      <c r="H4594" s="7">
        <f t="shared" si="360"/>
        <v>0</v>
      </c>
      <c r="I4594" s="7"/>
      <c r="J4594">
        <v>-611.875</v>
      </c>
      <c r="K4594" s="8">
        <f t="shared" si="361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357"/>
        <v>-0.61187499999999995</v>
      </c>
      <c r="E4595" s="8">
        <v>-0.61187499999999995</v>
      </c>
      <c r="F4595" s="4">
        <f t="shared" si="358"/>
        <v>0</v>
      </c>
      <c r="G4595" s="4">
        <f t="shared" si="359"/>
        <v>0</v>
      </c>
      <c r="H4595" s="7">
        <f t="shared" si="360"/>
        <v>0</v>
      </c>
      <c r="I4595" s="7"/>
      <c r="J4595">
        <v>-611.875</v>
      </c>
      <c r="K4595" s="8">
        <f t="shared" si="361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357"/>
        <v>-0.61187499999999995</v>
      </c>
      <c r="E4596" s="8">
        <v>-0.61187499999999995</v>
      </c>
      <c r="F4596" s="4">
        <f t="shared" si="358"/>
        <v>0</v>
      </c>
      <c r="G4596" s="4">
        <f t="shared" si="359"/>
        <v>0</v>
      </c>
      <c r="H4596" s="7">
        <f t="shared" si="360"/>
        <v>0</v>
      </c>
      <c r="I4596" s="7"/>
      <c r="J4596">
        <v>-611.875</v>
      </c>
      <c r="K4596" s="8">
        <f t="shared" si="361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357"/>
        <v>-1.0669200000000001</v>
      </c>
      <c r="E4597" s="8">
        <v>-1.0669150000000001</v>
      </c>
      <c r="F4597" s="4">
        <f t="shared" si="358"/>
        <v>5.000000000032756E-6</v>
      </c>
      <c r="G4597" s="4">
        <f t="shared" si="359"/>
        <v>5.000000000032756E-6</v>
      </c>
      <c r="H4597" s="7">
        <f t="shared" si="360"/>
        <v>2.5000000000327561E-11</v>
      </c>
      <c r="I4597" s="7"/>
      <c r="J4597">
        <v>-611.875</v>
      </c>
      <c r="K4597" s="8">
        <f t="shared" si="361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357"/>
        <v>-1.0669200000000001</v>
      </c>
      <c r="E4598" s="8">
        <v>-1.0669150000000001</v>
      </c>
      <c r="F4598" s="4">
        <f t="shared" si="358"/>
        <v>5.000000000032756E-6</v>
      </c>
      <c r="G4598" s="4">
        <f t="shared" si="359"/>
        <v>5.000000000032756E-6</v>
      </c>
      <c r="H4598" s="7">
        <f t="shared" si="360"/>
        <v>2.5000000000327561E-11</v>
      </c>
      <c r="I4598" s="7"/>
      <c r="J4598">
        <v>-611.875</v>
      </c>
      <c r="K4598" s="8">
        <f t="shared" si="361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357"/>
        <v>-4.6137499999999996</v>
      </c>
      <c r="E4599" s="8">
        <v>-4.6170239999999998</v>
      </c>
      <c r="F4599" s="4">
        <f t="shared" si="358"/>
        <v>-3.2740000000002212E-3</v>
      </c>
      <c r="G4599" s="4">
        <f t="shared" si="359"/>
        <v>3.2740000000002212E-3</v>
      </c>
      <c r="H4599" s="7">
        <f t="shared" si="360"/>
        <v>1.0719076000001448E-5</v>
      </c>
      <c r="I4599" s="7"/>
      <c r="J4599">
        <v>-611.875</v>
      </c>
      <c r="K4599" s="8">
        <f t="shared" si="361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357"/>
        <v>53.170199999999994</v>
      </c>
      <c r="E4600" s="8">
        <v>54.103637999999997</v>
      </c>
      <c r="F4600" s="4">
        <f t="shared" si="358"/>
        <v>0.93343800000000243</v>
      </c>
      <c r="G4600" s="4">
        <f t="shared" si="359"/>
        <v>0.93343800000000243</v>
      </c>
      <c r="H4600" s="7">
        <f t="shared" si="360"/>
        <v>0.87130649984400454</v>
      </c>
      <c r="I4600" s="7"/>
      <c r="J4600">
        <v>-611.875</v>
      </c>
      <c r="K4600" s="8">
        <f t="shared" si="361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357"/>
        <v>105.226</v>
      </c>
      <c r="E4601" s="8">
        <v>105.65425</v>
      </c>
      <c r="F4601" s="4">
        <f t="shared" si="358"/>
        <v>0.42825000000000557</v>
      </c>
      <c r="G4601" s="4">
        <f t="shared" si="359"/>
        <v>0.42825000000000557</v>
      </c>
      <c r="H4601" s="7">
        <f t="shared" si="360"/>
        <v>0.18339806250000476</v>
      </c>
      <c r="I4601" s="7"/>
      <c r="J4601">
        <v>-611.875</v>
      </c>
      <c r="K4601" s="8">
        <f t="shared" si="361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357"/>
        <v>105.73699999999999</v>
      </c>
      <c r="E4602" s="8">
        <v>106.05536600000001</v>
      </c>
      <c r="F4602" s="4">
        <f t="shared" si="358"/>
        <v>0.3183660000000117</v>
      </c>
      <c r="G4602" s="4">
        <f t="shared" si="359"/>
        <v>0.3183660000000117</v>
      </c>
      <c r="H4602" s="7">
        <f t="shared" si="360"/>
        <v>0.10135690995600745</v>
      </c>
      <c r="I4602" s="7"/>
      <c r="J4602">
        <v>-1066.92</v>
      </c>
      <c r="K4602" s="8">
        <f t="shared" si="361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357"/>
        <v>105.059</v>
      </c>
      <c r="E4603" s="8">
        <v>105.35181</v>
      </c>
      <c r="F4603" s="4">
        <f t="shared" si="358"/>
        <v>0.2928100000000029</v>
      </c>
      <c r="G4603" s="4">
        <f t="shared" si="359"/>
        <v>0.2928100000000029</v>
      </c>
      <c r="H4603" s="7">
        <f t="shared" si="360"/>
        <v>8.5737696100001703E-2</v>
      </c>
      <c r="I4603" s="7"/>
      <c r="J4603">
        <v>-1066.92</v>
      </c>
      <c r="K4603" s="8">
        <f t="shared" si="361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357"/>
        <v>104.41800000000001</v>
      </c>
      <c r="E4604" s="8">
        <v>104.68458800000001</v>
      </c>
      <c r="F4604" s="4">
        <f t="shared" si="358"/>
        <v>0.26658799999999871</v>
      </c>
      <c r="G4604" s="4">
        <f t="shared" si="359"/>
        <v>0.26658799999999871</v>
      </c>
      <c r="H4604" s="7">
        <f t="shared" si="360"/>
        <v>7.1069161743999312E-2</v>
      </c>
      <c r="I4604" s="7"/>
      <c r="J4604">
        <v>-4551.8</v>
      </c>
      <c r="K4604" s="8">
        <f t="shared" si="361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357"/>
        <v>103.764</v>
      </c>
      <c r="E4605" s="8">
        <v>104.060884</v>
      </c>
      <c r="F4605" s="4">
        <f t="shared" si="358"/>
        <v>0.2968840000000057</v>
      </c>
      <c r="G4605" s="4">
        <f t="shared" si="359"/>
        <v>0.2968840000000057</v>
      </c>
      <c r="H4605" s="7">
        <f t="shared" si="360"/>
        <v>8.8140109456003382E-2</v>
      </c>
      <c r="I4605" s="7"/>
      <c r="J4605">
        <v>3192.78</v>
      </c>
      <c r="K4605" s="8">
        <f t="shared" si="361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357"/>
        <v>103.357</v>
      </c>
      <c r="E4606" s="8">
        <v>103.547152</v>
      </c>
      <c r="F4606" s="4">
        <f t="shared" si="358"/>
        <v>0.19015199999999766</v>
      </c>
      <c r="G4606" s="4">
        <f t="shared" si="359"/>
        <v>0.19015199999999766</v>
      </c>
      <c r="H4606" s="7">
        <f t="shared" si="360"/>
        <v>3.6157783103999107E-2</v>
      </c>
      <c r="I4606" s="7"/>
      <c r="J4606">
        <v>106835</v>
      </c>
      <c r="K4606" s="8">
        <f t="shared" si="361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357"/>
        <v>103.20399999999999</v>
      </c>
      <c r="E4607" s="8">
        <v>103.41920500000001</v>
      </c>
      <c r="F4607" s="4">
        <f t="shared" si="358"/>
        <v>0.21520500000001164</v>
      </c>
      <c r="G4607" s="4">
        <f t="shared" si="359"/>
        <v>0.21520500000001164</v>
      </c>
      <c r="H4607" s="7">
        <f t="shared" si="360"/>
        <v>4.6313192025005008E-2</v>
      </c>
      <c r="I4607" s="7"/>
      <c r="J4607">
        <v>106058</v>
      </c>
      <c r="K4607" s="8">
        <f t="shared" si="361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357"/>
        <v>103.084</v>
      </c>
      <c r="E4608" s="8">
        <v>103.308632</v>
      </c>
      <c r="F4608" s="4">
        <f t="shared" si="358"/>
        <v>0.22463199999999972</v>
      </c>
      <c r="G4608" s="4">
        <f t="shared" si="359"/>
        <v>0.22463199999999972</v>
      </c>
      <c r="H4608" s="7">
        <f t="shared" si="360"/>
        <v>5.0459535423999877E-2</v>
      </c>
      <c r="I4608" s="7"/>
      <c r="J4608">
        <v>105012</v>
      </c>
      <c r="K4608" s="8">
        <f t="shared" si="361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357"/>
        <v>89.225899999999996</v>
      </c>
      <c r="E4609" s="8">
        <v>88.216641999999993</v>
      </c>
      <c r="F4609" s="4">
        <f t="shared" si="358"/>
        <v>-1.0092580000000027</v>
      </c>
      <c r="G4609" s="4">
        <f t="shared" si="359"/>
        <v>1.0092580000000027</v>
      </c>
      <c r="H4609" s="7">
        <f t="shared" si="360"/>
        <v>1.0186017105640053</v>
      </c>
      <c r="I4609" s="7"/>
      <c r="J4609">
        <v>105063</v>
      </c>
      <c r="K4609" s="8">
        <f t="shared" si="361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357"/>
        <v>40.536999999999999</v>
      </c>
      <c r="E4610" s="8">
        <v>39.189852999999999</v>
      </c>
      <c r="F4610" s="4">
        <f t="shared" si="358"/>
        <v>-1.3471469999999997</v>
      </c>
      <c r="G4610" s="4">
        <f t="shared" si="359"/>
        <v>1.3471469999999997</v>
      </c>
      <c r="H4610" s="7">
        <f t="shared" si="360"/>
        <v>1.814805039608999</v>
      </c>
      <c r="I4610" s="7"/>
      <c r="J4610">
        <v>104183</v>
      </c>
      <c r="K4610" s="8">
        <f t="shared" si="361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357"/>
        <v>-0.92471500000000006</v>
      </c>
      <c r="E4611" s="8">
        <v>-0.92471499999999995</v>
      </c>
      <c r="F4611" s="4">
        <f t="shared" si="358"/>
        <v>1.1102230246251565E-16</v>
      </c>
      <c r="G4611" s="4">
        <f t="shared" si="359"/>
        <v>1.1102230246251565E-16</v>
      </c>
      <c r="H4611" s="7">
        <f t="shared" si="360"/>
        <v>1.2325951644078309E-32</v>
      </c>
      <c r="I4611" s="7"/>
      <c r="J4611">
        <v>103861</v>
      </c>
      <c r="K4611" s="8">
        <f t="shared" si="361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357"/>
        <v>-0.61187499999999995</v>
      </c>
      <c r="E4612" s="8">
        <v>-0.61187499999999995</v>
      </c>
      <c r="F4612" s="4">
        <f t="shared" si="358"/>
        <v>0</v>
      </c>
      <c r="G4612" s="4">
        <f t="shared" si="359"/>
        <v>0</v>
      </c>
      <c r="H4612" s="7">
        <f t="shared" si="360"/>
        <v>0</v>
      </c>
      <c r="I4612" s="7"/>
      <c r="J4612">
        <v>103667</v>
      </c>
      <c r="K4612" s="8">
        <f t="shared" si="361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357"/>
        <v>-0.61187499999999995</v>
      </c>
      <c r="E4613" s="8">
        <v>-0.61187499999999995</v>
      </c>
      <c r="F4613" s="4">
        <f t="shared" si="358"/>
        <v>0</v>
      </c>
      <c r="G4613" s="4">
        <f t="shared" si="359"/>
        <v>0</v>
      </c>
      <c r="H4613" s="7">
        <f t="shared" si="360"/>
        <v>0</v>
      </c>
      <c r="I4613" s="7"/>
      <c r="J4613">
        <v>87220.6</v>
      </c>
      <c r="K4613" s="8">
        <f t="shared" si="361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357"/>
        <v>-0.61187499999999995</v>
      </c>
      <c r="E4614" s="8">
        <v>-0.61187499999999995</v>
      </c>
      <c r="F4614" s="4">
        <f t="shared" si="358"/>
        <v>0</v>
      </c>
      <c r="G4614" s="4">
        <f t="shared" si="359"/>
        <v>0</v>
      </c>
      <c r="H4614" s="7">
        <f t="shared" si="360"/>
        <v>0</v>
      </c>
      <c r="I4614" s="7"/>
      <c r="J4614">
        <v>70207.5</v>
      </c>
      <c r="K4614" s="8">
        <f t="shared" si="361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357"/>
        <v>-0.61187499999999995</v>
      </c>
      <c r="E4615" s="8">
        <v>-0.61187499999999995</v>
      </c>
      <c r="F4615" s="4">
        <f t="shared" si="358"/>
        <v>0</v>
      </c>
      <c r="G4615" s="4">
        <f t="shared" si="359"/>
        <v>0</v>
      </c>
      <c r="H4615" s="7">
        <f t="shared" si="360"/>
        <v>0</v>
      </c>
      <c r="I4615" s="7"/>
      <c r="J4615">
        <v>22095.1</v>
      </c>
      <c r="K4615" s="8">
        <f t="shared" si="361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357"/>
        <v>-0.61187499999999995</v>
      </c>
      <c r="E4616" s="8">
        <v>-0.61187499999999995</v>
      </c>
      <c r="F4616" s="4">
        <f t="shared" si="358"/>
        <v>0</v>
      </c>
      <c r="G4616" s="4">
        <f t="shared" si="359"/>
        <v>0</v>
      </c>
      <c r="H4616" s="7">
        <f t="shared" si="360"/>
        <v>0</v>
      </c>
      <c r="I4616" s="7"/>
      <c r="J4616">
        <v>-924.71500000000003</v>
      </c>
      <c r="K4616" s="8">
        <f t="shared" si="361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362">C4617/1000</f>
        <v>-0.61187499999999995</v>
      </c>
      <c r="E4617" s="8">
        <v>-0.61187499999999995</v>
      </c>
      <c r="F4617" s="4">
        <f t="shared" ref="F4617:F4680" si="363">(E4617- D4617)</f>
        <v>0</v>
      </c>
      <c r="G4617" s="4">
        <f t="shared" ref="G4617:G4680" si="364">ABS(F4617)</f>
        <v>0</v>
      </c>
      <c r="H4617" s="7">
        <f t="shared" ref="H4617:H4680" si="365">(G4617^2)</f>
        <v>0</v>
      </c>
      <c r="I4617" s="7"/>
      <c r="J4617">
        <v>-611.875</v>
      </c>
      <c r="K4617" s="8">
        <f t="shared" si="361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362"/>
        <v>-0.61187499999999995</v>
      </c>
      <c r="E4618" s="8">
        <v>-0.61187499999999995</v>
      </c>
      <c r="F4618" s="4">
        <f t="shared" si="363"/>
        <v>0</v>
      </c>
      <c r="G4618" s="4">
        <f t="shared" si="364"/>
        <v>0</v>
      </c>
      <c r="H4618" s="7">
        <f t="shared" si="365"/>
        <v>0</v>
      </c>
      <c r="I4618" s="7"/>
      <c r="J4618">
        <v>-611.875</v>
      </c>
      <c r="K4618" s="8">
        <f t="shared" si="361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362"/>
        <v>-0.61187499999999995</v>
      </c>
      <c r="E4619" s="8">
        <v>-0.61187499999999995</v>
      </c>
      <c r="F4619" s="4">
        <f t="shared" si="363"/>
        <v>0</v>
      </c>
      <c r="G4619" s="4">
        <f t="shared" si="364"/>
        <v>0</v>
      </c>
      <c r="H4619" s="7">
        <f t="shared" si="365"/>
        <v>0</v>
      </c>
      <c r="I4619" s="7"/>
      <c r="J4619">
        <v>-611.875</v>
      </c>
      <c r="K4619" s="8">
        <f t="shared" si="361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362"/>
        <v>-0.61187499999999995</v>
      </c>
      <c r="E4620" s="8">
        <v>-0.61187499999999995</v>
      </c>
      <c r="F4620" s="4">
        <f t="shared" si="363"/>
        <v>0</v>
      </c>
      <c r="G4620" s="4">
        <f t="shared" si="364"/>
        <v>0</v>
      </c>
      <c r="H4620" s="7">
        <f t="shared" si="365"/>
        <v>0</v>
      </c>
      <c r="I4620" s="7"/>
      <c r="J4620">
        <v>-611.875</v>
      </c>
      <c r="K4620" s="8">
        <f t="shared" si="361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362"/>
        <v>-1.0669200000000001</v>
      </c>
      <c r="E4621" s="8">
        <v>-1.0669150000000001</v>
      </c>
      <c r="F4621" s="4">
        <f t="shared" si="363"/>
        <v>5.000000000032756E-6</v>
      </c>
      <c r="G4621" s="4">
        <f t="shared" si="364"/>
        <v>5.000000000032756E-6</v>
      </c>
      <c r="H4621" s="7">
        <f t="shared" si="365"/>
        <v>2.5000000000327561E-11</v>
      </c>
      <c r="I4621" s="7"/>
      <c r="J4621">
        <v>-611.875</v>
      </c>
      <c r="K4621" s="8">
        <f t="shared" si="361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362"/>
        <v>-4.6939299999999999</v>
      </c>
      <c r="E4622" s="8">
        <v>-4.696294</v>
      </c>
      <c r="F4622" s="4">
        <f t="shared" si="363"/>
        <v>-2.3640000000000327E-3</v>
      </c>
      <c r="G4622" s="4">
        <f t="shared" si="364"/>
        <v>2.3640000000000327E-3</v>
      </c>
      <c r="H4622" s="7">
        <f t="shared" si="365"/>
        <v>5.5884960000001548E-6</v>
      </c>
      <c r="I4622" s="7"/>
      <c r="J4622">
        <v>-611.875</v>
      </c>
      <c r="K4622" s="8">
        <f t="shared" si="361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362"/>
        <v>52.720999999999997</v>
      </c>
      <c r="E4623" s="8">
        <v>54.100158999999998</v>
      </c>
      <c r="F4623" s="4">
        <f t="shared" si="363"/>
        <v>1.3791590000000014</v>
      </c>
      <c r="G4623" s="4">
        <f t="shared" si="364"/>
        <v>1.3791590000000014</v>
      </c>
      <c r="H4623" s="7">
        <f t="shared" si="365"/>
        <v>1.9020795472810037</v>
      </c>
      <c r="I4623" s="7"/>
      <c r="J4623">
        <v>-611.875</v>
      </c>
      <c r="K4623" s="8">
        <f t="shared" si="361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362"/>
        <v>107.3</v>
      </c>
      <c r="E4624" s="8">
        <v>107.31322400000001</v>
      </c>
      <c r="F4624" s="4">
        <f t="shared" si="363"/>
        <v>1.3224000000008118E-2</v>
      </c>
      <c r="G4624" s="4">
        <f t="shared" si="364"/>
        <v>1.3224000000008118E-2</v>
      </c>
      <c r="H4624" s="7">
        <f t="shared" si="365"/>
        <v>1.7487417600021472E-4</v>
      </c>
      <c r="I4624" s="7"/>
      <c r="J4624">
        <v>-611.875</v>
      </c>
      <c r="K4624" s="8">
        <f t="shared" si="361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362"/>
        <v>106.414</v>
      </c>
      <c r="E4625" s="8">
        <v>106.708804</v>
      </c>
      <c r="F4625" s="4">
        <f t="shared" si="363"/>
        <v>0.29480399999999918</v>
      </c>
      <c r="G4625" s="4">
        <f t="shared" si="364"/>
        <v>0.29480399999999918</v>
      </c>
      <c r="H4625" s="7">
        <f t="shared" si="365"/>
        <v>8.6909398415999511E-2</v>
      </c>
      <c r="I4625" s="7"/>
      <c r="J4625">
        <v>-611.875</v>
      </c>
      <c r="K4625" s="8">
        <f t="shared" si="361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362"/>
        <v>105.52</v>
      </c>
      <c r="E4626" s="8">
        <v>105.90001599999999</v>
      </c>
      <c r="F4626" s="4">
        <f t="shared" si="363"/>
        <v>0.38001599999999769</v>
      </c>
      <c r="G4626" s="4">
        <f t="shared" si="364"/>
        <v>0.38001599999999769</v>
      </c>
      <c r="H4626" s="7">
        <f t="shared" si="365"/>
        <v>0.14441216025599823</v>
      </c>
      <c r="I4626" s="7"/>
      <c r="J4626">
        <v>-1066.92</v>
      </c>
      <c r="K4626" s="8">
        <f t="shared" si="361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362"/>
        <v>104.863</v>
      </c>
      <c r="E4627" s="8">
        <v>104.76960200000001</v>
      </c>
      <c r="F4627" s="4">
        <f t="shared" si="363"/>
        <v>-9.3397999999993431E-2</v>
      </c>
      <c r="G4627" s="4">
        <f t="shared" si="364"/>
        <v>9.3397999999993431E-2</v>
      </c>
      <c r="H4627" s="7">
        <f t="shared" si="365"/>
        <v>8.7231864039987728E-3</v>
      </c>
      <c r="I4627" s="7"/>
      <c r="J4627">
        <v>-1066.92</v>
      </c>
      <c r="K4627" s="8">
        <f t="shared" si="361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362"/>
        <v>104.458</v>
      </c>
      <c r="E4628" s="8">
        <v>104.421024</v>
      </c>
      <c r="F4628" s="4">
        <f t="shared" si="363"/>
        <v>-3.6975999999995679E-2</v>
      </c>
      <c r="G4628" s="4">
        <f t="shared" si="364"/>
        <v>3.6975999999995679E-2</v>
      </c>
      <c r="H4628" s="7">
        <f t="shared" si="365"/>
        <v>1.3672245759996805E-3</v>
      </c>
      <c r="I4628" s="7"/>
      <c r="J4628">
        <v>-4617.03</v>
      </c>
      <c r="K4628" s="8">
        <f t="shared" si="361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362"/>
        <v>104.029</v>
      </c>
      <c r="E4629" s="8">
        <v>104.032906</v>
      </c>
      <c r="F4629" s="4">
        <f t="shared" si="363"/>
        <v>3.9060000000006312E-3</v>
      </c>
      <c r="G4629" s="4">
        <f t="shared" si="364"/>
        <v>3.9060000000006312E-3</v>
      </c>
      <c r="H4629" s="7">
        <f t="shared" si="365"/>
        <v>1.5256836000004931E-5</v>
      </c>
      <c r="I4629" s="7"/>
      <c r="J4629">
        <v>54210.5</v>
      </c>
      <c r="K4629" s="8">
        <f t="shared" si="361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362"/>
        <v>76.786799999999999</v>
      </c>
      <c r="E4630" s="8">
        <v>76.433200999999997</v>
      </c>
      <c r="F4630" s="4">
        <f t="shared" si="363"/>
        <v>-0.35359900000000266</v>
      </c>
      <c r="G4630" s="4">
        <f t="shared" si="364"/>
        <v>0.35359900000000266</v>
      </c>
      <c r="H4630" s="7">
        <f t="shared" si="365"/>
        <v>0.12503225280100189</v>
      </c>
      <c r="I4630" s="7"/>
      <c r="J4630">
        <v>105790</v>
      </c>
      <c r="K4630" s="8">
        <f t="shared" si="361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362"/>
        <v>103.578</v>
      </c>
      <c r="E4631" s="8">
        <v>103.89266600000001</v>
      </c>
      <c r="F4631" s="4">
        <f t="shared" si="363"/>
        <v>0.31466600000000255</v>
      </c>
      <c r="G4631" s="4">
        <f t="shared" si="364"/>
        <v>0.31466600000000255</v>
      </c>
      <c r="H4631" s="7">
        <f t="shared" si="365"/>
        <v>9.9014691556001608E-2</v>
      </c>
      <c r="I4631" s="7"/>
      <c r="J4631">
        <v>106127</v>
      </c>
      <c r="K4631" s="8">
        <f t="shared" si="361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362"/>
        <v>78.606100000000012</v>
      </c>
      <c r="E4632" s="8">
        <v>78.124718000000001</v>
      </c>
      <c r="F4632" s="4">
        <f t="shared" si="363"/>
        <v>-0.48138200000001063</v>
      </c>
      <c r="G4632" s="4">
        <f t="shared" si="364"/>
        <v>0.48138200000001063</v>
      </c>
      <c r="H4632" s="7">
        <f t="shared" si="365"/>
        <v>0.23172862992401025</v>
      </c>
      <c r="I4632" s="7"/>
      <c r="J4632">
        <v>105443</v>
      </c>
      <c r="K4632" s="8">
        <f t="shared" si="361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362"/>
        <v>79.957399999999993</v>
      </c>
      <c r="E4633" s="8">
        <v>78.416887000000003</v>
      </c>
      <c r="F4633" s="4">
        <f t="shared" si="363"/>
        <v>-1.54051299999999</v>
      </c>
      <c r="G4633" s="4">
        <f t="shared" si="364"/>
        <v>1.54051299999999</v>
      </c>
      <c r="H4633" s="7">
        <f t="shared" si="365"/>
        <v>2.3731803031689691</v>
      </c>
      <c r="I4633" s="7"/>
      <c r="J4633">
        <v>104794</v>
      </c>
      <c r="K4633" s="8">
        <f t="shared" si="361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362"/>
        <v>46.129599999999996</v>
      </c>
      <c r="E4634" s="8">
        <v>44.462010999999997</v>
      </c>
      <c r="F4634" s="4">
        <f t="shared" si="363"/>
        <v>-1.6675889999999995</v>
      </c>
      <c r="G4634" s="4">
        <f t="shared" si="364"/>
        <v>1.6675889999999995</v>
      </c>
      <c r="H4634" s="7">
        <f t="shared" si="365"/>
        <v>2.7808530729209986</v>
      </c>
      <c r="I4634" s="7"/>
      <c r="J4634">
        <v>104215</v>
      </c>
      <c r="K4634" s="8">
        <f t="shared" si="361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362"/>
        <v>-0.92471500000000006</v>
      </c>
      <c r="E4635" s="8">
        <v>-0.92471499999999995</v>
      </c>
      <c r="F4635" s="4">
        <f t="shared" si="363"/>
        <v>1.1102230246251565E-16</v>
      </c>
      <c r="G4635" s="4">
        <f t="shared" si="364"/>
        <v>1.1102230246251565E-16</v>
      </c>
      <c r="H4635" s="7">
        <f t="shared" si="365"/>
        <v>1.2325951644078309E-32</v>
      </c>
      <c r="I4635" s="7"/>
      <c r="J4635">
        <v>103702</v>
      </c>
      <c r="K4635" s="8">
        <f t="shared" si="361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362"/>
        <v>-0.61187499999999995</v>
      </c>
      <c r="E4636" s="8">
        <v>-0.61187499999999995</v>
      </c>
      <c r="F4636" s="4">
        <f t="shared" si="363"/>
        <v>0</v>
      </c>
      <c r="G4636" s="4">
        <f t="shared" si="364"/>
        <v>0</v>
      </c>
      <c r="H4636" s="7">
        <f t="shared" si="365"/>
        <v>0</v>
      </c>
      <c r="I4636" s="7"/>
      <c r="J4636">
        <v>103571</v>
      </c>
      <c r="K4636" s="8">
        <f t="shared" si="361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362"/>
        <v>-0.61187499999999995</v>
      </c>
      <c r="E4637" s="8">
        <v>-0.61187499999999995</v>
      </c>
      <c r="F4637" s="4">
        <f t="shared" si="363"/>
        <v>0</v>
      </c>
      <c r="G4637" s="4">
        <f t="shared" si="364"/>
        <v>0</v>
      </c>
      <c r="H4637" s="7">
        <f t="shared" si="365"/>
        <v>0</v>
      </c>
      <c r="I4637" s="7"/>
      <c r="J4637">
        <v>103450</v>
      </c>
      <c r="K4637" s="8">
        <f t="shared" si="361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362"/>
        <v>-0.61187499999999995</v>
      </c>
      <c r="E4638" s="8">
        <v>-0.61187499999999995</v>
      </c>
      <c r="F4638" s="4">
        <f t="shared" si="363"/>
        <v>0</v>
      </c>
      <c r="G4638" s="4">
        <f t="shared" si="364"/>
        <v>0</v>
      </c>
      <c r="H4638" s="7">
        <f t="shared" si="365"/>
        <v>0</v>
      </c>
      <c r="I4638" s="7"/>
      <c r="J4638">
        <v>88503.3</v>
      </c>
      <c r="K4638" s="8">
        <f t="shared" si="361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362"/>
        <v>-0.61187499999999995</v>
      </c>
      <c r="E4639" s="8">
        <v>-0.61187499999999995</v>
      </c>
      <c r="F4639" s="4">
        <f t="shared" si="363"/>
        <v>0</v>
      </c>
      <c r="G4639" s="4">
        <f t="shared" si="364"/>
        <v>0</v>
      </c>
      <c r="H4639" s="7">
        <f t="shared" si="365"/>
        <v>0</v>
      </c>
      <c r="I4639" s="7"/>
      <c r="J4639">
        <v>39526.400000000001</v>
      </c>
      <c r="K4639" s="8">
        <f t="shared" si="361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362"/>
        <v>-0.61187499999999995</v>
      </c>
      <c r="E4640" s="8">
        <v>-0.61187499999999995</v>
      </c>
      <c r="F4640" s="4">
        <f t="shared" si="363"/>
        <v>0</v>
      </c>
      <c r="G4640" s="4">
        <f t="shared" si="364"/>
        <v>0</v>
      </c>
      <c r="H4640" s="7">
        <f t="shared" si="365"/>
        <v>0</v>
      </c>
      <c r="I4640" s="7"/>
      <c r="J4640">
        <v>-924.71500000000003</v>
      </c>
      <c r="K4640" s="8">
        <f t="shared" si="361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362"/>
        <v>-0.61187499999999995</v>
      </c>
      <c r="E4641" s="8">
        <v>-0.61187499999999995</v>
      </c>
      <c r="F4641" s="4">
        <f t="shared" si="363"/>
        <v>0</v>
      </c>
      <c r="G4641" s="4">
        <f t="shared" si="364"/>
        <v>0</v>
      </c>
      <c r="H4641" s="7">
        <f t="shared" si="365"/>
        <v>0</v>
      </c>
      <c r="I4641" s="7"/>
      <c r="J4641">
        <v>-611.875</v>
      </c>
      <c r="K4641" s="8">
        <f t="shared" si="361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362"/>
        <v>-0.61187499999999995</v>
      </c>
      <c r="E4642" s="8">
        <v>-0.61187499999999995</v>
      </c>
      <c r="F4642" s="4">
        <f t="shared" si="363"/>
        <v>0</v>
      </c>
      <c r="G4642" s="4">
        <f t="shared" si="364"/>
        <v>0</v>
      </c>
      <c r="H4642" s="7">
        <f t="shared" si="365"/>
        <v>0</v>
      </c>
      <c r="I4642" s="7"/>
      <c r="J4642">
        <v>-611.875</v>
      </c>
      <c r="K4642" s="8">
        <f t="shared" si="361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362"/>
        <v>-0.61187499999999995</v>
      </c>
      <c r="E4643" s="8">
        <v>-0.61187499999999995</v>
      </c>
      <c r="F4643" s="4">
        <f t="shared" si="363"/>
        <v>0</v>
      </c>
      <c r="G4643" s="4">
        <f t="shared" si="364"/>
        <v>0</v>
      </c>
      <c r="H4643" s="7">
        <f t="shared" si="365"/>
        <v>0</v>
      </c>
      <c r="I4643" s="7"/>
      <c r="J4643">
        <v>-611.875</v>
      </c>
      <c r="K4643" s="8">
        <f t="shared" si="361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362"/>
        <v>-0.61187499999999995</v>
      </c>
      <c r="E4644" s="8">
        <v>-0.61187499999999995</v>
      </c>
      <c r="F4644" s="4">
        <f t="shared" si="363"/>
        <v>0</v>
      </c>
      <c r="G4644" s="4">
        <f t="shared" si="364"/>
        <v>0</v>
      </c>
      <c r="H4644" s="7">
        <f t="shared" si="365"/>
        <v>0</v>
      </c>
      <c r="I4644" s="7"/>
      <c r="J4644">
        <v>-611.875</v>
      </c>
      <c r="K4644" s="8">
        <f t="shared" si="361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362"/>
        <v>-1.0669200000000001</v>
      </c>
      <c r="E4645" s="8">
        <v>-1.0669150000000001</v>
      </c>
      <c r="F4645" s="4">
        <f t="shared" si="363"/>
        <v>5.000000000032756E-6</v>
      </c>
      <c r="G4645" s="4">
        <f t="shared" si="364"/>
        <v>5.000000000032756E-6</v>
      </c>
      <c r="H4645" s="7">
        <f t="shared" si="365"/>
        <v>2.5000000000327561E-11</v>
      </c>
      <c r="I4645" s="7"/>
      <c r="J4645">
        <v>-611.875</v>
      </c>
      <c r="K4645" s="8">
        <f t="shared" si="361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362"/>
        <v>-1.0669200000000001</v>
      </c>
      <c r="E4646" s="8">
        <v>-1.0669150000000001</v>
      </c>
      <c r="F4646" s="4">
        <f t="shared" si="363"/>
        <v>5.000000000032756E-6</v>
      </c>
      <c r="G4646" s="4">
        <f t="shared" si="364"/>
        <v>5.000000000032756E-6</v>
      </c>
      <c r="H4646" s="7">
        <f t="shared" si="365"/>
        <v>2.5000000000327561E-11</v>
      </c>
      <c r="I4646" s="7"/>
      <c r="J4646">
        <v>-611.875</v>
      </c>
      <c r="K4646" s="8">
        <f t="shared" si="361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362"/>
        <v>1.81097</v>
      </c>
      <c r="E4647" s="8">
        <v>2.5077029999999998</v>
      </c>
      <c r="F4647" s="4">
        <f t="shared" si="363"/>
        <v>0.69673299999999982</v>
      </c>
      <c r="G4647" s="4">
        <f t="shared" si="364"/>
        <v>0.69673299999999982</v>
      </c>
      <c r="H4647" s="7">
        <f t="shared" si="365"/>
        <v>0.48543687328899976</v>
      </c>
      <c r="I4647" s="7"/>
      <c r="J4647">
        <v>-611.875</v>
      </c>
      <c r="K4647" s="8">
        <f t="shared" si="361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362"/>
        <v>104.65900000000001</v>
      </c>
      <c r="E4648" s="8">
        <v>105.293797</v>
      </c>
      <c r="F4648" s="4">
        <f t="shared" si="363"/>
        <v>0.63479699999999184</v>
      </c>
      <c r="G4648" s="4">
        <f t="shared" si="364"/>
        <v>0.63479699999999184</v>
      </c>
      <c r="H4648" s="7">
        <f t="shared" si="365"/>
        <v>0.40296723120898964</v>
      </c>
      <c r="I4648" s="7"/>
      <c r="J4648">
        <v>-611.875</v>
      </c>
      <c r="K4648" s="8">
        <f t="shared" si="361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362"/>
        <v>107.47</v>
      </c>
      <c r="E4649" s="8">
        <v>107.86959299999999</v>
      </c>
      <c r="F4649" s="4">
        <f t="shared" si="363"/>
        <v>0.39959299999999587</v>
      </c>
      <c r="G4649" s="4">
        <f t="shared" si="364"/>
        <v>0.39959299999999587</v>
      </c>
      <c r="H4649" s="7">
        <f t="shared" si="365"/>
        <v>0.15967456564899671</v>
      </c>
      <c r="I4649" s="7"/>
      <c r="J4649">
        <v>-611.875</v>
      </c>
      <c r="K4649" s="8">
        <f t="shared" si="361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362"/>
        <v>106.761</v>
      </c>
      <c r="E4650" s="8">
        <v>107.129413</v>
      </c>
      <c r="F4650" s="4">
        <f t="shared" si="363"/>
        <v>0.36841300000000388</v>
      </c>
      <c r="G4650" s="4">
        <f t="shared" si="364"/>
        <v>0.36841300000000388</v>
      </c>
      <c r="H4650" s="7">
        <f t="shared" si="365"/>
        <v>0.13572813856900284</v>
      </c>
      <c r="I4650" s="7"/>
      <c r="J4650">
        <v>-1066.92</v>
      </c>
      <c r="K4650" s="8">
        <f t="shared" si="361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362"/>
        <v>106.066</v>
      </c>
      <c r="E4651" s="8">
        <v>106.043031</v>
      </c>
      <c r="F4651" s="4">
        <f t="shared" si="363"/>
        <v>-2.2969000000003348E-2</v>
      </c>
      <c r="G4651" s="4">
        <f t="shared" si="364"/>
        <v>2.2969000000003348E-2</v>
      </c>
      <c r="H4651" s="7">
        <f t="shared" si="365"/>
        <v>5.2757496100015375E-4</v>
      </c>
      <c r="I4651" s="7"/>
      <c r="J4651">
        <v>-4696.2700000000004</v>
      </c>
      <c r="K4651" s="8">
        <f t="shared" si="361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362"/>
        <v>105.818</v>
      </c>
      <c r="E4652" s="8">
        <v>106.06182699999999</v>
      </c>
      <c r="F4652" s="4">
        <f t="shared" si="363"/>
        <v>0.24382699999999602</v>
      </c>
      <c r="G4652" s="4">
        <f t="shared" si="364"/>
        <v>0.24382699999999602</v>
      </c>
      <c r="H4652" s="7">
        <f t="shared" si="365"/>
        <v>5.9451605928998057E-2</v>
      </c>
      <c r="I4652" s="7"/>
      <c r="J4652">
        <v>54139.4</v>
      </c>
      <c r="K4652" s="8">
        <f t="shared" ref="K4652:K4715" si="366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362"/>
        <v>96.795000000000002</v>
      </c>
      <c r="E4653" s="8">
        <v>96.247055000000003</v>
      </c>
      <c r="F4653" s="4">
        <f t="shared" si="363"/>
        <v>-0.54794499999999857</v>
      </c>
      <c r="G4653" s="4">
        <f t="shared" si="364"/>
        <v>0.54794499999999857</v>
      </c>
      <c r="H4653" s="7">
        <f t="shared" si="365"/>
        <v>0.30024372302499841</v>
      </c>
      <c r="I4653" s="7"/>
      <c r="J4653">
        <v>107343</v>
      </c>
      <c r="K4653" s="8">
        <f t="shared" si="366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362"/>
        <v>78.235799999999998</v>
      </c>
      <c r="E4654" s="8">
        <v>77.792008999999993</v>
      </c>
      <c r="F4654" s="4">
        <f t="shared" si="363"/>
        <v>-0.44379100000000449</v>
      </c>
      <c r="G4654" s="4">
        <f t="shared" si="364"/>
        <v>0.44379100000000449</v>
      </c>
      <c r="H4654" s="7">
        <f t="shared" si="365"/>
        <v>0.19695045168100397</v>
      </c>
      <c r="I4654" s="7"/>
      <c r="J4654">
        <v>106757</v>
      </c>
      <c r="K4654" s="8">
        <f t="shared" si="366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362"/>
        <v>104.41200000000001</v>
      </c>
      <c r="E4655" s="8">
        <v>104.467687</v>
      </c>
      <c r="F4655" s="4">
        <f t="shared" si="363"/>
        <v>5.5686999999991826E-2</v>
      </c>
      <c r="G4655" s="4">
        <f t="shared" si="364"/>
        <v>5.5686999999991826E-2</v>
      </c>
      <c r="H4655" s="7">
        <f t="shared" si="365"/>
        <v>3.1010419689990899E-3</v>
      </c>
      <c r="I4655" s="7"/>
      <c r="J4655">
        <v>105974</v>
      </c>
      <c r="K4655" s="8">
        <f t="shared" si="366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362"/>
        <v>95.275700000000001</v>
      </c>
      <c r="E4656" s="8">
        <v>94.348856999999995</v>
      </c>
      <c r="F4656" s="4">
        <f t="shared" si="363"/>
        <v>-0.92684300000000519</v>
      </c>
      <c r="G4656" s="4">
        <f t="shared" si="364"/>
        <v>0.92684300000000519</v>
      </c>
      <c r="H4656" s="7">
        <f t="shared" si="365"/>
        <v>0.85903794664900968</v>
      </c>
      <c r="I4656" s="7"/>
      <c r="J4656">
        <v>104867</v>
      </c>
      <c r="K4656" s="8">
        <f t="shared" si="366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362"/>
        <v>47.985900000000001</v>
      </c>
      <c r="E4657" s="8">
        <v>46.766582</v>
      </c>
      <c r="F4657" s="4">
        <f t="shared" si="363"/>
        <v>-1.2193180000000012</v>
      </c>
      <c r="G4657" s="4">
        <f t="shared" si="364"/>
        <v>1.2193180000000012</v>
      </c>
      <c r="H4657" s="7">
        <f t="shared" si="365"/>
        <v>1.486736385124003</v>
      </c>
      <c r="I4657" s="7"/>
      <c r="J4657">
        <v>104543</v>
      </c>
      <c r="K4657" s="8">
        <f t="shared" si="366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362"/>
        <v>32.660299999999999</v>
      </c>
      <c r="E4658" s="8">
        <v>31.581892</v>
      </c>
      <c r="F4658" s="4">
        <f t="shared" si="363"/>
        <v>-1.0784079999999996</v>
      </c>
      <c r="G4658" s="4">
        <f t="shared" si="364"/>
        <v>1.0784079999999996</v>
      </c>
      <c r="H4658" s="7">
        <f t="shared" si="365"/>
        <v>1.1629638144639991</v>
      </c>
      <c r="I4658" s="7"/>
      <c r="J4658">
        <v>104161</v>
      </c>
      <c r="K4658" s="8">
        <f t="shared" si="366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362"/>
        <v>-0.92471500000000006</v>
      </c>
      <c r="E4659" s="8">
        <v>-0.92471499999999995</v>
      </c>
      <c r="F4659" s="4">
        <f t="shared" si="363"/>
        <v>1.1102230246251565E-16</v>
      </c>
      <c r="G4659" s="4">
        <f t="shared" si="364"/>
        <v>1.1102230246251565E-16</v>
      </c>
      <c r="H4659" s="7">
        <f t="shared" si="365"/>
        <v>1.2325951644078309E-32</v>
      </c>
      <c r="I4659" s="7"/>
      <c r="J4659">
        <v>76619.8</v>
      </c>
      <c r="K4659" s="8">
        <f t="shared" si="366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362"/>
        <v>-0.61187499999999995</v>
      </c>
      <c r="E4660" s="8">
        <v>-0.61187499999999995</v>
      </c>
      <c r="F4660" s="4">
        <f t="shared" si="363"/>
        <v>0</v>
      </c>
      <c r="G4660" s="4">
        <f t="shared" si="364"/>
        <v>0</v>
      </c>
      <c r="H4660" s="7">
        <f t="shared" si="365"/>
        <v>0</v>
      </c>
      <c r="I4660" s="7"/>
      <c r="J4660">
        <v>104024</v>
      </c>
      <c r="K4660" s="8">
        <f t="shared" si="366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362"/>
        <v>-0.61187499999999995</v>
      </c>
      <c r="E4661" s="8">
        <v>-0.61187499999999995</v>
      </c>
      <c r="F4661" s="4">
        <f t="shared" si="363"/>
        <v>0</v>
      </c>
      <c r="G4661" s="4">
        <f t="shared" si="364"/>
        <v>0</v>
      </c>
      <c r="H4661" s="7">
        <f t="shared" si="365"/>
        <v>0</v>
      </c>
      <c r="I4661" s="7"/>
      <c r="J4661">
        <v>78262.3</v>
      </c>
      <c r="K4661" s="8">
        <f t="shared" si="366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362"/>
        <v>-0.61187499999999995</v>
      </c>
      <c r="E4662" s="8">
        <v>-0.61187499999999995</v>
      </c>
      <c r="F4662" s="4">
        <f t="shared" si="363"/>
        <v>0</v>
      </c>
      <c r="G4662" s="4">
        <f t="shared" si="364"/>
        <v>0</v>
      </c>
      <c r="H4662" s="7">
        <f t="shared" si="365"/>
        <v>0</v>
      </c>
      <c r="I4662" s="7"/>
      <c r="J4662">
        <v>79009.2</v>
      </c>
      <c r="K4662" s="8">
        <f t="shared" si="366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362"/>
        <v>-0.61187499999999995</v>
      </c>
      <c r="E4663" s="8">
        <v>-0.61187499999999995</v>
      </c>
      <c r="F4663" s="4">
        <f t="shared" si="363"/>
        <v>0</v>
      </c>
      <c r="G4663" s="4">
        <f t="shared" si="364"/>
        <v>0</v>
      </c>
      <c r="H4663" s="7">
        <f t="shared" si="365"/>
        <v>0</v>
      </c>
      <c r="I4663" s="7"/>
      <c r="J4663">
        <v>44823</v>
      </c>
      <c r="K4663" s="8">
        <f t="shared" si="366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362"/>
        <v>-0.61187499999999995</v>
      </c>
      <c r="E4664" s="8">
        <v>-0.61187499999999995</v>
      </c>
      <c r="F4664" s="4">
        <f t="shared" si="363"/>
        <v>0</v>
      </c>
      <c r="G4664" s="4">
        <f t="shared" si="364"/>
        <v>0</v>
      </c>
      <c r="H4664" s="7">
        <f t="shared" si="365"/>
        <v>0</v>
      </c>
      <c r="I4664" s="7"/>
      <c r="J4664">
        <v>-924.71500000000003</v>
      </c>
      <c r="K4664" s="8">
        <f t="shared" si="366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362"/>
        <v>-0.61187499999999995</v>
      </c>
      <c r="E4665" s="8">
        <v>-0.61187499999999995</v>
      </c>
      <c r="F4665" s="4">
        <f t="shared" si="363"/>
        <v>0</v>
      </c>
      <c r="G4665" s="4">
        <f t="shared" si="364"/>
        <v>0</v>
      </c>
      <c r="H4665" s="7">
        <f t="shared" si="365"/>
        <v>0</v>
      </c>
      <c r="I4665" s="7"/>
      <c r="J4665">
        <v>-611.875</v>
      </c>
      <c r="K4665" s="8">
        <f t="shared" si="366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362"/>
        <v>-0.61187499999999995</v>
      </c>
      <c r="E4666" s="8">
        <v>-0.61187499999999995</v>
      </c>
      <c r="F4666" s="4">
        <f t="shared" si="363"/>
        <v>0</v>
      </c>
      <c r="G4666" s="4">
        <f t="shared" si="364"/>
        <v>0</v>
      </c>
      <c r="H4666" s="7">
        <f t="shared" si="365"/>
        <v>0</v>
      </c>
      <c r="I4666" s="7"/>
      <c r="J4666">
        <v>-611.875</v>
      </c>
      <c r="K4666" s="8">
        <f t="shared" si="366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362"/>
        <v>-0.61187499999999995</v>
      </c>
      <c r="E4667" s="8">
        <v>-0.61187499999999995</v>
      </c>
      <c r="F4667" s="4">
        <f t="shared" si="363"/>
        <v>0</v>
      </c>
      <c r="G4667" s="4">
        <f t="shared" si="364"/>
        <v>0</v>
      </c>
      <c r="H4667" s="7">
        <f t="shared" si="365"/>
        <v>0</v>
      </c>
      <c r="I4667" s="7"/>
      <c r="J4667">
        <v>-611.875</v>
      </c>
      <c r="K4667" s="8">
        <f t="shared" si="366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362"/>
        <v>-0.61187499999999995</v>
      </c>
      <c r="E4668" s="8">
        <v>-0.61187499999999995</v>
      </c>
      <c r="F4668" s="4">
        <f t="shared" si="363"/>
        <v>0</v>
      </c>
      <c r="G4668" s="4">
        <f t="shared" si="364"/>
        <v>0</v>
      </c>
      <c r="H4668" s="7">
        <f t="shared" si="365"/>
        <v>0</v>
      </c>
      <c r="I4668" s="7"/>
      <c r="J4668">
        <v>-611.875</v>
      </c>
      <c r="K4668" s="8">
        <f t="shared" si="366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362"/>
        <v>-1.0669200000000001</v>
      </c>
      <c r="E4669" s="8">
        <v>-1.0669150000000001</v>
      </c>
      <c r="F4669" s="4">
        <f t="shared" si="363"/>
        <v>5.000000000032756E-6</v>
      </c>
      <c r="G4669" s="4">
        <f t="shared" si="364"/>
        <v>5.000000000032756E-6</v>
      </c>
      <c r="H4669" s="7">
        <f t="shared" si="365"/>
        <v>2.5000000000327561E-11</v>
      </c>
      <c r="I4669" s="7"/>
      <c r="J4669">
        <v>-611.875</v>
      </c>
      <c r="K4669" s="8">
        <f t="shared" si="366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362"/>
        <v>-1.0669200000000001</v>
      </c>
      <c r="E4670" s="8">
        <v>-1.0669150000000001</v>
      </c>
      <c r="F4670" s="4">
        <f t="shared" si="363"/>
        <v>5.000000000032756E-6</v>
      </c>
      <c r="G4670" s="4">
        <f t="shared" si="364"/>
        <v>5.000000000032756E-6</v>
      </c>
      <c r="H4670" s="7">
        <f t="shared" si="365"/>
        <v>2.5000000000327561E-11</v>
      </c>
      <c r="I4670" s="7"/>
      <c r="J4670">
        <v>-611.875</v>
      </c>
      <c r="K4670" s="8">
        <f t="shared" si="366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362"/>
        <v>16.468700000000002</v>
      </c>
      <c r="E4671" s="8">
        <v>17.464769</v>
      </c>
      <c r="F4671" s="4">
        <f t="shared" si="363"/>
        <v>0.99606899999999854</v>
      </c>
      <c r="G4671" s="4">
        <f t="shared" si="364"/>
        <v>0.99606899999999854</v>
      </c>
      <c r="H4671" s="7">
        <f t="shared" si="365"/>
        <v>0.99215345276099709</v>
      </c>
      <c r="I4671" s="7"/>
      <c r="J4671">
        <v>-611.875</v>
      </c>
      <c r="K4671" s="8">
        <f t="shared" si="366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362"/>
        <v>109.07</v>
      </c>
      <c r="E4672" s="8">
        <v>109.46235900000001</v>
      </c>
      <c r="F4672" s="4">
        <f t="shared" si="363"/>
        <v>0.39235900000001322</v>
      </c>
      <c r="G4672" s="4">
        <f t="shared" si="364"/>
        <v>0.39235900000001322</v>
      </c>
      <c r="H4672" s="7">
        <f t="shared" si="365"/>
        <v>0.15394558488101037</v>
      </c>
      <c r="I4672" s="7"/>
      <c r="J4672">
        <v>-611.875</v>
      </c>
      <c r="K4672" s="8">
        <f t="shared" si="366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362"/>
        <v>108.176</v>
      </c>
      <c r="E4673" s="8">
        <v>108.54449700000001</v>
      </c>
      <c r="F4673" s="4">
        <f t="shared" si="363"/>
        <v>0.36849700000000496</v>
      </c>
      <c r="G4673" s="4">
        <f t="shared" si="364"/>
        <v>0.36849700000000496</v>
      </c>
      <c r="H4673" s="7">
        <f t="shared" si="365"/>
        <v>0.13579003900900366</v>
      </c>
      <c r="I4673" s="7"/>
      <c r="J4673">
        <v>-611.875</v>
      </c>
      <c r="K4673" s="8">
        <f t="shared" si="366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362"/>
        <v>107.25700000000001</v>
      </c>
      <c r="E4674" s="8">
        <v>107.596126</v>
      </c>
      <c r="F4674" s="4">
        <f t="shared" si="363"/>
        <v>0.33912599999999316</v>
      </c>
      <c r="G4674" s="4">
        <f t="shared" si="364"/>
        <v>0.33912599999999316</v>
      </c>
      <c r="H4674" s="7">
        <f t="shared" si="365"/>
        <v>0.11500644387599536</v>
      </c>
      <c r="I4674" s="7"/>
      <c r="J4674">
        <v>-1066.92</v>
      </c>
      <c r="K4674" s="8">
        <f t="shared" si="366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362"/>
        <v>106.498</v>
      </c>
      <c r="E4675" s="8">
        <v>106.474372</v>
      </c>
      <c r="F4675" s="4">
        <f t="shared" si="363"/>
        <v>-2.3628000000002203E-2</v>
      </c>
      <c r="G4675" s="4">
        <f t="shared" si="364"/>
        <v>2.3628000000002203E-2</v>
      </c>
      <c r="H4675" s="7">
        <f t="shared" si="365"/>
        <v>5.5828238400010407E-4</v>
      </c>
      <c r="I4675" s="7"/>
      <c r="J4675">
        <v>-1066.92</v>
      </c>
      <c r="K4675" s="8">
        <f t="shared" si="366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362"/>
        <v>105.931</v>
      </c>
      <c r="E4676" s="8">
        <v>106.39174300000001</v>
      </c>
      <c r="F4676" s="4">
        <f t="shared" si="363"/>
        <v>0.4607430000000079</v>
      </c>
      <c r="G4676" s="4">
        <f t="shared" si="364"/>
        <v>0.4607430000000079</v>
      </c>
      <c r="H4676" s="7">
        <f t="shared" si="365"/>
        <v>0.21228411204900727</v>
      </c>
      <c r="I4676" s="7"/>
      <c r="J4676">
        <v>2519.7800000000002</v>
      </c>
      <c r="K4676" s="8">
        <f t="shared" si="366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362"/>
        <v>105.35299999999999</v>
      </c>
      <c r="E4677" s="8">
        <v>105.413405</v>
      </c>
      <c r="F4677" s="4">
        <f t="shared" si="363"/>
        <v>6.0405000000002929E-2</v>
      </c>
      <c r="G4677" s="4">
        <f t="shared" si="364"/>
        <v>6.0405000000002929E-2</v>
      </c>
      <c r="H4677" s="7">
        <f t="shared" si="365"/>
        <v>3.6487640250003539E-3</v>
      </c>
      <c r="I4677" s="7"/>
      <c r="J4677">
        <v>105310</v>
      </c>
      <c r="K4677" s="8">
        <f t="shared" si="366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362"/>
        <v>104.852</v>
      </c>
      <c r="E4678" s="8">
        <v>105.033176</v>
      </c>
      <c r="F4678" s="4">
        <f t="shared" si="363"/>
        <v>0.18117599999999356</v>
      </c>
      <c r="G4678" s="4">
        <f t="shared" si="364"/>
        <v>0.18117599999999356</v>
      </c>
      <c r="H4678" s="7">
        <f t="shared" si="365"/>
        <v>3.2824742975997669E-2</v>
      </c>
      <c r="I4678" s="7"/>
      <c r="J4678">
        <v>107887</v>
      </c>
      <c r="K4678" s="8">
        <f t="shared" si="366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362"/>
        <v>104.43</v>
      </c>
      <c r="E4679" s="8">
        <v>104.45842399999999</v>
      </c>
      <c r="F4679" s="4">
        <f t="shared" si="363"/>
        <v>2.8423999999986904E-2</v>
      </c>
      <c r="G4679" s="4">
        <f t="shared" si="364"/>
        <v>2.8423999999986904E-2</v>
      </c>
      <c r="H4679" s="7">
        <f t="shared" si="365"/>
        <v>8.0792377599925552E-4</v>
      </c>
      <c r="I4679" s="7"/>
      <c r="J4679">
        <v>107168</v>
      </c>
      <c r="K4679" s="8">
        <f t="shared" si="366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362"/>
        <v>104.035</v>
      </c>
      <c r="E4680" s="8">
        <v>104.435749</v>
      </c>
      <c r="F4680" s="4">
        <f t="shared" si="363"/>
        <v>0.40074900000000468</v>
      </c>
      <c r="G4680" s="4">
        <f t="shared" si="364"/>
        <v>0.40074900000000468</v>
      </c>
      <c r="H4680" s="7">
        <f t="shared" si="365"/>
        <v>0.16059976100100376</v>
      </c>
      <c r="I4680" s="7"/>
      <c r="J4680">
        <v>106107</v>
      </c>
      <c r="K4680" s="8">
        <f t="shared" si="366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367">C4681/1000</f>
        <v>104.149</v>
      </c>
      <c r="E4681" s="8">
        <v>104.43791400000001</v>
      </c>
      <c r="F4681" s="4">
        <f t="shared" ref="F4681:F4744" si="368">(E4681- D4681)</f>
        <v>0.28891400000000544</v>
      </c>
      <c r="G4681" s="4">
        <f t="shared" ref="G4681:G4744" si="369">ABS(F4681)</f>
        <v>0.28891400000000544</v>
      </c>
      <c r="H4681" s="7">
        <f t="shared" ref="H4681:H4744" si="370">(G4681^2)</f>
        <v>8.3471299396003146E-2</v>
      </c>
      <c r="I4681" s="7"/>
      <c r="J4681">
        <v>106137</v>
      </c>
      <c r="K4681" s="8">
        <f t="shared" si="366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367"/>
        <v>72.35860000000001</v>
      </c>
      <c r="E4682" s="8">
        <v>70.364548999999997</v>
      </c>
      <c r="F4682" s="4">
        <f t="shared" si="368"/>
        <v>-1.9940510000000131</v>
      </c>
      <c r="G4682" s="4">
        <f t="shared" si="369"/>
        <v>1.9940510000000131</v>
      </c>
      <c r="H4682" s="7">
        <f t="shared" si="370"/>
        <v>3.9762393906010525</v>
      </c>
      <c r="I4682" s="7"/>
      <c r="J4682">
        <v>96379.1</v>
      </c>
      <c r="K4682" s="8">
        <f t="shared" si="366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367"/>
        <v>-0.92471500000000006</v>
      </c>
      <c r="E4683" s="8">
        <v>-0.92471499999999995</v>
      </c>
      <c r="F4683" s="4">
        <f t="shared" si="368"/>
        <v>1.1102230246251565E-16</v>
      </c>
      <c r="G4683" s="4">
        <f t="shared" si="369"/>
        <v>1.1102230246251565E-16</v>
      </c>
      <c r="H4683" s="7">
        <f t="shared" si="370"/>
        <v>1.2325951644078309E-32</v>
      </c>
      <c r="I4683" s="7"/>
      <c r="J4683">
        <v>77972.800000000003</v>
      </c>
      <c r="K4683" s="8">
        <f t="shared" si="366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367"/>
        <v>-0.61187499999999995</v>
      </c>
      <c r="E4684" s="8">
        <v>-0.61187499999999995</v>
      </c>
      <c r="F4684" s="4">
        <f t="shared" si="368"/>
        <v>0</v>
      </c>
      <c r="G4684" s="4">
        <f t="shared" si="369"/>
        <v>0</v>
      </c>
      <c r="H4684" s="7">
        <f t="shared" si="370"/>
        <v>0</v>
      </c>
      <c r="I4684" s="7"/>
      <c r="J4684">
        <v>104565</v>
      </c>
      <c r="K4684" s="8">
        <f t="shared" si="366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367"/>
        <v>-0.61187499999999995</v>
      </c>
      <c r="E4685" s="8">
        <v>-0.61187499999999995</v>
      </c>
      <c r="F4685" s="4">
        <f t="shared" si="368"/>
        <v>0</v>
      </c>
      <c r="G4685" s="4">
        <f t="shared" si="369"/>
        <v>0</v>
      </c>
      <c r="H4685" s="7">
        <f t="shared" si="370"/>
        <v>0</v>
      </c>
      <c r="I4685" s="7"/>
      <c r="J4685">
        <v>94486.8</v>
      </c>
      <c r="K4685" s="8">
        <f t="shared" si="366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367"/>
        <v>-0.61187499999999995</v>
      </c>
      <c r="E4686" s="8">
        <v>-0.61187499999999995</v>
      </c>
      <c r="F4686" s="4">
        <f t="shared" si="368"/>
        <v>0</v>
      </c>
      <c r="G4686" s="4">
        <f t="shared" si="369"/>
        <v>0</v>
      </c>
      <c r="H4686" s="7">
        <f t="shared" si="370"/>
        <v>0</v>
      </c>
      <c r="I4686" s="7"/>
      <c r="J4686">
        <v>47166.3</v>
      </c>
      <c r="K4686" s="8">
        <f t="shared" si="366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367"/>
        <v>-0.61187499999999995</v>
      </c>
      <c r="E4687" s="8">
        <v>-0.61187499999999995</v>
      </c>
      <c r="F4687" s="4">
        <f t="shared" si="368"/>
        <v>0</v>
      </c>
      <c r="G4687" s="4">
        <f t="shared" si="369"/>
        <v>0</v>
      </c>
      <c r="H4687" s="7">
        <f t="shared" si="370"/>
        <v>0</v>
      </c>
      <c r="I4687" s="7"/>
      <c r="J4687">
        <v>31832.400000000001</v>
      </c>
      <c r="K4687" s="8">
        <f t="shared" si="366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367"/>
        <v>-0.61187499999999995</v>
      </c>
      <c r="E4688" s="8">
        <v>-0.61187499999999995</v>
      </c>
      <c r="F4688" s="4">
        <f t="shared" si="368"/>
        <v>0</v>
      </c>
      <c r="G4688" s="4">
        <f t="shared" si="369"/>
        <v>0</v>
      </c>
      <c r="H4688" s="7">
        <f t="shared" si="370"/>
        <v>0</v>
      </c>
      <c r="I4688" s="7"/>
      <c r="J4688">
        <v>-924.71500000000003</v>
      </c>
      <c r="K4688" s="8">
        <f t="shared" si="366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367"/>
        <v>-0.61187499999999995</v>
      </c>
      <c r="E4689" s="8">
        <v>-0.61187499999999995</v>
      </c>
      <c r="F4689" s="4">
        <f t="shared" si="368"/>
        <v>0</v>
      </c>
      <c r="G4689" s="4">
        <f t="shared" si="369"/>
        <v>0</v>
      </c>
      <c r="H4689" s="7">
        <f t="shared" si="370"/>
        <v>0</v>
      </c>
      <c r="I4689" s="7"/>
      <c r="J4689">
        <v>-611.875</v>
      </c>
      <c r="K4689" s="8">
        <f t="shared" si="366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367"/>
        <v>-0.61187499999999995</v>
      </c>
      <c r="E4690" s="8">
        <v>-0.61187499999999995</v>
      </c>
      <c r="F4690" s="4">
        <f t="shared" si="368"/>
        <v>0</v>
      </c>
      <c r="G4690" s="4">
        <f t="shared" si="369"/>
        <v>0</v>
      </c>
      <c r="H4690" s="7">
        <f t="shared" si="370"/>
        <v>0</v>
      </c>
      <c r="I4690" s="7"/>
      <c r="J4690">
        <v>-611.875</v>
      </c>
      <c r="K4690" s="8">
        <f t="shared" si="366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367"/>
        <v>-0.61187499999999995</v>
      </c>
      <c r="E4691" s="8">
        <v>-0.61187499999999995</v>
      </c>
      <c r="F4691" s="4">
        <f t="shared" si="368"/>
        <v>0</v>
      </c>
      <c r="G4691" s="4">
        <f t="shared" si="369"/>
        <v>0</v>
      </c>
      <c r="H4691" s="7">
        <f t="shared" si="370"/>
        <v>0</v>
      </c>
      <c r="I4691" s="7"/>
      <c r="J4691">
        <v>-611.875</v>
      </c>
      <c r="K4691" s="8">
        <f t="shared" si="366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367"/>
        <v>-0.61187499999999995</v>
      </c>
      <c r="E4692" s="8">
        <v>-0.61187499999999995</v>
      </c>
      <c r="F4692" s="4">
        <f t="shared" si="368"/>
        <v>0</v>
      </c>
      <c r="G4692" s="4">
        <f t="shared" si="369"/>
        <v>0</v>
      </c>
      <c r="H4692" s="7">
        <f t="shared" si="370"/>
        <v>0</v>
      </c>
      <c r="I4692" s="7"/>
      <c r="J4692">
        <v>-611.875</v>
      </c>
      <c r="K4692" s="8">
        <f t="shared" si="366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367"/>
        <v>-1.0669200000000001</v>
      </c>
      <c r="E4693" s="8">
        <v>-1.0669150000000001</v>
      </c>
      <c r="F4693" s="4">
        <f t="shared" si="368"/>
        <v>5.000000000032756E-6</v>
      </c>
      <c r="G4693" s="4">
        <f t="shared" si="369"/>
        <v>5.000000000032756E-6</v>
      </c>
      <c r="H4693" s="7">
        <f t="shared" si="370"/>
        <v>2.5000000000327561E-11</v>
      </c>
      <c r="I4693" s="7"/>
      <c r="J4693">
        <v>-611.875</v>
      </c>
      <c r="K4693" s="8">
        <f t="shared" si="366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367"/>
        <v>-1.0669200000000001</v>
      </c>
      <c r="E4694" s="8">
        <v>-1.0669150000000001</v>
      </c>
      <c r="F4694" s="4">
        <f t="shared" si="368"/>
        <v>5.000000000032756E-6</v>
      </c>
      <c r="G4694" s="4">
        <f t="shared" si="369"/>
        <v>5.000000000032756E-6</v>
      </c>
      <c r="H4694" s="7">
        <f t="shared" si="370"/>
        <v>2.5000000000327561E-11</v>
      </c>
      <c r="I4694" s="7"/>
      <c r="J4694">
        <v>-611.875</v>
      </c>
      <c r="K4694" s="8">
        <f t="shared" si="366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367"/>
        <v>12.706799999999999</v>
      </c>
      <c r="E4695" s="8">
        <v>13.636512</v>
      </c>
      <c r="F4695" s="4">
        <f t="shared" si="368"/>
        <v>0.92971200000000032</v>
      </c>
      <c r="G4695" s="4">
        <f t="shared" si="369"/>
        <v>0.92971200000000032</v>
      </c>
      <c r="H4695" s="7">
        <f t="shared" si="370"/>
        <v>0.86436440294400063</v>
      </c>
      <c r="I4695" s="7"/>
      <c r="J4695">
        <v>-611.875</v>
      </c>
      <c r="K4695" s="8">
        <f t="shared" si="366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367"/>
        <v>109.136</v>
      </c>
      <c r="E4696" s="8">
        <v>109.533366</v>
      </c>
      <c r="F4696" s="4">
        <f t="shared" si="368"/>
        <v>0.39736600000000522</v>
      </c>
      <c r="G4696" s="4">
        <f t="shared" si="369"/>
        <v>0.39736600000000522</v>
      </c>
      <c r="H4696" s="7">
        <f t="shared" si="370"/>
        <v>0.15789973795600415</v>
      </c>
      <c r="I4696" s="7"/>
      <c r="J4696">
        <v>-611.875</v>
      </c>
      <c r="K4696" s="8">
        <f t="shared" si="366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367"/>
        <v>108.377</v>
      </c>
      <c r="E4697" s="8">
        <v>108.753922</v>
      </c>
      <c r="F4697" s="4">
        <f t="shared" si="368"/>
        <v>0.37692200000000753</v>
      </c>
      <c r="G4697" s="4">
        <f t="shared" si="369"/>
        <v>0.37692200000000753</v>
      </c>
      <c r="H4697" s="7">
        <f t="shared" si="370"/>
        <v>0.14207019408400567</v>
      </c>
      <c r="I4697" s="7"/>
      <c r="J4697">
        <v>-611.875</v>
      </c>
      <c r="K4697" s="8">
        <f t="shared" si="366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367"/>
        <v>107.589</v>
      </c>
      <c r="E4698" s="8">
        <v>107.93715899999999</v>
      </c>
      <c r="F4698" s="4">
        <f t="shared" si="368"/>
        <v>0.34815899999999544</v>
      </c>
      <c r="G4698" s="4">
        <f t="shared" si="369"/>
        <v>0.34815899999999544</v>
      </c>
      <c r="H4698" s="7">
        <f t="shared" si="370"/>
        <v>0.12121468928099682</v>
      </c>
      <c r="I4698" s="7"/>
      <c r="J4698">
        <v>-1066.92</v>
      </c>
      <c r="K4698" s="8">
        <f t="shared" si="366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367"/>
        <v>106.76900000000001</v>
      </c>
      <c r="E4699" s="8">
        <v>106.788899</v>
      </c>
      <c r="F4699" s="4">
        <f t="shared" si="368"/>
        <v>1.9898999999995226E-2</v>
      </c>
      <c r="G4699" s="4">
        <f t="shared" si="369"/>
        <v>1.9898999999995226E-2</v>
      </c>
      <c r="H4699" s="7">
        <f t="shared" si="370"/>
        <v>3.9597020099981E-4</v>
      </c>
      <c r="I4699" s="7"/>
      <c r="J4699">
        <v>-1066.92</v>
      </c>
      <c r="K4699" s="8">
        <f t="shared" si="366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367"/>
        <v>105.991</v>
      </c>
      <c r="E4700" s="8">
        <v>106.498617</v>
      </c>
      <c r="F4700" s="4">
        <f t="shared" si="368"/>
        <v>0.50761699999999621</v>
      </c>
      <c r="G4700" s="4">
        <f t="shared" si="369"/>
        <v>0.50761699999999621</v>
      </c>
      <c r="H4700" s="7">
        <f t="shared" si="370"/>
        <v>0.25767501868899617</v>
      </c>
      <c r="I4700" s="7"/>
      <c r="J4700">
        <v>17472</v>
      </c>
      <c r="K4700" s="8">
        <f t="shared" si="366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367"/>
        <v>105.202</v>
      </c>
      <c r="E4701" s="8">
        <v>105.261138</v>
      </c>
      <c r="F4701" s="4">
        <f t="shared" si="368"/>
        <v>5.9138000000004354E-2</v>
      </c>
      <c r="G4701" s="4">
        <f t="shared" si="369"/>
        <v>5.9138000000004354E-2</v>
      </c>
      <c r="H4701" s="7">
        <f t="shared" si="370"/>
        <v>3.4973030440005148E-3</v>
      </c>
      <c r="I4701" s="7"/>
      <c r="J4701">
        <v>109433</v>
      </c>
      <c r="K4701" s="8">
        <f t="shared" si="366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367"/>
        <v>104.745</v>
      </c>
      <c r="E4702" s="8">
        <v>104.931082</v>
      </c>
      <c r="F4702" s="4">
        <f t="shared" si="368"/>
        <v>0.18608199999999897</v>
      </c>
      <c r="G4702" s="4">
        <f t="shared" si="369"/>
        <v>0.18608199999999897</v>
      </c>
      <c r="H4702" s="7">
        <f t="shared" si="370"/>
        <v>3.4626510723999616E-2</v>
      </c>
      <c r="I4702" s="7"/>
      <c r="J4702">
        <v>108540</v>
      </c>
      <c r="K4702" s="8">
        <f t="shared" si="366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367"/>
        <v>104.498</v>
      </c>
      <c r="E4703" s="8">
        <v>104.72292400000001</v>
      </c>
      <c r="F4703" s="4">
        <f t="shared" si="368"/>
        <v>0.22492400000000146</v>
      </c>
      <c r="G4703" s="4">
        <f t="shared" si="369"/>
        <v>0.22492400000000146</v>
      </c>
      <c r="H4703" s="7">
        <f t="shared" si="370"/>
        <v>5.0590805776000655E-2</v>
      </c>
      <c r="I4703" s="7"/>
      <c r="J4703">
        <v>107618</v>
      </c>
      <c r="K4703" s="8">
        <f t="shared" si="366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367"/>
        <v>104.304</v>
      </c>
      <c r="E4704" s="8">
        <v>104.551351</v>
      </c>
      <c r="F4704" s="4">
        <f t="shared" si="368"/>
        <v>0.24735099999999477</v>
      </c>
      <c r="G4704" s="4">
        <f t="shared" si="369"/>
        <v>0.24735099999999477</v>
      </c>
      <c r="H4704" s="7">
        <f t="shared" si="370"/>
        <v>6.1182517200997412E-2</v>
      </c>
      <c r="I4704" s="7"/>
      <c r="J4704">
        <v>106529</v>
      </c>
      <c r="K4704" s="8">
        <f t="shared" si="366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367"/>
        <v>104.60599999999999</v>
      </c>
      <c r="E4705" s="8">
        <v>104.404337</v>
      </c>
      <c r="F4705" s="4">
        <f t="shared" si="368"/>
        <v>-0.20166299999999637</v>
      </c>
      <c r="G4705" s="4">
        <f t="shared" si="369"/>
        <v>0.20166299999999637</v>
      </c>
      <c r="H4705" s="7">
        <f t="shared" si="370"/>
        <v>4.0667965568998536E-2</v>
      </c>
      <c r="I4705" s="7"/>
      <c r="J4705">
        <v>106452</v>
      </c>
      <c r="K4705" s="8">
        <f t="shared" si="366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367"/>
        <v>62.754800000000003</v>
      </c>
      <c r="E4706" s="8">
        <v>60.906256999999997</v>
      </c>
      <c r="F4706" s="4">
        <f t="shared" si="368"/>
        <v>-1.8485430000000065</v>
      </c>
      <c r="G4706" s="4">
        <f t="shared" si="369"/>
        <v>1.8485430000000065</v>
      </c>
      <c r="H4706" s="7">
        <f t="shared" si="370"/>
        <v>3.4171112228490239</v>
      </c>
      <c r="I4706" s="7"/>
      <c r="J4706">
        <v>105505</v>
      </c>
      <c r="K4706" s="8">
        <f t="shared" si="366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367"/>
        <v>-0.92471500000000006</v>
      </c>
      <c r="E4707" s="8">
        <v>-0.92471499999999995</v>
      </c>
      <c r="F4707" s="4">
        <f t="shared" si="368"/>
        <v>1.1102230246251565E-16</v>
      </c>
      <c r="G4707" s="4">
        <f t="shared" si="369"/>
        <v>1.1102230246251565E-16</v>
      </c>
      <c r="H4707" s="7">
        <f t="shared" si="370"/>
        <v>1.2325951644078309E-32</v>
      </c>
      <c r="I4707" s="7"/>
      <c r="J4707">
        <v>105139</v>
      </c>
      <c r="K4707" s="8">
        <f t="shared" si="366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367"/>
        <v>-0.61187499999999995</v>
      </c>
      <c r="E4708" s="8">
        <v>-0.61187499999999995</v>
      </c>
      <c r="F4708" s="4">
        <f t="shared" si="368"/>
        <v>0</v>
      </c>
      <c r="G4708" s="4">
        <f t="shared" si="369"/>
        <v>0</v>
      </c>
      <c r="H4708" s="7">
        <f t="shared" si="370"/>
        <v>0</v>
      </c>
      <c r="I4708" s="7"/>
      <c r="J4708">
        <v>104581</v>
      </c>
      <c r="K4708" s="8">
        <f t="shared" si="366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367"/>
        <v>-0.61187499999999995</v>
      </c>
      <c r="E4709" s="8">
        <v>-0.61187499999999995</v>
      </c>
      <c r="F4709" s="4">
        <f t="shared" si="368"/>
        <v>0</v>
      </c>
      <c r="G4709" s="4">
        <f t="shared" si="369"/>
        <v>0</v>
      </c>
      <c r="H4709" s="7">
        <f t="shared" si="370"/>
        <v>0</v>
      </c>
      <c r="I4709" s="7"/>
      <c r="J4709">
        <v>104556</v>
      </c>
      <c r="K4709" s="8">
        <f t="shared" si="366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367"/>
        <v>-0.61187499999999995</v>
      </c>
      <c r="E4710" s="8">
        <v>-0.61187499999999995</v>
      </c>
      <c r="F4710" s="4">
        <f t="shared" si="368"/>
        <v>0</v>
      </c>
      <c r="G4710" s="4">
        <f t="shared" si="369"/>
        <v>0</v>
      </c>
      <c r="H4710" s="7">
        <f t="shared" si="370"/>
        <v>0</v>
      </c>
      <c r="I4710" s="7"/>
      <c r="J4710">
        <v>104198</v>
      </c>
      <c r="K4710" s="8">
        <f t="shared" si="366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367"/>
        <v>-0.61187499999999995</v>
      </c>
      <c r="E4711" s="8">
        <v>-0.61187499999999995</v>
      </c>
      <c r="F4711" s="4">
        <f t="shared" si="368"/>
        <v>0</v>
      </c>
      <c r="G4711" s="4">
        <f t="shared" si="369"/>
        <v>0</v>
      </c>
      <c r="H4711" s="7">
        <f t="shared" si="370"/>
        <v>0</v>
      </c>
      <c r="I4711" s="7"/>
      <c r="J4711">
        <v>70868</v>
      </c>
      <c r="K4711" s="8">
        <f t="shared" si="366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367"/>
        <v>-0.61187499999999995</v>
      </c>
      <c r="E4712" s="8">
        <v>-0.61187499999999995</v>
      </c>
      <c r="F4712" s="4">
        <f t="shared" si="368"/>
        <v>0</v>
      </c>
      <c r="G4712" s="4">
        <f t="shared" si="369"/>
        <v>0</v>
      </c>
      <c r="H4712" s="7">
        <f t="shared" si="370"/>
        <v>0</v>
      </c>
      <c r="I4712" s="7"/>
      <c r="J4712">
        <v>-924.71500000000003</v>
      </c>
      <c r="K4712" s="8">
        <f t="shared" si="366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367"/>
        <v>-0.61187499999999995</v>
      </c>
      <c r="E4713" s="8">
        <v>-0.61187499999999995</v>
      </c>
      <c r="F4713" s="4">
        <f t="shared" si="368"/>
        <v>0</v>
      </c>
      <c r="G4713" s="4">
        <f t="shared" si="369"/>
        <v>0</v>
      </c>
      <c r="H4713" s="7">
        <f t="shared" si="370"/>
        <v>0</v>
      </c>
      <c r="I4713" s="7"/>
      <c r="J4713">
        <v>-611.875</v>
      </c>
      <c r="K4713" s="8">
        <f t="shared" si="366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367"/>
        <v>-0.61187499999999995</v>
      </c>
      <c r="E4714" s="8">
        <v>-0.61187499999999995</v>
      </c>
      <c r="F4714" s="4">
        <f t="shared" si="368"/>
        <v>0</v>
      </c>
      <c r="G4714" s="4">
        <f t="shared" si="369"/>
        <v>0</v>
      </c>
      <c r="H4714" s="7">
        <f t="shared" si="370"/>
        <v>0</v>
      </c>
      <c r="I4714" s="7"/>
      <c r="J4714">
        <v>-611.875</v>
      </c>
      <c r="K4714" s="8">
        <f t="shared" si="366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367"/>
        <v>-0.61187499999999995</v>
      </c>
      <c r="E4715" s="8">
        <v>-0.61187499999999995</v>
      </c>
      <c r="F4715" s="4">
        <f t="shared" si="368"/>
        <v>0</v>
      </c>
      <c r="G4715" s="4">
        <f t="shared" si="369"/>
        <v>0</v>
      </c>
      <c r="H4715" s="7">
        <f t="shared" si="370"/>
        <v>0</v>
      </c>
      <c r="I4715" s="7"/>
      <c r="J4715">
        <v>-611.875</v>
      </c>
      <c r="K4715" s="8">
        <f t="shared" si="366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367"/>
        <v>-0.61187499999999995</v>
      </c>
      <c r="E4716" s="8">
        <v>-0.61187499999999995</v>
      </c>
      <c r="F4716" s="4">
        <f t="shared" si="368"/>
        <v>0</v>
      </c>
      <c r="G4716" s="4">
        <f t="shared" si="369"/>
        <v>0</v>
      </c>
      <c r="H4716" s="7">
        <f t="shared" si="370"/>
        <v>0</v>
      </c>
      <c r="I4716" s="7"/>
      <c r="J4716">
        <v>-611.875</v>
      </c>
      <c r="K4716" s="8">
        <f t="shared" ref="K4716:K4779" si="371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367"/>
        <v>-1.0669200000000001</v>
      </c>
      <c r="E4717" s="8">
        <v>-1.0669150000000001</v>
      </c>
      <c r="F4717" s="4">
        <f t="shared" si="368"/>
        <v>5.000000000032756E-6</v>
      </c>
      <c r="G4717" s="4">
        <f t="shared" si="369"/>
        <v>5.000000000032756E-6</v>
      </c>
      <c r="H4717" s="7">
        <f t="shared" si="370"/>
        <v>2.5000000000327561E-11</v>
      </c>
      <c r="I4717" s="7"/>
      <c r="J4717">
        <v>-611.875</v>
      </c>
      <c r="K4717" s="8">
        <f t="shared" si="371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367"/>
        <v>-1.0669200000000001</v>
      </c>
      <c r="E4718" s="8">
        <v>-1.0669150000000001</v>
      </c>
      <c r="F4718" s="4">
        <f t="shared" si="368"/>
        <v>5.000000000032756E-6</v>
      </c>
      <c r="G4718" s="4">
        <f t="shared" si="369"/>
        <v>5.000000000032756E-6</v>
      </c>
      <c r="H4718" s="7">
        <f t="shared" si="370"/>
        <v>2.5000000000327561E-11</v>
      </c>
      <c r="I4718" s="7"/>
      <c r="J4718">
        <v>-611.875</v>
      </c>
      <c r="K4718" s="8">
        <f t="shared" si="371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367"/>
        <v>-4.7866499999999998</v>
      </c>
      <c r="E4719" s="8">
        <v>-3.440118</v>
      </c>
      <c r="F4719" s="4">
        <f t="shared" si="368"/>
        <v>1.3465319999999998</v>
      </c>
      <c r="G4719" s="4">
        <f t="shared" si="369"/>
        <v>1.3465319999999998</v>
      </c>
      <c r="H4719" s="7">
        <f t="shared" si="370"/>
        <v>1.8131484270239995</v>
      </c>
      <c r="I4719" s="7"/>
      <c r="J4719">
        <v>-611.875</v>
      </c>
      <c r="K4719" s="8">
        <f t="shared" si="371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367"/>
        <v>108.749</v>
      </c>
      <c r="E4720" s="8">
        <v>109.190254</v>
      </c>
      <c r="F4720" s="4">
        <f t="shared" si="368"/>
        <v>0.4412540000000007</v>
      </c>
      <c r="G4720" s="4">
        <f t="shared" si="369"/>
        <v>0.4412540000000007</v>
      </c>
      <c r="H4720" s="7">
        <f t="shared" si="370"/>
        <v>0.19470509251600063</v>
      </c>
      <c r="I4720" s="7"/>
      <c r="J4720">
        <v>-611.875</v>
      </c>
      <c r="K4720" s="8">
        <f t="shared" si="371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367"/>
        <v>108.226</v>
      </c>
      <c r="E4721" s="8">
        <v>108.576915</v>
      </c>
      <c r="F4721" s="4">
        <f t="shared" si="368"/>
        <v>0.35091500000000053</v>
      </c>
      <c r="G4721" s="4">
        <f t="shared" si="369"/>
        <v>0.35091500000000053</v>
      </c>
      <c r="H4721" s="7">
        <f t="shared" si="370"/>
        <v>0.12314133722500037</v>
      </c>
      <c r="I4721" s="7"/>
      <c r="J4721">
        <v>-611.875</v>
      </c>
      <c r="K4721" s="8">
        <f t="shared" si="371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367"/>
        <v>107.64400000000001</v>
      </c>
      <c r="E4722" s="8">
        <v>107.98797500000001</v>
      </c>
      <c r="F4722" s="4">
        <f t="shared" si="368"/>
        <v>0.34397500000000036</v>
      </c>
      <c r="G4722" s="4">
        <f t="shared" si="369"/>
        <v>0.34397500000000036</v>
      </c>
      <c r="H4722" s="7">
        <f t="shared" si="370"/>
        <v>0.11831880062500025</v>
      </c>
      <c r="I4722" s="7"/>
      <c r="J4722">
        <v>-1066.92</v>
      </c>
      <c r="K4722" s="8">
        <f t="shared" si="371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367"/>
        <v>107.02500000000001</v>
      </c>
      <c r="E4723" s="8">
        <v>107.34910499999999</v>
      </c>
      <c r="F4723" s="4">
        <f t="shared" si="368"/>
        <v>0.32410499999998876</v>
      </c>
      <c r="G4723" s="4">
        <f t="shared" si="369"/>
        <v>0.32410499999998876</v>
      </c>
      <c r="H4723" s="7">
        <f t="shared" si="370"/>
        <v>0.10504405102499272</v>
      </c>
      <c r="I4723" s="7"/>
      <c r="J4723">
        <v>-1066.92</v>
      </c>
      <c r="K4723" s="8">
        <f t="shared" si="371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367"/>
        <v>106.373</v>
      </c>
      <c r="E4724" s="8">
        <v>106.679631</v>
      </c>
      <c r="F4724" s="4">
        <f t="shared" si="368"/>
        <v>0.30663099999999588</v>
      </c>
      <c r="G4724" s="4">
        <f t="shared" si="369"/>
        <v>0.30663099999999588</v>
      </c>
      <c r="H4724" s="7">
        <f t="shared" si="370"/>
        <v>9.4022570160997479E-2</v>
      </c>
      <c r="I4724" s="7"/>
      <c r="J4724">
        <v>13651.2</v>
      </c>
      <c r="K4724" s="8">
        <f t="shared" si="371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367"/>
        <v>105.71899999999999</v>
      </c>
      <c r="E4725" s="8">
        <v>106.08002500000001</v>
      </c>
      <c r="F4725" s="4">
        <f t="shared" si="368"/>
        <v>0.36102500000001214</v>
      </c>
      <c r="G4725" s="4">
        <f t="shared" si="369"/>
        <v>0.36102500000001214</v>
      </c>
      <c r="H4725" s="7">
        <f t="shared" si="370"/>
        <v>0.13033905062500878</v>
      </c>
      <c r="I4725" s="7"/>
      <c r="J4725">
        <v>109502</v>
      </c>
      <c r="K4725" s="8">
        <f t="shared" si="371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367"/>
        <v>105.367</v>
      </c>
      <c r="E4726" s="8">
        <v>105.695352</v>
      </c>
      <c r="F4726" s="4">
        <f t="shared" si="368"/>
        <v>0.32835199999999531</v>
      </c>
      <c r="G4726" s="4">
        <f t="shared" si="369"/>
        <v>0.32835199999999531</v>
      </c>
      <c r="H4726" s="7">
        <f t="shared" si="370"/>
        <v>0.10781503590399692</v>
      </c>
      <c r="I4726" s="7"/>
      <c r="J4726">
        <v>108744</v>
      </c>
      <c r="K4726" s="8">
        <f t="shared" si="371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367"/>
        <v>105.276</v>
      </c>
      <c r="E4727" s="8">
        <v>105.69090799999999</v>
      </c>
      <c r="F4727" s="4">
        <f t="shared" si="368"/>
        <v>0.41490799999999695</v>
      </c>
      <c r="G4727" s="4">
        <f t="shared" si="369"/>
        <v>0.41490799999999695</v>
      </c>
      <c r="H4727" s="7">
        <f t="shared" si="370"/>
        <v>0.17214864846399747</v>
      </c>
      <c r="I4727" s="7"/>
      <c r="J4727">
        <v>107952</v>
      </c>
      <c r="K4727" s="8">
        <f t="shared" si="371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367"/>
        <v>105.206</v>
      </c>
      <c r="E4728" s="8">
        <v>105.48045999999999</v>
      </c>
      <c r="F4728" s="4">
        <f t="shared" si="368"/>
        <v>0.2744599999999906</v>
      </c>
      <c r="G4728" s="4">
        <f t="shared" si="369"/>
        <v>0.2744599999999906</v>
      </c>
      <c r="H4728" s="7">
        <f t="shared" si="370"/>
        <v>7.5328291599994837E-2</v>
      </c>
      <c r="I4728" s="7"/>
      <c r="J4728">
        <v>106833</v>
      </c>
      <c r="K4728" s="8">
        <f t="shared" si="371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367"/>
        <v>99.072000000000003</v>
      </c>
      <c r="E4729" s="8">
        <v>97.977711999999997</v>
      </c>
      <c r="F4729" s="4">
        <f t="shared" si="368"/>
        <v>-1.0942880000000059</v>
      </c>
      <c r="G4729" s="4">
        <f t="shared" si="369"/>
        <v>1.0942880000000059</v>
      </c>
      <c r="H4729" s="7">
        <f t="shared" si="370"/>
        <v>1.1974662269440131</v>
      </c>
      <c r="I4729" s="7"/>
      <c r="J4729">
        <v>106556</v>
      </c>
      <c r="K4729" s="8">
        <f t="shared" si="371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367"/>
        <v>48.008900000000004</v>
      </c>
      <c r="E4730" s="8">
        <v>46.302990999999999</v>
      </c>
      <c r="F4730" s="4">
        <f t="shared" si="368"/>
        <v>-1.7059090000000054</v>
      </c>
      <c r="G4730" s="4">
        <f t="shared" si="369"/>
        <v>1.7059090000000054</v>
      </c>
      <c r="H4730" s="7">
        <f t="shared" si="370"/>
        <v>2.9101255162810187</v>
      </c>
      <c r="I4730" s="7"/>
      <c r="J4730">
        <v>105358</v>
      </c>
      <c r="K4730" s="8">
        <f t="shared" si="371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367"/>
        <v>-0.92471500000000006</v>
      </c>
      <c r="E4731" s="8">
        <v>-0.92471499999999995</v>
      </c>
      <c r="F4731" s="4">
        <f t="shared" si="368"/>
        <v>1.1102230246251565E-16</v>
      </c>
      <c r="G4731" s="4">
        <f t="shared" si="369"/>
        <v>1.1102230246251565E-16</v>
      </c>
      <c r="H4731" s="7">
        <f t="shared" si="370"/>
        <v>1.2325951644078309E-32</v>
      </c>
      <c r="I4731" s="7"/>
      <c r="J4731">
        <v>105043</v>
      </c>
      <c r="K4731" s="8">
        <f t="shared" si="371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367"/>
        <v>-0.61187499999999995</v>
      </c>
      <c r="E4732" s="8">
        <v>-0.61187499999999995</v>
      </c>
      <c r="F4732" s="4">
        <f t="shared" si="368"/>
        <v>0</v>
      </c>
      <c r="G4732" s="4">
        <f t="shared" si="369"/>
        <v>0</v>
      </c>
      <c r="H4732" s="7">
        <f t="shared" si="370"/>
        <v>0</v>
      </c>
      <c r="I4732" s="7"/>
      <c r="J4732">
        <v>104843</v>
      </c>
      <c r="K4732" s="8">
        <f t="shared" si="371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367"/>
        <v>-0.61187499999999995</v>
      </c>
      <c r="E4733" s="8">
        <v>-0.61187499999999995</v>
      </c>
      <c r="F4733" s="4">
        <f t="shared" si="368"/>
        <v>0</v>
      </c>
      <c r="G4733" s="4">
        <f t="shared" si="369"/>
        <v>0</v>
      </c>
      <c r="H4733" s="7">
        <f t="shared" si="370"/>
        <v>0</v>
      </c>
      <c r="I4733" s="7"/>
      <c r="J4733">
        <v>104657</v>
      </c>
      <c r="K4733" s="8">
        <f t="shared" si="371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367"/>
        <v>-0.61187499999999995</v>
      </c>
      <c r="E4734" s="8">
        <v>-0.61187499999999995</v>
      </c>
      <c r="F4734" s="4">
        <f t="shared" si="368"/>
        <v>0</v>
      </c>
      <c r="G4734" s="4">
        <f t="shared" si="369"/>
        <v>0</v>
      </c>
      <c r="H4734" s="7">
        <f t="shared" si="370"/>
        <v>0</v>
      </c>
      <c r="I4734" s="7"/>
      <c r="J4734">
        <v>105152</v>
      </c>
      <c r="K4734" s="8">
        <f t="shared" si="371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367"/>
        <v>-0.61187499999999995</v>
      </c>
      <c r="E4735" s="8">
        <v>-0.61187499999999995</v>
      </c>
      <c r="F4735" s="4">
        <f t="shared" si="368"/>
        <v>0</v>
      </c>
      <c r="G4735" s="4">
        <f t="shared" si="369"/>
        <v>0</v>
      </c>
      <c r="H4735" s="7">
        <f t="shared" si="370"/>
        <v>0</v>
      </c>
      <c r="I4735" s="7"/>
      <c r="J4735">
        <v>61313.9</v>
      </c>
      <c r="K4735" s="8">
        <f t="shared" si="371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367"/>
        <v>-0.61187499999999995</v>
      </c>
      <c r="E4736" s="8">
        <v>-0.61187499999999995</v>
      </c>
      <c r="F4736" s="4">
        <f t="shared" si="368"/>
        <v>0</v>
      </c>
      <c r="G4736" s="4">
        <f t="shared" si="369"/>
        <v>0</v>
      </c>
      <c r="H4736" s="7">
        <f t="shared" si="370"/>
        <v>0</v>
      </c>
      <c r="I4736" s="7"/>
      <c r="J4736">
        <v>-924.71500000000003</v>
      </c>
      <c r="K4736" s="8">
        <f t="shared" si="371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367"/>
        <v>-0.61187499999999995</v>
      </c>
      <c r="E4737" s="8">
        <v>-0.61187499999999995</v>
      </c>
      <c r="F4737" s="4">
        <f t="shared" si="368"/>
        <v>0</v>
      </c>
      <c r="G4737" s="4">
        <f t="shared" si="369"/>
        <v>0</v>
      </c>
      <c r="H4737" s="7">
        <f t="shared" si="370"/>
        <v>0</v>
      </c>
      <c r="I4737" s="7"/>
      <c r="J4737">
        <v>-611.875</v>
      </c>
      <c r="K4737" s="8">
        <f t="shared" si="371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367"/>
        <v>-0.61187499999999995</v>
      </c>
      <c r="E4738" s="8">
        <v>-0.61187499999999995</v>
      </c>
      <c r="F4738" s="4">
        <f t="shared" si="368"/>
        <v>0</v>
      </c>
      <c r="G4738" s="4">
        <f t="shared" si="369"/>
        <v>0</v>
      </c>
      <c r="H4738" s="7">
        <f t="shared" si="370"/>
        <v>0</v>
      </c>
      <c r="I4738" s="7"/>
      <c r="J4738">
        <v>-611.875</v>
      </c>
      <c r="K4738" s="8">
        <f t="shared" si="371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367"/>
        <v>-0.61187499999999995</v>
      </c>
      <c r="E4739" s="8">
        <v>-0.61187499999999995</v>
      </c>
      <c r="F4739" s="4">
        <f t="shared" si="368"/>
        <v>0</v>
      </c>
      <c r="G4739" s="4">
        <f t="shared" si="369"/>
        <v>0</v>
      </c>
      <c r="H4739" s="7">
        <f t="shared" si="370"/>
        <v>0</v>
      </c>
      <c r="I4739" s="7"/>
      <c r="J4739">
        <v>-611.875</v>
      </c>
      <c r="K4739" s="8">
        <f t="shared" si="371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367"/>
        <v>-0.61187499999999995</v>
      </c>
      <c r="E4740" s="8">
        <v>-0.61187499999999995</v>
      </c>
      <c r="F4740" s="4">
        <f t="shared" si="368"/>
        <v>0</v>
      </c>
      <c r="G4740" s="4">
        <f t="shared" si="369"/>
        <v>0</v>
      </c>
      <c r="H4740" s="7">
        <f t="shared" si="370"/>
        <v>0</v>
      </c>
      <c r="I4740" s="7"/>
      <c r="J4740">
        <v>-611.875</v>
      </c>
      <c r="K4740" s="8">
        <f t="shared" si="371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367"/>
        <v>-1.0669200000000001</v>
      </c>
      <c r="E4741" s="8">
        <v>-1.0669150000000001</v>
      </c>
      <c r="F4741" s="4">
        <f t="shared" si="368"/>
        <v>5.000000000032756E-6</v>
      </c>
      <c r="G4741" s="4">
        <f t="shared" si="369"/>
        <v>5.000000000032756E-6</v>
      </c>
      <c r="H4741" s="7">
        <f t="shared" si="370"/>
        <v>2.5000000000327561E-11</v>
      </c>
      <c r="I4741" s="7"/>
      <c r="J4741">
        <v>-611.875</v>
      </c>
      <c r="K4741" s="8">
        <f t="shared" si="371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367"/>
        <v>-1.0669200000000001</v>
      </c>
      <c r="E4742" s="8">
        <v>-1.0669150000000001</v>
      </c>
      <c r="F4742" s="4">
        <f t="shared" si="368"/>
        <v>5.000000000032756E-6</v>
      </c>
      <c r="G4742" s="4">
        <f t="shared" si="369"/>
        <v>5.000000000032756E-6</v>
      </c>
      <c r="H4742" s="7">
        <f t="shared" si="370"/>
        <v>2.5000000000327561E-11</v>
      </c>
      <c r="I4742" s="7"/>
      <c r="J4742">
        <v>-611.875</v>
      </c>
      <c r="K4742" s="8">
        <f t="shared" si="371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367"/>
        <v>18.6447</v>
      </c>
      <c r="E4743" s="8">
        <v>19.670459000000001</v>
      </c>
      <c r="F4743" s="4">
        <f t="shared" si="368"/>
        <v>1.0257590000000008</v>
      </c>
      <c r="G4743" s="4">
        <f t="shared" si="369"/>
        <v>1.0257590000000008</v>
      </c>
      <c r="H4743" s="7">
        <f t="shared" si="370"/>
        <v>1.0521815260810015</v>
      </c>
      <c r="I4743" s="7"/>
      <c r="J4743">
        <v>-611.875</v>
      </c>
      <c r="K4743" s="8">
        <f t="shared" si="371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367"/>
        <v>108.907</v>
      </c>
      <c r="E4744" s="8">
        <v>109.29253199999999</v>
      </c>
      <c r="F4744" s="4">
        <f t="shared" si="368"/>
        <v>0.38553199999999777</v>
      </c>
      <c r="G4744" s="4">
        <f t="shared" si="369"/>
        <v>0.38553199999999777</v>
      </c>
      <c r="H4744" s="7">
        <f t="shared" si="370"/>
        <v>0.14863492302399828</v>
      </c>
      <c r="I4744" s="7"/>
      <c r="J4744">
        <v>-611.875</v>
      </c>
      <c r="K4744" s="8">
        <f t="shared" si="371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372">C4745/1000</f>
        <v>108.06</v>
      </c>
      <c r="E4745" s="8">
        <v>108.416241</v>
      </c>
      <c r="F4745" s="4">
        <f t="shared" ref="F4745:F4808" si="373">(E4745- D4745)</f>
        <v>0.35624099999999714</v>
      </c>
      <c r="G4745" s="4">
        <f t="shared" ref="G4745:G4808" si="374">ABS(F4745)</f>
        <v>0.35624099999999714</v>
      </c>
      <c r="H4745" s="7">
        <f t="shared" ref="H4745:H4808" si="375">(G4745^2)</f>
        <v>0.12690765008099797</v>
      </c>
      <c r="I4745" s="7"/>
      <c r="J4745">
        <v>-611.875</v>
      </c>
      <c r="K4745" s="8">
        <f t="shared" si="371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372"/>
        <v>107.19499999999999</v>
      </c>
      <c r="E4746" s="8">
        <v>107.539207</v>
      </c>
      <c r="F4746" s="4">
        <f t="shared" si="373"/>
        <v>0.34420700000001148</v>
      </c>
      <c r="G4746" s="4">
        <f t="shared" si="374"/>
        <v>0.34420700000001148</v>
      </c>
      <c r="H4746" s="7">
        <f t="shared" si="375"/>
        <v>0.1184784588490079</v>
      </c>
      <c r="I4746" s="7"/>
      <c r="J4746">
        <v>-1066.92</v>
      </c>
      <c r="K4746" s="8">
        <f t="shared" si="371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372"/>
        <v>106.652</v>
      </c>
      <c r="E4747" s="8">
        <v>106.98052300000001</v>
      </c>
      <c r="F4747" s="4">
        <f t="shared" si="373"/>
        <v>0.32852300000000412</v>
      </c>
      <c r="G4747" s="4">
        <f t="shared" si="374"/>
        <v>0.32852300000000412</v>
      </c>
      <c r="H4747" s="7">
        <f t="shared" si="375"/>
        <v>0.1079273615290027</v>
      </c>
      <c r="I4747" s="7"/>
      <c r="J4747">
        <v>-1066.92</v>
      </c>
      <c r="K4747" s="8">
        <f t="shared" si="371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372"/>
        <v>106.38</v>
      </c>
      <c r="E4748" s="8">
        <v>106.711224</v>
      </c>
      <c r="F4748" s="4">
        <f t="shared" si="373"/>
        <v>0.33122400000000596</v>
      </c>
      <c r="G4748" s="4">
        <f t="shared" si="374"/>
        <v>0.33122400000000596</v>
      </c>
      <c r="H4748" s="7">
        <f t="shared" si="375"/>
        <v>0.10970933817600395</v>
      </c>
      <c r="I4748" s="7"/>
      <c r="J4748">
        <v>-3432.45</v>
      </c>
      <c r="K4748" s="8">
        <f t="shared" si="371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372"/>
        <v>106.11199999999999</v>
      </c>
      <c r="E4749" s="8">
        <v>106.55370000000001</v>
      </c>
      <c r="F4749" s="4">
        <f t="shared" si="373"/>
        <v>0.44170000000001153</v>
      </c>
      <c r="G4749" s="4">
        <f t="shared" si="374"/>
        <v>0.44170000000001153</v>
      </c>
      <c r="H4749" s="7">
        <f t="shared" si="375"/>
        <v>0.19509889000001018</v>
      </c>
      <c r="I4749" s="7"/>
      <c r="J4749">
        <v>109166</v>
      </c>
      <c r="K4749" s="8">
        <f t="shared" si="371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372"/>
        <v>105.959</v>
      </c>
      <c r="E4750" s="8">
        <v>106.27890600000001</v>
      </c>
      <c r="F4750" s="4">
        <f t="shared" si="373"/>
        <v>0.31990600000000313</v>
      </c>
      <c r="G4750" s="4">
        <f t="shared" si="374"/>
        <v>0.31990600000000313</v>
      </c>
      <c r="H4750" s="7">
        <f t="shared" si="375"/>
        <v>0.102339848836002</v>
      </c>
      <c r="I4750" s="7"/>
      <c r="J4750">
        <v>108571</v>
      </c>
      <c r="K4750" s="8">
        <f t="shared" si="371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372"/>
        <v>105.877</v>
      </c>
      <c r="E4751" s="8">
        <v>106.275199</v>
      </c>
      <c r="F4751" s="4">
        <f t="shared" si="373"/>
        <v>0.3981990000000053</v>
      </c>
      <c r="G4751" s="4">
        <f t="shared" si="374"/>
        <v>0.3981990000000053</v>
      </c>
      <c r="H4751" s="7">
        <f t="shared" si="375"/>
        <v>0.15856244360100422</v>
      </c>
      <c r="I4751" s="7"/>
      <c r="J4751">
        <v>107999</v>
      </c>
      <c r="K4751" s="8">
        <f t="shared" si="371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372"/>
        <v>105.79300000000001</v>
      </c>
      <c r="E4752" s="8">
        <v>106.12254</v>
      </c>
      <c r="F4752" s="4">
        <f t="shared" si="373"/>
        <v>0.32953999999999439</v>
      </c>
      <c r="G4752" s="4">
        <f t="shared" si="374"/>
        <v>0.32953999999999439</v>
      </c>
      <c r="H4752" s="7">
        <f t="shared" si="375"/>
        <v>0.1085966115999963</v>
      </c>
      <c r="I4752" s="7"/>
      <c r="J4752">
        <v>107378</v>
      </c>
      <c r="K4752" s="8">
        <f t="shared" si="371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372"/>
        <v>100.069</v>
      </c>
      <c r="E4753" s="8">
        <v>98.635915999999995</v>
      </c>
      <c r="F4753" s="4">
        <f t="shared" si="373"/>
        <v>-1.433084000000008</v>
      </c>
      <c r="G4753" s="4">
        <f t="shared" si="374"/>
        <v>1.433084000000008</v>
      </c>
      <c r="H4753" s="7">
        <f t="shared" si="375"/>
        <v>2.0537297510560228</v>
      </c>
      <c r="I4753" s="7"/>
      <c r="J4753">
        <v>106727</v>
      </c>
      <c r="K4753" s="8">
        <f t="shared" si="371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372"/>
        <v>31.819500000000001</v>
      </c>
      <c r="E4754" s="8">
        <v>30.720859000000001</v>
      </c>
      <c r="F4754" s="4">
        <f t="shared" si="373"/>
        <v>-1.0986410000000006</v>
      </c>
      <c r="G4754" s="4">
        <f t="shared" si="374"/>
        <v>1.0986410000000006</v>
      </c>
      <c r="H4754" s="7">
        <f t="shared" si="375"/>
        <v>1.2070120468810015</v>
      </c>
      <c r="I4754" s="7"/>
      <c r="J4754">
        <v>106149</v>
      </c>
      <c r="K4754" s="8">
        <f t="shared" si="371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372"/>
        <v>-0.92471500000000006</v>
      </c>
      <c r="E4755" s="8">
        <v>-0.92471499999999995</v>
      </c>
      <c r="F4755" s="4">
        <f t="shared" si="373"/>
        <v>1.1102230246251565E-16</v>
      </c>
      <c r="G4755" s="4">
        <f t="shared" si="374"/>
        <v>1.1102230246251565E-16</v>
      </c>
      <c r="H4755" s="7">
        <f t="shared" si="375"/>
        <v>1.2325951644078309E-32</v>
      </c>
      <c r="I4755" s="7"/>
      <c r="J4755">
        <v>105784</v>
      </c>
      <c r="K4755" s="8">
        <f t="shared" si="371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372"/>
        <v>-0.61187499999999995</v>
      </c>
      <c r="E4756" s="8">
        <v>-0.61187499999999995</v>
      </c>
      <c r="F4756" s="4">
        <f t="shared" si="373"/>
        <v>0</v>
      </c>
      <c r="G4756" s="4">
        <f t="shared" si="374"/>
        <v>0</v>
      </c>
      <c r="H4756" s="7">
        <f t="shared" si="375"/>
        <v>0</v>
      </c>
      <c r="I4756" s="7"/>
      <c r="J4756">
        <v>105780</v>
      </c>
      <c r="K4756" s="8">
        <f t="shared" si="371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372"/>
        <v>-0.61187499999999995</v>
      </c>
      <c r="E4757" s="8">
        <v>-0.61187499999999995</v>
      </c>
      <c r="F4757" s="4">
        <f t="shared" si="373"/>
        <v>0</v>
      </c>
      <c r="G4757" s="4">
        <f t="shared" si="374"/>
        <v>0</v>
      </c>
      <c r="H4757" s="7">
        <f t="shared" si="375"/>
        <v>0</v>
      </c>
      <c r="I4757" s="7"/>
      <c r="J4757">
        <v>105575</v>
      </c>
      <c r="K4757" s="8">
        <f t="shared" si="371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372"/>
        <v>-0.61187499999999995</v>
      </c>
      <c r="E4758" s="8">
        <v>-0.61187499999999995</v>
      </c>
      <c r="F4758" s="4">
        <f t="shared" si="373"/>
        <v>0</v>
      </c>
      <c r="G4758" s="4">
        <f t="shared" si="374"/>
        <v>0</v>
      </c>
      <c r="H4758" s="7">
        <f t="shared" si="375"/>
        <v>0</v>
      </c>
      <c r="I4758" s="7"/>
      <c r="J4758">
        <v>98239.1</v>
      </c>
      <c r="K4758" s="8">
        <f t="shared" si="371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372"/>
        <v>-0.61187499999999995</v>
      </c>
      <c r="E4759" s="8">
        <v>-0.61187499999999995</v>
      </c>
      <c r="F4759" s="4">
        <f t="shared" si="373"/>
        <v>0</v>
      </c>
      <c r="G4759" s="4">
        <f t="shared" si="374"/>
        <v>0</v>
      </c>
      <c r="H4759" s="7">
        <f t="shared" si="375"/>
        <v>0</v>
      </c>
      <c r="I4759" s="7"/>
      <c r="J4759">
        <v>46662.5</v>
      </c>
      <c r="K4759" s="8">
        <f t="shared" si="371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372"/>
        <v>-0.61187499999999995</v>
      </c>
      <c r="E4760" s="8">
        <v>-0.61187499999999995</v>
      </c>
      <c r="F4760" s="4">
        <f t="shared" si="373"/>
        <v>0</v>
      </c>
      <c r="G4760" s="4">
        <f t="shared" si="374"/>
        <v>0</v>
      </c>
      <c r="H4760" s="7">
        <f t="shared" si="375"/>
        <v>0</v>
      </c>
      <c r="I4760" s="7"/>
      <c r="J4760">
        <v>-924.71500000000003</v>
      </c>
      <c r="K4760" s="8">
        <f t="shared" si="371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372"/>
        <v>-0.61187499999999995</v>
      </c>
      <c r="E4761" s="8">
        <v>-0.61187499999999995</v>
      </c>
      <c r="F4761" s="4">
        <f t="shared" si="373"/>
        <v>0</v>
      </c>
      <c r="G4761" s="4">
        <f t="shared" si="374"/>
        <v>0</v>
      </c>
      <c r="H4761" s="7">
        <f t="shared" si="375"/>
        <v>0</v>
      </c>
      <c r="I4761" s="7"/>
      <c r="J4761">
        <v>-611.875</v>
      </c>
      <c r="K4761" s="8">
        <f t="shared" si="371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372"/>
        <v>-0.61187499999999995</v>
      </c>
      <c r="E4762" s="8">
        <v>-0.61187499999999995</v>
      </c>
      <c r="F4762" s="4">
        <f t="shared" si="373"/>
        <v>0</v>
      </c>
      <c r="G4762" s="4">
        <f t="shared" si="374"/>
        <v>0</v>
      </c>
      <c r="H4762" s="7">
        <f t="shared" si="375"/>
        <v>0</v>
      </c>
      <c r="I4762" s="7"/>
      <c r="J4762">
        <v>-611.875</v>
      </c>
      <c r="K4762" s="8">
        <f t="shared" si="371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372"/>
        <v>-0.61187499999999995</v>
      </c>
      <c r="E4763" s="8">
        <v>-0.61187499999999995</v>
      </c>
      <c r="F4763" s="4">
        <f t="shared" si="373"/>
        <v>0</v>
      </c>
      <c r="G4763" s="4">
        <f t="shared" si="374"/>
        <v>0</v>
      </c>
      <c r="H4763" s="7">
        <f t="shared" si="375"/>
        <v>0</v>
      </c>
      <c r="I4763" s="7"/>
      <c r="J4763">
        <v>-611.875</v>
      </c>
      <c r="K4763" s="8">
        <f t="shared" si="371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372"/>
        <v>-0.61187499999999995</v>
      </c>
      <c r="E4764" s="8">
        <v>-0.61187499999999995</v>
      </c>
      <c r="F4764" s="4">
        <f t="shared" si="373"/>
        <v>0</v>
      </c>
      <c r="G4764" s="4">
        <f t="shared" si="374"/>
        <v>0</v>
      </c>
      <c r="H4764" s="7">
        <f t="shared" si="375"/>
        <v>0</v>
      </c>
      <c r="I4764" s="7"/>
      <c r="J4764">
        <v>-611.875</v>
      </c>
      <c r="K4764" s="8">
        <f t="shared" si="371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372"/>
        <v>-1.0669200000000001</v>
      </c>
      <c r="E4765" s="8">
        <v>-1.0669150000000001</v>
      </c>
      <c r="F4765" s="4">
        <f t="shared" si="373"/>
        <v>5.000000000032756E-6</v>
      </c>
      <c r="G4765" s="4">
        <f t="shared" si="374"/>
        <v>5.000000000032756E-6</v>
      </c>
      <c r="H4765" s="7">
        <f t="shared" si="375"/>
        <v>2.5000000000327561E-11</v>
      </c>
      <c r="I4765" s="7"/>
      <c r="J4765">
        <v>-611.875</v>
      </c>
      <c r="K4765" s="8">
        <f t="shared" si="371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372"/>
        <v>-1.0669200000000001</v>
      </c>
      <c r="E4766" s="8">
        <v>-1.0669150000000001</v>
      </c>
      <c r="F4766" s="4">
        <f t="shared" si="373"/>
        <v>5.000000000032756E-6</v>
      </c>
      <c r="G4766" s="4">
        <f t="shared" si="374"/>
        <v>5.000000000032756E-6</v>
      </c>
      <c r="H4766" s="7">
        <f t="shared" si="375"/>
        <v>2.5000000000327561E-11</v>
      </c>
      <c r="I4766" s="7"/>
      <c r="J4766">
        <v>-611.875</v>
      </c>
      <c r="K4766" s="8">
        <f t="shared" si="371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372"/>
        <v>-4.7332799999999997</v>
      </c>
      <c r="E4767" s="8">
        <v>-4.7383899999999999</v>
      </c>
      <c r="F4767" s="4">
        <f t="shared" si="373"/>
        <v>-5.11000000000017E-3</v>
      </c>
      <c r="G4767" s="4">
        <f t="shared" si="374"/>
        <v>5.11000000000017E-3</v>
      </c>
      <c r="H4767" s="7">
        <f t="shared" si="375"/>
        <v>2.6112100000001738E-5</v>
      </c>
      <c r="I4767" s="7"/>
      <c r="J4767">
        <v>-611.875</v>
      </c>
      <c r="K4767" s="8">
        <f t="shared" si="371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372"/>
        <v>91.897899999999993</v>
      </c>
      <c r="E4768" s="8">
        <v>93.268113</v>
      </c>
      <c r="F4768" s="4">
        <f t="shared" si="373"/>
        <v>1.3702130000000068</v>
      </c>
      <c r="G4768" s="4">
        <f t="shared" si="374"/>
        <v>1.3702130000000068</v>
      </c>
      <c r="H4768" s="7">
        <f t="shared" si="375"/>
        <v>1.8774836653690186</v>
      </c>
      <c r="I4768" s="7"/>
      <c r="J4768">
        <v>-611.875</v>
      </c>
      <c r="K4768" s="8">
        <f t="shared" si="371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372"/>
        <v>108.57599999999999</v>
      </c>
      <c r="E4769" s="8">
        <v>108.93016799999999</v>
      </c>
      <c r="F4769" s="4">
        <f t="shared" si="373"/>
        <v>0.35416800000000137</v>
      </c>
      <c r="G4769" s="4">
        <f t="shared" si="374"/>
        <v>0.35416800000000137</v>
      </c>
      <c r="H4769" s="7">
        <f t="shared" si="375"/>
        <v>0.12543497222400096</v>
      </c>
      <c r="I4769" s="7"/>
      <c r="J4769">
        <v>-611.875</v>
      </c>
      <c r="K4769" s="8">
        <f t="shared" si="371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372"/>
        <v>107.92700000000001</v>
      </c>
      <c r="E4770" s="8">
        <v>108.255527</v>
      </c>
      <c r="F4770" s="4">
        <f t="shared" si="373"/>
        <v>0.32852699999999402</v>
      </c>
      <c r="G4770" s="4">
        <f t="shared" si="374"/>
        <v>0.32852699999999402</v>
      </c>
      <c r="H4770" s="7">
        <f t="shared" si="375"/>
        <v>0.10792998972899608</v>
      </c>
      <c r="I4770" s="7"/>
      <c r="J4770">
        <v>-1066.92</v>
      </c>
      <c r="K4770" s="8">
        <f t="shared" si="371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372"/>
        <v>107.22799999999999</v>
      </c>
      <c r="E4771" s="8">
        <v>107.283981</v>
      </c>
      <c r="F4771" s="4">
        <f t="shared" si="373"/>
        <v>5.5981000000002723E-2</v>
      </c>
      <c r="G4771" s="4">
        <f t="shared" si="374"/>
        <v>5.5981000000002723E-2</v>
      </c>
      <c r="H4771" s="7">
        <f t="shared" si="375"/>
        <v>3.133872361000305E-3</v>
      </c>
      <c r="I4771" s="7"/>
      <c r="J4771">
        <v>-1066.92</v>
      </c>
      <c r="K4771" s="8">
        <f t="shared" si="371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372"/>
        <v>106.71</v>
      </c>
      <c r="E4772" s="8">
        <v>107.20056200000001</v>
      </c>
      <c r="F4772" s="4">
        <f t="shared" si="373"/>
        <v>0.49056200000001127</v>
      </c>
      <c r="G4772" s="4">
        <f t="shared" si="374"/>
        <v>0.49056200000001127</v>
      </c>
      <c r="H4772" s="7">
        <f t="shared" si="375"/>
        <v>0.24065107584401105</v>
      </c>
      <c r="I4772" s="7"/>
      <c r="J4772">
        <v>19680.900000000001</v>
      </c>
      <c r="K4772" s="8">
        <f t="shared" si="371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372"/>
        <v>106.128</v>
      </c>
      <c r="E4773" s="8">
        <v>106.21024199999999</v>
      </c>
      <c r="F4773" s="4">
        <f t="shared" si="373"/>
        <v>8.2241999999993709E-2</v>
      </c>
      <c r="G4773" s="4">
        <f t="shared" si="374"/>
        <v>8.2241999999993709E-2</v>
      </c>
      <c r="H4773" s="7">
        <f t="shared" si="375"/>
        <v>6.7637465639989649E-3</v>
      </c>
      <c r="I4773" s="7"/>
      <c r="J4773">
        <v>109267</v>
      </c>
      <c r="K4773" s="8">
        <f t="shared" si="371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372"/>
        <v>105.61</v>
      </c>
      <c r="E4774" s="8">
        <v>105.916179</v>
      </c>
      <c r="F4774" s="4">
        <f t="shared" si="373"/>
        <v>0.3061790000000002</v>
      </c>
      <c r="G4774" s="4">
        <f t="shared" si="374"/>
        <v>0.3061790000000002</v>
      </c>
      <c r="H4774" s="7">
        <f t="shared" si="375"/>
        <v>9.3745580041000129E-2</v>
      </c>
      <c r="I4774" s="7"/>
      <c r="J4774">
        <v>108416</v>
      </c>
      <c r="K4774" s="8">
        <f t="shared" si="371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372"/>
        <v>105.19499999999999</v>
      </c>
      <c r="E4775" s="8">
        <v>105.513766</v>
      </c>
      <c r="F4775" s="4">
        <f t="shared" si="373"/>
        <v>0.31876600000001076</v>
      </c>
      <c r="G4775" s="4">
        <f t="shared" si="374"/>
        <v>0.31876600000001076</v>
      </c>
      <c r="H4775" s="7">
        <f t="shared" si="375"/>
        <v>0.10161176275600686</v>
      </c>
      <c r="I4775" s="7"/>
      <c r="J4775">
        <v>107564</v>
      </c>
      <c r="K4775" s="8">
        <f t="shared" si="371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372"/>
        <v>104.783</v>
      </c>
      <c r="E4776" s="8">
        <v>105.113766</v>
      </c>
      <c r="F4776" s="4">
        <f t="shared" si="373"/>
        <v>0.33076599999999701</v>
      </c>
      <c r="G4776" s="4">
        <f t="shared" si="374"/>
        <v>0.33076599999999701</v>
      </c>
      <c r="H4776" s="7">
        <f t="shared" si="375"/>
        <v>0.10940614675599802</v>
      </c>
      <c r="I4776" s="7"/>
      <c r="J4776">
        <v>107023</v>
      </c>
      <c r="K4776" s="8">
        <f t="shared" si="371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372"/>
        <v>85.049800000000005</v>
      </c>
      <c r="E4777" s="8">
        <v>83.495587</v>
      </c>
      <c r="F4777" s="4">
        <f t="shared" si="373"/>
        <v>-1.5542130000000043</v>
      </c>
      <c r="G4777" s="4">
        <f t="shared" si="374"/>
        <v>1.5542130000000043</v>
      </c>
      <c r="H4777" s="7">
        <f t="shared" si="375"/>
        <v>2.4155780493690133</v>
      </c>
      <c r="I4777" s="7"/>
      <c r="J4777">
        <v>106759</v>
      </c>
      <c r="K4777" s="8">
        <f t="shared" si="371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372"/>
        <v>36.736699999999999</v>
      </c>
      <c r="E4778" s="8">
        <v>35.527889000000002</v>
      </c>
      <c r="F4778" s="4">
        <f t="shared" si="373"/>
        <v>-1.2088109999999972</v>
      </c>
      <c r="G4778" s="4">
        <f t="shared" si="374"/>
        <v>1.2088109999999972</v>
      </c>
      <c r="H4778" s="7">
        <f t="shared" si="375"/>
        <v>1.4612240337209932</v>
      </c>
      <c r="I4778" s="7"/>
      <c r="J4778">
        <v>106615</v>
      </c>
      <c r="K4778" s="8">
        <f t="shared" si="371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372"/>
        <v>-0.92471500000000006</v>
      </c>
      <c r="E4779" s="8">
        <v>-0.92471499999999995</v>
      </c>
      <c r="F4779" s="4">
        <f t="shared" si="373"/>
        <v>1.1102230246251565E-16</v>
      </c>
      <c r="G4779" s="4">
        <f t="shared" si="374"/>
        <v>1.1102230246251565E-16</v>
      </c>
      <c r="H4779" s="7">
        <f t="shared" si="375"/>
        <v>1.2325951644078309E-32</v>
      </c>
      <c r="I4779" s="7"/>
      <c r="J4779">
        <v>106343</v>
      </c>
      <c r="K4779" s="8">
        <f t="shared" si="371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372"/>
        <v>-0.61187499999999995</v>
      </c>
      <c r="E4780" s="8">
        <v>-0.61187499999999995</v>
      </c>
      <c r="F4780" s="4">
        <f t="shared" si="373"/>
        <v>0</v>
      </c>
      <c r="G4780" s="4">
        <f t="shared" si="374"/>
        <v>0</v>
      </c>
      <c r="H4780" s="7">
        <f t="shared" si="375"/>
        <v>0</v>
      </c>
      <c r="I4780" s="7"/>
      <c r="J4780">
        <v>106339</v>
      </c>
      <c r="K4780" s="8">
        <f t="shared" ref="K4780:K4843" si="376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372"/>
        <v>-0.61187499999999995</v>
      </c>
      <c r="E4781" s="8">
        <v>-0.61187499999999995</v>
      </c>
      <c r="F4781" s="4">
        <f t="shared" si="373"/>
        <v>0</v>
      </c>
      <c r="G4781" s="4">
        <f t="shared" si="374"/>
        <v>0</v>
      </c>
      <c r="H4781" s="7">
        <f t="shared" si="375"/>
        <v>0</v>
      </c>
      <c r="I4781" s="7"/>
      <c r="J4781">
        <v>106192</v>
      </c>
      <c r="K4781" s="8">
        <f t="shared" si="376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372"/>
        <v>-0.61187499999999995</v>
      </c>
      <c r="E4782" s="8">
        <v>-0.61187499999999995</v>
      </c>
      <c r="F4782" s="4">
        <f t="shared" si="373"/>
        <v>0</v>
      </c>
      <c r="G4782" s="4">
        <f t="shared" si="374"/>
        <v>0</v>
      </c>
      <c r="H4782" s="7">
        <f t="shared" si="375"/>
        <v>0</v>
      </c>
      <c r="I4782" s="7"/>
      <c r="J4782">
        <v>98958.7</v>
      </c>
      <c r="K4782" s="8">
        <f t="shared" si="376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372"/>
        <v>-0.61187499999999995</v>
      </c>
      <c r="E4783" s="8">
        <v>-0.61187499999999995</v>
      </c>
      <c r="F4783" s="4">
        <f t="shared" si="373"/>
        <v>0</v>
      </c>
      <c r="G4783" s="4">
        <f t="shared" si="374"/>
        <v>0</v>
      </c>
      <c r="H4783" s="7">
        <f t="shared" si="375"/>
        <v>0</v>
      </c>
      <c r="I4783" s="7"/>
      <c r="J4783">
        <v>30987.8</v>
      </c>
      <c r="K4783" s="8">
        <f t="shared" si="376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372"/>
        <v>-0.61187499999999995</v>
      </c>
      <c r="E4784" s="8">
        <v>-0.61187499999999995</v>
      </c>
      <c r="F4784" s="4">
        <f t="shared" si="373"/>
        <v>0</v>
      </c>
      <c r="G4784" s="4">
        <f t="shared" si="374"/>
        <v>0</v>
      </c>
      <c r="H4784" s="7">
        <f t="shared" si="375"/>
        <v>0</v>
      </c>
      <c r="I4784" s="7"/>
      <c r="J4784">
        <v>-924.71500000000003</v>
      </c>
      <c r="K4784" s="8">
        <f t="shared" si="376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372"/>
        <v>-0.61187499999999995</v>
      </c>
      <c r="E4785" s="8">
        <v>-0.61187499999999995</v>
      </c>
      <c r="F4785" s="4">
        <f t="shared" si="373"/>
        <v>0</v>
      </c>
      <c r="G4785" s="4">
        <f t="shared" si="374"/>
        <v>0</v>
      </c>
      <c r="H4785" s="7">
        <f t="shared" si="375"/>
        <v>0</v>
      </c>
      <c r="I4785" s="7"/>
      <c r="J4785">
        <v>-611.875</v>
      </c>
      <c r="K4785" s="8">
        <f t="shared" si="376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372"/>
        <v>-0.61187499999999995</v>
      </c>
      <c r="E4786" s="8">
        <v>-0.61187499999999995</v>
      </c>
      <c r="F4786" s="4">
        <f t="shared" si="373"/>
        <v>0</v>
      </c>
      <c r="G4786" s="4">
        <f t="shared" si="374"/>
        <v>0</v>
      </c>
      <c r="H4786" s="7">
        <f t="shared" si="375"/>
        <v>0</v>
      </c>
      <c r="I4786" s="7"/>
      <c r="J4786">
        <v>-611.875</v>
      </c>
      <c r="K4786" s="8">
        <f t="shared" si="376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372"/>
        <v>-0.61187499999999995</v>
      </c>
      <c r="E4787" s="8">
        <v>-0.61187499999999995</v>
      </c>
      <c r="F4787" s="4">
        <f t="shared" si="373"/>
        <v>0</v>
      </c>
      <c r="G4787" s="4">
        <f t="shared" si="374"/>
        <v>0</v>
      </c>
      <c r="H4787" s="7">
        <f t="shared" si="375"/>
        <v>0</v>
      </c>
      <c r="I4787" s="7"/>
      <c r="J4787">
        <v>-611.875</v>
      </c>
      <c r="K4787" s="8">
        <f t="shared" si="376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372"/>
        <v>-0.61187499999999995</v>
      </c>
      <c r="E4788" s="8">
        <v>-0.61187499999999995</v>
      </c>
      <c r="F4788" s="4">
        <f t="shared" si="373"/>
        <v>0</v>
      </c>
      <c r="G4788" s="4">
        <f t="shared" si="374"/>
        <v>0</v>
      </c>
      <c r="H4788" s="7">
        <f t="shared" si="375"/>
        <v>0</v>
      </c>
      <c r="I4788" s="7"/>
      <c r="J4788">
        <v>-611.875</v>
      </c>
      <c r="K4788" s="8">
        <f t="shared" si="376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372"/>
        <v>-1.0669200000000001</v>
      </c>
      <c r="E4789" s="8">
        <v>-1.0669150000000001</v>
      </c>
      <c r="F4789" s="4">
        <f t="shared" si="373"/>
        <v>5.000000000032756E-6</v>
      </c>
      <c r="G4789" s="4">
        <f t="shared" si="374"/>
        <v>5.000000000032756E-6</v>
      </c>
      <c r="H4789" s="7">
        <f t="shared" si="375"/>
        <v>2.5000000000327561E-11</v>
      </c>
      <c r="I4789" s="7"/>
      <c r="J4789">
        <v>-611.875</v>
      </c>
      <c r="K4789" s="8">
        <f t="shared" si="376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372"/>
        <v>-1.0669200000000001</v>
      </c>
      <c r="E4790" s="8">
        <v>-1.0669150000000001</v>
      </c>
      <c r="F4790" s="4">
        <f t="shared" si="373"/>
        <v>5.000000000032756E-6</v>
      </c>
      <c r="G4790" s="4">
        <f t="shared" si="374"/>
        <v>5.000000000032756E-6</v>
      </c>
      <c r="H4790" s="7">
        <f t="shared" si="375"/>
        <v>2.5000000000327561E-11</v>
      </c>
      <c r="I4790" s="7"/>
      <c r="J4790">
        <v>-611.875</v>
      </c>
      <c r="K4790" s="8">
        <f t="shared" si="376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372"/>
        <v>-4.7269499999999995</v>
      </c>
      <c r="E4791" s="8">
        <v>-4.7299759999999997</v>
      </c>
      <c r="F4791" s="4">
        <f t="shared" si="373"/>
        <v>-3.0260000000001952E-3</v>
      </c>
      <c r="G4791" s="4">
        <f t="shared" si="374"/>
        <v>3.0260000000001952E-3</v>
      </c>
      <c r="H4791" s="7">
        <f t="shared" si="375"/>
        <v>9.1566760000011817E-6</v>
      </c>
      <c r="I4791" s="7"/>
      <c r="J4791">
        <v>-611.875</v>
      </c>
      <c r="K4791" s="8">
        <f t="shared" si="376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372"/>
        <v>86.825000000000003</v>
      </c>
      <c r="E4792" s="8">
        <v>87.836815000000001</v>
      </c>
      <c r="F4792" s="4">
        <f t="shared" si="373"/>
        <v>1.0118149999999986</v>
      </c>
      <c r="G4792" s="4">
        <f t="shared" si="374"/>
        <v>1.0118149999999986</v>
      </c>
      <c r="H4792" s="7">
        <f t="shared" si="375"/>
        <v>1.0237695942249971</v>
      </c>
      <c r="I4792" s="7"/>
      <c r="J4792">
        <v>-611.875</v>
      </c>
      <c r="K4792" s="8">
        <f t="shared" si="376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372"/>
        <v>108.331</v>
      </c>
      <c r="E4793" s="8">
        <v>108.743397</v>
      </c>
      <c r="F4793" s="4">
        <f t="shared" si="373"/>
        <v>0.41239699999999857</v>
      </c>
      <c r="G4793" s="4">
        <f t="shared" si="374"/>
        <v>0.41239699999999857</v>
      </c>
      <c r="H4793" s="7">
        <f t="shared" si="375"/>
        <v>0.17007128560899881</v>
      </c>
      <c r="I4793" s="7"/>
      <c r="J4793">
        <v>-611.875</v>
      </c>
      <c r="K4793" s="8">
        <f t="shared" si="376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372"/>
        <v>107.581</v>
      </c>
      <c r="E4794" s="8">
        <v>107.93965300000001</v>
      </c>
      <c r="F4794" s="4">
        <f t="shared" si="373"/>
        <v>0.35865300000000389</v>
      </c>
      <c r="G4794" s="4">
        <f t="shared" si="374"/>
        <v>0.35865300000000389</v>
      </c>
      <c r="H4794" s="7">
        <f t="shared" si="375"/>
        <v>0.12863197440900279</v>
      </c>
      <c r="I4794" s="7"/>
      <c r="J4794">
        <v>-1066.92</v>
      </c>
      <c r="K4794" s="8">
        <f t="shared" si="376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372"/>
        <v>106.889</v>
      </c>
      <c r="E4795" s="8">
        <v>106.833724</v>
      </c>
      <c r="F4795" s="4">
        <f t="shared" si="373"/>
        <v>-5.5275999999992109E-2</v>
      </c>
      <c r="G4795" s="4">
        <f t="shared" si="374"/>
        <v>5.5275999999992109E-2</v>
      </c>
      <c r="H4795" s="7">
        <f t="shared" si="375"/>
        <v>3.0554361759991275E-3</v>
      </c>
      <c r="I4795" s="7"/>
      <c r="J4795">
        <v>-1066.92</v>
      </c>
      <c r="K4795" s="8">
        <f t="shared" si="376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372"/>
        <v>106.285</v>
      </c>
      <c r="E4796" s="8">
        <v>106.743174</v>
      </c>
      <c r="F4796" s="4">
        <f t="shared" si="373"/>
        <v>0.45817399999999964</v>
      </c>
      <c r="G4796" s="4">
        <f t="shared" si="374"/>
        <v>0.45817399999999964</v>
      </c>
      <c r="H4796" s="7">
        <f t="shared" si="375"/>
        <v>0.20992341427599967</v>
      </c>
      <c r="I4796" s="7"/>
      <c r="J4796">
        <v>-4738.34</v>
      </c>
      <c r="K4796" s="8">
        <f t="shared" si="376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372"/>
        <v>105.71299999999999</v>
      </c>
      <c r="E4797" s="8">
        <v>105.762326</v>
      </c>
      <c r="F4797" s="4">
        <f t="shared" si="373"/>
        <v>4.9326000000007753E-2</v>
      </c>
      <c r="G4797" s="4">
        <f t="shared" si="374"/>
        <v>4.9326000000007753E-2</v>
      </c>
      <c r="H4797" s="7">
        <f t="shared" si="375"/>
        <v>2.4330542760007648E-3</v>
      </c>
      <c r="I4797" s="7"/>
      <c r="J4797">
        <v>93269.4</v>
      </c>
      <c r="K4797" s="8">
        <f t="shared" si="376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372"/>
        <v>105.221</v>
      </c>
      <c r="E4798" s="8">
        <v>105.269824</v>
      </c>
      <c r="F4798" s="4">
        <f t="shared" si="373"/>
        <v>4.8823999999996204E-2</v>
      </c>
      <c r="G4798" s="4">
        <f t="shared" si="374"/>
        <v>4.8823999999996204E-2</v>
      </c>
      <c r="H4798" s="7">
        <f t="shared" si="375"/>
        <v>2.3837829759996293E-3</v>
      </c>
      <c r="I4798" s="7"/>
      <c r="J4798">
        <v>108915</v>
      </c>
      <c r="K4798" s="8">
        <f t="shared" si="376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372"/>
        <v>104.834</v>
      </c>
      <c r="E4799" s="8">
        <v>104.894685</v>
      </c>
      <c r="F4799" s="4">
        <f t="shared" si="373"/>
        <v>6.0684999999992328E-2</v>
      </c>
      <c r="G4799" s="4">
        <f t="shared" si="374"/>
        <v>6.0684999999992328E-2</v>
      </c>
      <c r="H4799" s="7">
        <f t="shared" si="375"/>
        <v>3.6826692249990688E-3</v>
      </c>
      <c r="I4799" s="7"/>
      <c r="J4799">
        <v>108260</v>
      </c>
      <c r="K4799" s="8">
        <f t="shared" si="376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372"/>
        <v>104.402</v>
      </c>
      <c r="E4800" s="8">
        <v>104.61821500000001</v>
      </c>
      <c r="F4800" s="4">
        <f t="shared" si="373"/>
        <v>0.21621500000000538</v>
      </c>
      <c r="G4800" s="4">
        <f t="shared" si="374"/>
        <v>0.21621500000000538</v>
      </c>
      <c r="H4800" s="7">
        <f t="shared" si="375"/>
        <v>4.6748926225002325E-2</v>
      </c>
      <c r="I4800" s="7"/>
      <c r="J4800">
        <v>107305</v>
      </c>
      <c r="K4800" s="8">
        <f t="shared" si="376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372"/>
        <v>83.079499999999996</v>
      </c>
      <c r="E4801" s="8">
        <v>81.935220000000001</v>
      </c>
      <c r="F4801" s="4">
        <f t="shared" si="373"/>
        <v>-1.1442799999999949</v>
      </c>
      <c r="G4801" s="4">
        <f t="shared" si="374"/>
        <v>1.1442799999999949</v>
      </c>
      <c r="H4801" s="7">
        <f t="shared" si="375"/>
        <v>1.3093767183999883</v>
      </c>
      <c r="I4801" s="7"/>
      <c r="J4801">
        <v>107237</v>
      </c>
      <c r="K4801" s="8">
        <f t="shared" si="376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372"/>
        <v>33.744800000000005</v>
      </c>
      <c r="E4802" s="8">
        <v>32.560786</v>
      </c>
      <c r="F4802" s="4">
        <f t="shared" si="373"/>
        <v>-1.1840140000000048</v>
      </c>
      <c r="G4802" s="4">
        <f t="shared" si="374"/>
        <v>1.1840140000000048</v>
      </c>
      <c r="H4802" s="7">
        <f t="shared" si="375"/>
        <v>1.4018891521960113</v>
      </c>
      <c r="I4802" s="7"/>
      <c r="J4802">
        <v>106277</v>
      </c>
      <c r="K4802" s="8">
        <f t="shared" si="376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372"/>
        <v>-0.92471500000000006</v>
      </c>
      <c r="E4803" s="8">
        <v>-0.92471499999999995</v>
      </c>
      <c r="F4803" s="4">
        <f t="shared" si="373"/>
        <v>1.1102230246251565E-16</v>
      </c>
      <c r="G4803" s="4">
        <f t="shared" si="374"/>
        <v>1.1102230246251565E-16</v>
      </c>
      <c r="H4803" s="7">
        <f t="shared" si="375"/>
        <v>1.2325951644078309E-32</v>
      </c>
      <c r="I4803" s="7"/>
      <c r="J4803">
        <v>105984</v>
      </c>
      <c r="K4803" s="8">
        <f t="shared" si="376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372"/>
        <v>-0.61187499999999995</v>
      </c>
      <c r="E4804" s="8">
        <v>-0.61187499999999995</v>
      </c>
      <c r="F4804" s="4">
        <f t="shared" si="373"/>
        <v>0</v>
      </c>
      <c r="G4804" s="4">
        <f t="shared" si="374"/>
        <v>0</v>
      </c>
      <c r="H4804" s="7">
        <f t="shared" si="375"/>
        <v>0</v>
      </c>
      <c r="I4804" s="7"/>
      <c r="J4804">
        <v>105596</v>
      </c>
      <c r="K4804" s="8">
        <f t="shared" si="376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372"/>
        <v>-0.61187499999999995</v>
      </c>
      <c r="E4805" s="8">
        <v>-0.61187499999999995</v>
      </c>
      <c r="F4805" s="4">
        <f t="shared" si="373"/>
        <v>0</v>
      </c>
      <c r="G4805" s="4">
        <f t="shared" si="374"/>
        <v>0</v>
      </c>
      <c r="H4805" s="7">
        <f t="shared" si="375"/>
        <v>0</v>
      </c>
      <c r="I4805" s="7"/>
      <c r="J4805">
        <v>105206</v>
      </c>
      <c r="K4805" s="8">
        <f t="shared" si="376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372"/>
        <v>-0.61187499999999995</v>
      </c>
      <c r="E4806" s="8">
        <v>-0.61187499999999995</v>
      </c>
      <c r="F4806" s="4">
        <f t="shared" si="373"/>
        <v>0</v>
      </c>
      <c r="G4806" s="4">
        <f t="shared" si="374"/>
        <v>0</v>
      </c>
      <c r="H4806" s="7">
        <f t="shared" si="375"/>
        <v>0</v>
      </c>
      <c r="I4806" s="7"/>
      <c r="J4806">
        <v>84085.3</v>
      </c>
      <c r="K4806" s="8">
        <f t="shared" si="376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372"/>
        <v>-0.61187499999999995</v>
      </c>
      <c r="E4807" s="8">
        <v>-0.61187499999999995</v>
      </c>
      <c r="F4807" s="4">
        <f t="shared" si="373"/>
        <v>0</v>
      </c>
      <c r="G4807" s="4">
        <f t="shared" si="374"/>
        <v>0</v>
      </c>
      <c r="H4807" s="7">
        <f t="shared" si="375"/>
        <v>0</v>
      </c>
      <c r="I4807" s="7"/>
      <c r="J4807">
        <v>35803.199999999997</v>
      </c>
      <c r="K4807" s="8">
        <f t="shared" si="376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372"/>
        <v>-0.61187499999999995</v>
      </c>
      <c r="E4808" s="8">
        <v>-0.61187499999999995</v>
      </c>
      <c r="F4808" s="4">
        <f t="shared" si="373"/>
        <v>0</v>
      </c>
      <c r="G4808" s="4">
        <f t="shared" si="374"/>
        <v>0</v>
      </c>
      <c r="H4808" s="7">
        <f t="shared" si="375"/>
        <v>0</v>
      </c>
      <c r="I4808" s="7"/>
      <c r="J4808">
        <v>-924.71500000000003</v>
      </c>
      <c r="K4808" s="8">
        <f t="shared" si="376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377">C4809/1000</f>
        <v>-0.61187499999999995</v>
      </c>
      <c r="E4809" s="8">
        <v>-0.61187499999999995</v>
      </c>
      <c r="F4809" s="4">
        <f t="shared" ref="F4809:F4872" si="378">(E4809- D4809)</f>
        <v>0</v>
      </c>
      <c r="G4809" s="4">
        <f t="shared" ref="G4809:G4872" si="379">ABS(F4809)</f>
        <v>0</v>
      </c>
      <c r="H4809" s="7">
        <f t="shared" ref="H4809:H4872" si="380">(G4809^2)</f>
        <v>0</v>
      </c>
      <c r="I4809" s="7"/>
      <c r="J4809">
        <v>-611.875</v>
      </c>
      <c r="K4809" s="8">
        <f t="shared" si="376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377"/>
        <v>-0.61187499999999995</v>
      </c>
      <c r="E4810" s="8">
        <v>-0.61187499999999995</v>
      </c>
      <c r="F4810" s="4">
        <f t="shared" si="378"/>
        <v>0</v>
      </c>
      <c r="G4810" s="4">
        <f t="shared" si="379"/>
        <v>0</v>
      </c>
      <c r="H4810" s="7">
        <f t="shared" si="380"/>
        <v>0</v>
      </c>
      <c r="I4810" s="7"/>
      <c r="J4810">
        <v>-611.875</v>
      </c>
      <c r="K4810" s="8">
        <f t="shared" si="376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377"/>
        <v>-0.61187499999999995</v>
      </c>
      <c r="E4811" s="8">
        <v>-0.61187499999999995</v>
      </c>
      <c r="F4811" s="4">
        <f t="shared" si="378"/>
        <v>0</v>
      </c>
      <c r="G4811" s="4">
        <f t="shared" si="379"/>
        <v>0</v>
      </c>
      <c r="H4811" s="7">
        <f t="shared" si="380"/>
        <v>0</v>
      </c>
      <c r="I4811" s="7"/>
      <c r="J4811">
        <v>-611.875</v>
      </c>
      <c r="K4811" s="8">
        <f t="shared" si="376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377"/>
        <v>-0.61187499999999995</v>
      </c>
      <c r="E4812" s="8">
        <v>-0.61187499999999995</v>
      </c>
      <c r="F4812" s="4">
        <f t="shared" si="378"/>
        <v>0</v>
      </c>
      <c r="G4812" s="4">
        <f t="shared" si="379"/>
        <v>0</v>
      </c>
      <c r="H4812" s="7">
        <f t="shared" si="380"/>
        <v>0</v>
      </c>
      <c r="I4812" s="7"/>
      <c r="J4812">
        <v>-611.875</v>
      </c>
      <c r="K4812" s="8">
        <f t="shared" si="376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377"/>
        <v>-1.0669200000000001</v>
      </c>
      <c r="E4813" s="8">
        <v>-1.0669150000000001</v>
      </c>
      <c r="F4813" s="4">
        <f t="shared" si="378"/>
        <v>5.000000000032756E-6</v>
      </c>
      <c r="G4813" s="4">
        <f t="shared" si="379"/>
        <v>5.000000000032756E-6</v>
      </c>
      <c r="H4813" s="7">
        <f t="shared" si="380"/>
        <v>2.5000000000327561E-11</v>
      </c>
      <c r="I4813" s="7"/>
      <c r="J4813">
        <v>-611.875</v>
      </c>
      <c r="K4813" s="8">
        <f t="shared" si="376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377"/>
        <v>-1.0669200000000001</v>
      </c>
      <c r="E4814" s="8">
        <v>-1.0669150000000001</v>
      </c>
      <c r="F4814" s="4">
        <f t="shared" si="378"/>
        <v>5.000000000032756E-6</v>
      </c>
      <c r="G4814" s="4">
        <f t="shared" si="379"/>
        <v>5.000000000032756E-6</v>
      </c>
      <c r="H4814" s="7">
        <f t="shared" si="380"/>
        <v>2.5000000000327561E-11</v>
      </c>
      <c r="I4814" s="7"/>
      <c r="J4814">
        <v>-611.875</v>
      </c>
      <c r="K4814" s="8">
        <f t="shared" si="376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377"/>
        <v>15.8058</v>
      </c>
      <c r="E4815" s="8">
        <v>16.886191</v>
      </c>
      <c r="F4815" s="4">
        <f t="shared" si="378"/>
        <v>1.0803910000000005</v>
      </c>
      <c r="G4815" s="4">
        <f t="shared" si="379"/>
        <v>1.0803910000000005</v>
      </c>
      <c r="H4815" s="7">
        <f t="shared" si="380"/>
        <v>1.1672447128810011</v>
      </c>
      <c r="I4815" s="7"/>
      <c r="J4815">
        <v>-611.875</v>
      </c>
      <c r="K4815" s="8">
        <f t="shared" si="376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377"/>
        <v>108.65</v>
      </c>
      <c r="E4816" s="8">
        <v>109.109289</v>
      </c>
      <c r="F4816" s="4">
        <f t="shared" si="378"/>
        <v>0.45928899999999828</v>
      </c>
      <c r="G4816" s="4">
        <f t="shared" si="379"/>
        <v>0.45928899999999828</v>
      </c>
      <c r="H4816" s="7">
        <f t="shared" si="380"/>
        <v>0.21094638552099843</v>
      </c>
      <c r="I4816" s="7"/>
      <c r="J4816">
        <v>-611.875</v>
      </c>
      <c r="K4816" s="8">
        <f t="shared" si="376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377"/>
        <v>107.83199999999999</v>
      </c>
      <c r="E4817" s="8">
        <v>108.23566</v>
      </c>
      <c r="F4817" s="4">
        <f t="shared" si="378"/>
        <v>0.40366000000000213</v>
      </c>
      <c r="G4817" s="4">
        <f t="shared" si="379"/>
        <v>0.40366000000000213</v>
      </c>
      <c r="H4817" s="7">
        <f t="shared" si="380"/>
        <v>0.16294139560000173</v>
      </c>
      <c r="I4817" s="7"/>
      <c r="J4817">
        <v>-611.875</v>
      </c>
      <c r="K4817" s="8">
        <f t="shared" si="376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377"/>
        <v>106.983</v>
      </c>
      <c r="E4818" s="8">
        <v>107.360927</v>
      </c>
      <c r="F4818" s="4">
        <f t="shared" si="378"/>
        <v>0.37792699999999968</v>
      </c>
      <c r="G4818" s="4">
        <f t="shared" si="379"/>
        <v>0.37792699999999968</v>
      </c>
      <c r="H4818" s="7">
        <f t="shared" si="380"/>
        <v>0.14282881732899977</v>
      </c>
      <c r="I4818" s="7"/>
      <c r="J4818">
        <v>-1066.92</v>
      </c>
      <c r="K4818" s="8">
        <f t="shared" si="376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377"/>
        <v>106.265</v>
      </c>
      <c r="E4819" s="8">
        <v>106.615212</v>
      </c>
      <c r="F4819" s="4">
        <f t="shared" si="378"/>
        <v>0.35021199999999908</v>
      </c>
      <c r="G4819" s="4">
        <f t="shared" si="379"/>
        <v>0.35021199999999908</v>
      </c>
      <c r="H4819" s="7">
        <f t="shared" si="380"/>
        <v>0.12264844494399936</v>
      </c>
      <c r="I4819" s="7"/>
      <c r="J4819">
        <v>-1066.92</v>
      </c>
      <c r="K4819" s="8">
        <f t="shared" si="376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377"/>
        <v>105.67700000000001</v>
      </c>
      <c r="E4820" s="8">
        <v>106.014921</v>
      </c>
      <c r="F4820" s="4">
        <f t="shared" si="378"/>
        <v>0.33792099999999436</v>
      </c>
      <c r="G4820" s="4">
        <f t="shared" si="379"/>
        <v>0.33792099999999436</v>
      </c>
      <c r="H4820" s="7">
        <f t="shared" si="380"/>
        <v>0.1141906022409962</v>
      </c>
      <c r="I4820" s="7"/>
      <c r="J4820">
        <v>-4729.9799999999996</v>
      </c>
      <c r="K4820" s="8">
        <f t="shared" si="376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377"/>
        <v>105.096</v>
      </c>
      <c r="E4821" s="8">
        <v>105.554878</v>
      </c>
      <c r="F4821" s="4">
        <f t="shared" si="378"/>
        <v>0.45887799999999856</v>
      </c>
      <c r="G4821" s="4">
        <f t="shared" si="379"/>
        <v>0.45887799999999856</v>
      </c>
      <c r="H4821" s="7">
        <f t="shared" si="380"/>
        <v>0.21056901888399868</v>
      </c>
      <c r="I4821" s="7"/>
      <c r="J4821">
        <v>87853.7</v>
      </c>
      <c r="K4821" s="8">
        <f t="shared" si="376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377"/>
        <v>104.675</v>
      </c>
      <c r="E4822" s="8">
        <v>105.282833</v>
      </c>
      <c r="F4822" s="4">
        <f t="shared" si="378"/>
        <v>0.6078329999999994</v>
      </c>
      <c r="G4822" s="4">
        <f t="shared" si="379"/>
        <v>0.6078329999999994</v>
      </c>
      <c r="H4822" s="7">
        <f t="shared" si="380"/>
        <v>0.3694609558889993</v>
      </c>
      <c r="I4822" s="7"/>
      <c r="J4822">
        <v>108734</v>
      </c>
      <c r="K4822" s="8">
        <f t="shared" si="376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377"/>
        <v>104.389</v>
      </c>
      <c r="E4823" s="8">
        <v>104.695734</v>
      </c>
      <c r="F4823" s="4">
        <f t="shared" si="378"/>
        <v>0.30673400000000584</v>
      </c>
      <c r="G4823" s="4">
        <f t="shared" si="379"/>
        <v>0.30673400000000584</v>
      </c>
      <c r="H4823" s="7">
        <f t="shared" si="380"/>
        <v>9.4085746756003577E-2</v>
      </c>
      <c r="I4823" s="7"/>
      <c r="J4823">
        <v>107954</v>
      </c>
      <c r="K4823" s="8">
        <f t="shared" si="376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377"/>
        <v>104.127</v>
      </c>
      <c r="E4824" s="8">
        <v>104.32686200000001</v>
      </c>
      <c r="F4824" s="4">
        <f t="shared" si="378"/>
        <v>0.1998620000000102</v>
      </c>
      <c r="G4824" s="4">
        <f t="shared" si="379"/>
        <v>0.1998620000000102</v>
      </c>
      <c r="H4824" s="7">
        <f t="shared" si="380"/>
        <v>3.9944819044004078E-2</v>
      </c>
      <c r="I4824" s="7"/>
      <c r="J4824">
        <v>106874</v>
      </c>
      <c r="K4824" s="8">
        <f t="shared" si="376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377"/>
        <v>104.29600000000001</v>
      </c>
      <c r="E4825" s="8">
        <v>104.62566700000001</v>
      </c>
      <c r="F4825" s="4">
        <f t="shared" si="378"/>
        <v>0.3296670000000006</v>
      </c>
      <c r="G4825" s="4">
        <f t="shared" si="379"/>
        <v>0.3296670000000006</v>
      </c>
      <c r="H4825" s="7">
        <f t="shared" si="380"/>
        <v>0.10868033088900039</v>
      </c>
      <c r="I4825" s="7"/>
      <c r="J4825">
        <v>106791</v>
      </c>
      <c r="K4825" s="8">
        <f t="shared" si="376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377"/>
        <v>75.328299999999999</v>
      </c>
      <c r="E4826" s="8">
        <v>73.205145000000002</v>
      </c>
      <c r="F4826" s="4">
        <f t="shared" si="378"/>
        <v>-2.123154999999997</v>
      </c>
      <c r="G4826" s="4">
        <f t="shared" si="379"/>
        <v>2.123154999999997</v>
      </c>
      <c r="H4826" s="7">
        <f t="shared" si="380"/>
        <v>4.507787154024987</v>
      </c>
      <c r="I4826" s="7"/>
      <c r="J4826">
        <v>105838</v>
      </c>
      <c r="K4826" s="8">
        <f t="shared" si="376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377"/>
        <v>-0.92471500000000006</v>
      </c>
      <c r="E4827" s="8">
        <v>-0.92471499999999995</v>
      </c>
      <c r="F4827" s="4">
        <f t="shared" si="378"/>
        <v>1.1102230246251565E-16</v>
      </c>
      <c r="G4827" s="4">
        <f t="shared" si="379"/>
        <v>1.1102230246251565E-16</v>
      </c>
      <c r="H4827" s="7">
        <f t="shared" si="380"/>
        <v>1.2325951644078309E-32</v>
      </c>
      <c r="I4827" s="7"/>
      <c r="J4827">
        <v>105364</v>
      </c>
      <c r="K4827" s="8">
        <f t="shared" si="376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377"/>
        <v>-0.61187499999999995</v>
      </c>
      <c r="E4828" s="8">
        <v>-0.61187499999999995</v>
      </c>
      <c r="F4828" s="4">
        <f t="shared" si="378"/>
        <v>0</v>
      </c>
      <c r="G4828" s="4">
        <f t="shared" si="379"/>
        <v>0</v>
      </c>
      <c r="H4828" s="7">
        <f t="shared" si="380"/>
        <v>0</v>
      </c>
      <c r="I4828" s="7"/>
      <c r="J4828">
        <v>104998</v>
      </c>
      <c r="K4828" s="8">
        <f t="shared" si="376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377"/>
        <v>-0.61187499999999995</v>
      </c>
      <c r="E4829" s="8">
        <v>-0.61187499999999995</v>
      </c>
      <c r="F4829" s="4">
        <f t="shared" si="378"/>
        <v>0</v>
      </c>
      <c r="G4829" s="4">
        <f t="shared" si="379"/>
        <v>0</v>
      </c>
      <c r="H4829" s="7">
        <f t="shared" si="380"/>
        <v>0</v>
      </c>
      <c r="I4829" s="7"/>
      <c r="J4829">
        <v>104740</v>
      </c>
      <c r="K4829" s="8">
        <f t="shared" si="376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377"/>
        <v>-0.61187499999999995</v>
      </c>
      <c r="E4830" s="8">
        <v>-0.61187499999999995</v>
      </c>
      <c r="F4830" s="4">
        <f t="shared" si="378"/>
        <v>0</v>
      </c>
      <c r="G4830" s="4">
        <f t="shared" si="379"/>
        <v>0</v>
      </c>
      <c r="H4830" s="7">
        <f t="shared" si="380"/>
        <v>0</v>
      </c>
      <c r="I4830" s="7"/>
      <c r="J4830">
        <v>82239.8</v>
      </c>
      <c r="K4830" s="8">
        <f t="shared" si="376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377"/>
        <v>-0.61187499999999995</v>
      </c>
      <c r="E4831" s="8">
        <v>-0.61187499999999995</v>
      </c>
      <c r="F4831" s="4">
        <f t="shared" si="378"/>
        <v>0</v>
      </c>
      <c r="G4831" s="4">
        <f t="shared" si="379"/>
        <v>0</v>
      </c>
      <c r="H4831" s="7">
        <f t="shared" si="380"/>
        <v>0</v>
      </c>
      <c r="I4831" s="7"/>
      <c r="J4831">
        <v>32867.1</v>
      </c>
      <c r="K4831" s="8">
        <f t="shared" si="376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377"/>
        <v>-0.61187499999999995</v>
      </c>
      <c r="E4832" s="8">
        <v>-0.61187499999999995</v>
      </c>
      <c r="F4832" s="4">
        <f t="shared" si="378"/>
        <v>0</v>
      </c>
      <c r="G4832" s="4">
        <f t="shared" si="379"/>
        <v>0</v>
      </c>
      <c r="H4832" s="7">
        <f t="shared" si="380"/>
        <v>0</v>
      </c>
      <c r="I4832" s="7"/>
      <c r="J4832">
        <v>-924.71500000000003</v>
      </c>
      <c r="K4832" s="8">
        <f t="shared" si="376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377"/>
        <v>-0.61187499999999995</v>
      </c>
      <c r="E4833" s="8">
        <v>-0.61187499999999995</v>
      </c>
      <c r="F4833" s="4">
        <f t="shared" si="378"/>
        <v>0</v>
      </c>
      <c r="G4833" s="4">
        <f t="shared" si="379"/>
        <v>0</v>
      </c>
      <c r="H4833" s="7">
        <f t="shared" si="380"/>
        <v>0</v>
      </c>
      <c r="I4833" s="7"/>
      <c r="J4833">
        <v>-611.875</v>
      </c>
      <c r="K4833" s="8">
        <f t="shared" si="376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377"/>
        <v>-0.61187499999999995</v>
      </c>
      <c r="E4834" s="8">
        <v>-0.61187499999999995</v>
      </c>
      <c r="F4834" s="4">
        <f t="shared" si="378"/>
        <v>0</v>
      </c>
      <c r="G4834" s="4">
        <f t="shared" si="379"/>
        <v>0</v>
      </c>
      <c r="H4834" s="7">
        <f t="shared" si="380"/>
        <v>0</v>
      </c>
      <c r="I4834" s="7"/>
      <c r="J4834">
        <v>-611.875</v>
      </c>
      <c r="K4834" s="8">
        <f t="shared" si="376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377"/>
        <v>-0.61187499999999995</v>
      </c>
      <c r="E4835" s="8">
        <v>-0.61187499999999995</v>
      </c>
      <c r="F4835" s="4">
        <f t="shared" si="378"/>
        <v>0</v>
      </c>
      <c r="G4835" s="4">
        <f t="shared" si="379"/>
        <v>0</v>
      </c>
      <c r="H4835" s="7">
        <f t="shared" si="380"/>
        <v>0</v>
      </c>
      <c r="I4835" s="7"/>
      <c r="J4835">
        <v>-611.875</v>
      </c>
      <c r="K4835" s="8">
        <f t="shared" si="376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377"/>
        <v>-0.61187499999999995</v>
      </c>
      <c r="E4836" s="8">
        <v>-0.61187499999999995</v>
      </c>
      <c r="F4836" s="4">
        <f t="shared" si="378"/>
        <v>0</v>
      </c>
      <c r="G4836" s="4">
        <f t="shared" si="379"/>
        <v>0</v>
      </c>
      <c r="H4836" s="7">
        <f t="shared" si="380"/>
        <v>0</v>
      </c>
      <c r="I4836" s="7"/>
      <c r="J4836">
        <v>-611.875</v>
      </c>
      <c r="K4836" s="8">
        <f t="shared" si="376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377"/>
        <v>-1.0669200000000001</v>
      </c>
      <c r="E4837" s="8">
        <v>-1.0669150000000001</v>
      </c>
      <c r="F4837" s="4">
        <f t="shared" si="378"/>
        <v>5.000000000032756E-6</v>
      </c>
      <c r="G4837" s="4">
        <f t="shared" si="379"/>
        <v>5.000000000032756E-6</v>
      </c>
      <c r="H4837" s="7">
        <f t="shared" si="380"/>
        <v>2.5000000000327561E-11</v>
      </c>
      <c r="I4837" s="7"/>
      <c r="J4837">
        <v>-611.875</v>
      </c>
      <c r="K4837" s="8">
        <f t="shared" si="376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377"/>
        <v>-1.0669200000000001</v>
      </c>
      <c r="E4838" s="8">
        <v>-1.0669150000000001</v>
      </c>
      <c r="F4838" s="4">
        <f t="shared" si="378"/>
        <v>5.000000000032756E-6</v>
      </c>
      <c r="G4838" s="4">
        <f t="shared" si="379"/>
        <v>5.000000000032756E-6</v>
      </c>
      <c r="H4838" s="7">
        <f t="shared" si="380"/>
        <v>2.5000000000327561E-11</v>
      </c>
      <c r="I4838" s="7"/>
      <c r="J4838">
        <v>-611.875</v>
      </c>
      <c r="K4838" s="8">
        <f t="shared" si="376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377"/>
        <v>2.7843</v>
      </c>
      <c r="E4839" s="8">
        <v>3.5061209999999998</v>
      </c>
      <c r="F4839" s="4">
        <f t="shared" si="378"/>
        <v>0.72182099999999982</v>
      </c>
      <c r="G4839" s="4">
        <f t="shared" si="379"/>
        <v>0.72182099999999982</v>
      </c>
      <c r="H4839" s="7">
        <f t="shared" si="380"/>
        <v>0.52102555604099976</v>
      </c>
      <c r="I4839" s="7"/>
      <c r="J4839">
        <v>-611.875</v>
      </c>
      <c r="K4839" s="8">
        <f t="shared" si="376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377"/>
        <v>108.29300000000001</v>
      </c>
      <c r="E4840" s="8">
        <v>108.736204</v>
      </c>
      <c r="F4840" s="4">
        <f t="shared" si="378"/>
        <v>0.44320399999999438</v>
      </c>
      <c r="G4840" s="4">
        <f t="shared" si="379"/>
        <v>0.44320399999999438</v>
      </c>
      <c r="H4840" s="7">
        <f t="shared" si="380"/>
        <v>0.19642978561599503</v>
      </c>
      <c r="I4840" s="7"/>
      <c r="J4840">
        <v>-611.875</v>
      </c>
      <c r="K4840" s="8">
        <f t="shared" si="376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377"/>
        <v>107.539</v>
      </c>
      <c r="E4841" s="8">
        <v>107.942403</v>
      </c>
      <c r="F4841" s="4">
        <f t="shared" si="378"/>
        <v>0.40340299999999729</v>
      </c>
      <c r="G4841" s="4">
        <f t="shared" si="379"/>
        <v>0.40340299999999729</v>
      </c>
      <c r="H4841" s="7">
        <f t="shared" si="380"/>
        <v>0.16273398040899781</v>
      </c>
      <c r="I4841" s="7"/>
      <c r="J4841">
        <v>-611.875</v>
      </c>
      <c r="K4841" s="8">
        <f t="shared" si="376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377"/>
        <v>106.761</v>
      </c>
      <c r="E4842" s="8">
        <v>107.146931</v>
      </c>
      <c r="F4842" s="4">
        <f t="shared" si="378"/>
        <v>0.38593099999999936</v>
      </c>
      <c r="G4842" s="4">
        <f t="shared" si="379"/>
        <v>0.38593099999999936</v>
      </c>
      <c r="H4842" s="7">
        <f t="shared" si="380"/>
        <v>0.14894273676099951</v>
      </c>
      <c r="I4842" s="7"/>
      <c r="J4842">
        <v>-1066.92</v>
      </c>
      <c r="K4842" s="8">
        <f t="shared" si="376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377"/>
        <v>106.11199999999999</v>
      </c>
      <c r="E4843" s="8">
        <v>106.47406599999999</v>
      </c>
      <c r="F4843" s="4">
        <f t="shared" si="378"/>
        <v>0.36206599999999867</v>
      </c>
      <c r="G4843" s="4">
        <f t="shared" si="379"/>
        <v>0.36206599999999867</v>
      </c>
      <c r="H4843" s="7">
        <f t="shared" si="380"/>
        <v>0.13109178835599902</v>
      </c>
      <c r="I4843" s="7"/>
      <c r="J4843">
        <v>-1066.92</v>
      </c>
      <c r="K4843" s="8">
        <f t="shared" si="376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377"/>
        <v>105.583</v>
      </c>
      <c r="E4844" s="8">
        <v>105.930629</v>
      </c>
      <c r="F4844" s="4">
        <f t="shared" si="378"/>
        <v>0.34762899999999775</v>
      </c>
      <c r="G4844" s="4">
        <f t="shared" si="379"/>
        <v>0.34762899999999775</v>
      </c>
      <c r="H4844" s="7">
        <f t="shared" si="380"/>
        <v>0.12084592164099843</v>
      </c>
      <c r="I4844" s="7"/>
      <c r="J4844">
        <v>16900.599999999999</v>
      </c>
      <c r="K4844" s="8">
        <f t="shared" ref="K4844:K4907" si="381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377"/>
        <v>105.053</v>
      </c>
      <c r="E4845" s="8">
        <v>105.452682</v>
      </c>
      <c r="F4845" s="4">
        <f t="shared" si="378"/>
        <v>0.39968199999999854</v>
      </c>
      <c r="G4845" s="4">
        <f t="shared" si="379"/>
        <v>0.39968199999999854</v>
      </c>
      <c r="H4845" s="7">
        <f t="shared" si="380"/>
        <v>0.15974570112399883</v>
      </c>
      <c r="I4845" s="7"/>
      <c r="J4845">
        <v>109090</v>
      </c>
      <c r="K4845" s="8">
        <f t="shared" si="381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377"/>
        <v>104.703</v>
      </c>
      <c r="E4846" s="8">
        <v>104.98482199999999</v>
      </c>
      <c r="F4846" s="4">
        <f t="shared" si="378"/>
        <v>0.28182199999999114</v>
      </c>
      <c r="G4846" s="4">
        <f t="shared" si="379"/>
        <v>0.28182199999999114</v>
      </c>
      <c r="H4846" s="7">
        <f t="shared" si="380"/>
        <v>7.9423639683995004E-2</v>
      </c>
      <c r="I4846" s="7"/>
      <c r="J4846">
        <v>108243</v>
      </c>
      <c r="K4846" s="8">
        <f t="shared" si="381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377"/>
        <v>104.49299999999999</v>
      </c>
      <c r="E4847" s="8">
        <v>104.777406</v>
      </c>
      <c r="F4847" s="4">
        <f t="shared" si="378"/>
        <v>0.28440600000000416</v>
      </c>
      <c r="G4847" s="4">
        <f t="shared" si="379"/>
        <v>0.28440600000000416</v>
      </c>
      <c r="H4847" s="7">
        <f t="shared" si="380"/>
        <v>8.088677283600236E-2</v>
      </c>
      <c r="I4847" s="7"/>
      <c r="J4847">
        <v>107393</v>
      </c>
      <c r="K4847" s="8">
        <f t="shared" si="381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377"/>
        <v>104.29300000000001</v>
      </c>
      <c r="E4848" s="8">
        <v>104.896265</v>
      </c>
      <c r="F4848" s="4">
        <f t="shared" si="378"/>
        <v>0.60326499999999328</v>
      </c>
      <c r="G4848" s="4">
        <f t="shared" si="379"/>
        <v>0.60326499999999328</v>
      </c>
      <c r="H4848" s="7">
        <f t="shared" si="380"/>
        <v>0.36392866022499187</v>
      </c>
      <c r="I4848" s="7"/>
      <c r="J4848">
        <v>106668</v>
      </c>
      <c r="K4848" s="8">
        <f t="shared" si="381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377"/>
        <v>104.125</v>
      </c>
      <c r="E4849" s="8">
        <v>104.575706</v>
      </c>
      <c r="F4849" s="4">
        <f t="shared" si="378"/>
        <v>0.45070599999999672</v>
      </c>
      <c r="G4849" s="4">
        <f t="shared" si="379"/>
        <v>0.45070599999999672</v>
      </c>
      <c r="H4849" s="7">
        <f t="shared" si="380"/>
        <v>0.20313589843599705</v>
      </c>
      <c r="I4849" s="7"/>
      <c r="J4849">
        <v>106083</v>
      </c>
      <c r="K4849" s="8">
        <f t="shared" si="381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377"/>
        <v>60.478499999999997</v>
      </c>
      <c r="E4850" s="8">
        <v>58.227910999999999</v>
      </c>
      <c r="F4850" s="4">
        <f t="shared" si="378"/>
        <v>-2.250588999999998</v>
      </c>
      <c r="G4850" s="4">
        <f t="shared" si="379"/>
        <v>2.250588999999998</v>
      </c>
      <c r="H4850" s="7">
        <f t="shared" si="380"/>
        <v>5.0651508469209912</v>
      </c>
      <c r="I4850" s="7"/>
      <c r="J4850">
        <v>105117</v>
      </c>
      <c r="K4850" s="8">
        <f t="shared" si="381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377"/>
        <v>-0.92471500000000006</v>
      </c>
      <c r="E4851" s="8">
        <v>-0.92471499999999995</v>
      </c>
      <c r="F4851" s="4">
        <f t="shared" si="378"/>
        <v>1.1102230246251565E-16</v>
      </c>
      <c r="G4851" s="4">
        <f t="shared" si="379"/>
        <v>1.1102230246251565E-16</v>
      </c>
      <c r="H4851" s="7">
        <f t="shared" si="380"/>
        <v>1.2325951644078309E-32</v>
      </c>
      <c r="I4851" s="7"/>
      <c r="J4851">
        <v>105376</v>
      </c>
      <c r="K4851" s="8">
        <f t="shared" si="381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377"/>
        <v>-0.61187499999999995</v>
      </c>
      <c r="E4852" s="8">
        <v>-0.61187499999999995</v>
      </c>
      <c r="F4852" s="4">
        <f t="shared" si="378"/>
        <v>0</v>
      </c>
      <c r="G4852" s="4">
        <f t="shared" si="379"/>
        <v>0</v>
      </c>
      <c r="H4852" s="7">
        <f t="shared" si="380"/>
        <v>0</v>
      </c>
      <c r="I4852" s="7"/>
      <c r="J4852">
        <v>104805</v>
      </c>
      <c r="K4852" s="8">
        <f t="shared" si="381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377"/>
        <v>-0.61187499999999995</v>
      </c>
      <c r="E4853" s="8">
        <v>-0.61187499999999995</v>
      </c>
      <c r="F4853" s="4">
        <f t="shared" si="378"/>
        <v>0</v>
      </c>
      <c r="G4853" s="4">
        <f t="shared" si="379"/>
        <v>0</v>
      </c>
      <c r="H4853" s="7">
        <f t="shared" si="380"/>
        <v>0</v>
      </c>
      <c r="I4853" s="7"/>
      <c r="J4853">
        <v>104446</v>
      </c>
      <c r="K4853" s="8">
        <f t="shared" si="381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377"/>
        <v>-0.61187499999999995</v>
      </c>
      <c r="E4854" s="8">
        <v>-0.61187499999999995</v>
      </c>
      <c r="F4854" s="4">
        <f t="shared" si="378"/>
        <v>0</v>
      </c>
      <c r="G4854" s="4">
        <f t="shared" si="379"/>
        <v>0</v>
      </c>
      <c r="H4854" s="7">
        <f t="shared" si="380"/>
        <v>0</v>
      </c>
      <c r="I4854" s="7"/>
      <c r="J4854">
        <v>104513</v>
      </c>
      <c r="K4854" s="8">
        <f t="shared" si="381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377"/>
        <v>-0.61187499999999995</v>
      </c>
      <c r="E4855" s="8">
        <v>-0.61187499999999995</v>
      </c>
      <c r="F4855" s="4">
        <f t="shared" si="378"/>
        <v>0</v>
      </c>
      <c r="G4855" s="4">
        <f t="shared" si="379"/>
        <v>0</v>
      </c>
      <c r="H4855" s="7">
        <f t="shared" si="380"/>
        <v>0</v>
      </c>
      <c r="I4855" s="7"/>
      <c r="J4855">
        <v>73718.8</v>
      </c>
      <c r="K4855" s="8">
        <f t="shared" si="381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377"/>
        <v>-0.61187499999999995</v>
      </c>
      <c r="E4856" s="8">
        <v>-0.61187499999999995</v>
      </c>
      <c r="F4856" s="4">
        <f t="shared" si="378"/>
        <v>0</v>
      </c>
      <c r="G4856" s="4">
        <f t="shared" si="379"/>
        <v>0</v>
      </c>
      <c r="H4856" s="7">
        <f t="shared" si="380"/>
        <v>0</v>
      </c>
      <c r="I4856" s="7"/>
      <c r="J4856">
        <v>-924.71500000000003</v>
      </c>
      <c r="K4856" s="8">
        <f t="shared" si="381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377"/>
        <v>-0.61187499999999995</v>
      </c>
      <c r="E4857" s="8">
        <v>-0.61187499999999995</v>
      </c>
      <c r="F4857" s="4">
        <f t="shared" si="378"/>
        <v>0</v>
      </c>
      <c r="G4857" s="4">
        <f t="shared" si="379"/>
        <v>0</v>
      </c>
      <c r="H4857" s="7">
        <f t="shared" si="380"/>
        <v>0</v>
      </c>
      <c r="I4857" s="7"/>
      <c r="J4857">
        <v>-611.875</v>
      </c>
      <c r="K4857" s="8">
        <f t="shared" si="381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377"/>
        <v>-0.61187499999999995</v>
      </c>
      <c r="E4858" s="8">
        <v>-0.61187499999999995</v>
      </c>
      <c r="F4858" s="4">
        <f t="shared" si="378"/>
        <v>0</v>
      </c>
      <c r="G4858" s="4">
        <f t="shared" si="379"/>
        <v>0</v>
      </c>
      <c r="H4858" s="7">
        <f t="shared" si="380"/>
        <v>0</v>
      </c>
      <c r="I4858" s="7"/>
      <c r="J4858">
        <v>-611.875</v>
      </c>
      <c r="K4858" s="8">
        <f t="shared" si="381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377"/>
        <v>-0.61187499999999995</v>
      </c>
      <c r="E4859" s="8">
        <v>-0.61187499999999995</v>
      </c>
      <c r="F4859" s="4">
        <f t="shared" si="378"/>
        <v>0</v>
      </c>
      <c r="G4859" s="4">
        <f t="shared" si="379"/>
        <v>0</v>
      </c>
      <c r="H4859" s="7">
        <f t="shared" si="380"/>
        <v>0</v>
      </c>
      <c r="I4859" s="7"/>
      <c r="J4859">
        <v>-611.875</v>
      </c>
      <c r="K4859" s="8">
        <f t="shared" si="381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377"/>
        <v>-0.61187499999999995</v>
      </c>
      <c r="E4860" s="8">
        <v>-0.61187499999999995</v>
      </c>
      <c r="F4860" s="4">
        <f t="shared" si="378"/>
        <v>0</v>
      </c>
      <c r="G4860" s="4">
        <f t="shared" si="379"/>
        <v>0</v>
      </c>
      <c r="H4860" s="7">
        <f t="shared" si="380"/>
        <v>0</v>
      </c>
      <c r="I4860" s="7"/>
      <c r="J4860">
        <v>-611.875</v>
      </c>
      <c r="K4860" s="8">
        <f t="shared" si="381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377"/>
        <v>-1.0669200000000001</v>
      </c>
      <c r="E4861" s="8">
        <v>-1.0669150000000001</v>
      </c>
      <c r="F4861" s="4">
        <f t="shared" si="378"/>
        <v>5.000000000032756E-6</v>
      </c>
      <c r="G4861" s="4">
        <f t="shared" si="379"/>
        <v>5.000000000032756E-6</v>
      </c>
      <c r="H4861" s="7">
        <f t="shared" si="380"/>
        <v>2.5000000000327561E-11</v>
      </c>
      <c r="I4861" s="7"/>
      <c r="J4861">
        <v>-611.875</v>
      </c>
      <c r="K4861" s="8">
        <f t="shared" si="381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377"/>
        <v>-1.0669200000000001</v>
      </c>
      <c r="E4862" s="8">
        <v>-1.0669150000000001</v>
      </c>
      <c r="F4862" s="4">
        <f t="shared" si="378"/>
        <v>5.000000000032756E-6</v>
      </c>
      <c r="G4862" s="4">
        <f t="shared" si="379"/>
        <v>5.000000000032756E-6</v>
      </c>
      <c r="H4862" s="7">
        <f t="shared" si="380"/>
        <v>2.5000000000327561E-11</v>
      </c>
      <c r="I4862" s="7"/>
      <c r="J4862">
        <v>-611.875</v>
      </c>
      <c r="K4862" s="8">
        <f t="shared" si="381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377"/>
        <v>1.2505500000000001</v>
      </c>
      <c r="E4863" s="8">
        <v>1.9524870000000001</v>
      </c>
      <c r="F4863" s="4">
        <f t="shared" si="378"/>
        <v>0.70193700000000003</v>
      </c>
      <c r="G4863" s="4">
        <f t="shared" si="379"/>
        <v>0.70193700000000003</v>
      </c>
      <c r="H4863" s="7">
        <f t="shared" si="380"/>
        <v>0.49271555196900002</v>
      </c>
      <c r="I4863" s="7"/>
      <c r="J4863">
        <v>-611.875</v>
      </c>
      <c r="K4863" s="8">
        <f t="shared" si="381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377"/>
        <v>108.785</v>
      </c>
      <c r="E4864" s="8">
        <v>108.857467</v>
      </c>
      <c r="F4864" s="4">
        <f t="shared" si="378"/>
        <v>7.2467000000003168E-2</v>
      </c>
      <c r="G4864" s="4">
        <f t="shared" si="379"/>
        <v>7.2467000000003168E-2</v>
      </c>
      <c r="H4864" s="7">
        <f t="shared" si="380"/>
        <v>5.2514660890004587E-3</v>
      </c>
      <c r="I4864" s="7"/>
      <c r="J4864">
        <v>-611.875</v>
      </c>
      <c r="K4864" s="8">
        <f t="shared" si="381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377"/>
        <v>107.76</v>
      </c>
      <c r="E4865" s="8">
        <v>108.165126</v>
      </c>
      <c r="F4865" s="4">
        <f t="shared" si="378"/>
        <v>0.40512599999999566</v>
      </c>
      <c r="G4865" s="4">
        <f t="shared" si="379"/>
        <v>0.40512599999999566</v>
      </c>
      <c r="H4865" s="7">
        <f t="shared" si="380"/>
        <v>0.16412707587599648</v>
      </c>
      <c r="I4865" s="7"/>
      <c r="J4865">
        <v>-611.875</v>
      </c>
      <c r="K4865" s="8">
        <f t="shared" si="381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377"/>
        <v>106.726</v>
      </c>
      <c r="E4866" s="8">
        <v>107.089867</v>
      </c>
      <c r="F4866" s="4">
        <f t="shared" si="378"/>
        <v>0.36386699999999905</v>
      </c>
      <c r="G4866" s="4">
        <f t="shared" si="379"/>
        <v>0.36386699999999905</v>
      </c>
      <c r="H4866" s="7">
        <f t="shared" si="380"/>
        <v>0.1323991936889993</v>
      </c>
      <c r="I4866" s="7"/>
      <c r="J4866">
        <v>-1066.92</v>
      </c>
      <c r="K4866" s="8">
        <f t="shared" si="381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377"/>
        <v>105.889</v>
      </c>
      <c r="E4867" s="8">
        <v>105.846317</v>
      </c>
      <c r="F4867" s="4">
        <f t="shared" si="378"/>
        <v>-4.2682999999996696E-2</v>
      </c>
      <c r="G4867" s="4">
        <f t="shared" si="379"/>
        <v>4.2682999999996696E-2</v>
      </c>
      <c r="H4867" s="7">
        <f t="shared" si="380"/>
        <v>1.821838488999718E-3</v>
      </c>
      <c r="I4867" s="7"/>
      <c r="J4867">
        <v>-1066.92</v>
      </c>
      <c r="K4867" s="8">
        <f t="shared" si="381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377"/>
        <v>105.32</v>
      </c>
      <c r="E4868" s="8">
        <v>105.76575800000001</v>
      </c>
      <c r="F4868" s="4">
        <f t="shared" si="378"/>
        <v>0.44575800000001209</v>
      </c>
      <c r="G4868" s="4">
        <f t="shared" si="379"/>
        <v>0.44575800000001209</v>
      </c>
      <c r="H4868" s="7">
        <f t="shared" si="380"/>
        <v>0.19870019456401078</v>
      </c>
      <c r="I4868" s="7"/>
      <c r="J4868">
        <v>3518.76</v>
      </c>
      <c r="K4868" s="8">
        <f t="shared" si="381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377"/>
        <v>104.73699999999999</v>
      </c>
      <c r="E4869" s="8">
        <v>104.75284000000001</v>
      </c>
      <c r="F4869" s="4">
        <f t="shared" si="378"/>
        <v>1.5840000000011401E-2</v>
      </c>
      <c r="G4869" s="4">
        <f t="shared" si="379"/>
        <v>1.5840000000011401E-2</v>
      </c>
      <c r="H4869" s="7">
        <f t="shared" si="380"/>
        <v>2.5090560000036119E-4</v>
      </c>
      <c r="I4869" s="7"/>
      <c r="J4869">
        <v>108728</v>
      </c>
      <c r="K4869" s="8">
        <f t="shared" si="381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377"/>
        <v>104.304</v>
      </c>
      <c r="E4870" s="8">
        <v>104.308778</v>
      </c>
      <c r="F4870" s="4">
        <f t="shared" si="378"/>
        <v>4.7780000000017253E-3</v>
      </c>
      <c r="G4870" s="4">
        <f t="shared" si="379"/>
        <v>4.7780000000017253E-3</v>
      </c>
      <c r="H4870" s="7">
        <f t="shared" si="380"/>
        <v>2.2829284000016488E-5</v>
      </c>
      <c r="I4870" s="7"/>
      <c r="J4870">
        <v>107958</v>
      </c>
      <c r="K4870" s="8">
        <f t="shared" si="381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377"/>
        <v>104.02</v>
      </c>
      <c r="E4871" s="8">
        <v>104.012765</v>
      </c>
      <c r="F4871" s="4">
        <f t="shared" si="378"/>
        <v>-7.2349999999943293E-3</v>
      </c>
      <c r="G4871" s="4">
        <f t="shared" si="379"/>
        <v>7.2349999999943293E-3</v>
      </c>
      <c r="H4871" s="7">
        <f t="shared" si="380"/>
        <v>5.2345224999917943E-5</v>
      </c>
      <c r="I4871" s="7"/>
      <c r="J4871">
        <v>107186</v>
      </c>
      <c r="K4871" s="8">
        <f t="shared" si="381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377"/>
        <v>103.74299999999999</v>
      </c>
      <c r="E4872" s="8">
        <v>103.74033799999999</v>
      </c>
      <c r="F4872" s="4">
        <f t="shared" si="378"/>
        <v>-2.6620000000008304E-3</v>
      </c>
      <c r="G4872" s="4">
        <f t="shared" si="379"/>
        <v>2.6620000000008304E-3</v>
      </c>
      <c r="H4872" s="7">
        <f t="shared" si="380"/>
        <v>7.0862440000044211E-6</v>
      </c>
      <c r="I4872" s="7"/>
      <c r="J4872">
        <v>106532</v>
      </c>
      <c r="K4872" s="8">
        <f t="shared" si="381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382">C4873/1000</f>
        <v>104.291</v>
      </c>
      <c r="E4873" s="8">
        <v>104.002698</v>
      </c>
      <c r="F4873" s="4">
        <f t="shared" ref="F4873:F4936" si="383">(E4873- D4873)</f>
        <v>-0.28830200000000161</v>
      </c>
      <c r="G4873" s="4">
        <f t="shared" ref="G4873:G4936" si="384">ABS(F4873)</f>
        <v>0.28830200000000161</v>
      </c>
      <c r="H4873" s="7">
        <f t="shared" ref="H4873:H4936" si="385">(G4873^2)</f>
        <v>8.311804320400093E-2</v>
      </c>
      <c r="I4873" s="7"/>
      <c r="J4873">
        <v>106002</v>
      </c>
      <c r="K4873" s="8">
        <f t="shared" si="381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382"/>
        <v>54.932400000000001</v>
      </c>
      <c r="E4874" s="8">
        <v>52.946114999999999</v>
      </c>
      <c r="F4874" s="4">
        <f t="shared" si="383"/>
        <v>-1.9862850000000023</v>
      </c>
      <c r="G4874" s="4">
        <f t="shared" si="384"/>
        <v>1.9862850000000023</v>
      </c>
      <c r="H4874" s="7">
        <f t="shared" si="385"/>
        <v>3.9453281012250092</v>
      </c>
      <c r="I4874" s="7"/>
      <c r="J4874">
        <v>105545</v>
      </c>
      <c r="K4874" s="8">
        <f t="shared" si="381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382"/>
        <v>-0.92471500000000006</v>
      </c>
      <c r="E4875" s="8">
        <v>-0.92471499999999995</v>
      </c>
      <c r="F4875" s="4">
        <f t="shared" si="383"/>
        <v>1.1102230246251565E-16</v>
      </c>
      <c r="G4875" s="4">
        <f t="shared" si="384"/>
        <v>1.1102230246251565E-16</v>
      </c>
      <c r="H4875" s="7">
        <f t="shared" si="385"/>
        <v>1.2325951644078309E-32</v>
      </c>
      <c r="I4875" s="7"/>
      <c r="J4875">
        <v>105085</v>
      </c>
      <c r="K4875" s="8">
        <f t="shared" si="381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382"/>
        <v>-0.61187499999999995</v>
      </c>
      <c r="E4876" s="8">
        <v>-0.61187499999999995</v>
      </c>
      <c r="F4876" s="4">
        <f t="shared" si="383"/>
        <v>0</v>
      </c>
      <c r="G4876" s="4">
        <f t="shared" si="384"/>
        <v>0</v>
      </c>
      <c r="H4876" s="7">
        <f t="shared" si="385"/>
        <v>0</v>
      </c>
      <c r="I4876" s="7"/>
      <c r="J4876">
        <v>104886</v>
      </c>
      <c r="K4876" s="8">
        <f t="shared" si="381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382"/>
        <v>-0.61187499999999995</v>
      </c>
      <c r="E4877" s="8">
        <v>-0.61187499999999995</v>
      </c>
      <c r="F4877" s="4">
        <f t="shared" si="383"/>
        <v>0</v>
      </c>
      <c r="G4877" s="4">
        <f t="shared" si="384"/>
        <v>0</v>
      </c>
      <c r="H4877" s="7">
        <f t="shared" si="385"/>
        <v>0</v>
      </c>
      <c r="I4877" s="7"/>
      <c r="J4877">
        <v>105002</v>
      </c>
      <c r="K4877" s="8">
        <f t="shared" si="381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382"/>
        <v>-0.61187499999999995</v>
      </c>
      <c r="E4878" s="8">
        <v>-0.61187499999999995</v>
      </c>
      <c r="F4878" s="4">
        <f t="shared" si="383"/>
        <v>0</v>
      </c>
      <c r="G4878" s="4">
        <f t="shared" si="384"/>
        <v>0</v>
      </c>
      <c r="H4878" s="7">
        <f t="shared" si="385"/>
        <v>0</v>
      </c>
      <c r="I4878" s="7"/>
      <c r="J4878">
        <v>104593</v>
      </c>
      <c r="K4878" s="8">
        <f t="shared" si="381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382"/>
        <v>-0.61187499999999995</v>
      </c>
      <c r="E4879" s="8">
        <v>-0.61187499999999995</v>
      </c>
      <c r="F4879" s="4">
        <f t="shared" si="383"/>
        <v>0</v>
      </c>
      <c r="G4879" s="4">
        <f t="shared" si="384"/>
        <v>0</v>
      </c>
      <c r="H4879" s="7">
        <f t="shared" si="385"/>
        <v>0</v>
      </c>
      <c r="I4879" s="7"/>
      <c r="J4879">
        <v>58649.8</v>
      </c>
      <c r="K4879" s="8">
        <f t="shared" si="381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382"/>
        <v>-0.61187499999999995</v>
      </c>
      <c r="E4880" s="8">
        <v>-0.61187499999999995</v>
      </c>
      <c r="F4880" s="4">
        <f t="shared" si="383"/>
        <v>0</v>
      </c>
      <c r="G4880" s="4">
        <f t="shared" si="384"/>
        <v>0</v>
      </c>
      <c r="H4880" s="7">
        <f t="shared" si="385"/>
        <v>0</v>
      </c>
      <c r="I4880" s="7"/>
      <c r="J4880">
        <v>-924.71500000000003</v>
      </c>
      <c r="K4880" s="8">
        <f t="shared" si="381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382"/>
        <v>-0.61187499999999995</v>
      </c>
      <c r="E4881" s="8">
        <v>-0.61187499999999995</v>
      </c>
      <c r="F4881" s="4">
        <f t="shared" si="383"/>
        <v>0</v>
      </c>
      <c r="G4881" s="4">
        <f t="shared" si="384"/>
        <v>0</v>
      </c>
      <c r="H4881" s="7">
        <f t="shared" si="385"/>
        <v>0</v>
      </c>
      <c r="I4881" s="7"/>
      <c r="J4881">
        <v>-611.875</v>
      </c>
      <c r="K4881" s="8">
        <f t="shared" si="381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382"/>
        <v>-0.61187499999999995</v>
      </c>
      <c r="E4882" s="8">
        <v>-0.61187499999999995</v>
      </c>
      <c r="F4882" s="4">
        <f t="shared" si="383"/>
        <v>0</v>
      </c>
      <c r="G4882" s="4">
        <f t="shared" si="384"/>
        <v>0</v>
      </c>
      <c r="H4882" s="7">
        <f t="shared" si="385"/>
        <v>0</v>
      </c>
      <c r="I4882" s="7"/>
      <c r="J4882">
        <v>-611.875</v>
      </c>
      <c r="K4882" s="8">
        <f t="shared" si="381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382"/>
        <v>-0.61187499999999995</v>
      </c>
      <c r="E4883" s="8">
        <v>-0.61187499999999995</v>
      </c>
      <c r="F4883" s="4">
        <f t="shared" si="383"/>
        <v>0</v>
      </c>
      <c r="G4883" s="4">
        <f t="shared" si="384"/>
        <v>0</v>
      </c>
      <c r="H4883" s="7">
        <f t="shared" si="385"/>
        <v>0</v>
      </c>
      <c r="I4883" s="7"/>
      <c r="J4883">
        <v>-611.875</v>
      </c>
      <c r="K4883" s="8">
        <f t="shared" si="381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382"/>
        <v>-0.61187499999999995</v>
      </c>
      <c r="E4884" s="8">
        <v>-0.61187499999999995</v>
      </c>
      <c r="F4884" s="4">
        <f t="shared" si="383"/>
        <v>0</v>
      </c>
      <c r="G4884" s="4">
        <f t="shared" si="384"/>
        <v>0</v>
      </c>
      <c r="H4884" s="7">
        <f t="shared" si="385"/>
        <v>0</v>
      </c>
      <c r="I4884" s="7"/>
      <c r="J4884">
        <v>-611.875</v>
      </c>
      <c r="K4884" s="8">
        <f t="shared" si="381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382"/>
        <v>-1.0669200000000001</v>
      </c>
      <c r="E4885" s="8">
        <v>-1.0669150000000001</v>
      </c>
      <c r="F4885" s="4">
        <f t="shared" si="383"/>
        <v>5.000000000032756E-6</v>
      </c>
      <c r="G4885" s="4">
        <f t="shared" si="384"/>
        <v>5.000000000032756E-6</v>
      </c>
      <c r="H4885" s="7">
        <f t="shared" si="385"/>
        <v>2.5000000000327561E-11</v>
      </c>
      <c r="I4885" s="7"/>
      <c r="J4885">
        <v>-611.875</v>
      </c>
      <c r="K4885" s="8">
        <f t="shared" si="381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382"/>
        <v>-1.0669200000000001</v>
      </c>
      <c r="E4886" s="8">
        <v>-1.0669150000000001</v>
      </c>
      <c r="F4886" s="4">
        <f t="shared" si="383"/>
        <v>5.000000000032756E-6</v>
      </c>
      <c r="G4886" s="4">
        <f t="shared" si="384"/>
        <v>5.000000000032756E-6</v>
      </c>
      <c r="H4886" s="7">
        <f t="shared" si="385"/>
        <v>2.5000000000327561E-11</v>
      </c>
      <c r="I4886" s="7"/>
      <c r="J4886">
        <v>-611.875</v>
      </c>
      <c r="K4886" s="8">
        <f t="shared" si="381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382"/>
        <v>15.1944</v>
      </c>
      <c r="E4887" s="8">
        <v>16.032079</v>
      </c>
      <c r="F4887" s="4">
        <f t="shared" si="383"/>
        <v>0.83767899999999962</v>
      </c>
      <c r="G4887" s="4">
        <f t="shared" si="384"/>
        <v>0.83767899999999962</v>
      </c>
      <c r="H4887" s="7">
        <f t="shared" si="385"/>
        <v>0.70170610704099934</v>
      </c>
      <c r="I4887" s="7"/>
      <c r="J4887">
        <v>-611.875</v>
      </c>
      <c r="K4887" s="8">
        <f t="shared" si="381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382"/>
        <v>107.88200000000001</v>
      </c>
      <c r="E4888" s="8">
        <v>108.30270299999999</v>
      </c>
      <c r="F4888" s="4">
        <f t="shared" si="383"/>
        <v>0.42070299999998895</v>
      </c>
      <c r="G4888" s="4">
        <f t="shared" si="384"/>
        <v>0.42070299999998895</v>
      </c>
      <c r="H4888" s="7">
        <f t="shared" si="385"/>
        <v>0.17699101420899069</v>
      </c>
      <c r="I4888" s="7"/>
      <c r="J4888">
        <v>-611.875</v>
      </c>
      <c r="K4888" s="8">
        <f t="shared" si="381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382"/>
        <v>107.065</v>
      </c>
      <c r="E4889" s="8">
        <v>107.417198</v>
      </c>
      <c r="F4889" s="4">
        <f t="shared" si="383"/>
        <v>0.35219800000000134</v>
      </c>
      <c r="G4889" s="4">
        <f t="shared" si="384"/>
        <v>0.35219800000000134</v>
      </c>
      <c r="H4889" s="7">
        <f t="shared" si="385"/>
        <v>0.12404343120400095</v>
      </c>
      <c r="I4889" s="7"/>
      <c r="J4889">
        <v>-611.875</v>
      </c>
      <c r="K4889" s="8">
        <f t="shared" si="381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382"/>
        <v>106.238</v>
      </c>
      <c r="E4890" s="8">
        <v>106.55154899999999</v>
      </c>
      <c r="F4890" s="4">
        <f t="shared" si="383"/>
        <v>0.31354899999999475</v>
      </c>
      <c r="G4890" s="4">
        <f t="shared" si="384"/>
        <v>0.31354899999999475</v>
      </c>
      <c r="H4890" s="7">
        <f t="shared" si="385"/>
        <v>9.8312975400996705E-2</v>
      </c>
      <c r="I4890" s="7"/>
      <c r="J4890">
        <v>-1066.92</v>
      </c>
      <c r="K4890" s="8">
        <f t="shared" si="381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382"/>
        <v>105.51300000000001</v>
      </c>
      <c r="E4891" s="8">
        <v>105.92184899999999</v>
      </c>
      <c r="F4891" s="4">
        <f t="shared" si="383"/>
        <v>0.40884899999998936</v>
      </c>
      <c r="G4891" s="4">
        <f t="shared" si="384"/>
        <v>0.40884899999998936</v>
      </c>
      <c r="H4891" s="7">
        <f t="shared" si="385"/>
        <v>0.16715750480099131</v>
      </c>
      <c r="I4891" s="7"/>
      <c r="J4891">
        <v>-1066.92</v>
      </c>
      <c r="K4891" s="8">
        <f t="shared" si="381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382"/>
        <v>104.938</v>
      </c>
      <c r="E4892" s="8">
        <v>105.188976</v>
      </c>
      <c r="F4892" s="4">
        <f t="shared" si="383"/>
        <v>0.25097599999999431</v>
      </c>
      <c r="G4892" s="4">
        <f t="shared" si="384"/>
        <v>0.25097599999999431</v>
      </c>
      <c r="H4892" s="7">
        <f t="shared" si="385"/>
        <v>6.298895257599714E-2</v>
      </c>
      <c r="I4892" s="7"/>
      <c r="J4892">
        <v>1966.58</v>
      </c>
      <c r="K4892" s="8">
        <f t="shared" si="381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382"/>
        <v>104.349</v>
      </c>
      <c r="E4893" s="8">
        <v>104.58194</v>
      </c>
      <c r="F4893" s="4">
        <f t="shared" si="383"/>
        <v>0.23293999999999926</v>
      </c>
      <c r="G4893" s="4">
        <f t="shared" si="384"/>
        <v>0.23293999999999926</v>
      </c>
      <c r="H4893" s="7">
        <f t="shared" si="385"/>
        <v>5.4261043599999656E-2</v>
      </c>
      <c r="I4893" s="7"/>
      <c r="J4893">
        <v>108840</v>
      </c>
      <c r="K4893" s="8">
        <f t="shared" si="381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382"/>
        <v>103.923</v>
      </c>
      <c r="E4894" s="8">
        <v>104.129715</v>
      </c>
      <c r="F4894" s="4">
        <f t="shared" si="383"/>
        <v>0.20671500000000265</v>
      </c>
      <c r="G4894" s="4">
        <f t="shared" si="384"/>
        <v>0.20671500000000265</v>
      </c>
      <c r="H4894" s="7">
        <f t="shared" si="385"/>
        <v>4.2731091225001093E-2</v>
      </c>
      <c r="I4894" s="7"/>
      <c r="J4894">
        <v>108173</v>
      </c>
      <c r="K4894" s="8">
        <f t="shared" si="381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382"/>
        <v>103.651</v>
      </c>
      <c r="E4895" s="8">
        <v>103.670361</v>
      </c>
      <c r="F4895" s="4">
        <f t="shared" si="383"/>
        <v>1.9361000000003514E-2</v>
      </c>
      <c r="G4895" s="4">
        <f t="shared" si="384"/>
        <v>1.9361000000003514E-2</v>
      </c>
      <c r="H4895" s="7">
        <f t="shared" si="385"/>
        <v>3.7484832100013609E-4</v>
      </c>
      <c r="I4895" s="7"/>
      <c r="J4895">
        <v>107130</v>
      </c>
      <c r="K4895" s="8">
        <f t="shared" si="381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382"/>
        <v>103.39</v>
      </c>
      <c r="E4896" s="8">
        <v>103.48854</v>
      </c>
      <c r="F4896" s="4">
        <f t="shared" si="383"/>
        <v>9.853999999999985E-2</v>
      </c>
      <c r="G4896" s="4">
        <f t="shared" si="384"/>
        <v>9.853999999999985E-2</v>
      </c>
      <c r="H4896" s="7">
        <f t="shared" si="385"/>
        <v>9.7101315999999702E-3</v>
      </c>
      <c r="I4896" s="7"/>
      <c r="J4896">
        <v>105927</v>
      </c>
      <c r="K4896" s="8">
        <f t="shared" si="381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382"/>
        <v>103.453</v>
      </c>
      <c r="E4897" s="8">
        <v>103.378309</v>
      </c>
      <c r="F4897" s="4">
        <f t="shared" si="383"/>
        <v>-7.4691000000001395E-2</v>
      </c>
      <c r="G4897" s="4">
        <f t="shared" si="384"/>
        <v>7.4691000000001395E-2</v>
      </c>
      <c r="H4897" s="7">
        <f t="shared" si="385"/>
        <v>5.5787454810002088E-3</v>
      </c>
      <c r="I4897" s="7"/>
      <c r="J4897">
        <v>105792</v>
      </c>
      <c r="K4897" s="8">
        <f t="shared" si="381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382"/>
        <v>75.798100000000005</v>
      </c>
      <c r="E4898" s="8">
        <v>73.312254999999993</v>
      </c>
      <c r="F4898" s="4">
        <f t="shared" si="383"/>
        <v>-2.4858450000000119</v>
      </c>
      <c r="G4898" s="4">
        <f t="shared" si="384"/>
        <v>2.4858450000000119</v>
      </c>
      <c r="H4898" s="7">
        <f t="shared" si="385"/>
        <v>6.1794253640250592</v>
      </c>
      <c r="I4898" s="7"/>
      <c r="J4898">
        <v>104867</v>
      </c>
      <c r="K4898" s="8">
        <f t="shared" si="381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382"/>
        <v>-0.92471500000000006</v>
      </c>
      <c r="E4899" s="8">
        <v>-0.92471499999999995</v>
      </c>
      <c r="F4899" s="4">
        <f t="shared" si="383"/>
        <v>1.1102230246251565E-16</v>
      </c>
      <c r="G4899" s="4">
        <f t="shared" si="384"/>
        <v>1.1102230246251565E-16</v>
      </c>
      <c r="H4899" s="7">
        <f t="shared" si="385"/>
        <v>1.2325951644078309E-32</v>
      </c>
      <c r="I4899" s="7"/>
      <c r="J4899">
        <v>104436</v>
      </c>
      <c r="K4899" s="8">
        <f t="shared" si="381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382"/>
        <v>-0.61187499999999995</v>
      </c>
      <c r="E4900" s="8">
        <v>-0.61187499999999995</v>
      </c>
      <c r="F4900" s="4">
        <f t="shared" si="383"/>
        <v>0</v>
      </c>
      <c r="G4900" s="4">
        <f t="shared" si="384"/>
        <v>0</v>
      </c>
      <c r="H4900" s="7">
        <f t="shared" si="385"/>
        <v>0</v>
      </c>
      <c r="I4900" s="7"/>
      <c r="J4900">
        <v>104148</v>
      </c>
      <c r="K4900" s="8">
        <f t="shared" si="381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382"/>
        <v>-0.61187499999999995</v>
      </c>
      <c r="E4901" s="8">
        <v>-0.61187499999999995</v>
      </c>
      <c r="F4901" s="4">
        <f t="shared" si="383"/>
        <v>0</v>
      </c>
      <c r="G4901" s="4">
        <f t="shared" si="384"/>
        <v>0</v>
      </c>
      <c r="H4901" s="7">
        <f t="shared" si="385"/>
        <v>0</v>
      </c>
      <c r="I4901" s="7"/>
      <c r="J4901">
        <v>103876</v>
      </c>
      <c r="K4901" s="8">
        <f t="shared" si="381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382"/>
        <v>-0.61187499999999995</v>
      </c>
      <c r="E4902" s="8">
        <v>-0.61187499999999995</v>
      </c>
      <c r="F4902" s="4">
        <f t="shared" si="383"/>
        <v>0</v>
      </c>
      <c r="G4902" s="4">
        <f t="shared" si="384"/>
        <v>0</v>
      </c>
      <c r="H4902" s="7">
        <f t="shared" si="385"/>
        <v>0</v>
      </c>
      <c r="I4902" s="7"/>
      <c r="J4902">
        <v>104635</v>
      </c>
      <c r="K4902" s="8">
        <f t="shared" si="381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382"/>
        <v>-0.61187499999999995</v>
      </c>
      <c r="E4903" s="8">
        <v>-0.61187499999999995</v>
      </c>
      <c r="F4903" s="4">
        <f t="shared" si="383"/>
        <v>0</v>
      </c>
      <c r="G4903" s="4">
        <f t="shared" si="384"/>
        <v>0</v>
      </c>
      <c r="H4903" s="7">
        <f t="shared" si="385"/>
        <v>0</v>
      </c>
      <c r="I4903" s="7"/>
      <c r="J4903">
        <v>53407.8</v>
      </c>
      <c r="K4903" s="8">
        <f t="shared" si="381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382"/>
        <v>-0.61187499999999995</v>
      </c>
      <c r="E4904" s="8">
        <v>-0.61187499999999995</v>
      </c>
      <c r="F4904" s="4">
        <f t="shared" si="383"/>
        <v>0</v>
      </c>
      <c r="G4904" s="4">
        <f t="shared" si="384"/>
        <v>0</v>
      </c>
      <c r="H4904" s="7">
        <f t="shared" si="385"/>
        <v>0</v>
      </c>
      <c r="I4904" s="7"/>
      <c r="J4904">
        <v>-924.71500000000003</v>
      </c>
      <c r="K4904" s="8">
        <f t="shared" si="381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382"/>
        <v>-0.61187499999999995</v>
      </c>
      <c r="E4905" s="8">
        <v>-0.61187499999999995</v>
      </c>
      <c r="F4905" s="4">
        <f t="shared" si="383"/>
        <v>0</v>
      </c>
      <c r="G4905" s="4">
        <f t="shared" si="384"/>
        <v>0</v>
      </c>
      <c r="H4905" s="7">
        <f t="shared" si="385"/>
        <v>0</v>
      </c>
      <c r="I4905" s="7"/>
      <c r="J4905">
        <v>-611.875</v>
      </c>
      <c r="K4905" s="8">
        <f t="shared" si="381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382"/>
        <v>-0.61187499999999995</v>
      </c>
      <c r="E4906" s="8">
        <v>-0.61187499999999995</v>
      </c>
      <c r="F4906" s="4">
        <f t="shared" si="383"/>
        <v>0</v>
      </c>
      <c r="G4906" s="4">
        <f t="shared" si="384"/>
        <v>0</v>
      </c>
      <c r="H4906" s="7">
        <f t="shared" si="385"/>
        <v>0</v>
      </c>
      <c r="I4906" s="7"/>
      <c r="J4906">
        <v>-611.875</v>
      </c>
      <c r="K4906" s="8">
        <f t="shared" si="381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382"/>
        <v>-0.61187499999999995</v>
      </c>
      <c r="E4907" s="8">
        <v>-0.61187499999999995</v>
      </c>
      <c r="F4907" s="4">
        <f t="shared" si="383"/>
        <v>0</v>
      </c>
      <c r="G4907" s="4">
        <f t="shared" si="384"/>
        <v>0</v>
      </c>
      <c r="H4907" s="7">
        <f t="shared" si="385"/>
        <v>0</v>
      </c>
      <c r="I4907" s="7"/>
      <c r="J4907">
        <v>-611.875</v>
      </c>
      <c r="K4907" s="8">
        <f t="shared" si="381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382"/>
        <v>-0.61187499999999995</v>
      </c>
      <c r="E4908" s="8">
        <v>-0.61187499999999995</v>
      </c>
      <c r="F4908" s="4">
        <f t="shared" si="383"/>
        <v>0</v>
      </c>
      <c r="G4908" s="4">
        <f t="shared" si="384"/>
        <v>0</v>
      </c>
      <c r="H4908" s="7">
        <f t="shared" si="385"/>
        <v>0</v>
      </c>
      <c r="I4908" s="7"/>
      <c r="J4908">
        <v>-611.875</v>
      </c>
      <c r="K4908" s="8">
        <f t="shared" ref="K4908:K4971" si="386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382"/>
        <v>-1.0669200000000001</v>
      </c>
      <c r="E4909" s="8">
        <v>-1.0669150000000001</v>
      </c>
      <c r="F4909" s="4">
        <f t="shared" si="383"/>
        <v>5.000000000032756E-6</v>
      </c>
      <c r="G4909" s="4">
        <f t="shared" si="384"/>
        <v>5.000000000032756E-6</v>
      </c>
      <c r="H4909" s="7">
        <f t="shared" si="385"/>
        <v>2.5000000000327561E-11</v>
      </c>
      <c r="I4909" s="7"/>
      <c r="J4909">
        <v>-611.875</v>
      </c>
      <c r="K4909" s="8">
        <f t="shared" si="386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382"/>
        <v>-1.0669200000000001</v>
      </c>
      <c r="E4910" s="8">
        <v>-1.0669150000000001</v>
      </c>
      <c r="F4910" s="4">
        <f t="shared" si="383"/>
        <v>5.000000000032756E-6</v>
      </c>
      <c r="G4910" s="4">
        <f t="shared" si="384"/>
        <v>5.000000000032756E-6</v>
      </c>
      <c r="H4910" s="7">
        <f t="shared" si="385"/>
        <v>2.5000000000327561E-11</v>
      </c>
      <c r="I4910" s="7"/>
      <c r="J4910">
        <v>-611.875</v>
      </c>
      <c r="K4910" s="8">
        <f t="shared" si="386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382"/>
        <v>5.3737899999999996</v>
      </c>
      <c r="E4911" s="8">
        <v>6.103777</v>
      </c>
      <c r="F4911" s="4">
        <f t="shared" si="383"/>
        <v>0.72998700000000039</v>
      </c>
      <c r="G4911" s="4">
        <f t="shared" si="384"/>
        <v>0.72998700000000039</v>
      </c>
      <c r="H4911" s="7">
        <f t="shared" si="385"/>
        <v>0.53288102016900052</v>
      </c>
      <c r="I4911" s="7"/>
      <c r="J4911">
        <v>-611.875</v>
      </c>
      <c r="K4911" s="8">
        <f t="shared" si="386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382"/>
        <v>107.836</v>
      </c>
      <c r="E4912" s="8">
        <v>108.19216400000001</v>
      </c>
      <c r="F4912" s="4">
        <f t="shared" si="383"/>
        <v>0.35616400000000681</v>
      </c>
      <c r="G4912" s="4">
        <f t="shared" si="384"/>
        <v>0.35616400000000681</v>
      </c>
      <c r="H4912" s="7">
        <f t="shared" si="385"/>
        <v>0.12685279489600484</v>
      </c>
      <c r="I4912" s="7"/>
      <c r="J4912">
        <v>-611.875</v>
      </c>
      <c r="K4912" s="8">
        <f t="shared" si="386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382"/>
        <v>106.884</v>
      </c>
      <c r="E4913" s="8">
        <v>107.19282699999999</v>
      </c>
      <c r="F4913" s="4">
        <f t="shared" si="383"/>
        <v>0.30882699999999375</v>
      </c>
      <c r="G4913" s="4">
        <f t="shared" si="384"/>
        <v>0.30882699999999375</v>
      </c>
      <c r="H4913" s="7">
        <f t="shared" si="385"/>
        <v>9.5374115928996139E-2</v>
      </c>
      <c r="I4913" s="7"/>
      <c r="J4913">
        <v>-611.875</v>
      </c>
      <c r="K4913" s="8">
        <f t="shared" si="386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382"/>
        <v>105.905</v>
      </c>
      <c r="E4914" s="8">
        <v>106.347269</v>
      </c>
      <c r="F4914" s="4">
        <f t="shared" si="383"/>
        <v>0.44226899999999603</v>
      </c>
      <c r="G4914" s="4">
        <f t="shared" si="384"/>
        <v>0.44226899999999603</v>
      </c>
      <c r="H4914" s="7">
        <f t="shared" si="385"/>
        <v>0.19560186836099649</v>
      </c>
      <c r="I4914" s="7"/>
      <c r="J4914">
        <v>-1066.92</v>
      </c>
      <c r="K4914" s="8">
        <f t="shared" si="386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382"/>
        <v>105.06399999999999</v>
      </c>
      <c r="E4915" s="8">
        <v>105.314054</v>
      </c>
      <c r="F4915" s="4">
        <f t="shared" si="383"/>
        <v>0.25005400000000577</v>
      </c>
      <c r="G4915" s="4">
        <f t="shared" si="384"/>
        <v>0.25005400000000577</v>
      </c>
      <c r="H4915" s="7">
        <f t="shared" si="385"/>
        <v>6.2527002916002883E-2</v>
      </c>
      <c r="I4915" s="7"/>
      <c r="J4915">
        <v>-1066.92</v>
      </c>
      <c r="K4915" s="8">
        <f t="shared" si="386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382"/>
        <v>104.355</v>
      </c>
      <c r="E4916" s="8">
        <v>104.62302699999999</v>
      </c>
      <c r="F4916" s="4">
        <f t="shared" si="383"/>
        <v>0.26802699999998936</v>
      </c>
      <c r="G4916" s="4">
        <f t="shared" si="384"/>
        <v>0.26802699999998936</v>
      </c>
      <c r="H4916" s="7">
        <f t="shared" si="385"/>
        <v>7.1838472728994296E-2</v>
      </c>
      <c r="I4916" s="7"/>
      <c r="J4916">
        <v>16051.2</v>
      </c>
      <c r="K4916" s="8">
        <f t="shared" si="386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382"/>
        <v>103.64100000000001</v>
      </c>
      <c r="E4917" s="8">
        <v>103.778195</v>
      </c>
      <c r="F4917" s="4">
        <f t="shared" si="383"/>
        <v>0.1371949999999913</v>
      </c>
      <c r="G4917" s="4">
        <f t="shared" si="384"/>
        <v>0.1371949999999913</v>
      </c>
      <c r="H4917" s="7">
        <f t="shared" si="385"/>
        <v>1.882246802499761E-2</v>
      </c>
      <c r="I4917" s="7"/>
      <c r="J4917">
        <v>108307</v>
      </c>
      <c r="K4917" s="8">
        <f t="shared" si="386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382"/>
        <v>103.17400000000001</v>
      </c>
      <c r="E4918" s="8">
        <v>103.30888899999999</v>
      </c>
      <c r="F4918" s="4">
        <f t="shared" si="383"/>
        <v>0.13488899999998694</v>
      </c>
      <c r="G4918" s="4">
        <f t="shared" si="384"/>
        <v>0.13488899999998694</v>
      </c>
      <c r="H4918" s="7">
        <f t="shared" si="385"/>
        <v>1.8195042320996474E-2</v>
      </c>
      <c r="I4918" s="7"/>
      <c r="J4918">
        <v>107448</v>
      </c>
      <c r="K4918" s="8">
        <f t="shared" si="386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382"/>
        <v>102.96599999999999</v>
      </c>
      <c r="E4919" s="8">
        <v>102.96930999999999</v>
      </c>
      <c r="F4919" s="4">
        <f t="shared" si="383"/>
        <v>3.3099999999990359E-3</v>
      </c>
      <c r="G4919" s="4">
        <f t="shared" si="384"/>
        <v>3.3099999999990359E-3</v>
      </c>
      <c r="H4919" s="7">
        <f t="shared" si="385"/>
        <v>1.0956099999993618E-5</v>
      </c>
      <c r="I4919" s="7"/>
      <c r="J4919">
        <v>106605</v>
      </c>
      <c r="K4919" s="8">
        <f t="shared" si="386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382"/>
        <v>102.754</v>
      </c>
      <c r="E4920" s="8">
        <v>102.95917900000001</v>
      </c>
      <c r="F4920" s="4">
        <f t="shared" si="383"/>
        <v>0.20517900000000111</v>
      </c>
      <c r="G4920" s="4">
        <f t="shared" si="384"/>
        <v>0.20517900000000111</v>
      </c>
      <c r="H4920" s="7">
        <f t="shared" si="385"/>
        <v>4.2098422041000456E-2</v>
      </c>
      <c r="I4920" s="7"/>
      <c r="J4920">
        <v>105995</v>
      </c>
      <c r="K4920" s="8">
        <f t="shared" si="386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382"/>
        <v>102.658</v>
      </c>
      <c r="E4921" s="8">
        <v>102.97332299999999</v>
      </c>
      <c r="F4921" s="4">
        <f t="shared" si="383"/>
        <v>0.31532299999999225</v>
      </c>
      <c r="G4921" s="4">
        <f t="shared" si="384"/>
        <v>0.31532299999999225</v>
      </c>
      <c r="H4921" s="7">
        <f t="shared" si="385"/>
        <v>9.9428594328995118E-2</v>
      </c>
      <c r="I4921" s="7"/>
      <c r="J4921">
        <v>105281</v>
      </c>
      <c r="K4921" s="8">
        <f t="shared" si="386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382"/>
        <v>61.810499999999998</v>
      </c>
      <c r="E4922" s="8">
        <v>59.451560999999998</v>
      </c>
      <c r="F4922" s="4">
        <f t="shared" si="383"/>
        <v>-2.3589389999999995</v>
      </c>
      <c r="G4922" s="4">
        <f t="shared" si="384"/>
        <v>2.3589389999999995</v>
      </c>
      <c r="H4922" s="7">
        <f t="shared" si="385"/>
        <v>5.564593205720997</v>
      </c>
      <c r="I4922" s="7"/>
      <c r="J4922">
        <v>104695</v>
      </c>
      <c r="K4922" s="8">
        <f t="shared" si="386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382"/>
        <v>-0.92471500000000006</v>
      </c>
      <c r="E4923" s="8">
        <v>-0.92471499999999995</v>
      </c>
      <c r="F4923" s="4">
        <f t="shared" si="383"/>
        <v>1.1102230246251565E-16</v>
      </c>
      <c r="G4923" s="4">
        <f t="shared" si="384"/>
        <v>1.1102230246251565E-16</v>
      </c>
      <c r="H4923" s="7">
        <f t="shared" si="385"/>
        <v>1.2325951644078309E-32</v>
      </c>
      <c r="I4923" s="7"/>
      <c r="J4923">
        <v>104263</v>
      </c>
      <c r="K4923" s="8">
        <f t="shared" si="386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382"/>
        <v>-0.61187499999999995</v>
      </c>
      <c r="E4924" s="8">
        <v>-0.61187499999999995</v>
      </c>
      <c r="F4924" s="4">
        <f t="shared" si="383"/>
        <v>0</v>
      </c>
      <c r="G4924" s="4">
        <f t="shared" si="384"/>
        <v>0</v>
      </c>
      <c r="H4924" s="7">
        <f t="shared" si="385"/>
        <v>0</v>
      </c>
      <c r="I4924" s="7"/>
      <c r="J4924">
        <v>103813</v>
      </c>
      <c r="K4924" s="8">
        <f t="shared" si="386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382"/>
        <v>-0.61187499999999995</v>
      </c>
      <c r="E4925" s="8">
        <v>-0.61187499999999995</v>
      </c>
      <c r="F4925" s="4">
        <f t="shared" si="383"/>
        <v>0</v>
      </c>
      <c r="G4925" s="4">
        <f t="shared" si="384"/>
        <v>0</v>
      </c>
      <c r="H4925" s="7">
        <f t="shared" si="385"/>
        <v>0</v>
      </c>
      <c r="I4925" s="7"/>
      <c r="J4925">
        <v>103648</v>
      </c>
      <c r="K4925" s="8">
        <f t="shared" si="386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382"/>
        <v>-0.61187499999999995</v>
      </c>
      <c r="E4926" s="8">
        <v>-0.61187499999999995</v>
      </c>
      <c r="F4926" s="4">
        <f t="shared" si="383"/>
        <v>0</v>
      </c>
      <c r="G4926" s="4">
        <f t="shared" si="384"/>
        <v>0</v>
      </c>
      <c r="H4926" s="7">
        <f t="shared" si="385"/>
        <v>0</v>
      </c>
      <c r="I4926" s="7"/>
      <c r="J4926">
        <v>103610</v>
      </c>
      <c r="K4926" s="8">
        <f t="shared" si="386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382"/>
        <v>-0.61187499999999995</v>
      </c>
      <c r="E4927" s="8">
        <v>-0.61187499999999995</v>
      </c>
      <c r="F4927" s="4">
        <f t="shared" si="383"/>
        <v>0</v>
      </c>
      <c r="G4927" s="4">
        <f t="shared" si="384"/>
        <v>0</v>
      </c>
      <c r="H4927" s="7">
        <f t="shared" si="385"/>
        <v>0</v>
      </c>
      <c r="I4927" s="7"/>
      <c r="J4927">
        <v>73845.7</v>
      </c>
      <c r="K4927" s="8">
        <f t="shared" si="386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382"/>
        <v>-0.61187499999999995</v>
      </c>
      <c r="E4928" s="8">
        <v>-0.61187499999999995</v>
      </c>
      <c r="F4928" s="4">
        <f t="shared" si="383"/>
        <v>0</v>
      </c>
      <c r="G4928" s="4">
        <f t="shared" si="384"/>
        <v>0</v>
      </c>
      <c r="H4928" s="7">
        <f t="shared" si="385"/>
        <v>0</v>
      </c>
      <c r="I4928" s="7"/>
      <c r="J4928">
        <v>-924.71500000000003</v>
      </c>
      <c r="K4928" s="8">
        <f t="shared" si="386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382"/>
        <v>-0.61187499999999995</v>
      </c>
      <c r="E4929" s="8">
        <v>-0.61187499999999995</v>
      </c>
      <c r="F4929" s="4">
        <f t="shared" si="383"/>
        <v>0</v>
      </c>
      <c r="G4929" s="4">
        <f t="shared" si="384"/>
        <v>0</v>
      </c>
      <c r="H4929" s="7">
        <f t="shared" si="385"/>
        <v>0</v>
      </c>
      <c r="I4929" s="7"/>
      <c r="J4929">
        <v>-611.875</v>
      </c>
      <c r="K4929" s="8">
        <f t="shared" si="386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382"/>
        <v>-0.61187499999999995</v>
      </c>
      <c r="E4930" s="8">
        <v>-0.61187499999999995</v>
      </c>
      <c r="F4930" s="4">
        <f t="shared" si="383"/>
        <v>0</v>
      </c>
      <c r="G4930" s="4">
        <f t="shared" si="384"/>
        <v>0</v>
      </c>
      <c r="H4930" s="7">
        <f t="shared" si="385"/>
        <v>0</v>
      </c>
      <c r="I4930" s="7"/>
      <c r="J4930">
        <v>-611.875</v>
      </c>
      <c r="K4930" s="8">
        <f t="shared" si="386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382"/>
        <v>-0.61187499999999995</v>
      </c>
      <c r="E4931" s="8">
        <v>-0.61187499999999995</v>
      </c>
      <c r="F4931" s="4">
        <f t="shared" si="383"/>
        <v>0</v>
      </c>
      <c r="G4931" s="4">
        <f t="shared" si="384"/>
        <v>0</v>
      </c>
      <c r="H4931" s="7">
        <f t="shared" si="385"/>
        <v>0</v>
      </c>
      <c r="I4931" s="7"/>
      <c r="J4931">
        <v>-611.875</v>
      </c>
      <c r="K4931" s="8">
        <f t="shared" si="386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382"/>
        <v>-0.61187499999999995</v>
      </c>
      <c r="E4932" s="8">
        <v>-0.61187499999999995</v>
      </c>
      <c r="F4932" s="4">
        <f t="shared" si="383"/>
        <v>0</v>
      </c>
      <c r="G4932" s="4">
        <f t="shared" si="384"/>
        <v>0</v>
      </c>
      <c r="H4932" s="7">
        <f t="shared" si="385"/>
        <v>0</v>
      </c>
      <c r="I4932" s="7"/>
      <c r="J4932">
        <v>-611.875</v>
      </c>
      <c r="K4932" s="8">
        <f t="shared" si="386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382"/>
        <v>-1.0669200000000001</v>
      </c>
      <c r="E4933" s="8">
        <v>-1.0669150000000001</v>
      </c>
      <c r="F4933" s="4">
        <f t="shared" si="383"/>
        <v>5.000000000032756E-6</v>
      </c>
      <c r="G4933" s="4">
        <f t="shared" si="384"/>
        <v>5.000000000032756E-6</v>
      </c>
      <c r="H4933" s="7">
        <f t="shared" si="385"/>
        <v>2.5000000000327561E-11</v>
      </c>
      <c r="I4933" s="7"/>
      <c r="J4933">
        <v>-611.875</v>
      </c>
      <c r="K4933" s="8">
        <f t="shared" si="386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382"/>
        <v>-1.0669200000000001</v>
      </c>
      <c r="E4934" s="8">
        <v>-1.0669150000000001</v>
      </c>
      <c r="F4934" s="4">
        <f t="shared" si="383"/>
        <v>5.000000000032756E-6</v>
      </c>
      <c r="G4934" s="4">
        <f t="shared" si="384"/>
        <v>5.000000000032756E-6</v>
      </c>
      <c r="H4934" s="7">
        <f t="shared" si="385"/>
        <v>2.5000000000327561E-11</v>
      </c>
      <c r="I4934" s="7"/>
      <c r="J4934">
        <v>-611.875</v>
      </c>
      <c r="K4934" s="8">
        <f t="shared" si="386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382"/>
        <v>13.883299999999998</v>
      </c>
      <c r="E4935" s="8">
        <v>14.634574000000001</v>
      </c>
      <c r="F4935" s="4">
        <f t="shared" si="383"/>
        <v>0.75127400000000222</v>
      </c>
      <c r="G4935" s="4">
        <f t="shared" si="384"/>
        <v>0.75127400000000222</v>
      </c>
      <c r="H4935" s="7">
        <f t="shared" si="385"/>
        <v>0.56441262307600337</v>
      </c>
      <c r="I4935" s="7"/>
      <c r="J4935">
        <v>-611.875</v>
      </c>
      <c r="K4935" s="8">
        <f t="shared" si="386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382"/>
        <v>107.43600000000001</v>
      </c>
      <c r="E4936" s="8">
        <v>107.77993499999999</v>
      </c>
      <c r="F4936" s="4">
        <f t="shared" si="383"/>
        <v>0.34393499999998767</v>
      </c>
      <c r="G4936" s="4">
        <f t="shared" si="384"/>
        <v>0.34393499999998767</v>
      </c>
      <c r="H4936" s="7">
        <f t="shared" si="385"/>
        <v>0.11829128422499152</v>
      </c>
      <c r="I4936" s="7"/>
      <c r="J4936">
        <v>-611.875</v>
      </c>
      <c r="K4936" s="8">
        <f t="shared" si="386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387">C4937/1000</f>
        <v>106.503</v>
      </c>
      <c r="E4937" s="8">
        <v>106.780936</v>
      </c>
      <c r="F4937" s="4">
        <f t="shared" ref="F4937:F5000" si="388">(E4937- D4937)</f>
        <v>0.27793599999999685</v>
      </c>
      <c r="G4937" s="4">
        <f t="shared" ref="G4937:G5000" si="389">ABS(F4937)</f>
        <v>0.27793599999999685</v>
      </c>
      <c r="H4937" s="7">
        <f t="shared" ref="H4937:H5000" si="390">(G4937^2)</f>
        <v>7.7248420095998249E-2</v>
      </c>
      <c r="I4937" s="7"/>
      <c r="J4937">
        <v>-611.875</v>
      </c>
      <c r="K4937" s="8">
        <f t="shared" si="386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387"/>
        <v>105.532</v>
      </c>
      <c r="E4938" s="8">
        <v>105.84601499999999</v>
      </c>
      <c r="F4938" s="4">
        <f t="shared" si="388"/>
        <v>0.31401499999999771</v>
      </c>
      <c r="G4938" s="4">
        <f t="shared" si="389"/>
        <v>0.31401499999999771</v>
      </c>
      <c r="H4938" s="7">
        <f t="shared" si="390"/>
        <v>9.8605420224998561E-2</v>
      </c>
      <c r="I4938" s="7"/>
      <c r="J4938">
        <v>-1066.92</v>
      </c>
      <c r="K4938" s="8">
        <f t="shared" si="386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387"/>
        <v>104.746</v>
      </c>
      <c r="E4939" s="8">
        <v>104.656308</v>
      </c>
      <c r="F4939" s="4">
        <f t="shared" si="388"/>
        <v>-8.9691999999999439E-2</v>
      </c>
      <c r="G4939" s="4">
        <f t="shared" si="389"/>
        <v>8.9691999999999439E-2</v>
      </c>
      <c r="H4939" s="7">
        <f t="shared" si="390"/>
        <v>8.0446548639998994E-3</v>
      </c>
      <c r="I4939" s="7"/>
      <c r="J4939">
        <v>-1066.92</v>
      </c>
      <c r="K4939" s="8">
        <f t="shared" si="386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387"/>
        <v>104.17100000000001</v>
      </c>
      <c r="E4940" s="8">
        <v>104.51343900000001</v>
      </c>
      <c r="F4940" s="4">
        <f t="shared" si="388"/>
        <v>0.34243899999999883</v>
      </c>
      <c r="G4940" s="4">
        <f t="shared" si="389"/>
        <v>0.34243899999999883</v>
      </c>
      <c r="H4940" s="7">
        <f t="shared" si="390"/>
        <v>0.1172644687209992</v>
      </c>
      <c r="I4940" s="7"/>
      <c r="J4940">
        <v>6123.33</v>
      </c>
      <c r="K4940" s="8">
        <f t="shared" si="386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387"/>
        <v>103.587</v>
      </c>
      <c r="E4941" s="8">
        <v>103.537143</v>
      </c>
      <c r="F4941" s="4">
        <f t="shared" si="388"/>
        <v>-4.9857000000002927E-2</v>
      </c>
      <c r="G4941" s="4">
        <f t="shared" si="389"/>
        <v>4.9857000000002927E-2</v>
      </c>
      <c r="H4941" s="7">
        <f t="shared" si="390"/>
        <v>2.4857204490002917E-3</v>
      </c>
      <c r="I4941" s="7"/>
      <c r="J4941">
        <v>108199</v>
      </c>
      <c r="K4941" s="8">
        <f t="shared" si="386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387"/>
        <v>103.122</v>
      </c>
      <c r="E4942" s="8">
        <v>103.057175</v>
      </c>
      <c r="F4942" s="4">
        <f t="shared" si="388"/>
        <v>-6.4824999999999022E-2</v>
      </c>
      <c r="G4942" s="4">
        <f t="shared" si="389"/>
        <v>6.4824999999999022E-2</v>
      </c>
      <c r="H4942" s="7">
        <f t="shared" si="390"/>
        <v>4.2022806249998731E-3</v>
      </c>
      <c r="I4942" s="7"/>
      <c r="J4942">
        <v>107228</v>
      </c>
      <c r="K4942" s="8">
        <f t="shared" si="386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387"/>
        <v>102.78100000000001</v>
      </c>
      <c r="E4943" s="8">
        <v>102.74802200000001</v>
      </c>
      <c r="F4943" s="4">
        <f t="shared" si="388"/>
        <v>-3.2977999999999952E-2</v>
      </c>
      <c r="G4943" s="4">
        <f t="shared" si="389"/>
        <v>3.2977999999999952E-2</v>
      </c>
      <c r="H4943" s="7">
        <f t="shared" si="390"/>
        <v>1.0875484839999968E-3</v>
      </c>
      <c r="I4943" s="7"/>
      <c r="J4943">
        <v>106412</v>
      </c>
      <c r="K4943" s="8">
        <f t="shared" si="386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387"/>
        <v>102.444</v>
      </c>
      <c r="E4944" s="8">
        <v>102.315611</v>
      </c>
      <c r="F4944" s="4">
        <f t="shared" si="388"/>
        <v>-0.12838899999999853</v>
      </c>
      <c r="G4944" s="4">
        <f t="shared" si="389"/>
        <v>0.12838899999999853</v>
      </c>
      <c r="H4944" s="7">
        <f t="shared" si="390"/>
        <v>1.6483735320999622E-2</v>
      </c>
      <c r="I4944" s="7"/>
      <c r="J4944">
        <v>105404</v>
      </c>
      <c r="K4944" s="8">
        <f t="shared" si="386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387"/>
        <v>102.521</v>
      </c>
      <c r="E4945" s="8">
        <v>102.356658</v>
      </c>
      <c r="F4945" s="4">
        <f t="shared" si="388"/>
        <v>-0.16434200000000487</v>
      </c>
      <c r="G4945" s="4">
        <f t="shared" si="389"/>
        <v>0.16434200000000487</v>
      </c>
      <c r="H4945" s="7">
        <f t="shared" si="390"/>
        <v>2.70082929640016E-2</v>
      </c>
      <c r="I4945" s="7"/>
      <c r="J4945">
        <v>104741</v>
      </c>
      <c r="K4945" s="8">
        <f t="shared" si="386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387"/>
        <v>75.805399999999992</v>
      </c>
      <c r="E4946" s="8">
        <v>73.301958999999997</v>
      </c>
      <c r="F4946" s="4">
        <f t="shared" si="388"/>
        <v>-2.5034409999999951</v>
      </c>
      <c r="G4946" s="4">
        <f t="shared" si="389"/>
        <v>2.5034409999999951</v>
      </c>
      <c r="H4946" s="7">
        <f t="shared" si="390"/>
        <v>6.2672168404809758</v>
      </c>
      <c r="I4946" s="7"/>
      <c r="J4946">
        <v>103921</v>
      </c>
      <c r="K4946" s="8">
        <f t="shared" si="386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387"/>
        <v>-0.92471500000000006</v>
      </c>
      <c r="E4947" s="8">
        <v>-0.92471499999999995</v>
      </c>
      <c r="F4947" s="4">
        <f t="shared" si="388"/>
        <v>1.1102230246251565E-16</v>
      </c>
      <c r="G4947" s="4">
        <f t="shared" si="389"/>
        <v>1.1102230246251565E-16</v>
      </c>
      <c r="H4947" s="7">
        <f t="shared" si="390"/>
        <v>1.2325951644078309E-32</v>
      </c>
      <c r="I4947" s="7"/>
      <c r="J4947">
        <v>103460</v>
      </c>
      <c r="K4947" s="8">
        <f t="shared" si="386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387"/>
        <v>-0.61187499999999995</v>
      </c>
      <c r="E4948" s="8">
        <v>-0.61187499999999995</v>
      </c>
      <c r="F4948" s="4">
        <f t="shared" si="388"/>
        <v>0</v>
      </c>
      <c r="G4948" s="4">
        <f t="shared" si="389"/>
        <v>0</v>
      </c>
      <c r="H4948" s="7">
        <f t="shared" si="390"/>
        <v>0</v>
      </c>
      <c r="I4948" s="7"/>
      <c r="J4948">
        <v>103135</v>
      </c>
      <c r="K4948" s="8">
        <f t="shared" si="386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387"/>
        <v>-0.61187499999999995</v>
      </c>
      <c r="E4949" s="8">
        <v>-0.61187499999999995</v>
      </c>
      <c r="F4949" s="4">
        <f t="shared" si="388"/>
        <v>0</v>
      </c>
      <c r="G4949" s="4">
        <f t="shared" si="389"/>
        <v>0</v>
      </c>
      <c r="H4949" s="7">
        <f t="shared" si="390"/>
        <v>0</v>
      </c>
      <c r="I4949" s="7"/>
      <c r="J4949">
        <v>103113</v>
      </c>
      <c r="K4949" s="8">
        <f t="shared" si="386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387"/>
        <v>-0.61187499999999995</v>
      </c>
      <c r="E4950" s="8">
        <v>-0.61187499999999995</v>
      </c>
      <c r="F4950" s="4">
        <f t="shared" si="388"/>
        <v>0</v>
      </c>
      <c r="G4950" s="4">
        <f t="shared" si="389"/>
        <v>0</v>
      </c>
      <c r="H4950" s="7">
        <f t="shared" si="390"/>
        <v>0</v>
      </c>
      <c r="I4950" s="7"/>
      <c r="J4950">
        <v>103414</v>
      </c>
      <c r="K4950" s="8">
        <f t="shared" si="386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387"/>
        <v>-0.61187499999999995</v>
      </c>
      <c r="E4951" s="8">
        <v>-0.61187499999999995</v>
      </c>
      <c r="F4951" s="4">
        <f t="shared" si="388"/>
        <v>0</v>
      </c>
      <c r="G4951" s="4">
        <f t="shared" si="389"/>
        <v>0</v>
      </c>
      <c r="H4951" s="7">
        <f t="shared" si="390"/>
        <v>0</v>
      </c>
      <c r="I4951" s="7"/>
      <c r="J4951">
        <v>60102.8</v>
      </c>
      <c r="K4951" s="8">
        <f t="shared" si="386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387"/>
        <v>-0.61187499999999995</v>
      </c>
      <c r="E4952" s="8">
        <v>-0.61187499999999995</v>
      </c>
      <c r="F4952" s="4">
        <f t="shared" si="388"/>
        <v>0</v>
      </c>
      <c r="G4952" s="4">
        <f t="shared" si="389"/>
        <v>0</v>
      </c>
      <c r="H4952" s="7">
        <f t="shared" si="390"/>
        <v>0</v>
      </c>
      <c r="I4952" s="7"/>
      <c r="J4952">
        <v>-924.71500000000003</v>
      </c>
      <c r="K4952" s="8">
        <f t="shared" si="386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387"/>
        <v>-0.61187499999999995</v>
      </c>
      <c r="E4953" s="8">
        <v>-0.61187499999999995</v>
      </c>
      <c r="F4953" s="4">
        <f t="shared" si="388"/>
        <v>0</v>
      </c>
      <c r="G4953" s="4">
        <f t="shared" si="389"/>
        <v>0</v>
      </c>
      <c r="H4953" s="7">
        <f t="shared" si="390"/>
        <v>0</v>
      </c>
      <c r="I4953" s="7"/>
      <c r="J4953">
        <v>-611.875</v>
      </c>
      <c r="K4953" s="8">
        <f t="shared" si="386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387"/>
        <v>-0.61187499999999995</v>
      </c>
      <c r="E4954" s="8">
        <v>-0.61187499999999995</v>
      </c>
      <c r="F4954" s="4">
        <f t="shared" si="388"/>
        <v>0</v>
      </c>
      <c r="G4954" s="4">
        <f t="shared" si="389"/>
        <v>0</v>
      </c>
      <c r="H4954" s="7">
        <f t="shared" si="390"/>
        <v>0</v>
      </c>
      <c r="I4954" s="7"/>
      <c r="J4954">
        <v>-611.875</v>
      </c>
      <c r="K4954" s="8">
        <f t="shared" si="386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387"/>
        <v>-0.61187499999999995</v>
      </c>
      <c r="E4955" s="8">
        <v>-0.61187499999999995</v>
      </c>
      <c r="F4955" s="4">
        <f t="shared" si="388"/>
        <v>0</v>
      </c>
      <c r="G4955" s="4">
        <f t="shared" si="389"/>
        <v>0</v>
      </c>
      <c r="H4955" s="7">
        <f t="shared" si="390"/>
        <v>0</v>
      </c>
      <c r="I4955" s="7"/>
      <c r="J4955">
        <v>-611.875</v>
      </c>
      <c r="K4955" s="8">
        <f t="shared" si="386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387"/>
        <v>-0.61187499999999995</v>
      </c>
      <c r="E4956" s="8">
        <v>-0.61187499999999995</v>
      </c>
      <c r="F4956" s="4">
        <f t="shared" si="388"/>
        <v>0</v>
      </c>
      <c r="G4956" s="4">
        <f t="shared" si="389"/>
        <v>0</v>
      </c>
      <c r="H4956" s="7">
        <f t="shared" si="390"/>
        <v>0</v>
      </c>
      <c r="I4956" s="7"/>
      <c r="J4956">
        <v>-611.875</v>
      </c>
      <c r="K4956" s="8">
        <f t="shared" si="386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387"/>
        <v>-1.0669200000000001</v>
      </c>
      <c r="E4957" s="8">
        <v>-1.0669150000000001</v>
      </c>
      <c r="F4957" s="4">
        <f t="shared" si="388"/>
        <v>5.000000000032756E-6</v>
      </c>
      <c r="G4957" s="4">
        <f t="shared" si="389"/>
        <v>5.000000000032756E-6</v>
      </c>
      <c r="H4957" s="7">
        <f t="shared" si="390"/>
        <v>2.5000000000327561E-11</v>
      </c>
      <c r="I4957" s="7"/>
      <c r="J4957">
        <v>-611.875</v>
      </c>
      <c r="K4957" s="8">
        <f t="shared" si="386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387"/>
        <v>-1.0669200000000001</v>
      </c>
      <c r="E4958" s="8">
        <v>-1.0669150000000001</v>
      </c>
      <c r="F4958" s="4">
        <f t="shared" si="388"/>
        <v>5.000000000032756E-6</v>
      </c>
      <c r="G4958" s="4">
        <f t="shared" si="389"/>
        <v>5.000000000032756E-6</v>
      </c>
      <c r="H4958" s="7">
        <f t="shared" si="390"/>
        <v>2.5000000000327561E-11</v>
      </c>
      <c r="I4958" s="7"/>
      <c r="J4958">
        <v>-611.875</v>
      </c>
      <c r="K4958" s="8">
        <f t="shared" si="386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387"/>
        <v>-4.7372299999999994</v>
      </c>
      <c r="E4959" s="8">
        <v>-4.7392300000000001</v>
      </c>
      <c r="F4959" s="4">
        <f t="shared" si="388"/>
        <v>-2.0000000000006679E-3</v>
      </c>
      <c r="G4959" s="4">
        <f t="shared" si="389"/>
        <v>2.0000000000006679E-3</v>
      </c>
      <c r="H4959" s="7">
        <f t="shared" si="390"/>
        <v>4.0000000000026714E-6</v>
      </c>
      <c r="I4959" s="7"/>
      <c r="J4959">
        <v>-611.875</v>
      </c>
      <c r="K4959" s="8">
        <f t="shared" si="386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387"/>
        <v>27.247799999999998</v>
      </c>
      <c r="E4960" s="8">
        <v>27.519679</v>
      </c>
      <c r="F4960" s="4">
        <f t="shared" si="388"/>
        <v>0.27187900000000198</v>
      </c>
      <c r="G4960" s="4">
        <f t="shared" si="389"/>
        <v>0.27187900000000198</v>
      </c>
      <c r="H4960" s="7">
        <f t="shared" si="390"/>
        <v>7.391819064100108E-2</v>
      </c>
      <c r="I4960" s="7"/>
      <c r="J4960">
        <v>-611.875</v>
      </c>
      <c r="K4960" s="8">
        <f t="shared" si="386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387"/>
        <v>86.6721</v>
      </c>
      <c r="E4961" s="8">
        <v>87.087483000000006</v>
      </c>
      <c r="F4961" s="4">
        <f t="shared" si="388"/>
        <v>0.41538300000000561</v>
      </c>
      <c r="G4961" s="4">
        <f t="shared" si="389"/>
        <v>0.41538300000000561</v>
      </c>
      <c r="H4961" s="7">
        <f t="shared" si="390"/>
        <v>0.17254303668900467</v>
      </c>
      <c r="I4961" s="7"/>
      <c r="J4961">
        <v>-611.875</v>
      </c>
      <c r="K4961" s="8">
        <f t="shared" si="386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387"/>
        <v>82.898600000000002</v>
      </c>
      <c r="E4962" s="8">
        <v>83.241477000000003</v>
      </c>
      <c r="F4962" s="4">
        <f t="shared" si="388"/>
        <v>0.34287700000000143</v>
      </c>
      <c r="G4962" s="4">
        <f t="shared" si="389"/>
        <v>0.34287700000000143</v>
      </c>
      <c r="H4962" s="7">
        <f t="shared" si="390"/>
        <v>0.11756463712900098</v>
      </c>
      <c r="I4962" s="7"/>
      <c r="J4962">
        <v>-1066.92</v>
      </c>
      <c r="K4962" s="8">
        <f t="shared" si="386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387"/>
        <v>100.226</v>
      </c>
      <c r="E4963" s="8">
        <v>100.52156100000001</v>
      </c>
      <c r="F4963" s="4">
        <f t="shared" si="388"/>
        <v>0.2955610000000064</v>
      </c>
      <c r="G4963" s="4">
        <f t="shared" si="389"/>
        <v>0.2955610000000064</v>
      </c>
      <c r="H4963" s="7">
        <f t="shared" si="390"/>
        <v>8.735630472100378E-2</v>
      </c>
      <c r="I4963" s="7"/>
      <c r="J4963">
        <v>-1066.92</v>
      </c>
      <c r="K4963" s="8">
        <f t="shared" si="386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387"/>
        <v>94.999200000000002</v>
      </c>
      <c r="E4964" s="8">
        <v>95.449166000000005</v>
      </c>
      <c r="F4964" s="4">
        <f t="shared" si="388"/>
        <v>0.44996600000000342</v>
      </c>
      <c r="G4964" s="4">
        <f t="shared" si="389"/>
        <v>0.44996600000000342</v>
      </c>
      <c r="H4964" s="7">
        <f t="shared" si="390"/>
        <v>0.20246940115600306</v>
      </c>
      <c r="I4964" s="7"/>
      <c r="J4964">
        <v>14656.9</v>
      </c>
      <c r="K4964" s="8">
        <f t="shared" si="386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387"/>
        <v>103.56699999999999</v>
      </c>
      <c r="E4965" s="8">
        <v>103.56238</v>
      </c>
      <c r="F4965" s="4">
        <f t="shared" si="388"/>
        <v>-4.6199999999885222E-3</v>
      </c>
      <c r="G4965" s="4">
        <f t="shared" si="389"/>
        <v>4.6199999999885222E-3</v>
      </c>
      <c r="H4965" s="7">
        <f t="shared" si="390"/>
        <v>2.1344399999893947E-5</v>
      </c>
      <c r="I4965" s="7"/>
      <c r="J4965">
        <v>107799</v>
      </c>
      <c r="K4965" s="8">
        <f t="shared" si="386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387"/>
        <v>85.005800000000008</v>
      </c>
      <c r="E4966" s="8">
        <v>84.558902000000003</v>
      </c>
      <c r="F4966" s="4">
        <f t="shared" si="388"/>
        <v>-0.44689800000000446</v>
      </c>
      <c r="G4966" s="4">
        <f t="shared" si="389"/>
        <v>0.44689800000000446</v>
      </c>
      <c r="H4966" s="7">
        <f t="shared" si="390"/>
        <v>0.19971782240400399</v>
      </c>
      <c r="I4966" s="7"/>
      <c r="J4966">
        <v>106828</v>
      </c>
      <c r="K4966" s="8">
        <f t="shared" si="386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387"/>
        <v>94.941800000000001</v>
      </c>
      <c r="E4967" s="8">
        <v>94.986564000000001</v>
      </c>
      <c r="F4967" s="4">
        <f t="shared" si="388"/>
        <v>4.4764000000000692E-2</v>
      </c>
      <c r="G4967" s="4">
        <f t="shared" si="389"/>
        <v>4.4764000000000692E-2</v>
      </c>
      <c r="H4967" s="7">
        <f t="shared" si="390"/>
        <v>2.0038156960000618E-3</v>
      </c>
      <c r="I4967" s="7"/>
      <c r="J4967">
        <v>105919</v>
      </c>
      <c r="K4967" s="8">
        <f t="shared" si="386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387"/>
        <v>35.978199999999994</v>
      </c>
      <c r="E4968" s="8">
        <v>35.819541999999998</v>
      </c>
      <c r="F4968" s="4">
        <f t="shared" si="388"/>
        <v>-0.15865799999999552</v>
      </c>
      <c r="G4968" s="4">
        <f t="shared" si="389"/>
        <v>0.15865799999999552</v>
      </c>
      <c r="H4968" s="7">
        <f t="shared" si="390"/>
        <v>2.517236096399858E-2</v>
      </c>
      <c r="I4968" s="7"/>
      <c r="J4968">
        <v>104765</v>
      </c>
      <c r="K4968" s="8">
        <f t="shared" si="386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387"/>
        <v>36.015999999999998</v>
      </c>
      <c r="E4969" s="8">
        <v>35.434759999999997</v>
      </c>
      <c r="F4969" s="4">
        <f t="shared" si="388"/>
        <v>-0.58124000000000109</v>
      </c>
      <c r="G4969" s="4">
        <f t="shared" si="389"/>
        <v>0.58124000000000109</v>
      </c>
      <c r="H4969" s="7">
        <f t="shared" si="390"/>
        <v>0.33783993760000125</v>
      </c>
      <c r="I4969" s="7"/>
      <c r="J4969">
        <v>104627</v>
      </c>
      <c r="K4969" s="8">
        <f t="shared" si="386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387"/>
        <v>-0.92471500000000006</v>
      </c>
      <c r="E4970" s="8">
        <v>-0.92471499999999995</v>
      </c>
      <c r="F4970" s="4">
        <f t="shared" si="388"/>
        <v>1.1102230246251565E-16</v>
      </c>
      <c r="G4970" s="4">
        <f t="shared" si="389"/>
        <v>1.1102230246251565E-16</v>
      </c>
      <c r="H4970" s="7">
        <f t="shared" si="390"/>
        <v>1.2325951644078309E-32</v>
      </c>
      <c r="I4970" s="7"/>
      <c r="J4970">
        <v>103683</v>
      </c>
      <c r="K4970" s="8">
        <f t="shared" si="386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387"/>
        <v>-0.92471500000000006</v>
      </c>
      <c r="E4971" s="8">
        <v>-0.92471499999999995</v>
      </c>
      <c r="F4971" s="4">
        <f t="shared" si="388"/>
        <v>1.1102230246251565E-16</v>
      </c>
      <c r="G4971" s="4">
        <f t="shared" si="389"/>
        <v>1.1102230246251565E-16</v>
      </c>
      <c r="H4971" s="7">
        <f t="shared" si="390"/>
        <v>1.2325951644078309E-32</v>
      </c>
      <c r="I4971" s="7"/>
      <c r="J4971">
        <v>103219</v>
      </c>
      <c r="K4971" s="8">
        <f t="shared" si="386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387"/>
        <v>-0.61187499999999995</v>
      </c>
      <c r="E4972" s="8">
        <v>-0.61187499999999995</v>
      </c>
      <c r="F4972" s="4">
        <f t="shared" si="388"/>
        <v>0</v>
      </c>
      <c r="G4972" s="4">
        <f t="shared" si="389"/>
        <v>0</v>
      </c>
      <c r="H4972" s="7">
        <f t="shared" si="390"/>
        <v>0</v>
      </c>
      <c r="I4972" s="7"/>
      <c r="J4972">
        <v>102853</v>
      </c>
      <c r="K4972" s="8">
        <f t="shared" ref="K4972:K5035" si="391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387"/>
        <v>-0.61187499999999995</v>
      </c>
      <c r="E4973" s="8">
        <v>-0.61187499999999995</v>
      </c>
      <c r="F4973" s="4">
        <f t="shared" si="388"/>
        <v>0</v>
      </c>
      <c r="G4973" s="4">
        <f t="shared" si="389"/>
        <v>0</v>
      </c>
      <c r="H4973" s="7">
        <f t="shared" si="390"/>
        <v>0</v>
      </c>
      <c r="I4973" s="7"/>
      <c r="J4973">
        <v>102502</v>
      </c>
      <c r="K4973" s="8">
        <f t="shared" si="391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387"/>
        <v>-0.61187499999999995</v>
      </c>
      <c r="E4974" s="8">
        <v>-0.61187499999999995</v>
      </c>
      <c r="F4974" s="4">
        <f t="shared" si="388"/>
        <v>0</v>
      </c>
      <c r="G4974" s="4">
        <f t="shared" si="389"/>
        <v>0</v>
      </c>
      <c r="H4974" s="7">
        <f t="shared" si="390"/>
        <v>0</v>
      </c>
      <c r="I4974" s="7"/>
      <c r="J4974">
        <v>102637</v>
      </c>
      <c r="K4974" s="8">
        <f t="shared" si="391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387"/>
        <v>-0.61187499999999995</v>
      </c>
      <c r="E4975" s="8">
        <v>-0.61187499999999995</v>
      </c>
      <c r="F4975" s="4">
        <f t="shared" si="388"/>
        <v>0</v>
      </c>
      <c r="G4975" s="4">
        <f t="shared" si="389"/>
        <v>0</v>
      </c>
      <c r="H4975" s="7">
        <f t="shared" si="390"/>
        <v>0</v>
      </c>
      <c r="I4975" s="7"/>
      <c r="J4975">
        <v>73775.899999999994</v>
      </c>
      <c r="K4975" s="8">
        <f t="shared" si="391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387"/>
        <v>-0.61187499999999995</v>
      </c>
      <c r="E4976" s="8">
        <v>-0.61187499999999995</v>
      </c>
      <c r="F4976" s="4">
        <f t="shared" si="388"/>
        <v>0</v>
      </c>
      <c r="G4976" s="4">
        <f t="shared" si="389"/>
        <v>0</v>
      </c>
      <c r="H4976" s="7">
        <f t="shared" si="390"/>
        <v>0</v>
      </c>
      <c r="I4976" s="7"/>
      <c r="J4976">
        <v>-924.71500000000003</v>
      </c>
      <c r="K4976" s="8">
        <f t="shared" si="391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387"/>
        <v>-0.61187499999999995</v>
      </c>
      <c r="E4977" s="8">
        <v>-0.61187499999999995</v>
      </c>
      <c r="F4977" s="4">
        <f t="shared" si="388"/>
        <v>0</v>
      </c>
      <c r="G4977" s="4">
        <f t="shared" si="389"/>
        <v>0</v>
      </c>
      <c r="H4977" s="7">
        <f t="shared" si="390"/>
        <v>0</v>
      </c>
      <c r="I4977" s="7"/>
      <c r="J4977">
        <v>-611.875</v>
      </c>
      <c r="K4977" s="8">
        <f t="shared" si="391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387"/>
        <v>-0.61187499999999995</v>
      </c>
      <c r="E4978" s="8">
        <v>-0.61187499999999995</v>
      </c>
      <c r="F4978" s="4">
        <f t="shared" si="388"/>
        <v>0</v>
      </c>
      <c r="G4978" s="4">
        <f t="shared" si="389"/>
        <v>0</v>
      </c>
      <c r="H4978" s="7">
        <f t="shared" si="390"/>
        <v>0</v>
      </c>
      <c r="I4978" s="7"/>
      <c r="J4978">
        <v>-611.875</v>
      </c>
      <c r="K4978" s="8">
        <f t="shared" si="391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387"/>
        <v>-0.61187499999999995</v>
      </c>
      <c r="E4979" s="8">
        <v>-0.61187499999999995</v>
      </c>
      <c r="F4979" s="4">
        <f t="shared" si="388"/>
        <v>0</v>
      </c>
      <c r="G4979" s="4">
        <f t="shared" si="389"/>
        <v>0</v>
      </c>
      <c r="H4979" s="7">
        <f t="shared" si="390"/>
        <v>0</v>
      </c>
      <c r="I4979" s="7"/>
      <c r="J4979">
        <v>-611.875</v>
      </c>
      <c r="K4979" s="8">
        <f t="shared" si="391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387"/>
        <v>-0.61187499999999995</v>
      </c>
      <c r="E4980" s="8">
        <v>-0.61187499999999995</v>
      </c>
      <c r="F4980" s="4">
        <f t="shared" si="388"/>
        <v>0</v>
      </c>
      <c r="G4980" s="4">
        <f t="shared" si="389"/>
        <v>0</v>
      </c>
      <c r="H4980" s="7">
        <f t="shared" si="390"/>
        <v>0</v>
      </c>
      <c r="I4980" s="7"/>
      <c r="J4980">
        <v>-611.875</v>
      </c>
      <c r="K4980" s="8">
        <f t="shared" si="391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387"/>
        <v>-1.0669200000000001</v>
      </c>
      <c r="E4981" s="8">
        <v>-1.0669150000000001</v>
      </c>
      <c r="F4981" s="4">
        <f t="shared" si="388"/>
        <v>5.000000000032756E-6</v>
      </c>
      <c r="G4981" s="4">
        <f t="shared" si="389"/>
        <v>5.000000000032756E-6</v>
      </c>
      <c r="H4981" s="7">
        <f t="shared" si="390"/>
        <v>2.5000000000327561E-11</v>
      </c>
      <c r="I4981" s="7"/>
      <c r="J4981">
        <v>-611.875</v>
      </c>
      <c r="K4981" s="8">
        <f t="shared" si="391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387"/>
        <v>-1.0669200000000001</v>
      </c>
      <c r="E4982" s="8">
        <v>-1.0669150000000001</v>
      </c>
      <c r="F4982" s="4">
        <f t="shared" si="388"/>
        <v>5.000000000032756E-6</v>
      </c>
      <c r="G4982" s="4">
        <f t="shared" si="389"/>
        <v>5.000000000032756E-6</v>
      </c>
      <c r="H4982" s="7">
        <f t="shared" si="390"/>
        <v>2.5000000000327561E-11</v>
      </c>
      <c r="I4982" s="7"/>
      <c r="J4982">
        <v>-611.875</v>
      </c>
      <c r="K4982" s="8">
        <f t="shared" si="391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387"/>
        <v>0.47492700000000004</v>
      </c>
      <c r="E4983" s="8">
        <v>1.116403</v>
      </c>
      <c r="F4983" s="4">
        <f t="shared" si="388"/>
        <v>0.64147599999999994</v>
      </c>
      <c r="G4983" s="4">
        <f t="shared" si="389"/>
        <v>0.64147599999999994</v>
      </c>
      <c r="H4983" s="7">
        <f t="shared" si="390"/>
        <v>0.41149145857599989</v>
      </c>
      <c r="I4983" s="7"/>
      <c r="J4983">
        <v>-611.875</v>
      </c>
      <c r="K4983" s="8">
        <f t="shared" si="391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387"/>
        <v>107.492</v>
      </c>
      <c r="E4984" s="8">
        <v>107.89488299999999</v>
      </c>
      <c r="F4984" s="4">
        <f t="shared" si="388"/>
        <v>0.40288299999998856</v>
      </c>
      <c r="G4984" s="4">
        <f t="shared" si="389"/>
        <v>0.40288299999998856</v>
      </c>
      <c r="H4984" s="7">
        <f t="shared" si="390"/>
        <v>0.16231471168899078</v>
      </c>
      <c r="I4984" s="7"/>
      <c r="J4984">
        <v>-611.875</v>
      </c>
      <c r="K4984" s="8">
        <f t="shared" si="391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387"/>
        <v>102.985</v>
      </c>
      <c r="E4985" s="8">
        <v>103.197704</v>
      </c>
      <c r="F4985" s="4">
        <f t="shared" si="388"/>
        <v>0.21270400000000222</v>
      </c>
      <c r="G4985" s="4">
        <f t="shared" si="389"/>
        <v>0.21270400000000222</v>
      </c>
      <c r="H4985" s="7">
        <f t="shared" si="390"/>
        <v>4.5242991616000948E-2</v>
      </c>
      <c r="I4985" s="7"/>
      <c r="J4985">
        <v>-611.875</v>
      </c>
      <c r="K4985" s="8">
        <f t="shared" si="391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387"/>
        <v>105.831</v>
      </c>
      <c r="E4986" s="8">
        <v>106.163077</v>
      </c>
      <c r="F4986" s="4">
        <f t="shared" si="388"/>
        <v>0.33207699999999818</v>
      </c>
      <c r="G4986" s="4">
        <f t="shared" si="389"/>
        <v>0.33207699999999818</v>
      </c>
      <c r="H4986" s="7">
        <f t="shared" si="390"/>
        <v>0.11027513392899879</v>
      </c>
      <c r="I4986" s="7"/>
      <c r="J4986">
        <v>-1066.92</v>
      </c>
      <c r="K4986" s="8">
        <f t="shared" si="391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387"/>
        <v>105.13200000000001</v>
      </c>
      <c r="E4987" s="8">
        <v>105.108903</v>
      </c>
      <c r="F4987" s="4">
        <f t="shared" si="388"/>
        <v>-2.3097000000007029E-2</v>
      </c>
      <c r="G4987" s="4">
        <f t="shared" si="389"/>
        <v>2.3097000000007029E-2</v>
      </c>
      <c r="H4987" s="7">
        <f t="shared" si="390"/>
        <v>5.334714090003247E-4</v>
      </c>
      <c r="I4987" s="7"/>
      <c r="J4987">
        <v>-1066.92</v>
      </c>
      <c r="K4987" s="8">
        <f t="shared" si="391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387"/>
        <v>61.9</v>
      </c>
      <c r="E4988" s="8">
        <v>62.022525999999999</v>
      </c>
      <c r="F4988" s="4">
        <f t="shared" si="388"/>
        <v>0.12252600000000058</v>
      </c>
      <c r="G4988" s="4">
        <f t="shared" si="389"/>
        <v>0.12252600000000058</v>
      </c>
      <c r="H4988" s="7">
        <f t="shared" si="390"/>
        <v>1.5012620676000142E-2</v>
      </c>
      <c r="I4988" s="7"/>
      <c r="J4988">
        <v>-4739.2299999999996</v>
      </c>
      <c r="K4988" s="8">
        <f t="shared" si="391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387"/>
        <v>104.08499999999999</v>
      </c>
      <c r="E4989" s="8">
        <v>104.363255</v>
      </c>
      <c r="F4989" s="4">
        <f t="shared" si="388"/>
        <v>0.27825500000000147</v>
      </c>
      <c r="G4989" s="4">
        <f t="shared" si="389"/>
        <v>0.27825500000000147</v>
      </c>
      <c r="H4989" s="7">
        <f t="shared" si="390"/>
        <v>7.7425845025000814E-2</v>
      </c>
      <c r="I4989" s="7"/>
      <c r="J4989">
        <v>27606.9</v>
      </c>
      <c r="K4989" s="8">
        <f t="shared" si="391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387"/>
        <v>103.81100000000001</v>
      </c>
      <c r="E4990" s="8">
        <v>104.031762</v>
      </c>
      <c r="F4990" s="4">
        <f t="shared" si="388"/>
        <v>0.22076199999999346</v>
      </c>
      <c r="G4990" s="4">
        <f t="shared" si="389"/>
        <v>0.22076199999999346</v>
      </c>
      <c r="H4990" s="7">
        <f t="shared" si="390"/>
        <v>4.8735860643997111E-2</v>
      </c>
      <c r="I4990" s="7"/>
      <c r="J4990">
        <v>87222.6</v>
      </c>
      <c r="K4990" s="8">
        <f t="shared" si="391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387"/>
        <v>103.745</v>
      </c>
      <c r="E4991" s="8">
        <v>104.09490599999999</v>
      </c>
      <c r="F4991" s="4">
        <f t="shared" si="388"/>
        <v>0.34990599999999006</v>
      </c>
      <c r="G4991" s="4">
        <f t="shared" si="389"/>
        <v>0.34990599999999006</v>
      </c>
      <c r="H4991" s="7">
        <f t="shared" si="390"/>
        <v>0.12243420883599304</v>
      </c>
      <c r="I4991" s="7"/>
      <c r="J4991">
        <v>83393.5</v>
      </c>
      <c r="K4991" s="8">
        <f t="shared" si="391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387"/>
        <v>104.182</v>
      </c>
      <c r="E4992" s="8">
        <v>104.19708199999999</v>
      </c>
      <c r="F4992" s="4">
        <f t="shared" si="388"/>
        <v>1.508199999999249E-2</v>
      </c>
      <c r="G4992" s="4">
        <f t="shared" si="389"/>
        <v>1.508199999999249E-2</v>
      </c>
      <c r="H4992" s="7">
        <f t="shared" si="390"/>
        <v>2.2746672399977347E-4</v>
      </c>
      <c r="I4992" s="7"/>
      <c r="J4992">
        <v>100630</v>
      </c>
      <c r="K4992" s="8">
        <f t="shared" si="391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387"/>
        <v>65.99839999999999</v>
      </c>
      <c r="E4993" s="8">
        <v>64.867564000000002</v>
      </c>
      <c r="F4993" s="4">
        <f t="shared" si="388"/>
        <v>-1.130835999999988</v>
      </c>
      <c r="G4993" s="4">
        <f t="shared" si="389"/>
        <v>1.130835999999988</v>
      </c>
      <c r="H4993" s="7">
        <f t="shared" si="390"/>
        <v>1.2787900588959729</v>
      </c>
      <c r="I4993" s="7"/>
      <c r="J4993">
        <v>95592.3</v>
      </c>
      <c r="K4993" s="8">
        <f t="shared" si="391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387"/>
        <v>-0.92471500000000006</v>
      </c>
      <c r="E4994" s="8">
        <v>-0.92471499999999995</v>
      </c>
      <c r="F4994" s="4">
        <f t="shared" si="388"/>
        <v>1.1102230246251565E-16</v>
      </c>
      <c r="G4994" s="4">
        <f t="shared" si="389"/>
        <v>1.1102230246251565E-16</v>
      </c>
      <c r="H4994" s="7">
        <f t="shared" si="390"/>
        <v>1.2325951644078309E-32</v>
      </c>
      <c r="I4994" s="7"/>
      <c r="J4994">
        <v>103707</v>
      </c>
      <c r="K4994" s="8">
        <f t="shared" si="391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387"/>
        <v>-0.92471500000000006</v>
      </c>
      <c r="E4995" s="8">
        <v>-0.92471499999999995</v>
      </c>
      <c r="F4995" s="4">
        <f t="shared" si="388"/>
        <v>1.1102230246251565E-16</v>
      </c>
      <c r="G4995" s="4">
        <f t="shared" si="389"/>
        <v>1.1102230246251565E-16</v>
      </c>
      <c r="H4995" s="7">
        <f t="shared" si="390"/>
        <v>1.2325951644078309E-32</v>
      </c>
      <c r="I4995" s="7"/>
      <c r="J4995">
        <v>84751.9</v>
      </c>
      <c r="K4995" s="8">
        <f t="shared" si="391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387"/>
        <v>-0.61187499999999995</v>
      </c>
      <c r="E4996" s="8">
        <v>-0.61187499999999995</v>
      </c>
      <c r="F4996" s="4">
        <f t="shared" si="388"/>
        <v>0</v>
      </c>
      <c r="G4996" s="4">
        <f t="shared" si="389"/>
        <v>0</v>
      </c>
      <c r="H4996" s="7">
        <f t="shared" si="390"/>
        <v>0</v>
      </c>
      <c r="I4996" s="7"/>
      <c r="J4996">
        <v>95147.3</v>
      </c>
      <c r="K4996" s="8">
        <f t="shared" si="391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387"/>
        <v>-0.61187499999999995</v>
      </c>
      <c r="E4997" s="8">
        <v>-0.61187499999999995</v>
      </c>
      <c r="F4997" s="4">
        <f t="shared" si="388"/>
        <v>0</v>
      </c>
      <c r="G4997" s="4">
        <f t="shared" si="389"/>
        <v>0</v>
      </c>
      <c r="H4997" s="7">
        <f t="shared" si="390"/>
        <v>0</v>
      </c>
      <c r="I4997" s="7"/>
      <c r="J4997">
        <v>35966</v>
      </c>
      <c r="K4997" s="8">
        <f t="shared" si="391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387"/>
        <v>-0.61187499999999995</v>
      </c>
      <c r="E4998" s="8">
        <v>-0.61187499999999995</v>
      </c>
      <c r="F4998" s="4">
        <f t="shared" si="388"/>
        <v>0</v>
      </c>
      <c r="G4998" s="4">
        <f t="shared" si="389"/>
        <v>0</v>
      </c>
      <c r="H4998" s="7">
        <f t="shared" si="390"/>
        <v>0</v>
      </c>
      <c r="I4998" s="7"/>
      <c r="J4998">
        <v>35790.199999999997</v>
      </c>
      <c r="K4998" s="8">
        <f t="shared" si="391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387"/>
        <v>-0.61187499999999995</v>
      </c>
      <c r="E4999" s="8">
        <v>-0.61187499999999995</v>
      </c>
      <c r="F4999" s="4">
        <f t="shared" si="388"/>
        <v>0</v>
      </c>
      <c r="G4999" s="4">
        <f t="shared" si="389"/>
        <v>0</v>
      </c>
      <c r="H4999" s="7">
        <f t="shared" si="390"/>
        <v>0</v>
      </c>
      <c r="I4999" s="7"/>
      <c r="J4999">
        <v>-924.71500000000003</v>
      </c>
      <c r="K4999" s="8">
        <f t="shared" si="391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387"/>
        <v>-0.61187499999999995</v>
      </c>
      <c r="E5000" s="8">
        <v>-0.61187499999999995</v>
      </c>
      <c r="F5000" s="4">
        <f t="shared" si="388"/>
        <v>0</v>
      </c>
      <c r="G5000" s="4">
        <f t="shared" si="389"/>
        <v>0</v>
      </c>
      <c r="H5000" s="7">
        <f t="shared" si="390"/>
        <v>0</v>
      </c>
      <c r="I5000" s="7"/>
      <c r="J5000">
        <v>-924.71500000000003</v>
      </c>
      <c r="K5000" s="8">
        <f t="shared" si="391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392">C5001/1000</f>
        <v>-0.61187499999999995</v>
      </c>
      <c r="E5001" s="8">
        <v>-0.61187499999999995</v>
      </c>
      <c r="F5001" s="4">
        <f t="shared" ref="F5001:F5064" si="393">(E5001- D5001)</f>
        <v>0</v>
      </c>
      <c r="G5001" s="4">
        <f t="shared" ref="G5001:G5064" si="394">ABS(F5001)</f>
        <v>0</v>
      </c>
      <c r="H5001" s="7">
        <f t="shared" ref="H5001:H5064" si="395">(G5001^2)</f>
        <v>0</v>
      </c>
      <c r="I5001" s="7"/>
      <c r="J5001">
        <v>-611.875</v>
      </c>
      <c r="K5001" s="8">
        <f t="shared" si="391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392"/>
        <v>-0.61187499999999995</v>
      </c>
      <c r="E5002" s="8">
        <v>-0.61187499999999995</v>
      </c>
      <c r="F5002" s="4">
        <f t="shared" si="393"/>
        <v>0</v>
      </c>
      <c r="G5002" s="4">
        <f t="shared" si="394"/>
        <v>0</v>
      </c>
      <c r="H5002" s="7">
        <f t="shared" si="395"/>
        <v>0</v>
      </c>
      <c r="I5002" s="7"/>
      <c r="J5002">
        <v>-611.875</v>
      </c>
      <c r="K5002" s="8">
        <f t="shared" si="391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392"/>
        <v>-0.61187499999999995</v>
      </c>
      <c r="E5003" s="8">
        <v>-0.61187499999999995</v>
      </c>
      <c r="F5003" s="4">
        <f t="shared" si="393"/>
        <v>0</v>
      </c>
      <c r="G5003" s="4">
        <f t="shared" si="394"/>
        <v>0</v>
      </c>
      <c r="H5003" s="7">
        <f t="shared" si="395"/>
        <v>0</v>
      </c>
      <c r="I5003" s="7"/>
      <c r="J5003">
        <v>-611.875</v>
      </c>
      <c r="K5003" s="8">
        <f t="shared" si="391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392"/>
        <v>-0.61187499999999995</v>
      </c>
      <c r="E5004" s="8">
        <v>-0.61187499999999995</v>
      </c>
      <c r="F5004" s="4">
        <f t="shared" si="393"/>
        <v>0</v>
      </c>
      <c r="G5004" s="4">
        <f t="shared" si="394"/>
        <v>0</v>
      </c>
      <c r="H5004" s="7">
        <f t="shared" si="395"/>
        <v>0</v>
      </c>
      <c r="I5004" s="7"/>
      <c r="J5004">
        <v>-611.875</v>
      </c>
      <c r="K5004" s="8">
        <f t="shared" si="391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392"/>
        <v>-1.0669200000000001</v>
      </c>
      <c r="E5005" s="8">
        <v>-1.0669150000000001</v>
      </c>
      <c r="F5005" s="4">
        <f t="shared" si="393"/>
        <v>5.000000000032756E-6</v>
      </c>
      <c r="G5005" s="4">
        <f t="shared" si="394"/>
        <v>5.000000000032756E-6</v>
      </c>
      <c r="H5005" s="7">
        <f t="shared" si="395"/>
        <v>2.5000000000327561E-11</v>
      </c>
      <c r="I5005" s="7"/>
      <c r="J5005">
        <v>-611.875</v>
      </c>
      <c r="K5005" s="8">
        <f t="shared" si="391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392"/>
        <v>-1.0669200000000001</v>
      </c>
      <c r="E5006" s="8">
        <v>-1.0669150000000001</v>
      </c>
      <c r="F5006" s="4">
        <f t="shared" si="393"/>
        <v>5.000000000032756E-6</v>
      </c>
      <c r="G5006" s="4">
        <f t="shared" si="394"/>
        <v>5.000000000032756E-6</v>
      </c>
      <c r="H5006" s="7">
        <f t="shared" si="395"/>
        <v>2.5000000000327561E-11</v>
      </c>
      <c r="I5006" s="7"/>
      <c r="J5006">
        <v>-611.875</v>
      </c>
      <c r="K5006" s="8">
        <f t="shared" si="391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392"/>
        <v>-1.0669200000000001</v>
      </c>
      <c r="E5007" s="8">
        <v>-1.0669150000000001</v>
      </c>
      <c r="F5007" s="4">
        <f t="shared" si="393"/>
        <v>5.000000000032756E-6</v>
      </c>
      <c r="G5007" s="4">
        <f t="shared" si="394"/>
        <v>5.000000000032756E-6</v>
      </c>
      <c r="H5007" s="7">
        <f t="shared" si="395"/>
        <v>2.5000000000327561E-11</v>
      </c>
      <c r="I5007" s="7"/>
      <c r="J5007">
        <v>-611.875</v>
      </c>
      <c r="K5007" s="8">
        <f t="shared" si="391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392"/>
        <v>-0.92471500000000006</v>
      </c>
      <c r="E5008" s="8">
        <v>-0.92471499999999995</v>
      </c>
      <c r="F5008" s="4">
        <f t="shared" si="393"/>
        <v>1.1102230246251565E-16</v>
      </c>
      <c r="G5008" s="4">
        <f t="shared" si="394"/>
        <v>1.1102230246251565E-16</v>
      </c>
      <c r="H5008" s="7">
        <f t="shared" si="395"/>
        <v>1.2325951644078309E-32</v>
      </c>
      <c r="I5008" s="7"/>
      <c r="J5008">
        <v>-611.875</v>
      </c>
      <c r="K5008" s="8">
        <f t="shared" si="391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392"/>
        <v>-0.92471500000000006</v>
      </c>
      <c r="E5009" s="8">
        <v>-0.92471499999999995</v>
      </c>
      <c r="F5009" s="4">
        <f t="shared" si="393"/>
        <v>1.1102230246251565E-16</v>
      </c>
      <c r="G5009" s="4">
        <f t="shared" si="394"/>
        <v>1.1102230246251565E-16</v>
      </c>
      <c r="H5009" s="7">
        <f t="shared" si="395"/>
        <v>1.2325951644078309E-32</v>
      </c>
      <c r="I5009" s="7"/>
      <c r="J5009">
        <v>-611.875</v>
      </c>
      <c r="K5009" s="8">
        <f t="shared" si="391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392"/>
        <v>-0.92471500000000006</v>
      </c>
      <c r="E5010" s="8">
        <v>-0.92471499999999995</v>
      </c>
      <c r="F5010" s="4">
        <f t="shared" si="393"/>
        <v>1.1102230246251565E-16</v>
      </c>
      <c r="G5010" s="4">
        <f t="shared" si="394"/>
        <v>1.1102230246251565E-16</v>
      </c>
      <c r="H5010" s="7">
        <f t="shared" si="395"/>
        <v>1.2325951644078309E-32</v>
      </c>
      <c r="I5010" s="7"/>
      <c r="J5010">
        <v>-1066.92</v>
      </c>
      <c r="K5010" s="8">
        <f t="shared" si="391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392"/>
        <v>-4.5984499999999997</v>
      </c>
      <c r="E5011" s="8">
        <v>-4.5992170000000003</v>
      </c>
      <c r="F5011" s="4">
        <f t="shared" si="393"/>
        <v>-7.6700000000062829E-4</v>
      </c>
      <c r="G5011" s="4">
        <f t="shared" si="394"/>
        <v>7.6700000000062829E-4</v>
      </c>
      <c r="H5011" s="7">
        <f t="shared" si="395"/>
        <v>5.8828900000096377E-7</v>
      </c>
      <c r="I5011" s="7"/>
      <c r="J5011">
        <v>-1066.92</v>
      </c>
      <c r="K5011" s="8">
        <f t="shared" si="391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392"/>
        <v>9.5322300000000002</v>
      </c>
      <c r="E5012" s="8">
        <v>9.6458300000000001</v>
      </c>
      <c r="F5012" s="4">
        <f t="shared" si="393"/>
        <v>0.11359999999999992</v>
      </c>
      <c r="G5012" s="4">
        <f t="shared" si="394"/>
        <v>0.11359999999999992</v>
      </c>
      <c r="H5012" s="7">
        <f t="shared" si="395"/>
        <v>1.2904959999999983E-2</v>
      </c>
      <c r="I5012" s="7"/>
      <c r="J5012">
        <v>1129.25</v>
      </c>
      <c r="K5012" s="8">
        <f t="shared" si="391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392"/>
        <v>34.313400000000001</v>
      </c>
      <c r="E5013" s="8">
        <v>33.973678999999997</v>
      </c>
      <c r="F5013" s="4">
        <f t="shared" si="393"/>
        <v>-0.33972100000000438</v>
      </c>
      <c r="G5013" s="4">
        <f t="shared" si="394"/>
        <v>0.33972100000000438</v>
      </c>
      <c r="H5013" s="7">
        <f t="shared" si="395"/>
        <v>0.11541035784100298</v>
      </c>
      <c r="I5013" s="7"/>
      <c r="J5013">
        <v>107911</v>
      </c>
      <c r="K5013" s="8">
        <f t="shared" si="391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392"/>
        <v>101.64700000000001</v>
      </c>
      <c r="E5014" s="8">
        <v>100.823848</v>
      </c>
      <c r="F5014" s="4">
        <f t="shared" si="393"/>
        <v>-0.82315200000000743</v>
      </c>
      <c r="G5014" s="4">
        <f t="shared" si="394"/>
        <v>0.82315200000000743</v>
      </c>
      <c r="H5014" s="7">
        <f t="shared" si="395"/>
        <v>0.6775792151040122</v>
      </c>
      <c r="I5014" s="7"/>
      <c r="J5014">
        <v>103250</v>
      </c>
      <c r="K5014" s="8">
        <f t="shared" si="391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392"/>
        <v>84.638899999999992</v>
      </c>
      <c r="E5015" s="8">
        <v>84.614847999999995</v>
      </c>
      <c r="F5015" s="4">
        <f t="shared" si="393"/>
        <v>-2.405199999999752E-2</v>
      </c>
      <c r="G5015" s="4">
        <f t="shared" si="394"/>
        <v>2.405199999999752E-2</v>
      </c>
      <c r="H5015" s="7">
        <f t="shared" si="395"/>
        <v>5.7849870399988073E-4</v>
      </c>
      <c r="I5015" s="7"/>
      <c r="J5015">
        <v>106231</v>
      </c>
      <c r="K5015" s="8">
        <f t="shared" si="391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392"/>
        <v>56.4191</v>
      </c>
      <c r="E5016" s="8">
        <v>56.026041999999997</v>
      </c>
      <c r="F5016" s="4">
        <f t="shared" si="393"/>
        <v>-0.39305800000000346</v>
      </c>
      <c r="G5016" s="4">
        <f t="shared" si="394"/>
        <v>0.39305800000000346</v>
      </c>
      <c r="H5016" s="7">
        <f t="shared" si="395"/>
        <v>0.15449459136400273</v>
      </c>
      <c r="I5016" s="7"/>
      <c r="J5016">
        <v>105202</v>
      </c>
      <c r="K5016" s="8">
        <f t="shared" si="391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392"/>
        <v>47.743099999999998</v>
      </c>
      <c r="E5017" s="8">
        <v>46.806179999999998</v>
      </c>
      <c r="F5017" s="4">
        <f t="shared" si="393"/>
        <v>-0.93692000000000064</v>
      </c>
      <c r="G5017" s="4">
        <f t="shared" si="394"/>
        <v>0.93692000000000064</v>
      </c>
      <c r="H5017" s="7">
        <f t="shared" si="395"/>
        <v>0.87781908640000117</v>
      </c>
      <c r="I5017" s="7"/>
      <c r="J5017">
        <v>62211.8</v>
      </c>
      <c r="K5017" s="8">
        <f t="shared" si="391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392"/>
        <v>-0.92471500000000006</v>
      </c>
      <c r="E5018" s="8">
        <v>-0.92471499999999995</v>
      </c>
      <c r="F5018" s="4">
        <f t="shared" si="393"/>
        <v>1.1102230246251565E-16</v>
      </c>
      <c r="G5018" s="4">
        <f t="shared" si="394"/>
        <v>1.1102230246251565E-16</v>
      </c>
      <c r="H5018" s="7">
        <f t="shared" si="395"/>
        <v>1.2325951644078309E-32</v>
      </c>
      <c r="I5018" s="7"/>
      <c r="J5018">
        <v>104478</v>
      </c>
      <c r="K5018" s="8">
        <f t="shared" si="391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392"/>
        <v>-0.92471500000000006</v>
      </c>
      <c r="E5019" s="8">
        <v>-0.92471499999999995</v>
      </c>
      <c r="F5019" s="4">
        <f t="shared" si="393"/>
        <v>1.1102230246251565E-16</v>
      </c>
      <c r="G5019" s="4">
        <f t="shared" si="394"/>
        <v>1.1102230246251565E-16</v>
      </c>
      <c r="H5019" s="7">
        <f t="shared" si="395"/>
        <v>1.2325951644078309E-32</v>
      </c>
      <c r="I5019" s="7"/>
      <c r="J5019">
        <v>104167</v>
      </c>
      <c r="K5019" s="8">
        <f t="shared" si="391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392"/>
        <v>-0.61187499999999995</v>
      </c>
      <c r="E5020" s="8">
        <v>-0.61187499999999995</v>
      </c>
      <c r="F5020" s="4">
        <f t="shared" si="393"/>
        <v>0</v>
      </c>
      <c r="G5020" s="4">
        <f t="shared" si="394"/>
        <v>0</v>
      </c>
      <c r="H5020" s="7">
        <f t="shared" si="395"/>
        <v>0</v>
      </c>
      <c r="I5020" s="7"/>
      <c r="J5020">
        <v>104223</v>
      </c>
      <c r="K5020" s="8">
        <f t="shared" si="391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392"/>
        <v>-0.61187499999999995</v>
      </c>
      <c r="E5021" s="8">
        <v>-0.61187499999999995</v>
      </c>
      <c r="F5021" s="4">
        <f t="shared" si="393"/>
        <v>0</v>
      </c>
      <c r="G5021" s="4">
        <f t="shared" si="394"/>
        <v>0</v>
      </c>
      <c r="H5021" s="7">
        <f t="shared" si="395"/>
        <v>0</v>
      </c>
      <c r="I5021" s="7"/>
      <c r="J5021">
        <v>104371</v>
      </c>
      <c r="K5021" s="8">
        <f t="shared" si="391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392"/>
        <v>-0.61187499999999995</v>
      </c>
      <c r="E5022" s="8">
        <v>-0.61187499999999995</v>
      </c>
      <c r="F5022" s="4">
        <f t="shared" si="393"/>
        <v>0</v>
      </c>
      <c r="G5022" s="4">
        <f t="shared" si="394"/>
        <v>0</v>
      </c>
      <c r="H5022" s="7">
        <f t="shared" si="395"/>
        <v>0</v>
      </c>
      <c r="I5022" s="7"/>
      <c r="J5022">
        <v>65197.7</v>
      </c>
      <c r="K5022" s="8">
        <f t="shared" si="391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392"/>
        <v>-0.61187499999999995</v>
      </c>
      <c r="E5023" s="8">
        <v>-0.61187499999999995</v>
      </c>
      <c r="F5023" s="4">
        <f t="shared" si="393"/>
        <v>0</v>
      </c>
      <c r="G5023" s="4">
        <f t="shared" si="394"/>
        <v>0</v>
      </c>
      <c r="H5023" s="7">
        <f t="shared" si="395"/>
        <v>0</v>
      </c>
      <c r="I5023" s="7"/>
      <c r="J5023">
        <v>-924.71500000000003</v>
      </c>
      <c r="K5023" s="8">
        <f t="shared" si="391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392"/>
        <v>-0.61187499999999995</v>
      </c>
      <c r="E5024" s="8">
        <v>-0.61187499999999995</v>
      </c>
      <c r="F5024" s="4">
        <f t="shared" si="393"/>
        <v>0</v>
      </c>
      <c r="G5024" s="4">
        <f t="shared" si="394"/>
        <v>0</v>
      </c>
      <c r="H5024" s="7">
        <f t="shared" si="395"/>
        <v>0</v>
      </c>
      <c r="I5024" s="7"/>
      <c r="J5024">
        <v>-924.71500000000003</v>
      </c>
      <c r="K5024" s="8">
        <f t="shared" si="391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392"/>
        <v>-0.61187499999999995</v>
      </c>
      <c r="E5025" s="8">
        <v>-0.61187499999999995</v>
      </c>
      <c r="F5025" s="4">
        <f t="shared" si="393"/>
        <v>0</v>
      </c>
      <c r="G5025" s="4">
        <f t="shared" si="394"/>
        <v>0</v>
      </c>
      <c r="H5025" s="7">
        <f t="shared" si="395"/>
        <v>0</v>
      </c>
      <c r="I5025" s="7"/>
      <c r="J5025">
        <v>-611.875</v>
      </c>
      <c r="K5025" s="8">
        <f t="shared" si="391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392"/>
        <v>-0.61187499999999995</v>
      </c>
      <c r="E5026" s="8">
        <v>-0.61187499999999995</v>
      </c>
      <c r="F5026" s="4">
        <f t="shared" si="393"/>
        <v>0</v>
      </c>
      <c r="G5026" s="4">
        <f t="shared" si="394"/>
        <v>0</v>
      </c>
      <c r="H5026" s="7">
        <f t="shared" si="395"/>
        <v>0</v>
      </c>
      <c r="I5026" s="7"/>
      <c r="J5026">
        <v>-611.875</v>
      </c>
      <c r="K5026" s="8">
        <f t="shared" si="391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392"/>
        <v>-0.61187499999999995</v>
      </c>
      <c r="E5027" s="8">
        <v>-0.61187499999999995</v>
      </c>
      <c r="F5027" s="4">
        <f t="shared" si="393"/>
        <v>0</v>
      </c>
      <c r="G5027" s="4">
        <f t="shared" si="394"/>
        <v>0</v>
      </c>
      <c r="H5027" s="7">
        <f t="shared" si="395"/>
        <v>0</v>
      </c>
      <c r="I5027" s="7"/>
      <c r="J5027">
        <v>-611.875</v>
      </c>
      <c r="K5027" s="8">
        <f t="shared" si="391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392"/>
        <v>-0.61187499999999995</v>
      </c>
      <c r="E5028" s="8">
        <v>-0.61187499999999995</v>
      </c>
      <c r="F5028" s="4">
        <f t="shared" si="393"/>
        <v>0</v>
      </c>
      <c r="G5028" s="4">
        <f t="shared" si="394"/>
        <v>0</v>
      </c>
      <c r="H5028" s="7">
        <f t="shared" si="395"/>
        <v>0</v>
      </c>
      <c r="I5028" s="7"/>
      <c r="J5028">
        <v>-611.875</v>
      </c>
      <c r="K5028" s="8">
        <f t="shared" si="391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392"/>
        <v>-1.0669200000000001</v>
      </c>
      <c r="E5029" s="8">
        <v>-1.0669150000000001</v>
      </c>
      <c r="F5029" s="4">
        <f t="shared" si="393"/>
        <v>5.000000000032756E-6</v>
      </c>
      <c r="G5029" s="4">
        <f t="shared" si="394"/>
        <v>5.000000000032756E-6</v>
      </c>
      <c r="H5029" s="7">
        <f t="shared" si="395"/>
        <v>2.5000000000327561E-11</v>
      </c>
      <c r="I5029" s="7"/>
      <c r="J5029">
        <v>-611.875</v>
      </c>
      <c r="K5029" s="8">
        <f t="shared" si="391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392"/>
        <v>-1.0669200000000001</v>
      </c>
      <c r="E5030" s="8">
        <v>-1.0669150000000001</v>
      </c>
      <c r="F5030" s="4">
        <f t="shared" si="393"/>
        <v>5.000000000032756E-6</v>
      </c>
      <c r="G5030" s="4">
        <f t="shared" si="394"/>
        <v>5.000000000032756E-6</v>
      </c>
      <c r="H5030" s="7">
        <f t="shared" si="395"/>
        <v>2.5000000000327561E-11</v>
      </c>
      <c r="I5030" s="7"/>
      <c r="J5030">
        <v>-611.875</v>
      </c>
      <c r="K5030" s="8">
        <f t="shared" si="391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392"/>
        <v>-1.0669200000000001</v>
      </c>
      <c r="E5031" s="8">
        <v>-1.0669150000000001</v>
      </c>
      <c r="F5031" s="4">
        <f t="shared" si="393"/>
        <v>5.000000000032756E-6</v>
      </c>
      <c r="G5031" s="4">
        <f t="shared" si="394"/>
        <v>5.000000000032756E-6</v>
      </c>
      <c r="H5031" s="7">
        <f t="shared" si="395"/>
        <v>2.5000000000327561E-11</v>
      </c>
      <c r="I5031" s="7"/>
      <c r="J5031">
        <v>-611.875</v>
      </c>
      <c r="K5031" s="8">
        <f t="shared" si="391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392"/>
        <v>-4.6192900000000003</v>
      </c>
      <c r="E5032" s="8">
        <v>-4.6201439999999998</v>
      </c>
      <c r="F5032" s="4">
        <f t="shared" si="393"/>
        <v>-8.539999999994663E-4</v>
      </c>
      <c r="G5032" s="4">
        <f t="shared" si="394"/>
        <v>8.539999999994663E-4</v>
      </c>
      <c r="H5032" s="7">
        <f t="shared" si="395"/>
        <v>7.2931599999908845E-7</v>
      </c>
      <c r="I5032" s="7"/>
      <c r="J5032">
        <v>-611.875</v>
      </c>
      <c r="K5032" s="8">
        <f t="shared" si="391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392"/>
        <v>59.829699999999995</v>
      </c>
      <c r="E5033" s="8">
        <v>60.022731</v>
      </c>
      <c r="F5033" s="4">
        <f t="shared" si="393"/>
        <v>0.19303100000000484</v>
      </c>
      <c r="G5033" s="4">
        <f t="shared" si="394"/>
        <v>0.19303100000000484</v>
      </c>
      <c r="H5033" s="7">
        <f t="shared" si="395"/>
        <v>3.7260966961001868E-2</v>
      </c>
      <c r="I5033" s="7"/>
      <c r="J5033">
        <v>-611.875</v>
      </c>
      <c r="K5033" s="8">
        <f t="shared" si="391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392"/>
        <v>106.754</v>
      </c>
      <c r="E5034" s="8">
        <v>107.115515</v>
      </c>
      <c r="F5034" s="4">
        <f t="shared" si="393"/>
        <v>0.36151499999999714</v>
      </c>
      <c r="G5034" s="4">
        <f t="shared" si="394"/>
        <v>0.36151499999999714</v>
      </c>
      <c r="H5034" s="7">
        <f t="shared" si="395"/>
        <v>0.13069309522499795</v>
      </c>
      <c r="I5034" s="7"/>
      <c r="J5034">
        <v>-1066.92</v>
      </c>
      <c r="K5034" s="8">
        <f t="shared" si="391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392"/>
        <v>106.14700000000001</v>
      </c>
      <c r="E5035" s="8">
        <v>106.47936900000001</v>
      </c>
      <c r="F5035" s="4">
        <f t="shared" si="393"/>
        <v>0.33236899999999991</v>
      </c>
      <c r="G5035" s="4">
        <f t="shared" si="394"/>
        <v>0.33236899999999991</v>
      </c>
      <c r="H5035" s="7">
        <f t="shared" si="395"/>
        <v>0.11046915216099994</v>
      </c>
      <c r="I5035" s="7"/>
      <c r="J5035">
        <v>-1066.92</v>
      </c>
      <c r="K5035" s="8">
        <f t="shared" si="391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392"/>
        <v>105.696</v>
      </c>
      <c r="E5036" s="8">
        <v>106.004822</v>
      </c>
      <c r="F5036" s="4">
        <f t="shared" si="393"/>
        <v>0.30882200000000637</v>
      </c>
      <c r="G5036" s="4">
        <f t="shared" si="394"/>
        <v>0.30882200000000637</v>
      </c>
      <c r="H5036" s="7">
        <f t="shared" si="395"/>
        <v>9.5371027684003934E-2</v>
      </c>
      <c r="I5036" s="7"/>
      <c r="J5036">
        <v>-1066.92</v>
      </c>
      <c r="K5036" s="8">
        <f t="shared" ref="K5036:K5099" si="396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392"/>
        <v>105.24299999999999</v>
      </c>
      <c r="E5037" s="8">
        <v>105.536601</v>
      </c>
      <c r="F5037" s="4">
        <f t="shared" si="393"/>
        <v>0.29360100000000955</v>
      </c>
      <c r="G5037" s="4">
        <f t="shared" si="394"/>
        <v>0.29360100000000955</v>
      </c>
      <c r="H5037" s="7">
        <f t="shared" si="395"/>
        <v>8.6201547201005604E-2</v>
      </c>
      <c r="I5037" s="7"/>
      <c r="J5037">
        <v>-924.71500000000003</v>
      </c>
      <c r="K5037" s="8">
        <f t="shared" si="396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392"/>
        <v>105.069</v>
      </c>
      <c r="E5038" s="8">
        <v>105.36683600000001</v>
      </c>
      <c r="F5038" s="4">
        <f t="shared" si="393"/>
        <v>0.29783600000000376</v>
      </c>
      <c r="G5038" s="4">
        <f t="shared" si="394"/>
        <v>0.29783600000000376</v>
      </c>
      <c r="H5038" s="7">
        <f t="shared" si="395"/>
        <v>8.8706282896002242E-2</v>
      </c>
      <c r="I5038" s="7"/>
      <c r="J5038">
        <v>-924.71500000000003</v>
      </c>
      <c r="K5038" s="8">
        <f t="shared" si="396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392"/>
        <v>105.179</v>
      </c>
      <c r="E5039" s="8">
        <v>105.49332099999999</v>
      </c>
      <c r="F5039" s="4">
        <f t="shared" si="393"/>
        <v>0.31432099999999252</v>
      </c>
      <c r="G5039" s="4">
        <f t="shared" si="394"/>
        <v>0.31432099999999252</v>
      </c>
      <c r="H5039" s="7">
        <f t="shared" si="395"/>
        <v>9.8797691040995297E-2</v>
      </c>
      <c r="I5039" s="7"/>
      <c r="J5039">
        <v>-924.71500000000003</v>
      </c>
      <c r="K5039" s="8">
        <f t="shared" si="396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392"/>
        <v>105.325</v>
      </c>
      <c r="E5040" s="8">
        <v>105.619275</v>
      </c>
      <c r="F5040" s="4">
        <f t="shared" si="393"/>
        <v>0.29427499999999895</v>
      </c>
      <c r="G5040" s="4">
        <f t="shared" si="394"/>
        <v>0.29427499999999895</v>
      </c>
      <c r="H5040" s="7">
        <f t="shared" si="395"/>
        <v>8.6597775624999387E-2</v>
      </c>
      <c r="I5040" s="7"/>
      <c r="J5040">
        <v>-4599.21</v>
      </c>
      <c r="K5040" s="8">
        <f t="shared" si="396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392"/>
        <v>104.482</v>
      </c>
      <c r="E5041" s="8">
        <v>103.694204</v>
      </c>
      <c r="F5041" s="4">
        <f t="shared" si="393"/>
        <v>-0.78779600000000016</v>
      </c>
      <c r="G5041" s="4">
        <f t="shared" si="394"/>
        <v>0.78779600000000016</v>
      </c>
      <c r="H5041" s="7">
        <f t="shared" si="395"/>
        <v>0.62062253761600028</v>
      </c>
      <c r="I5041" s="7"/>
      <c r="J5041">
        <v>9696.58</v>
      </c>
      <c r="K5041" s="8">
        <f t="shared" si="396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392"/>
        <v>61.773400000000002</v>
      </c>
      <c r="E5042" s="8">
        <v>59.504730000000002</v>
      </c>
      <c r="F5042" s="4">
        <f t="shared" si="393"/>
        <v>-2.2686700000000002</v>
      </c>
      <c r="G5042" s="4">
        <f t="shared" si="394"/>
        <v>2.2686700000000002</v>
      </c>
      <c r="H5042" s="7">
        <f t="shared" si="395"/>
        <v>5.1468635689000006</v>
      </c>
      <c r="I5042" s="7"/>
      <c r="J5042">
        <v>34077.699999999997</v>
      </c>
      <c r="K5042" s="8">
        <f t="shared" si="396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392"/>
        <v>-0.92471500000000006</v>
      </c>
      <c r="E5043" s="8">
        <v>-0.92471499999999995</v>
      </c>
      <c r="F5043" s="4">
        <f t="shared" si="393"/>
        <v>1.1102230246251565E-16</v>
      </c>
      <c r="G5043" s="4">
        <f t="shared" si="394"/>
        <v>1.1102230246251565E-16</v>
      </c>
      <c r="H5043" s="7">
        <f t="shared" si="395"/>
        <v>1.2325951644078309E-32</v>
      </c>
      <c r="I5043" s="7"/>
      <c r="J5043">
        <v>100886</v>
      </c>
      <c r="K5043" s="8">
        <f t="shared" si="396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392"/>
        <v>-0.61187499999999995</v>
      </c>
      <c r="E5044" s="8">
        <v>-0.61187499999999995</v>
      </c>
      <c r="F5044" s="4">
        <f t="shared" si="393"/>
        <v>0</v>
      </c>
      <c r="G5044" s="4">
        <f t="shared" si="394"/>
        <v>0</v>
      </c>
      <c r="H5044" s="7">
        <f t="shared" si="395"/>
        <v>0</v>
      </c>
      <c r="I5044" s="7"/>
      <c r="J5044">
        <v>84741.1</v>
      </c>
      <c r="K5044" s="8">
        <f t="shared" si="396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392"/>
        <v>-0.61187499999999995</v>
      </c>
      <c r="E5045" s="8">
        <v>-0.61187499999999995</v>
      </c>
      <c r="F5045" s="4">
        <f t="shared" si="393"/>
        <v>0</v>
      </c>
      <c r="G5045" s="4">
        <f t="shared" si="394"/>
        <v>0</v>
      </c>
      <c r="H5045" s="7">
        <f t="shared" si="395"/>
        <v>0</v>
      </c>
      <c r="I5045" s="7"/>
      <c r="J5045">
        <v>56204.2</v>
      </c>
      <c r="K5045" s="8">
        <f t="shared" si="396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392"/>
        <v>-0.61187499999999995</v>
      </c>
      <c r="E5046" s="8">
        <v>-0.61187499999999995</v>
      </c>
      <c r="F5046" s="4">
        <f t="shared" si="393"/>
        <v>0</v>
      </c>
      <c r="G5046" s="4">
        <f t="shared" si="394"/>
        <v>0</v>
      </c>
      <c r="H5046" s="7">
        <f t="shared" si="395"/>
        <v>0</v>
      </c>
      <c r="I5046" s="7"/>
      <c r="J5046">
        <v>47175.9</v>
      </c>
      <c r="K5046" s="8">
        <f t="shared" si="396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392"/>
        <v>-0.61187499999999995</v>
      </c>
      <c r="E5047" s="8">
        <v>-0.61187499999999995</v>
      </c>
      <c r="F5047" s="4">
        <f t="shared" si="393"/>
        <v>0</v>
      </c>
      <c r="G5047" s="4">
        <f t="shared" si="394"/>
        <v>0</v>
      </c>
      <c r="H5047" s="7">
        <f t="shared" si="395"/>
        <v>0</v>
      </c>
      <c r="I5047" s="7"/>
      <c r="J5047">
        <v>-924.71500000000003</v>
      </c>
      <c r="K5047" s="8">
        <f t="shared" si="396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392"/>
        <v>-0.61187499999999995</v>
      </c>
      <c r="E5048" s="8">
        <v>-0.61187499999999995</v>
      </c>
      <c r="F5048" s="4">
        <f t="shared" si="393"/>
        <v>0</v>
      </c>
      <c r="G5048" s="4">
        <f t="shared" si="394"/>
        <v>0</v>
      </c>
      <c r="H5048" s="7">
        <f t="shared" si="395"/>
        <v>0</v>
      </c>
      <c r="I5048" s="7"/>
      <c r="J5048">
        <v>-924.71500000000003</v>
      </c>
      <c r="K5048" s="8">
        <f t="shared" si="396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392"/>
        <v>-0.61187499999999995</v>
      </c>
      <c r="E5049" s="8">
        <v>-0.61187499999999995</v>
      </c>
      <c r="F5049" s="4">
        <f t="shared" si="393"/>
        <v>0</v>
      </c>
      <c r="G5049" s="4">
        <f t="shared" si="394"/>
        <v>0</v>
      </c>
      <c r="H5049" s="7">
        <f t="shared" si="395"/>
        <v>0</v>
      </c>
      <c r="I5049" s="7"/>
      <c r="J5049">
        <v>-611.875</v>
      </c>
      <c r="K5049" s="8">
        <f t="shared" si="396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392"/>
        <v>-0.61187499999999995</v>
      </c>
      <c r="E5050" s="8">
        <v>-0.61187499999999995</v>
      </c>
      <c r="F5050" s="4">
        <f t="shared" si="393"/>
        <v>0</v>
      </c>
      <c r="G5050" s="4">
        <f t="shared" si="394"/>
        <v>0</v>
      </c>
      <c r="H5050" s="7">
        <f t="shared" si="395"/>
        <v>0</v>
      </c>
      <c r="I5050" s="7"/>
      <c r="J5050">
        <v>-611.875</v>
      </c>
      <c r="K5050" s="8">
        <f t="shared" si="396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392"/>
        <v>-0.61187499999999995</v>
      </c>
      <c r="E5051" s="8">
        <v>-0.61187499999999995</v>
      </c>
      <c r="F5051" s="4">
        <f t="shared" si="393"/>
        <v>0</v>
      </c>
      <c r="G5051" s="4">
        <f t="shared" si="394"/>
        <v>0</v>
      </c>
      <c r="H5051" s="7">
        <f t="shared" si="395"/>
        <v>0</v>
      </c>
      <c r="I5051" s="7"/>
      <c r="J5051">
        <v>-611.875</v>
      </c>
      <c r="K5051" s="8">
        <f t="shared" si="396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392"/>
        <v>-0.61187499999999995</v>
      </c>
      <c r="E5052" s="8">
        <v>-0.61187499999999995</v>
      </c>
      <c r="F5052" s="4">
        <f t="shared" si="393"/>
        <v>0</v>
      </c>
      <c r="G5052" s="4">
        <f t="shared" si="394"/>
        <v>0</v>
      </c>
      <c r="H5052" s="7">
        <f t="shared" si="395"/>
        <v>0</v>
      </c>
      <c r="I5052" s="7"/>
      <c r="J5052">
        <v>-611.875</v>
      </c>
      <c r="K5052" s="8">
        <f t="shared" si="396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392"/>
        <v>-1.0669200000000001</v>
      </c>
      <c r="E5053" s="8">
        <v>-1.0669150000000001</v>
      </c>
      <c r="F5053" s="4">
        <f t="shared" si="393"/>
        <v>5.000000000032756E-6</v>
      </c>
      <c r="G5053" s="4">
        <f t="shared" si="394"/>
        <v>5.000000000032756E-6</v>
      </c>
      <c r="H5053" s="7">
        <f t="shared" si="395"/>
        <v>2.5000000000327561E-11</v>
      </c>
      <c r="I5053" s="7"/>
      <c r="J5053">
        <v>-611.875</v>
      </c>
      <c r="K5053" s="8">
        <f t="shared" si="396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392"/>
        <v>-1.0669200000000001</v>
      </c>
      <c r="E5054" s="8">
        <v>-1.0669150000000001</v>
      </c>
      <c r="F5054" s="4">
        <f t="shared" si="393"/>
        <v>5.000000000032756E-6</v>
      </c>
      <c r="G5054" s="4">
        <f t="shared" si="394"/>
        <v>5.000000000032756E-6</v>
      </c>
      <c r="H5054" s="7">
        <f t="shared" si="395"/>
        <v>2.5000000000327561E-11</v>
      </c>
      <c r="I5054" s="7"/>
      <c r="J5054">
        <v>-611.875</v>
      </c>
      <c r="K5054" s="8">
        <f t="shared" si="396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392"/>
        <v>11.613899999999999</v>
      </c>
      <c r="E5055" s="8">
        <v>12.399368000000001</v>
      </c>
      <c r="F5055" s="4">
        <f t="shared" si="393"/>
        <v>0.78546800000000161</v>
      </c>
      <c r="G5055" s="4">
        <f t="shared" si="394"/>
        <v>0.78546800000000161</v>
      </c>
      <c r="H5055" s="7">
        <f t="shared" si="395"/>
        <v>0.61695997902400257</v>
      </c>
      <c r="I5055" s="7"/>
      <c r="J5055">
        <v>-611.875</v>
      </c>
      <c r="K5055" s="8">
        <f t="shared" si="396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392"/>
        <v>109.61199999999999</v>
      </c>
      <c r="E5056" s="8">
        <v>110.128829</v>
      </c>
      <c r="F5056" s="4">
        <f t="shared" si="393"/>
        <v>0.51682900000000132</v>
      </c>
      <c r="G5056" s="4">
        <f t="shared" si="394"/>
        <v>0.51682900000000132</v>
      </c>
      <c r="H5056" s="7">
        <f t="shared" si="395"/>
        <v>0.26711221524100137</v>
      </c>
      <c r="I5056" s="7"/>
      <c r="J5056">
        <v>-611.875</v>
      </c>
      <c r="K5056" s="8">
        <f t="shared" si="396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392"/>
        <v>108.661</v>
      </c>
      <c r="E5057" s="8">
        <v>108.95849</v>
      </c>
      <c r="F5057" s="4">
        <f t="shared" si="393"/>
        <v>0.29748999999999626</v>
      </c>
      <c r="G5057" s="4">
        <f t="shared" si="394"/>
        <v>0.29748999999999626</v>
      </c>
      <c r="H5057" s="7">
        <f t="shared" si="395"/>
        <v>8.8500300099997778E-2</v>
      </c>
      <c r="I5057" s="7"/>
      <c r="J5057">
        <v>-611.875</v>
      </c>
      <c r="K5057" s="8">
        <f t="shared" si="396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392"/>
        <v>107.67100000000001</v>
      </c>
      <c r="E5058" s="8">
        <v>108.06305</v>
      </c>
      <c r="F5058" s="4">
        <f t="shared" si="393"/>
        <v>0.39204999999999757</v>
      </c>
      <c r="G5058" s="4">
        <f t="shared" si="394"/>
        <v>0.39204999999999757</v>
      </c>
      <c r="H5058" s="7">
        <f t="shared" si="395"/>
        <v>0.15370320249999808</v>
      </c>
      <c r="I5058" s="7"/>
      <c r="J5058">
        <v>-1066.92</v>
      </c>
      <c r="K5058" s="8">
        <f t="shared" si="396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392"/>
        <v>106.85899999999999</v>
      </c>
      <c r="E5059" s="8">
        <v>106.837557</v>
      </c>
      <c r="F5059" s="4">
        <f t="shared" si="393"/>
        <v>-2.1442999999990775E-2</v>
      </c>
      <c r="G5059" s="4">
        <f t="shared" si="394"/>
        <v>2.1442999999990775E-2</v>
      </c>
      <c r="H5059" s="7">
        <f t="shared" si="395"/>
        <v>4.598022489996044E-4</v>
      </c>
      <c r="I5059" s="7"/>
      <c r="J5059">
        <v>-1066.92</v>
      </c>
      <c r="K5059" s="8">
        <f t="shared" si="396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392"/>
        <v>106.179</v>
      </c>
      <c r="E5060" s="8">
        <v>106.503174</v>
      </c>
      <c r="F5060" s="4">
        <f t="shared" si="393"/>
        <v>0.3241739999999993</v>
      </c>
      <c r="G5060" s="4">
        <f t="shared" si="394"/>
        <v>0.3241739999999993</v>
      </c>
      <c r="H5060" s="7">
        <f t="shared" si="395"/>
        <v>0.10508878227599955</v>
      </c>
      <c r="I5060" s="7"/>
      <c r="J5060">
        <v>-1066.92</v>
      </c>
      <c r="K5060" s="8">
        <f t="shared" si="396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392"/>
        <v>105.526</v>
      </c>
      <c r="E5061" s="8">
        <v>105.827985</v>
      </c>
      <c r="F5061" s="4">
        <f t="shared" si="393"/>
        <v>0.30198500000000195</v>
      </c>
      <c r="G5061" s="4">
        <f t="shared" si="394"/>
        <v>0.30198500000000195</v>
      </c>
      <c r="H5061" s="7">
        <f t="shared" si="395"/>
        <v>9.1194940225001173E-2</v>
      </c>
      <c r="I5061" s="7"/>
      <c r="J5061">
        <v>-4620.09</v>
      </c>
      <c r="K5061" s="8">
        <f t="shared" si="396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392"/>
        <v>105.248</v>
      </c>
      <c r="E5062" s="8">
        <v>105.55374999999999</v>
      </c>
      <c r="F5062" s="4">
        <f t="shared" si="393"/>
        <v>0.30574999999998909</v>
      </c>
      <c r="G5062" s="4">
        <f t="shared" si="394"/>
        <v>0.30574999999998909</v>
      </c>
      <c r="H5062" s="7">
        <f t="shared" si="395"/>
        <v>9.348306249999333E-2</v>
      </c>
      <c r="I5062" s="7"/>
      <c r="J5062">
        <v>60133.5</v>
      </c>
      <c r="K5062" s="8">
        <f t="shared" si="396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392"/>
        <v>105.36199999999999</v>
      </c>
      <c r="E5063" s="8">
        <v>105.677796</v>
      </c>
      <c r="F5063" s="4">
        <f t="shared" si="393"/>
        <v>0.31579600000000596</v>
      </c>
      <c r="G5063" s="4">
        <f t="shared" si="394"/>
        <v>0.31579600000000596</v>
      </c>
      <c r="H5063" s="7">
        <f t="shared" si="395"/>
        <v>9.9727113616003768E-2</v>
      </c>
      <c r="I5063" s="7"/>
      <c r="J5063">
        <v>107154</v>
      </c>
      <c r="K5063" s="8">
        <f t="shared" si="396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392"/>
        <v>105.468</v>
      </c>
      <c r="E5064" s="8">
        <v>105.80099199999999</v>
      </c>
      <c r="F5064" s="4">
        <f t="shared" si="393"/>
        <v>0.33299199999999018</v>
      </c>
      <c r="G5064" s="4">
        <f t="shared" si="394"/>
        <v>0.33299199999999018</v>
      </c>
      <c r="H5064" s="7">
        <f t="shared" si="395"/>
        <v>0.11088367206399347</v>
      </c>
      <c r="I5064" s="7"/>
      <c r="J5064">
        <v>106536</v>
      </c>
      <c r="K5064" s="8">
        <f t="shared" si="396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397">C5065/1000</f>
        <v>105.824</v>
      </c>
      <c r="E5065" s="8">
        <v>106.24356400000001</v>
      </c>
      <c r="F5065" s="4">
        <f t="shared" ref="F5065:F5128" si="398">(E5065- D5065)</f>
        <v>0.41956400000000826</v>
      </c>
      <c r="G5065" s="4">
        <f t="shared" ref="G5065:G5128" si="399">ABS(F5065)</f>
        <v>0.41956400000000826</v>
      </c>
      <c r="H5065" s="7">
        <f t="shared" ref="H5065:H5128" si="400">(G5065^2)</f>
        <v>0.17603395009600695</v>
      </c>
      <c r="I5065" s="7"/>
      <c r="J5065">
        <v>106073</v>
      </c>
      <c r="K5065" s="8">
        <f t="shared" si="396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397"/>
        <v>65.895499999999998</v>
      </c>
      <c r="E5066" s="8">
        <v>63.436508000000003</v>
      </c>
      <c r="F5066" s="4">
        <f t="shared" si="398"/>
        <v>-2.458991999999995</v>
      </c>
      <c r="G5066" s="4">
        <f t="shared" si="399"/>
        <v>2.458991999999995</v>
      </c>
      <c r="H5066" s="7">
        <f t="shared" si="400"/>
        <v>6.0466416560639749</v>
      </c>
      <c r="I5066" s="7"/>
      <c r="J5066">
        <v>105622</v>
      </c>
      <c r="K5066" s="8">
        <f t="shared" si="396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397"/>
        <v>-0.92471500000000006</v>
      </c>
      <c r="E5067" s="8">
        <v>-0.92471499999999995</v>
      </c>
      <c r="F5067" s="4">
        <f t="shared" si="398"/>
        <v>1.1102230246251565E-16</v>
      </c>
      <c r="G5067" s="4">
        <f t="shared" si="399"/>
        <v>1.1102230246251565E-16</v>
      </c>
      <c r="H5067" s="7">
        <f t="shared" si="400"/>
        <v>1.2325951644078309E-32</v>
      </c>
      <c r="I5067" s="7"/>
      <c r="J5067">
        <v>105459</v>
      </c>
      <c r="K5067" s="8">
        <f t="shared" si="396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397"/>
        <v>-0.61187499999999995</v>
      </c>
      <c r="E5068" s="8">
        <v>-0.61187499999999995</v>
      </c>
      <c r="F5068" s="4">
        <f t="shared" si="398"/>
        <v>0</v>
      </c>
      <c r="G5068" s="4">
        <f t="shared" si="399"/>
        <v>0</v>
      </c>
      <c r="H5068" s="7">
        <f t="shared" si="400"/>
        <v>0</v>
      </c>
      <c r="I5068" s="7"/>
      <c r="J5068">
        <v>105580</v>
      </c>
      <c r="K5068" s="8">
        <f t="shared" si="396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397"/>
        <v>-0.61187499999999995</v>
      </c>
      <c r="E5069" s="8">
        <v>-0.61187499999999995</v>
      </c>
      <c r="F5069" s="4">
        <f t="shared" si="398"/>
        <v>0</v>
      </c>
      <c r="G5069" s="4">
        <f t="shared" si="399"/>
        <v>0</v>
      </c>
      <c r="H5069" s="7">
        <f t="shared" si="400"/>
        <v>0</v>
      </c>
      <c r="I5069" s="7"/>
      <c r="J5069">
        <v>105701</v>
      </c>
      <c r="K5069" s="8">
        <f t="shared" si="396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397"/>
        <v>-0.61187499999999995</v>
      </c>
      <c r="E5070" s="8">
        <v>-0.61187499999999995</v>
      </c>
      <c r="F5070" s="4">
        <f t="shared" si="398"/>
        <v>0</v>
      </c>
      <c r="G5070" s="4">
        <f t="shared" si="399"/>
        <v>0</v>
      </c>
      <c r="H5070" s="7">
        <f t="shared" si="400"/>
        <v>0</v>
      </c>
      <c r="I5070" s="7"/>
      <c r="J5070">
        <v>103976</v>
      </c>
      <c r="K5070" s="8">
        <f t="shared" si="396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397"/>
        <v>-0.61187499999999995</v>
      </c>
      <c r="E5071" s="8">
        <v>-0.61187499999999995</v>
      </c>
      <c r="F5071" s="4">
        <f t="shared" si="398"/>
        <v>0</v>
      </c>
      <c r="G5071" s="4">
        <f t="shared" si="399"/>
        <v>0</v>
      </c>
      <c r="H5071" s="7">
        <f t="shared" si="400"/>
        <v>0</v>
      </c>
      <c r="I5071" s="7"/>
      <c r="J5071">
        <v>60151.6</v>
      </c>
      <c r="K5071" s="8">
        <f t="shared" si="396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397"/>
        <v>-0.61187499999999995</v>
      </c>
      <c r="E5072" s="8">
        <v>-0.61187499999999995</v>
      </c>
      <c r="F5072" s="4">
        <f t="shared" si="398"/>
        <v>0</v>
      </c>
      <c r="G5072" s="4">
        <f t="shared" si="399"/>
        <v>0</v>
      </c>
      <c r="H5072" s="7">
        <f t="shared" si="400"/>
        <v>0</v>
      </c>
      <c r="I5072" s="7"/>
      <c r="J5072">
        <v>-924.71500000000003</v>
      </c>
      <c r="K5072" s="8">
        <f t="shared" si="396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397"/>
        <v>-0.61187499999999995</v>
      </c>
      <c r="E5073" s="8">
        <v>-0.61187499999999995</v>
      </c>
      <c r="F5073" s="4">
        <f t="shared" si="398"/>
        <v>0</v>
      </c>
      <c r="G5073" s="4">
        <f t="shared" si="399"/>
        <v>0</v>
      </c>
      <c r="H5073" s="7">
        <f t="shared" si="400"/>
        <v>0</v>
      </c>
      <c r="I5073" s="7"/>
      <c r="J5073">
        <v>-611.875</v>
      </c>
      <c r="K5073" s="8">
        <f t="shared" si="396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397"/>
        <v>-0.61187499999999995</v>
      </c>
      <c r="E5074" s="8">
        <v>-0.61187499999999995</v>
      </c>
      <c r="F5074" s="4">
        <f t="shared" si="398"/>
        <v>0</v>
      </c>
      <c r="G5074" s="4">
        <f t="shared" si="399"/>
        <v>0</v>
      </c>
      <c r="H5074" s="7">
        <f t="shared" si="400"/>
        <v>0</v>
      </c>
      <c r="I5074" s="7"/>
      <c r="J5074">
        <v>-611.875</v>
      </c>
      <c r="K5074" s="8">
        <f t="shared" si="396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397"/>
        <v>-0.61187499999999995</v>
      </c>
      <c r="E5075" s="8">
        <v>-0.61187499999999995</v>
      </c>
      <c r="F5075" s="4">
        <f t="shared" si="398"/>
        <v>0</v>
      </c>
      <c r="G5075" s="4">
        <f t="shared" si="399"/>
        <v>0</v>
      </c>
      <c r="H5075" s="7">
        <f t="shared" si="400"/>
        <v>0</v>
      </c>
      <c r="I5075" s="7"/>
      <c r="J5075">
        <v>-611.875</v>
      </c>
      <c r="K5075" s="8">
        <f t="shared" si="396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397"/>
        <v>-0.61187499999999995</v>
      </c>
      <c r="E5076" s="8">
        <v>-0.61187499999999995</v>
      </c>
      <c r="F5076" s="4">
        <f t="shared" si="398"/>
        <v>0</v>
      </c>
      <c r="G5076" s="4">
        <f t="shared" si="399"/>
        <v>0</v>
      </c>
      <c r="H5076" s="7">
        <f t="shared" si="400"/>
        <v>0</v>
      </c>
      <c r="I5076" s="7"/>
      <c r="J5076">
        <v>-611.875</v>
      </c>
      <c r="K5076" s="8">
        <f t="shared" si="396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397"/>
        <v>-0.61187499999999995</v>
      </c>
      <c r="E5077" s="8">
        <v>-0.61187499999999995</v>
      </c>
      <c r="F5077" s="4">
        <f t="shared" si="398"/>
        <v>0</v>
      </c>
      <c r="G5077" s="4">
        <f t="shared" si="399"/>
        <v>0</v>
      </c>
      <c r="H5077" s="7">
        <f t="shared" si="400"/>
        <v>0</v>
      </c>
      <c r="I5077" s="7"/>
      <c r="J5077">
        <v>-611.875</v>
      </c>
      <c r="K5077" s="8">
        <f t="shared" si="396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397"/>
        <v>-1.0669200000000001</v>
      </c>
      <c r="E5078" s="8">
        <v>-1.0669150000000001</v>
      </c>
      <c r="F5078" s="4">
        <f t="shared" si="398"/>
        <v>5.000000000032756E-6</v>
      </c>
      <c r="G5078" s="4">
        <f t="shared" si="399"/>
        <v>5.000000000032756E-6</v>
      </c>
      <c r="H5078" s="7">
        <f t="shared" si="400"/>
        <v>2.5000000000327561E-11</v>
      </c>
      <c r="I5078" s="7"/>
      <c r="J5078">
        <v>-611.875</v>
      </c>
      <c r="K5078" s="8">
        <f t="shared" si="396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397"/>
        <v>-4.7336299999999998</v>
      </c>
      <c r="E5079" s="8">
        <v>-4.7382119999999999</v>
      </c>
      <c r="F5079" s="4">
        <f t="shared" si="398"/>
        <v>-4.582000000000086E-3</v>
      </c>
      <c r="G5079" s="4">
        <f t="shared" si="399"/>
        <v>4.582000000000086E-3</v>
      </c>
      <c r="H5079" s="7">
        <f t="shared" si="400"/>
        <v>2.0994724000000789E-5</v>
      </c>
      <c r="I5079" s="7"/>
      <c r="J5079">
        <v>-611.875</v>
      </c>
      <c r="K5079" s="8">
        <f t="shared" si="396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397"/>
        <v>105.247</v>
      </c>
      <c r="E5080" s="8">
        <v>105.890747</v>
      </c>
      <c r="F5080" s="4">
        <f t="shared" si="398"/>
        <v>0.64374700000000473</v>
      </c>
      <c r="G5080" s="4">
        <f t="shared" si="399"/>
        <v>0.64374700000000473</v>
      </c>
      <c r="H5080" s="7">
        <f t="shared" si="400"/>
        <v>0.41441020000900608</v>
      </c>
      <c r="I5080" s="7"/>
      <c r="J5080">
        <v>-611.875</v>
      </c>
      <c r="K5080" s="8">
        <f t="shared" si="396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397"/>
        <v>109.051</v>
      </c>
      <c r="E5081" s="8">
        <v>109.237595</v>
      </c>
      <c r="F5081" s="4">
        <f t="shared" si="398"/>
        <v>0.18659499999999696</v>
      </c>
      <c r="G5081" s="4">
        <f t="shared" si="399"/>
        <v>0.18659499999999696</v>
      </c>
      <c r="H5081" s="7">
        <f t="shared" si="400"/>
        <v>3.4817694024998867E-2</v>
      </c>
      <c r="I5081" s="7"/>
      <c r="J5081">
        <v>-611.875</v>
      </c>
      <c r="K5081" s="8">
        <f t="shared" si="396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397"/>
        <v>108.206</v>
      </c>
      <c r="E5082" s="8">
        <v>108.65583100000001</v>
      </c>
      <c r="F5082" s="4">
        <f t="shared" si="398"/>
        <v>0.4498310000000032</v>
      </c>
      <c r="G5082" s="4">
        <f t="shared" si="399"/>
        <v>0.4498310000000032</v>
      </c>
      <c r="H5082" s="7">
        <f t="shared" si="400"/>
        <v>0.20234792856100287</v>
      </c>
      <c r="I5082" s="7"/>
      <c r="J5082">
        <v>-1066.92</v>
      </c>
      <c r="K5082" s="8">
        <f t="shared" si="396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397"/>
        <v>107.47799999999999</v>
      </c>
      <c r="E5083" s="8">
        <v>107.801401</v>
      </c>
      <c r="F5083" s="4">
        <f t="shared" si="398"/>
        <v>0.32340100000000405</v>
      </c>
      <c r="G5083" s="4">
        <f t="shared" si="399"/>
        <v>0.32340100000000405</v>
      </c>
      <c r="H5083" s="7">
        <f t="shared" si="400"/>
        <v>0.10458820680100261</v>
      </c>
      <c r="I5083" s="7"/>
      <c r="J5083">
        <v>-1066.92</v>
      </c>
      <c r="K5083" s="8">
        <f t="shared" si="396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397"/>
        <v>106.908</v>
      </c>
      <c r="E5084" s="8">
        <v>107.231337</v>
      </c>
      <c r="F5084" s="4">
        <f t="shared" si="398"/>
        <v>0.3233369999999951</v>
      </c>
      <c r="G5084" s="4">
        <f t="shared" si="399"/>
        <v>0.3233369999999951</v>
      </c>
      <c r="H5084" s="7">
        <f t="shared" si="400"/>
        <v>0.10454681556899684</v>
      </c>
      <c r="I5084" s="7"/>
      <c r="J5084">
        <v>12410.4</v>
      </c>
      <c r="K5084" s="8">
        <f t="shared" si="396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397"/>
        <v>106.32299999999999</v>
      </c>
      <c r="E5085" s="8">
        <v>106.655821</v>
      </c>
      <c r="F5085" s="4">
        <f t="shared" si="398"/>
        <v>0.3328210000000098</v>
      </c>
      <c r="G5085" s="4">
        <f t="shared" si="399"/>
        <v>0.3328210000000098</v>
      </c>
      <c r="H5085" s="7">
        <f t="shared" si="400"/>
        <v>0.11076981804100652</v>
      </c>
      <c r="I5085" s="7"/>
      <c r="J5085">
        <v>110076</v>
      </c>
      <c r="K5085" s="8">
        <f t="shared" si="396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397"/>
        <v>105.875</v>
      </c>
      <c r="E5086" s="8">
        <v>106.179249</v>
      </c>
      <c r="F5086" s="4">
        <f t="shared" si="398"/>
        <v>0.30424899999999866</v>
      </c>
      <c r="G5086" s="4">
        <f t="shared" si="399"/>
        <v>0.30424899999999866</v>
      </c>
      <c r="H5086" s="7">
        <f t="shared" si="400"/>
        <v>9.256745400099918E-2</v>
      </c>
      <c r="I5086" s="7"/>
      <c r="J5086">
        <v>108950</v>
      </c>
      <c r="K5086" s="8">
        <f t="shared" si="396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397"/>
        <v>105.598</v>
      </c>
      <c r="E5087" s="8">
        <v>105.662081</v>
      </c>
      <c r="F5087" s="4">
        <f t="shared" si="398"/>
        <v>6.4081000000001609E-2</v>
      </c>
      <c r="G5087" s="4">
        <f t="shared" si="399"/>
        <v>6.4081000000001609E-2</v>
      </c>
      <c r="H5087" s="7">
        <f t="shared" si="400"/>
        <v>4.1063745610002058E-3</v>
      </c>
      <c r="I5087" s="7"/>
      <c r="J5087">
        <v>108074</v>
      </c>
      <c r="K5087" s="8">
        <f t="shared" si="396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397"/>
        <v>105.345</v>
      </c>
      <c r="E5088" s="8">
        <v>105.58000699999999</v>
      </c>
      <c r="F5088" s="4">
        <f t="shared" si="398"/>
        <v>0.23500699999999597</v>
      </c>
      <c r="G5088" s="4">
        <f t="shared" si="399"/>
        <v>0.23500699999999597</v>
      </c>
      <c r="H5088" s="7">
        <f t="shared" si="400"/>
        <v>5.5228290048998104E-2</v>
      </c>
      <c r="I5088" s="7"/>
      <c r="J5088">
        <v>106881</v>
      </c>
      <c r="K5088" s="8">
        <f t="shared" si="396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397"/>
        <v>100.429</v>
      </c>
      <c r="E5089" s="8">
        <v>98.919397000000004</v>
      </c>
      <c r="F5089" s="4">
        <f t="shared" si="398"/>
        <v>-1.5096029999999985</v>
      </c>
      <c r="G5089" s="4">
        <f t="shared" si="399"/>
        <v>1.5096029999999985</v>
      </c>
      <c r="H5089" s="7">
        <f t="shared" si="400"/>
        <v>2.2789012176089956</v>
      </c>
      <c r="I5089" s="7"/>
      <c r="J5089">
        <v>106559</v>
      </c>
      <c r="K5089" s="8">
        <f t="shared" si="396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397"/>
        <v>49.707800000000006</v>
      </c>
      <c r="E5090" s="8">
        <v>47.733154999999996</v>
      </c>
      <c r="F5090" s="4">
        <f t="shared" si="398"/>
        <v>-1.9746450000000095</v>
      </c>
      <c r="G5090" s="4">
        <f t="shared" si="399"/>
        <v>1.9746450000000095</v>
      </c>
      <c r="H5090" s="7">
        <f t="shared" si="400"/>
        <v>3.8992228760250378</v>
      </c>
      <c r="I5090" s="7"/>
      <c r="J5090">
        <v>105902</v>
      </c>
      <c r="K5090" s="8">
        <f t="shared" si="396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397"/>
        <v>-0.92471500000000006</v>
      </c>
      <c r="E5091" s="8">
        <v>-0.92471499999999995</v>
      </c>
      <c r="F5091" s="4">
        <f t="shared" si="398"/>
        <v>1.1102230246251565E-16</v>
      </c>
      <c r="G5091" s="4">
        <f t="shared" si="399"/>
        <v>1.1102230246251565E-16</v>
      </c>
      <c r="H5091" s="7">
        <f t="shared" si="400"/>
        <v>1.2325951644078309E-32</v>
      </c>
      <c r="I5091" s="7"/>
      <c r="J5091">
        <v>105638</v>
      </c>
      <c r="K5091" s="8">
        <f t="shared" si="396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397"/>
        <v>-0.61187499999999995</v>
      </c>
      <c r="E5092" s="8">
        <v>-0.61187499999999995</v>
      </c>
      <c r="F5092" s="4">
        <f t="shared" si="398"/>
        <v>0</v>
      </c>
      <c r="G5092" s="4">
        <f t="shared" si="399"/>
        <v>0</v>
      </c>
      <c r="H5092" s="7">
        <f t="shared" si="400"/>
        <v>0</v>
      </c>
      <c r="I5092" s="7"/>
      <c r="J5092">
        <v>105757</v>
      </c>
      <c r="K5092" s="8">
        <f t="shared" si="396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397"/>
        <v>-0.61187499999999995</v>
      </c>
      <c r="E5093" s="8">
        <v>-0.61187499999999995</v>
      </c>
      <c r="F5093" s="4">
        <f t="shared" si="398"/>
        <v>0</v>
      </c>
      <c r="G5093" s="4">
        <f t="shared" si="399"/>
        <v>0</v>
      </c>
      <c r="H5093" s="7">
        <f t="shared" si="400"/>
        <v>0</v>
      </c>
      <c r="I5093" s="7"/>
      <c r="J5093">
        <v>105876</v>
      </c>
      <c r="K5093" s="8">
        <f t="shared" si="396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397"/>
        <v>-0.61187499999999995</v>
      </c>
      <c r="E5094" s="8">
        <v>-0.61187499999999995</v>
      </c>
      <c r="F5094" s="4">
        <f t="shared" si="398"/>
        <v>0</v>
      </c>
      <c r="G5094" s="4">
        <f t="shared" si="399"/>
        <v>0</v>
      </c>
      <c r="H5094" s="7">
        <f t="shared" si="400"/>
        <v>0</v>
      </c>
      <c r="I5094" s="7"/>
      <c r="J5094">
        <v>106014</v>
      </c>
      <c r="K5094" s="8">
        <f t="shared" si="396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397"/>
        <v>-0.61187499999999995</v>
      </c>
      <c r="E5095" s="8">
        <v>-0.61187499999999995</v>
      </c>
      <c r="F5095" s="4">
        <f t="shared" si="398"/>
        <v>0</v>
      </c>
      <c r="G5095" s="4">
        <f t="shared" si="399"/>
        <v>0</v>
      </c>
      <c r="H5095" s="7">
        <f t="shared" si="400"/>
        <v>0</v>
      </c>
      <c r="I5095" s="7"/>
      <c r="J5095">
        <v>63947.3</v>
      </c>
      <c r="K5095" s="8">
        <f t="shared" si="396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397"/>
        <v>-0.61187499999999995</v>
      </c>
      <c r="E5096" s="8">
        <v>-0.61187499999999995</v>
      </c>
      <c r="F5096" s="4">
        <f t="shared" si="398"/>
        <v>0</v>
      </c>
      <c r="G5096" s="4">
        <f t="shared" si="399"/>
        <v>0</v>
      </c>
      <c r="H5096" s="7">
        <f t="shared" si="400"/>
        <v>0</v>
      </c>
      <c r="I5096" s="7"/>
      <c r="J5096">
        <v>-924.71500000000003</v>
      </c>
      <c r="K5096" s="8">
        <f t="shared" si="396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397"/>
        <v>-0.61187499999999995</v>
      </c>
      <c r="E5097" s="8">
        <v>-0.61187499999999995</v>
      </c>
      <c r="F5097" s="4">
        <f t="shared" si="398"/>
        <v>0</v>
      </c>
      <c r="G5097" s="4">
        <f t="shared" si="399"/>
        <v>0</v>
      </c>
      <c r="H5097" s="7">
        <f t="shared" si="400"/>
        <v>0</v>
      </c>
      <c r="I5097" s="7"/>
      <c r="J5097">
        <v>-611.875</v>
      </c>
      <c r="K5097" s="8">
        <f t="shared" si="396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397"/>
        <v>-0.61187499999999995</v>
      </c>
      <c r="E5098" s="8">
        <v>-0.61187499999999995</v>
      </c>
      <c r="F5098" s="4">
        <f t="shared" si="398"/>
        <v>0</v>
      </c>
      <c r="G5098" s="4">
        <f t="shared" si="399"/>
        <v>0</v>
      </c>
      <c r="H5098" s="7">
        <f t="shared" si="400"/>
        <v>0</v>
      </c>
      <c r="I5098" s="7"/>
      <c r="J5098">
        <v>-611.875</v>
      </c>
      <c r="K5098" s="8">
        <f t="shared" si="396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397"/>
        <v>-0.61187499999999995</v>
      </c>
      <c r="E5099" s="8">
        <v>-0.61187499999999995</v>
      </c>
      <c r="F5099" s="4">
        <f t="shared" si="398"/>
        <v>0</v>
      </c>
      <c r="G5099" s="4">
        <f t="shared" si="399"/>
        <v>0</v>
      </c>
      <c r="H5099" s="7">
        <f t="shared" si="400"/>
        <v>0</v>
      </c>
      <c r="I5099" s="7"/>
      <c r="J5099">
        <v>-611.875</v>
      </c>
      <c r="K5099" s="8">
        <f t="shared" si="396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397"/>
        <v>-0.61187499999999995</v>
      </c>
      <c r="E5100" s="8">
        <v>-0.61187499999999995</v>
      </c>
      <c r="F5100" s="4">
        <f t="shared" si="398"/>
        <v>0</v>
      </c>
      <c r="G5100" s="4">
        <f t="shared" si="399"/>
        <v>0</v>
      </c>
      <c r="H5100" s="7">
        <f t="shared" si="400"/>
        <v>0</v>
      </c>
      <c r="I5100" s="7"/>
      <c r="J5100">
        <v>-611.875</v>
      </c>
      <c r="K5100" s="8">
        <f t="shared" ref="K5100:K5163" si="40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397"/>
        <v>-0.61187499999999995</v>
      </c>
      <c r="E5101" s="8">
        <v>-0.61187499999999995</v>
      </c>
      <c r="F5101" s="4">
        <f t="shared" si="398"/>
        <v>0</v>
      </c>
      <c r="G5101" s="4">
        <f t="shared" si="399"/>
        <v>0</v>
      </c>
      <c r="H5101" s="7">
        <f t="shared" si="400"/>
        <v>0</v>
      </c>
      <c r="I5101" s="7"/>
      <c r="J5101">
        <v>-611.875</v>
      </c>
      <c r="K5101" s="8">
        <f t="shared" si="40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397"/>
        <v>-1.0669200000000001</v>
      </c>
      <c r="E5102" s="8">
        <v>-1.0669150000000001</v>
      </c>
      <c r="F5102" s="4">
        <f t="shared" si="398"/>
        <v>5.000000000032756E-6</v>
      </c>
      <c r="G5102" s="4">
        <f t="shared" si="399"/>
        <v>5.000000000032756E-6</v>
      </c>
      <c r="H5102" s="7">
        <f t="shared" si="400"/>
        <v>2.5000000000327561E-11</v>
      </c>
      <c r="I5102" s="7"/>
      <c r="J5102">
        <v>-611.875</v>
      </c>
      <c r="K5102" s="8">
        <f t="shared" si="40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397"/>
        <v>-1.0669200000000001</v>
      </c>
      <c r="E5103" s="8">
        <v>-1.0669150000000001</v>
      </c>
      <c r="F5103" s="4">
        <f t="shared" si="398"/>
        <v>5.000000000032756E-6</v>
      </c>
      <c r="G5103" s="4">
        <f t="shared" si="399"/>
        <v>5.000000000032756E-6</v>
      </c>
      <c r="H5103" s="7">
        <f t="shared" si="400"/>
        <v>2.5000000000327561E-11</v>
      </c>
      <c r="I5103" s="7"/>
      <c r="J5103">
        <v>-611.875</v>
      </c>
      <c r="K5103" s="8">
        <f t="shared" si="40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397"/>
        <v>-4.6112299999999999</v>
      </c>
      <c r="E5104" s="8">
        <v>-4.61172</v>
      </c>
      <c r="F5104" s="4">
        <f t="shared" si="398"/>
        <v>-4.9000000000010147E-4</v>
      </c>
      <c r="G5104" s="4">
        <f t="shared" si="399"/>
        <v>4.9000000000010147E-4</v>
      </c>
      <c r="H5104" s="7">
        <f t="shared" si="400"/>
        <v>2.4010000000009946E-7</v>
      </c>
      <c r="I5104" s="7"/>
      <c r="J5104">
        <v>-611.875</v>
      </c>
      <c r="K5104" s="8">
        <f t="shared" si="40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397"/>
        <v>45.875900000000001</v>
      </c>
      <c r="E5105" s="8">
        <v>45.739972000000002</v>
      </c>
      <c r="F5105" s="4">
        <f t="shared" si="398"/>
        <v>-0.13592799999999983</v>
      </c>
      <c r="G5105" s="4">
        <f t="shared" si="399"/>
        <v>0.13592799999999983</v>
      </c>
      <c r="H5105" s="7">
        <f t="shared" si="400"/>
        <v>1.8476421183999954E-2</v>
      </c>
      <c r="I5105" s="7"/>
      <c r="J5105">
        <v>-611.875</v>
      </c>
      <c r="K5105" s="8">
        <f t="shared" si="40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397"/>
        <v>63.896000000000001</v>
      </c>
      <c r="E5106" s="8">
        <v>64.025976</v>
      </c>
      <c r="F5106" s="4">
        <f t="shared" si="398"/>
        <v>0.1299759999999992</v>
      </c>
      <c r="G5106" s="4">
        <f t="shared" si="399"/>
        <v>0.1299759999999992</v>
      </c>
      <c r="H5106" s="7">
        <f t="shared" si="400"/>
        <v>1.6893760575999794E-2</v>
      </c>
      <c r="I5106" s="7"/>
      <c r="J5106">
        <v>-611.875</v>
      </c>
      <c r="K5106" s="8">
        <f t="shared" si="40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397"/>
        <v>94.171999999999997</v>
      </c>
      <c r="E5107" s="8">
        <v>94.658607000000003</v>
      </c>
      <c r="F5107" s="4">
        <f t="shared" si="398"/>
        <v>0.48660700000000645</v>
      </c>
      <c r="G5107" s="4">
        <f t="shared" si="399"/>
        <v>0.48660700000000645</v>
      </c>
      <c r="H5107" s="7">
        <f t="shared" si="400"/>
        <v>0.23678637244900627</v>
      </c>
      <c r="I5107" s="7"/>
      <c r="J5107">
        <v>-1066.92</v>
      </c>
      <c r="K5107" s="8">
        <f t="shared" si="40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397"/>
        <v>105.205</v>
      </c>
      <c r="E5108" s="8">
        <v>105.505326</v>
      </c>
      <c r="F5108" s="4">
        <f t="shared" si="398"/>
        <v>0.30032599999999832</v>
      </c>
      <c r="G5108" s="4">
        <f t="shared" si="399"/>
        <v>0.30032599999999832</v>
      </c>
      <c r="H5108" s="7">
        <f t="shared" si="400"/>
        <v>9.0195706275998988E-2</v>
      </c>
      <c r="I5108" s="7"/>
      <c r="J5108">
        <v>-4738.21</v>
      </c>
      <c r="K5108" s="8">
        <f t="shared" si="40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397"/>
        <v>104.556</v>
      </c>
      <c r="E5109" s="8">
        <v>105.14191099999999</v>
      </c>
      <c r="F5109" s="4">
        <f t="shared" si="398"/>
        <v>0.58591099999999585</v>
      </c>
      <c r="G5109" s="4">
        <f t="shared" si="399"/>
        <v>0.58591099999999585</v>
      </c>
      <c r="H5109" s="7">
        <f t="shared" si="400"/>
        <v>0.34329169992099512</v>
      </c>
      <c r="I5109" s="7"/>
      <c r="J5109">
        <v>105774</v>
      </c>
      <c r="K5109" s="8">
        <f t="shared" si="40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397"/>
        <v>104.19</v>
      </c>
      <c r="E5110" s="8">
        <v>104.457421</v>
      </c>
      <c r="F5110" s="4">
        <f t="shared" si="398"/>
        <v>0.2674209999999988</v>
      </c>
      <c r="G5110" s="4">
        <f t="shared" si="399"/>
        <v>0.2674209999999988</v>
      </c>
      <c r="H5110" s="7">
        <f t="shared" si="400"/>
        <v>7.1513991240999358E-2</v>
      </c>
      <c r="I5110" s="7"/>
      <c r="J5110">
        <v>109222</v>
      </c>
      <c r="K5110" s="8">
        <f t="shared" si="40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397"/>
        <v>104.10599999999999</v>
      </c>
      <c r="E5111" s="8">
        <v>104.453709</v>
      </c>
      <c r="F5111" s="4">
        <f t="shared" si="398"/>
        <v>0.34770900000000893</v>
      </c>
      <c r="G5111" s="4">
        <f t="shared" si="399"/>
        <v>0.34770900000000893</v>
      </c>
      <c r="H5111" s="7">
        <f t="shared" si="400"/>
        <v>0.12090154868100621</v>
      </c>
      <c r="I5111" s="7"/>
      <c r="J5111">
        <v>108651</v>
      </c>
      <c r="K5111" s="8">
        <f t="shared" si="40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397"/>
        <v>97.358999999999995</v>
      </c>
      <c r="E5112" s="8">
        <v>97.401797999999999</v>
      </c>
      <c r="F5112" s="4">
        <f t="shared" si="398"/>
        <v>4.2798000000004777E-2</v>
      </c>
      <c r="G5112" s="4">
        <f t="shared" si="399"/>
        <v>4.2798000000004777E-2</v>
      </c>
      <c r="H5112" s="7">
        <f t="shared" si="400"/>
        <v>1.8316688040004088E-3</v>
      </c>
      <c r="I5112" s="7"/>
      <c r="J5112">
        <v>107820</v>
      </c>
      <c r="K5112" s="8">
        <f t="shared" si="40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397"/>
        <v>69.337299999999999</v>
      </c>
      <c r="E5113" s="8">
        <v>68.023441000000005</v>
      </c>
      <c r="F5113" s="4">
        <f t="shared" si="398"/>
        <v>-1.3138589999999937</v>
      </c>
      <c r="G5113" s="4">
        <f t="shared" si="399"/>
        <v>1.3138589999999937</v>
      </c>
      <c r="H5113" s="7">
        <f t="shared" si="400"/>
        <v>1.7262254718809833</v>
      </c>
      <c r="I5113" s="7"/>
      <c r="J5113">
        <v>107265</v>
      </c>
      <c r="K5113" s="8">
        <f t="shared" si="40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397"/>
        <v>-0.92471500000000006</v>
      </c>
      <c r="E5114" s="8">
        <v>-0.92471499999999995</v>
      </c>
      <c r="F5114" s="4">
        <f t="shared" si="398"/>
        <v>1.1102230246251565E-16</v>
      </c>
      <c r="G5114" s="4">
        <f t="shared" si="399"/>
        <v>1.1102230246251565E-16</v>
      </c>
      <c r="H5114" s="7">
        <f t="shared" si="400"/>
        <v>1.2325951644078309E-32</v>
      </c>
      <c r="I5114" s="7"/>
      <c r="J5114">
        <v>106707</v>
      </c>
      <c r="K5114" s="8">
        <f t="shared" si="40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397"/>
        <v>-0.92471500000000006</v>
      </c>
      <c r="E5115" s="8">
        <v>-0.92471499999999995</v>
      </c>
      <c r="F5115" s="4">
        <f t="shared" si="398"/>
        <v>1.1102230246251565E-16</v>
      </c>
      <c r="G5115" s="4">
        <f t="shared" si="399"/>
        <v>1.1102230246251565E-16</v>
      </c>
      <c r="H5115" s="7">
        <f t="shared" si="400"/>
        <v>1.2325951644078309E-32</v>
      </c>
      <c r="I5115" s="7"/>
      <c r="J5115">
        <v>106255</v>
      </c>
      <c r="K5115" s="8">
        <f t="shared" si="40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397"/>
        <v>-0.61187499999999995</v>
      </c>
      <c r="E5116" s="8">
        <v>-0.61187499999999995</v>
      </c>
      <c r="F5116" s="4">
        <f t="shared" si="398"/>
        <v>0</v>
      </c>
      <c r="G5116" s="4">
        <f t="shared" si="399"/>
        <v>0</v>
      </c>
      <c r="H5116" s="7">
        <f t="shared" si="400"/>
        <v>0</v>
      </c>
      <c r="I5116" s="7"/>
      <c r="J5116">
        <v>105760</v>
      </c>
      <c r="K5116" s="8">
        <f t="shared" si="40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397"/>
        <v>-0.61187499999999995</v>
      </c>
      <c r="E5117" s="8">
        <v>-0.61187499999999995</v>
      </c>
      <c r="F5117" s="4">
        <f t="shared" si="398"/>
        <v>0</v>
      </c>
      <c r="G5117" s="4">
        <f t="shared" si="399"/>
        <v>0</v>
      </c>
      <c r="H5117" s="7">
        <f t="shared" si="400"/>
        <v>0</v>
      </c>
      <c r="I5117" s="7"/>
      <c r="J5117">
        <v>105665</v>
      </c>
      <c r="K5117" s="8">
        <f t="shared" si="40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397"/>
        <v>-0.61187499999999995</v>
      </c>
      <c r="E5118" s="8">
        <v>-0.61187499999999995</v>
      </c>
      <c r="F5118" s="4">
        <f t="shared" si="398"/>
        <v>0</v>
      </c>
      <c r="G5118" s="4">
        <f t="shared" si="399"/>
        <v>0</v>
      </c>
      <c r="H5118" s="7">
        <f t="shared" si="400"/>
        <v>0</v>
      </c>
      <c r="I5118" s="7"/>
      <c r="J5118">
        <v>99444.1</v>
      </c>
      <c r="K5118" s="8">
        <f t="shared" si="40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397"/>
        <v>-0.61187499999999995</v>
      </c>
      <c r="E5119" s="8">
        <v>-0.61187499999999995</v>
      </c>
      <c r="F5119" s="4">
        <f t="shared" si="398"/>
        <v>0</v>
      </c>
      <c r="G5119" s="4">
        <f t="shared" si="399"/>
        <v>0</v>
      </c>
      <c r="H5119" s="7">
        <f t="shared" si="400"/>
        <v>0</v>
      </c>
      <c r="I5119" s="7"/>
      <c r="J5119">
        <v>48085.7</v>
      </c>
      <c r="K5119" s="8">
        <f t="shared" si="40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397"/>
        <v>-0.61187499999999995</v>
      </c>
      <c r="E5120" s="8">
        <v>-0.61187499999999995</v>
      </c>
      <c r="F5120" s="4">
        <f t="shared" si="398"/>
        <v>0</v>
      </c>
      <c r="G5120" s="4">
        <f t="shared" si="399"/>
        <v>0</v>
      </c>
      <c r="H5120" s="7">
        <f t="shared" si="400"/>
        <v>0</v>
      </c>
      <c r="I5120" s="7"/>
      <c r="J5120">
        <v>-924.71500000000003</v>
      </c>
      <c r="K5120" s="8">
        <f t="shared" si="40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397"/>
        <v>-0.61187499999999995</v>
      </c>
      <c r="E5121" s="8">
        <v>-0.61187499999999995</v>
      </c>
      <c r="F5121" s="4">
        <f t="shared" si="398"/>
        <v>0</v>
      </c>
      <c r="G5121" s="4">
        <f t="shared" si="399"/>
        <v>0</v>
      </c>
      <c r="H5121" s="7">
        <f t="shared" si="400"/>
        <v>0</v>
      </c>
      <c r="I5121" s="7"/>
      <c r="J5121">
        <v>-611.875</v>
      </c>
      <c r="K5121" s="8">
        <f t="shared" si="40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397"/>
        <v>-0.61187499999999995</v>
      </c>
      <c r="E5122" s="8">
        <v>-0.61187499999999995</v>
      </c>
      <c r="F5122" s="4">
        <f t="shared" si="398"/>
        <v>0</v>
      </c>
      <c r="G5122" s="4">
        <f t="shared" si="399"/>
        <v>0</v>
      </c>
      <c r="H5122" s="7">
        <f t="shared" si="400"/>
        <v>0</v>
      </c>
      <c r="I5122" s="7"/>
      <c r="J5122">
        <v>-611.875</v>
      </c>
      <c r="K5122" s="8">
        <f t="shared" si="40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397"/>
        <v>-0.61187499999999995</v>
      </c>
      <c r="E5123" s="8">
        <v>-0.61187499999999995</v>
      </c>
      <c r="F5123" s="4">
        <f t="shared" si="398"/>
        <v>0</v>
      </c>
      <c r="G5123" s="4">
        <f t="shared" si="399"/>
        <v>0</v>
      </c>
      <c r="H5123" s="7">
        <f t="shared" si="400"/>
        <v>0</v>
      </c>
      <c r="I5123" s="7"/>
      <c r="J5123">
        <v>-611.875</v>
      </c>
      <c r="K5123" s="8">
        <f t="shared" si="40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397"/>
        <v>-0.61187499999999995</v>
      </c>
      <c r="E5124" s="8">
        <v>-0.61187499999999995</v>
      </c>
      <c r="F5124" s="4">
        <f t="shared" si="398"/>
        <v>0</v>
      </c>
      <c r="G5124" s="4">
        <f t="shared" si="399"/>
        <v>0</v>
      </c>
      <c r="H5124" s="7">
        <f t="shared" si="400"/>
        <v>0</v>
      </c>
      <c r="I5124" s="7"/>
      <c r="J5124">
        <v>-611.875</v>
      </c>
      <c r="K5124" s="8">
        <f t="shared" si="40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397"/>
        <v>-0.61187499999999995</v>
      </c>
      <c r="E5125" s="8">
        <v>-0.61187499999999995</v>
      </c>
      <c r="F5125" s="4">
        <f t="shared" si="398"/>
        <v>0</v>
      </c>
      <c r="G5125" s="4">
        <f t="shared" si="399"/>
        <v>0</v>
      </c>
      <c r="H5125" s="7">
        <f t="shared" si="400"/>
        <v>0</v>
      </c>
      <c r="I5125" s="7"/>
      <c r="J5125">
        <v>-611.875</v>
      </c>
      <c r="K5125" s="8">
        <f t="shared" si="40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397"/>
        <v>-1.0669200000000001</v>
      </c>
      <c r="E5126" s="8">
        <v>-1.0669150000000001</v>
      </c>
      <c r="F5126" s="4">
        <f t="shared" si="398"/>
        <v>5.000000000032756E-6</v>
      </c>
      <c r="G5126" s="4">
        <f t="shared" si="399"/>
        <v>5.000000000032756E-6</v>
      </c>
      <c r="H5126" s="7">
        <f t="shared" si="400"/>
        <v>2.5000000000327561E-11</v>
      </c>
      <c r="I5126" s="7"/>
      <c r="J5126">
        <v>-611.875</v>
      </c>
      <c r="K5126" s="8">
        <f t="shared" si="40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397"/>
        <v>-1.0669200000000001</v>
      </c>
      <c r="E5127" s="8">
        <v>-1.0669150000000001</v>
      </c>
      <c r="F5127" s="4">
        <f t="shared" si="398"/>
        <v>5.000000000032756E-6</v>
      </c>
      <c r="G5127" s="4">
        <f t="shared" si="399"/>
        <v>5.000000000032756E-6</v>
      </c>
      <c r="H5127" s="7">
        <f t="shared" si="400"/>
        <v>2.5000000000327561E-11</v>
      </c>
      <c r="I5127" s="7"/>
      <c r="J5127">
        <v>-611.875</v>
      </c>
      <c r="K5127" s="8">
        <f t="shared" si="40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397"/>
        <v>6.8137600000000003</v>
      </c>
      <c r="E5128" s="8">
        <v>6.9958159999999996</v>
      </c>
      <c r="F5128" s="4">
        <f t="shared" si="398"/>
        <v>0.18205599999999933</v>
      </c>
      <c r="G5128" s="4">
        <f t="shared" si="399"/>
        <v>0.18205599999999933</v>
      </c>
      <c r="H5128" s="7">
        <f t="shared" si="400"/>
        <v>3.3144387135999757E-2</v>
      </c>
      <c r="I5128" s="7"/>
      <c r="J5128">
        <v>-611.875</v>
      </c>
      <c r="K5128" s="8">
        <f t="shared" si="40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02">C5129/1000</f>
        <v>-0.92471500000000006</v>
      </c>
      <c r="E5129" s="8">
        <v>-0.92471499999999995</v>
      </c>
      <c r="F5129" s="4">
        <f t="shared" ref="F5129:F5192" si="403">(E5129- D5129)</f>
        <v>1.1102230246251565E-16</v>
      </c>
      <c r="G5129" s="4">
        <f t="shared" ref="G5129:G5192" si="404">ABS(F5129)</f>
        <v>1.1102230246251565E-16</v>
      </c>
      <c r="H5129" s="7">
        <f t="shared" ref="H5129:H5192" si="405">(G5129^2)</f>
        <v>1.2325951644078309E-32</v>
      </c>
      <c r="I5129" s="7"/>
      <c r="J5129">
        <v>-611.875</v>
      </c>
      <c r="K5129" s="8">
        <f t="shared" si="40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02"/>
        <v>-4.6080500000000004</v>
      </c>
      <c r="E5130" s="8">
        <v>-4.6085060000000002</v>
      </c>
      <c r="F5130" s="4">
        <f t="shared" si="403"/>
        <v>-4.5599999999978991E-4</v>
      </c>
      <c r="G5130" s="4">
        <f t="shared" si="404"/>
        <v>4.5599999999978991E-4</v>
      </c>
      <c r="H5130" s="7">
        <f t="shared" si="405"/>
        <v>2.079359999998084E-7</v>
      </c>
      <c r="I5130" s="7"/>
      <c r="J5130">
        <v>-611.875</v>
      </c>
      <c r="K5130" s="8">
        <f t="shared" si="40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02"/>
        <v>-4.6416499999999994</v>
      </c>
      <c r="E5131" s="8">
        <v>-4.6422869999999996</v>
      </c>
      <c r="F5131" s="4">
        <f t="shared" si="403"/>
        <v>-6.3700000000022072E-4</v>
      </c>
      <c r="G5131" s="4">
        <f t="shared" si="404"/>
        <v>6.3700000000022072E-4</v>
      </c>
      <c r="H5131" s="7">
        <f t="shared" si="405"/>
        <v>4.057690000002812E-7</v>
      </c>
      <c r="I5131" s="7"/>
      <c r="J5131">
        <v>-1066.92</v>
      </c>
      <c r="K5131" s="8">
        <f t="shared" si="40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02"/>
        <v>102.905</v>
      </c>
      <c r="E5132" s="8">
        <v>103.565664</v>
      </c>
      <c r="F5132" s="4">
        <f t="shared" si="403"/>
        <v>0.66066399999999703</v>
      </c>
      <c r="G5132" s="4">
        <f t="shared" si="404"/>
        <v>0.66066399999999703</v>
      </c>
      <c r="H5132" s="7">
        <f t="shared" si="405"/>
        <v>0.4364769208959961</v>
      </c>
      <c r="I5132" s="7"/>
      <c r="J5132">
        <v>-1066.92</v>
      </c>
      <c r="K5132" s="8">
        <f t="shared" si="40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02"/>
        <v>104.886</v>
      </c>
      <c r="E5133" s="8">
        <v>104.936274</v>
      </c>
      <c r="F5133" s="4">
        <f t="shared" si="403"/>
        <v>5.0274000000001706E-2</v>
      </c>
      <c r="G5133" s="4">
        <f t="shared" si="404"/>
        <v>5.0274000000001706E-2</v>
      </c>
      <c r="H5133" s="7">
        <f t="shared" si="405"/>
        <v>2.5274750760001714E-3</v>
      </c>
      <c r="I5133" s="7"/>
      <c r="J5133">
        <v>-4611.7299999999996</v>
      </c>
      <c r="K5133" s="8">
        <f t="shared" si="40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02"/>
        <v>104.883</v>
      </c>
      <c r="E5134" s="8">
        <v>105.070607</v>
      </c>
      <c r="F5134" s="4">
        <f t="shared" si="403"/>
        <v>0.18760699999999986</v>
      </c>
      <c r="G5134" s="4">
        <f t="shared" si="404"/>
        <v>0.18760699999999986</v>
      </c>
      <c r="H5134" s="7">
        <f t="shared" si="405"/>
        <v>3.5196386448999945E-2</v>
      </c>
      <c r="I5134" s="7"/>
      <c r="J5134">
        <v>45866.6</v>
      </c>
      <c r="K5134" s="8">
        <f t="shared" si="40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02"/>
        <v>105.798</v>
      </c>
      <c r="E5135" s="8">
        <v>105.55211199999999</v>
      </c>
      <c r="F5135" s="4">
        <f t="shared" si="403"/>
        <v>-0.24588800000000788</v>
      </c>
      <c r="G5135" s="4">
        <f t="shared" si="404"/>
        <v>0.24588800000000788</v>
      </c>
      <c r="H5135" s="7">
        <f t="shared" si="405"/>
        <v>6.0460908544003877E-2</v>
      </c>
      <c r="I5135" s="7"/>
      <c r="J5135">
        <v>64199.199999999997</v>
      </c>
      <c r="K5135" s="8">
        <f t="shared" si="40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02"/>
        <v>35.479099999999995</v>
      </c>
      <c r="E5136" s="8">
        <v>35.230127000000003</v>
      </c>
      <c r="F5136" s="4">
        <f t="shared" si="403"/>
        <v>-0.24897299999999234</v>
      </c>
      <c r="G5136" s="4">
        <f t="shared" si="404"/>
        <v>0.24897299999999234</v>
      </c>
      <c r="H5136" s="7">
        <f t="shared" si="405"/>
        <v>6.1987554728996183E-2</v>
      </c>
      <c r="I5136" s="7"/>
      <c r="J5136">
        <v>94764.1</v>
      </c>
      <c r="K5136" s="8">
        <f t="shared" si="40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02"/>
        <v>-0.92471500000000006</v>
      </c>
      <c r="E5137" s="8">
        <v>-0.92471499999999995</v>
      </c>
      <c r="F5137" s="4">
        <f t="shared" si="403"/>
        <v>1.1102230246251565E-16</v>
      </c>
      <c r="G5137" s="4">
        <f t="shared" si="404"/>
        <v>1.1102230246251565E-16</v>
      </c>
      <c r="H5137" s="7">
        <f t="shared" si="405"/>
        <v>1.2325951644078309E-32</v>
      </c>
      <c r="I5137" s="7"/>
      <c r="J5137">
        <v>105593</v>
      </c>
      <c r="K5137" s="8">
        <f t="shared" si="40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02"/>
        <v>-0.92471500000000006</v>
      </c>
      <c r="E5138" s="8">
        <v>-0.92471499999999995</v>
      </c>
      <c r="F5138" s="4">
        <f t="shared" si="403"/>
        <v>1.1102230246251565E-16</v>
      </c>
      <c r="G5138" s="4">
        <f t="shared" si="404"/>
        <v>1.1102230246251565E-16</v>
      </c>
      <c r="H5138" s="7">
        <f t="shared" si="405"/>
        <v>1.2325951644078309E-32</v>
      </c>
      <c r="I5138" s="7"/>
      <c r="J5138">
        <v>105248</v>
      </c>
      <c r="K5138" s="8">
        <f t="shared" si="40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02"/>
        <v>-0.92471500000000006</v>
      </c>
      <c r="E5139" s="8">
        <v>-0.92471499999999995</v>
      </c>
      <c r="F5139" s="4">
        <f t="shared" si="403"/>
        <v>1.1102230246251565E-16</v>
      </c>
      <c r="G5139" s="4">
        <f t="shared" si="404"/>
        <v>1.1102230246251565E-16</v>
      </c>
      <c r="H5139" s="7">
        <f t="shared" si="405"/>
        <v>1.2325951644078309E-32</v>
      </c>
      <c r="I5139" s="7"/>
      <c r="J5139">
        <v>104571</v>
      </c>
      <c r="K5139" s="8">
        <f t="shared" si="40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02"/>
        <v>-0.61187499999999995</v>
      </c>
      <c r="E5140" s="8">
        <v>-0.61187499999999995</v>
      </c>
      <c r="F5140" s="4">
        <f t="shared" si="403"/>
        <v>0</v>
      </c>
      <c r="G5140" s="4">
        <f t="shared" si="404"/>
        <v>0</v>
      </c>
      <c r="H5140" s="7">
        <f t="shared" si="405"/>
        <v>0</v>
      </c>
      <c r="I5140" s="7"/>
      <c r="J5140">
        <v>104567</v>
      </c>
      <c r="K5140" s="8">
        <f t="shared" si="40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02"/>
        <v>-0.61187499999999995</v>
      </c>
      <c r="E5141" s="8">
        <v>-0.61187499999999995</v>
      </c>
      <c r="F5141" s="4">
        <f t="shared" si="403"/>
        <v>0</v>
      </c>
      <c r="G5141" s="4">
        <f t="shared" si="404"/>
        <v>0</v>
      </c>
      <c r="H5141" s="7">
        <f t="shared" si="405"/>
        <v>0</v>
      </c>
      <c r="I5141" s="7"/>
      <c r="J5141">
        <v>97539.9</v>
      </c>
      <c r="K5141" s="8">
        <f t="shared" si="40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02"/>
        <v>-0.61187499999999995</v>
      </c>
      <c r="E5142" s="8">
        <v>-0.61187499999999995</v>
      </c>
      <c r="F5142" s="4">
        <f t="shared" si="403"/>
        <v>0</v>
      </c>
      <c r="G5142" s="4">
        <f t="shared" si="404"/>
        <v>0</v>
      </c>
      <c r="H5142" s="7">
        <f t="shared" si="405"/>
        <v>0</v>
      </c>
      <c r="I5142" s="7"/>
      <c r="J5142">
        <v>68613.5</v>
      </c>
      <c r="K5142" s="8">
        <f t="shared" si="40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02"/>
        <v>-0.61187499999999995</v>
      </c>
      <c r="E5143" s="8">
        <v>-0.61187499999999995</v>
      </c>
      <c r="F5143" s="4">
        <f t="shared" si="403"/>
        <v>0</v>
      </c>
      <c r="G5143" s="4">
        <f t="shared" si="404"/>
        <v>0</v>
      </c>
      <c r="H5143" s="7">
        <f t="shared" si="405"/>
        <v>0</v>
      </c>
      <c r="I5143" s="7"/>
      <c r="J5143">
        <v>-924.71500000000003</v>
      </c>
      <c r="K5143" s="8">
        <f t="shared" si="40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02"/>
        <v>-0.61187499999999995</v>
      </c>
      <c r="E5144" s="8">
        <v>-0.61187499999999995</v>
      </c>
      <c r="F5144" s="4">
        <f t="shared" si="403"/>
        <v>0</v>
      </c>
      <c r="G5144" s="4">
        <f t="shared" si="404"/>
        <v>0</v>
      </c>
      <c r="H5144" s="7">
        <f t="shared" si="405"/>
        <v>0</v>
      </c>
      <c r="I5144" s="7"/>
      <c r="J5144">
        <v>-924.71500000000003</v>
      </c>
      <c r="K5144" s="8">
        <f t="shared" si="40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02"/>
        <v>-0.61187499999999995</v>
      </c>
      <c r="E5145" s="8">
        <v>-0.61187499999999995</v>
      </c>
      <c r="F5145" s="4">
        <f t="shared" si="403"/>
        <v>0</v>
      </c>
      <c r="G5145" s="4">
        <f t="shared" si="404"/>
        <v>0</v>
      </c>
      <c r="H5145" s="7">
        <f t="shared" si="405"/>
        <v>0</v>
      </c>
      <c r="I5145" s="7"/>
      <c r="J5145">
        <v>-611.875</v>
      </c>
      <c r="K5145" s="8">
        <f t="shared" si="40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02"/>
        <v>-0.61187499999999995</v>
      </c>
      <c r="E5146" s="8">
        <v>-0.61187499999999995</v>
      </c>
      <c r="F5146" s="4">
        <f t="shared" si="403"/>
        <v>0</v>
      </c>
      <c r="G5146" s="4">
        <f t="shared" si="404"/>
        <v>0</v>
      </c>
      <c r="H5146" s="7">
        <f t="shared" si="405"/>
        <v>0</v>
      </c>
      <c r="I5146" s="7"/>
      <c r="J5146">
        <v>-611.875</v>
      </c>
      <c r="K5146" s="8">
        <f t="shared" si="40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02"/>
        <v>-0.61187499999999995</v>
      </c>
      <c r="E5147" s="8">
        <v>-0.61187499999999995</v>
      </c>
      <c r="F5147" s="4">
        <f t="shared" si="403"/>
        <v>0</v>
      </c>
      <c r="G5147" s="4">
        <f t="shared" si="404"/>
        <v>0</v>
      </c>
      <c r="H5147" s="7">
        <f t="shared" si="405"/>
        <v>0</v>
      </c>
      <c r="I5147" s="7"/>
      <c r="J5147">
        <v>-611.875</v>
      </c>
      <c r="K5147" s="8">
        <f t="shared" si="40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02"/>
        <v>-0.61187499999999995</v>
      </c>
      <c r="E5148" s="8">
        <v>-0.61187499999999995</v>
      </c>
      <c r="F5148" s="4">
        <f t="shared" si="403"/>
        <v>0</v>
      </c>
      <c r="G5148" s="4">
        <f t="shared" si="404"/>
        <v>0</v>
      </c>
      <c r="H5148" s="7">
        <f t="shared" si="405"/>
        <v>0</v>
      </c>
      <c r="I5148" s="7"/>
      <c r="J5148">
        <v>-611.875</v>
      </c>
      <c r="K5148" s="8">
        <f t="shared" si="40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02"/>
        <v>-0.61187499999999995</v>
      </c>
      <c r="E5149" s="8">
        <v>-0.61187499999999995</v>
      </c>
      <c r="F5149" s="4">
        <f t="shared" si="403"/>
        <v>0</v>
      </c>
      <c r="G5149" s="4">
        <f t="shared" si="404"/>
        <v>0</v>
      </c>
      <c r="H5149" s="7">
        <f t="shared" si="405"/>
        <v>0</v>
      </c>
      <c r="I5149" s="7"/>
      <c r="J5149">
        <v>-611.875</v>
      </c>
      <c r="K5149" s="8">
        <f t="shared" si="40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02"/>
        <v>-1.0669200000000001</v>
      </c>
      <c r="E5150" s="8">
        <v>-1.0669150000000001</v>
      </c>
      <c r="F5150" s="4">
        <f t="shared" si="403"/>
        <v>5.000000000032756E-6</v>
      </c>
      <c r="G5150" s="4">
        <f t="shared" si="404"/>
        <v>5.000000000032756E-6</v>
      </c>
      <c r="H5150" s="7">
        <f t="shared" si="405"/>
        <v>2.5000000000327561E-11</v>
      </c>
      <c r="I5150" s="7"/>
      <c r="J5150">
        <v>-611.875</v>
      </c>
      <c r="K5150" s="8">
        <f t="shared" si="40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02"/>
        <v>-1.0669200000000001</v>
      </c>
      <c r="E5151" s="8">
        <v>-1.0669150000000001</v>
      </c>
      <c r="F5151" s="4">
        <f t="shared" si="403"/>
        <v>5.000000000032756E-6</v>
      </c>
      <c r="G5151" s="4">
        <f t="shared" si="404"/>
        <v>5.000000000032756E-6</v>
      </c>
      <c r="H5151" s="7">
        <f t="shared" si="405"/>
        <v>2.5000000000327561E-11</v>
      </c>
      <c r="I5151" s="7"/>
      <c r="J5151">
        <v>-611.875</v>
      </c>
      <c r="K5151" s="8">
        <f t="shared" si="40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02"/>
        <v>-4.5838000000000001</v>
      </c>
      <c r="E5152" s="8">
        <v>-4.5841909999999997</v>
      </c>
      <c r="F5152" s="4">
        <f t="shared" si="403"/>
        <v>-3.9099999999958612E-4</v>
      </c>
      <c r="G5152" s="4">
        <f t="shared" si="404"/>
        <v>3.9099999999958612E-4</v>
      </c>
      <c r="H5152" s="7">
        <f t="shared" si="405"/>
        <v>1.5288099999967636E-7</v>
      </c>
      <c r="I5152" s="7"/>
      <c r="J5152">
        <v>-611.875</v>
      </c>
      <c r="K5152" s="8">
        <f t="shared" si="40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02"/>
        <v>76.36760000000001</v>
      </c>
      <c r="E5153" s="8">
        <v>76.303214999999994</v>
      </c>
      <c r="F5153" s="4">
        <f t="shared" si="403"/>
        <v>-6.438500000001568E-2</v>
      </c>
      <c r="G5153" s="4">
        <f t="shared" si="404"/>
        <v>6.438500000001568E-2</v>
      </c>
      <c r="H5153" s="7">
        <f t="shared" si="405"/>
        <v>4.1454282250020192E-3</v>
      </c>
      <c r="I5153" s="7"/>
      <c r="J5153">
        <v>-611.875</v>
      </c>
      <c r="K5153" s="8">
        <f t="shared" si="40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02"/>
        <v>106.72199999999999</v>
      </c>
      <c r="E5154" s="8">
        <v>107.137682</v>
      </c>
      <c r="F5154" s="4">
        <f t="shared" si="403"/>
        <v>0.41568200000000388</v>
      </c>
      <c r="G5154" s="4">
        <f t="shared" si="404"/>
        <v>0.41568200000000388</v>
      </c>
      <c r="H5154" s="7">
        <f t="shared" si="405"/>
        <v>0.17279152512400323</v>
      </c>
      <c r="I5154" s="7"/>
      <c r="J5154">
        <v>-611.875</v>
      </c>
      <c r="K5154" s="8">
        <f t="shared" si="40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02"/>
        <v>106.217</v>
      </c>
      <c r="E5155" s="8">
        <v>106.188924</v>
      </c>
      <c r="F5155" s="4">
        <f t="shared" si="403"/>
        <v>-2.8075999999998658E-2</v>
      </c>
      <c r="G5155" s="4">
        <f t="shared" si="404"/>
        <v>2.8075999999998658E-2</v>
      </c>
      <c r="H5155" s="7">
        <f t="shared" si="405"/>
        <v>7.8826177599992464E-4</v>
      </c>
      <c r="I5155" s="7"/>
      <c r="J5155">
        <v>-1066.92</v>
      </c>
      <c r="K5155" s="8">
        <f t="shared" si="40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02"/>
        <v>105.807</v>
      </c>
      <c r="E5156" s="8">
        <v>106.267432</v>
      </c>
      <c r="F5156" s="4">
        <f t="shared" si="403"/>
        <v>0.46043199999999729</v>
      </c>
      <c r="G5156" s="4">
        <f t="shared" si="404"/>
        <v>0.46043199999999729</v>
      </c>
      <c r="H5156" s="7">
        <f t="shared" si="405"/>
        <v>0.21199762662399751</v>
      </c>
      <c r="I5156" s="7"/>
      <c r="J5156">
        <v>-1066.92</v>
      </c>
      <c r="K5156" s="8">
        <f t="shared" si="40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02"/>
        <v>68.2239</v>
      </c>
      <c r="E5157" s="8">
        <v>67.854279000000005</v>
      </c>
      <c r="F5157" s="4">
        <f t="shared" si="403"/>
        <v>-0.36962099999999509</v>
      </c>
      <c r="G5157" s="4">
        <f t="shared" si="404"/>
        <v>0.36962099999999509</v>
      </c>
      <c r="H5157" s="7">
        <f t="shared" si="405"/>
        <v>0.13661968364099636</v>
      </c>
      <c r="I5157" s="7"/>
      <c r="J5157">
        <v>7013.48</v>
      </c>
      <c r="K5157" s="8">
        <f t="shared" si="40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02"/>
        <v>34.3598</v>
      </c>
      <c r="E5158" s="8">
        <v>34.098067</v>
      </c>
      <c r="F5158" s="4">
        <f t="shared" si="403"/>
        <v>-0.26173299999999955</v>
      </c>
      <c r="G5158" s="4">
        <f t="shared" si="404"/>
        <v>0.26173299999999955</v>
      </c>
      <c r="H5158" s="7">
        <f t="shared" si="405"/>
        <v>6.8504163288999761E-2</v>
      </c>
      <c r="I5158" s="7"/>
      <c r="J5158">
        <v>-924.71500000000003</v>
      </c>
      <c r="K5158" s="8">
        <f t="shared" si="40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02"/>
        <v>-0.92471500000000006</v>
      </c>
      <c r="E5159" s="8">
        <v>-0.92471499999999995</v>
      </c>
      <c r="F5159" s="4">
        <f t="shared" si="403"/>
        <v>1.1102230246251565E-16</v>
      </c>
      <c r="G5159" s="4">
        <f t="shared" si="404"/>
        <v>1.1102230246251565E-16</v>
      </c>
      <c r="H5159" s="7">
        <f t="shared" si="405"/>
        <v>1.2325951644078309E-32</v>
      </c>
      <c r="I5159" s="7"/>
      <c r="J5159">
        <v>-4608.4799999999996</v>
      </c>
      <c r="K5159" s="8">
        <f t="shared" si="40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02"/>
        <v>-0.92471500000000006</v>
      </c>
      <c r="E5160" s="8">
        <v>-0.92471499999999995</v>
      </c>
      <c r="F5160" s="4">
        <f t="shared" si="403"/>
        <v>1.1102230246251565E-16</v>
      </c>
      <c r="G5160" s="4">
        <f t="shared" si="404"/>
        <v>1.1102230246251565E-16</v>
      </c>
      <c r="H5160" s="7">
        <f t="shared" si="405"/>
        <v>1.2325951644078309E-32</v>
      </c>
      <c r="I5160" s="7"/>
      <c r="J5160">
        <v>-4642.2700000000004</v>
      </c>
      <c r="K5160" s="8">
        <f t="shared" si="40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02"/>
        <v>-0.92471500000000006</v>
      </c>
      <c r="E5161" s="8">
        <v>-0.92471499999999995</v>
      </c>
      <c r="F5161" s="4">
        <f t="shared" si="403"/>
        <v>1.1102230246251565E-16</v>
      </c>
      <c r="G5161" s="4">
        <f t="shared" si="404"/>
        <v>1.1102230246251565E-16</v>
      </c>
      <c r="H5161" s="7">
        <f t="shared" si="405"/>
        <v>1.2325951644078309E-32</v>
      </c>
      <c r="I5161" s="7"/>
      <c r="J5161">
        <v>103685</v>
      </c>
      <c r="K5161" s="8">
        <f t="shared" si="40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02"/>
        <v>-0.92471500000000006</v>
      </c>
      <c r="E5162" s="8">
        <v>-0.92471499999999995</v>
      </c>
      <c r="F5162" s="4">
        <f t="shared" si="403"/>
        <v>1.1102230246251565E-16</v>
      </c>
      <c r="G5162" s="4">
        <f t="shared" si="404"/>
        <v>1.1102230246251565E-16</v>
      </c>
      <c r="H5162" s="7">
        <f t="shared" si="405"/>
        <v>1.2325951644078309E-32</v>
      </c>
      <c r="I5162" s="7"/>
      <c r="J5162">
        <v>105041</v>
      </c>
      <c r="K5162" s="8">
        <f t="shared" si="40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02"/>
        <v>-0.92471500000000006</v>
      </c>
      <c r="E5163" s="8">
        <v>-0.92471499999999995</v>
      </c>
      <c r="F5163" s="4">
        <f t="shared" si="403"/>
        <v>1.1102230246251565E-16</v>
      </c>
      <c r="G5163" s="4">
        <f t="shared" si="404"/>
        <v>1.1102230246251565E-16</v>
      </c>
      <c r="H5163" s="7">
        <f t="shared" si="405"/>
        <v>1.2325951644078309E-32</v>
      </c>
      <c r="I5163" s="7"/>
      <c r="J5163">
        <v>105172</v>
      </c>
      <c r="K5163" s="8">
        <f t="shared" si="40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02"/>
        <v>-0.61187499999999995</v>
      </c>
      <c r="E5164" s="8">
        <v>-0.61187499999999995</v>
      </c>
      <c r="F5164" s="4">
        <f t="shared" si="403"/>
        <v>0</v>
      </c>
      <c r="G5164" s="4">
        <f t="shared" si="404"/>
        <v>0</v>
      </c>
      <c r="H5164" s="7">
        <f t="shared" si="405"/>
        <v>0</v>
      </c>
      <c r="I5164" s="7"/>
      <c r="J5164">
        <v>105640</v>
      </c>
      <c r="K5164" s="8">
        <f t="shared" ref="K5164:K5227" si="406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02"/>
        <v>-0.61187499999999995</v>
      </c>
      <c r="E5165" s="8">
        <v>-0.61187499999999995</v>
      </c>
      <c r="F5165" s="4">
        <f t="shared" si="403"/>
        <v>0</v>
      </c>
      <c r="G5165" s="4">
        <f t="shared" si="404"/>
        <v>0</v>
      </c>
      <c r="H5165" s="7">
        <f t="shared" si="405"/>
        <v>0</v>
      </c>
      <c r="I5165" s="7"/>
      <c r="J5165">
        <v>35310.699999999997</v>
      </c>
      <c r="K5165" s="8">
        <f t="shared" si="406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02"/>
        <v>-0.61187499999999995</v>
      </c>
      <c r="E5166" s="8">
        <v>-0.61187499999999995</v>
      </c>
      <c r="F5166" s="4">
        <f t="shared" si="403"/>
        <v>0</v>
      </c>
      <c r="G5166" s="4">
        <f t="shared" si="404"/>
        <v>0</v>
      </c>
      <c r="H5166" s="7">
        <f t="shared" si="405"/>
        <v>0</v>
      </c>
      <c r="I5166" s="7"/>
      <c r="J5166">
        <v>-924.71500000000003</v>
      </c>
      <c r="K5166" s="8">
        <f t="shared" si="406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02"/>
        <v>-0.61187499999999995</v>
      </c>
      <c r="E5167" s="8">
        <v>-0.61187499999999995</v>
      </c>
      <c r="F5167" s="4">
        <f t="shared" si="403"/>
        <v>0</v>
      </c>
      <c r="G5167" s="4">
        <f t="shared" si="404"/>
        <v>0</v>
      </c>
      <c r="H5167" s="7">
        <f t="shared" si="405"/>
        <v>0</v>
      </c>
      <c r="I5167" s="7"/>
      <c r="J5167">
        <v>-924.71500000000003</v>
      </c>
      <c r="K5167" s="8">
        <f t="shared" si="406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02"/>
        <v>-0.61187499999999995</v>
      </c>
      <c r="E5168" s="8">
        <v>-0.61187499999999995</v>
      </c>
      <c r="F5168" s="4">
        <f t="shared" si="403"/>
        <v>0</v>
      </c>
      <c r="G5168" s="4">
        <f t="shared" si="404"/>
        <v>0</v>
      </c>
      <c r="H5168" s="7">
        <f t="shared" si="405"/>
        <v>0</v>
      </c>
      <c r="I5168" s="7"/>
      <c r="J5168">
        <v>-924.71500000000003</v>
      </c>
      <c r="K5168" s="8">
        <f t="shared" si="406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02"/>
        <v>-0.61187499999999995</v>
      </c>
      <c r="E5169" s="8">
        <v>-0.61187499999999995</v>
      </c>
      <c r="F5169" s="4">
        <f t="shared" si="403"/>
        <v>0</v>
      </c>
      <c r="G5169" s="4">
        <f t="shared" si="404"/>
        <v>0</v>
      </c>
      <c r="H5169" s="7">
        <f t="shared" si="405"/>
        <v>0</v>
      </c>
      <c r="I5169" s="7"/>
      <c r="J5169">
        <v>-611.875</v>
      </c>
      <c r="K5169" s="8">
        <f t="shared" si="406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02"/>
        <v>-0.61187499999999995</v>
      </c>
      <c r="E5170" s="8">
        <v>-0.61187499999999995</v>
      </c>
      <c r="F5170" s="4">
        <f t="shared" si="403"/>
        <v>0</v>
      </c>
      <c r="G5170" s="4">
        <f t="shared" si="404"/>
        <v>0</v>
      </c>
      <c r="H5170" s="7">
        <f t="shared" si="405"/>
        <v>0</v>
      </c>
      <c r="I5170" s="7"/>
      <c r="J5170">
        <v>-611.875</v>
      </c>
      <c r="K5170" s="8">
        <f t="shared" si="406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02"/>
        <v>-0.61187499999999995</v>
      </c>
      <c r="E5171" s="8">
        <v>-0.61187499999999995</v>
      </c>
      <c r="F5171" s="4">
        <f t="shared" si="403"/>
        <v>0</v>
      </c>
      <c r="G5171" s="4">
        <f t="shared" si="404"/>
        <v>0</v>
      </c>
      <c r="H5171" s="7">
        <f t="shared" si="405"/>
        <v>0</v>
      </c>
      <c r="I5171" s="7"/>
      <c r="J5171">
        <v>-611.875</v>
      </c>
      <c r="K5171" s="8">
        <f t="shared" si="406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02"/>
        <v>-0.61187499999999995</v>
      </c>
      <c r="E5172" s="8">
        <v>-0.61187499999999995</v>
      </c>
      <c r="F5172" s="4">
        <f t="shared" si="403"/>
        <v>0</v>
      </c>
      <c r="G5172" s="4">
        <f t="shared" si="404"/>
        <v>0</v>
      </c>
      <c r="H5172" s="7">
        <f t="shared" si="405"/>
        <v>0</v>
      </c>
      <c r="I5172" s="7"/>
      <c r="J5172">
        <v>-611.875</v>
      </c>
      <c r="K5172" s="8">
        <f t="shared" si="406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02"/>
        <v>-0.61187499999999995</v>
      </c>
      <c r="E5173" s="8">
        <v>-0.61187499999999995</v>
      </c>
      <c r="F5173" s="4">
        <f t="shared" si="403"/>
        <v>0</v>
      </c>
      <c r="G5173" s="4">
        <f t="shared" si="404"/>
        <v>0</v>
      </c>
      <c r="H5173" s="7">
        <f t="shared" si="405"/>
        <v>0</v>
      </c>
      <c r="I5173" s="7"/>
      <c r="J5173">
        <v>-611.875</v>
      </c>
      <c r="K5173" s="8">
        <f t="shared" si="406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02"/>
        <v>-1.0669200000000001</v>
      </c>
      <c r="E5174" s="8">
        <v>-1.0669150000000001</v>
      </c>
      <c r="F5174" s="4">
        <f t="shared" si="403"/>
        <v>5.000000000032756E-6</v>
      </c>
      <c r="G5174" s="4">
        <f t="shared" si="404"/>
        <v>5.000000000032756E-6</v>
      </c>
      <c r="H5174" s="7">
        <f t="shared" si="405"/>
        <v>2.5000000000327561E-11</v>
      </c>
      <c r="I5174" s="7"/>
      <c r="J5174">
        <v>-611.875</v>
      </c>
      <c r="K5174" s="8">
        <f t="shared" si="406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02"/>
        <v>-1.0669200000000001</v>
      </c>
      <c r="E5175" s="8">
        <v>-1.0669150000000001</v>
      </c>
      <c r="F5175" s="4">
        <f t="shared" si="403"/>
        <v>5.000000000032756E-6</v>
      </c>
      <c r="G5175" s="4">
        <f t="shared" si="404"/>
        <v>5.000000000032756E-6</v>
      </c>
      <c r="H5175" s="7">
        <f t="shared" si="405"/>
        <v>2.5000000000327561E-11</v>
      </c>
      <c r="I5175" s="7"/>
      <c r="J5175">
        <v>-611.875</v>
      </c>
      <c r="K5175" s="8">
        <f t="shared" si="406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02"/>
        <v>-2.0156400000000003</v>
      </c>
      <c r="E5176" s="8">
        <v>-1.9188350000000001</v>
      </c>
      <c r="F5176" s="4">
        <f t="shared" si="403"/>
        <v>9.6805000000000252E-2</v>
      </c>
      <c r="G5176" s="4">
        <f t="shared" si="404"/>
        <v>9.6805000000000252E-2</v>
      </c>
      <c r="H5176" s="7">
        <f t="shared" si="405"/>
        <v>9.3712080250000496E-3</v>
      </c>
      <c r="I5176" s="7"/>
      <c r="J5176">
        <v>-611.875</v>
      </c>
      <c r="K5176" s="8">
        <f t="shared" si="406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02"/>
        <v>108.75</v>
      </c>
      <c r="E5177" s="8">
        <v>108.83281700000001</v>
      </c>
      <c r="F5177" s="4">
        <f t="shared" si="403"/>
        <v>8.2817000000005692E-2</v>
      </c>
      <c r="G5177" s="4">
        <f t="shared" si="404"/>
        <v>8.2817000000005692E-2</v>
      </c>
      <c r="H5177" s="7">
        <f t="shared" si="405"/>
        <v>6.858655489000943E-3</v>
      </c>
      <c r="I5177" s="7"/>
      <c r="J5177">
        <v>-611.875</v>
      </c>
      <c r="K5177" s="8">
        <f t="shared" si="406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02"/>
        <v>108.2</v>
      </c>
      <c r="E5178" s="8">
        <v>108.30841599999999</v>
      </c>
      <c r="F5178" s="4">
        <f t="shared" si="403"/>
        <v>0.10841599999999119</v>
      </c>
      <c r="G5178" s="4">
        <f t="shared" si="404"/>
        <v>0.10841599999999119</v>
      </c>
      <c r="H5178" s="7">
        <f t="shared" si="405"/>
        <v>1.1754029055998089E-2</v>
      </c>
      <c r="I5178" s="7"/>
      <c r="J5178">
        <v>-611.875</v>
      </c>
      <c r="K5178" s="8">
        <f t="shared" si="406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02"/>
        <v>70.927700000000002</v>
      </c>
      <c r="E5179" s="8">
        <v>71.205017999999995</v>
      </c>
      <c r="F5179" s="4">
        <f t="shared" si="403"/>
        <v>0.27731799999999396</v>
      </c>
      <c r="G5179" s="4">
        <f t="shared" si="404"/>
        <v>0.27731799999999396</v>
      </c>
      <c r="H5179" s="7">
        <f t="shared" si="405"/>
        <v>7.6905273123996643E-2</v>
      </c>
      <c r="I5179" s="7"/>
      <c r="J5179">
        <v>-1066.92</v>
      </c>
      <c r="K5179" s="8">
        <f t="shared" si="406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02"/>
        <v>86.363900000000001</v>
      </c>
      <c r="E5180" s="8">
        <v>86.759721999999996</v>
      </c>
      <c r="F5180" s="4">
        <f t="shared" si="403"/>
        <v>0.39582199999999546</v>
      </c>
      <c r="G5180" s="4">
        <f t="shared" si="404"/>
        <v>0.39582199999999546</v>
      </c>
      <c r="H5180" s="7">
        <f t="shared" si="405"/>
        <v>0.15667505568399639</v>
      </c>
      <c r="I5180" s="7"/>
      <c r="J5180">
        <v>-1066.92</v>
      </c>
      <c r="K5180" s="8">
        <f t="shared" si="406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02"/>
        <v>-0.92471500000000006</v>
      </c>
      <c r="E5181" s="8">
        <v>-0.92471499999999995</v>
      </c>
      <c r="F5181" s="4">
        <f t="shared" si="403"/>
        <v>1.1102230246251565E-16</v>
      </c>
      <c r="G5181" s="4">
        <f t="shared" si="404"/>
        <v>1.1102230246251565E-16</v>
      </c>
      <c r="H5181" s="7">
        <f t="shared" si="405"/>
        <v>1.2325951644078309E-32</v>
      </c>
      <c r="I5181" s="7"/>
      <c r="J5181">
        <v>-4584.1899999999996</v>
      </c>
      <c r="K5181" s="8">
        <f t="shared" si="406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02"/>
        <v>-0.92471500000000006</v>
      </c>
      <c r="E5182" s="8">
        <v>-0.92471499999999995</v>
      </c>
      <c r="F5182" s="4">
        <f t="shared" si="403"/>
        <v>1.1102230246251565E-16</v>
      </c>
      <c r="G5182" s="4">
        <f t="shared" si="404"/>
        <v>1.1102230246251565E-16</v>
      </c>
      <c r="H5182" s="7">
        <f t="shared" si="405"/>
        <v>1.2325951644078309E-32</v>
      </c>
      <c r="I5182" s="7"/>
      <c r="J5182">
        <v>76308.2</v>
      </c>
      <c r="K5182" s="8">
        <f t="shared" si="406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02"/>
        <v>22.331199999999999</v>
      </c>
      <c r="E5183" s="8">
        <v>22.642918000000002</v>
      </c>
      <c r="F5183" s="4">
        <f t="shared" si="403"/>
        <v>0.3117180000000026</v>
      </c>
      <c r="G5183" s="4">
        <f t="shared" si="404"/>
        <v>0.3117180000000026</v>
      </c>
      <c r="H5183" s="7">
        <f t="shared" si="405"/>
        <v>9.7168111524001621E-2</v>
      </c>
      <c r="I5183" s="7"/>
      <c r="J5183">
        <v>107177</v>
      </c>
      <c r="K5183" s="8">
        <f t="shared" si="406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02"/>
        <v>35.345699999999994</v>
      </c>
      <c r="E5184" s="8">
        <v>35.108564999999999</v>
      </c>
      <c r="F5184" s="4">
        <f t="shared" si="403"/>
        <v>-0.23713499999999499</v>
      </c>
      <c r="G5184" s="4">
        <f t="shared" si="404"/>
        <v>0.23713499999999499</v>
      </c>
      <c r="H5184" s="7">
        <f t="shared" si="405"/>
        <v>5.6233008224997626E-2</v>
      </c>
      <c r="I5184" s="7"/>
      <c r="J5184">
        <v>106247</v>
      </c>
      <c r="K5184" s="8">
        <f t="shared" si="406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02"/>
        <v>27.431000000000001</v>
      </c>
      <c r="E5185" s="8">
        <v>26.938763999999999</v>
      </c>
      <c r="F5185" s="4">
        <f t="shared" si="403"/>
        <v>-0.49223600000000189</v>
      </c>
      <c r="G5185" s="4">
        <f t="shared" si="404"/>
        <v>0.49223600000000189</v>
      </c>
      <c r="H5185" s="7">
        <f t="shared" si="405"/>
        <v>0.24229627969600187</v>
      </c>
      <c r="I5185" s="7"/>
      <c r="J5185">
        <v>106336</v>
      </c>
      <c r="K5185" s="8">
        <f t="shared" si="406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02"/>
        <v>-0.92471500000000006</v>
      </c>
      <c r="E5186" s="8">
        <v>-0.92471499999999995</v>
      </c>
      <c r="F5186" s="4">
        <f t="shared" si="403"/>
        <v>1.1102230246251565E-16</v>
      </c>
      <c r="G5186" s="4">
        <f t="shared" si="404"/>
        <v>1.1102230246251565E-16</v>
      </c>
      <c r="H5186" s="7">
        <f t="shared" si="405"/>
        <v>1.2325951644078309E-32</v>
      </c>
      <c r="I5186" s="7"/>
      <c r="J5186">
        <v>68035.7</v>
      </c>
      <c r="K5186" s="8">
        <f t="shared" si="406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02"/>
        <v>-0.92471500000000006</v>
      </c>
      <c r="E5187" s="8">
        <v>-0.92471499999999995</v>
      </c>
      <c r="F5187" s="4">
        <f t="shared" si="403"/>
        <v>1.1102230246251565E-16</v>
      </c>
      <c r="G5187" s="4">
        <f t="shared" si="404"/>
        <v>1.1102230246251565E-16</v>
      </c>
      <c r="H5187" s="7">
        <f t="shared" si="405"/>
        <v>1.2325951644078309E-32</v>
      </c>
      <c r="I5187" s="7"/>
      <c r="J5187">
        <v>34226</v>
      </c>
      <c r="K5187" s="8">
        <f t="shared" si="406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02"/>
        <v>-0.61187499999999995</v>
      </c>
      <c r="E5188" s="8">
        <v>-0.61187499999999995</v>
      </c>
      <c r="F5188" s="4">
        <f t="shared" si="403"/>
        <v>0</v>
      </c>
      <c r="G5188" s="4">
        <f t="shared" si="404"/>
        <v>0</v>
      </c>
      <c r="H5188" s="7">
        <f t="shared" si="405"/>
        <v>0</v>
      </c>
      <c r="I5188" s="7"/>
      <c r="J5188">
        <v>-924.71500000000003</v>
      </c>
      <c r="K5188" s="8">
        <f t="shared" si="406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02"/>
        <v>-0.61187499999999995</v>
      </c>
      <c r="E5189" s="8">
        <v>-0.61187499999999995</v>
      </c>
      <c r="F5189" s="4">
        <f t="shared" si="403"/>
        <v>0</v>
      </c>
      <c r="G5189" s="4">
        <f t="shared" si="404"/>
        <v>0</v>
      </c>
      <c r="H5189" s="7">
        <f t="shared" si="405"/>
        <v>0</v>
      </c>
      <c r="I5189" s="7"/>
      <c r="J5189">
        <v>-924.71500000000003</v>
      </c>
      <c r="K5189" s="8">
        <f t="shared" si="406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02"/>
        <v>-0.61187499999999995</v>
      </c>
      <c r="E5190" s="8">
        <v>-0.61187499999999995</v>
      </c>
      <c r="F5190" s="4">
        <f t="shared" si="403"/>
        <v>0</v>
      </c>
      <c r="G5190" s="4">
        <f t="shared" si="404"/>
        <v>0</v>
      </c>
      <c r="H5190" s="7">
        <f t="shared" si="405"/>
        <v>0</v>
      </c>
      <c r="I5190" s="7"/>
      <c r="J5190">
        <v>-924.71500000000003</v>
      </c>
      <c r="K5190" s="8">
        <f t="shared" si="406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02"/>
        <v>-0.61187499999999995</v>
      </c>
      <c r="E5191" s="8">
        <v>-0.61187499999999995</v>
      </c>
      <c r="F5191" s="4">
        <f t="shared" si="403"/>
        <v>0</v>
      </c>
      <c r="G5191" s="4">
        <f t="shared" si="404"/>
        <v>0</v>
      </c>
      <c r="H5191" s="7">
        <f t="shared" si="405"/>
        <v>0</v>
      </c>
      <c r="I5191" s="7"/>
      <c r="J5191">
        <v>-924.71500000000003</v>
      </c>
      <c r="K5191" s="8">
        <f t="shared" si="406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02"/>
        <v>-0.61187499999999995</v>
      </c>
      <c r="E5192" s="8">
        <v>-0.61187499999999995</v>
      </c>
      <c r="F5192" s="4">
        <f t="shared" si="403"/>
        <v>0</v>
      </c>
      <c r="G5192" s="4">
        <f t="shared" si="404"/>
        <v>0</v>
      </c>
      <c r="H5192" s="7">
        <f t="shared" si="405"/>
        <v>0</v>
      </c>
      <c r="I5192" s="7"/>
      <c r="J5192">
        <v>-924.71500000000003</v>
      </c>
      <c r="K5192" s="8">
        <f t="shared" si="406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07">C5193/1000</f>
        <v>-0.61187499999999995</v>
      </c>
      <c r="E5193" s="8">
        <v>-0.61187499999999995</v>
      </c>
      <c r="F5193" s="4">
        <f t="shared" ref="F5193:F5256" si="408">(E5193- D5193)</f>
        <v>0</v>
      </c>
      <c r="G5193" s="4">
        <f t="shared" ref="G5193:G5256" si="409">ABS(F5193)</f>
        <v>0</v>
      </c>
      <c r="H5193" s="7">
        <f t="shared" ref="H5193:H5256" si="410">(G5193^2)</f>
        <v>0</v>
      </c>
      <c r="I5193" s="7"/>
      <c r="J5193">
        <v>-611.875</v>
      </c>
      <c r="K5193" s="8">
        <f t="shared" si="406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07"/>
        <v>-0.61187499999999995</v>
      </c>
      <c r="E5194" s="8">
        <v>-0.61187499999999995</v>
      </c>
      <c r="F5194" s="4">
        <f t="shared" si="408"/>
        <v>0</v>
      </c>
      <c r="G5194" s="4">
        <f t="shared" si="409"/>
        <v>0</v>
      </c>
      <c r="H5194" s="7">
        <f t="shared" si="410"/>
        <v>0</v>
      </c>
      <c r="I5194" s="7"/>
      <c r="J5194">
        <v>-611.875</v>
      </c>
      <c r="K5194" s="8">
        <f t="shared" si="406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07"/>
        <v>-0.61187499999999995</v>
      </c>
      <c r="E5195" s="8">
        <v>-0.61187499999999995</v>
      </c>
      <c r="F5195" s="4">
        <f t="shared" si="408"/>
        <v>0</v>
      </c>
      <c r="G5195" s="4">
        <f t="shared" si="409"/>
        <v>0</v>
      </c>
      <c r="H5195" s="7">
        <f t="shared" si="410"/>
        <v>0</v>
      </c>
      <c r="I5195" s="7"/>
      <c r="J5195">
        <v>-611.875</v>
      </c>
      <c r="K5195" s="8">
        <f t="shared" si="406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07"/>
        <v>-0.61187499999999995</v>
      </c>
      <c r="E5196" s="8">
        <v>-0.61187499999999995</v>
      </c>
      <c r="F5196" s="4">
        <f t="shared" si="408"/>
        <v>0</v>
      </c>
      <c r="G5196" s="4">
        <f t="shared" si="409"/>
        <v>0</v>
      </c>
      <c r="H5196" s="7">
        <f t="shared" si="410"/>
        <v>0</v>
      </c>
      <c r="I5196" s="7"/>
      <c r="J5196">
        <v>-611.875</v>
      </c>
      <c r="K5196" s="8">
        <f t="shared" si="406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07"/>
        <v>-0.61187499999999995</v>
      </c>
      <c r="E5197" s="8">
        <v>-0.61187499999999995</v>
      </c>
      <c r="F5197" s="4">
        <f t="shared" si="408"/>
        <v>0</v>
      </c>
      <c r="G5197" s="4">
        <f t="shared" si="409"/>
        <v>0</v>
      </c>
      <c r="H5197" s="7">
        <f t="shared" si="410"/>
        <v>0</v>
      </c>
      <c r="I5197" s="7"/>
      <c r="J5197">
        <v>-611.875</v>
      </c>
      <c r="K5197" s="8">
        <f t="shared" si="406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07"/>
        <v>-1.0669200000000001</v>
      </c>
      <c r="E5198" s="8">
        <v>-1.0669150000000001</v>
      </c>
      <c r="F5198" s="4">
        <f t="shared" si="408"/>
        <v>5.000000000032756E-6</v>
      </c>
      <c r="G5198" s="4">
        <f t="shared" si="409"/>
        <v>5.000000000032756E-6</v>
      </c>
      <c r="H5198" s="7">
        <f t="shared" si="410"/>
        <v>2.5000000000327561E-11</v>
      </c>
      <c r="I5198" s="7"/>
      <c r="J5198">
        <v>-611.875</v>
      </c>
      <c r="K5198" s="8">
        <f t="shared" si="406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07"/>
        <v>-4.7124199999999998</v>
      </c>
      <c r="E5199" s="8">
        <v>-4.7156450000000003</v>
      </c>
      <c r="F5199" s="4">
        <f t="shared" si="408"/>
        <v>-3.2250000000004775E-3</v>
      </c>
      <c r="G5199" s="4">
        <f t="shared" si="409"/>
        <v>3.2250000000004775E-3</v>
      </c>
      <c r="H5199" s="7">
        <f t="shared" si="410"/>
        <v>1.040062500000308E-5</v>
      </c>
      <c r="I5199" s="7"/>
      <c r="J5199">
        <v>-611.875</v>
      </c>
      <c r="K5199" s="8">
        <f t="shared" si="406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07"/>
        <v>58.767199999999995</v>
      </c>
      <c r="E5200" s="8">
        <v>59.004994000000003</v>
      </c>
      <c r="F5200" s="4">
        <f t="shared" si="408"/>
        <v>0.23779400000000805</v>
      </c>
      <c r="G5200" s="4">
        <f t="shared" si="409"/>
        <v>0.23779400000000805</v>
      </c>
      <c r="H5200" s="7">
        <f t="shared" si="410"/>
        <v>5.654598643600383E-2</v>
      </c>
      <c r="I5200" s="7"/>
      <c r="J5200">
        <v>-611.875</v>
      </c>
      <c r="K5200" s="8">
        <f t="shared" si="406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07"/>
        <v>74.309200000000004</v>
      </c>
      <c r="E5201" s="8">
        <v>74.267810999999995</v>
      </c>
      <c r="F5201" s="4">
        <f t="shared" si="408"/>
        <v>-4.1389000000009446E-2</v>
      </c>
      <c r="G5201" s="4">
        <f t="shared" si="409"/>
        <v>4.1389000000009446E-2</v>
      </c>
      <c r="H5201" s="7">
        <f t="shared" si="410"/>
        <v>1.7130493210007819E-3</v>
      </c>
      <c r="I5201" s="7"/>
      <c r="J5201">
        <v>-611.875</v>
      </c>
      <c r="K5201" s="8">
        <f t="shared" si="406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07"/>
        <v>107.212</v>
      </c>
      <c r="E5202" s="8">
        <v>107.653155</v>
      </c>
      <c r="F5202" s="4">
        <f t="shared" si="408"/>
        <v>0.44115499999999486</v>
      </c>
      <c r="G5202" s="4">
        <f t="shared" si="409"/>
        <v>0.44115499999999486</v>
      </c>
      <c r="H5202" s="7">
        <f t="shared" si="410"/>
        <v>0.19461773402499546</v>
      </c>
      <c r="I5202" s="7"/>
      <c r="J5202">
        <v>-611.875</v>
      </c>
      <c r="K5202" s="8">
        <f t="shared" si="406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07"/>
        <v>106.66500000000001</v>
      </c>
      <c r="E5203" s="8">
        <v>106.688125</v>
      </c>
      <c r="F5203" s="4">
        <f t="shared" si="408"/>
        <v>2.3124999999993179E-2</v>
      </c>
      <c r="G5203" s="4">
        <f t="shared" si="409"/>
        <v>2.3124999999993179E-2</v>
      </c>
      <c r="H5203" s="7">
        <f t="shared" si="410"/>
        <v>5.3476562499968447E-4</v>
      </c>
      <c r="I5203" s="7"/>
      <c r="J5203">
        <v>-1066.92</v>
      </c>
      <c r="K5203" s="8">
        <f t="shared" si="406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07"/>
        <v>71.782800000000009</v>
      </c>
      <c r="E5204" s="8">
        <v>71.693248999999994</v>
      </c>
      <c r="F5204" s="4">
        <f t="shared" si="408"/>
        <v>-8.9551000000014369E-2</v>
      </c>
      <c r="G5204" s="4">
        <f t="shared" si="409"/>
        <v>8.9551000000014369E-2</v>
      </c>
      <c r="H5204" s="7">
        <f t="shared" si="410"/>
        <v>8.0193816010025731E-3</v>
      </c>
      <c r="I5204" s="7"/>
      <c r="J5204">
        <v>-1066.92</v>
      </c>
      <c r="K5204" s="8">
        <f t="shared" si="406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07"/>
        <v>80.811700000000002</v>
      </c>
      <c r="E5205" s="8">
        <v>80.442610000000002</v>
      </c>
      <c r="F5205" s="4">
        <f t="shared" si="408"/>
        <v>-0.36908999999999992</v>
      </c>
      <c r="G5205" s="4">
        <f t="shared" si="409"/>
        <v>0.36908999999999992</v>
      </c>
      <c r="H5205" s="7">
        <f t="shared" si="410"/>
        <v>0.13622742809999994</v>
      </c>
      <c r="I5205" s="7"/>
      <c r="J5205">
        <v>-1909.02</v>
      </c>
      <c r="K5205" s="8">
        <f t="shared" si="406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07"/>
        <v>58.376899999999999</v>
      </c>
      <c r="E5206" s="8">
        <v>57.97869</v>
      </c>
      <c r="F5206" s="4">
        <f t="shared" si="408"/>
        <v>-0.39820999999999884</v>
      </c>
      <c r="G5206" s="4">
        <f t="shared" si="409"/>
        <v>0.39820999999999884</v>
      </c>
      <c r="H5206" s="7">
        <f t="shared" si="410"/>
        <v>0.15857120409999909</v>
      </c>
      <c r="I5206" s="7"/>
      <c r="J5206">
        <v>108824</v>
      </c>
      <c r="K5206" s="8">
        <f t="shared" si="406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07"/>
        <v>93.775300000000001</v>
      </c>
      <c r="E5207" s="8">
        <v>93.846261999999996</v>
      </c>
      <c r="F5207" s="4">
        <f t="shared" si="408"/>
        <v>7.0961999999994418E-2</v>
      </c>
      <c r="G5207" s="4">
        <f t="shared" si="409"/>
        <v>7.0961999999994418E-2</v>
      </c>
      <c r="H5207" s="7">
        <f t="shared" si="410"/>
        <v>5.0356054439992075E-3</v>
      </c>
      <c r="I5207" s="7"/>
      <c r="J5207">
        <v>108306</v>
      </c>
      <c r="K5207" s="8">
        <f t="shared" si="406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07"/>
        <v>94.033000000000001</v>
      </c>
      <c r="E5208" s="8">
        <v>93.783186000000001</v>
      </c>
      <c r="F5208" s="4">
        <f t="shared" si="408"/>
        <v>-0.24981400000000065</v>
      </c>
      <c r="G5208" s="4">
        <f t="shared" si="409"/>
        <v>0.24981400000000065</v>
      </c>
      <c r="H5208" s="7">
        <f t="shared" si="410"/>
        <v>6.2407034596000326E-2</v>
      </c>
      <c r="I5208" s="7"/>
      <c r="J5208">
        <v>71367.399999999994</v>
      </c>
      <c r="K5208" s="8">
        <f t="shared" si="406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07"/>
        <v>54.939800000000005</v>
      </c>
      <c r="E5209" s="8">
        <v>53.935302</v>
      </c>
      <c r="F5209" s="4">
        <f t="shared" si="408"/>
        <v>-1.0044980000000052</v>
      </c>
      <c r="G5209" s="4">
        <f t="shared" si="409"/>
        <v>1.0044980000000052</v>
      </c>
      <c r="H5209" s="7">
        <f t="shared" si="410"/>
        <v>1.0090162320040106</v>
      </c>
      <c r="I5209" s="7"/>
      <c r="J5209">
        <v>86853.7</v>
      </c>
      <c r="K5209" s="8">
        <f t="shared" si="406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07"/>
        <v>-0.96190900000000001</v>
      </c>
      <c r="E5210" s="8">
        <v>-0.92471499999999995</v>
      </c>
      <c r="F5210" s="4">
        <f t="shared" si="408"/>
        <v>3.719400000000006E-2</v>
      </c>
      <c r="G5210" s="4">
        <f t="shared" si="409"/>
        <v>3.719400000000006E-2</v>
      </c>
      <c r="H5210" s="7">
        <f t="shared" si="410"/>
        <v>1.3833936360000045E-3</v>
      </c>
      <c r="I5210" s="7"/>
      <c r="J5210">
        <v>-924.71500000000003</v>
      </c>
      <c r="K5210" s="8">
        <f t="shared" si="406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07"/>
        <v>-0.92471500000000006</v>
      </c>
      <c r="E5211" s="8">
        <v>-0.92471499999999995</v>
      </c>
      <c r="F5211" s="4">
        <f t="shared" si="408"/>
        <v>1.1102230246251565E-16</v>
      </c>
      <c r="G5211" s="4">
        <f t="shared" si="409"/>
        <v>1.1102230246251565E-16</v>
      </c>
      <c r="H5211" s="7">
        <f t="shared" si="410"/>
        <v>1.2325951644078309E-32</v>
      </c>
      <c r="I5211" s="7"/>
      <c r="J5211">
        <v>-924.71500000000003</v>
      </c>
      <c r="K5211" s="8">
        <f t="shared" si="406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07"/>
        <v>-0.61187499999999995</v>
      </c>
      <c r="E5212" s="8">
        <v>-0.61187499999999995</v>
      </c>
      <c r="F5212" s="4">
        <f t="shared" si="408"/>
        <v>0</v>
      </c>
      <c r="G5212" s="4">
        <f t="shared" si="409"/>
        <v>0</v>
      </c>
      <c r="H5212" s="7">
        <f t="shared" si="410"/>
        <v>0</v>
      </c>
      <c r="I5212" s="7"/>
      <c r="J5212">
        <v>22660</v>
      </c>
      <c r="K5212" s="8">
        <f t="shared" si="406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07"/>
        <v>-0.61187499999999995</v>
      </c>
      <c r="E5213" s="8">
        <v>-0.61187499999999995</v>
      </c>
      <c r="F5213" s="4">
        <f t="shared" si="408"/>
        <v>0</v>
      </c>
      <c r="G5213" s="4">
        <f t="shared" si="409"/>
        <v>0</v>
      </c>
      <c r="H5213" s="7">
        <f t="shared" si="410"/>
        <v>0</v>
      </c>
      <c r="I5213" s="7"/>
      <c r="J5213">
        <v>35221.699999999997</v>
      </c>
      <c r="K5213" s="8">
        <f t="shared" si="406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07"/>
        <v>-0.61187499999999995</v>
      </c>
      <c r="E5214" s="8">
        <v>-0.61187499999999995</v>
      </c>
      <c r="F5214" s="4">
        <f t="shared" si="408"/>
        <v>0</v>
      </c>
      <c r="G5214" s="4">
        <f t="shared" si="409"/>
        <v>0</v>
      </c>
      <c r="H5214" s="7">
        <f t="shared" si="410"/>
        <v>0</v>
      </c>
      <c r="I5214" s="7"/>
      <c r="J5214">
        <v>27224.5</v>
      </c>
      <c r="K5214" s="8">
        <f t="shared" si="406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07"/>
        <v>-0.61187499999999995</v>
      </c>
      <c r="E5215" s="8">
        <v>-0.61187499999999995</v>
      </c>
      <c r="F5215" s="4">
        <f t="shared" si="408"/>
        <v>0</v>
      </c>
      <c r="G5215" s="4">
        <f t="shared" si="409"/>
        <v>0</v>
      </c>
      <c r="H5215" s="7">
        <f t="shared" si="410"/>
        <v>0</v>
      </c>
      <c r="I5215" s="7"/>
      <c r="J5215">
        <v>-924.71500000000003</v>
      </c>
      <c r="K5215" s="8">
        <f t="shared" si="406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07"/>
        <v>-0.61187499999999995</v>
      </c>
      <c r="E5216" s="8">
        <v>-0.61187499999999995</v>
      </c>
      <c r="F5216" s="4">
        <f t="shared" si="408"/>
        <v>0</v>
      </c>
      <c r="G5216" s="4">
        <f t="shared" si="409"/>
        <v>0</v>
      </c>
      <c r="H5216" s="7">
        <f t="shared" si="410"/>
        <v>0</v>
      </c>
      <c r="I5216" s="7"/>
      <c r="J5216">
        <v>-924.71500000000003</v>
      </c>
      <c r="K5216" s="8">
        <f t="shared" si="406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07"/>
        <v>-0.61187499999999995</v>
      </c>
      <c r="E5217" s="8">
        <v>-0.61187499999999995</v>
      </c>
      <c r="F5217" s="4">
        <f t="shared" si="408"/>
        <v>0</v>
      </c>
      <c r="G5217" s="4">
        <f t="shared" si="409"/>
        <v>0</v>
      </c>
      <c r="H5217" s="7">
        <f t="shared" si="410"/>
        <v>0</v>
      </c>
      <c r="I5217" s="7"/>
      <c r="J5217">
        <v>-611.875</v>
      </c>
      <c r="K5217" s="8">
        <f t="shared" si="406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07"/>
        <v>-0.61187499999999995</v>
      </c>
      <c r="E5218" s="8">
        <v>-0.61187499999999995</v>
      </c>
      <c r="F5218" s="4">
        <f t="shared" si="408"/>
        <v>0</v>
      </c>
      <c r="G5218" s="4">
        <f t="shared" si="409"/>
        <v>0</v>
      </c>
      <c r="H5218" s="7">
        <f t="shared" si="410"/>
        <v>0</v>
      </c>
      <c r="I5218" s="7"/>
      <c r="J5218">
        <v>-611.875</v>
      </c>
      <c r="K5218" s="8">
        <f t="shared" si="406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07"/>
        <v>-0.61187499999999995</v>
      </c>
      <c r="E5219" s="8">
        <v>-0.61187499999999995</v>
      </c>
      <c r="F5219" s="4">
        <f t="shared" si="408"/>
        <v>0</v>
      </c>
      <c r="G5219" s="4">
        <f t="shared" si="409"/>
        <v>0</v>
      </c>
      <c r="H5219" s="7">
        <f t="shared" si="410"/>
        <v>0</v>
      </c>
      <c r="I5219" s="7"/>
      <c r="J5219">
        <v>-611.875</v>
      </c>
      <c r="K5219" s="8">
        <f t="shared" si="406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07"/>
        <v>-0.61187499999999995</v>
      </c>
      <c r="E5220" s="8">
        <v>-0.61187499999999995</v>
      </c>
      <c r="F5220" s="4">
        <f t="shared" si="408"/>
        <v>0</v>
      </c>
      <c r="G5220" s="4">
        <f t="shared" si="409"/>
        <v>0</v>
      </c>
      <c r="H5220" s="7">
        <f t="shared" si="410"/>
        <v>0</v>
      </c>
      <c r="I5220" s="7"/>
      <c r="J5220">
        <v>-611.875</v>
      </c>
      <c r="K5220" s="8">
        <f t="shared" si="406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07"/>
        <v>-0.61187499999999995</v>
      </c>
      <c r="E5221" s="8">
        <v>-0.61187499999999995</v>
      </c>
      <c r="F5221" s="4">
        <f t="shared" si="408"/>
        <v>0</v>
      </c>
      <c r="G5221" s="4">
        <f t="shared" si="409"/>
        <v>0</v>
      </c>
      <c r="H5221" s="7">
        <f t="shared" si="410"/>
        <v>0</v>
      </c>
      <c r="I5221" s="7"/>
      <c r="J5221">
        <v>-611.875</v>
      </c>
      <c r="K5221" s="8">
        <f t="shared" si="406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07"/>
        <v>-1.0669200000000001</v>
      </c>
      <c r="E5222" s="8">
        <v>-1.0669150000000001</v>
      </c>
      <c r="F5222" s="4">
        <f t="shared" si="408"/>
        <v>5.000000000032756E-6</v>
      </c>
      <c r="G5222" s="4">
        <f t="shared" si="409"/>
        <v>5.000000000032756E-6</v>
      </c>
      <c r="H5222" s="7">
        <f t="shared" si="410"/>
        <v>2.5000000000327561E-11</v>
      </c>
      <c r="I5222" s="7"/>
      <c r="J5222">
        <v>-611.875</v>
      </c>
      <c r="K5222" s="8">
        <f t="shared" si="406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07"/>
        <v>-4.7492000000000001</v>
      </c>
      <c r="E5223" s="8">
        <v>-4.7543790000000001</v>
      </c>
      <c r="F5223" s="4">
        <f t="shared" si="408"/>
        <v>-5.1790000000000447E-3</v>
      </c>
      <c r="G5223" s="4">
        <f t="shared" si="409"/>
        <v>5.1790000000000447E-3</v>
      </c>
      <c r="H5223" s="7">
        <f t="shared" si="410"/>
        <v>2.6822041000000461E-5</v>
      </c>
      <c r="I5223" s="7"/>
      <c r="J5223">
        <v>-611.875</v>
      </c>
      <c r="K5223" s="8">
        <f t="shared" si="406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07"/>
        <v>105.64700000000001</v>
      </c>
      <c r="E5224" s="8">
        <v>106.404951</v>
      </c>
      <c r="F5224" s="4">
        <f t="shared" si="408"/>
        <v>0.75795099999999138</v>
      </c>
      <c r="G5224" s="4">
        <f t="shared" si="409"/>
        <v>0.75795099999999138</v>
      </c>
      <c r="H5224" s="7">
        <f t="shared" si="410"/>
        <v>0.57448971840098695</v>
      </c>
      <c r="I5224" s="7"/>
      <c r="J5224">
        <v>-611.875</v>
      </c>
      <c r="K5224" s="8">
        <f t="shared" si="406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07"/>
        <v>108.43300000000001</v>
      </c>
      <c r="E5225" s="8">
        <v>108.776055</v>
      </c>
      <c r="F5225" s="4">
        <f t="shared" si="408"/>
        <v>0.34305499999999256</v>
      </c>
      <c r="G5225" s="4">
        <f t="shared" si="409"/>
        <v>0.34305499999999256</v>
      </c>
      <c r="H5225" s="7">
        <f t="shared" si="410"/>
        <v>0.1176867330249949</v>
      </c>
      <c r="I5225" s="7"/>
      <c r="J5225">
        <v>-611.875</v>
      </c>
      <c r="K5225" s="8">
        <f t="shared" si="406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07"/>
        <v>107.447</v>
      </c>
      <c r="E5226" s="8">
        <v>107.75644200000001</v>
      </c>
      <c r="F5226" s="4">
        <f t="shared" si="408"/>
        <v>0.30944200000000421</v>
      </c>
      <c r="G5226" s="4">
        <f t="shared" si="409"/>
        <v>0.30944200000000421</v>
      </c>
      <c r="H5226" s="7">
        <f t="shared" si="410"/>
        <v>9.5754351364002607E-2</v>
      </c>
      <c r="I5226" s="7"/>
      <c r="J5226">
        <v>-611.875</v>
      </c>
      <c r="K5226" s="8">
        <f t="shared" si="406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07"/>
        <v>106.794</v>
      </c>
      <c r="E5227" s="8">
        <v>107.08766900000001</v>
      </c>
      <c r="F5227" s="4">
        <f t="shared" si="408"/>
        <v>0.2936690000000084</v>
      </c>
      <c r="G5227" s="4">
        <f t="shared" si="409"/>
        <v>0.2936690000000084</v>
      </c>
      <c r="H5227" s="7">
        <f t="shared" si="410"/>
        <v>8.6241481561004932E-2</v>
      </c>
      <c r="I5227" s="7"/>
      <c r="J5227">
        <v>-1066.92</v>
      </c>
      <c r="K5227" s="8">
        <f t="shared" si="406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07"/>
        <v>106.45399999999999</v>
      </c>
      <c r="E5228" s="8">
        <v>106.755742</v>
      </c>
      <c r="F5228" s="4">
        <f t="shared" si="408"/>
        <v>0.3017420000000044</v>
      </c>
      <c r="G5228" s="4">
        <f t="shared" si="409"/>
        <v>0.3017420000000044</v>
      </c>
      <c r="H5228" s="7">
        <f t="shared" si="410"/>
        <v>9.1048234564002656E-2</v>
      </c>
      <c r="I5228" s="7"/>
      <c r="J5228">
        <v>-4715.63</v>
      </c>
      <c r="K5228" s="8">
        <f t="shared" ref="K5228:K5291" si="411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07"/>
        <v>106.16</v>
      </c>
      <c r="E5229" s="8">
        <v>106.79786</v>
      </c>
      <c r="F5229" s="4">
        <f t="shared" si="408"/>
        <v>0.63786000000000342</v>
      </c>
      <c r="G5229" s="4">
        <f t="shared" si="409"/>
        <v>0.63786000000000342</v>
      </c>
      <c r="H5229" s="7">
        <f t="shared" si="410"/>
        <v>0.40686537960000435</v>
      </c>
      <c r="I5229" s="7"/>
      <c r="J5229">
        <v>59092.9</v>
      </c>
      <c r="K5229" s="8">
        <f t="shared" si="411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07"/>
        <v>105.917</v>
      </c>
      <c r="E5230" s="8">
        <v>106.268663</v>
      </c>
      <c r="F5230" s="4">
        <f t="shared" si="408"/>
        <v>0.35166300000000206</v>
      </c>
      <c r="G5230" s="4">
        <f t="shared" si="409"/>
        <v>0.35166300000000206</v>
      </c>
      <c r="H5230" s="7">
        <f t="shared" si="410"/>
        <v>0.12366686556900144</v>
      </c>
      <c r="I5230" s="7"/>
      <c r="J5230">
        <v>74422.899999999994</v>
      </c>
      <c r="K5230" s="8">
        <f t="shared" si="411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07"/>
        <v>105.762</v>
      </c>
      <c r="E5231" s="8">
        <v>106.111267</v>
      </c>
      <c r="F5231" s="4">
        <f t="shared" si="408"/>
        <v>0.34926699999999755</v>
      </c>
      <c r="G5231" s="4">
        <f t="shared" si="409"/>
        <v>0.34926699999999755</v>
      </c>
      <c r="H5231" s="7">
        <f t="shared" si="410"/>
        <v>0.12198743728899829</v>
      </c>
      <c r="I5231" s="7"/>
      <c r="J5231">
        <v>107675</v>
      </c>
      <c r="K5231" s="8">
        <f t="shared" si="411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07"/>
        <v>105.611</v>
      </c>
      <c r="E5232" s="8">
        <v>105.966939</v>
      </c>
      <c r="F5232" s="4">
        <f t="shared" si="408"/>
        <v>0.35593899999999223</v>
      </c>
      <c r="G5232" s="4">
        <f t="shared" si="409"/>
        <v>0.35593899999999223</v>
      </c>
      <c r="H5232" s="7">
        <f t="shared" si="410"/>
        <v>0.12669257172099446</v>
      </c>
      <c r="I5232" s="7"/>
      <c r="J5232">
        <v>106735</v>
      </c>
      <c r="K5232" s="8">
        <f t="shared" si="411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07"/>
        <v>92.046499999999995</v>
      </c>
      <c r="E5233" s="8">
        <v>90.742307999999994</v>
      </c>
      <c r="F5233" s="4">
        <f t="shared" si="408"/>
        <v>-1.3041920000000005</v>
      </c>
      <c r="G5233" s="4">
        <f t="shared" si="409"/>
        <v>1.3041920000000005</v>
      </c>
      <c r="H5233" s="7">
        <f t="shared" si="410"/>
        <v>1.7009167728640011</v>
      </c>
      <c r="I5233" s="7"/>
      <c r="J5233">
        <v>71853.100000000006</v>
      </c>
      <c r="K5233" s="8">
        <f t="shared" si="411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07"/>
        <v>40.7029</v>
      </c>
      <c r="E5234" s="8">
        <v>39.064526000000001</v>
      </c>
      <c r="F5234" s="4">
        <f t="shared" si="408"/>
        <v>-1.6383739999999989</v>
      </c>
      <c r="G5234" s="4">
        <f t="shared" si="409"/>
        <v>1.6383739999999989</v>
      </c>
      <c r="H5234" s="7">
        <f t="shared" si="410"/>
        <v>2.6842693638759965</v>
      </c>
      <c r="I5234" s="7"/>
      <c r="J5234">
        <v>80601.2</v>
      </c>
      <c r="K5234" s="8">
        <f t="shared" si="411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07"/>
        <v>-0.92471500000000006</v>
      </c>
      <c r="E5235" s="8">
        <v>-0.92471499999999995</v>
      </c>
      <c r="F5235" s="4">
        <f t="shared" si="408"/>
        <v>1.1102230246251565E-16</v>
      </c>
      <c r="G5235" s="4">
        <f t="shared" si="409"/>
        <v>1.1102230246251565E-16</v>
      </c>
      <c r="H5235" s="7">
        <f t="shared" si="410"/>
        <v>1.2325951644078309E-32</v>
      </c>
      <c r="I5235" s="7"/>
      <c r="J5235">
        <v>58154.8</v>
      </c>
      <c r="K5235" s="8">
        <f t="shared" si="411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07"/>
        <v>-0.61187499999999995</v>
      </c>
      <c r="E5236" s="8">
        <v>-0.61187499999999995</v>
      </c>
      <c r="F5236" s="4">
        <f t="shared" si="408"/>
        <v>0</v>
      </c>
      <c r="G5236" s="4">
        <f t="shared" si="409"/>
        <v>0</v>
      </c>
      <c r="H5236" s="7">
        <f t="shared" si="410"/>
        <v>0</v>
      </c>
      <c r="I5236" s="7"/>
      <c r="J5236">
        <v>93950.2</v>
      </c>
      <c r="K5236" s="8">
        <f t="shared" si="411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07"/>
        <v>-0.61187499999999995</v>
      </c>
      <c r="E5237" s="8">
        <v>-0.61187499999999995</v>
      </c>
      <c r="F5237" s="4">
        <f t="shared" si="408"/>
        <v>0</v>
      </c>
      <c r="G5237" s="4">
        <f t="shared" si="409"/>
        <v>0</v>
      </c>
      <c r="H5237" s="7">
        <f t="shared" si="410"/>
        <v>0</v>
      </c>
      <c r="I5237" s="7"/>
      <c r="J5237">
        <v>93905.8</v>
      </c>
      <c r="K5237" s="8">
        <f t="shared" si="411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07"/>
        <v>-0.61187499999999995</v>
      </c>
      <c r="E5238" s="8">
        <v>-0.61187499999999995</v>
      </c>
      <c r="F5238" s="4">
        <f t="shared" si="408"/>
        <v>0</v>
      </c>
      <c r="G5238" s="4">
        <f t="shared" si="409"/>
        <v>0</v>
      </c>
      <c r="H5238" s="7">
        <f t="shared" si="410"/>
        <v>0</v>
      </c>
      <c r="I5238" s="7"/>
      <c r="J5238">
        <v>54443.7</v>
      </c>
      <c r="K5238" s="8">
        <f t="shared" si="411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07"/>
        <v>-0.61187499999999995</v>
      </c>
      <c r="E5239" s="8">
        <v>-0.61187499999999995</v>
      </c>
      <c r="F5239" s="4">
        <f t="shared" si="408"/>
        <v>0</v>
      </c>
      <c r="G5239" s="4">
        <f t="shared" si="409"/>
        <v>0</v>
      </c>
      <c r="H5239" s="7">
        <f t="shared" si="410"/>
        <v>0</v>
      </c>
      <c r="I5239" s="7"/>
      <c r="J5239">
        <v>-924.71500000000003</v>
      </c>
      <c r="K5239" s="8">
        <f t="shared" si="411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07"/>
        <v>-0.61187499999999995</v>
      </c>
      <c r="E5240" s="8">
        <v>-0.61187499999999995</v>
      </c>
      <c r="F5240" s="4">
        <f t="shared" si="408"/>
        <v>0</v>
      </c>
      <c r="G5240" s="4">
        <f t="shared" si="409"/>
        <v>0</v>
      </c>
      <c r="H5240" s="7">
        <f t="shared" si="410"/>
        <v>0</v>
      </c>
      <c r="I5240" s="7"/>
      <c r="J5240">
        <v>-924.71500000000003</v>
      </c>
      <c r="K5240" s="8">
        <f t="shared" si="411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07"/>
        <v>-0.61187499999999995</v>
      </c>
      <c r="E5241" s="8">
        <v>-0.61187499999999995</v>
      </c>
      <c r="F5241" s="4">
        <f t="shared" si="408"/>
        <v>0</v>
      </c>
      <c r="G5241" s="4">
        <f t="shared" si="409"/>
        <v>0</v>
      </c>
      <c r="H5241" s="7">
        <f t="shared" si="410"/>
        <v>0</v>
      </c>
      <c r="I5241" s="7"/>
      <c r="J5241">
        <v>-611.875</v>
      </c>
      <c r="K5241" s="8">
        <f t="shared" si="411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07"/>
        <v>-0.61187499999999995</v>
      </c>
      <c r="E5242" s="8">
        <v>-0.61187499999999995</v>
      </c>
      <c r="F5242" s="4">
        <f t="shared" si="408"/>
        <v>0</v>
      </c>
      <c r="G5242" s="4">
        <f t="shared" si="409"/>
        <v>0</v>
      </c>
      <c r="H5242" s="7">
        <f t="shared" si="410"/>
        <v>0</v>
      </c>
      <c r="I5242" s="7"/>
      <c r="J5242">
        <v>-611.875</v>
      </c>
      <c r="K5242" s="8">
        <f t="shared" si="411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07"/>
        <v>-0.61187499999999995</v>
      </c>
      <c r="E5243" s="8">
        <v>-0.61187499999999995</v>
      </c>
      <c r="F5243" s="4">
        <f t="shared" si="408"/>
        <v>0</v>
      </c>
      <c r="G5243" s="4">
        <f t="shared" si="409"/>
        <v>0</v>
      </c>
      <c r="H5243" s="7">
        <f t="shared" si="410"/>
        <v>0</v>
      </c>
      <c r="I5243" s="7"/>
      <c r="J5243">
        <v>-611.875</v>
      </c>
      <c r="K5243" s="8">
        <f t="shared" si="411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07"/>
        <v>-0.61187499999999995</v>
      </c>
      <c r="E5244" s="8">
        <v>-0.61187499999999995</v>
      </c>
      <c r="F5244" s="4">
        <f t="shared" si="408"/>
        <v>0</v>
      </c>
      <c r="G5244" s="4">
        <f t="shared" si="409"/>
        <v>0</v>
      </c>
      <c r="H5244" s="7">
        <f t="shared" si="410"/>
        <v>0</v>
      </c>
      <c r="I5244" s="7"/>
      <c r="J5244">
        <v>-611.875</v>
      </c>
      <c r="K5244" s="8">
        <f t="shared" si="411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07"/>
        <v>-0.61187499999999995</v>
      </c>
      <c r="E5245" s="8">
        <v>-0.61187499999999995</v>
      </c>
      <c r="F5245" s="4">
        <f t="shared" si="408"/>
        <v>0</v>
      </c>
      <c r="G5245" s="4">
        <f t="shared" si="409"/>
        <v>0</v>
      </c>
      <c r="H5245" s="7">
        <f t="shared" si="410"/>
        <v>0</v>
      </c>
      <c r="I5245" s="7"/>
      <c r="J5245">
        <v>-611.875</v>
      </c>
      <c r="K5245" s="8">
        <f t="shared" si="411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07"/>
        <v>-1.0669200000000001</v>
      </c>
      <c r="E5246" s="8">
        <v>-1.0669150000000001</v>
      </c>
      <c r="F5246" s="4">
        <f t="shared" si="408"/>
        <v>5.000000000032756E-6</v>
      </c>
      <c r="G5246" s="4">
        <f t="shared" si="409"/>
        <v>5.000000000032756E-6</v>
      </c>
      <c r="H5246" s="7">
        <f t="shared" si="410"/>
        <v>2.5000000000327561E-11</v>
      </c>
      <c r="I5246" s="7"/>
      <c r="J5246">
        <v>-611.875</v>
      </c>
      <c r="K5246" s="8">
        <f t="shared" si="411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07"/>
        <v>1.29956</v>
      </c>
      <c r="E5247" s="8">
        <v>1.8879090000000001</v>
      </c>
      <c r="F5247" s="4">
        <f t="shared" si="408"/>
        <v>0.58834900000000001</v>
      </c>
      <c r="G5247" s="4">
        <f t="shared" si="409"/>
        <v>0.58834900000000001</v>
      </c>
      <c r="H5247" s="7">
        <f t="shared" si="410"/>
        <v>0.34615454580100002</v>
      </c>
      <c r="I5247" s="7"/>
      <c r="J5247">
        <v>-611.875</v>
      </c>
      <c r="K5247" s="8">
        <f t="shared" si="411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07"/>
        <v>108.90600000000001</v>
      </c>
      <c r="E5248" s="8">
        <v>109.310732</v>
      </c>
      <c r="F5248" s="4">
        <f t="shared" si="408"/>
        <v>0.40473199999999565</v>
      </c>
      <c r="G5248" s="4">
        <f t="shared" si="409"/>
        <v>0.40473199999999565</v>
      </c>
      <c r="H5248" s="7">
        <f t="shared" si="410"/>
        <v>0.16380799182399647</v>
      </c>
      <c r="I5248" s="7"/>
      <c r="J5248">
        <v>-611.875</v>
      </c>
      <c r="K5248" s="8">
        <f t="shared" si="411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07"/>
        <v>108.134</v>
      </c>
      <c r="E5249" s="8">
        <v>108.48519400000001</v>
      </c>
      <c r="F5249" s="4">
        <f t="shared" si="408"/>
        <v>0.35119400000000667</v>
      </c>
      <c r="G5249" s="4">
        <f t="shared" si="409"/>
        <v>0.35119400000000667</v>
      </c>
      <c r="H5249" s="7">
        <f t="shared" si="410"/>
        <v>0.12333722563600469</v>
      </c>
      <c r="I5249" s="7"/>
      <c r="J5249">
        <v>-611.875</v>
      </c>
      <c r="K5249" s="8">
        <f t="shared" si="411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07"/>
        <v>107.352</v>
      </c>
      <c r="E5250" s="8">
        <v>107.691751</v>
      </c>
      <c r="F5250" s="4">
        <f t="shared" si="408"/>
        <v>0.33975099999999259</v>
      </c>
      <c r="G5250" s="4">
        <f t="shared" si="409"/>
        <v>0.33975099999999259</v>
      </c>
      <c r="H5250" s="7">
        <f t="shared" si="410"/>
        <v>0.11543074200099496</v>
      </c>
      <c r="I5250" s="7"/>
      <c r="J5250">
        <v>-611.875</v>
      </c>
      <c r="K5250" s="8">
        <f t="shared" si="411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07"/>
        <v>106.709</v>
      </c>
      <c r="E5251" s="8">
        <v>106.63866400000001</v>
      </c>
      <c r="F5251" s="4">
        <f t="shared" si="408"/>
        <v>-7.0335999999997512E-2</v>
      </c>
      <c r="G5251" s="4">
        <f t="shared" si="409"/>
        <v>7.0335999999997512E-2</v>
      </c>
      <c r="H5251" s="7">
        <f t="shared" si="410"/>
        <v>4.9471528959996501E-3</v>
      </c>
      <c r="I5251" s="7"/>
      <c r="J5251">
        <v>-1066.92</v>
      </c>
      <c r="K5251" s="8">
        <f t="shared" si="411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07"/>
        <v>106.209</v>
      </c>
      <c r="E5252" s="8">
        <v>106.44796100000001</v>
      </c>
      <c r="F5252" s="4">
        <f t="shared" si="408"/>
        <v>0.23896100000000331</v>
      </c>
      <c r="G5252" s="4">
        <f t="shared" si="409"/>
        <v>0.23896100000000331</v>
      </c>
      <c r="H5252" s="7">
        <f t="shared" si="410"/>
        <v>5.7102359521001581E-2</v>
      </c>
      <c r="I5252" s="7"/>
      <c r="J5252">
        <v>-4754.32</v>
      </c>
      <c r="K5252" s="8">
        <f t="shared" si="411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07"/>
        <v>105.664</v>
      </c>
      <c r="E5253" s="8">
        <v>105.889905</v>
      </c>
      <c r="F5253" s="4">
        <f t="shared" si="408"/>
        <v>0.22590499999999736</v>
      </c>
      <c r="G5253" s="4">
        <f t="shared" si="409"/>
        <v>0.22590499999999736</v>
      </c>
      <c r="H5253" s="7">
        <f t="shared" si="410"/>
        <v>5.1033069024998809E-2</v>
      </c>
      <c r="I5253" s="7"/>
      <c r="J5253">
        <v>106355</v>
      </c>
      <c r="K5253" s="8">
        <f t="shared" si="411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07"/>
        <v>105.348</v>
      </c>
      <c r="E5254" s="8">
        <v>105.43888</v>
      </c>
      <c r="F5254" s="4">
        <f t="shared" si="408"/>
        <v>9.0879999999998518E-2</v>
      </c>
      <c r="G5254" s="4">
        <f t="shared" si="409"/>
        <v>9.0879999999998518E-2</v>
      </c>
      <c r="H5254" s="7">
        <f t="shared" si="410"/>
        <v>8.2591743999997306E-3</v>
      </c>
      <c r="I5254" s="7"/>
      <c r="J5254">
        <v>108764</v>
      </c>
      <c r="K5254" s="8">
        <f t="shared" si="411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07"/>
        <v>105.226</v>
      </c>
      <c r="E5255" s="8">
        <v>105.18474000000001</v>
      </c>
      <c r="F5255" s="4">
        <f t="shared" si="408"/>
        <v>-4.1259999999994079E-2</v>
      </c>
      <c r="G5255" s="4">
        <f t="shared" si="409"/>
        <v>4.1259999999994079E-2</v>
      </c>
      <c r="H5255" s="7">
        <f t="shared" si="410"/>
        <v>1.7023875999995113E-3</v>
      </c>
      <c r="I5255" s="7"/>
      <c r="J5255">
        <v>107776</v>
      </c>
      <c r="K5255" s="8">
        <f t="shared" si="411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07"/>
        <v>105.11199999999999</v>
      </c>
      <c r="E5256" s="8">
        <v>105.02856300000001</v>
      </c>
      <c r="F5256" s="4">
        <f t="shared" si="408"/>
        <v>-8.3436999999989325E-2</v>
      </c>
      <c r="G5256" s="4">
        <f t="shared" si="409"/>
        <v>8.3436999999989325E-2</v>
      </c>
      <c r="H5256" s="7">
        <f t="shared" si="410"/>
        <v>6.9617329689982185E-3</v>
      </c>
      <c r="I5256" s="7"/>
      <c r="J5256">
        <v>107125</v>
      </c>
      <c r="K5256" s="8">
        <f t="shared" si="411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12">C5257/1000</f>
        <v>105.226</v>
      </c>
      <c r="E5257" s="8">
        <v>105.50350899999999</v>
      </c>
      <c r="F5257" s="4">
        <f t="shared" ref="F5257:F5320" si="413">(E5257- D5257)</f>
        <v>0.2775089999999949</v>
      </c>
      <c r="G5257" s="4">
        <f t="shared" ref="G5257:G5320" si="414">ABS(F5257)</f>
        <v>0.2775089999999949</v>
      </c>
      <c r="H5257" s="7">
        <f t="shared" ref="H5257:H5320" si="415">(G5257^2)</f>
        <v>7.7011245080997173E-2</v>
      </c>
      <c r="I5257" s="7"/>
      <c r="J5257">
        <v>106803</v>
      </c>
      <c r="K5257" s="8">
        <f t="shared" si="411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12"/>
        <v>59.058699999999995</v>
      </c>
      <c r="E5258" s="8">
        <v>56.771165000000003</v>
      </c>
      <c r="F5258" s="4">
        <f t="shared" si="413"/>
        <v>-2.2875349999999912</v>
      </c>
      <c r="G5258" s="4">
        <f t="shared" si="414"/>
        <v>2.2875349999999912</v>
      </c>
      <c r="H5258" s="7">
        <f t="shared" si="415"/>
        <v>5.2328163762249602</v>
      </c>
      <c r="I5258" s="7"/>
      <c r="J5258">
        <v>106853</v>
      </c>
      <c r="K5258" s="8">
        <f t="shared" si="411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12"/>
        <v>-0.92471500000000006</v>
      </c>
      <c r="E5259" s="8">
        <v>-0.92471499999999995</v>
      </c>
      <c r="F5259" s="4">
        <f t="shared" si="413"/>
        <v>1.1102230246251565E-16</v>
      </c>
      <c r="G5259" s="4">
        <f t="shared" si="414"/>
        <v>1.1102230246251565E-16</v>
      </c>
      <c r="H5259" s="7">
        <f t="shared" si="415"/>
        <v>1.2325951644078309E-32</v>
      </c>
      <c r="I5259" s="7"/>
      <c r="J5259">
        <v>106334</v>
      </c>
      <c r="K5259" s="8">
        <f t="shared" si="411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12"/>
        <v>-0.61187499999999995</v>
      </c>
      <c r="E5260" s="8">
        <v>-0.61187499999999995</v>
      </c>
      <c r="F5260" s="4">
        <f t="shared" si="413"/>
        <v>0</v>
      </c>
      <c r="G5260" s="4">
        <f t="shared" si="414"/>
        <v>0</v>
      </c>
      <c r="H5260" s="7">
        <f t="shared" si="415"/>
        <v>0</v>
      </c>
      <c r="I5260" s="7"/>
      <c r="J5260">
        <v>106182</v>
      </c>
      <c r="K5260" s="8">
        <f t="shared" si="411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12"/>
        <v>-0.61187499999999995</v>
      </c>
      <c r="E5261" s="8">
        <v>-0.61187499999999995</v>
      </c>
      <c r="F5261" s="4">
        <f t="shared" si="413"/>
        <v>0</v>
      </c>
      <c r="G5261" s="4">
        <f t="shared" si="414"/>
        <v>0</v>
      </c>
      <c r="H5261" s="7">
        <f t="shared" si="415"/>
        <v>0</v>
      </c>
      <c r="I5261" s="7"/>
      <c r="J5261">
        <v>106036</v>
      </c>
      <c r="K5261" s="8">
        <f t="shared" si="411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12"/>
        <v>-0.61187499999999995</v>
      </c>
      <c r="E5262" s="8">
        <v>-0.61187499999999995</v>
      </c>
      <c r="F5262" s="4">
        <f t="shared" si="413"/>
        <v>0</v>
      </c>
      <c r="G5262" s="4">
        <f t="shared" si="414"/>
        <v>0</v>
      </c>
      <c r="H5262" s="7">
        <f t="shared" si="415"/>
        <v>0</v>
      </c>
      <c r="I5262" s="7"/>
      <c r="J5262">
        <v>91120.7</v>
      </c>
      <c r="K5262" s="8">
        <f t="shared" si="411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12"/>
        <v>-0.61187499999999995</v>
      </c>
      <c r="E5263" s="8">
        <v>-0.61187499999999995</v>
      </c>
      <c r="F5263" s="4">
        <f t="shared" si="413"/>
        <v>0</v>
      </c>
      <c r="G5263" s="4">
        <f t="shared" si="414"/>
        <v>0</v>
      </c>
      <c r="H5263" s="7">
        <f t="shared" si="415"/>
        <v>0</v>
      </c>
      <c r="I5263" s="7"/>
      <c r="J5263">
        <v>39404.400000000001</v>
      </c>
      <c r="K5263" s="8">
        <f t="shared" si="411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12"/>
        <v>-0.61187499999999995</v>
      </c>
      <c r="E5264" s="8">
        <v>-0.61187499999999995</v>
      </c>
      <c r="F5264" s="4">
        <f t="shared" si="413"/>
        <v>0</v>
      </c>
      <c r="G5264" s="4">
        <f t="shared" si="414"/>
        <v>0</v>
      </c>
      <c r="H5264" s="7">
        <f t="shared" si="415"/>
        <v>0</v>
      </c>
      <c r="I5264" s="7"/>
      <c r="J5264">
        <v>-924.71500000000003</v>
      </c>
      <c r="K5264" s="8">
        <f t="shared" si="411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12"/>
        <v>-0.61187499999999995</v>
      </c>
      <c r="E5265" s="8">
        <v>-0.61187499999999995</v>
      </c>
      <c r="F5265" s="4">
        <f t="shared" si="413"/>
        <v>0</v>
      </c>
      <c r="G5265" s="4">
        <f t="shared" si="414"/>
        <v>0</v>
      </c>
      <c r="H5265" s="7">
        <f t="shared" si="415"/>
        <v>0</v>
      </c>
      <c r="I5265" s="7"/>
      <c r="J5265">
        <v>-611.875</v>
      </c>
      <c r="K5265" s="8">
        <f t="shared" si="411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12"/>
        <v>-0.61187499999999995</v>
      </c>
      <c r="E5266" s="8">
        <v>-0.61187499999999995</v>
      </c>
      <c r="F5266" s="4">
        <f t="shared" si="413"/>
        <v>0</v>
      </c>
      <c r="G5266" s="4">
        <f t="shared" si="414"/>
        <v>0</v>
      </c>
      <c r="H5266" s="7">
        <f t="shared" si="415"/>
        <v>0</v>
      </c>
      <c r="I5266" s="7"/>
      <c r="J5266">
        <v>-611.875</v>
      </c>
      <c r="K5266" s="8">
        <f t="shared" si="411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12"/>
        <v>-0.61187499999999995</v>
      </c>
      <c r="E5267" s="8">
        <v>-0.61187499999999995</v>
      </c>
      <c r="F5267" s="4">
        <f t="shared" si="413"/>
        <v>0</v>
      </c>
      <c r="G5267" s="4">
        <f t="shared" si="414"/>
        <v>0</v>
      </c>
      <c r="H5267" s="7">
        <f t="shared" si="415"/>
        <v>0</v>
      </c>
      <c r="I5267" s="7"/>
      <c r="J5267">
        <v>-611.875</v>
      </c>
      <c r="K5267" s="8">
        <f t="shared" si="411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12"/>
        <v>-0.61187499999999995</v>
      </c>
      <c r="E5268" s="8">
        <v>-0.61187499999999995</v>
      </c>
      <c r="F5268" s="4">
        <f t="shared" si="413"/>
        <v>0</v>
      </c>
      <c r="G5268" s="4">
        <f t="shared" si="414"/>
        <v>0</v>
      </c>
      <c r="H5268" s="7">
        <f t="shared" si="415"/>
        <v>0</v>
      </c>
      <c r="I5268" s="7"/>
      <c r="J5268">
        <v>-611.875</v>
      </c>
      <c r="K5268" s="8">
        <f t="shared" si="411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12"/>
        <v>-0.61187499999999995</v>
      </c>
      <c r="E5269" s="8">
        <v>-0.61187499999999995</v>
      </c>
      <c r="F5269" s="4">
        <f t="shared" si="413"/>
        <v>0</v>
      </c>
      <c r="G5269" s="4">
        <f t="shared" si="414"/>
        <v>0</v>
      </c>
      <c r="H5269" s="7">
        <f t="shared" si="415"/>
        <v>0</v>
      </c>
      <c r="I5269" s="7"/>
      <c r="J5269">
        <v>-611.875</v>
      </c>
      <c r="K5269" s="8">
        <f t="shared" si="411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12"/>
        <v>-1.0669200000000001</v>
      </c>
      <c r="E5270" s="8">
        <v>-1.0669150000000001</v>
      </c>
      <c r="F5270" s="4">
        <f t="shared" si="413"/>
        <v>5.000000000032756E-6</v>
      </c>
      <c r="G5270" s="4">
        <f t="shared" si="414"/>
        <v>5.000000000032756E-6</v>
      </c>
      <c r="H5270" s="7">
        <f t="shared" si="415"/>
        <v>2.5000000000327561E-11</v>
      </c>
      <c r="I5270" s="7"/>
      <c r="J5270">
        <v>-611.875</v>
      </c>
      <c r="K5270" s="8">
        <f t="shared" si="411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12"/>
        <v>4.6050500000000003</v>
      </c>
      <c r="E5271" s="8">
        <v>5.2624700000000004</v>
      </c>
      <c r="F5271" s="4">
        <f t="shared" si="413"/>
        <v>0.65742000000000012</v>
      </c>
      <c r="G5271" s="4">
        <f t="shared" si="414"/>
        <v>0.65742000000000012</v>
      </c>
      <c r="H5271" s="7">
        <f t="shared" si="415"/>
        <v>0.43220105640000017</v>
      </c>
      <c r="I5271" s="7"/>
      <c r="J5271">
        <v>-611.875</v>
      </c>
      <c r="K5271" s="8">
        <f t="shared" si="411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12"/>
        <v>108.821</v>
      </c>
      <c r="E5272" s="8">
        <v>109.26311200000001</v>
      </c>
      <c r="F5272" s="4">
        <f t="shared" si="413"/>
        <v>0.44211200000000872</v>
      </c>
      <c r="G5272" s="4">
        <f t="shared" si="414"/>
        <v>0.44211200000000872</v>
      </c>
      <c r="H5272" s="7">
        <f t="shared" si="415"/>
        <v>0.19546302054400772</v>
      </c>
      <c r="I5272" s="7"/>
      <c r="J5272">
        <v>-611.875</v>
      </c>
      <c r="K5272" s="8">
        <f t="shared" si="411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12"/>
        <v>107.93</v>
      </c>
      <c r="E5273" s="8">
        <v>108.314567</v>
      </c>
      <c r="F5273" s="4">
        <f t="shared" si="413"/>
        <v>0.38456699999998989</v>
      </c>
      <c r="G5273" s="4">
        <f t="shared" si="414"/>
        <v>0.38456699999998989</v>
      </c>
      <c r="H5273" s="7">
        <f t="shared" si="415"/>
        <v>0.14789177748899221</v>
      </c>
      <c r="I5273" s="7"/>
      <c r="J5273">
        <v>-611.875</v>
      </c>
      <c r="K5273" s="8">
        <f t="shared" si="411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12"/>
        <v>107.024</v>
      </c>
      <c r="E5274" s="8">
        <v>107.37223899999999</v>
      </c>
      <c r="F5274" s="4">
        <f t="shared" si="413"/>
        <v>0.34823899999999242</v>
      </c>
      <c r="G5274" s="4">
        <f t="shared" si="414"/>
        <v>0.34823899999999242</v>
      </c>
      <c r="H5274" s="7">
        <f t="shared" si="415"/>
        <v>0.12127040112099471</v>
      </c>
      <c r="I5274" s="7"/>
      <c r="J5274">
        <v>-611.875</v>
      </c>
      <c r="K5274" s="8">
        <f t="shared" si="411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12"/>
        <v>106.31</v>
      </c>
      <c r="E5275" s="8">
        <v>106.628328</v>
      </c>
      <c r="F5275" s="4">
        <f t="shared" si="413"/>
        <v>0.31832799999999395</v>
      </c>
      <c r="G5275" s="4">
        <f t="shared" si="414"/>
        <v>0.31832799999999395</v>
      </c>
      <c r="H5275" s="7">
        <f t="shared" si="415"/>
        <v>0.10133271558399615</v>
      </c>
      <c r="I5275" s="7"/>
      <c r="J5275">
        <v>-1066.92</v>
      </c>
      <c r="K5275" s="8">
        <f t="shared" si="411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12"/>
        <v>105.803</v>
      </c>
      <c r="E5276" s="8">
        <v>105.915021</v>
      </c>
      <c r="F5276" s="4">
        <f t="shared" si="413"/>
        <v>0.11202099999999859</v>
      </c>
      <c r="G5276" s="4">
        <f t="shared" si="414"/>
        <v>0.11202099999999859</v>
      </c>
      <c r="H5276" s="7">
        <f t="shared" si="415"/>
        <v>1.2548704440999685E-2</v>
      </c>
      <c r="I5276" s="7"/>
      <c r="J5276">
        <v>1901.19</v>
      </c>
      <c r="K5276" s="8">
        <f t="shared" si="411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12"/>
        <v>105.304</v>
      </c>
      <c r="E5277" s="8">
        <v>105.50449399999999</v>
      </c>
      <c r="F5277" s="4">
        <f t="shared" si="413"/>
        <v>0.20049399999999196</v>
      </c>
      <c r="G5277" s="4">
        <f t="shared" si="414"/>
        <v>0.20049399999999196</v>
      </c>
      <c r="H5277" s="7">
        <f t="shared" si="415"/>
        <v>4.0197844035996771E-2</v>
      </c>
      <c r="I5277" s="7"/>
      <c r="J5277">
        <v>109285</v>
      </c>
      <c r="K5277" s="8">
        <f t="shared" si="411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12"/>
        <v>104.97499999999999</v>
      </c>
      <c r="E5278" s="8">
        <v>104.959164</v>
      </c>
      <c r="F5278" s="4">
        <f t="shared" si="413"/>
        <v>-1.5835999999993078E-2</v>
      </c>
      <c r="G5278" s="4">
        <f t="shared" si="414"/>
        <v>1.5835999999993078E-2</v>
      </c>
      <c r="H5278" s="7">
        <f t="shared" si="415"/>
        <v>2.5077889599978078E-4</v>
      </c>
      <c r="I5278" s="7"/>
      <c r="J5278">
        <v>108483</v>
      </c>
      <c r="K5278" s="8">
        <f t="shared" si="411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12"/>
        <v>104.64</v>
      </c>
      <c r="E5279" s="8">
        <v>104.693325</v>
      </c>
      <c r="F5279" s="4">
        <f t="shared" si="413"/>
        <v>5.3325000000000955E-2</v>
      </c>
      <c r="G5279" s="4">
        <f t="shared" si="414"/>
        <v>5.3325000000000955E-2</v>
      </c>
      <c r="H5279" s="7">
        <f t="shared" si="415"/>
        <v>2.8435556250001018E-3</v>
      </c>
      <c r="I5279" s="7"/>
      <c r="J5279">
        <v>107714</v>
      </c>
      <c r="K5279" s="8">
        <f t="shared" si="411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12"/>
        <v>104.38</v>
      </c>
      <c r="E5280" s="8">
        <v>104.51815499999999</v>
      </c>
      <c r="F5280" s="4">
        <f t="shared" si="413"/>
        <v>0.13815499999999759</v>
      </c>
      <c r="G5280" s="4">
        <f t="shared" si="414"/>
        <v>0.13815499999999759</v>
      </c>
      <c r="H5280" s="7">
        <f t="shared" si="415"/>
        <v>1.9086804024999331E-2</v>
      </c>
      <c r="I5280" s="7"/>
      <c r="J5280">
        <v>106685</v>
      </c>
      <c r="K5280" s="8">
        <f t="shared" si="411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12"/>
        <v>104.539</v>
      </c>
      <c r="E5281" s="8">
        <v>104.499855</v>
      </c>
      <c r="F5281" s="4">
        <f t="shared" si="413"/>
        <v>-3.914500000000487E-2</v>
      </c>
      <c r="G5281" s="4">
        <f t="shared" si="414"/>
        <v>3.914500000000487E-2</v>
      </c>
      <c r="H5281" s="7">
        <f t="shared" si="415"/>
        <v>1.5323310250003814E-3</v>
      </c>
      <c r="I5281" s="7"/>
      <c r="J5281">
        <v>106519</v>
      </c>
      <c r="K5281" s="8">
        <f t="shared" si="411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12"/>
        <v>59.903400000000005</v>
      </c>
      <c r="E5282" s="8">
        <v>57.769426000000003</v>
      </c>
      <c r="F5282" s="4">
        <f t="shared" si="413"/>
        <v>-2.133974000000002</v>
      </c>
      <c r="G5282" s="4">
        <f t="shared" si="414"/>
        <v>2.133974000000002</v>
      </c>
      <c r="H5282" s="7">
        <f t="shared" si="415"/>
        <v>4.5538450326760085</v>
      </c>
      <c r="I5282" s="7"/>
      <c r="J5282">
        <v>105965</v>
      </c>
      <c r="K5282" s="8">
        <f t="shared" si="411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12"/>
        <v>-0.92471500000000006</v>
      </c>
      <c r="E5283" s="8">
        <v>-0.92471499999999995</v>
      </c>
      <c r="F5283" s="4">
        <f t="shared" si="413"/>
        <v>1.1102230246251565E-16</v>
      </c>
      <c r="G5283" s="4">
        <f t="shared" si="414"/>
        <v>1.1102230246251565E-16</v>
      </c>
      <c r="H5283" s="7">
        <f t="shared" si="415"/>
        <v>1.2325951644078309E-32</v>
      </c>
      <c r="I5283" s="7"/>
      <c r="J5283">
        <v>105467</v>
      </c>
      <c r="K5283" s="8">
        <f t="shared" si="411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12"/>
        <v>-0.61187499999999995</v>
      </c>
      <c r="E5284" s="8">
        <v>-0.61187499999999995</v>
      </c>
      <c r="F5284" s="4">
        <f t="shared" si="413"/>
        <v>0</v>
      </c>
      <c r="G5284" s="4">
        <f t="shared" si="414"/>
        <v>0</v>
      </c>
      <c r="H5284" s="7">
        <f t="shared" si="415"/>
        <v>0</v>
      </c>
      <c r="I5284" s="7"/>
      <c r="J5284">
        <v>105286</v>
      </c>
      <c r="K5284" s="8">
        <f t="shared" si="411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12"/>
        <v>-0.61187499999999995</v>
      </c>
      <c r="E5285" s="8">
        <v>-0.61187499999999995</v>
      </c>
      <c r="F5285" s="4">
        <f t="shared" si="413"/>
        <v>0</v>
      </c>
      <c r="G5285" s="4">
        <f t="shared" si="414"/>
        <v>0</v>
      </c>
      <c r="H5285" s="7">
        <f t="shared" si="415"/>
        <v>0</v>
      </c>
      <c r="I5285" s="7"/>
      <c r="J5285">
        <v>105129</v>
      </c>
      <c r="K5285" s="8">
        <f t="shared" si="411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12"/>
        <v>-0.61187499999999995</v>
      </c>
      <c r="E5286" s="8">
        <v>-0.61187499999999995</v>
      </c>
      <c r="F5286" s="4">
        <f t="shared" si="413"/>
        <v>0</v>
      </c>
      <c r="G5286" s="4">
        <f t="shared" si="414"/>
        <v>0</v>
      </c>
      <c r="H5286" s="7">
        <f t="shared" si="415"/>
        <v>0</v>
      </c>
      <c r="I5286" s="7"/>
      <c r="J5286">
        <v>105338</v>
      </c>
      <c r="K5286" s="8">
        <f t="shared" si="411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12"/>
        <v>-0.61187499999999995</v>
      </c>
      <c r="E5287" s="8">
        <v>-0.61187499999999995</v>
      </c>
      <c r="F5287" s="4">
        <f t="shared" si="413"/>
        <v>0</v>
      </c>
      <c r="G5287" s="4">
        <f t="shared" si="414"/>
        <v>0</v>
      </c>
      <c r="H5287" s="7">
        <f t="shared" si="415"/>
        <v>0</v>
      </c>
      <c r="I5287" s="7"/>
      <c r="J5287">
        <v>57221.599999999999</v>
      </c>
      <c r="K5287" s="8">
        <f t="shared" si="411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12"/>
        <v>-0.61187499999999995</v>
      </c>
      <c r="E5288" s="8">
        <v>-0.61187499999999995</v>
      </c>
      <c r="F5288" s="4">
        <f t="shared" si="413"/>
        <v>0</v>
      </c>
      <c r="G5288" s="4">
        <f t="shared" si="414"/>
        <v>0</v>
      </c>
      <c r="H5288" s="7">
        <f t="shared" si="415"/>
        <v>0</v>
      </c>
      <c r="I5288" s="7"/>
      <c r="J5288">
        <v>-924.71500000000003</v>
      </c>
      <c r="K5288" s="8">
        <f t="shared" si="411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12"/>
        <v>-0.61187499999999995</v>
      </c>
      <c r="E5289" s="8">
        <v>-0.61187499999999995</v>
      </c>
      <c r="F5289" s="4">
        <f t="shared" si="413"/>
        <v>0</v>
      </c>
      <c r="G5289" s="4">
        <f t="shared" si="414"/>
        <v>0</v>
      </c>
      <c r="H5289" s="7">
        <f t="shared" si="415"/>
        <v>0</v>
      </c>
      <c r="I5289" s="7"/>
      <c r="J5289">
        <v>-611.875</v>
      </c>
      <c r="K5289" s="8">
        <f t="shared" si="411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12"/>
        <v>-0.61187499999999995</v>
      </c>
      <c r="E5290" s="8">
        <v>-0.61187499999999995</v>
      </c>
      <c r="F5290" s="4">
        <f t="shared" si="413"/>
        <v>0</v>
      </c>
      <c r="G5290" s="4">
        <f t="shared" si="414"/>
        <v>0</v>
      </c>
      <c r="H5290" s="7">
        <f t="shared" si="415"/>
        <v>0</v>
      </c>
      <c r="I5290" s="7"/>
      <c r="J5290">
        <v>-611.875</v>
      </c>
      <c r="K5290" s="8">
        <f t="shared" si="411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12"/>
        <v>-0.61187499999999995</v>
      </c>
      <c r="E5291" s="8">
        <v>-0.61187499999999995</v>
      </c>
      <c r="F5291" s="4">
        <f t="shared" si="413"/>
        <v>0</v>
      </c>
      <c r="G5291" s="4">
        <f t="shared" si="414"/>
        <v>0</v>
      </c>
      <c r="H5291" s="7">
        <f t="shared" si="415"/>
        <v>0</v>
      </c>
      <c r="I5291" s="7"/>
      <c r="J5291">
        <v>-611.875</v>
      </c>
      <c r="K5291" s="8">
        <f t="shared" si="411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12"/>
        <v>-0.61187499999999995</v>
      </c>
      <c r="E5292" s="8">
        <v>-0.61187499999999995</v>
      </c>
      <c r="F5292" s="4">
        <f t="shared" si="413"/>
        <v>0</v>
      </c>
      <c r="G5292" s="4">
        <f t="shared" si="414"/>
        <v>0</v>
      </c>
      <c r="H5292" s="7">
        <f t="shared" si="415"/>
        <v>0</v>
      </c>
      <c r="I5292" s="7"/>
      <c r="J5292">
        <v>-611.875</v>
      </c>
      <c r="K5292" s="8">
        <f t="shared" ref="K5292:K5355" si="416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12"/>
        <v>-0.61187499999999995</v>
      </c>
      <c r="E5293" s="8">
        <v>-0.61187499999999995</v>
      </c>
      <c r="F5293" s="4">
        <f t="shared" si="413"/>
        <v>0</v>
      </c>
      <c r="G5293" s="4">
        <f t="shared" si="414"/>
        <v>0</v>
      </c>
      <c r="H5293" s="7">
        <f t="shared" si="415"/>
        <v>0</v>
      </c>
      <c r="I5293" s="7"/>
      <c r="J5293">
        <v>-611.875</v>
      </c>
      <c r="K5293" s="8">
        <f t="shared" si="416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12"/>
        <v>-1.0669200000000001</v>
      </c>
      <c r="E5294" s="8">
        <v>-1.0669150000000001</v>
      </c>
      <c r="F5294" s="4">
        <f t="shared" si="413"/>
        <v>5.000000000032756E-6</v>
      </c>
      <c r="G5294" s="4">
        <f t="shared" si="414"/>
        <v>5.000000000032756E-6</v>
      </c>
      <c r="H5294" s="7">
        <f t="shared" si="415"/>
        <v>2.5000000000327561E-11</v>
      </c>
      <c r="I5294" s="7"/>
      <c r="J5294">
        <v>-611.875</v>
      </c>
      <c r="K5294" s="8">
        <f t="shared" si="416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12"/>
        <v>7.14947</v>
      </c>
      <c r="E5295" s="8">
        <v>7.8495990000000004</v>
      </c>
      <c r="F5295" s="4">
        <f t="shared" si="413"/>
        <v>0.70012900000000045</v>
      </c>
      <c r="G5295" s="4">
        <f t="shared" si="414"/>
        <v>0.70012900000000045</v>
      </c>
      <c r="H5295" s="7">
        <f t="shared" si="415"/>
        <v>0.4901806166410006</v>
      </c>
      <c r="I5295" s="7"/>
      <c r="J5295">
        <v>-611.875</v>
      </c>
      <c r="K5295" s="8">
        <f t="shared" si="416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12"/>
        <v>109.087</v>
      </c>
      <c r="E5296" s="8">
        <v>109.457278</v>
      </c>
      <c r="F5296" s="4">
        <f t="shared" si="413"/>
        <v>0.370277999999999</v>
      </c>
      <c r="G5296" s="4">
        <f t="shared" si="414"/>
        <v>0.370277999999999</v>
      </c>
      <c r="H5296" s="7">
        <f t="shared" si="415"/>
        <v>0.13710579728399927</v>
      </c>
      <c r="I5296" s="7"/>
      <c r="J5296">
        <v>-611.875</v>
      </c>
      <c r="K5296" s="8">
        <f t="shared" si="416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12"/>
        <v>108.23099999999999</v>
      </c>
      <c r="E5297" s="8">
        <v>108.56440000000001</v>
      </c>
      <c r="F5297" s="4">
        <f t="shared" si="413"/>
        <v>0.33340000000001169</v>
      </c>
      <c r="G5297" s="4">
        <f t="shared" si="414"/>
        <v>0.33340000000001169</v>
      </c>
      <c r="H5297" s="7">
        <f t="shared" si="415"/>
        <v>0.1111555600000078</v>
      </c>
      <c r="I5297" s="7"/>
      <c r="J5297">
        <v>-611.875</v>
      </c>
      <c r="K5297" s="8">
        <f t="shared" si="416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12"/>
        <v>107.374</v>
      </c>
      <c r="E5298" s="8">
        <v>107.678061</v>
      </c>
      <c r="F5298" s="4">
        <f t="shared" si="413"/>
        <v>0.30406100000000436</v>
      </c>
      <c r="G5298" s="4">
        <f t="shared" si="414"/>
        <v>0.30406100000000436</v>
      </c>
      <c r="H5298" s="7">
        <f t="shared" si="415"/>
        <v>9.2453091721002648E-2</v>
      </c>
      <c r="I5298" s="7"/>
      <c r="J5298">
        <v>-611.875</v>
      </c>
      <c r="K5298" s="8">
        <f t="shared" si="416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12"/>
        <v>106.666</v>
      </c>
      <c r="E5299" s="8">
        <v>106.941249</v>
      </c>
      <c r="F5299" s="4">
        <f t="shared" si="413"/>
        <v>0.2752490000000023</v>
      </c>
      <c r="G5299" s="4">
        <f t="shared" si="414"/>
        <v>0.2752490000000023</v>
      </c>
      <c r="H5299" s="7">
        <f t="shared" si="415"/>
        <v>7.5762012001001258E-2</v>
      </c>
      <c r="I5299" s="7"/>
      <c r="J5299">
        <v>-1066.92</v>
      </c>
      <c r="K5299" s="8">
        <f t="shared" si="416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12"/>
        <v>106.107</v>
      </c>
      <c r="E5300" s="8">
        <v>106.319744</v>
      </c>
      <c r="F5300" s="4">
        <f t="shared" si="413"/>
        <v>0.21274400000000071</v>
      </c>
      <c r="G5300" s="4">
        <f t="shared" si="414"/>
        <v>0.21274400000000071</v>
      </c>
      <c r="H5300" s="7">
        <f t="shared" si="415"/>
        <v>4.5260009536000304E-2</v>
      </c>
      <c r="I5300" s="7"/>
      <c r="J5300">
        <v>5280.25</v>
      </c>
      <c r="K5300" s="8">
        <f t="shared" si="416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12"/>
        <v>105.515</v>
      </c>
      <c r="E5301" s="8">
        <v>105.552235</v>
      </c>
      <c r="F5301" s="4">
        <f t="shared" si="413"/>
        <v>3.7234999999995466E-2</v>
      </c>
      <c r="G5301" s="4">
        <f t="shared" si="414"/>
        <v>3.7234999999995466E-2</v>
      </c>
      <c r="H5301" s="7">
        <f t="shared" si="415"/>
        <v>1.3864452249996624E-3</v>
      </c>
      <c r="I5301" s="7"/>
      <c r="J5301">
        <v>109239</v>
      </c>
      <c r="K5301" s="8">
        <f t="shared" si="416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12"/>
        <v>105.129</v>
      </c>
      <c r="E5302" s="8">
        <v>105.09486699999999</v>
      </c>
      <c r="F5302" s="4">
        <f t="shared" si="413"/>
        <v>-3.4133000000011293E-2</v>
      </c>
      <c r="G5302" s="4">
        <f t="shared" si="414"/>
        <v>3.4133000000011293E-2</v>
      </c>
      <c r="H5302" s="7">
        <f t="shared" si="415"/>
        <v>1.1650616890007709E-3</v>
      </c>
      <c r="I5302" s="7"/>
      <c r="J5302">
        <v>108318</v>
      </c>
      <c r="K5302" s="8">
        <f t="shared" si="416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12"/>
        <v>104.741</v>
      </c>
      <c r="E5303" s="8">
        <v>104.734258</v>
      </c>
      <c r="F5303" s="4">
        <f t="shared" si="413"/>
        <v>-6.7420000000026903E-3</v>
      </c>
      <c r="G5303" s="4">
        <f t="shared" si="414"/>
        <v>6.7420000000026903E-3</v>
      </c>
      <c r="H5303" s="7">
        <f t="shared" si="415"/>
        <v>4.5454564000036278E-5</v>
      </c>
      <c r="I5303" s="7"/>
      <c r="J5303">
        <v>107403</v>
      </c>
      <c r="K5303" s="8">
        <f t="shared" si="416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12"/>
        <v>104.425</v>
      </c>
      <c r="E5304" s="8">
        <v>104.31725299999999</v>
      </c>
      <c r="F5304" s="4">
        <f t="shared" si="413"/>
        <v>-0.10774700000000337</v>
      </c>
      <c r="G5304" s="4">
        <f t="shared" si="414"/>
        <v>0.10774700000000337</v>
      </c>
      <c r="H5304" s="7">
        <f t="shared" si="415"/>
        <v>1.1609416009000726E-2</v>
      </c>
      <c r="I5304" s="7"/>
      <c r="J5304">
        <v>106680</v>
      </c>
      <c r="K5304" s="8">
        <f t="shared" si="416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12"/>
        <v>104.527</v>
      </c>
      <c r="E5305" s="8">
        <v>104.404504</v>
      </c>
      <c r="F5305" s="4">
        <f t="shared" si="413"/>
        <v>-0.12249599999999816</v>
      </c>
      <c r="G5305" s="4">
        <f t="shared" si="414"/>
        <v>0.12249599999999816</v>
      </c>
      <c r="H5305" s="7">
        <f t="shared" si="415"/>
        <v>1.500527001599955E-2</v>
      </c>
      <c r="I5305" s="7"/>
      <c r="J5305">
        <v>106002</v>
      </c>
      <c r="K5305" s="8">
        <f t="shared" si="416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12"/>
        <v>63.345199999999998</v>
      </c>
      <c r="E5306" s="8">
        <v>60.934648000000003</v>
      </c>
      <c r="F5306" s="4">
        <f t="shared" si="413"/>
        <v>-2.4105519999999956</v>
      </c>
      <c r="G5306" s="4">
        <f t="shared" si="414"/>
        <v>2.4105519999999956</v>
      </c>
      <c r="H5306" s="7">
        <f t="shared" si="415"/>
        <v>5.8107609447039783</v>
      </c>
      <c r="I5306" s="7"/>
      <c r="J5306">
        <v>105606</v>
      </c>
      <c r="K5306" s="8">
        <f t="shared" si="416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12"/>
        <v>-0.92471500000000006</v>
      </c>
      <c r="E5307" s="8">
        <v>-0.92471499999999995</v>
      </c>
      <c r="F5307" s="4">
        <f t="shared" si="413"/>
        <v>1.1102230246251565E-16</v>
      </c>
      <c r="G5307" s="4">
        <f t="shared" si="414"/>
        <v>1.1102230246251565E-16</v>
      </c>
      <c r="H5307" s="7">
        <f t="shared" si="415"/>
        <v>1.2325951644078309E-32</v>
      </c>
      <c r="I5307" s="7"/>
      <c r="J5307">
        <v>105073</v>
      </c>
      <c r="K5307" s="8">
        <f t="shared" si="416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12"/>
        <v>-0.61187499999999995</v>
      </c>
      <c r="E5308" s="8">
        <v>-0.61187499999999995</v>
      </c>
      <c r="F5308" s="4">
        <f t="shared" si="413"/>
        <v>0</v>
      </c>
      <c r="G5308" s="4">
        <f t="shared" si="414"/>
        <v>0</v>
      </c>
      <c r="H5308" s="7">
        <f t="shared" si="415"/>
        <v>0</v>
      </c>
      <c r="I5308" s="7"/>
      <c r="J5308">
        <v>104808</v>
      </c>
      <c r="K5308" s="8">
        <f t="shared" si="416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12"/>
        <v>-0.61187499999999995</v>
      </c>
      <c r="E5309" s="8">
        <v>-0.61187499999999995</v>
      </c>
      <c r="F5309" s="4">
        <f t="shared" si="413"/>
        <v>0</v>
      </c>
      <c r="G5309" s="4">
        <f t="shared" si="414"/>
        <v>0</v>
      </c>
      <c r="H5309" s="7">
        <f t="shared" si="415"/>
        <v>0</v>
      </c>
      <c r="I5309" s="7"/>
      <c r="J5309">
        <v>104636</v>
      </c>
      <c r="K5309" s="8">
        <f t="shared" si="416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12"/>
        <v>-0.61187499999999995</v>
      </c>
      <c r="E5310" s="8">
        <v>-0.61187499999999995</v>
      </c>
      <c r="F5310" s="4">
        <f t="shared" si="413"/>
        <v>0</v>
      </c>
      <c r="G5310" s="4">
        <f t="shared" si="414"/>
        <v>0</v>
      </c>
      <c r="H5310" s="7">
        <f t="shared" si="415"/>
        <v>0</v>
      </c>
      <c r="I5310" s="7"/>
      <c r="J5310">
        <v>104822</v>
      </c>
      <c r="K5310" s="8">
        <f t="shared" si="416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12"/>
        <v>-0.61187499999999995</v>
      </c>
      <c r="E5311" s="8">
        <v>-0.61187499999999995</v>
      </c>
      <c r="F5311" s="4">
        <f t="shared" si="413"/>
        <v>0</v>
      </c>
      <c r="G5311" s="4">
        <f t="shared" si="414"/>
        <v>0</v>
      </c>
      <c r="H5311" s="7">
        <f t="shared" si="415"/>
        <v>0</v>
      </c>
      <c r="I5311" s="7"/>
      <c r="J5311">
        <v>58229.3</v>
      </c>
      <c r="K5311" s="8">
        <f t="shared" si="416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12"/>
        <v>-0.61187499999999995</v>
      </c>
      <c r="E5312" s="8">
        <v>-0.61187499999999995</v>
      </c>
      <c r="F5312" s="4">
        <f t="shared" si="413"/>
        <v>0</v>
      </c>
      <c r="G5312" s="4">
        <f t="shared" si="414"/>
        <v>0</v>
      </c>
      <c r="H5312" s="7">
        <f t="shared" si="415"/>
        <v>0</v>
      </c>
      <c r="I5312" s="7"/>
      <c r="J5312">
        <v>-924.71500000000003</v>
      </c>
      <c r="K5312" s="8">
        <f t="shared" si="416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12"/>
        <v>-0.61187499999999995</v>
      </c>
      <c r="E5313" s="8">
        <v>-0.61187499999999995</v>
      </c>
      <c r="F5313" s="4">
        <f t="shared" si="413"/>
        <v>0</v>
      </c>
      <c r="G5313" s="4">
        <f t="shared" si="414"/>
        <v>0</v>
      </c>
      <c r="H5313" s="7">
        <f t="shared" si="415"/>
        <v>0</v>
      </c>
      <c r="I5313" s="7"/>
      <c r="J5313">
        <v>-611.875</v>
      </c>
      <c r="K5313" s="8">
        <f t="shared" si="416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12"/>
        <v>-0.61187499999999995</v>
      </c>
      <c r="E5314" s="8">
        <v>-0.61187499999999995</v>
      </c>
      <c r="F5314" s="4">
        <f t="shared" si="413"/>
        <v>0</v>
      </c>
      <c r="G5314" s="4">
        <f t="shared" si="414"/>
        <v>0</v>
      </c>
      <c r="H5314" s="7">
        <f t="shared" si="415"/>
        <v>0</v>
      </c>
      <c r="I5314" s="7"/>
      <c r="J5314">
        <v>-611.875</v>
      </c>
      <c r="K5314" s="8">
        <f t="shared" si="416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12"/>
        <v>-0.61187499999999995</v>
      </c>
      <c r="E5315" s="8">
        <v>-0.61187499999999995</v>
      </c>
      <c r="F5315" s="4">
        <f t="shared" si="413"/>
        <v>0</v>
      </c>
      <c r="G5315" s="4">
        <f t="shared" si="414"/>
        <v>0</v>
      </c>
      <c r="H5315" s="7">
        <f t="shared" si="415"/>
        <v>0</v>
      </c>
      <c r="I5315" s="7"/>
      <c r="J5315">
        <v>-611.875</v>
      </c>
      <c r="K5315" s="8">
        <f t="shared" si="416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12"/>
        <v>-0.61187499999999995</v>
      </c>
      <c r="E5316" s="8">
        <v>-0.61187499999999995</v>
      </c>
      <c r="F5316" s="4">
        <f t="shared" si="413"/>
        <v>0</v>
      </c>
      <c r="G5316" s="4">
        <f t="shared" si="414"/>
        <v>0</v>
      </c>
      <c r="H5316" s="7">
        <f t="shared" si="415"/>
        <v>0</v>
      </c>
      <c r="I5316" s="7"/>
      <c r="J5316">
        <v>-611.875</v>
      </c>
      <c r="K5316" s="8">
        <f t="shared" si="416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12"/>
        <v>-0.61187499999999995</v>
      </c>
      <c r="E5317" s="8">
        <v>-0.61187499999999995</v>
      </c>
      <c r="F5317" s="4">
        <f t="shared" si="413"/>
        <v>0</v>
      </c>
      <c r="G5317" s="4">
        <f t="shared" si="414"/>
        <v>0</v>
      </c>
      <c r="H5317" s="7">
        <f t="shared" si="415"/>
        <v>0</v>
      </c>
      <c r="I5317" s="7"/>
      <c r="J5317">
        <v>-611.875</v>
      </c>
      <c r="K5317" s="8">
        <f t="shared" si="416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12"/>
        <v>-1.0669200000000001</v>
      </c>
      <c r="E5318" s="8">
        <v>-1.0669150000000001</v>
      </c>
      <c r="F5318" s="4">
        <f t="shared" si="413"/>
        <v>5.000000000032756E-6</v>
      </c>
      <c r="G5318" s="4">
        <f t="shared" si="414"/>
        <v>5.000000000032756E-6</v>
      </c>
      <c r="H5318" s="7">
        <f t="shared" si="415"/>
        <v>2.5000000000327561E-11</v>
      </c>
      <c r="I5318" s="7"/>
      <c r="J5318">
        <v>-611.875</v>
      </c>
      <c r="K5318" s="8">
        <f t="shared" si="416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12"/>
        <v>4.1287200000000004</v>
      </c>
      <c r="E5319" s="8">
        <v>4.8462949999999996</v>
      </c>
      <c r="F5319" s="4">
        <f t="shared" si="413"/>
        <v>0.71757499999999919</v>
      </c>
      <c r="G5319" s="4">
        <f t="shared" si="414"/>
        <v>0.71757499999999919</v>
      </c>
      <c r="H5319" s="7">
        <f t="shared" si="415"/>
        <v>0.51491388062499888</v>
      </c>
      <c r="I5319" s="7"/>
      <c r="J5319">
        <v>-611.875</v>
      </c>
      <c r="K5319" s="8">
        <f t="shared" si="416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12"/>
        <v>109.494</v>
      </c>
      <c r="E5320" s="8">
        <v>110.010775</v>
      </c>
      <c r="F5320" s="4">
        <f t="shared" si="413"/>
        <v>0.51677499999999554</v>
      </c>
      <c r="G5320" s="4">
        <f t="shared" si="414"/>
        <v>0.51677499999999554</v>
      </c>
      <c r="H5320" s="7">
        <f t="shared" si="415"/>
        <v>0.26705640062499542</v>
      </c>
      <c r="I5320" s="7"/>
      <c r="J5320">
        <v>-611.875</v>
      </c>
      <c r="K5320" s="8">
        <f t="shared" si="416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417">C5321/1000</f>
        <v>108.655</v>
      </c>
      <c r="E5321" s="8">
        <v>108.82916899999999</v>
      </c>
      <c r="F5321" s="4">
        <f t="shared" ref="F5321:F5384" si="418">(E5321- D5321)</f>
        <v>0.17416899999999202</v>
      </c>
      <c r="G5321" s="4">
        <f t="shared" ref="G5321:G5384" si="419">ABS(F5321)</f>
        <v>0.17416899999999202</v>
      </c>
      <c r="H5321" s="7">
        <f t="shared" ref="H5321:H5384" si="420">(G5321^2)</f>
        <v>3.0334840560997223E-2</v>
      </c>
      <c r="I5321" s="7"/>
      <c r="J5321">
        <v>-611.875</v>
      </c>
      <c r="K5321" s="8">
        <f t="shared" si="416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417"/>
        <v>107.79900000000001</v>
      </c>
      <c r="E5322" s="8">
        <v>108.20420300000001</v>
      </c>
      <c r="F5322" s="4">
        <f t="shared" si="418"/>
        <v>0.4052030000000002</v>
      </c>
      <c r="G5322" s="4">
        <f t="shared" si="419"/>
        <v>0.4052030000000002</v>
      </c>
      <c r="H5322" s="7">
        <f t="shared" si="420"/>
        <v>0.16418947120900015</v>
      </c>
      <c r="I5322" s="7"/>
      <c r="J5322">
        <v>-611.875</v>
      </c>
      <c r="K5322" s="8">
        <f t="shared" si="416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417"/>
        <v>107.035</v>
      </c>
      <c r="E5323" s="8">
        <v>107.436689</v>
      </c>
      <c r="F5323" s="4">
        <f t="shared" si="418"/>
        <v>0.40168900000000463</v>
      </c>
      <c r="G5323" s="4">
        <f t="shared" si="419"/>
        <v>0.40168900000000463</v>
      </c>
      <c r="H5323" s="7">
        <f t="shared" si="420"/>
        <v>0.16135405272100373</v>
      </c>
      <c r="I5323" s="7"/>
      <c r="J5323">
        <v>-1066.92</v>
      </c>
      <c r="K5323" s="8">
        <f t="shared" si="416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417"/>
        <v>106.401</v>
      </c>
      <c r="E5324" s="8">
        <v>106.422629</v>
      </c>
      <c r="F5324" s="4">
        <f t="shared" si="418"/>
        <v>2.1629000000004339E-2</v>
      </c>
      <c r="G5324" s="4">
        <f t="shared" si="419"/>
        <v>2.1629000000004339E-2</v>
      </c>
      <c r="H5324" s="7">
        <f t="shared" si="420"/>
        <v>4.6781364100018769E-4</v>
      </c>
      <c r="I5324" s="7"/>
      <c r="J5324">
        <v>7863.92</v>
      </c>
      <c r="K5324" s="8">
        <f t="shared" si="416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417"/>
        <v>105.761</v>
      </c>
      <c r="E5325" s="8">
        <v>105.737894</v>
      </c>
      <c r="F5325" s="4">
        <f t="shared" si="418"/>
        <v>-2.3105999999998517E-2</v>
      </c>
      <c r="G5325" s="4">
        <f t="shared" si="419"/>
        <v>2.3105999999998517E-2</v>
      </c>
      <c r="H5325" s="7">
        <f t="shared" si="420"/>
        <v>5.3388723599993144E-4</v>
      </c>
      <c r="I5325" s="7"/>
      <c r="J5325">
        <v>109427</v>
      </c>
      <c r="K5325" s="8">
        <f t="shared" si="416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417"/>
        <v>105.312</v>
      </c>
      <c r="E5326" s="8">
        <v>105.26991700000001</v>
      </c>
      <c r="F5326" s="4">
        <f t="shared" si="418"/>
        <v>-4.2082999999990989E-2</v>
      </c>
      <c r="G5326" s="4">
        <f t="shared" si="419"/>
        <v>4.2082999999990989E-2</v>
      </c>
      <c r="H5326" s="7">
        <f t="shared" si="420"/>
        <v>1.7709788889992415E-3</v>
      </c>
      <c r="I5326" s="7"/>
      <c r="J5326">
        <v>108559</v>
      </c>
      <c r="K5326" s="8">
        <f t="shared" si="416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417"/>
        <v>104.846</v>
      </c>
      <c r="E5327" s="8">
        <v>104.852329</v>
      </c>
      <c r="F5327" s="4">
        <f t="shared" si="418"/>
        <v>6.3289999999938118E-3</v>
      </c>
      <c r="G5327" s="4">
        <f t="shared" si="419"/>
        <v>6.3289999999938118E-3</v>
      </c>
      <c r="H5327" s="7">
        <f t="shared" si="420"/>
        <v>4.005624099992167E-5</v>
      </c>
      <c r="I5327" s="7"/>
      <c r="J5327">
        <v>107700</v>
      </c>
      <c r="K5327" s="8">
        <f t="shared" si="416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417"/>
        <v>104.43899999999999</v>
      </c>
      <c r="E5328" s="8">
        <v>104.386315</v>
      </c>
      <c r="F5328" s="4">
        <f t="shared" si="418"/>
        <v>-5.2684999999996762E-2</v>
      </c>
      <c r="G5328" s="4">
        <f t="shared" si="419"/>
        <v>5.2684999999996762E-2</v>
      </c>
      <c r="H5328" s="7">
        <f t="shared" si="420"/>
        <v>2.775709224999659E-3</v>
      </c>
      <c r="I5328" s="7"/>
      <c r="J5328">
        <v>106984</v>
      </c>
      <c r="K5328" s="8">
        <f t="shared" si="416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417"/>
        <v>104.459</v>
      </c>
      <c r="E5329" s="8">
        <v>104.378596</v>
      </c>
      <c r="F5329" s="4">
        <f t="shared" si="418"/>
        <v>-8.0404000000001474E-2</v>
      </c>
      <c r="G5329" s="4">
        <f t="shared" si="419"/>
        <v>8.0404000000001474E-2</v>
      </c>
      <c r="H5329" s="7">
        <f t="shared" si="420"/>
        <v>6.4648032160002367E-3</v>
      </c>
      <c r="I5329" s="7"/>
      <c r="J5329">
        <v>106392</v>
      </c>
      <c r="K5329" s="8">
        <f t="shared" si="416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417"/>
        <v>58.028700000000001</v>
      </c>
      <c r="E5330" s="8">
        <v>55.719743000000001</v>
      </c>
      <c r="F5330" s="4">
        <f t="shared" si="418"/>
        <v>-2.3089569999999995</v>
      </c>
      <c r="G5330" s="4">
        <f t="shared" si="419"/>
        <v>2.3089569999999995</v>
      </c>
      <c r="H5330" s="7">
        <f t="shared" si="420"/>
        <v>5.3312824278489979</v>
      </c>
      <c r="I5330" s="7"/>
      <c r="J5330">
        <v>105638</v>
      </c>
      <c r="K5330" s="8">
        <f t="shared" si="416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417"/>
        <v>-0.92471500000000006</v>
      </c>
      <c r="E5331" s="8">
        <v>-0.92471499999999995</v>
      </c>
      <c r="F5331" s="4">
        <f t="shared" si="418"/>
        <v>1.1102230246251565E-16</v>
      </c>
      <c r="G5331" s="4">
        <f t="shared" si="419"/>
        <v>1.1102230246251565E-16</v>
      </c>
      <c r="H5331" s="7">
        <f t="shared" si="420"/>
        <v>1.2325951644078309E-32</v>
      </c>
      <c r="I5331" s="7"/>
      <c r="J5331">
        <v>105134</v>
      </c>
      <c r="K5331" s="8">
        <f t="shared" si="416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417"/>
        <v>-0.61187499999999995</v>
      </c>
      <c r="E5332" s="8">
        <v>-0.61187499999999995</v>
      </c>
      <c r="F5332" s="4">
        <f t="shared" si="418"/>
        <v>0</v>
      </c>
      <c r="G5332" s="4">
        <f t="shared" si="419"/>
        <v>0</v>
      </c>
      <c r="H5332" s="7">
        <f t="shared" si="420"/>
        <v>0</v>
      </c>
      <c r="I5332" s="7"/>
      <c r="J5332">
        <v>104782</v>
      </c>
      <c r="K5332" s="8">
        <f t="shared" si="416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417"/>
        <v>-0.61187499999999995</v>
      </c>
      <c r="E5333" s="8">
        <v>-0.61187499999999995</v>
      </c>
      <c r="F5333" s="4">
        <f t="shared" si="418"/>
        <v>0</v>
      </c>
      <c r="G5333" s="4">
        <f t="shared" si="419"/>
        <v>0</v>
      </c>
      <c r="H5333" s="7">
        <f t="shared" si="420"/>
        <v>0</v>
      </c>
      <c r="I5333" s="7"/>
      <c r="J5333">
        <v>104437</v>
      </c>
      <c r="K5333" s="8">
        <f t="shared" si="416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417"/>
        <v>-0.61187499999999995</v>
      </c>
      <c r="E5334" s="8">
        <v>-0.61187499999999995</v>
      </c>
      <c r="F5334" s="4">
        <f t="shared" si="418"/>
        <v>0</v>
      </c>
      <c r="G5334" s="4">
        <f t="shared" si="419"/>
        <v>0</v>
      </c>
      <c r="H5334" s="7">
        <f t="shared" si="420"/>
        <v>0</v>
      </c>
      <c r="I5334" s="7"/>
      <c r="J5334">
        <v>104623</v>
      </c>
      <c r="K5334" s="8">
        <f t="shared" si="416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417"/>
        <v>-0.61187499999999995</v>
      </c>
      <c r="E5335" s="8">
        <v>-0.61187499999999995</v>
      </c>
      <c r="F5335" s="4">
        <f t="shared" si="418"/>
        <v>0</v>
      </c>
      <c r="G5335" s="4">
        <f t="shared" si="419"/>
        <v>0</v>
      </c>
      <c r="H5335" s="7">
        <f t="shared" si="420"/>
        <v>0</v>
      </c>
      <c r="I5335" s="7"/>
      <c r="J5335">
        <v>61404.800000000003</v>
      </c>
      <c r="K5335" s="8">
        <f t="shared" si="416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417"/>
        <v>-0.61187499999999995</v>
      </c>
      <c r="E5336" s="8">
        <v>-0.61187499999999995</v>
      </c>
      <c r="F5336" s="4">
        <f t="shared" si="418"/>
        <v>0</v>
      </c>
      <c r="G5336" s="4">
        <f t="shared" si="419"/>
        <v>0</v>
      </c>
      <c r="H5336" s="7">
        <f t="shared" si="420"/>
        <v>0</v>
      </c>
      <c r="I5336" s="7"/>
      <c r="J5336">
        <v>-924.71500000000003</v>
      </c>
      <c r="K5336" s="8">
        <f t="shared" si="416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417"/>
        <v>-0.61187499999999995</v>
      </c>
      <c r="E5337" s="8">
        <v>-0.61187499999999995</v>
      </c>
      <c r="F5337" s="4">
        <f t="shared" si="418"/>
        <v>0</v>
      </c>
      <c r="G5337" s="4">
        <f t="shared" si="419"/>
        <v>0</v>
      </c>
      <c r="H5337" s="7">
        <f t="shared" si="420"/>
        <v>0</v>
      </c>
      <c r="I5337" s="7"/>
      <c r="J5337">
        <v>-611.875</v>
      </c>
      <c r="K5337" s="8">
        <f t="shared" si="416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417"/>
        <v>-0.61187499999999995</v>
      </c>
      <c r="E5338" s="8">
        <v>-0.61187499999999995</v>
      </c>
      <c r="F5338" s="4">
        <f t="shared" si="418"/>
        <v>0</v>
      </c>
      <c r="G5338" s="4">
        <f t="shared" si="419"/>
        <v>0</v>
      </c>
      <c r="H5338" s="7">
        <f t="shared" si="420"/>
        <v>0</v>
      </c>
      <c r="I5338" s="7"/>
      <c r="J5338">
        <v>-611.875</v>
      </c>
      <c r="K5338" s="8">
        <f t="shared" si="416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417"/>
        <v>-0.61187499999999995</v>
      </c>
      <c r="E5339" s="8">
        <v>-0.61187499999999995</v>
      </c>
      <c r="F5339" s="4">
        <f t="shared" si="418"/>
        <v>0</v>
      </c>
      <c r="G5339" s="4">
        <f t="shared" si="419"/>
        <v>0</v>
      </c>
      <c r="H5339" s="7">
        <f t="shared" si="420"/>
        <v>0</v>
      </c>
      <c r="I5339" s="7"/>
      <c r="J5339">
        <v>-611.875</v>
      </c>
      <c r="K5339" s="8">
        <f t="shared" si="416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417"/>
        <v>-0.61187499999999995</v>
      </c>
      <c r="E5340" s="8">
        <v>-0.61187499999999995</v>
      </c>
      <c r="F5340" s="4">
        <f t="shared" si="418"/>
        <v>0</v>
      </c>
      <c r="G5340" s="4">
        <f t="shared" si="419"/>
        <v>0</v>
      </c>
      <c r="H5340" s="7">
        <f t="shared" si="420"/>
        <v>0</v>
      </c>
      <c r="I5340" s="7"/>
      <c r="J5340">
        <v>-611.875</v>
      </c>
      <c r="K5340" s="8">
        <f t="shared" si="416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417"/>
        <v>-0.61187499999999995</v>
      </c>
      <c r="E5341" s="8">
        <v>-0.61187499999999995</v>
      </c>
      <c r="F5341" s="4">
        <f t="shared" si="418"/>
        <v>0</v>
      </c>
      <c r="G5341" s="4">
        <f t="shared" si="419"/>
        <v>0</v>
      </c>
      <c r="H5341" s="7">
        <f t="shared" si="420"/>
        <v>0</v>
      </c>
      <c r="I5341" s="7"/>
      <c r="J5341">
        <v>-611.875</v>
      </c>
      <c r="K5341" s="8">
        <f t="shared" si="416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417"/>
        <v>-1.0669200000000001</v>
      </c>
      <c r="E5342" s="8">
        <v>-1.0669150000000001</v>
      </c>
      <c r="F5342" s="4">
        <f t="shared" si="418"/>
        <v>5.000000000032756E-6</v>
      </c>
      <c r="G5342" s="4">
        <f t="shared" si="419"/>
        <v>5.000000000032756E-6</v>
      </c>
      <c r="H5342" s="7">
        <f t="shared" si="420"/>
        <v>2.5000000000327561E-11</v>
      </c>
      <c r="I5342" s="7"/>
      <c r="J5342">
        <v>-611.875</v>
      </c>
      <c r="K5342" s="8">
        <f t="shared" si="416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417"/>
        <v>4.3467399999999996</v>
      </c>
      <c r="E5343" s="8">
        <v>5.0181279999999999</v>
      </c>
      <c r="F5343" s="4">
        <f t="shared" si="418"/>
        <v>0.67138800000000032</v>
      </c>
      <c r="G5343" s="4">
        <f t="shared" si="419"/>
        <v>0.67138800000000032</v>
      </c>
      <c r="H5343" s="7">
        <f t="shared" si="420"/>
        <v>0.45076184654400042</v>
      </c>
      <c r="I5343" s="7"/>
      <c r="J5343">
        <v>-611.875</v>
      </c>
      <c r="K5343" s="8">
        <f t="shared" si="416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417"/>
        <v>109.432</v>
      </c>
      <c r="E5344" s="8">
        <v>109.87848099999999</v>
      </c>
      <c r="F5344" s="4">
        <f t="shared" si="418"/>
        <v>0.44648099999999147</v>
      </c>
      <c r="G5344" s="4">
        <f t="shared" si="419"/>
        <v>0.44648099999999147</v>
      </c>
      <c r="H5344" s="7">
        <f t="shared" si="420"/>
        <v>0.19934528336099239</v>
      </c>
      <c r="I5344" s="7"/>
      <c r="J5344">
        <v>-611.875</v>
      </c>
      <c r="K5344" s="8">
        <f t="shared" si="416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417"/>
        <v>108.538</v>
      </c>
      <c r="E5345" s="8">
        <v>108.931191</v>
      </c>
      <c r="F5345" s="4">
        <f t="shared" si="418"/>
        <v>0.39319100000000162</v>
      </c>
      <c r="G5345" s="4">
        <f t="shared" si="419"/>
        <v>0.39319100000000162</v>
      </c>
      <c r="H5345" s="7">
        <f t="shared" si="420"/>
        <v>0.15459916248100128</v>
      </c>
      <c r="I5345" s="7"/>
      <c r="J5345">
        <v>-611.875</v>
      </c>
      <c r="K5345" s="8">
        <f t="shared" si="416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417"/>
        <v>107.629</v>
      </c>
      <c r="E5346" s="8">
        <v>107.986891</v>
      </c>
      <c r="F5346" s="4">
        <f t="shared" si="418"/>
        <v>0.35789099999999507</v>
      </c>
      <c r="G5346" s="4">
        <f t="shared" si="419"/>
        <v>0.35789099999999507</v>
      </c>
      <c r="H5346" s="7">
        <f t="shared" si="420"/>
        <v>0.12808596788099647</v>
      </c>
      <c r="I5346" s="7"/>
      <c r="J5346">
        <v>-611.875</v>
      </c>
      <c r="K5346" s="8">
        <f t="shared" si="416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417"/>
        <v>106.825</v>
      </c>
      <c r="E5347" s="8">
        <v>107.151747</v>
      </c>
      <c r="F5347" s="4">
        <f t="shared" si="418"/>
        <v>0.32674699999999746</v>
      </c>
      <c r="G5347" s="4">
        <f t="shared" si="419"/>
        <v>0.32674699999999746</v>
      </c>
      <c r="H5347" s="7">
        <f t="shared" si="420"/>
        <v>0.10676360200899834</v>
      </c>
      <c r="I5347" s="7"/>
      <c r="J5347">
        <v>-1066.92</v>
      </c>
      <c r="K5347" s="8">
        <f t="shared" si="416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417"/>
        <v>106.122</v>
      </c>
      <c r="E5348" s="8">
        <v>106.36228699999999</v>
      </c>
      <c r="F5348" s="4">
        <f t="shared" si="418"/>
        <v>0.24028699999999503</v>
      </c>
      <c r="G5348" s="4">
        <f t="shared" si="419"/>
        <v>0.24028699999999503</v>
      </c>
      <c r="H5348" s="7">
        <f t="shared" si="420"/>
        <v>5.7737842368997615E-2</v>
      </c>
      <c r="I5348" s="7"/>
      <c r="J5348">
        <v>4859.8999999999996</v>
      </c>
      <c r="K5348" s="8">
        <f t="shared" si="416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417"/>
        <v>105.38800000000001</v>
      </c>
      <c r="E5349" s="8">
        <v>105.438399</v>
      </c>
      <c r="F5349" s="4">
        <f t="shared" si="418"/>
        <v>5.039899999999875E-2</v>
      </c>
      <c r="G5349" s="4">
        <f t="shared" si="419"/>
        <v>5.039899999999875E-2</v>
      </c>
      <c r="H5349" s="7">
        <f t="shared" si="420"/>
        <v>2.5400592009998742E-3</v>
      </c>
      <c r="I5349" s="7"/>
      <c r="J5349">
        <v>109961</v>
      </c>
      <c r="K5349" s="8">
        <f t="shared" si="416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417"/>
        <v>104.884</v>
      </c>
      <c r="E5350" s="8">
        <v>104.921133</v>
      </c>
      <c r="F5350" s="4">
        <f t="shared" si="418"/>
        <v>3.7132999999997196E-2</v>
      </c>
      <c r="G5350" s="4">
        <f t="shared" si="419"/>
        <v>3.7132999999997196E-2</v>
      </c>
      <c r="H5350" s="7">
        <f t="shared" si="420"/>
        <v>1.3788596889997918E-3</v>
      </c>
      <c r="I5350" s="7"/>
      <c r="J5350">
        <v>108825</v>
      </c>
      <c r="K5350" s="8">
        <f t="shared" si="416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417"/>
        <v>104.55</v>
      </c>
      <c r="E5351" s="8">
        <v>104.44910400000001</v>
      </c>
      <c r="F5351" s="4">
        <f t="shared" si="418"/>
        <v>-0.10089599999999166</v>
      </c>
      <c r="G5351" s="4">
        <f t="shared" si="419"/>
        <v>0.10089599999999166</v>
      </c>
      <c r="H5351" s="7">
        <f t="shared" si="420"/>
        <v>1.0180002815998316E-2</v>
      </c>
      <c r="I5351" s="7"/>
      <c r="J5351">
        <v>108211</v>
      </c>
      <c r="K5351" s="8">
        <f t="shared" si="416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417"/>
        <v>104.215</v>
      </c>
      <c r="E5352" s="8">
        <v>104.104569</v>
      </c>
      <c r="F5352" s="4">
        <f t="shared" si="418"/>
        <v>-0.1104310000000055</v>
      </c>
      <c r="G5352" s="4">
        <f t="shared" si="419"/>
        <v>0.1104310000000055</v>
      </c>
      <c r="H5352" s="7">
        <f t="shared" si="420"/>
        <v>1.2195005761001214E-2</v>
      </c>
      <c r="I5352" s="7"/>
      <c r="J5352">
        <v>107465</v>
      </c>
      <c r="K5352" s="8">
        <f t="shared" si="416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417"/>
        <v>104.245</v>
      </c>
      <c r="E5353" s="8">
        <v>104.121155</v>
      </c>
      <c r="F5353" s="4">
        <f t="shared" si="418"/>
        <v>-0.12384500000000287</v>
      </c>
      <c r="G5353" s="4">
        <f t="shared" si="419"/>
        <v>0.12384500000000287</v>
      </c>
      <c r="H5353" s="7">
        <f t="shared" si="420"/>
        <v>1.5337584025000711E-2</v>
      </c>
      <c r="I5353" s="7"/>
      <c r="J5353">
        <v>106490</v>
      </c>
      <c r="K5353" s="8">
        <f t="shared" si="416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417"/>
        <v>59.944400000000002</v>
      </c>
      <c r="E5354" s="8">
        <v>57.619787000000002</v>
      </c>
      <c r="F5354" s="4">
        <f t="shared" si="418"/>
        <v>-2.3246129999999994</v>
      </c>
      <c r="G5354" s="4">
        <f t="shared" si="419"/>
        <v>2.3246129999999994</v>
      </c>
      <c r="H5354" s="7">
        <f t="shared" si="420"/>
        <v>5.4038255997689975</v>
      </c>
      <c r="I5354" s="7"/>
      <c r="J5354">
        <v>105820</v>
      </c>
      <c r="K5354" s="8">
        <f t="shared" si="416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417"/>
        <v>-0.92471500000000006</v>
      </c>
      <c r="E5355" s="8">
        <v>-0.92471499999999995</v>
      </c>
      <c r="F5355" s="4">
        <f t="shared" si="418"/>
        <v>1.1102230246251565E-16</v>
      </c>
      <c r="G5355" s="4">
        <f t="shared" si="419"/>
        <v>1.1102230246251565E-16</v>
      </c>
      <c r="H5355" s="7">
        <f t="shared" si="420"/>
        <v>1.2325951644078309E-32</v>
      </c>
      <c r="I5355" s="7"/>
      <c r="J5355">
        <v>105305</v>
      </c>
      <c r="K5355" s="8">
        <f t="shared" si="416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417"/>
        <v>-0.61187499999999995</v>
      </c>
      <c r="E5356" s="8">
        <v>-0.61187499999999995</v>
      </c>
      <c r="F5356" s="4">
        <f t="shared" si="418"/>
        <v>0</v>
      </c>
      <c r="G5356" s="4">
        <f t="shared" si="419"/>
        <v>0</v>
      </c>
      <c r="H5356" s="7">
        <f t="shared" si="420"/>
        <v>0</v>
      </c>
      <c r="I5356" s="7"/>
      <c r="J5356">
        <v>104895</v>
      </c>
      <c r="K5356" s="8">
        <f t="shared" ref="K5356:K5419" si="421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417"/>
        <v>-0.61187499999999995</v>
      </c>
      <c r="E5357" s="8">
        <v>-0.61187499999999995</v>
      </c>
      <c r="F5357" s="4">
        <f t="shared" si="418"/>
        <v>0</v>
      </c>
      <c r="G5357" s="4">
        <f t="shared" si="419"/>
        <v>0</v>
      </c>
      <c r="H5357" s="7">
        <f t="shared" si="420"/>
        <v>0</v>
      </c>
      <c r="I5357" s="7"/>
      <c r="J5357">
        <v>104509</v>
      </c>
      <c r="K5357" s="8">
        <f t="shared" si="421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417"/>
        <v>-0.61187499999999995</v>
      </c>
      <c r="E5358" s="8">
        <v>-0.61187499999999995</v>
      </c>
      <c r="F5358" s="4">
        <f t="shared" si="418"/>
        <v>0</v>
      </c>
      <c r="G5358" s="4">
        <f t="shared" si="419"/>
        <v>0</v>
      </c>
      <c r="H5358" s="7">
        <f t="shared" si="420"/>
        <v>0</v>
      </c>
      <c r="I5358" s="7"/>
      <c r="J5358">
        <v>104622</v>
      </c>
      <c r="K5358" s="8">
        <f t="shared" si="421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417"/>
        <v>-0.61187499999999995</v>
      </c>
      <c r="E5359" s="8">
        <v>-0.61187499999999995</v>
      </c>
      <c r="F5359" s="4">
        <f t="shared" si="418"/>
        <v>0</v>
      </c>
      <c r="G5359" s="4">
        <f t="shared" si="419"/>
        <v>0</v>
      </c>
      <c r="H5359" s="7">
        <f t="shared" si="420"/>
        <v>0</v>
      </c>
      <c r="I5359" s="7"/>
      <c r="J5359">
        <v>56361.3</v>
      </c>
      <c r="K5359" s="8">
        <f t="shared" si="421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417"/>
        <v>-0.61187499999999995</v>
      </c>
      <c r="E5360" s="8">
        <v>-0.61187499999999995</v>
      </c>
      <c r="F5360" s="4">
        <f t="shared" si="418"/>
        <v>0</v>
      </c>
      <c r="G5360" s="4">
        <f t="shared" si="419"/>
        <v>0</v>
      </c>
      <c r="H5360" s="7">
        <f t="shared" si="420"/>
        <v>0</v>
      </c>
      <c r="I5360" s="7"/>
      <c r="J5360">
        <v>-924.71500000000003</v>
      </c>
      <c r="K5360" s="8">
        <f t="shared" si="421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417"/>
        <v>-0.61187499999999995</v>
      </c>
      <c r="E5361" s="8">
        <v>-0.61187499999999995</v>
      </c>
      <c r="F5361" s="4">
        <f t="shared" si="418"/>
        <v>0</v>
      </c>
      <c r="G5361" s="4">
        <f t="shared" si="419"/>
        <v>0</v>
      </c>
      <c r="H5361" s="7">
        <f t="shared" si="420"/>
        <v>0</v>
      </c>
      <c r="I5361" s="7"/>
      <c r="J5361">
        <v>-611.875</v>
      </c>
      <c r="K5361" s="8">
        <f t="shared" si="421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417"/>
        <v>-0.61187499999999995</v>
      </c>
      <c r="E5362" s="8">
        <v>-0.61187499999999995</v>
      </c>
      <c r="F5362" s="4">
        <f t="shared" si="418"/>
        <v>0</v>
      </c>
      <c r="G5362" s="4">
        <f t="shared" si="419"/>
        <v>0</v>
      </c>
      <c r="H5362" s="7">
        <f t="shared" si="420"/>
        <v>0</v>
      </c>
      <c r="I5362" s="7"/>
      <c r="J5362">
        <v>-611.875</v>
      </c>
      <c r="K5362" s="8">
        <f t="shared" si="421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417"/>
        <v>-0.61187499999999995</v>
      </c>
      <c r="E5363" s="8">
        <v>-0.61187499999999995</v>
      </c>
      <c r="F5363" s="4">
        <f t="shared" si="418"/>
        <v>0</v>
      </c>
      <c r="G5363" s="4">
        <f t="shared" si="419"/>
        <v>0</v>
      </c>
      <c r="H5363" s="7">
        <f t="shared" si="420"/>
        <v>0</v>
      </c>
      <c r="I5363" s="7"/>
      <c r="J5363">
        <v>-611.875</v>
      </c>
      <c r="K5363" s="8">
        <f t="shared" si="421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417"/>
        <v>-0.61187499999999995</v>
      </c>
      <c r="E5364" s="8">
        <v>-0.61187499999999995</v>
      </c>
      <c r="F5364" s="4">
        <f t="shared" si="418"/>
        <v>0</v>
      </c>
      <c r="G5364" s="4">
        <f t="shared" si="419"/>
        <v>0</v>
      </c>
      <c r="H5364" s="7">
        <f t="shared" si="420"/>
        <v>0</v>
      </c>
      <c r="I5364" s="7"/>
      <c r="J5364">
        <v>-611.875</v>
      </c>
      <c r="K5364" s="8">
        <f t="shared" si="421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417"/>
        <v>-0.61187499999999995</v>
      </c>
      <c r="E5365" s="8">
        <v>-0.61187499999999995</v>
      </c>
      <c r="F5365" s="4">
        <f t="shared" si="418"/>
        <v>0</v>
      </c>
      <c r="G5365" s="4">
        <f t="shared" si="419"/>
        <v>0</v>
      </c>
      <c r="H5365" s="7">
        <f t="shared" si="420"/>
        <v>0</v>
      </c>
      <c r="I5365" s="7"/>
      <c r="J5365">
        <v>-611.875</v>
      </c>
      <c r="K5365" s="8">
        <f t="shared" si="421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417"/>
        <v>-1.0669200000000001</v>
      </c>
      <c r="E5366" s="8">
        <v>-1.0669150000000001</v>
      </c>
      <c r="F5366" s="4">
        <f t="shared" si="418"/>
        <v>5.000000000032756E-6</v>
      </c>
      <c r="G5366" s="4">
        <f t="shared" si="419"/>
        <v>5.000000000032756E-6</v>
      </c>
      <c r="H5366" s="7">
        <f t="shared" si="420"/>
        <v>2.5000000000327561E-11</v>
      </c>
      <c r="I5366" s="7"/>
      <c r="J5366">
        <v>-611.875</v>
      </c>
      <c r="K5366" s="8">
        <f t="shared" si="421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417"/>
        <v>5.09131</v>
      </c>
      <c r="E5367" s="8">
        <v>5.8141780000000001</v>
      </c>
      <c r="F5367" s="4">
        <f t="shared" si="418"/>
        <v>0.72286800000000007</v>
      </c>
      <c r="G5367" s="4">
        <f t="shared" si="419"/>
        <v>0.72286800000000007</v>
      </c>
      <c r="H5367" s="7">
        <f t="shared" si="420"/>
        <v>0.52253814542400012</v>
      </c>
      <c r="I5367" s="7"/>
      <c r="J5367">
        <v>-611.875</v>
      </c>
      <c r="K5367" s="8">
        <f t="shared" si="421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417"/>
        <v>108.85</v>
      </c>
      <c r="E5368" s="8">
        <v>108.6108</v>
      </c>
      <c r="F5368" s="4">
        <f t="shared" si="418"/>
        <v>-0.23919999999999675</v>
      </c>
      <c r="G5368" s="4">
        <f t="shared" si="419"/>
        <v>0.23919999999999675</v>
      </c>
      <c r="H5368" s="7">
        <f t="shared" si="420"/>
        <v>5.7216639999998445E-2</v>
      </c>
      <c r="I5368" s="7"/>
      <c r="J5368">
        <v>-611.875</v>
      </c>
      <c r="K5368" s="8">
        <f t="shared" si="421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417"/>
        <v>104.622</v>
      </c>
      <c r="E5369" s="8">
        <v>104.861648</v>
      </c>
      <c r="F5369" s="4">
        <f t="shared" si="418"/>
        <v>0.23964800000000253</v>
      </c>
      <c r="G5369" s="4">
        <f t="shared" si="419"/>
        <v>0.23964800000000253</v>
      </c>
      <c r="H5369" s="7">
        <f t="shared" si="420"/>
        <v>5.7431163904001208E-2</v>
      </c>
      <c r="I5369" s="7"/>
      <c r="J5369">
        <v>-611.875</v>
      </c>
      <c r="K5369" s="8">
        <f t="shared" si="421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417"/>
        <v>81.512199999999993</v>
      </c>
      <c r="E5370" s="8">
        <v>81.771051999999997</v>
      </c>
      <c r="F5370" s="4">
        <f t="shared" si="418"/>
        <v>0.25885200000000452</v>
      </c>
      <c r="G5370" s="4">
        <f t="shared" si="419"/>
        <v>0.25885200000000452</v>
      </c>
      <c r="H5370" s="7">
        <f t="shared" si="420"/>
        <v>6.7004357904002346E-2</v>
      </c>
      <c r="I5370" s="7"/>
      <c r="J5370">
        <v>-611.875</v>
      </c>
      <c r="K5370" s="8">
        <f t="shared" si="421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417"/>
        <v>97.414899999999989</v>
      </c>
      <c r="E5371" s="8">
        <v>97.796010999999993</v>
      </c>
      <c r="F5371" s="4">
        <f t="shared" si="418"/>
        <v>0.3811110000000042</v>
      </c>
      <c r="G5371" s="4">
        <f t="shared" si="419"/>
        <v>0.3811110000000042</v>
      </c>
      <c r="H5371" s="7">
        <f t="shared" si="420"/>
        <v>0.1452455943210032</v>
      </c>
      <c r="I5371" s="7"/>
      <c r="J5371">
        <v>-1066.92</v>
      </c>
      <c r="K5371" s="8">
        <f t="shared" si="421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417"/>
        <v>80.57419999999999</v>
      </c>
      <c r="E5372" s="8">
        <v>80.520347000000001</v>
      </c>
      <c r="F5372" s="4">
        <f t="shared" si="418"/>
        <v>-5.3852999999989493E-2</v>
      </c>
      <c r="G5372" s="4">
        <f t="shared" si="419"/>
        <v>5.3852999999989493E-2</v>
      </c>
      <c r="H5372" s="7">
        <f t="shared" si="420"/>
        <v>2.9001456089988685E-3</v>
      </c>
      <c r="I5372" s="7"/>
      <c r="J5372">
        <v>5032.8599999999997</v>
      </c>
      <c r="K5372" s="8">
        <f t="shared" si="421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417"/>
        <v>89.221899999999991</v>
      </c>
      <c r="E5373" s="8">
        <v>88.766684999999995</v>
      </c>
      <c r="F5373" s="4">
        <f t="shared" si="418"/>
        <v>-0.45521499999999548</v>
      </c>
      <c r="G5373" s="4">
        <f t="shared" si="419"/>
        <v>0.45521499999999548</v>
      </c>
      <c r="H5373" s="7">
        <f t="shared" si="420"/>
        <v>0.20722069622499589</v>
      </c>
      <c r="I5373" s="7"/>
      <c r="J5373">
        <v>109832</v>
      </c>
      <c r="K5373" s="8">
        <f t="shared" si="421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417"/>
        <v>104.108</v>
      </c>
      <c r="E5374" s="8">
        <v>104.08755499999999</v>
      </c>
      <c r="F5374" s="4">
        <f t="shared" si="418"/>
        <v>-2.0445000000009372E-2</v>
      </c>
      <c r="G5374" s="4">
        <f t="shared" si="419"/>
        <v>2.0445000000009372E-2</v>
      </c>
      <c r="H5374" s="7">
        <f t="shared" si="420"/>
        <v>4.1799802500038321E-4</v>
      </c>
      <c r="I5374" s="7"/>
      <c r="J5374">
        <v>108916</v>
      </c>
      <c r="K5374" s="8">
        <f t="shared" si="421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417"/>
        <v>62.992599999999996</v>
      </c>
      <c r="E5375" s="8">
        <v>63.169922</v>
      </c>
      <c r="F5375" s="4">
        <f t="shared" si="418"/>
        <v>0.17732200000000375</v>
      </c>
      <c r="G5375" s="4">
        <f t="shared" si="419"/>
        <v>0.17732200000000375</v>
      </c>
      <c r="H5375" s="7">
        <f t="shared" si="420"/>
        <v>3.1443091684001334E-2</v>
      </c>
      <c r="I5375" s="7"/>
      <c r="J5375">
        <v>108000</v>
      </c>
      <c r="K5375" s="8">
        <f t="shared" si="421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417"/>
        <v>98.584699999999998</v>
      </c>
      <c r="E5376" s="8">
        <v>98.165903</v>
      </c>
      <c r="F5376" s="4">
        <f t="shared" si="418"/>
        <v>-0.41879699999999787</v>
      </c>
      <c r="G5376" s="4">
        <f t="shared" si="419"/>
        <v>0.41879699999999787</v>
      </c>
      <c r="H5376" s="7">
        <f t="shared" si="420"/>
        <v>0.17539092720899821</v>
      </c>
      <c r="I5376" s="7"/>
      <c r="J5376">
        <v>107189</v>
      </c>
      <c r="K5376" s="8">
        <f t="shared" si="421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417"/>
        <v>32.039900000000003</v>
      </c>
      <c r="E5377" s="8">
        <v>31.485126999999999</v>
      </c>
      <c r="F5377" s="4">
        <f t="shared" si="418"/>
        <v>-0.5547730000000044</v>
      </c>
      <c r="G5377" s="4">
        <f t="shared" si="419"/>
        <v>0.5547730000000044</v>
      </c>
      <c r="H5377" s="7">
        <f t="shared" si="420"/>
        <v>0.3077730815290049</v>
      </c>
      <c r="I5377" s="7"/>
      <c r="J5377">
        <v>106433</v>
      </c>
      <c r="K5377" s="8">
        <f t="shared" si="421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417"/>
        <v>-0.92471500000000006</v>
      </c>
      <c r="E5378" s="8">
        <v>-0.92471499999999995</v>
      </c>
      <c r="F5378" s="4">
        <f t="shared" si="418"/>
        <v>1.1102230246251565E-16</v>
      </c>
      <c r="G5378" s="4">
        <f t="shared" si="419"/>
        <v>1.1102230246251565E-16</v>
      </c>
      <c r="H5378" s="7">
        <f t="shared" si="420"/>
        <v>1.2325951644078309E-32</v>
      </c>
      <c r="I5378" s="7"/>
      <c r="J5378">
        <v>105527</v>
      </c>
      <c r="K5378" s="8">
        <f t="shared" si="421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417"/>
        <v>-0.92471500000000006</v>
      </c>
      <c r="E5379" s="8">
        <v>-0.92471499999999995</v>
      </c>
      <c r="F5379" s="4">
        <f t="shared" si="418"/>
        <v>1.1102230246251565E-16</v>
      </c>
      <c r="G5379" s="4">
        <f t="shared" si="419"/>
        <v>1.1102230246251565E-16</v>
      </c>
      <c r="H5379" s="7">
        <f t="shared" si="420"/>
        <v>1.2325951644078309E-32</v>
      </c>
      <c r="I5379" s="7"/>
      <c r="J5379">
        <v>104968</v>
      </c>
      <c r="K5379" s="8">
        <f t="shared" si="421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417"/>
        <v>-0.61187499999999995</v>
      </c>
      <c r="E5380" s="8">
        <v>-0.61187499999999995</v>
      </c>
      <c r="F5380" s="4">
        <f t="shared" si="418"/>
        <v>0</v>
      </c>
      <c r="G5380" s="4">
        <f t="shared" si="419"/>
        <v>0</v>
      </c>
      <c r="H5380" s="7">
        <f t="shared" si="420"/>
        <v>0</v>
      </c>
      <c r="I5380" s="7"/>
      <c r="J5380">
        <v>104559</v>
      </c>
      <c r="K5380" s="8">
        <f t="shared" si="421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417"/>
        <v>-0.61187499999999995</v>
      </c>
      <c r="E5381" s="8">
        <v>-0.61187499999999995</v>
      </c>
      <c r="F5381" s="4">
        <f t="shared" si="418"/>
        <v>0</v>
      </c>
      <c r="G5381" s="4">
        <f t="shared" si="419"/>
        <v>0</v>
      </c>
      <c r="H5381" s="7">
        <f t="shared" si="420"/>
        <v>0</v>
      </c>
      <c r="I5381" s="7"/>
      <c r="J5381">
        <v>104227</v>
      </c>
      <c r="K5381" s="8">
        <f t="shared" si="421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417"/>
        <v>-0.61187499999999995</v>
      </c>
      <c r="E5382" s="8">
        <v>-0.61187499999999995</v>
      </c>
      <c r="F5382" s="4">
        <f t="shared" si="418"/>
        <v>0</v>
      </c>
      <c r="G5382" s="4">
        <f t="shared" si="419"/>
        <v>0</v>
      </c>
      <c r="H5382" s="7">
        <f t="shared" si="420"/>
        <v>0</v>
      </c>
      <c r="I5382" s="7"/>
      <c r="J5382">
        <v>104340</v>
      </c>
      <c r="K5382" s="8">
        <f t="shared" si="421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417"/>
        <v>-0.61187499999999995</v>
      </c>
      <c r="E5383" s="8">
        <v>-0.61187499999999995</v>
      </c>
      <c r="F5383" s="4">
        <f t="shared" si="418"/>
        <v>0</v>
      </c>
      <c r="G5383" s="4">
        <f t="shared" si="419"/>
        <v>0</v>
      </c>
      <c r="H5383" s="7">
        <f t="shared" si="420"/>
        <v>0</v>
      </c>
      <c r="I5383" s="7"/>
      <c r="J5383">
        <v>58072.9</v>
      </c>
      <c r="K5383" s="8">
        <f t="shared" si="421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417"/>
        <v>-0.61187499999999995</v>
      </c>
      <c r="E5384" s="8">
        <v>-0.61187499999999995</v>
      </c>
      <c r="F5384" s="4">
        <f t="shared" si="418"/>
        <v>0</v>
      </c>
      <c r="G5384" s="4">
        <f t="shared" si="419"/>
        <v>0</v>
      </c>
      <c r="H5384" s="7">
        <f t="shared" si="420"/>
        <v>0</v>
      </c>
      <c r="I5384" s="7"/>
      <c r="J5384">
        <v>-924.71500000000003</v>
      </c>
      <c r="K5384" s="8">
        <f t="shared" si="421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422">C5385/1000</f>
        <v>-0.61187499999999995</v>
      </c>
      <c r="E5385" s="8">
        <v>-0.61187499999999995</v>
      </c>
      <c r="F5385" s="4">
        <f t="shared" ref="F5385:F5448" si="423">(E5385- D5385)</f>
        <v>0</v>
      </c>
      <c r="G5385" s="4">
        <f t="shared" ref="G5385:G5448" si="424">ABS(F5385)</f>
        <v>0</v>
      </c>
      <c r="H5385" s="7">
        <f t="shared" ref="H5385:H5448" si="425">(G5385^2)</f>
        <v>0</v>
      </c>
      <c r="I5385" s="7"/>
      <c r="J5385">
        <v>-611.875</v>
      </c>
      <c r="K5385" s="8">
        <f t="shared" si="421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422"/>
        <v>-0.61187499999999995</v>
      </c>
      <c r="E5386" s="8">
        <v>-0.61187499999999995</v>
      </c>
      <c r="F5386" s="4">
        <f t="shared" si="423"/>
        <v>0</v>
      </c>
      <c r="G5386" s="4">
        <f t="shared" si="424"/>
        <v>0</v>
      </c>
      <c r="H5386" s="7">
        <f t="shared" si="425"/>
        <v>0</v>
      </c>
      <c r="I5386" s="7"/>
      <c r="J5386">
        <v>-611.875</v>
      </c>
      <c r="K5386" s="8">
        <f t="shared" si="421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422"/>
        <v>-0.61187499999999995</v>
      </c>
      <c r="E5387" s="8">
        <v>-0.61187499999999995</v>
      </c>
      <c r="F5387" s="4">
        <f t="shared" si="423"/>
        <v>0</v>
      </c>
      <c r="G5387" s="4">
        <f t="shared" si="424"/>
        <v>0</v>
      </c>
      <c r="H5387" s="7">
        <f t="shared" si="425"/>
        <v>0</v>
      </c>
      <c r="I5387" s="7"/>
      <c r="J5387">
        <v>-611.875</v>
      </c>
      <c r="K5387" s="8">
        <f t="shared" si="421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422"/>
        <v>-0.61187499999999995</v>
      </c>
      <c r="E5388" s="8">
        <v>-0.61187499999999995</v>
      </c>
      <c r="F5388" s="4">
        <f t="shared" si="423"/>
        <v>0</v>
      </c>
      <c r="G5388" s="4">
        <f t="shared" si="424"/>
        <v>0</v>
      </c>
      <c r="H5388" s="7">
        <f t="shared" si="425"/>
        <v>0</v>
      </c>
      <c r="I5388" s="7"/>
      <c r="J5388">
        <v>-611.875</v>
      </c>
      <c r="K5388" s="8">
        <f t="shared" si="421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422"/>
        <v>-0.61187499999999995</v>
      </c>
      <c r="E5389" s="8">
        <v>-0.61187499999999995</v>
      </c>
      <c r="F5389" s="4">
        <f t="shared" si="423"/>
        <v>0</v>
      </c>
      <c r="G5389" s="4">
        <f t="shared" si="424"/>
        <v>0</v>
      </c>
      <c r="H5389" s="7">
        <f t="shared" si="425"/>
        <v>0</v>
      </c>
      <c r="I5389" s="7"/>
      <c r="J5389">
        <v>-611.875</v>
      </c>
      <c r="K5389" s="8">
        <f t="shared" si="421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422"/>
        <v>-1.0669200000000001</v>
      </c>
      <c r="E5390" s="8">
        <v>-1.0669150000000001</v>
      </c>
      <c r="F5390" s="4">
        <f t="shared" si="423"/>
        <v>5.000000000032756E-6</v>
      </c>
      <c r="G5390" s="4">
        <f t="shared" si="424"/>
        <v>5.000000000032756E-6</v>
      </c>
      <c r="H5390" s="7">
        <f t="shared" si="425"/>
        <v>2.5000000000327561E-11</v>
      </c>
      <c r="I5390" s="7"/>
      <c r="J5390">
        <v>-611.875</v>
      </c>
      <c r="K5390" s="8">
        <f t="shared" si="421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422"/>
        <v>-1.0669200000000001</v>
      </c>
      <c r="E5391" s="8">
        <v>-1.0669150000000001</v>
      </c>
      <c r="F5391" s="4">
        <f t="shared" si="423"/>
        <v>5.000000000032756E-6</v>
      </c>
      <c r="G5391" s="4">
        <f t="shared" si="424"/>
        <v>5.000000000032756E-6</v>
      </c>
      <c r="H5391" s="7">
        <f t="shared" si="425"/>
        <v>2.5000000000327561E-11</v>
      </c>
      <c r="I5391" s="7"/>
      <c r="J5391">
        <v>-611.875</v>
      </c>
      <c r="K5391" s="8">
        <f t="shared" si="421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422"/>
        <v>-0.92471500000000006</v>
      </c>
      <c r="E5392" s="8">
        <v>-0.92471499999999995</v>
      </c>
      <c r="F5392" s="4">
        <f t="shared" si="423"/>
        <v>1.1102230246251565E-16</v>
      </c>
      <c r="G5392" s="4">
        <f t="shared" si="424"/>
        <v>1.1102230246251565E-16</v>
      </c>
      <c r="H5392" s="7">
        <f t="shared" si="425"/>
        <v>1.2325951644078309E-32</v>
      </c>
      <c r="I5392" s="7"/>
      <c r="J5392">
        <v>-611.875</v>
      </c>
      <c r="K5392" s="8">
        <f t="shared" si="421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422"/>
        <v>-0.92471500000000006</v>
      </c>
      <c r="E5393" s="8">
        <v>-0.92471499999999995</v>
      </c>
      <c r="F5393" s="4">
        <f t="shared" si="423"/>
        <v>1.1102230246251565E-16</v>
      </c>
      <c r="G5393" s="4">
        <f t="shared" si="424"/>
        <v>1.1102230246251565E-16</v>
      </c>
      <c r="H5393" s="7">
        <f t="shared" si="425"/>
        <v>1.2325951644078309E-32</v>
      </c>
      <c r="I5393" s="7"/>
      <c r="J5393">
        <v>-611.875</v>
      </c>
      <c r="K5393" s="8">
        <f t="shared" si="421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422"/>
        <v>-0.92471500000000006</v>
      </c>
      <c r="E5394" s="8">
        <v>-0.92471499999999995</v>
      </c>
      <c r="F5394" s="4">
        <f t="shared" si="423"/>
        <v>1.1102230246251565E-16</v>
      </c>
      <c r="G5394" s="4">
        <f t="shared" si="424"/>
        <v>1.1102230246251565E-16</v>
      </c>
      <c r="H5394" s="7">
        <f t="shared" si="425"/>
        <v>1.2325951644078309E-32</v>
      </c>
      <c r="I5394" s="7"/>
      <c r="J5394">
        <v>-611.875</v>
      </c>
      <c r="K5394" s="8">
        <f t="shared" si="421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422"/>
        <v>-0.92471500000000006</v>
      </c>
      <c r="E5395" s="8">
        <v>-0.92471499999999995</v>
      </c>
      <c r="F5395" s="4">
        <f t="shared" si="423"/>
        <v>1.1102230246251565E-16</v>
      </c>
      <c r="G5395" s="4">
        <f t="shared" si="424"/>
        <v>1.1102230246251565E-16</v>
      </c>
      <c r="H5395" s="7">
        <f t="shared" si="425"/>
        <v>1.2325951644078309E-32</v>
      </c>
      <c r="I5395" s="7"/>
      <c r="J5395">
        <v>-1066.92</v>
      </c>
      <c r="K5395" s="8">
        <f t="shared" si="421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422"/>
        <v>-4.7155200000000006</v>
      </c>
      <c r="E5396" s="8">
        <v>-4.7158389999999999</v>
      </c>
      <c r="F5396" s="4">
        <f t="shared" si="423"/>
        <v>-3.1899999999929207E-4</v>
      </c>
      <c r="G5396" s="4">
        <f t="shared" si="424"/>
        <v>3.1899999999929207E-4</v>
      </c>
      <c r="H5396" s="7">
        <f t="shared" si="425"/>
        <v>1.0176099999954834E-7</v>
      </c>
      <c r="I5396" s="7"/>
      <c r="J5396">
        <v>5826.29</v>
      </c>
      <c r="K5396" s="8">
        <f t="shared" si="421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422"/>
        <v>-0.92471500000000006</v>
      </c>
      <c r="E5397" s="8">
        <v>-0.92471499999999995</v>
      </c>
      <c r="F5397" s="4">
        <f t="shared" si="423"/>
        <v>1.1102230246251565E-16</v>
      </c>
      <c r="G5397" s="4">
        <f t="shared" si="424"/>
        <v>1.1102230246251565E-16</v>
      </c>
      <c r="H5397" s="7">
        <f t="shared" si="425"/>
        <v>1.2325951644078309E-32</v>
      </c>
      <c r="I5397" s="7"/>
      <c r="J5397">
        <v>108573</v>
      </c>
      <c r="K5397" s="8">
        <f t="shared" si="421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422"/>
        <v>-0.92471500000000006</v>
      </c>
      <c r="E5398" s="8">
        <v>-0.92471499999999995</v>
      </c>
      <c r="F5398" s="4">
        <f t="shared" si="423"/>
        <v>1.1102230246251565E-16</v>
      </c>
      <c r="G5398" s="4">
        <f t="shared" si="424"/>
        <v>1.1102230246251565E-16</v>
      </c>
      <c r="H5398" s="7">
        <f t="shared" si="425"/>
        <v>1.2325951644078309E-32</v>
      </c>
      <c r="I5398" s="7"/>
      <c r="J5398">
        <v>104893</v>
      </c>
      <c r="K5398" s="8">
        <f t="shared" si="421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422"/>
        <v>-4.7849599999999999</v>
      </c>
      <c r="E5399" s="8">
        <v>-4.7876399999999997</v>
      </c>
      <c r="F5399" s="4">
        <f t="shared" si="423"/>
        <v>-2.6799999999997937E-3</v>
      </c>
      <c r="G5399" s="4">
        <f t="shared" si="424"/>
        <v>2.6799999999997937E-3</v>
      </c>
      <c r="H5399" s="7">
        <f t="shared" si="425"/>
        <v>7.1823999999988938E-6</v>
      </c>
      <c r="I5399" s="7"/>
      <c r="J5399">
        <v>81911.199999999997</v>
      </c>
      <c r="K5399" s="8">
        <f t="shared" si="421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422"/>
        <v>27.6616</v>
      </c>
      <c r="E5400" s="8">
        <v>27.817142</v>
      </c>
      <c r="F5400" s="4">
        <f t="shared" si="423"/>
        <v>0.15554200000000051</v>
      </c>
      <c r="G5400" s="4">
        <f t="shared" si="424"/>
        <v>0.15554200000000051</v>
      </c>
      <c r="H5400" s="7">
        <f t="shared" si="425"/>
        <v>2.4193313764000159E-2</v>
      </c>
      <c r="I5400" s="7"/>
      <c r="J5400">
        <v>97902.3</v>
      </c>
      <c r="K5400" s="8">
        <f t="shared" si="421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422"/>
        <v>43.859699999999997</v>
      </c>
      <c r="E5401" s="8">
        <v>43.204746999999998</v>
      </c>
      <c r="F5401" s="4">
        <f t="shared" si="423"/>
        <v>-0.65495299999999901</v>
      </c>
      <c r="G5401" s="4">
        <f t="shared" si="424"/>
        <v>0.65495299999999901</v>
      </c>
      <c r="H5401" s="7">
        <f t="shared" si="425"/>
        <v>0.42896343220899869</v>
      </c>
      <c r="I5401" s="7"/>
      <c r="J5401">
        <v>80689.7</v>
      </c>
      <c r="K5401" s="8">
        <f t="shared" si="421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422"/>
        <v>-0.92471500000000006</v>
      </c>
      <c r="E5402" s="8">
        <v>-0.92471499999999995</v>
      </c>
      <c r="F5402" s="4">
        <f t="shared" si="423"/>
        <v>1.1102230246251565E-16</v>
      </c>
      <c r="G5402" s="4">
        <f t="shared" si="424"/>
        <v>1.1102230246251565E-16</v>
      </c>
      <c r="H5402" s="7">
        <f t="shared" si="425"/>
        <v>1.2325951644078309E-32</v>
      </c>
      <c r="I5402" s="7"/>
      <c r="J5402">
        <v>88932.4</v>
      </c>
      <c r="K5402" s="8">
        <f t="shared" si="421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422"/>
        <v>-0.92471500000000006</v>
      </c>
      <c r="E5403" s="8">
        <v>-0.92471499999999995</v>
      </c>
      <c r="F5403" s="4">
        <f t="shared" si="423"/>
        <v>1.1102230246251565E-16</v>
      </c>
      <c r="G5403" s="4">
        <f t="shared" si="424"/>
        <v>1.1102230246251565E-16</v>
      </c>
      <c r="H5403" s="7">
        <f t="shared" si="425"/>
        <v>1.2325951644078309E-32</v>
      </c>
      <c r="I5403" s="7"/>
      <c r="J5403">
        <v>104227</v>
      </c>
      <c r="K5403" s="8">
        <f t="shared" si="421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422"/>
        <v>-0.61187499999999995</v>
      </c>
      <c r="E5404" s="8">
        <v>-0.61187499999999995</v>
      </c>
      <c r="F5404" s="4">
        <f t="shared" si="423"/>
        <v>0</v>
      </c>
      <c r="G5404" s="4">
        <f t="shared" si="424"/>
        <v>0</v>
      </c>
      <c r="H5404" s="7">
        <f t="shared" si="425"/>
        <v>0</v>
      </c>
      <c r="I5404" s="7"/>
      <c r="J5404">
        <v>63368.3</v>
      </c>
      <c r="K5404" s="8">
        <f t="shared" si="421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422"/>
        <v>-0.61187499999999995</v>
      </c>
      <c r="E5405" s="8">
        <v>-0.61187499999999995</v>
      </c>
      <c r="F5405" s="4">
        <f t="shared" si="423"/>
        <v>0</v>
      </c>
      <c r="G5405" s="4">
        <f t="shared" si="424"/>
        <v>0</v>
      </c>
      <c r="H5405" s="7">
        <f t="shared" si="425"/>
        <v>0</v>
      </c>
      <c r="I5405" s="7"/>
      <c r="J5405">
        <v>98301.1</v>
      </c>
      <c r="K5405" s="8">
        <f t="shared" si="421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422"/>
        <v>-0.61187499999999995</v>
      </c>
      <c r="E5406" s="8">
        <v>-0.61187499999999995</v>
      </c>
      <c r="F5406" s="4">
        <f t="shared" si="423"/>
        <v>0</v>
      </c>
      <c r="G5406" s="4">
        <f t="shared" si="424"/>
        <v>0</v>
      </c>
      <c r="H5406" s="7">
        <f t="shared" si="425"/>
        <v>0</v>
      </c>
      <c r="I5406" s="7"/>
      <c r="J5406">
        <v>31810</v>
      </c>
      <c r="K5406" s="8">
        <f t="shared" si="421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422"/>
        <v>-0.61187499999999995</v>
      </c>
      <c r="E5407" s="8">
        <v>-0.61187499999999995</v>
      </c>
      <c r="F5407" s="4">
        <f t="shared" si="423"/>
        <v>0</v>
      </c>
      <c r="G5407" s="4">
        <f t="shared" si="424"/>
        <v>0</v>
      </c>
      <c r="H5407" s="7">
        <f t="shared" si="425"/>
        <v>0</v>
      </c>
      <c r="I5407" s="7"/>
      <c r="J5407">
        <v>-924.71500000000003</v>
      </c>
      <c r="K5407" s="8">
        <f t="shared" si="421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422"/>
        <v>-0.61187499999999995</v>
      </c>
      <c r="E5408" s="8">
        <v>-0.61187499999999995</v>
      </c>
      <c r="F5408" s="4">
        <f t="shared" si="423"/>
        <v>0</v>
      </c>
      <c r="G5408" s="4">
        <f t="shared" si="424"/>
        <v>0</v>
      </c>
      <c r="H5408" s="7">
        <f t="shared" si="425"/>
        <v>0</v>
      </c>
      <c r="I5408" s="7"/>
      <c r="J5408">
        <v>-924.71500000000003</v>
      </c>
      <c r="K5408" s="8">
        <f t="shared" si="421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422"/>
        <v>-0.61187499999999995</v>
      </c>
      <c r="E5409" s="8">
        <v>-0.61187499999999995</v>
      </c>
      <c r="F5409" s="4">
        <f t="shared" si="423"/>
        <v>0</v>
      </c>
      <c r="G5409" s="4">
        <f t="shared" si="424"/>
        <v>0</v>
      </c>
      <c r="H5409" s="7">
        <f t="shared" si="425"/>
        <v>0</v>
      </c>
      <c r="I5409" s="7"/>
      <c r="J5409">
        <v>-611.875</v>
      </c>
      <c r="K5409" s="8">
        <f t="shared" si="421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422"/>
        <v>-0.61187499999999995</v>
      </c>
      <c r="E5410" s="8">
        <v>-0.61187499999999995</v>
      </c>
      <c r="F5410" s="4">
        <f t="shared" si="423"/>
        <v>0</v>
      </c>
      <c r="G5410" s="4">
        <f t="shared" si="424"/>
        <v>0</v>
      </c>
      <c r="H5410" s="7">
        <f t="shared" si="425"/>
        <v>0</v>
      </c>
      <c r="I5410" s="7"/>
      <c r="J5410">
        <v>-611.875</v>
      </c>
      <c r="K5410" s="8">
        <f t="shared" si="421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422"/>
        <v>-0.61187499999999995</v>
      </c>
      <c r="E5411" s="8">
        <v>-0.61187499999999995</v>
      </c>
      <c r="F5411" s="4">
        <f t="shared" si="423"/>
        <v>0</v>
      </c>
      <c r="G5411" s="4">
        <f t="shared" si="424"/>
        <v>0</v>
      </c>
      <c r="H5411" s="7">
        <f t="shared" si="425"/>
        <v>0</v>
      </c>
      <c r="I5411" s="7"/>
      <c r="J5411">
        <v>-611.875</v>
      </c>
      <c r="K5411" s="8">
        <f t="shared" si="421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422"/>
        <v>-0.61187499999999995</v>
      </c>
      <c r="E5412" s="8">
        <v>-0.61187499999999995</v>
      </c>
      <c r="F5412" s="4">
        <f t="shared" si="423"/>
        <v>0</v>
      </c>
      <c r="G5412" s="4">
        <f t="shared" si="424"/>
        <v>0</v>
      </c>
      <c r="H5412" s="7">
        <f t="shared" si="425"/>
        <v>0</v>
      </c>
      <c r="I5412" s="7"/>
      <c r="J5412">
        <v>-611.875</v>
      </c>
      <c r="K5412" s="8">
        <f t="shared" si="421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422"/>
        <v>-0.61187499999999995</v>
      </c>
      <c r="E5413" s="8">
        <v>-0.61187499999999995</v>
      </c>
      <c r="F5413" s="4">
        <f t="shared" si="423"/>
        <v>0</v>
      </c>
      <c r="G5413" s="4">
        <f t="shared" si="424"/>
        <v>0</v>
      </c>
      <c r="H5413" s="7">
        <f t="shared" si="425"/>
        <v>0</v>
      </c>
      <c r="I5413" s="7"/>
      <c r="J5413">
        <v>-611.875</v>
      </c>
      <c r="K5413" s="8">
        <f t="shared" si="421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422"/>
        <v>-1.0669200000000001</v>
      </c>
      <c r="E5414" s="8">
        <v>-1.0669150000000001</v>
      </c>
      <c r="F5414" s="4">
        <f t="shared" si="423"/>
        <v>5.000000000032756E-6</v>
      </c>
      <c r="G5414" s="4">
        <f t="shared" si="424"/>
        <v>5.000000000032756E-6</v>
      </c>
      <c r="H5414" s="7">
        <f t="shared" si="425"/>
        <v>2.5000000000327561E-11</v>
      </c>
      <c r="I5414" s="7"/>
      <c r="J5414">
        <v>-611.875</v>
      </c>
      <c r="K5414" s="8">
        <f t="shared" si="421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422"/>
        <v>-1.0669200000000001</v>
      </c>
      <c r="E5415" s="8">
        <v>-1.0669150000000001</v>
      </c>
      <c r="F5415" s="4">
        <f t="shared" si="423"/>
        <v>5.000000000032756E-6</v>
      </c>
      <c r="G5415" s="4">
        <f t="shared" si="424"/>
        <v>5.000000000032756E-6</v>
      </c>
      <c r="H5415" s="7">
        <f t="shared" si="425"/>
        <v>2.5000000000327561E-11</v>
      </c>
      <c r="I5415" s="7"/>
      <c r="J5415">
        <v>-611.875</v>
      </c>
      <c r="K5415" s="8">
        <f t="shared" si="421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422"/>
        <v>-4.61951</v>
      </c>
      <c r="E5416" s="8">
        <v>-4.6203139999999996</v>
      </c>
      <c r="F5416" s="4">
        <f t="shared" si="423"/>
        <v>-8.0399999999958283E-4</v>
      </c>
      <c r="G5416" s="4">
        <f t="shared" si="424"/>
        <v>8.0399999999958283E-4</v>
      </c>
      <c r="H5416" s="7">
        <f t="shared" si="425"/>
        <v>6.4641599999932913E-7</v>
      </c>
      <c r="I5416" s="7"/>
      <c r="J5416">
        <v>-611.875</v>
      </c>
      <c r="K5416" s="8">
        <f t="shared" si="421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422"/>
        <v>64.671999999999997</v>
      </c>
      <c r="E5417" s="8">
        <v>64.687613999999996</v>
      </c>
      <c r="F5417" s="4">
        <f t="shared" si="423"/>
        <v>1.5613999999999351E-2</v>
      </c>
      <c r="G5417" s="4">
        <f t="shared" si="424"/>
        <v>1.5613999999999351E-2</v>
      </c>
      <c r="H5417" s="7">
        <f t="shared" si="425"/>
        <v>2.4379699599997971E-4</v>
      </c>
      <c r="I5417" s="7"/>
      <c r="J5417">
        <v>-611.875</v>
      </c>
      <c r="K5417" s="8">
        <f t="shared" si="421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422"/>
        <v>106.015</v>
      </c>
      <c r="E5418" s="8">
        <v>106.243792</v>
      </c>
      <c r="F5418" s="4">
        <f t="shared" si="423"/>
        <v>0.22879199999999855</v>
      </c>
      <c r="G5418" s="4">
        <f t="shared" si="424"/>
        <v>0.22879199999999855</v>
      </c>
      <c r="H5418" s="7">
        <f t="shared" si="425"/>
        <v>5.2345779263999338E-2</v>
      </c>
      <c r="I5418" s="7"/>
      <c r="J5418">
        <v>-611.875</v>
      </c>
      <c r="K5418" s="8">
        <f t="shared" si="421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422"/>
        <v>73.736500000000007</v>
      </c>
      <c r="E5419" s="8">
        <v>74.111574000000005</v>
      </c>
      <c r="F5419" s="4">
        <f t="shared" si="423"/>
        <v>0.37507399999999791</v>
      </c>
      <c r="G5419" s="4">
        <f t="shared" si="424"/>
        <v>0.37507399999999791</v>
      </c>
      <c r="H5419" s="7">
        <f t="shared" si="425"/>
        <v>0.14068050547599842</v>
      </c>
      <c r="I5419" s="7"/>
      <c r="J5419">
        <v>-1066.92</v>
      </c>
      <c r="K5419" s="8">
        <f t="shared" si="421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422"/>
        <v>93.314999999999998</v>
      </c>
      <c r="E5420" s="8">
        <v>93.362309999999994</v>
      </c>
      <c r="F5420" s="4">
        <f t="shared" si="423"/>
        <v>4.7309999999995966E-2</v>
      </c>
      <c r="G5420" s="4">
        <f t="shared" si="424"/>
        <v>4.7309999999995966E-2</v>
      </c>
      <c r="H5420" s="7">
        <f t="shared" si="425"/>
        <v>2.2382360999996182E-3</v>
      </c>
      <c r="I5420" s="7"/>
      <c r="J5420">
        <v>-1066.92</v>
      </c>
      <c r="K5420" s="8">
        <f t="shared" ref="K5420:K5483" si="426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422"/>
        <v>103.96299999999999</v>
      </c>
      <c r="E5421" s="8">
        <v>104.10383</v>
      </c>
      <c r="F5421" s="4">
        <f t="shared" si="423"/>
        <v>0.14083000000000823</v>
      </c>
      <c r="G5421" s="4">
        <f t="shared" si="424"/>
        <v>0.14083000000000823</v>
      </c>
      <c r="H5421" s="7">
        <f t="shared" si="425"/>
        <v>1.9833088900002318E-2</v>
      </c>
      <c r="I5421" s="7"/>
      <c r="J5421">
        <v>-924.71500000000003</v>
      </c>
      <c r="K5421" s="8">
        <f t="shared" si="426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422"/>
        <v>55.380800000000001</v>
      </c>
      <c r="E5422" s="8">
        <v>55.189034999999997</v>
      </c>
      <c r="F5422" s="4">
        <f t="shared" si="423"/>
        <v>-0.19176500000000374</v>
      </c>
      <c r="G5422" s="4">
        <f t="shared" si="424"/>
        <v>0.19176500000000374</v>
      </c>
      <c r="H5422" s="7">
        <f t="shared" si="425"/>
        <v>3.6773815225001436E-2</v>
      </c>
      <c r="I5422" s="7"/>
      <c r="J5422">
        <v>-924.71500000000003</v>
      </c>
      <c r="K5422" s="8">
        <f t="shared" si="426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422"/>
        <v>61.176099999999998</v>
      </c>
      <c r="E5423" s="8">
        <v>61.319913</v>
      </c>
      <c r="F5423" s="4">
        <f t="shared" si="423"/>
        <v>0.14381300000000152</v>
      </c>
      <c r="G5423" s="4">
        <f t="shared" si="424"/>
        <v>0.14381300000000152</v>
      </c>
      <c r="H5423" s="7">
        <f t="shared" si="425"/>
        <v>2.0682178969000438E-2</v>
      </c>
      <c r="I5423" s="7"/>
      <c r="J5423">
        <v>-924.71500000000003</v>
      </c>
      <c r="K5423" s="8">
        <f t="shared" si="426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422"/>
        <v>60.816000000000003</v>
      </c>
      <c r="E5424" s="8">
        <v>61.021704</v>
      </c>
      <c r="F5424" s="4">
        <f t="shared" si="423"/>
        <v>0.20570399999999722</v>
      </c>
      <c r="G5424" s="4">
        <f t="shared" si="424"/>
        <v>0.20570399999999722</v>
      </c>
      <c r="H5424" s="7">
        <f t="shared" si="425"/>
        <v>4.2314135615998859E-2</v>
      </c>
      <c r="I5424" s="7"/>
      <c r="J5424">
        <v>-924.71500000000003</v>
      </c>
      <c r="K5424" s="8">
        <f t="shared" si="426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422"/>
        <v>-0.96793499999999999</v>
      </c>
      <c r="E5425" s="8">
        <v>-0.96788700000000005</v>
      </c>
      <c r="F5425" s="4">
        <f t="shared" si="423"/>
        <v>4.7999999999936982E-5</v>
      </c>
      <c r="G5425" s="4">
        <f t="shared" si="424"/>
        <v>4.7999999999936982E-5</v>
      </c>
      <c r="H5425" s="7">
        <f t="shared" si="425"/>
        <v>2.3039999999939503E-9</v>
      </c>
      <c r="I5425" s="7"/>
      <c r="J5425">
        <v>-4715.8100000000004</v>
      </c>
      <c r="K5425" s="8">
        <f t="shared" si="426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422"/>
        <v>-0.92471500000000006</v>
      </c>
      <c r="E5426" s="8">
        <v>-0.92471499999999995</v>
      </c>
      <c r="F5426" s="4">
        <f t="shared" si="423"/>
        <v>1.1102230246251565E-16</v>
      </c>
      <c r="G5426" s="4">
        <f t="shared" si="424"/>
        <v>1.1102230246251565E-16</v>
      </c>
      <c r="H5426" s="7">
        <f t="shared" si="425"/>
        <v>1.2325951644078309E-32</v>
      </c>
      <c r="I5426" s="7"/>
      <c r="J5426">
        <v>-924.71500000000003</v>
      </c>
      <c r="K5426" s="8">
        <f t="shared" si="426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422"/>
        <v>-0.92471500000000006</v>
      </c>
      <c r="E5427" s="8">
        <v>-0.92471499999999995</v>
      </c>
      <c r="F5427" s="4">
        <f t="shared" si="423"/>
        <v>1.1102230246251565E-16</v>
      </c>
      <c r="G5427" s="4">
        <f t="shared" si="424"/>
        <v>1.1102230246251565E-16</v>
      </c>
      <c r="H5427" s="7">
        <f t="shared" si="425"/>
        <v>1.2325951644078309E-32</v>
      </c>
      <c r="I5427" s="7"/>
      <c r="J5427">
        <v>-924.71500000000003</v>
      </c>
      <c r="K5427" s="8">
        <f t="shared" si="426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422"/>
        <v>-0.61187499999999995</v>
      </c>
      <c r="E5428" s="8">
        <v>-0.61187499999999995</v>
      </c>
      <c r="F5428" s="4">
        <f t="shared" si="423"/>
        <v>0</v>
      </c>
      <c r="G5428" s="4">
        <f t="shared" si="424"/>
        <v>0</v>
      </c>
      <c r="H5428" s="7">
        <f t="shared" si="425"/>
        <v>0</v>
      </c>
      <c r="I5428" s="7"/>
      <c r="J5428">
        <v>-4787.59</v>
      </c>
      <c r="K5428" s="8">
        <f t="shared" si="426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422"/>
        <v>-0.61187499999999995</v>
      </c>
      <c r="E5429" s="8">
        <v>-0.61187499999999995</v>
      </c>
      <c r="F5429" s="4">
        <f t="shared" si="423"/>
        <v>0</v>
      </c>
      <c r="G5429" s="4">
        <f t="shared" si="424"/>
        <v>0</v>
      </c>
      <c r="H5429" s="7">
        <f t="shared" si="425"/>
        <v>0</v>
      </c>
      <c r="I5429" s="7"/>
      <c r="J5429">
        <v>27917.4</v>
      </c>
      <c r="K5429" s="8">
        <f t="shared" si="426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422"/>
        <v>-0.61187499999999995</v>
      </c>
      <c r="E5430" s="8">
        <v>-0.61187499999999995</v>
      </c>
      <c r="F5430" s="4">
        <f t="shared" si="423"/>
        <v>0</v>
      </c>
      <c r="G5430" s="4">
        <f t="shared" si="424"/>
        <v>0</v>
      </c>
      <c r="H5430" s="7">
        <f t="shared" si="425"/>
        <v>0</v>
      </c>
      <c r="I5430" s="7"/>
      <c r="J5430">
        <v>43604.3</v>
      </c>
      <c r="K5430" s="8">
        <f t="shared" si="426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422"/>
        <v>-0.61187499999999995</v>
      </c>
      <c r="E5431" s="8">
        <v>-0.61187499999999995</v>
      </c>
      <c r="F5431" s="4">
        <f t="shared" si="423"/>
        <v>0</v>
      </c>
      <c r="G5431" s="4">
        <f t="shared" si="424"/>
        <v>0</v>
      </c>
      <c r="H5431" s="7">
        <f t="shared" si="425"/>
        <v>0</v>
      </c>
      <c r="I5431" s="7"/>
      <c r="J5431">
        <v>-924.71500000000003</v>
      </c>
      <c r="K5431" s="8">
        <f t="shared" si="426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422"/>
        <v>-0.61187499999999995</v>
      </c>
      <c r="E5432" s="8">
        <v>-0.61187499999999995</v>
      </c>
      <c r="F5432" s="4">
        <f t="shared" si="423"/>
        <v>0</v>
      </c>
      <c r="G5432" s="4">
        <f t="shared" si="424"/>
        <v>0</v>
      </c>
      <c r="H5432" s="7">
        <f t="shared" si="425"/>
        <v>0</v>
      </c>
      <c r="I5432" s="7"/>
      <c r="J5432">
        <v>-924.71500000000003</v>
      </c>
      <c r="K5432" s="8">
        <f t="shared" si="426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422"/>
        <v>-0.61187499999999995</v>
      </c>
      <c r="E5433" s="8">
        <v>-0.61187499999999995</v>
      </c>
      <c r="F5433" s="4">
        <f t="shared" si="423"/>
        <v>0</v>
      </c>
      <c r="G5433" s="4">
        <f t="shared" si="424"/>
        <v>0</v>
      </c>
      <c r="H5433" s="7">
        <f t="shared" si="425"/>
        <v>0</v>
      </c>
      <c r="I5433" s="7"/>
      <c r="J5433">
        <v>-611.875</v>
      </c>
      <c r="K5433" s="8">
        <f t="shared" si="426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422"/>
        <v>-0.61187499999999995</v>
      </c>
      <c r="E5434" s="8">
        <v>-0.61187499999999995</v>
      </c>
      <c r="F5434" s="4">
        <f t="shared" si="423"/>
        <v>0</v>
      </c>
      <c r="G5434" s="4">
        <f t="shared" si="424"/>
        <v>0</v>
      </c>
      <c r="H5434" s="7">
        <f t="shared" si="425"/>
        <v>0</v>
      </c>
      <c r="I5434" s="7"/>
      <c r="J5434">
        <v>-611.875</v>
      </c>
      <c r="K5434" s="8">
        <f t="shared" si="426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422"/>
        <v>-0.61187499999999995</v>
      </c>
      <c r="E5435" s="8">
        <v>-0.61187499999999995</v>
      </c>
      <c r="F5435" s="4">
        <f t="shared" si="423"/>
        <v>0</v>
      </c>
      <c r="G5435" s="4">
        <f t="shared" si="424"/>
        <v>0</v>
      </c>
      <c r="H5435" s="7">
        <f t="shared" si="425"/>
        <v>0</v>
      </c>
      <c r="I5435" s="7"/>
      <c r="J5435">
        <v>-611.875</v>
      </c>
      <c r="K5435" s="8">
        <f t="shared" si="426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422"/>
        <v>-0.61187499999999995</v>
      </c>
      <c r="E5436" s="8">
        <v>-0.61187499999999995</v>
      </c>
      <c r="F5436" s="4">
        <f t="shared" si="423"/>
        <v>0</v>
      </c>
      <c r="G5436" s="4">
        <f t="shared" si="424"/>
        <v>0</v>
      </c>
      <c r="H5436" s="7">
        <f t="shared" si="425"/>
        <v>0</v>
      </c>
      <c r="I5436" s="7"/>
      <c r="J5436">
        <v>-611.875</v>
      </c>
      <c r="K5436" s="8">
        <f t="shared" si="426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422"/>
        <v>-0.61187499999999995</v>
      </c>
      <c r="E5437" s="8">
        <v>-0.61187499999999995</v>
      </c>
      <c r="F5437" s="4">
        <f t="shared" si="423"/>
        <v>0</v>
      </c>
      <c r="G5437" s="4">
        <f t="shared" si="424"/>
        <v>0</v>
      </c>
      <c r="H5437" s="7">
        <f t="shared" si="425"/>
        <v>0</v>
      </c>
      <c r="I5437" s="7"/>
      <c r="J5437">
        <v>-611.875</v>
      </c>
      <c r="K5437" s="8">
        <f t="shared" si="426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422"/>
        <v>-1.0669200000000001</v>
      </c>
      <c r="E5438" s="8">
        <v>-1.0669150000000001</v>
      </c>
      <c r="F5438" s="4">
        <f t="shared" si="423"/>
        <v>5.000000000032756E-6</v>
      </c>
      <c r="G5438" s="4">
        <f t="shared" si="424"/>
        <v>5.000000000032756E-6</v>
      </c>
      <c r="H5438" s="7">
        <f t="shared" si="425"/>
        <v>2.5000000000327561E-11</v>
      </c>
      <c r="I5438" s="7"/>
      <c r="J5438">
        <v>-611.875</v>
      </c>
      <c r="K5438" s="8">
        <f t="shared" si="426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422"/>
        <v>8.9040099999999995</v>
      </c>
      <c r="E5439" s="8">
        <v>9.6794809999999991</v>
      </c>
      <c r="F5439" s="4">
        <f t="shared" si="423"/>
        <v>0.77547099999999958</v>
      </c>
      <c r="G5439" s="4">
        <f t="shared" si="424"/>
        <v>0.77547099999999958</v>
      </c>
      <c r="H5439" s="7">
        <f t="shared" si="425"/>
        <v>0.60135527184099935</v>
      </c>
      <c r="I5439" s="7"/>
      <c r="J5439">
        <v>-611.875</v>
      </c>
      <c r="K5439" s="8">
        <f t="shared" si="426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422"/>
        <v>107.742</v>
      </c>
      <c r="E5440" s="8">
        <v>108.089124</v>
      </c>
      <c r="F5440" s="4">
        <f t="shared" si="423"/>
        <v>0.34712399999999377</v>
      </c>
      <c r="G5440" s="4">
        <f t="shared" si="424"/>
        <v>0.34712399999999377</v>
      </c>
      <c r="H5440" s="7">
        <f t="shared" si="425"/>
        <v>0.12049507137599567</v>
      </c>
      <c r="I5440" s="7"/>
      <c r="J5440">
        <v>-611.875</v>
      </c>
      <c r="K5440" s="8">
        <f t="shared" si="426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422"/>
        <v>106.845</v>
      </c>
      <c r="E5441" s="8">
        <v>107.006354</v>
      </c>
      <c r="F5441" s="4">
        <f t="shared" si="423"/>
        <v>0.16135400000000288</v>
      </c>
      <c r="G5441" s="4">
        <f t="shared" si="424"/>
        <v>0.16135400000000288</v>
      </c>
      <c r="H5441" s="7">
        <f t="shared" si="425"/>
        <v>2.6035113316000932E-2</v>
      </c>
      <c r="I5441" s="7"/>
      <c r="J5441">
        <v>-611.875</v>
      </c>
      <c r="K5441" s="8">
        <f t="shared" si="426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422"/>
        <v>106.003</v>
      </c>
      <c r="E5442" s="8">
        <v>106.524944</v>
      </c>
      <c r="F5442" s="4">
        <f t="shared" si="423"/>
        <v>0.52194400000000485</v>
      </c>
      <c r="G5442" s="4">
        <f t="shared" si="424"/>
        <v>0.52194400000000485</v>
      </c>
      <c r="H5442" s="7">
        <f t="shared" si="425"/>
        <v>0.27242553913600503</v>
      </c>
      <c r="I5442" s="7"/>
      <c r="J5442">
        <v>-611.875</v>
      </c>
      <c r="K5442" s="8">
        <f t="shared" si="426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422"/>
        <v>105.279</v>
      </c>
      <c r="E5443" s="8">
        <v>105.595977</v>
      </c>
      <c r="F5443" s="4">
        <f t="shared" si="423"/>
        <v>0.3169770000000085</v>
      </c>
      <c r="G5443" s="4">
        <f t="shared" si="424"/>
        <v>0.3169770000000085</v>
      </c>
      <c r="H5443" s="7">
        <f t="shared" si="425"/>
        <v>0.10047441852900539</v>
      </c>
      <c r="I5443" s="7"/>
      <c r="J5443">
        <v>-1066.92</v>
      </c>
      <c r="K5443" s="8">
        <f t="shared" si="426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422"/>
        <v>104.63800000000001</v>
      </c>
      <c r="E5444" s="8">
        <v>104.64904799999999</v>
      </c>
      <c r="F5444" s="4">
        <f t="shared" si="423"/>
        <v>1.1047999999988178E-2</v>
      </c>
      <c r="G5444" s="4">
        <f t="shared" si="424"/>
        <v>1.1047999999988178E-2</v>
      </c>
      <c r="H5444" s="7">
        <f t="shared" si="425"/>
        <v>1.220583039997388E-4</v>
      </c>
      <c r="I5444" s="7"/>
      <c r="J5444">
        <v>-1066.92</v>
      </c>
      <c r="K5444" s="8">
        <f t="shared" si="426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422"/>
        <v>103.989</v>
      </c>
      <c r="E5445" s="8">
        <v>103.961049</v>
      </c>
      <c r="F5445" s="4">
        <f t="shared" si="423"/>
        <v>-2.7951000000001613E-2</v>
      </c>
      <c r="G5445" s="4">
        <f t="shared" si="424"/>
        <v>2.7951000000001613E-2</v>
      </c>
      <c r="H5445" s="7">
        <f t="shared" si="425"/>
        <v>7.8125840100009018E-4</v>
      </c>
      <c r="I5445" s="7"/>
      <c r="J5445">
        <v>-4620.32</v>
      </c>
      <c r="K5445" s="8">
        <f t="shared" si="426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422"/>
        <v>103.765</v>
      </c>
      <c r="E5446" s="8">
        <v>103.71467199999999</v>
      </c>
      <c r="F5446" s="4">
        <f t="shared" si="423"/>
        <v>-5.0328000000007478E-2</v>
      </c>
      <c r="G5446" s="4">
        <f t="shared" si="424"/>
        <v>5.0328000000007478E-2</v>
      </c>
      <c r="H5446" s="7">
        <f t="shared" si="425"/>
        <v>2.5329075840007527E-3</v>
      </c>
      <c r="I5446" s="7"/>
      <c r="J5446">
        <v>64851.7</v>
      </c>
      <c r="K5446" s="8">
        <f t="shared" si="426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422"/>
        <v>103.751</v>
      </c>
      <c r="E5447" s="8">
        <v>103.64555</v>
      </c>
      <c r="F5447" s="4">
        <f t="shared" si="423"/>
        <v>-0.10545000000000471</v>
      </c>
      <c r="G5447" s="4">
        <f t="shared" si="424"/>
        <v>0.10545000000000471</v>
      </c>
      <c r="H5447" s="7">
        <f t="shared" si="425"/>
        <v>1.1119702500000992E-2</v>
      </c>
      <c r="I5447" s="7"/>
      <c r="J5447">
        <v>106306</v>
      </c>
      <c r="K5447" s="8">
        <f t="shared" si="426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422"/>
        <v>25.692</v>
      </c>
      <c r="E5448" s="8">
        <v>25.717824</v>
      </c>
      <c r="F5448" s="4">
        <f t="shared" si="423"/>
        <v>2.5824000000000069E-2</v>
      </c>
      <c r="G5448" s="4">
        <f t="shared" si="424"/>
        <v>2.5824000000000069E-2</v>
      </c>
      <c r="H5448" s="7">
        <f t="shared" si="425"/>
        <v>6.6687897600000356E-4</v>
      </c>
      <c r="I5448" s="7"/>
      <c r="J5448">
        <v>74287.199999999997</v>
      </c>
      <c r="K5448" s="8">
        <f t="shared" si="426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427">C5449/1000</f>
        <v>48.124499999999998</v>
      </c>
      <c r="E5449" s="8">
        <v>47.551231999999999</v>
      </c>
      <c r="F5449" s="4">
        <f t="shared" ref="F5449:F5512" si="428">(E5449- D5449)</f>
        <v>-0.57326799999999878</v>
      </c>
      <c r="G5449" s="4">
        <f t="shared" ref="G5449:G5512" si="429">ABS(F5449)</f>
        <v>0.57326799999999878</v>
      </c>
      <c r="H5449" s="7">
        <f t="shared" ref="H5449:H5512" si="430">(G5449^2)</f>
        <v>0.32863619982399861</v>
      </c>
      <c r="I5449" s="7"/>
      <c r="J5449">
        <v>93499.6</v>
      </c>
      <c r="K5449" s="8">
        <f t="shared" si="426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427"/>
        <v>-0.92471500000000006</v>
      </c>
      <c r="E5450" s="8">
        <v>-0.92471499999999995</v>
      </c>
      <c r="F5450" s="4">
        <f t="shared" si="428"/>
        <v>1.1102230246251565E-16</v>
      </c>
      <c r="G5450" s="4">
        <f t="shared" si="429"/>
        <v>1.1102230246251565E-16</v>
      </c>
      <c r="H5450" s="7">
        <f t="shared" si="430"/>
        <v>1.2325951644078309E-32</v>
      </c>
      <c r="I5450" s="7"/>
      <c r="J5450">
        <v>104237</v>
      </c>
      <c r="K5450" s="8">
        <f t="shared" si="426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427"/>
        <v>-0.92471500000000006</v>
      </c>
      <c r="E5451" s="8">
        <v>-0.92471499999999995</v>
      </c>
      <c r="F5451" s="4">
        <f t="shared" si="428"/>
        <v>1.1102230246251565E-16</v>
      </c>
      <c r="G5451" s="4">
        <f t="shared" si="429"/>
        <v>1.1102230246251565E-16</v>
      </c>
      <c r="H5451" s="7">
        <f t="shared" si="430"/>
        <v>1.2325951644078309E-32</v>
      </c>
      <c r="I5451" s="7"/>
      <c r="J5451">
        <v>55393.3</v>
      </c>
      <c r="K5451" s="8">
        <f t="shared" si="426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427"/>
        <v>-0.61187499999999995</v>
      </c>
      <c r="E5452" s="8">
        <v>-0.61187499999999995</v>
      </c>
      <c r="F5452" s="4">
        <f t="shared" si="428"/>
        <v>0</v>
      </c>
      <c r="G5452" s="4">
        <f t="shared" si="429"/>
        <v>0</v>
      </c>
      <c r="H5452" s="7">
        <f t="shared" si="430"/>
        <v>0</v>
      </c>
      <c r="I5452" s="7"/>
      <c r="J5452">
        <v>61560.3</v>
      </c>
      <c r="K5452" s="8">
        <f t="shared" si="426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427"/>
        <v>-0.61187499999999995</v>
      </c>
      <c r="E5453" s="8">
        <v>-0.61187499999999995</v>
      </c>
      <c r="F5453" s="4">
        <f t="shared" si="428"/>
        <v>0</v>
      </c>
      <c r="G5453" s="4">
        <f t="shared" si="429"/>
        <v>0</v>
      </c>
      <c r="H5453" s="7">
        <f t="shared" si="430"/>
        <v>0</v>
      </c>
      <c r="I5453" s="7"/>
      <c r="J5453">
        <v>61224.5</v>
      </c>
      <c r="K5453" s="8">
        <f t="shared" si="426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427"/>
        <v>-0.61187499999999995</v>
      </c>
      <c r="E5454" s="8">
        <v>-0.61187499999999995</v>
      </c>
      <c r="F5454" s="4">
        <f t="shared" si="428"/>
        <v>0</v>
      </c>
      <c r="G5454" s="4">
        <f t="shared" si="429"/>
        <v>0</v>
      </c>
      <c r="H5454" s="7">
        <f t="shared" si="430"/>
        <v>0</v>
      </c>
      <c r="I5454" s="7"/>
      <c r="J5454">
        <v>-968.07500000000005</v>
      </c>
      <c r="K5454" s="8">
        <f t="shared" si="426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427"/>
        <v>-0.61187499999999995</v>
      </c>
      <c r="E5455" s="8">
        <v>-0.61187499999999995</v>
      </c>
      <c r="F5455" s="4">
        <f t="shared" si="428"/>
        <v>0</v>
      </c>
      <c r="G5455" s="4">
        <f t="shared" si="429"/>
        <v>0</v>
      </c>
      <c r="H5455" s="7">
        <f t="shared" si="430"/>
        <v>0</v>
      </c>
      <c r="I5455" s="7"/>
      <c r="J5455">
        <v>-924.71500000000003</v>
      </c>
      <c r="K5455" s="8">
        <f t="shared" si="426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427"/>
        <v>-0.61187499999999995</v>
      </c>
      <c r="E5456" s="8">
        <v>-0.61187499999999995</v>
      </c>
      <c r="F5456" s="4">
        <f t="shared" si="428"/>
        <v>0</v>
      </c>
      <c r="G5456" s="4">
        <f t="shared" si="429"/>
        <v>0</v>
      </c>
      <c r="H5456" s="7">
        <f t="shared" si="430"/>
        <v>0</v>
      </c>
      <c r="I5456" s="7"/>
      <c r="J5456">
        <v>-924.71500000000003</v>
      </c>
      <c r="K5456" s="8">
        <f t="shared" si="426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427"/>
        <v>-0.61187499999999995</v>
      </c>
      <c r="E5457" s="8">
        <v>-0.61187499999999995</v>
      </c>
      <c r="F5457" s="4">
        <f t="shared" si="428"/>
        <v>0</v>
      </c>
      <c r="G5457" s="4">
        <f t="shared" si="429"/>
        <v>0</v>
      </c>
      <c r="H5457" s="7">
        <f t="shared" si="430"/>
        <v>0</v>
      </c>
      <c r="I5457" s="7"/>
      <c r="J5457">
        <v>-611.875</v>
      </c>
      <c r="K5457" s="8">
        <f t="shared" si="426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427"/>
        <v>-0.61187499999999995</v>
      </c>
      <c r="E5458" s="8">
        <v>-0.61187499999999995</v>
      </c>
      <c r="F5458" s="4">
        <f t="shared" si="428"/>
        <v>0</v>
      </c>
      <c r="G5458" s="4">
        <f t="shared" si="429"/>
        <v>0</v>
      </c>
      <c r="H5458" s="7">
        <f t="shared" si="430"/>
        <v>0</v>
      </c>
      <c r="I5458" s="7"/>
      <c r="J5458">
        <v>-611.875</v>
      </c>
      <c r="K5458" s="8">
        <f t="shared" si="426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427"/>
        <v>-0.61187499999999995</v>
      </c>
      <c r="E5459" s="8">
        <v>-0.61187499999999995</v>
      </c>
      <c r="F5459" s="4">
        <f t="shared" si="428"/>
        <v>0</v>
      </c>
      <c r="G5459" s="4">
        <f t="shared" si="429"/>
        <v>0</v>
      </c>
      <c r="H5459" s="7">
        <f t="shared" si="430"/>
        <v>0</v>
      </c>
      <c r="I5459" s="7"/>
      <c r="J5459">
        <v>-611.875</v>
      </c>
      <c r="K5459" s="8">
        <f t="shared" si="426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427"/>
        <v>-0.61187499999999995</v>
      </c>
      <c r="E5460" s="8">
        <v>-0.61187499999999995</v>
      </c>
      <c r="F5460" s="4">
        <f t="shared" si="428"/>
        <v>0</v>
      </c>
      <c r="G5460" s="4">
        <f t="shared" si="429"/>
        <v>0</v>
      </c>
      <c r="H5460" s="7">
        <f t="shared" si="430"/>
        <v>0</v>
      </c>
      <c r="I5460" s="7"/>
      <c r="J5460">
        <v>-611.875</v>
      </c>
      <c r="K5460" s="8">
        <f t="shared" si="426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427"/>
        <v>-0.61187499999999995</v>
      </c>
      <c r="E5461" s="8">
        <v>-0.61187499999999995</v>
      </c>
      <c r="F5461" s="4">
        <f t="shared" si="428"/>
        <v>0</v>
      </c>
      <c r="G5461" s="4">
        <f t="shared" si="429"/>
        <v>0</v>
      </c>
      <c r="H5461" s="7">
        <f t="shared" si="430"/>
        <v>0</v>
      </c>
      <c r="I5461" s="7"/>
      <c r="J5461">
        <v>-611.875</v>
      </c>
      <c r="K5461" s="8">
        <f t="shared" si="426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427"/>
        <v>-1.0669200000000001</v>
      </c>
      <c r="E5462" s="8">
        <v>-1.0669150000000001</v>
      </c>
      <c r="F5462" s="4">
        <f t="shared" si="428"/>
        <v>5.000000000032756E-6</v>
      </c>
      <c r="G5462" s="4">
        <f t="shared" si="429"/>
        <v>5.000000000032756E-6</v>
      </c>
      <c r="H5462" s="7">
        <f t="shared" si="430"/>
        <v>2.5000000000327561E-11</v>
      </c>
      <c r="I5462" s="7"/>
      <c r="J5462">
        <v>-611.875</v>
      </c>
      <c r="K5462" s="8">
        <f t="shared" si="426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427"/>
        <v>-4.7305799999999998</v>
      </c>
      <c r="E5463" s="8">
        <v>-4.7331839999999996</v>
      </c>
      <c r="F5463" s="4">
        <f t="shared" si="428"/>
        <v>-2.6039999999998287E-3</v>
      </c>
      <c r="G5463" s="4">
        <f t="shared" si="429"/>
        <v>2.6039999999998287E-3</v>
      </c>
      <c r="H5463" s="7">
        <f t="shared" si="430"/>
        <v>6.780815999999108E-6</v>
      </c>
      <c r="I5463" s="7"/>
      <c r="J5463">
        <v>-611.875</v>
      </c>
      <c r="K5463" s="8">
        <f t="shared" si="426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427"/>
        <v>68.926899999999989</v>
      </c>
      <c r="E5464" s="8">
        <v>69.431443999999999</v>
      </c>
      <c r="F5464" s="4">
        <f t="shared" si="428"/>
        <v>0.50454400000000987</v>
      </c>
      <c r="G5464" s="4">
        <f t="shared" si="429"/>
        <v>0.50454400000000987</v>
      </c>
      <c r="H5464" s="7">
        <f t="shared" si="430"/>
        <v>0.25456464793600997</v>
      </c>
      <c r="I5464" s="7"/>
      <c r="J5464">
        <v>-611.875</v>
      </c>
      <c r="K5464" s="8">
        <f t="shared" si="426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427"/>
        <v>106.55500000000001</v>
      </c>
      <c r="E5465" s="8">
        <v>106.70019000000001</v>
      </c>
      <c r="F5465" s="4">
        <f t="shared" si="428"/>
        <v>0.14518999999999949</v>
      </c>
      <c r="G5465" s="4">
        <f t="shared" si="429"/>
        <v>0.14518999999999949</v>
      </c>
      <c r="H5465" s="7">
        <f t="shared" si="430"/>
        <v>2.1080136099999851E-2</v>
      </c>
      <c r="I5465" s="7"/>
      <c r="J5465">
        <v>-611.875</v>
      </c>
      <c r="K5465" s="8">
        <f t="shared" si="426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427"/>
        <v>105.56699999999999</v>
      </c>
      <c r="E5466" s="8">
        <v>105.861547</v>
      </c>
      <c r="F5466" s="4">
        <f t="shared" si="428"/>
        <v>0.29454700000000855</v>
      </c>
      <c r="G5466" s="4">
        <f t="shared" si="429"/>
        <v>0.29454700000000855</v>
      </c>
      <c r="H5466" s="7">
        <f t="shared" si="430"/>
        <v>8.6757935209005044E-2</v>
      </c>
      <c r="I5466" s="7"/>
      <c r="J5466">
        <v>-611.875</v>
      </c>
      <c r="K5466" s="8">
        <f t="shared" si="426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427"/>
        <v>104.78100000000001</v>
      </c>
      <c r="E5467" s="8">
        <v>105.03948200000001</v>
      </c>
      <c r="F5467" s="4">
        <f t="shared" si="428"/>
        <v>0.25848200000000077</v>
      </c>
      <c r="G5467" s="4">
        <f t="shared" si="429"/>
        <v>0.25848200000000077</v>
      </c>
      <c r="H5467" s="7">
        <f t="shared" si="430"/>
        <v>6.6812944324000395E-2</v>
      </c>
      <c r="I5467" s="7"/>
      <c r="J5467">
        <v>-1066.92</v>
      </c>
      <c r="K5467" s="8">
        <f t="shared" si="426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427"/>
        <v>104.258</v>
      </c>
      <c r="E5468" s="8">
        <v>104.437386</v>
      </c>
      <c r="F5468" s="4">
        <f t="shared" si="428"/>
        <v>0.17938600000000804</v>
      </c>
      <c r="G5468" s="4">
        <f t="shared" si="429"/>
        <v>0.17938600000000804</v>
      </c>
      <c r="H5468" s="7">
        <f t="shared" si="430"/>
        <v>3.2179336996002887E-2</v>
      </c>
      <c r="I5468" s="7"/>
      <c r="J5468">
        <v>9696.14</v>
      </c>
      <c r="K5468" s="8">
        <f t="shared" si="426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427"/>
        <v>103.688</v>
      </c>
      <c r="E5469" s="8">
        <v>103.871379</v>
      </c>
      <c r="F5469" s="4">
        <f t="shared" si="428"/>
        <v>0.18337900000000218</v>
      </c>
      <c r="G5469" s="4">
        <f t="shared" si="429"/>
        <v>0.18337900000000218</v>
      </c>
      <c r="H5469" s="7">
        <f t="shared" si="430"/>
        <v>3.3627857641000798E-2</v>
      </c>
      <c r="I5469" s="7"/>
      <c r="J5469">
        <v>108098</v>
      </c>
      <c r="K5469" s="8">
        <f t="shared" si="426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427"/>
        <v>103.45699999999999</v>
      </c>
      <c r="E5470" s="8">
        <v>103.55022200000001</v>
      </c>
      <c r="F5470" s="4">
        <f t="shared" si="428"/>
        <v>9.3222000000011462E-2</v>
      </c>
      <c r="G5470" s="4">
        <f t="shared" si="429"/>
        <v>9.3222000000011462E-2</v>
      </c>
      <c r="H5470" s="7">
        <f t="shared" si="430"/>
        <v>8.6903412840021368E-3</v>
      </c>
      <c r="I5470" s="7"/>
      <c r="J5470">
        <v>107051</v>
      </c>
      <c r="K5470" s="8">
        <f t="shared" si="426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427"/>
        <v>82.432600000000008</v>
      </c>
      <c r="E5471" s="8">
        <v>82.67304</v>
      </c>
      <c r="F5471" s="4">
        <f t="shared" si="428"/>
        <v>0.24043999999999244</v>
      </c>
      <c r="G5471" s="4">
        <f t="shared" si="429"/>
        <v>0.24043999999999244</v>
      </c>
      <c r="H5471" s="7">
        <f t="shared" si="430"/>
        <v>5.7811393599996361E-2</v>
      </c>
      <c r="I5471" s="7"/>
      <c r="J5471">
        <v>106581</v>
      </c>
      <c r="K5471" s="8">
        <f t="shared" si="426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427"/>
        <v>34.755800000000001</v>
      </c>
      <c r="E5472" s="8">
        <v>34.758862999999998</v>
      </c>
      <c r="F5472" s="4">
        <f t="shared" si="428"/>
        <v>3.0629999999973734E-3</v>
      </c>
      <c r="G5472" s="4">
        <f t="shared" si="429"/>
        <v>3.0629999999973734E-3</v>
      </c>
      <c r="H5472" s="7">
        <f t="shared" si="430"/>
        <v>9.3819689999839092E-6</v>
      </c>
      <c r="I5472" s="7"/>
      <c r="J5472">
        <v>105679</v>
      </c>
      <c r="K5472" s="8">
        <f t="shared" si="426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427"/>
        <v>-0.96843299999999999</v>
      </c>
      <c r="E5473" s="8">
        <v>-0.96863900000000003</v>
      </c>
      <c r="F5473" s="4">
        <f t="shared" si="428"/>
        <v>-2.0600000000003948E-4</v>
      </c>
      <c r="G5473" s="4">
        <f t="shared" si="429"/>
        <v>2.0600000000003948E-4</v>
      </c>
      <c r="H5473" s="7">
        <f t="shared" si="430"/>
        <v>4.2436000000016269E-8</v>
      </c>
      <c r="I5473" s="7"/>
      <c r="J5473">
        <v>104769</v>
      </c>
      <c r="K5473" s="8">
        <f t="shared" si="426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427"/>
        <v>-0.92471500000000006</v>
      </c>
      <c r="E5474" s="8">
        <v>-0.92471499999999995</v>
      </c>
      <c r="F5474" s="4">
        <f t="shared" si="428"/>
        <v>1.1102230246251565E-16</v>
      </c>
      <c r="G5474" s="4">
        <f t="shared" si="429"/>
        <v>1.1102230246251565E-16</v>
      </c>
      <c r="H5474" s="7">
        <f t="shared" si="430"/>
        <v>1.2325951644078309E-32</v>
      </c>
      <c r="I5474" s="7"/>
      <c r="J5474">
        <v>104098</v>
      </c>
      <c r="K5474" s="8">
        <f t="shared" si="426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427"/>
        <v>-0.92471500000000006</v>
      </c>
      <c r="E5475" s="8">
        <v>-0.92471499999999995</v>
      </c>
      <c r="F5475" s="4">
        <f t="shared" si="428"/>
        <v>1.1102230246251565E-16</v>
      </c>
      <c r="G5475" s="4">
        <f t="shared" si="429"/>
        <v>1.1102230246251565E-16</v>
      </c>
      <c r="H5475" s="7">
        <f t="shared" si="430"/>
        <v>1.2325951644078309E-32</v>
      </c>
      <c r="I5475" s="7"/>
      <c r="J5475">
        <v>103790</v>
      </c>
      <c r="K5475" s="8">
        <f t="shared" si="426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427"/>
        <v>-0.61187499999999995</v>
      </c>
      <c r="E5476" s="8">
        <v>-0.61187499999999995</v>
      </c>
      <c r="F5476" s="4">
        <f t="shared" si="428"/>
        <v>0</v>
      </c>
      <c r="G5476" s="4">
        <f t="shared" si="429"/>
        <v>0</v>
      </c>
      <c r="H5476" s="7">
        <f t="shared" si="430"/>
        <v>0</v>
      </c>
      <c r="I5476" s="7"/>
      <c r="J5476">
        <v>103775</v>
      </c>
      <c r="K5476" s="8">
        <f t="shared" si="426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427"/>
        <v>-0.61187499999999995</v>
      </c>
      <c r="E5477" s="8">
        <v>-0.61187499999999995</v>
      </c>
      <c r="F5477" s="4">
        <f t="shared" si="428"/>
        <v>0</v>
      </c>
      <c r="G5477" s="4">
        <f t="shared" si="429"/>
        <v>0</v>
      </c>
      <c r="H5477" s="7">
        <f t="shared" si="430"/>
        <v>0</v>
      </c>
      <c r="I5477" s="7"/>
      <c r="J5477">
        <v>25804.2</v>
      </c>
      <c r="K5477" s="8">
        <f t="shared" si="426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427"/>
        <v>-0.61187499999999995</v>
      </c>
      <c r="E5478" s="8">
        <v>-0.61187499999999995</v>
      </c>
      <c r="F5478" s="4">
        <f t="shared" si="428"/>
        <v>0</v>
      </c>
      <c r="G5478" s="4">
        <f t="shared" si="429"/>
        <v>0</v>
      </c>
      <c r="H5478" s="7">
        <f t="shared" si="430"/>
        <v>0</v>
      </c>
      <c r="I5478" s="7"/>
      <c r="J5478">
        <v>47737.8</v>
      </c>
      <c r="K5478" s="8">
        <f t="shared" si="426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427"/>
        <v>-0.61187499999999995</v>
      </c>
      <c r="E5479" s="8">
        <v>-0.61187499999999995</v>
      </c>
      <c r="F5479" s="4">
        <f t="shared" si="428"/>
        <v>0</v>
      </c>
      <c r="G5479" s="4">
        <f t="shared" si="429"/>
        <v>0</v>
      </c>
      <c r="H5479" s="7">
        <f t="shared" si="430"/>
        <v>0</v>
      </c>
      <c r="I5479" s="7"/>
      <c r="J5479">
        <v>-924.71500000000003</v>
      </c>
      <c r="K5479" s="8">
        <f t="shared" si="426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427"/>
        <v>-0.61187499999999995</v>
      </c>
      <c r="E5480" s="8">
        <v>-0.61187499999999995</v>
      </c>
      <c r="F5480" s="4">
        <f t="shared" si="428"/>
        <v>0</v>
      </c>
      <c r="G5480" s="4">
        <f t="shared" si="429"/>
        <v>0</v>
      </c>
      <c r="H5480" s="7">
        <f t="shared" si="430"/>
        <v>0</v>
      </c>
      <c r="I5480" s="7"/>
      <c r="J5480">
        <v>-924.71500000000003</v>
      </c>
      <c r="K5480" s="8">
        <f t="shared" si="426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427"/>
        <v>-0.61187499999999995</v>
      </c>
      <c r="E5481" s="8">
        <v>-0.61187499999999995</v>
      </c>
      <c r="F5481" s="4">
        <f t="shared" si="428"/>
        <v>0</v>
      </c>
      <c r="G5481" s="4">
        <f t="shared" si="429"/>
        <v>0</v>
      </c>
      <c r="H5481" s="7">
        <f t="shared" si="430"/>
        <v>0</v>
      </c>
      <c r="I5481" s="7"/>
      <c r="J5481">
        <v>-611.875</v>
      </c>
      <c r="K5481" s="8">
        <f t="shared" si="426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427"/>
        <v>-0.61187499999999995</v>
      </c>
      <c r="E5482" s="8">
        <v>-0.61187499999999995</v>
      </c>
      <c r="F5482" s="4">
        <f t="shared" si="428"/>
        <v>0</v>
      </c>
      <c r="G5482" s="4">
        <f t="shared" si="429"/>
        <v>0</v>
      </c>
      <c r="H5482" s="7">
        <f t="shared" si="430"/>
        <v>0</v>
      </c>
      <c r="I5482" s="7"/>
      <c r="J5482">
        <v>-611.875</v>
      </c>
      <c r="K5482" s="8">
        <f t="shared" si="426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427"/>
        <v>-0.61187499999999995</v>
      </c>
      <c r="E5483" s="8">
        <v>-0.61187499999999995</v>
      </c>
      <c r="F5483" s="4">
        <f t="shared" si="428"/>
        <v>0</v>
      </c>
      <c r="G5483" s="4">
        <f t="shared" si="429"/>
        <v>0</v>
      </c>
      <c r="H5483" s="7">
        <f t="shared" si="430"/>
        <v>0</v>
      </c>
      <c r="I5483" s="7"/>
      <c r="J5483">
        <v>-611.875</v>
      </c>
      <c r="K5483" s="8">
        <f t="shared" si="426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427"/>
        <v>-0.61187499999999995</v>
      </c>
      <c r="E5484" s="8">
        <v>-0.61187499999999995</v>
      </c>
      <c r="F5484" s="4">
        <f t="shared" si="428"/>
        <v>0</v>
      </c>
      <c r="G5484" s="4">
        <f t="shared" si="429"/>
        <v>0</v>
      </c>
      <c r="H5484" s="7">
        <f t="shared" si="430"/>
        <v>0</v>
      </c>
      <c r="I5484" s="7"/>
      <c r="J5484">
        <v>-611.875</v>
      </c>
      <c r="K5484" s="8">
        <f t="shared" ref="K5484:K5547" si="431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427"/>
        <v>-0.61187499999999995</v>
      </c>
      <c r="E5485" s="8">
        <v>-0.61187499999999995</v>
      </c>
      <c r="F5485" s="4">
        <f t="shared" si="428"/>
        <v>0</v>
      </c>
      <c r="G5485" s="4">
        <f t="shared" si="429"/>
        <v>0</v>
      </c>
      <c r="H5485" s="7">
        <f t="shared" si="430"/>
        <v>0</v>
      </c>
      <c r="I5485" s="7"/>
      <c r="J5485">
        <v>-611.875</v>
      </c>
      <c r="K5485" s="8">
        <f t="shared" si="431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427"/>
        <v>-1.0669200000000001</v>
      </c>
      <c r="E5486" s="8">
        <v>-1.0669150000000001</v>
      </c>
      <c r="F5486" s="4">
        <f t="shared" si="428"/>
        <v>5.000000000032756E-6</v>
      </c>
      <c r="G5486" s="4">
        <f t="shared" si="429"/>
        <v>5.000000000032756E-6</v>
      </c>
      <c r="H5486" s="7">
        <f t="shared" si="430"/>
        <v>2.5000000000327561E-11</v>
      </c>
      <c r="I5486" s="7"/>
      <c r="J5486">
        <v>-611.875</v>
      </c>
      <c r="K5486" s="8">
        <f t="shared" si="431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427"/>
        <v>-1.0669200000000001</v>
      </c>
      <c r="E5487" s="8">
        <v>-1.0669150000000001</v>
      </c>
      <c r="F5487" s="4">
        <f t="shared" si="428"/>
        <v>5.000000000032756E-6</v>
      </c>
      <c r="G5487" s="4">
        <f t="shared" si="429"/>
        <v>5.000000000032756E-6</v>
      </c>
      <c r="H5487" s="7">
        <f t="shared" si="430"/>
        <v>2.5000000000327561E-11</v>
      </c>
      <c r="I5487" s="7"/>
      <c r="J5487">
        <v>-611.875</v>
      </c>
      <c r="K5487" s="8">
        <f t="shared" si="431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427"/>
        <v>6.0185900000000006</v>
      </c>
      <c r="E5488" s="8">
        <v>6.1972259999999997</v>
      </c>
      <c r="F5488" s="4">
        <f t="shared" si="428"/>
        <v>0.17863599999999913</v>
      </c>
      <c r="G5488" s="4">
        <f t="shared" si="429"/>
        <v>0.17863599999999913</v>
      </c>
      <c r="H5488" s="7">
        <f t="shared" si="430"/>
        <v>3.1910820495999692E-2</v>
      </c>
      <c r="I5488" s="7"/>
      <c r="J5488">
        <v>-611.875</v>
      </c>
      <c r="K5488" s="8">
        <f t="shared" si="431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427"/>
        <v>107.554</v>
      </c>
      <c r="E5489" s="8">
        <v>107.642386</v>
      </c>
      <c r="F5489" s="4">
        <f t="shared" si="428"/>
        <v>8.8385999999999854E-2</v>
      </c>
      <c r="G5489" s="4">
        <f t="shared" si="429"/>
        <v>8.8385999999999854E-2</v>
      </c>
      <c r="H5489" s="7">
        <f t="shared" si="430"/>
        <v>7.8120849959999739E-3</v>
      </c>
      <c r="I5489" s="7"/>
      <c r="J5489">
        <v>-611.875</v>
      </c>
      <c r="K5489" s="8">
        <f t="shared" si="431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427"/>
        <v>106.91800000000001</v>
      </c>
      <c r="E5490" s="8">
        <v>107.416138</v>
      </c>
      <c r="F5490" s="4">
        <f t="shared" si="428"/>
        <v>0.49813799999999731</v>
      </c>
      <c r="G5490" s="4">
        <f t="shared" si="429"/>
        <v>0.49813799999999731</v>
      </c>
      <c r="H5490" s="7">
        <f t="shared" si="430"/>
        <v>0.24814146704399731</v>
      </c>
      <c r="I5490" s="7"/>
      <c r="J5490">
        <v>-611.875</v>
      </c>
      <c r="K5490" s="8">
        <f t="shared" si="431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427"/>
        <v>106.233</v>
      </c>
      <c r="E5491" s="8">
        <v>106.593841</v>
      </c>
      <c r="F5491" s="4">
        <f t="shared" si="428"/>
        <v>0.36084099999999353</v>
      </c>
      <c r="G5491" s="4">
        <f t="shared" si="429"/>
        <v>0.36084099999999353</v>
      </c>
      <c r="H5491" s="7">
        <f t="shared" si="430"/>
        <v>0.13020622728099532</v>
      </c>
      <c r="I5491" s="7"/>
      <c r="J5491">
        <v>-1066.92</v>
      </c>
      <c r="K5491" s="8">
        <f t="shared" si="431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427"/>
        <v>105.518</v>
      </c>
      <c r="E5492" s="8">
        <v>105.544738</v>
      </c>
      <c r="F5492" s="4">
        <f t="shared" si="428"/>
        <v>2.6737999999994599E-2</v>
      </c>
      <c r="G5492" s="4">
        <f t="shared" si="429"/>
        <v>2.6737999999994599E-2</v>
      </c>
      <c r="H5492" s="7">
        <f t="shared" si="430"/>
        <v>7.1492064399971116E-4</v>
      </c>
      <c r="I5492" s="7"/>
      <c r="J5492">
        <v>-4733.1899999999996</v>
      </c>
      <c r="K5492" s="8">
        <f t="shared" si="431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427"/>
        <v>55.597199999999994</v>
      </c>
      <c r="E5493" s="8">
        <v>55.180646000000003</v>
      </c>
      <c r="F5493" s="4">
        <f t="shared" si="428"/>
        <v>-0.41655399999999076</v>
      </c>
      <c r="G5493" s="4">
        <f t="shared" si="429"/>
        <v>0.41655399999999076</v>
      </c>
      <c r="H5493" s="7">
        <f t="shared" si="430"/>
        <v>0.1735172349159923</v>
      </c>
      <c r="I5493" s="7"/>
      <c r="J5493">
        <v>69479.8</v>
      </c>
      <c r="K5493" s="8">
        <f t="shared" si="431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427"/>
        <v>104.351</v>
      </c>
      <c r="E5494" s="8">
        <v>104.398577</v>
      </c>
      <c r="F5494" s="4">
        <f t="shared" si="428"/>
        <v>4.7577000000003977E-2</v>
      </c>
      <c r="G5494" s="4">
        <f t="shared" si="429"/>
        <v>4.7577000000003977E-2</v>
      </c>
      <c r="H5494" s="7">
        <f t="shared" si="430"/>
        <v>2.2635709290003783E-3</v>
      </c>
      <c r="I5494" s="7"/>
      <c r="J5494">
        <v>106758</v>
      </c>
      <c r="K5494" s="8">
        <f t="shared" si="431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427"/>
        <v>82.756600000000006</v>
      </c>
      <c r="E5495" s="8">
        <v>83.006338</v>
      </c>
      <c r="F5495" s="4">
        <f t="shared" si="428"/>
        <v>0.24973799999999358</v>
      </c>
      <c r="G5495" s="4">
        <f t="shared" si="429"/>
        <v>0.24973799999999358</v>
      </c>
      <c r="H5495" s="7">
        <f t="shared" si="430"/>
        <v>6.2369068643996793E-2</v>
      </c>
      <c r="I5495" s="7"/>
      <c r="J5495">
        <v>105933</v>
      </c>
      <c r="K5495" s="8">
        <f t="shared" si="431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427"/>
        <v>70.06519999999999</v>
      </c>
      <c r="E5496" s="8">
        <v>70.341975000000005</v>
      </c>
      <c r="F5496" s="4">
        <f t="shared" si="428"/>
        <v>0.27677500000001487</v>
      </c>
      <c r="G5496" s="4">
        <f t="shared" si="429"/>
        <v>0.27677500000001487</v>
      </c>
      <c r="H5496" s="7">
        <f t="shared" si="430"/>
        <v>7.6604400625008229E-2</v>
      </c>
      <c r="I5496" s="7"/>
      <c r="J5496">
        <v>105139</v>
      </c>
      <c r="K5496" s="8">
        <f t="shared" si="431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427"/>
        <v>-0.92471500000000006</v>
      </c>
      <c r="E5497" s="8">
        <v>-0.92471499999999995</v>
      </c>
      <c r="F5497" s="4">
        <f t="shared" si="428"/>
        <v>1.1102230246251565E-16</v>
      </c>
      <c r="G5497" s="4">
        <f t="shared" si="429"/>
        <v>1.1102230246251565E-16</v>
      </c>
      <c r="H5497" s="7">
        <f t="shared" si="430"/>
        <v>1.2325951644078309E-32</v>
      </c>
      <c r="I5497" s="7"/>
      <c r="J5497">
        <v>104562</v>
      </c>
      <c r="K5497" s="8">
        <f t="shared" si="431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427"/>
        <v>-4.69191</v>
      </c>
      <c r="E5498" s="8">
        <v>-4.6880490000000004</v>
      </c>
      <c r="F5498" s="4">
        <f t="shared" si="428"/>
        <v>3.8609999999996703E-3</v>
      </c>
      <c r="G5498" s="4">
        <f t="shared" si="429"/>
        <v>3.8609999999996703E-3</v>
      </c>
      <c r="H5498" s="7">
        <f t="shared" si="430"/>
        <v>1.4907320999997453E-5</v>
      </c>
      <c r="I5498" s="7"/>
      <c r="J5498">
        <v>104009</v>
      </c>
      <c r="K5498" s="8">
        <f t="shared" si="431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427"/>
        <v>-0.92471500000000006</v>
      </c>
      <c r="E5499" s="8">
        <v>-0.92471499999999995</v>
      </c>
      <c r="F5499" s="4">
        <f t="shared" si="428"/>
        <v>1.1102230246251565E-16</v>
      </c>
      <c r="G5499" s="4">
        <f t="shared" si="429"/>
        <v>1.1102230246251565E-16</v>
      </c>
      <c r="H5499" s="7">
        <f t="shared" si="430"/>
        <v>1.2325951644078309E-32</v>
      </c>
      <c r="I5499" s="7"/>
      <c r="J5499">
        <v>103630</v>
      </c>
      <c r="K5499" s="8">
        <f t="shared" si="431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427"/>
        <v>-0.61187499999999995</v>
      </c>
      <c r="E5500" s="8">
        <v>-0.61187499999999995</v>
      </c>
      <c r="F5500" s="4">
        <f t="shared" si="428"/>
        <v>0</v>
      </c>
      <c r="G5500" s="4">
        <f t="shared" si="429"/>
        <v>0</v>
      </c>
      <c r="H5500" s="7">
        <f t="shared" si="430"/>
        <v>0</v>
      </c>
      <c r="I5500" s="7"/>
      <c r="J5500">
        <v>82860.100000000006</v>
      </c>
      <c r="K5500" s="8">
        <f t="shared" si="431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427"/>
        <v>-0.61187499999999995</v>
      </c>
      <c r="E5501" s="8">
        <v>-0.61187499999999995</v>
      </c>
      <c r="F5501" s="4">
        <f t="shared" si="428"/>
        <v>0</v>
      </c>
      <c r="G5501" s="4">
        <f t="shared" si="429"/>
        <v>0</v>
      </c>
      <c r="H5501" s="7">
        <f t="shared" si="430"/>
        <v>0</v>
      </c>
      <c r="I5501" s="7"/>
      <c r="J5501">
        <v>34897.699999999997</v>
      </c>
      <c r="K5501" s="8">
        <f t="shared" si="431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427"/>
        <v>-0.61187499999999995</v>
      </c>
      <c r="E5502" s="8">
        <v>-0.61187499999999995</v>
      </c>
      <c r="F5502" s="4">
        <f t="shared" si="428"/>
        <v>0</v>
      </c>
      <c r="G5502" s="4">
        <f t="shared" si="429"/>
        <v>0</v>
      </c>
      <c r="H5502" s="7">
        <f t="shared" si="430"/>
        <v>0</v>
      </c>
      <c r="I5502" s="7"/>
      <c r="J5502">
        <v>-968.66099999999994</v>
      </c>
      <c r="K5502" s="8">
        <f t="shared" si="431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427"/>
        <v>-0.61187499999999995</v>
      </c>
      <c r="E5503" s="8">
        <v>-0.61187499999999995</v>
      </c>
      <c r="F5503" s="4">
        <f t="shared" si="428"/>
        <v>0</v>
      </c>
      <c r="G5503" s="4">
        <f t="shared" si="429"/>
        <v>0</v>
      </c>
      <c r="H5503" s="7">
        <f t="shared" si="430"/>
        <v>0</v>
      </c>
      <c r="I5503" s="7"/>
      <c r="J5503">
        <v>-924.71500000000003</v>
      </c>
      <c r="K5503" s="8">
        <f t="shared" si="431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427"/>
        <v>-0.61187499999999995</v>
      </c>
      <c r="E5504" s="8">
        <v>-0.61187499999999995</v>
      </c>
      <c r="F5504" s="4">
        <f t="shared" si="428"/>
        <v>0</v>
      </c>
      <c r="G5504" s="4">
        <f t="shared" si="429"/>
        <v>0</v>
      </c>
      <c r="H5504" s="7">
        <f t="shared" si="430"/>
        <v>0</v>
      </c>
      <c r="I5504" s="7"/>
      <c r="J5504">
        <v>-924.71500000000003</v>
      </c>
      <c r="K5504" s="8">
        <f t="shared" si="431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427"/>
        <v>-0.61187499999999995</v>
      </c>
      <c r="E5505" s="8">
        <v>-0.61187499999999995</v>
      </c>
      <c r="F5505" s="4">
        <f t="shared" si="428"/>
        <v>0</v>
      </c>
      <c r="G5505" s="4">
        <f t="shared" si="429"/>
        <v>0</v>
      </c>
      <c r="H5505" s="7">
        <f t="shared" si="430"/>
        <v>0</v>
      </c>
      <c r="I5505" s="7"/>
      <c r="J5505">
        <v>-611.875</v>
      </c>
      <c r="K5505" s="8">
        <f t="shared" si="431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427"/>
        <v>-0.61187499999999995</v>
      </c>
      <c r="E5506" s="8">
        <v>-0.61187499999999995</v>
      </c>
      <c r="F5506" s="4">
        <f t="shared" si="428"/>
        <v>0</v>
      </c>
      <c r="G5506" s="4">
        <f t="shared" si="429"/>
        <v>0</v>
      </c>
      <c r="H5506" s="7">
        <f t="shared" si="430"/>
        <v>0</v>
      </c>
      <c r="I5506" s="7"/>
      <c r="J5506">
        <v>-611.875</v>
      </c>
      <c r="K5506" s="8">
        <f t="shared" si="431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427"/>
        <v>-0.61187499999999995</v>
      </c>
      <c r="E5507" s="8">
        <v>-0.61187499999999995</v>
      </c>
      <c r="F5507" s="4">
        <f t="shared" si="428"/>
        <v>0</v>
      </c>
      <c r="G5507" s="4">
        <f t="shared" si="429"/>
        <v>0</v>
      </c>
      <c r="H5507" s="7">
        <f t="shared" si="430"/>
        <v>0</v>
      </c>
      <c r="I5507" s="7"/>
      <c r="J5507">
        <v>-611.875</v>
      </c>
      <c r="K5507" s="8">
        <f t="shared" si="431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427"/>
        <v>-0.61187499999999995</v>
      </c>
      <c r="E5508" s="8">
        <v>-0.61187499999999995</v>
      </c>
      <c r="F5508" s="4">
        <f t="shared" si="428"/>
        <v>0</v>
      </c>
      <c r="G5508" s="4">
        <f t="shared" si="429"/>
        <v>0</v>
      </c>
      <c r="H5508" s="7">
        <f t="shared" si="430"/>
        <v>0</v>
      </c>
      <c r="I5508" s="7"/>
      <c r="J5508">
        <v>-611.875</v>
      </c>
      <c r="K5508" s="8">
        <f t="shared" si="431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427"/>
        <v>-0.61187499999999995</v>
      </c>
      <c r="E5509" s="8">
        <v>-0.61187499999999995</v>
      </c>
      <c r="F5509" s="4">
        <f t="shared" si="428"/>
        <v>0</v>
      </c>
      <c r="G5509" s="4">
        <f t="shared" si="429"/>
        <v>0</v>
      </c>
      <c r="H5509" s="7">
        <f t="shared" si="430"/>
        <v>0</v>
      </c>
      <c r="I5509" s="7"/>
      <c r="J5509">
        <v>-611.875</v>
      </c>
      <c r="K5509" s="8">
        <f t="shared" si="431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427"/>
        <v>-1.0669200000000001</v>
      </c>
      <c r="E5510" s="8">
        <v>-1.0669150000000001</v>
      </c>
      <c r="F5510" s="4">
        <f t="shared" si="428"/>
        <v>5.000000000032756E-6</v>
      </c>
      <c r="G5510" s="4">
        <f t="shared" si="429"/>
        <v>5.000000000032756E-6</v>
      </c>
      <c r="H5510" s="7">
        <f t="shared" si="430"/>
        <v>2.5000000000327561E-11</v>
      </c>
      <c r="I5510" s="7"/>
      <c r="J5510">
        <v>-611.875</v>
      </c>
      <c r="K5510" s="8">
        <f t="shared" si="431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427"/>
        <v>-4.8167299999999997</v>
      </c>
      <c r="E5511" s="8">
        <v>-4.8194999999999997</v>
      </c>
      <c r="F5511" s="4">
        <f t="shared" si="428"/>
        <v>-2.7699999999999392E-3</v>
      </c>
      <c r="G5511" s="4">
        <f t="shared" si="429"/>
        <v>2.7699999999999392E-3</v>
      </c>
      <c r="H5511" s="7">
        <f t="shared" si="430"/>
        <v>7.6728999999996636E-6</v>
      </c>
      <c r="I5511" s="7"/>
      <c r="J5511">
        <v>-611.875</v>
      </c>
      <c r="K5511" s="8">
        <f t="shared" si="431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427"/>
        <v>107.41</v>
      </c>
      <c r="E5512" s="8">
        <v>107.815893</v>
      </c>
      <c r="F5512" s="4">
        <f t="shared" si="428"/>
        <v>0.40589300000000605</v>
      </c>
      <c r="G5512" s="4">
        <f t="shared" si="429"/>
        <v>0.40589300000000605</v>
      </c>
      <c r="H5512" s="7">
        <f t="shared" si="430"/>
        <v>0.16474912744900491</v>
      </c>
      <c r="I5512" s="7"/>
      <c r="J5512">
        <v>-611.875</v>
      </c>
      <c r="K5512" s="8">
        <f t="shared" si="431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432">C5513/1000</f>
        <v>107.07599999999999</v>
      </c>
      <c r="E5513" s="8">
        <v>107.116499</v>
      </c>
      <c r="F5513" s="4">
        <f t="shared" ref="F5513:F5576" si="433">(E5513- D5513)</f>
        <v>4.0499000000011165E-2</v>
      </c>
      <c r="G5513" s="4">
        <f t="shared" ref="G5513:G5576" si="434">ABS(F5513)</f>
        <v>4.0499000000011165E-2</v>
      </c>
      <c r="H5513" s="7">
        <f t="shared" ref="H5513:H5576" si="435">(G5513^2)</f>
        <v>1.6401690010009044E-3</v>
      </c>
      <c r="I5513" s="7"/>
      <c r="J5513">
        <v>-611.875</v>
      </c>
      <c r="K5513" s="8">
        <f t="shared" si="431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432"/>
        <v>106.254</v>
      </c>
      <c r="E5514" s="8">
        <v>106.26231300000001</v>
      </c>
      <c r="F5514" s="4">
        <f t="shared" si="433"/>
        <v>8.313000000001125E-3</v>
      </c>
      <c r="G5514" s="4">
        <f t="shared" si="434"/>
        <v>8.313000000001125E-3</v>
      </c>
      <c r="H5514" s="7">
        <f t="shared" si="435"/>
        <v>6.9105969000018703E-5</v>
      </c>
      <c r="I5514" s="7"/>
      <c r="J5514">
        <v>-611.875</v>
      </c>
      <c r="K5514" s="8">
        <f t="shared" si="431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432"/>
        <v>105.568</v>
      </c>
      <c r="E5515" s="8">
        <v>105.801314</v>
      </c>
      <c r="F5515" s="4">
        <f t="shared" si="433"/>
        <v>0.23331400000000713</v>
      </c>
      <c r="G5515" s="4">
        <f t="shared" si="434"/>
        <v>0.23331400000000713</v>
      </c>
      <c r="H5515" s="7">
        <f t="shared" si="435"/>
        <v>5.4435422596003327E-2</v>
      </c>
      <c r="I5515" s="7"/>
      <c r="J5515">
        <v>-1066.92</v>
      </c>
      <c r="K5515" s="8">
        <f t="shared" si="431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432"/>
        <v>105.063</v>
      </c>
      <c r="E5516" s="8">
        <v>105.01121500000001</v>
      </c>
      <c r="F5516" s="4">
        <f t="shared" si="433"/>
        <v>-5.1784999999995307E-2</v>
      </c>
      <c r="G5516" s="4">
        <f t="shared" si="434"/>
        <v>5.1784999999995307E-2</v>
      </c>
      <c r="H5516" s="7">
        <f t="shared" si="435"/>
        <v>2.6816862249995138E-3</v>
      </c>
      <c r="I5516" s="7"/>
      <c r="J5516">
        <v>-1066.92</v>
      </c>
      <c r="K5516" s="8">
        <f t="shared" si="431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432"/>
        <v>104.55</v>
      </c>
      <c r="E5517" s="8">
        <v>104.49852199999999</v>
      </c>
      <c r="F5517" s="4">
        <f t="shared" si="433"/>
        <v>-5.1478000000003021E-2</v>
      </c>
      <c r="G5517" s="4">
        <f t="shared" si="434"/>
        <v>5.1478000000003021E-2</v>
      </c>
      <c r="H5517" s="7">
        <f t="shared" si="435"/>
        <v>2.6499844840003109E-3</v>
      </c>
      <c r="I5517" s="7"/>
      <c r="J5517">
        <v>6214.19</v>
      </c>
      <c r="K5517" s="8">
        <f t="shared" si="431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432"/>
        <v>104.295</v>
      </c>
      <c r="E5518" s="8">
        <v>104.32673699999999</v>
      </c>
      <c r="F5518" s="4">
        <f t="shared" si="433"/>
        <v>3.1736999999992577E-2</v>
      </c>
      <c r="G5518" s="4">
        <f t="shared" si="434"/>
        <v>3.1736999999992577E-2</v>
      </c>
      <c r="H5518" s="7">
        <f t="shared" si="435"/>
        <v>1.0072371689995288E-3</v>
      </c>
      <c r="I5518" s="7"/>
      <c r="J5518">
        <v>107671</v>
      </c>
      <c r="K5518" s="8">
        <f t="shared" si="431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432"/>
        <v>95.327799999999996</v>
      </c>
      <c r="E5519" s="8">
        <v>95.653833000000006</v>
      </c>
      <c r="F5519" s="4">
        <f t="shared" si="433"/>
        <v>0.32603300000000957</v>
      </c>
      <c r="G5519" s="4">
        <f t="shared" si="434"/>
        <v>0.32603300000000957</v>
      </c>
      <c r="H5519" s="7">
        <f t="shared" si="435"/>
        <v>0.10629751708900624</v>
      </c>
      <c r="I5519" s="7"/>
      <c r="J5519">
        <v>107448</v>
      </c>
      <c r="K5519" s="8">
        <f t="shared" si="431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432"/>
        <v>-0.92471500000000006</v>
      </c>
      <c r="E5520" s="8">
        <v>-0.92471499999999995</v>
      </c>
      <c r="F5520" s="4">
        <f t="shared" si="433"/>
        <v>1.1102230246251565E-16</v>
      </c>
      <c r="G5520" s="4">
        <f t="shared" si="434"/>
        <v>1.1102230246251565E-16</v>
      </c>
      <c r="H5520" s="7">
        <f t="shared" si="435"/>
        <v>1.2325951644078309E-32</v>
      </c>
      <c r="I5520" s="7"/>
      <c r="J5520">
        <v>106647</v>
      </c>
      <c r="K5520" s="8">
        <f t="shared" si="431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432"/>
        <v>-0.92471500000000006</v>
      </c>
      <c r="E5521" s="8">
        <v>-0.92471499999999995</v>
      </c>
      <c r="F5521" s="4">
        <f t="shared" si="433"/>
        <v>1.1102230246251565E-16</v>
      </c>
      <c r="G5521" s="4">
        <f t="shared" si="434"/>
        <v>1.1102230246251565E-16</v>
      </c>
      <c r="H5521" s="7">
        <f t="shared" si="435"/>
        <v>1.2325951644078309E-32</v>
      </c>
      <c r="I5521" s="7"/>
      <c r="J5521">
        <v>105631</v>
      </c>
      <c r="K5521" s="8">
        <f t="shared" si="431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432"/>
        <v>-0.92471500000000006</v>
      </c>
      <c r="E5522" s="8">
        <v>-0.92471499999999995</v>
      </c>
      <c r="F5522" s="4">
        <f t="shared" si="433"/>
        <v>1.1102230246251565E-16</v>
      </c>
      <c r="G5522" s="4">
        <f t="shared" si="434"/>
        <v>1.1102230246251565E-16</v>
      </c>
      <c r="H5522" s="7">
        <f t="shared" si="435"/>
        <v>1.2325951644078309E-32</v>
      </c>
      <c r="I5522" s="7"/>
      <c r="J5522">
        <v>55376</v>
      </c>
      <c r="K5522" s="8">
        <f t="shared" si="431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432"/>
        <v>-0.92471500000000006</v>
      </c>
      <c r="E5523" s="8">
        <v>-0.92471499999999995</v>
      </c>
      <c r="F5523" s="4">
        <f t="shared" si="433"/>
        <v>1.1102230246251565E-16</v>
      </c>
      <c r="G5523" s="4">
        <f t="shared" si="434"/>
        <v>1.1102230246251565E-16</v>
      </c>
      <c r="H5523" s="7">
        <f t="shared" si="435"/>
        <v>1.2325951644078309E-32</v>
      </c>
      <c r="I5523" s="7"/>
      <c r="J5523">
        <v>104454</v>
      </c>
      <c r="K5523" s="8">
        <f t="shared" si="431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432"/>
        <v>-0.61187499999999995</v>
      </c>
      <c r="E5524" s="8">
        <v>-0.61187499999999995</v>
      </c>
      <c r="F5524" s="4">
        <f t="shared" si="433"/>
        <v>0</v>
      </c>
      <c r="G5524" s="4">
        <f t="shared" si="434"/>
        <v>0</v>
      </c>
      <c r="H5524" s="7">
        <f t="shared" si="435"/>
        <v>0</v>
      </c>
      <c r="I5524" s="7"/>
      <c r="J5524">
        <v>83188.600000000006</v>
      </c>
      <c r="K5524" s="8">
        <f t="shared" si="431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432"/>
        <v>-0.61187499999999995</v>
      </c>
      <c r="E5525" s="8">
        <v>-0.61187499999999995</v>
      </c>
      <c r="F5525" s="4">
        <f t="shared" si="433"/>
        <v>0</v>
      </c>
      <c r="G5525" s="4">
        <f t="shared" si="434"/>
        <v>0</v>
      </c>
      <c r="H5525" s="7">
        <f t="shared" si="435"/>
        <v>0</v>
      </c>
      <c r="I5525" s="7"/>
      <c r="J5525">
        <v>70536.899999999994</v>
      </c>
      <c r="K5525" s="8">
        <f t="shared" si="431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432"/>
        <v>-0.61187499999999995</v>
      </c>
      <c r="E5526" s="8">
        <v>-0.61187499999999995</v>
      </c>
      <c r="F5526" s="4">
        <f t="shared" si="433"/>
        <v>0</v>
      </c>
      <c r="G5526" s="4">
        <f t="shared" si="434"/>
        <v>0</v>
      </c>
      <c r="H5526" s="7">
        <f t="shared" si="435"/>
        <v>0</v>
      </c>
      <c r="I5526" s="7"/>
      <c r="J5526">
        <v>-924.71500000000003</v>
      </c>
      <c r="K5526" s="8">
        <f t="shared" si="431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432"/>
        <v>-0.61187499999999995</v>
      </c>
      <c r="E5527" s="8">
        <v>-0.61187499999999995</v>
      </c>
      <c r="F5527" s="4">
        <f t="shared" si="433"/>
        <v>0</v>
      </c>
      <c r="G5527" s="4">
        <f t="shared" si="434"/>
        <v>0</v>
      </c>
      <c r="H5527" s="7">
        <f t="shared" si="435"/>
        <v>0</v>
      </c>
      <c r="I5527" s="7"/>
      <c r="J5527">
        <v>-4688.41</v>
      </c>
      <c r="K5527" s="8">
        <f t="shared" si="431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432"/>
        <v>-0.61187499999999995</v>
      </c>
      <c r="E5528" s="8">
        <v>-0.61187499999999995</v>
      </c>
      <c r="F5528" s="4">
        <f t="shared" si="433"/>
        <v>0</v>
      </c>
      <c r="G5528" s="4">
        <f t="shared" si="434"/>
        <v>0</v>
      </c>
      <c r="H5528" s="7">
        <f t="shared" si="435"/>
        <v>0</v>
      </c>
      <c r="I5528" s="7"/>
      <c r="J5528">
        <v>-924.71500000000003</v>
      </c>
      <c r="K5528" s="8">
        <f t="shared" si="431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432"/>
        <v>-0.61187499999999995</v>
      </c>
      <c r="E5529" s="8">
        <v>-0.61187499999999995</v>
      </c>
      <c r="F5529" s="4">
        <f t="shared" si="433"/>
        <v>0</v>
      </c>
      <c r="G5529" s="4">
        <f t="shared" si="434"/>
        <v>0</v>
      </c>
      <c r="H5529" s="7">
        <f t="shared" si="435"/>
        <v>0</v>
      </c>
      <c r="I5529" s="7"/>
      <c r="J5529">
        <v>-611.875</v>
      </c>
      <c r="K5529" s="8">
        <f t="shared" si="431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432"/>
        <v>-0.61187499999999995</v>
      </c>
      <c r="E5530" s="8">
        <v>-0.61187499999999995</v>
      </c>
      <c r="F5530" s="4">
        <f t="shared" si="433"/>
        <v>0</v>
      </c>
      <c r="G5530" s="4">
        <f t="shared" si="434"/>
        <v>0</v>
      </c>
      <c r="H5530" s="7">
        <f t="shared" si="435"/>
        <v>0</v>
      </c>
      <c r="I5530" s="7"/>
      <c r="J5530">
        <v>-611.875</v>
      </c>
      <c r="K5530" s="8">
        <f t="shared" si="431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432"/>
        <v>-0.61187499999999995</v>
      </c>
      <c r="E5531" s="8">
        <v>-0.61187499999999995</v>
      </c>
      <c r="F5531" s="4">
        <f t="shared" si="433"/>
        <v>0</v>
      </c>
      <c r="G5531" s="4">
        <f t="shared" si="434"/>
        <v>0</v>
      </c>
      <c r="H5531" s="7">
        <f t="shared" si="435"/>
        <v>0</v>
      </c>
      <c r="I5531" s="7"/>
      <c r="J5531">
        <v>-611.875</v>
      </c>
      <c r="K5531" s="8">
        <f t="shared" si="431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432"/>
        <v>-0.61187499999999995</v>
      </c>
      <c r="E5532" s="8">
        <v>-0.61187499999999995</v>
      </c>
      <c r="F5532" s="4">
        <f t="shared" si="433"/>
        <v>0</v>
      </c>
      <c r="G5532" s="4">
        <f t="shared" si="434"/>
        <v>0</v>
      </c>
      <c r="H5532" s="7">
        <f t="shared" si="435"/>
        <v>0</v>
      </c>
      <c r="I5532" s="7"/>
      <c r="J5532">
        <v>-611.875</v>
      </c>
      <c r="K5532" s="8">
        <f t="shared" si="431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432"/>
        <v>-0.61187499999999995</v>
      </c>
      <c r="E5533" s="8">
        <v>-0.61187499999999995</v>
      </c>
      <c r="F5533" s="4">
        <f t="shared" si="433"/>
        <v>0</v>
      </c>
      <c r="G5533" s="4">
        <f t="shared" si="434"/>
        <v>0</v>
      </c>
      <c r="H5533" s="7">
        <f t="shared" si="435"/>
        <v>0</v>
      </c>
      <c r="I5533" s="7"/>
      <c r="J5533">
        <v>-611.875</v>
      </c>
      <c r="K5533" s="8">
        <f t="shared" si="431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432"/>
        <v>-1.0669200000000001</v>
      </c>
      <c r="E5534" s="8">
        <v>-1.0669150000000001</v>
      </c>
      <c r="F5534" s="4">
        <f t="shared" si="433"/>
        <v>5.000000000032756E-6</v>
      </c>
      <c r="G5534" s="4">
        <f t="shared" si="434"/>
        <v>5.000000000032756E-6</v>
      </c>
      <c r="H5534" s="7">
        <f t="shared" si="435"/>
        <v>2.5000000000327561E-11</v>
      </c>
      <c r="I5534" s="7"/>
      <c r="J5534">
        <v>-611.875</v>
      </c>
      <c r="K5534" s="8">
        <f t="shared" si="431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432"/>
        <v>-4.8168699999999998</v>
      </c>
      <c r="E5535" s="8">
        <v>-4.8197660000000004</v>
      </c>
      <c r="F5535" s="4">
        <f t="shared" si="433"/>
        <v>-2.8960000000006758E-3</v>
      </c>
      <c r="G5535" s="4">
        <f t="shared" si="434"/>
        <v>2.8960000000006758E-3</v>
      </c>
      <c r="H5535" s="7">
        <f t="shared" si="435"/>
        <v>8.3868160000039145E-6</v>
      </c>
      <c r="I5535" s="7"/>
      <c r="J5535">
        <v>-611.875</v>
      </c>
      <c r="K5535" s="8">
        <f t="shared" si="431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432"/>
        <v>107.09399999999999</v>
      </c>
      <c r="E5536" s="8">
        <v>107.774683</v>
      </c>
      <c r="F5536" s="4">
        <f t="shared" si="433"/>
        <v>0.68068300000000193</v>
      </c>
      <c r="G5536" s="4">
        <f t="shared" si="434"/>
        <v>0.68068300000000193</v>
      </c>
      <c r="H5536" s="7">
        <f t="shared" si="435"/>
        <v>0.46332934648900265</v>
      </c>
      <c r="I5536" s="7"/>
      <c r="J5536">
        <v>-611.875</v>
      </c>
      <c r="K5536" s="8">
        <f t="shared" si="431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432"/>
        <v>106.97199999999999</v>
      </c>
      <c r="E5537" s="8">
        <v>107.25978499999999</v>
      </c>
      <c r="F5537" s="4">
        <f t="shared" si="433"/>
        <v>0.28778499999999951</v>
      </c>
      <c r="G5537" s="4">
        <f t="shared" si="434"/>
        <v>0.28778499999999951</v>
      </c>
      <c r="H5537" s="7">
        <f t="shared" si="435"/>
        <v>8.2820206224999721E-2</v>
      </c>
      <c r="I5537" s="7"/>
      <c r="J5537">
        <v>-611.875</v>
      </c>
      <c r="K5537" s="8">
        <f t="shared" si="431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432"/>
        <v>106.07</v>
      </c>
      <c r="E5538" s="8">
        <v>106.53403299999999</v>
      </c>
      <c r="F5538" s="4">
        <f t="shared" si="433"/>
        <v>0.46403300000000058</v>
      </c>
      <c r="G5538" s="4">
        <f t="shared" si="434"/>
        <v>0.46403300000000058</v>
      </c>
      <c r="H5538" s="7">
        <f t="shared" si="435"/>
        <v>0.21532662508900055</v>
      </c>
      <c r="I5538" s="7"/>
      <c r="J5538">
        <v>-611.875</v>
      </c>
      <c r="K5538" s="8">
        <f t="shared" si="431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432"/>
        <v>105.38800000000001</v>
      </c>
      <c r="E5539" s="8">
        <v>105.703654</v>
      </c>
      <c r="F5539" s="4">
        <f t="shared" si="433"/>
        <v>0.31565399999999499</v>
      </c>
      <c r="G5539" s="4">
        <f t="shared" si="434"/>
        <v>0.31565399999999499</v>
      </c>
      <c r="H5539" s="7">
        <f t="shared" si="435"/>
        <v>9.9637447715996835E-2</v>
      </c>
      <c r="I5539" s="7"/>
      <c r="J5539">
        <v>-1066.92</v>
      </c>
      <c r="K5539" s="8">
        <f t="shared" si="431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432"/>
        <v>105.009</v>
      </c>
      <c r="E5540" s="8">
        <v>105.05533800000001</v>
      </c>
      <c r="F5540" s="4">
        <f t="shared" si="433"/>
        <v>4.6338000000005763E-2</v>
      </c>
      <c r="G5540" s="4">
        <f t="shared" si="434"/>
        <v>4.6338000000005763E-2</v>
      </c>
      <c r="H5540" s="7">
        <f t="shared" si="435"/>
        <v>2.1472102440005343E-3</v>
      </c>
      <c r="I5540" s="7"/>
      <c r="J5540">
        <v>-4819.49</v>
      </c>
      <c r="K5540" s="8">
        <f t="shared" si="431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432"/>
        <v>104.631</v>
      </c>
      <c r="E5541" s="8">
        <v>104.653126</v>
      </c>
      <c r="F5541" s="4">
        <f t="shared" si="433"/>
        <v>2.212600000000009E-2</v>
      </c>
      <c r="G5541" s="4">
        <f t="shared" si="434"/>
        <v>2.212600000000009E-2</v>
      </c>
      <c r="H5541" s="7">
        <f t="shared" si="435"/>
        <v>4.8955987600000396E-4</v>
      </c>
      <c r="I5541" s="7"/>
      <c r="J5541">
        <v>107826</v>
      </c>
      <c r="K5541" s="8">
        <f t="shared" si="431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432"/>
        <v>104.297</v>
      </c>
      <c r="E5542" s="8">
        <v>104.420103</v>
      </c>
      <c r="F5542" s="4">
        <f t="shared" si="433"/>
        <v>0.12310300000000041</v>
      </c>
      <c r="G5542" s="4">
        <f t="shared" si="434"/>
        <v>0.12310300000000041</v>
      </c>
      <c r="H5542" s="7">
        <f t="shared" si="435"/>
        <v>1.51543486090001E-2</v>
      </c>
      <c r="I5542" s="7"/>
      <c r="J5542">
        <v>107157</v>
      </c>
      <c r="K5542" s="8">
        <f t="shared" si="431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432"/>
        <v>104.113</v>
      </c>
      <c r="E5543" s="8">
        <v>104.41109</v>
      </c>
      <c r="F5543" s="4">
        <f t="shared" si="433"/>
        <v>0.29809000000000196</v>
      </c>
      <c r="G5543" s="4">
        <f t="shared" si="434"/>
        <v>0.29809000000000196</v>
      </c>
      <c r="H5543" s="7">
        <f t="shared" si="435"/>
        <v>8.8857648100001171E-2</v>
      </c>
      <c r="I5543" s="7"/>
      <c r="J5543">
        <v>106324</v>
      </c>
      <c r="K5543" s="8">
        <f t="shared" si="431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432"/>
        <v>103.892</v>
      </c>
      <c r="E5544" s="8">
        <v>104.201919</v>
      </c>
      <c r="F5544" s="4">
        <f t="shared" si="433"/>
        <v>0.30991900000000783</v>
      </c>
      <c r="G5544" s="4">
        <f t="shared" si="434"/>
        <v>0.30991900000000783</v>
      </c>
      <c r="H5544" s="7">
        <f t="shared" si="435"/>
        <v>9.6049786561004852E-2</v>
      </c>
      <c r="I5544" s="7"/>
      <c r="J5544">
        <v>105878</v>
      </c>
      <c r="K5544" s="8">
        <f t="shared" si="431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432"/>
        <v>79.900999999999996</v>
      </c>
      <c r="E5545" s="8">
        <v>79.411546000000001</v>
      </c>
      <c r="F5545" s="4">
        <f t="shared" si="433"/>
        <v>-0.48945399999999495</v>
      </c>
      <c r="G5545" s="4">
        <f t="shared" si="434"/>
        <v>0.48945399999999495</v>
      </c>
      <c r="H5545" s="7">
        <f t="shared" si="435"/>
        <v>0.23956521811599504</v>
      </c>
      <c r="I5545" s="7"/>
      <c r="J5545">
        <v>105121</v>
      </c>
      <c r="K5545" s="8">
        <f t="shared" si="431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432"/>
        <v>34.271300000000004</v>
      </c>
      <c r="E5546" s="8">
        <v>32.315787999999998</v>
      </c>
      <c r="F5546" s="4">
        <f t="shared" si="433"/>
        <v>-1.9555120000000059</v>
      </c>
      <c r="G5546" s="4">
        <f t="shared" si="434"/>
        <v>1.9555120000000059</v>
      </c>
      <c r="H5546" s="7">
        <f t="shared" si="435"/>
        <v>3.824027182144023</v>
      </c>
      <c r="I5546" s="7"/>
      <c r="J5546">
        <v>104621</v>
      </c>
      <c r="K5546" s="8">
        <f t="shared" si="431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432"/>
        <v>-0.92471500000000006</v>
      </c>
      <c r="E5547" s="8">
        <v>-0.92471499999999995</v>
      </c>
      <c r="F5547" s="4">
        <f t="shared" si="433"/>
        <v>1.1102230246251565E-16</v>
      </c>
      <c r="G5547" s="4">
        <f t="shared" si="434"/>
        <v>1.1102230246251565E-16</v>
      </c>
      <c r="H5547" s="7">
        <f t="shared" si="435"/>
        <v>1.2325951644078309E-32</v>
      </c>
      <c r="I5547" s="7"/>
      <c r="J5547">
        <v>104389</v>
      </c>
      <c r="K5547" s="8">
        <f t="shared" si="431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432"/>
        <v>-0.61187499999999995</v>
      </c>
      <c r="E5548" s="8">
        <v>-0.61187499999999995</v>
      </c>
      <c r="F5548" s="4">
        <f t="shared" si="433"/>
        <v>0</v>
      </c>
      <c r="G5548" s="4">
        <f t="shared" si="434"/>
        <v>0</v>
      </c>
      <c r="H5548" s="7">
        <f t="shared" si="435"/>
        <v>0</v>
      </c>
      <c r="I5548" s="7"/>
      <c r="J5548">
        <v>95791</v>
      </c>
      <c r="K5548" s="8">
        <f t="shared" ref="K5548:K5611" si="436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432"/>
        <v>-0.61187499999999995</v>
      </c>
      <c r="E5549" s="8">
        <v>-0.61187499999999995</v>
      </c>
      <c r="F5549" s="4">
        <f t="shared" si="433"/>
        <v>0</v>
      </c>
      <c r="G5549" s="4">
        <f t="shared" si="434"/>
        <v>0</v>
      </c>
      <c r="H5549" s="7">
        <f t="shared" si="435"/>
        <v>0</v>
      </c>
      <c r="I5549" s="7"/>
      <c r="J5549">
        <v>-924.71500000000003</v>
      </c>
      <c r="K5549" s="8">
        <f t="shared" si="436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432"/>
        <v>-0.61187499999999995</v>
      </c>
      <c r="E5550" s="8">
        <v>-0.61187499999999995</v>
      </c>
      <c r="F5550" s="4">
        <f t="shared" si="433"/>
        <v>0</v>
      </c>
      <c r="G5550" s="4">
        <f t="shared" si="434"/>
        <v>0</v>
      </c>
      <c r="H5550" s="7">
        <f t="shared" si="435"/>
        <v>0</v>
      </c>
      <c r="I5550" s="7"/>
      <c r="J5550">
        <v>-924.71500000000003</v>
      </c>
      <c r="K5550" s="8">
        <f t="shared" si="436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432"/>
        <v>-0.61187499999999995</v>
      </c>
      <c r="E5551" s="8">
        <v>-0.61187499999999995</v>
      </c>
      <c r="F5551" s="4">
        <f t="shared" si="433"/>
        <v>0</v>
      </c>
      <c r="G5551" s="4">
        <f t="shared" si="434"/>
        <v>0</v>
      </c>
      <c r="H5551" s="7">
        <f t="shared" si="435"/>
        <v>0</v>
      </c>
      <c r="I5551" s="7"/>
      <c r="J5551">
        <v>-924.71500000000003</v>
      </c>
      <c r="K5551" s="8">
        <f t="shared" si="436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432"/>
        <v>-0.61187499999999995</v>
      </c>
      <c r="E5552" s="8">
        <v>-0.61187499999999995</v>
      </c>
      <c r="F5552" s="4">
        <f t="shared" si="433"/>
        <v>0</v>
      </c>
      <c r="G5552" s="4">
        <f t="shared" si="434"/>
        <v>0</v>
      </c>
      <c r="H5552" s="7">
        <f t="shared" si="435"/>
        <v>0</v>
      </c>
      <c r="I5552" s="7"/>
      <c r="J5552">
        <v>-924.71500000000003</v>
      </c>
      <c r="K5552" s="8">
        <f t="shared" si="436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432"/>
        <v>-0.61187499999999995</v>
      </c>
      <c r="E5553" s="8">
        <v>-0.61187499999999995</v>
      </c>
      <c r="F5553" s="4">
        <f t="shared" si="433"/>
        <v>0</v>
      </c>
      <c r="G5553" s="4">
        <f t="shared" si="434"/>
        <v>0</v>
      </c>
      <c r="H5553" s="7">
        <f t="shared" si="435"/>
        <v>0</v>
      </c>
      <c r="I5553" s="7"/>
      <c r="J5553">
        <v>-611.875</v>
      </c>
      <c r="K5553" s="8">
        <f t="shared" si="436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432"/>
        <v>-0.61187499999999995</v>
      </c>
      <c r="E5554" s="8">
        <v>-0.61187499999999995</v>
      </c>
      <c r="F5554" s="4">
        <f t="shared" si="433"/>
        <v>0</v>
      </c>
      <c r="G5554" s="4">
        <f t="shared" si="434"/>
        <v>0</v>
      </c>
      <c r="H5554" s="7">
        <f t="shared" si="435"/>
        <v>0</v>
      </c>
      <c r="I5554" s="7"/>
      <c r="J5554">
        <v>-611.875</v>
      </c>
      <c r="K5554" s="8">
        <f t="shared" si="436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432"/>
        <v>-0.61187499999999995</v>
      </c>
      <c r="E5555" s="8">
        <v>-0.61187499999999995</v>
      </c>
      <c r="F5555" s="4">
        <f t="shared" si="433"/>
        <v>0</v>
      </c>
      <c r="G5555" s="4">
        <f t="shared" si="434"/>
        <v>0</v>
      </c>
      <c r="H5555" s="7">
        <f t="shared" si="435"/>
        <v>0</v>
      </c>
      <c r="I5555" s="7"/>
      <c r="J5555">
        <v>-611.875</v>
      </c>
      <c r="K5555" s="8">
        <f t="shared" si="436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432"/>
        <v>-0.61187499999999995</v>
      </c>
      <c r="E5556" s="8">
        <v>-0.61187499999999995</v>
      </c>
      <c r="F5556" s="4">
        <f t="shared" si="433"/>
        <v>0</v>
      </c>
      <c r="G5556" s="4">
        <f t="shared" si="434"/>
        <v>0</v>
      </c>
      <c r="H5556" s="7">
        <f t="shared" si="435"/>
        <v>0</v>
      </c>
      <c r="I5556" s="7"/>
      <c r="J5556">
        <v>-611.875</v>
      </c>
      <c r="K5556" s="8">
        <f t="shared" si="436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432"/>
        <v>-0.61187499999999995</v>
      </c>
      <c r="E5557" s="8">
        <v>-0.61187499999999995</v>
      </c>
      <c r="F5557" s="4">
        <f t="shared" si="433"/>
        <v>0</v>
      </c>
      <c r="G5557" s="4">
        <f t="shared" si="434"/>
        <v>0</v>
      </c>
      <c r="H5557" s="7">
        <f t="shared" si="435"/>
        <v>0</v>
      </c>
      <c r="I5557" s="7"/>
      <c r="J5557">
        <v>-611.875</v>
      </c>
      <c r="K5557" s="8">
        <f t="shared" si="436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432"/>
        <v>-1.0669200000000001</v>
      </c>
      <c r="E5558" s="8">
        <v>-1.0669150000000001</v>
      </c>
      <c r="F5558" s="4">
        <f t="shared" si="433"/>
        <v>5.000000000032756E-6</v>
      </c>
      <c r="G5558" s="4">
        <f t="shared" si="434"/>
        <v>5.000000000032756E-6</v>
      </c>
      <c r="H5558" s="7">
        <f t="shared" si="435"/>
        <v>2.5000000000327561E-11</v>
      </c>
      <c r="I5558" s="7"/>
      <c r="J5558">
        <v>-611.875</v>
      </c>
      <c r="K5558" s="8">
        <f t="shared" si="436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432"/>
        <v>-1.0669200000000001</v>
      </c>
      <c r="E5559" s="8">
        <v>-1.0669150000000001</v>
      </c>
      <c r="F5559" s="4">
        <f t="shared" si="433"/>
        <v>5.000000000032756E-6</v>
      </c>
      <c r="G5559" s="4">
        <f t="shared" si="434"/>
        <v>5.000000000032756E-6</v>
      </c>
      <c r="H5559" s="7">
        <f t="shared" si="435"/>
        <v>2.5000000000327561E-11</v>
      </c>
      <c r="I5559" s="7"/>
      <c r="J5559">
        <v>-611.875</v>
      </c>
      <c r="K5559" s="8">
        <f t="shared" si="436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432"/>
        <v>-4.5604499999999994</v>
      </c>
      <c r="E5560" s="8">
        <v>-4.5605739999999999</v>
      </c>
      <c r="F5560" s="4">
        <f t="shared" si="433"/>
        <v>-1.2400000000045708E-4</v>
      </c>
      <c r="G5560" s="4">
        <f t="shared" si="434"/>
        <v>1.2400000000045708E-4</v>
      </c>
      <c r="H5560" s="7">
        <f t="shared" si="435"/>
        <v>1.5376000000113355E-8</v>
      </c>
      <c r="I5560" s="7"/>
      <c r="J5560">
        <v>-611.875</v>
      </c>
      <c r="K5560" s="8">
        <f t="shared" si="436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432"/>
        <v>6.8779899999999996</v>
      </c>
      <c r="E5561" s="8">
        <v>6.5745180000000003</v>
      </c>
      <c r="F5561" s="4">
        <f t="shared" si="433"/>
        <v>-0.3034719999999993</v>
      </c>
      <c r="G5561" s="4">
        <f t="shared" si="434"/>
        <v>0.3034719999999993</v>
      </c>
      <c r="H5561" s="7">
        <f t="shared" si="435"/>
        <v>9.2095254783999575E-2</v>
      </c>
      <c r="I5561" s="7"/>
      <c r="J5561">
        <v>-611.875</v>
      </c>
      <c r="K5561" s="8">
        <f t="shared" si="436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432"/>
        <v>106.324</v>
      </c>
      <c r="E5562" s="8">
        <v>106.559496</v>
      </c>
      <c r="F5562" s="4">
        <f t="shared" si="433"/>
        <v>0.23549599999999771</v>
      </c>
      <c r="G5562" s="4">
        <f t="shared" si="434"/>
        <v>0.23549599999999771</v>
      </c>
      <c r="H5562" s="7">
        <f t="shared" si="435"/>
        <v>5.5458366015998919E-2</v>
      </c>
      <c r="I5562" s="7"/>
      <c r="J5562">
        <v>-611.875</v>
      </c>
      <c r="K5562" s="8">
        <f t="shared" si="436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432"/>
        <v>105.65900000000001</v>
      </c>
      <c r="E5563" s="8">
        <v>105.99231399999999</v>
      </c>
      <c r="F5563" s="4">
        <f t="shared" si="433"/>
        <v>0.33331399999998723</v>
      </c>
      <c r="G5563" s="4">
        <f t="shared" si="434"/>
        <v>0.33331399999998723</v>
      </c>
      <c r="H5563" s="7">
        <f t="shared" si="435"/>
        <v>0.11109822259599149</v>
      </c>
      <c r="I5563" s="7"/>
      <c r="J5563">
        <v>-1066.92</v>
      </c>
      <c r="K5563" s="8">
        <f t="shared" si="436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432"/>
        <v>105.3</v>
      </c>
      <c r="E5564" s="8">
        <v>105.514954</v>
      </c>
      <c r="F5564" s="4">
        <f t="shared" si="433"/>
        <v>0.21495400000000586</v>
      </c>
      <c r="G5564" s="4">
        <f t="shared" si="434"/>
        <v>0.21495400000000586</v>
      </c>
      <c r="H5564" s="7">
        <f t="shared" si="435"/>
        <v>4.6205222116002517E-2</v>
      </c>
      <c r="I5564" s="7"/>
      <c r="J5564">
        <v>-4819.75</v>
      </c>
      <c r="K5564" s="8">
        <f t="shared" si="436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432"/>
        <v>105.188</v>
      </c>
      <c r="E5565" s="8">
        <v>104.92106800000001</v>
      </c>
      <c r="F5565" s="4">
        <f t="shared" si="433"/>
        <v>-0.26693199999999706</v>
      </c>
      <c r="G5565" s="4">
        <f t="shared" si="434"/>
        <v>0.26693199999999706</v>
      </c>
      <c r="H5565" s="7">
        <f t="shared" si="435"/>
        <v>7.1252692623998429E-2</v>
      </c>
      <c r="I5565" s="7"/>
      <c r="J5565">
        <v>107779</v>
      </c>
      <c r="K5565" s="8">
        <f t="shared" si="436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432"/>
        <v>104.95099999999999</v>
      </c>
      <c r="E5566" s="8">
        <v>105.025583</v>
      </c>
      <c r="F5566" s="4">
        <f t="shared" si="433"/>
        <v>7.4583000000004063E-2</v>
      </c>
      <c r="G5566" s="4">
        <f t="shared" si="434"/>
        <v>7.4583000000004063E-2</v>
      </c>
      <c r="H5566" s="7">
        <f t="shared" si="435"/>
        <v>5.5626238890006058E-3</v>
      </c>
      <c r="I5566" s="7"/>
      <c r="J5566">
        <v>107297</v>
      </c>
      <c r="K5566" s="8">
        <f t="shared" si="436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432"/>
        <v>82.1845</v>
      </c>
      <c r="E5567" s="8">
        <v>82.572833000000003</v>
      </c>
      <c r="F5567" s="4">
        <f t="shared" si="433"/>
        <v>0.38833300000000293</v>
      </c>
      <c r="G5567" s="4">
        <f t="shared" si="434"/>
        <v>0.38833300000000293</v>
      </c>
      <c r="H5567" s="7">
        <f t="shared" si="435"/>
        <v>0.15080251888900228</v>
      </c>
      <c r="I5567" s="7"/>
      <c r="J5567">
        <v>106589</v>
      </c>
      <c r="K5567" s="8">
        <f t="shared" si="436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432"/>
        <v>58.250999999999998</v>
      </c>
      <c r="E5568" s="8">
        <v>58.587502999999998</v>
      </c>
      <c r="F5568" s="4">
        <f t="shared" si="433"/>
        <v>0.33650300000000044</v>
      </c>
      <c r="G5568" s="4">
        <f t="shared" si="434"/>
        <v>0.33650300000000044</v>
      </c>
      <c r="H5568" s="7">
        <f t="shared" si="435"/>
        <v>0.1132342690090003</v>
      </c>
      <c r="I5568" s="7"/>
      <c r="J5568">
        <v>105782</v>
      </c>
      <c r="K5568" s="8">
        <f t="shared" si="436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432"/>
        <v>28.604700000000001</v>
      </c>
      <c r="E5569" s="8">
        <v>28.209064000000001</v>
      </c>
      <c r="F5569" s="4">
        <f t="shared" si="433"/>
        <v>-0.39563599999999965</v>
      </c>
      <c r="G5569" s="4">
        <f t="shared" si="434"/>
        <v>0.39563599999999965</v>
      </c>
      <c r="H5569" s="7">
        <f t="shared" si="435"/>
        <v>0.15652784449599971</v>
      </c>
      <c r="I5569" s="7"/>
      <c r="J5569">
        <v>105165</v>
      </c>
      <c r="K5569" s="8">
        <f t="shared" si="436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432"/>
        <v>-0.92471500000000006</v>
      </c>
      <c r="E5570" s="8">
        <v>-0.92471499999999995</v>
      </c>
      <c r="F5570" s="4">
        <f t="shared" si="433"/>
        <v>1.1102230246251565E-16</v>
      </c>
      <c r="G5570" s="4">
        <f t="shared" si="434"/>
        <v>1.1102230246251565E-16</v>
      </c>
      <c r="H5570" s="7">
        <f t="shared" si="435"/>
        <v>1.2325951644078309E-32</v>
      </c>
      <c r="I5570" s="7"/>
      <c r="J5570">
        <v>104768</v>
      </c>
      <c r="K5570" s="8">
        <f t="shared" si="436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432"/>
        <v>-0.92471500000000006</v>
      </c>
      <c r="E5571" s="8">
        <v>-0.92471499999999995</v>
      </c>
      <c r="F5571" s="4">
        <f t="shared" si="433"/>
        <v>1.1102230246251565E-16</v>
      </c>
      <c r="G5571" s="4">
        <f t="shared" si="434"/>
        <v>1.1102230246251565E-16</v>
      </c>
      <c r="H5571" s="7">
        <f t="shared" si="435"/>
        <v>1.2325951644078309E-32</v>
      </c>
      <c r="I5571" s="7"/>
      <c r="J5571">
        <v>104477</v>
      </c>
      <c r="K5571" s="8">
        <f t="shared" si="436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432"/>
        <v>-0.61187499999999995</v>
      </c>
      <c r="E5572" s="8">
        <v>-0.61187499999999995</v>
      </c>
      <c r="F5572" s="4">
        <f t="shared" si="433"/>
        <v>0</v>
      </c>
      <c r="G5572" s="4">
        <f t="shared" si="434"/>
        <v>0</v>
      </c>
      <c r="H5572" s="7">
        <f t="shared" si="435"/>
        <v>0</v>
      </c>
      <c r="I5572" s="7"/>
      <c r="J5572">
        <v>104467</v>
      </c>
      <c r="K5572" s="8">
        <f t="shared" si="436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432"/>
        <v>-0.61187499999999995</v>
      </c>
      <c r="E5573" s="8">
        <v>-0.61187499999999995</v>
      </c>
      <c r="F5573" s="4">
        <f t="shared" si="433"/>
        <v>0</v>
      </c>
      <c r="G5573" s="4">
        <f t="shared" si="434"/>
        <v>0</v>
      </c>
      <c r="H5573" s="7">
        <f t="shared" si="435"/>
        <v>0</v>
      </c>
      <c r="I5573" s="7"/>
      <c r="J5573">
        <v>104327</v>
      </c>
      <c r="K5573" s="8">
        <f t="shared" si="436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432"/>
        <v>-0.61187499999999995</v>
      </c>
      <c r="E5574" s="8">
        <v>-0.61187499999999995</v>
      </c>
      <c r="F5574" s="4">
        <f t="shared" si="433"/>
        <v>0</v>
      </c>
      <c r="G5574" s="4">
        <f t="shared" si="434"/>
        <v>0</v>
      </c>
      <c r="H5574" s="7">
        <f t="shared" si="435"/>
        <v>0</v>
      </c>
      <c r="I5574" s="7"/>
      <c r="J5574">
        <v>79714</v>
      </c>
      <c r="K5574" s="8">
        <f t="shared" si="436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432"/>
        <v>-0.61187499999999995</v>
      </c>
      <c r="E5575" s="8">
        <v>-0.61187499999999995</v>
      </c>
      <c r="F5575" s="4">
        <f t="shared" si="433"/>
        <v>0</v>
      </c>
      <c r="G5575" s="4">
        <f t="shared" si="434"/>
        <v>0</v>
      </c>
      <c r="H5575" s="7">
        <f t="shared" si="435"/>
        <v>0</v>
      </c>
      <c r="I5575" s="7"/>
      <c r="J5575">
        <v>32587</v>
      </c>
      <c r="K5575" s="8">
        <f t="shared" si="436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432"/>
        <v>-0.61187499999999995</v>
      </c>
      <c r="E5576" s="8">
        <v>-0.61187499999999995</v>
      </c>
      <c r="F5576" s="4">
        <f t="shared" si="433"/>
        <v>0</v>
      </c>
      <c r="G5576" s="4">
        <f t="shared" si="434"/>
        <v>0</v>
      </c>
      <c r="H5576" s="7">
        <f t="shared" si="435"/>
        <v>0</v>
      </c>
      <c r="I5576" s="7"/>
      <c r="J5576">
        <v>-924.71500000000003</v>
      </c>
      <c r="K5576" s="8">
        <f t="shared" si="436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437">C5577/1000</f>
        <v>-0.61187499999999995</v>
      </c>
      <c r="E5577" s="8">
        <v>-0.61187499999999995</v>
      </c>
      <c r="F5577" s="4">
        <f t="shared" ref="F5577:F5640" si="438">(E5577- D5577)</f>
        <v>0</v>
      </c>
      <c r="G5577" s="4">
        <f t="shared" ref="G5577:G5640" si="439">ABS(F5577)</f>
        <v>0</v>
      </c>
      <c r="H5577" s="7">
        <f t="shared" ref="H5577:H5640" si="440">(G5577^2)</f>
        <v>0</v>
      </c>
      <c r="I5577" s="7"/>
      <c r="J5577">
        <v>-611.875</v>
      </c>
      <c r="K5577" s="8">
        <f t="shared" si="436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437"/>
        <v>-0.61187499999999995</v>
      </c>
      <c r="E5578" s="8">
        <v>-0.61187499999999995</v>
      </c>
      <c r="F5578" s="4">
        <f t="shared" si="438"/>
        <v>0</v>
      </c>
      <c r="G5578" s="4">
        <f t="shared" si="439"/>
        <v>0</v>
      </c>
      <c r="H5578" s="7">
        <f t="shared" si="440"/>
        <v>0</v>
      </c>
      <c r="I5578" s="7"/>
      <c r="J5578">
        <v>-611.875</v>
      </c>
      <c r="K5578" s="8">
        <f t="shared" si="436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437"/>
        <v>-0.61187499999999995</v>
      </c>
      <c r="E5579" s="8">
        <v>-0.61187499999999995</v>
      </c>
      <c r="F5579" s="4">
        <f t="shared" si="438"/>
        <v>0</v>
      </c>
      <c r="G5579" s="4">
        <f t="shared" si="439"/>
        <v>0</v>
      </c>
      <c r="H5579" s="7">
        <f t="shared" si="440"/>
        <v>0</v>
      </c>
      <c r="I5579" s="7"/>
      <c r="J5579">
        <v>-611.875</v>
      </c>
      <c r="K5579" s="8">
        <f t="shared" si="436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437"/>
        <v>-0.61187499999999995</v>
      </c>
      <c r="E5580" s="8">
        <v>-0.61187499999999995</v>
      </c>
      <c r="F5580" s="4">
        <f t="shared" si="438"/>
        <v>0</v>
      </c>
      <c r="G5580" s="4">
        <f t="shared" si="439"/>
        <v>0</v>
      </c>
      <c r="H5580" s="7">
        <f t="shared" si="440"/>
        <v>0</v>
      </c>
      <c r="I5580" s="7"/>
      <c r="J5580">
        <v>-611.875</v>
      </c>
      <c r="K5580" s="8">
        <f t="shared" si="436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437"/>
        <v>-0.61187499999999995</v>
      </c>
      <c r="E5581" s="8">
        <v>-0.61187499999999995</v>
      </c>
      <c r="F5581" s="4">
        <f t="shared" si="438"/>
        <v>0</v>
      </c>
      <c r="G5581" s="4">
        <f t="shared" si="439"/>
        <v>0</v>
      </c>
      <c r="H5581" s="7">
        <f t="shared" si="440"/>
        <v>0</v>
      </c>
      <c r="I5581" s="7"/>
      <c r="J5581">
        <v>-611.875</v>
      </c>
      <c r="K5581" s="8">
        <f t="shared" si="436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437"/>
        <v>-1.0669200000000001</v>
      </c>
      <c r="E5582" s="8">
        <v>-1.0669150000000001</v>
      </c>
      <c r="F5582" s="4">
        <f t="shared" si="438"/>
        <v>5.000000000032756E-6</v>
      </c>
      <c r="G5582" s="4">
        <f t="shared" si="439"/>
        <v>5.000000000032756E-6</v>
      </c>
      <c r="H5582" s="7">
        <f t="shared" si="440"/>
        <v>2.5000000000327561E-11</v>
      </c>
      <c r="I5582" s="7"/>
      <c r="J5582">
        <v>-611.875</v>
      </c>
      <c r="K5582" s="8">
        <f t="shared" si="436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437"/>
        <v>-4.7643500000000003</v>
      </c>
      <c r="E5583" s="8">
        <v>-4.7666589999999998</v>
      </c>
      <c r="F5583" s="4">
        <f t="shared" si="438"/>
        <v>-2.3089999999994504E-3</v>
      </c>
      <c r="G5583" s="4">
        <f t="shared" si="439"/>
        <v>2.3089999999994504E-3</v>
      </c>
      <c r="H5583" s="7">
        <f t="shared" si="440"/>
        <v>5.3314809999974617E-6</v>
      </c>
      <c r="I5583" s="7"/>
      <c r="J5583">
        <v>-611.875</v>
      </c>
      <c r="K5583" s="8">
        <f t="shared" si="436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437"/>
        <v>96.8887</v>
      </c>
      <c r="E5584" s="8">
        <v>96.757059999999996</v>
      </c>
      <c r="F5584" s="4">
        <f t="shared" si="438"/>
        <v>-0.13164000000000442</v>
      </c>
      <c r="G5584" s="4">
        <f t="shared" si="439"/>
        <v>0.13164000000000442</v>
      </c>
      <c r="H5584" s="7">
        <f t="shared" si="440"/>
        <v>1.7329089600001162E-2</v>
      </c>
      <c r="I5584" s="7"/>
      <c r="J5584">
        <v>-611.875</v>
      </c>
      <c r="K5584" s="8">
        <f t="shared" si="436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437"/>
        <v>107.55800000000001</v>
      </c>
      <c r="E5585" s="8">
        <v>107.816559</v>
      </c>
      <c r="F5585" s="4">
        <f t="shared" si="438"/>
        <v>0.2585589999999911</v>
      </c>
      <c r="G5585" s="4">
        <f t="shared" si="439"/>
        <v>0.2585589999999911</v>
      </c>
      <c r="H5585" s="7">
        <f t="shared" si="440"/>
        <v>6.6852756480995396E-2</v>
      </c>
      <c r="I5585" s="7"/>
      <c r="J5585">
        <v>-611.875</v>
      </c>
      <c r="K5585" s="8">
        <f t="shared" si="436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437"/>
        <v>106.77200000000001</v>
      </c>
      <c r="E5586" s="8">
        <v>107.226658</v>
      </c>
      <c r="F5586" s="4">
        <f t="shared" si="438"/>
        <v>0.4546579999999949</v>
      </c>
      <c r="G5586" s="4">
        <f t="shared" si="439"/>
        <v>0.4546579999999949</v>
      </c>
      <c r="H5586" s="7">
        <f t="shared" si="440"/>
        <v>0.20671389696399536</v>
      </c>
      <c r="I5586" s="7"/>
      <c r="J5586">
        <v>-611.875</v>
      </c>
      <c r="K5586" s="8">
        <f t="shared" si="436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437"/>
        <v>106.229</v>
      </c>
      <c r="E5587" s="8">
        <v>106.66283900000001</v>
      </c>
      <c r="F5587" s="4">
        <f t="shared" si="438"/>
        <v>0.43383900000000608</v>
      </c>
      <c r="G5587" s="4">
        <f t="shared" si="439"/>
        <v>0.43383900000000608</v>
      </c>
      <c r="H5587" s="7">
        <f t="shared" si="440"/>
        <v>0.18821627792100529</v>
      </c>
      <c r="I5587" s="7"/>
      <c r="J5587">
        <v>-1066.92</v>
      </c>
      <c r="K5587" s="8">
        <f t="shared" si="436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437"/>
        <v>105.902</v>
      </c>
      <c r="E5588" s="8">
        <v>106.11526600000001</v>
      </c>
      <c r="F5588" s="4">
        <f t="shared" si="438"/>
        <v>0.2132660000000044</v>
      </c>
      <c r="G5588" s="4">
        <f t="shared" si="439"/>
        <v>0.2132660000000044</v>
      </c>
      <c r="H5588" s="7">
        <f t="shared" si="440"/>
        <v>4.5482386756001872E-2</v>
      </c>
      <c r="I5588" s="7"/>
      <c r="J5588">
        <v>-1066.92</v>
      </c>
      <c r="K5588" s="8">
        <f t="shared" si="436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437"/>
        <v>105.511</v>
      </c>
      <c r="E5589" s="8">
        <v>105.599856</v>
      </c>
      <c r="F5589" s="4">
        <f t="shared" si="438"/>
        <v>8.8856000000006929E-2</v>
      </c>
      <c r="G5589" s="4">
        <f t="shared" si="439"/>
        <v>8.8856000000006929E-2</v>
      </c>
      <c r="H5589" s="7">
        <f t="shared" si="440"/>
        <v>7.8953887360012319E-3</v>
      </c>
      <c r="I5589" s="7"/>
      <c r="J5589">
        <v>-4560.5600000000004</v>
      </c>
      <c r="K5589" s="8">
        <f t="shared" si="436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437"/>
        <v>105.291</v>
      </c>
      <c r="E5590" s="8">
        <v>105.368449</v>
      </c>
      <c r="F5590" s="4">
        <f t="shared" si="438"/>
        <v>7.7449000000001433E-2</v>
      </c>
      <c r="G5590" s="4">
        <f t="shared" si="439"/>
        <v>7.7449000000001433E-2</v>
      </c>
      <c r="H5590" s="7">
        <f t="shared" si="440"/>
        <v>5.998347601000222E-3</v>
      </c>
      <c r="I5590" s="7"/>
      <c r="J5590">
        <v>6613.37</v>
      </c>
      <c r="K5590" s="8">
        <f t="shared" si="436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437"/>
        <v>93.377100000000013</v>
      </c>
      <c r="E5591" s="8">
        <v>93.894395000000003</v>
      </c>
      <c r="F5591" s="4">
        <f t="shared" si="438"/>
        <v>0.51729499999999007</v>
      </c>
      <c r="G5591" s="4">
        <f t="shared" si="439"/>
        <v>0.51729499999999007</v>
      </c>
      <c r="H5591" s="7">
        <f t="shared" si="440"/>
        <v>0.2675941170249897</v>
      </c>
      <c r="I5591" s="7"/>
      <c r="J5591">
        <v>106613</v>
      </c>
      <c r="K5591" s="8">
        <f t="shared" si="436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437"/>
        <v>104.908</v>
      </c>
      <c r="E5592" s="8">
        <v>105.311286</v>
      </c>
      <c r="F5592" s="4">
        <f t="shared" si="438"/>
        <v>0.40328599999999426</v>
      </c>
      <c r="G5592" s="4">
        <f t="shared" si="439"/>
        <v>0.40328599999999426</v>
      </c>
      <c r="H5592" s="7">
        <f t="shared" si="440"/>
        <v>0.16263959779599538</v>
      </c>
      <c r="I5592" s="7"/>
      <c r="J5592">
        <v>106060</v>
      </c>
      <c r="K5592" s="8">
        <f t="shared" si="436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437"/>
        <v>82.532300000000006</v>
      </c>
      <c r="E5593" s="8">
        <v>81.578990000000005</v>
      </c>
      <c r="F5593" s="4">
        <f t="shared" si="438"/>
        <v>-0.95331000000000188</v>
      </c>
      <c r="G5593" s="4">
        <f t="shared" si="439"/>
        <v>0.95331000000000188</v>
      </c>
      <c r="H5593" s="7">
        <f t="shared" si="440"/>
        <v>0.90879995610000353</v>
      </c>
      <c r="I5593" s="7"/>
      <c r="J5593">
        <v>105605</v>
      </c>
      <c r="K5593" s="8">
        <f t="shared" si="436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437"/>
        <v>22.978200000000001</v>
      </c>
      <c r="E5594" s="8">
        <v>-0.97081300000000004</v>
      </c>
      <c r="F5594" s="4">
        <f t="shared" si="438"/>
        <v>-23.949013000000001</v>
      </c>
      <c r="G5594" s="4">
        <f t="shared" si="439"/>
        <v>23.949013000000001</v>
      </c>
      <c r="H5594" s="7">
        <f t="shared" si="440"/>
        <v>573.55522367416904</v>
      </c>
      <c r="I5594" s="7"/>
      <c r="J5594">
        <v>105014</v>
      </c>
      <c r="K5594" s="8">
        <f t="shared" si="436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437"/>
        <v>-0.92471500000000006</v>
      </c>
      <c r="E5595" s="8">
        <v>-0.92471499999999995</v>
      </c>
      <c r="F5595" s="4">
        <f t="shared" si="438"/>
        <v>1.1102230246251565E-16</v>
      </c>
      <c r="G5595" s="4">
        <f t="shared" si="439"/>
        <v>1.1102230246251565E-16</v>
      </c>
      <c r="H5595" s="7">
        <f t="shared" si="440"/>
        <v>1.2325951644078309E-32</v>
      </c>
      <c r="I5595" s="7"/>
      <c r="J5595">
        <v>105126</v>
      </c>
      <c r="K5595" s="8">
        <f t="shared" si="436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437"/>
        <v>-0.61187499999999995</v>
      </c>
      <c r="E5596" s="8">
        <v>-0.61187499999999995</v>
      </c>
      <c r="F5596" s="4">
        <f t="shared" si="438"/>
        <v>0</v>
      </c>
      <c r="G5596" s="4">
        <f t="shared" si="439"/>
        <v>0</v>
      </c>
      <c r="H5596" s="7">
        <f t="shared" si="440"/>
        <v>0</v>
      </c>
      <c r="I5596" s="7"/>
      <c r="J5596">
        <v>82723.399999999994</v>
      </c>
      <c r="K5596" s="8">
        <f t="shared" si="436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437"/>
        <v>-0.61187499999999995</v>
      </c>
      <c r="E5597" s="8">
        <v>-0.61187499999999995</v>
      </c>
      <c r="F5597" s="4">
        <f t="shared" si="438"/>
        <v>0</v>
      </c>
      <c r="G5597" s="4">
        <f t="shared" si="439"/>
        <v>0</v>
      </c>
      <c r="H5597" s="7">
        <f t="shared" si="440"/>
        <v>0</v>
      </c>
      <c r="I5597" s="7"/>
      <c r="J5597">
        <v>58778.3</v>
      </c>
      <c r="K5597" s="8">
        <f t="shared" si="436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437"/>
        <v>-0.61187499999999995</v>
      </c>
      <c r="E5598" s="8">
        <v>-0.61187499999999995</v>
      </c>
      <c r="F5598" s="4">
        <f t="shared" si="438"/>
        <v>0</v>
      </c>
      <c r="G5598" s="4">
        <f t="shared" si="439"/>
        <v>0</v>
      </c>
      <c r="H5598" s="7">
        <f t="shared" si="440"/>
        <v>0</v>
      </c>
      <c r="I5598" s="7"/>
      <c r="J5598">
        <v>28159.9</v>
      </c>
      <c r="K5598" s="8">
        <f t="shared" si="436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437"/>
        <v>-0.61187499999999995</v>
      </c>
      <c r="E5599" s="8">
        <v>-0.61187499999999995</v>
      </c>
      <c r="F5599" s="4">
        <f t="shared" si="438"/>
        <v>0</v>
      </c>
      <c r="G5599" s="4">
        <f t="shared" si="439"/>
        <v>0</v>
      </c>
      <c r="H5599" s="7">
        <f t="shared" si="440"/>
        <v>0</v>
      </c>
      <c r="I5599" s="7"/>
      <c r="J5599">
        <v>-924.71500000000003</v>
      </c>
      <c r="K5599" s="8">
        <f t="shared" si="436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437"/>
        <v>-0.61187499999999995</v>
      </c>
      <c r="E5600" s="8">
        <v>-0.61187499999999995</v>
      </c>
      <c r="F5600" s="4">
        <f t="shared" si="438"/>
        <v>0</v>
      </c>
      <c r="G5600" s="4">
        <f t="shared" si="439"/>
        <v>0</v>
      </c>
      <c r="H5600" s="7">
        <f t="shared" si="440"/>
        <v>0</v>
      </c>
      <c r="I5600" s="7"/>
      <c r="J5600">
        <v>-924.71500000000003</v>
      </c>
      <c r="K5600" s="8">
        <f t="shared" si="436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437"/>
        <v>-0.61187499999999995</v>
      </c>
      <c r="E5601" s="8">
        <v>-0.61187499999999995</v>
      </c>
      <c r="F5601" s="4">
        <f t="shared" si="438"/>
        <v>0</v>
      </c>
      <c r="G5601" s="4">
        <f t="shared" si="439"/>
        <v>0</v>
      </c>
      <c r="H5601" s="7">
        <f t="shared" si="440"/>
        <v>0</v>
      </c>
      <c r="I5601" s="7"/>
      <c r="J5601">
        <v>-611.875</v>
      </c>
      <c r="K5601" s="8">
        <f t="shared" si="436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437"/>
        <v>-0.61187499999999995</v>
      </c>
      <c r="E5602" s="8">
        <v>-0.61187499999999995</v>
      </c>
      <c r="F5602" s="4">
        <f t="shared" si="438"/>
        <v>0</v>
      </c>
      <c r="G5602" s="4">
        <f t="shared" si="439"/>
        <v>0</v>
      </c>
      <c r="H5602" s="7">
        <f t="shared" si="440"/>
        <v>0</v>
      </c>
      <c r="I5602" s="7"/>
      <c r="J5602">
        <v>-611.875</v>
      </c>
      <c r="K5602" s="8">
        <f t="shared" si="436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437"/>
        <v>-0.61187499999999995</v>
      </c>
      <c r="E5603" s="8">
        <v>-0.61187499999999995</v>
      </c>
      <c r="F5603" s="4">
        <f t="shared" si="438"/>
        <v>0</v>
      </c>
      <c r="G5603" s="4">
        <f t="shared" si="439"/>
        <v>0</v>
      </c>
      <c r="H5603" s="7">
        <f t="shared" si="440"/>
        <v>0</v>
      </c>
      <c r="I5603" s="7"/>
      <c r="J5603">
        <v>-611.875</v>
      </c>
      <c r="K5603" s="8">
        <f t="shared" si="436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437"/>
        <v>-0.61187499999999995</v>
      </c>
      <c r="E5604" s="8">
        <v>-0.61187499999999995</v>
      </c>
      <c r="F5604" s="4">
        <f t="shared" si="438"/>
        <v>0</v>
      </c>
      <c r="G5604" s="4">
        <f t="shared" si="439"/>
        <v>0</v>
      </c>
      <c r="H5604" s="7">
        <f t="shared" si="440"/>
        <v>0</v>
      </c>
      <c r="I5604" s="7"/>
      <c r="J5604">
        <v>-611.875</v>
      </c>
      <c r="K5604" s="8">
        <f t="shared" si="436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437"/>
        <v>-0.61187499999999995</v>
      </c>
      <c r="E5605" s="8">
        <v>-0.61187499999999995</v>
      </c>
      <c r="F5605" s="4">
        <f t="shared" si="438"/>
        <v>0</v>
      </c>
      <c r="G5605" s="4">
        <f t="shared" si="439"/>
        <v>0</v>
      </c>
      <c r="H5605" s="7">
        <f t="shared" si="440"/>
        <v>0</v>
      </c>
      <c r="I5605" s="7"/>
      <c r="J5605">
        <v>-611.875</v>
      </c>
      <c r="K5605" s="8">
        <f t="shared" si="436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437"/>
        <v>-1.0669200000000001</v>
      </c>
      <c r="E5606" s="8">
        <v>-1.0669150000000001</v>
      </c>
      <c r="F5606" s="4">
        <f t="shared" si="438"/>
        <v>5.000000000032756E-6</v>
      </c>
      <c r="G5606" s="4">
        <f t="shared" si="439"/>
        <v>5.000000000032756E-6</v>
      </c>
      <c r="H5606" s="7">
        <f t="shared" si="440"/>
        <v>2.5000000000327561E-11</v>
      </c>
      <c r="I5606" s="7"/>
      <c r="J5606">
        <v>-611.875</v>
      </c>
      <c r="K5606" s="8">
        <f t="shared" si="436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437"/>
        <v>2.9141300000000001</v>
      </c>
      <c r="E5607" s="8">
        <v>3.209203</v>
      </c>
      <c r="F5607" s="4">
        <f t="shared" si="438"/>
        <v>0.29507299999999992</v>
      </c>
      <c r="G5607" s="4">
        <f t="shared" si="439"/>
        <v>0.29507299999999992</v>
      </c>
      <c r="H5607" s="7">
        <f t="shared" si="440"/>
        <v>8.7068075328999947E-2</v>
      </c>
      <c r="I5607" s="7"/>
      <c r="J5607">
        <v>-611.875</v>
      </c>
      <c r="K5607" s="8">
        <f t="shared" si="436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437"/>
        <v>109.23099999999999</v>
      </c>
      <c r="E5608" s="8">
        <v>109.31018</v>
      </c>
      <c r="F5608" s="4">
        <f t="shared" si="438"/>
        <v>7.9180000000008022E-2</v>
      </c>
      <c r="G5608" s="4">
        <f t="shared" si="439"/>
        <v>7.9180000000008022E-2</v>
      </c>
      <c r="H5608" s="7">
        <f t="shared" si="440"/>
        <v>6.2694724000012707E-3</v>
      </c>
      <c r="I5608" s="7"/>
      <c r="J5608">
        <v>-611.875</v>
      </c>
      <c r="K5608" s="8">
        <f t="shared" si="436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437"/>
        <v>108.441</v>
      </c>
      <c r="E5609" s="8">
        <v>108.92094</v>
      </c>
      <c r="F5609" s="4">
        <f t="shared" si="438"/>
        <v>0.47993999999999915</v>
      </c>
      <c r="G5609" s="4">
        <f t="shared" si="439"/>
        <v>0.47993999999999915</v>
      </c>
      <c r="H5609" s="7">
        <f t="shared" si="440"/>
        <v>0.23034240359999919</v>
      </c>
      <c r="I5609" s="7"/>
      <c r="J5609">
        <v>-611.875</v>
      </c>
      <c r="K5609" s="8">
        <f t="shared" si="436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437"/>
        <v>107.59099999999999</v>
      </c>
      <c r="E5610" s="8">
        <v>107.927438</v>
      </c>
      <c r="F5610" s="4">
        <f t="shared" si="438"/>
        <v>0.33643800000000113</v>
      </c>
      <c r="G5610" s="4">
        <f t="shared" si="439"/>
        <v>0.33643800000000113</v>
      </c>
      <c r="H5610" s="7">
        <f t="shared" si="440"/>
        <v>0.11319052784400076</v>
      </c>
      <c r="I5610" s="7"/>
      <c r="J5610">
        <v>-611.875</v>
      </c>
      <c r="K5610" s="8">
        <f t="shared" si="436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437"/>
        <v>106.833</v>
      </c>
      <c r="E5611" s="8">
        <v>107.14782099999999</v>
      </c>
      <c r="F5611" s="4">
        <f t="shared" si="438"/>
        <v>0.31482099999999491</v>
      </c>
      <c r="G5611" s="4">
        <f t="shared" si="439"/>
        <v>0.31482099999999491</v>
      </c>
      <c r="H5611" s="7">
        <f t="shared" si="440"/>
        <v>9.9112262040996796E-2</v>
      </c>
      <c r="I5611" s="7"/>
      <c r="J5611">
        <v>-1066.92</v>
      </c>
      <c r="K5611" s="8">
        <f t="shared" si="436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437"/>
        <v>106.179</v>
      </c>
      <c r="E5612" s="8">
        <v>106.475819</v>
      </c>
      <c r="F5612" s="4">
        <f t="shared" si="438"/>
        <v>0.29681899999999928</v>
      </c>
      <c r="G5612" s="4">
        <f t="shared" si="439"/>
        <v>0.29681899999999928</v>
      </c>
      <c r="H5612" s="7">
        <f t="shared" si="440"/>
        <v>8.8101518760999573E-2</v>
      </c>
      <c r="I5612" s="7"/>
      <c r="J5612">
        <v>-4766.6099999999997</v>
      </c>
      <c r="K5612" s="8">
        <f t="shared" ref="K5612:K5675" si="441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437"/>
        <v>105.515</v>
      </c>
      <c r="E5613" s="8">
        <v>105.932867</v>
      </c>
      <c r="F5613" s="4">
        <f t="shared" si="438"/>
        <v>0.4178670000000011</v>
      </c>
      <c r="G5613" s="4">
        <f t="shared" si="439"/>
        <v>0.4178670000000011</v>
      </c>
      <c r="H5613" s="7">
        <f t="shared" si="440"/>
        <v>0.17461282968900091</v>
      </c>
      <c r="I5613" s="7"/>
      <c r="J5613">
        <v>96759.3</v>
      </c>
      <c r="K5613" s="8">
        <f t="shared" si="441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437"/>
        <v>105.06</v>
      </c>
      <c r="E5614" s="8">
        <v>105.305611</v>
      </c>
      <c r="F5614" s="4">
        <f t="shared" si="438"/>
        <v>0.24561099999999669</v>
      </c>
      <c r="G5614" s="4">
        <f t="shared" si="439"/>
        <v>0.24561099999999669</v>
      </c>
      <c r="H5614" s="7">
        <f t="shared" si="440"/>
        <v>6.0324763320998377E-2</v>
      </c>
      <c r="I5614" s="7"/>
      <c r="J5614">
        <v>107834</v>
      </c>
      <c r="K5614" s="8">
        <f t="shared" si="441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437"/>
        <v>104.8</v>
      </c>
      <c r="E5615" s="8">
        <v>105.036491</v>
      </c>
      <c r="F5615" s="4">
        <f t="shared" si="438"/>
        <v>0.23649100000000089</v>
      </c>
      <c r="G5615" s="4">
        <f t="shared" si="439"/>
        <v>0.23649100000000089</v>
      </c>
      <c r="H5615" s="7">
        <f t="shared" si="440"/>
        <v>5.5927993081000424E-2</v>
      </c>
      <c r="I5615" s="7"/>
      <c r="J5615">
        <v>107273</v>
      </c>
      <c r="K5615" s="8">
        <f t="shared" si="441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437"/>
        <v>104.529</v>
      </c>
      <c r="E5616" s="8">
        <v>104.83130800000001</v>
      </c>
      <c r="F5616" s="4">
        <f t="shared" si="438"/>
        <v>0.30230800000001068</v>
      </c>
      <c r="G5616" s="4">
        <f t="shared" si="439"/>
        <v>0.30230800000001068</v>
      </c>
      <c r="H5616" s="7">
        <f t="shared" si="440"/>
        <v>9.1390126864006452E-2</v>
      </c>
      <c r="I5616" s="7"/>
      <c r="J5616">
        <v>106624</v>
      </c>
      <c r="K5616" s="8">
        <f t="shared" si="441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437"/>
        <v>105.027</v>
      </c>
      <c r="E5617" s="8">
        <v>105.154979</v>
      </c>
      <c r="F5617" s="4">
        <f t="shared" si="438"/>
        <v>0.12797899999999629</v>
      </c>
      <c r="G5617" s="4">
        <f t="shared" si="439"/>
        <v>0.12797899999999629</v>
      </c>
      <c r="H5617" s="7">
        <f t="shared" si="440"/>
        <v>1.6378624440999051E-2</v>
      </c>
      <c r="I5617" s="7"/>
      <c r="J5617">
        <v>106186</v>
      </c>
      <c r="K5617" s="8">
        <f t="shared" si="441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437"/>
        <v>46.464599999999997</v>
      </c>
      <c r="E5618" s="8">
        <v>44.143456</v>
      </c>
      <c r="F5618" s="4">
        <f t="shared" si="438"/>
        <v>-2.3211439999999968</v>
      </c>
      <c r="G5618" s="4">
        <f t="shared" si="439"/>
        <v>2.3211439999999968</v>
      </c>
      <c r="H5618" s="7">
        <f t="shared" si="440"/>
        <v>5.3877094687359852</v>
      </c>
      <c r="I5618" s="7"/>
      <c r="J5618">
        <v>105692</v>
      </c>
      <c r="K5618" s="8">
        <f t="shared" si="441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437"/>
        <v>-0.92471500000000006</v>
      </c>
      <c r="E5619" s="8">
        <v>-0.92471499999999995</v>
      </c>
      <c r="F5619" s="4">
        <f t="shared" si="438"/>
        <v>1.1102230246251565E-16</v>
      </c>
      <c r="G5619" s="4">
        <f t="shared" si="439"/>
        <v>1.1102230246251565E-16</v>
      </c>
      <c r="H5619" s="7">
        <f t="shared" si="440"/>
        <v>1.2325951644078309E-32</v>
      </c>
      <c r="I5619" s="7"/>
      <c r="J5619">
        <v>105464</v>
      </c>
      <c r="K5619" s="8">
        <f t="shared" si="441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437"/>
        <v>-0.61187499999999995</v>
      </c>
      <c r="E5620" s="8">
        <v>-0.61187499999999995</v>
      </c>
      <c r="F5620" s="4">
        <f t="shared" si="438"/>
        <v>0</v>
      </c>
      <c r="G5620" s="4">
        <f t="shared" si="439"/>
        <v>0</v>
      </c>
      <c r="H5620" s="7">
        <f t="shared" si="440"/>
        <v>0</v>
      </c>
      <c r="I5620" s="7"/>
      <c r="J5620">
        <v>94021.6</v>
      </c>
      <c r="K5620" s="8">
        <f t="shared" si="441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437"/>
        <v>-0.61187499999999995</v>
      </c>
      <c r="E5621" s="8">
        <v>-0.61187499999999995</v>
      </c>
      <c r="F5621" s="4">
        <f t="shared" si="438"/>
        <v>0</v>
      </c>
      <c r="G5621" s="4">
        <f t="shared" si="439"/>
        <v>0</v>
      </c>
      <c r="H5621" s="7">
        <f t="shared" si="440"/>
        <v>0</v>
      </c>
      <c r="I5621" s="7"/>
      <c r="J5621">
        <v>105397</v>
      </c>
      <c r="K5621" s="8">
        <f t="shared" si="441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437"/>
        <v>-0.61187499999999995</v>
      </c>
      <c r="E5622" s="8">
        <v>-0.61187499999999995</v>
      </c>
      <c r="F5622" s="4">
        <f t="shared" si="438"/>
        <v>0</v>
      </c>
      <c r="G5622" s="4">
        <f t="shared" si="439"/>
        <v>0</v>
      </c>
      <c r="H5622" s="7">
        <f t="shared" si="440"/>
        <v>0</v>
      </c>
      <c r="I5622" s="7"/>
      <c r="J5622">
        <v>81748.2</v>
      </c>
      <c r="K5622" s="8">
        <f t="shared" si="441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437"/>
        <v>-0.61187499999999995</v>
      </c>
      <c r="E5623" s="8">
        <v>-0.61187499999999995</v>
      </c>
      <c r="F5623" s="4">
        <f t="shared" si="438"/>
        <v>0</v>
      </c>
      <c r="G5623" s="4">
        <f t="shared" si="439"/>
        <v>0</v>
      </c>
      <c r="H5623" s="7">
        <f t="shared" si="440"/>
        <v>0</v>
      </c>
      <c r="I5623" s="7"/>
      <c r="J5623">
        <v>-970.98800000000006</v>
      </c>
      <c r="K5623" s="8">
        <f t="shared" si="441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437"/>
        <v>-0.61187499999999995</v>
      </c>
      <c r="E5624" s="8">
        <v>-0.61187499999999995</v>
      </c>
      <c r="F5624" s="4">
        <f t="shared" si="438"/>
        <v>0</v>
      </c>
      <c r="G5624" s="4">
        <f t="shared" si="439"/>
        <v>0</v>
      </c>
      <c r="H5624" s="7">
        <f t="shared" si="440"/>
        <v>0</v>
      </c>
      <c r="I5624" s="7"/>
      <c r="J5624">
        <v>-924.71500000000003</v>
      </c>
      <c r="K5624" s="8">
        <f t="shared" si="441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437"/>
        <v>-0.61187499999999995</v>
      </c>
      <c r="E5625" s="8">
        <v>-0.61187499999999995</v>
      </c>
      <c r="F5625" s="4">
        <f t="shared" si="438"/>
        <v>0</v>
      </c>
      <c r="G5625" s="4">
        <f t="shared" si="439"/>
        <v>0</v>
      </c>
      <c r="H5625" s="7">
        <f t="shared" si="440"/>
        <v>0</v>
      </c>
      <c r="I5625" s="7"/>
      <c r="J5625">
        <v>-611.875</v>
      </c>
      <c r="K5625" s="8">
        <f t="shared" si="441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437"/>
        <v>-0.61187499999999995</v>
      </c>
      <c r="E5626" s="8">
        <v>-0.61187499999999995</v>
      </c>
      <c r="F5626" s="4">
        <f t="shared" si="438"/>
        <v>0</v>
      </c>
      <c r="G5626" s="4">
        <f t="shared" si="439"/>
        <v>0</v>
      </c>
      <c r="H5626" s="7">
        <f t="shared" si="440"/>
        <v>0</v>
      </c>
      <c r="I5626" s="7"/>
      <c r="J5626">
        <v>-611.875</v>
      </c>
      <c r="K5626" s="8">
        <f t="shared" si="441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437"/>
        <v>-0.61187499999999995</v>
      </c>
      <c r="E5627" s="8">
        <v>-0.61187499999999995</v>
      </c>
      <c r="F5627" s="4">
        <f t="shared" si="438"/>
        <v>0</v>
      </c>
      <c r="G5627" s="4">
        <f t="shared" si="439"/>
        <v>0</v>
      </c>
      <c r="H5627" s="7">
        <f t="shared" si="440"/>
        <v>0</v>
      </c>
      <c r="I5627" s="7"/>
      <c r="J5627">
        <v>-611.875</v>
      </c>
      <c r="K5627" s="8">
        <f t="shared" si="441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437"/>
        <v>-0.61187499999999995</v>
      </c>
      <c r="E5628" s="8">
        <v>-0.61187499999999995</v>
      </c>
      <c r="F5628" s="4">
        <f t="shared" si="438"/>
        <v>0</v>
      </c>
      <c r="G5628" s="4">
        <f t="shared" si="439"/>
        <v>0</v>
      </c>
      <c r="H5628" s="7">
        <f t="shared" si="440"/>
        <v>0</v>
      </c>
      <c r="I5628" s="7"/>
      <c r="J5628">
        <v>-611.875</v>
      </c>
      <c r="K5628" s="8">
        <f t="shared" si="441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437"/>
        <v>-0.61187499999999995</v>
      </c>
      <c r="E5629" s="8">
        <v>-0.61187499999999995</v>
      </c>
      <c r="F5629" s="4">
        <f t="shared" si="438"/>
        <v>0</v>
      </c>
      <c r="G5629" s="4">
        <f t="shared" si="439"/>
        <v>0</v>
      </c>
      <c r="H5629" s="7">
        <f t="shared" si="440"/>
        <v>0</v>
      </c>
      <c r="I5629" s="7"/>
      <c r="J5629">
        <v>-611.875</v>
      </c>
      <c r="K5629" s="8">
        <f t="shared" si="441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437"/>
        <v>-1.0669200000000001</v>
      </c>
      <c r="E5630" s="8">
        <v>-1.0669150000000001</v>
      </c>
      <c r="F5630" s="4">
        <f t="shared" si="438"/>
        <v>5.000000000032756E-6</v>
      </c>
      <c r="G5630" s="4">
        <f t="shared" si="439"/>
        <v>5.000000000032756E-6</v>
      </c>
      <c r="H5630" s="7">
        <f t="shared" si="440"/>
        <v>2.5000000000327561E-11</v>
      </c>
      <c r="I5630" s="7"/>
      <c r="J5630">
        <v>-611.875</v>
      </c>
      <c r="K5630" s="8">
        <f t="shared" si="441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437"/>
        <v>-1.5270899999999998</v>
      </c>
      <c r="E5631" s="8">
        <v>-1.2627679999999999</v>
      </c>
      <c r="F5631" s="4">
        <f t="shared" si="438"/>
        <v>0.26432199999999995</v>
      </c>
      <c r="G5631" s="4">
        <f t="shared" si="439"/>
        <v>0.26432199999999995</v>
      </c>
      <c r="H5631" s="7">
        <f t="shared" si="440"/>
        <v>6.9866119683999972E-2</v>
      </c>
      <c r="I5631" s="7"/>
      <c r="J5631">
        <v>-611.875</v>
      </c>
      <c r="K5631" s="8">
        <f t="shared" si="441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437"/>
        <v>110.328</v>
      </c>
      <c r="E5632" s="8">
        <v>110.759286</v>
      </c>
      <c r="F5632" s="4">
        <f t="shared" si="438"/>
        <v>0.43128600000000006</v>
      </c>
      <c r="G5632" s="4">
        <f t="shared" si="439"/>
        <v>0.43128600000000006</v>
      </c>
      <c r="H5632" s="7">
        <f t="shared" si="440"/>
        <v>0.18600761379600006</v>
      </c>
      <c r="I5632" s="7"/>
      <c r="J5632">
        <v>-611.875</v>
      </c>
      <c r="K5632" s="8">
        <f t="shared" si="441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437"/>
        <v>109.205</v>
      </c>
      <c r="E5633" s="8">
        <v>109.617859</v>
      </c>
      <c r="F5633" s="4">
        <f t="shared" si="438"/>
        <v>0.41285899999999742</v>
      </c>
      <c r="G5633" s="4">
        <f t="shared" si="439"/>
        <v>0.41285899999999742</v>
      </c>
      <c r="H5633" s="7">
        <f t="shared" si="440"/>
        <v>0.17045255388099786</v>
      </c>
      <c r="I5633" s="7"/>
      <c r="J5633">
        <v>-611.875</v>
      </c>
      <c r="K5633" s="8">
        <f t="shared" si="441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437"/>
        <v>108.105</v>
      </c>
      <c r="E5634" s="8">
        <v>108.481764</v>
      </c>
      <c r="F5634" s="4">
        <f t="shared" si="438"/>
        <v>0.37676399999999433</v>
      </c>
      <c r="G5634" s="4">
        <f t="shared" si="439"/>
        <v>0.37676399999999433</v>
      </c>
      <c r="H5634" s="7">
        <f t="shared" si="440"/>
        <v>0.14195111169599572</v>
      </c>
      <c r="I5634" s="7"/>
      <c r="J5634">
        <v>-611.875</v>
      </c>
      <c r="K5634" s="8">
        <f t="shared" si="441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437"/>
        <v>107.19799999999999</v>
      </c>
      <c r="E5635" s="8">
        <v>107.859821</v>
      </c>
      <c r="F5635" s="4">
        <f t="shared" si="438"/>
        <v>0.66182100000000332</v>
      </c>
      <c r="G5635" s="4">
        <f t="shared" si="439"/>
        <v>0.66182100000000332</v>
      </c>
      <c r="H5635" s="7">
        <f t="shared" si="440"/>
        <v>0.43800703604100438</v>
      </c>
      <c r="I5635" s="7"/>
      <c r="J5635">
        <v>-1066.92</v>
      </c>
      <c r="K5635" s="8">
        <f t="shared" si="441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437"/>
        <v>106.56399999999999</v>
      </c>
      <c r="E5636" s="8">
        <v>106.928798</v>
      </c>
      <c r="F5636" s="4">
        <f t="shared" si="438"/>
        <v>0.36479800000000751</v>
      </c>
      <c r="G5636" s="4">
        <f t="shared" si="439"/>
        <v>0.36479800000000751</v>
      </c>
      <c r="H5636" s="7">
        <f t="shared" si="440"/>
        <v>0.13307758080400547</v>
      </c>
      <c r="I5636" s="7"/>
      <c r="J5636">
        <v>3233.95</v>
      </c>
      <c r="K5636" s="8">
        <f t="shared" si="441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437"/>
        <v>105.913</v>
      </c>
      <c r="E5637" s="8">
        <v>106.243101</v>
      </c>
      <c r="F5637" s="4">
        <f t="shared" si="438"/>
        <v>0.33010099999999909</v>
      </c>
      <c r="G5637" s="4">
        <f t="shared" si="439"/>
        <v>0.33010099999999909</v>
      </c>
      <c r="H5637" s="7">
        <f t="shared" si="440"/>
        <v>0.1089666702009994</v>
      </c>
      <c r="I5637" s="7"/>
      <c r="J5637">
        <v>109271</v>
      </c>
      <c r="K5637" s="8">
        <f t="shared" si="441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437"/>
        <v>105.562</v>
      </c>
      <c r="E5638" s="8">
        <v>105.898668</v>
      </c>
      <c r="F5638" s="4">
        <f t="shared" si="438"/>
        <v>0.33666800000000308</v>
      </c>
      <c r="G5638" s="4">
        <f t="shared" si="439"/>
        <v>0.33666800000000308</v>
      </c>
      <c r="H5638" s="7">
        <f t="shared" si="440"/>
        <v>0.11334534222400207</v>
      </c>
      <c r="I5638" s="7"/>
      <c r="J5638">
        <v>108896</v>
      </c>
      <c r="K5638" s="8">
        <f t="shared" si="441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437"/>
        <v>105.565</v>
      </c>
      <c r="E5639" s="8">
        <v>105.893355</v>
      </c>
      <c r="F5639" s="4">
        <f t="shared" si="438"/>
        <v>0.32835500000000195</v>
      </c>
      <c r="G5639" s="4">
        <f t="shared" si="439"/>
        <v>0.32835500000000195</v>
      </c>
      <c r="H5639" s="7">
        <f t="shared" si="440"/>
        <v>0.10781700602500129</v>
      </c>
      <c r="I5639" s="7"/>
      <c r="J5639">
        <v>108052</v>
      </c>
      <c r="K5639" s="8">
        <f t="shared" si="441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437"/>
        <v>105.551</v>
      </c>
      <c r="E5640" s="8">
        <v>105.89265899999999</v>
      </c>
      <c r="F5640" s="4">
        <f t="shared" si="438"/>
        <v>0.34165899999999283</v>
      </c>
      <c r="G5640" s="4">
        <f t="shared" si="439"/>
        <v>0.34165899999999283</v>
      </c>
      <c r="H5640" s="7">
        <f t="shared" si="440"/>
        <v>0.1167308722809951</v>
      </c>
      <c r="I5640" s="7"/>
      <c r="J5640">
        <v>107184</v>
      </c>
      <c r="K5640" s="8">
        <f t="shared" si="441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442">C5641/1000</f>
        <v>99.212699999999998</v>
      </c>
      <c r="E5641" s="8">
        <v>98.367368999999997</v>
      </c>
      <c r="F5641" s="4">
        <f t="shared" ref="F5641:F5704" si="443">(E5641- D5641)</f>
        <v>-0.84533100000000161</v>
      </c>
      <c r="G5641" s="4">
        <f t="shared" ref="G5641:G5704" si="444">ABS(F5641)</f>
        <v>0.84533100000000161</v>
      </c>
      <c r="H5641" s="7">
        <f t="shared" ref="H5641:H5704" si="445">(G5641^2)</f>
        <v>0.71458449956100267</v>
      </c>
      <c r="I5641" s="7"/>
      <c r="J5641">
        <v>106531</v>
      </c>
      <c r="K5641" s="8">
        <f t="shared" si="441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442"/>
        <v>37.421099999999996</v>
      </c>
      <c r="E5642" s="8">
        <v>35.358646</v>
      </c>
      <c r="F5642" s="4">
        <f t="shared" si="443"/>
        <v>-2.0624539999999953</v>
      </c>
      <c r="G5642" s="4">
        <f t="shared" si="444"/>
        <v>2.0624539999999953</v>
      </c>
      <c r="H5642" s="7">
        <f t="shared" si="445"/>
        <v>4.2537165021159806</v>
      </c>
      <c r="I5642" s="7"/>
      <c r="J5642">
        <v>105875</v>
      </c>
      <c r="K5642" s="8">
        <f t="shared" si="441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442"/>
        <v>-0.92471500000000006</v>
      </c>
      <c r="E5643" s="8">
        <v>-0.92471499999999995</v>
      </c>
      <c r="F5643" s="4">
        <f t="shared" si="443"/>
        <v>1.1102230246251565E-16</v>
      </c>
      <c r="G5643" s="4">
        <f t="shared" si="444"/>
        <v>1.1102230246251565E-16</v>
      </c>
      <c r="H5643" s="7">
        <f t="shared" si="445"/>
        <v>1.2325951644078309E-32</v>
      </c>
      <c r="I5643" s="7"/>
      <c r="J5643">
        <v>105414</v>
      </c>
      <c r="K5643" s="8">
        <f t="shared" si="441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442"/>
        <v>-0.61187499999999995</v>
      </c>
      <c r="E5644" s="8">
        <v>-0.61187499999999995</v>
      </c>
      <c r="F5644" s="4">
        <f t="shared" si="443"/>
        <v>0</v>
      </c>
      <c r="G5644" s="4">
        <f t="shared" si="444"/>
        <v>0</v>
      </c>
      <c r="H5644" s="7">
        <f t="shared" si="445"/>
        <v>0</v>
      </c>
      <c r="I5644" s="7"/>
      <c r="J5644">
        <v>105151</v>
      </c>
      <c r="K5644" s="8">
        <f t="shared" si="441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442"/>
        <v>-0.61187499999999995</v>
      </c>
      <c r="E5645" s="8">
        <v>-0.61187499999999995</v>
      </c>
      <c r="F5645" s="4">
        <f t="shared" si="443"/>
        <v>0</v>
      </c>
      <c r="G5645" s="4">
        <f t="shared" si="444"/>
        <v>0</v>
      </c>
      <c r="H5645" s="7">
        <f t="shared" si="445"/>
        <v>0</v>
      </c>
      <c r="I5645" s="7"/>
      <c r="J5645">
        <v>104939</v>
      </c>
      <c r="K5645" s="8">
        <f t="shared" si="441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442"/>
        <v>-0.61187499999999995</v>
      </c>
      <c r="E5646" s="8">
        <v>-0.61187499999999995</v>
      </c>
      <c r="F5646" s="4">
        <f t="shared" si="443"/>
        <v>0</v>
      </c>
      <c r="G5646" s="4">
        <f t="shared" si="444"/>
        <v>0</v>
      </c>
      <c r="H5646" s="7">
        <f t="shared" si="445"/>
        <v>0</v>
      </c>
      <c r="I5646" s="7"/>
      <c r="J5646">
        <v>105241</v>
      </c>
      <c r="K5646" s="8">
        <f t="shared" si="441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442"/>
        <v>-0.61187499999999995</v>
      </c>
      <c r="E5647" s="8">
        <v>-0.61187499999999995</v>
      </c>
      <c r="F5647" s="4">
        <f t="shared" si="443"/>
        <v>0</v>
      </c>
      <c r="G5647" s="4">
        <f t="shared" si="444"/>
        <v>0</v>
      </c>
      <c r="H5647" s="7">
        <f t="shared" si="445"/>
        <v>0</v>
      </c>
      <c r="I5647" s="7"/>
      <c r="J5647">
        <v>44492.7</v>
      </c>
      <c r="K5647" s="8">
        <f t="shared" si="441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442"/>
        <v>-0.61187499999999995</v>
      </c>
      <c r="E5648" s="8">
        <v>-0.61187499999999995</v>
      </c>
      <c r="F5648" s="4">
        <f t="shared" si="443"/>
        <v>0</v>
      </c>
      <c r="G5648" s="4">
        <f t="shared" si="444"/>
        <v>0</v>
      </c>
      <c r="H5648" s="7">
        <f t="shared" si="445"/>
        <v>0</v>
      </c>
      <c r="I5648" s="7"/>
      <c r="J5648">
        <v>-924.71500000000003</v>
      </c>
      <c r="K5648" s="8">
        <f t="shared" si="441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442"/>
        <v>-0.61187499999999995</v>
      </c>
      <c r="E5649" s="8">
        <v>-0.61187499999999995</v>
      </c>
      <c r="F5649" s="4">
        <f t="shared" si="443"/>
        <v>0</v>
      </c>
      <c r="G5649" s="4">
        <f t="shared" si="444"/>
        <v>0</v>
      </c>
      <c r="H5649" s="7">
        <f t="shared" si="445"/>
        <v>0</v>
      </c>
      <c r="I5649" s="7"/>
      <c r="J5649">
        <v>-611.875</v>
      </c>
      <c r="K5649" s="8">
        <f t="shared" si="441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442"/>
        <v>-0.61187499999999995</v>
      </c>
      <c r="E5650" s="8">
        <v>-0.61187499999999995</v>
      </c>
      <c r="F5650" s="4">
        <f t="shared" si="443"/>
        <v>0</v>
      </c>
      <c r="G5650" s="4">
        <f t="shared" si="444"/>
        <v>0</v>
      </c>
      <c r="H5650" s="7">
        <f t="shared" si="445"/>
        <v>0</v>
      </c>
      <c r="I5650" s="7"/>
      <c r="J5650">
        <v>-611.875</v>
      </c>
      <c r="K5650" s="8">
        <f t="shared" si="441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442"/>
        <v>-0.61187499999999995</v>
      </c>
      <c r="E5651" s="8">
        <v>-0.61187499999999995</v>
      </c>
      <c r="F5651" s="4">
        <f t="shared" si="443"/>
        <v>0</v>
      </c>
      <c r="G5651" s="4">
        <f t="shared" si="444"/>
        <v>0</v>
      </c>
      <c r="H5651" s="7">
        <f t="shared" si="445"/>
        <v>0</v>
      </c>
      <c r="I5651" s="7"/>
      <c r="J5651">
        <v>-611.875</v>
      </c>
      <c r="K5651" s="8">
        <f t="shared" si="441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442"/>
        <v>-0.61187499999999995</v>
      </c>
      <c r="E5652" s="8">
        <v>-0.61187499999999995</v>
      </c>
      <c r="F5652" s="4">
        <f t="shared" si="443"/>
        <v>0</v>
      </c>
      <c r="G5652" s="4">
        <f t="shared" si="444"/>
        <v>0</v>
      </c>
      <c r="H5652" s="7">
        <f t="shared" si="445"/>
        <v>0</v>
      </c>
      <c r="I5652" s="7"/>
      <c r="J5652">
        <v>-611.875</v>
      </c>
      <c r="K5652" s="8">
        <f t="shared" si="441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442"/>
        <v>-0.61187499999999995</v>
      </c>
      <c r="E5653" s="8">
        <v>-0.61187499999999995</v>
      </c>
      <c r="F5653" s="4">
        <f t="shared" si="443"/>
        <v>0</v>
      </c>
      <c r="G5653" s="4">
        <f t="shared" si="444"/>
        <v>0</v>
      </c>
      <c r="H5653" s="7">
        <f t="shared" si="445"/>
        <v>0</v>
      </c>
      <c r="I5653" s="7"/>
      <c r="J5653">
        <v>-611.875</v>
      </c>
      <c r="K5653" s="8">
        <f t="shared" si="441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442"/>
        <v>-1.0669200000000001</v>
      </c>
      <c r="E5654" s="8">
        <v>-1.0669150000000001</v>
      </c>
      <c r="F5654" s="4">
        <f t="shared" si="443"/>
        <v>5.000000000032756E-6</v>
      </c>
      <c r="G5654" s="4">
        <f t="shared" si="444"/>
        <v>5.000000000032756E-6</v>
      </c>
      <c r="H5654" s="7">
        <f t="shared" si="445"/>
        <v>2.5000000000327561E-11</v>
      </c>
      <c r="I5654" s="7"/>
      <c r="J5654">
        <v>-611.875</v>
      </c>
      <c r="K5654" s="8">
        <f t="shared" si="441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442"/>
        <v>-3.7793800000000002</v>
      </c>
      <c r="E5655" s="8">
        <v>-3.7801369999999999</v>
      </c>
      <c r="F5655" s="4">
        <f t="shared" si="443"/>
        <v>-7.569999999996746E-4</v>
      </c>
      <c r="G5655" s="4">
        <f t="shared" si="444"/>
        <v>7.569999999996746E-4</v>
      </c>
      <c r="H5655" s="7">
        <f t="shared" si="445"/>
        <v>5.7304899999950738E-7</v>
      </c>
      <c r="I5655" s="7"/>
      <c r="J5655">
        <v>-611.875</v>
      </c>
      <c r="K5655" s="8">
        <f t="shared" si="441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442"/>
        <v>91.265100000000004</v>
      </c>
      <c r="E5656" s="8">
        <v>91.118763999999999</v>
      </c>
      <c r="F5656" s="4">
        <f t="shared" si="443"/>
        <v>-0.14633600000000513</v>
      </c>
      <c r="G5656" s="4">
        <f t="shared" si="444"/>
        <v>0.14633600000000513</v>
      </c>
      <c r="H5656" s="7">
        <f t="shared" si="445"/>
        <v>2.1414224896001501E-2</v>
      </c>
      <c r="I5656" s="7"/>
      <c r="J5656">
        <v>-611.875</v>
      </c>
      <c r="K5656" s="8">
        <f t="shared" si="441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442"/>
        <v>110.717</v>
      </c>
      <c r="E5657" s="8">
        <v>111.26552100000001</v>
      </c>
      <c r="F5657" s="4">
        <f t="shared" si="443"/>
        <v>0.54852100000000803</v>
      </c>
      <c r="G5657" s="4">
        <f t="shared" si="444"/>
        <v>0.54852100000000803</v>
      </c>
      <c r="H5657" s="7">
        <f t="shared" si="445"/>
        <v>0.30087528744100883</v>
      </c>
      <c r="I5657" s="7"/>
      <c r="J5657">
        <v>-611.875</v>
      </c>
      <c r="K5657" s="8">
        <f t="shared" si="441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442"/>
        <v>109.804</v>
      </c>
      <c r="E5658" s="8">
        <v>110.192436</v>
      </c>
      <c r="F5658" s="4">
        <f t="shared" si="443"/>
        <v>0.38843599999999867</v>
      </c>
      <c r="G5658" s="4">
        <f t="shared" si="444"/>
        <v>0.38843599999999867</v>
      </c>
      <c r="H5658" s="7">
        <f t="shared" si="445"/>
        <v>0.15088252609599898</v>
      </c>
      <c r="I5658" s="7"/>
      <c r="J5658">
        <v>-611.875</v>
      </c>
      <c r="K5658" s="8">
        <f t="shared" si="441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442"/>
        <v>108.997</v>
      </c>
      <c r="E5659" s="8">
        <v>109.35427</v>
      </c>
      <c r="F5659" s="4">
        <f t="shared" si="443"/>
        <v>0.35726999999999975</v>
      </c>
      <c r="G5659" s="4">
        <f t="shared" si="444"/>
        <v>0.35726999999999975</v>
      </c>
      <c r="H5659" s="7">
        <f t="shared" si="445"/>
        <v>0.12764185289999982</v>
      </c>
      <c r="I5659" s="7"/>
      <c r="J5659">
        <v>-1066.92</v>
      </c>
      <c r="K5659" s="8">
        <f t="shared" si="441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442"/>
        <v>108.363</v>
      </c>
      <c r="E5660" s="8">
        <v>108.678556</v>
      </c>
      <c r="F5660" s="4">
        <f t="shared" si="443"/>
        <v>0.31555600000000084</v>
      </c>
      <c r="G5660" s="4">
        <f t="shared" si="444"/>
        <v>0.31555600000000084</v>
      </c>
      <c r="H5660" s="7">
        <f t="shared" si="445"/>
        <v>9.9575589136000522E-2</v>
      </c>
      <c r="I5660" s="7"/>
      <c r="J5660">
        <v>-1257.43</v>
      </c>
      <c r="K5660" s="8">
        <f t="shared" si="441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442"/>
        <v>107.685</v>
      </c>
      <c r="E5661" s="8">
        <v>107.990047</v>
      </c>
      <c r="F5661" s="4">
        <f t="shared" si="443"/>
        <v>0.30504700000000184</v>
      </c>
      <c r="G5661" s="4">
        <f t="shared" si="444"/>
        <v>0.30504700000000184</v>
      </c>
      <c r="H5661" s="7">
        <f t="shared" si="445"/>
        <v>9.3053672209001126E-2</v>
      </c>
      <c r="I5661" s="7"/>
      <c r="J5661">
        <v>110690</v>
      </c>
      <c r="K5661" s="8">
        <f t="shared" si="441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442"/>
        <v>107.205</v>
      </c>
      <c r="E5662" s="8">
        <v>107.345011</v>
      </c>
      <c r="F5662" s="4">
        <f t="shared" si="443"/>
        <v>0.14001100000000122</v>
      </c>
      <c r="G5662" s="4">
        <f t="shared" si="444"/>
        <v>0.14001100000000122</v>
      </c>
      <c r="H5662" s="7">
        <f t="shared" si="445"/>
        <v>1.960308012100034E-2</v>
      </c>
      <c r="I5662" s="7"/>
      <c r="J5662">
        <v>109667</v>
      </c>
      <c r="K5662" s="8">
        <f t="shared" si="441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442"/>
        <v>106.949</v>
      </c>
      <c r="E5663" s="8">
        <v>106.973651</v>
      </c>
      <c r="F5663" s="4">
        <f t="shared" si="443"/>
        <v>2.4651000000005752E-2</v>
      </c>
      <c r="G5663" s="4">
        <f t="shared" si="444"/>
        <v>2.4651000000005752E-2</v>
      </c>
      <c r="H5663" s="7">
        <f t="shared" si="445"/>
        <v>6.0767180100028352E-4</v>
      </c>
      <c r="I5663" s="7"/>
      <c r="J5663">
        <v>108431</v>
      </c>
      <c r="K5663" s="8">
        <f t="shared" si="441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442"/>
        <v>106.669</v>
      </c>
      <c r="E5664" s="8">
        <v>106.964845</v>
      </c>
      <c r="F5664" s="4">
        <f t="shared" si="443"/>
        <v>0.29584499999999991</v>
      </c>
      <c r="G5664" s="4">
        <f t="shared" si="444"/>
        <v>0.29584499999999991</v>
      </c>
      <c r="H5664" s="7">
        <f t="shared" si="445"/>
        <v>8.7524264024999951E-2</v>
      </c>
      <c r="I5664" s="7"/>
      <c r="J5664">
        <v>107877</v>
      </c>
      <c r="K5664" s="8">
        <f t="shared" si="441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442"/>
        <v>89.850100000000012</v>
      </c>
      <c r="E5665" s="8">
        <v>89.055335999999997</v>
      </c>
      <c r="F5665" s="4">
        <f t="shared" si="443"/>
        <v>-0.7947640000000149</v>
      </c>
      <c r="G5665" s="4">
        <f t="shared" si="444"/>
        <v>0.7947640000000149</v>
      </c>
      <c r="H5665" s="7">
        <f t="shared" si="445"/>
        <v>0.63164981569602374</v>
      </c>
      <c r="I5665" s="7"/>
      <c r="J5665">
        <v>106975</v>
      </c>
      <c r="K5665" s="8">
        <f t="shared" si="441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442"/>
        <v>25.236599999999999</v>
      </c>
      <c r="E5666" s="8">
        <v>23.672944999999999</v>
      </c>
      <c r="F5666" s="4">
        <f t="shared" si="443"/>
        <v>-1.5636550000000007</v>
      </c>
      <c r="G5666" s="4">
        <f t="shared" si="444"/>
        <v>1.5636550000000007</v>
      </c>
      <c r="H5666" s="7">
        <f t="shared" si="445"/>
        <v>2.4450169590250019</v>
      </c>
      <c r="I5666" s="7"/>
      <c r="J5666">
        <v>106312</v>
      </c>
      <c r="K5666" s="8">
        <f t="shared" si="441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442"/>
        <v>-0.92471500000000006</v>
      </c>
      <c r="E5667" s="8">
        <v>-0.92471499999999995</v>
      </c>
      <c r="F5667" s="4">
        <f t="shared" si="443"/>
        <v>1.1102230246251565E-16</v>
      </c>
      <c r="G5667" s="4">
        <f t="shared" si="444"/>
        <v>1.1102230246251565E-16</v>
      </c>
      <c r="H5667" s="7">
        <f t="shared" si="445"/>
        <v>1.2325951644078309E-32</v>
      </c>
      <c r="I5667" s="7"/>
      <c r="J5667">
        <v>105973</v>
      </c>
      <c r="K5667" s="8">
        <f t="shared" si="441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442"/>
        <v>-0.61187499999999995</v>
      </c>
      <c r="E5668" s="8">
        <v>-0.61187499999999995</v>
      </c>
      <c r="F5668" s="4">
        <f t="shared" si="443"/>
        <v>0</v>
      </c>
      <c r="G5668" s="4">
        <f t="shared" si="444"/>
        <v>0</v>
      </c>
      <c r="H5668" s="7">
        <f t="shared" si="445"/>
        <v>0</v>
      </c>
      <c r="I5668" s="7"/>
      <c r="J5668">
        <v>105968</v>
      </c>
      <c r="K5668" s="8">
        <f t="shared" si="441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442"/>
        <v>-0.61187499999999995</v>
      </c>
      <c r="E5669" s="8">
        <v>-0.61187499999999995</v>
      </c>
      <c r="F5669" s="4">
        <f t="shared" si="443"/>
        <v>0</v>
      </c>
      <c r="G5669" s="4">
        <f t="shared" si="444"/>
        <v>0</v>
      </c>
      <c r="H5669" s="7">
        <f t="shared" si="445"/>
        <v>0</v>
      </c>
      <c r="I5669" s="7"/>
      <c r="J5669">
        <v>105967</v>
      </c>
      <c r="K5669" s="8">
        <f t="shared" si="441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442"/>
        <v>-0.61187499999999995</v>
      </c>
      <c r="E5670" s="8">
        <v>-0.61187499999999995</v>
      </c>
      <c r="F5670" s="4">
        <f t="shared" si="443"/>
        <v>0</v>
      </c>
      <c r="G5670" s="4">
        <f t="shared" si="444"/>
        <v>0</v>
      </c>
      <c r="H5670" s="7">
        <f t="shared" si="445"/>
        <v>0</v>
      </c>
      <c r="I5670" s="7"/>
      <c r="J5670">
        <v>98379.4</v>
      </c>
      <c r="K5670" s="8">
        <f t="shared" si="441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442"/>
        <v>-0.61187499999999995</v>
      </c>
      <c r="E5671" s="8">
        <v>-0.61187499999999995</v>
      </c>
      <c r="F5671" s="4">
        <f t="shared" si="443"/>
        <v>0</v>
      </c>
      <c r="G5671" s="4">
        <f t="shared" si="444"/>
        <v>0</v>
      </c>
      <c r="H5671" s="7">
        <f t="shared" si="445"/>
        <v>0</v>
      </c>
      <c r="I5671" s="7"/>
      <c r="J5671">
        <v>35620.199999999997</v>
      </c>
      <c r="K5671" s="8">
        <f t="shared" si="441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442"/>
        <v>-0.61187499999999995</v>
      </c>
      <c r="E5672" s="8">
        <v>-0.61187499999999995</v>
      </c>
      <c r="F5672" s="4">
        <f t="shared" si="443"/>
        <v>0</v>
      </c>
      <c r="G5672" s="4">
        <f t="shared" si="444"/>
        <v>0</v>
      </c>
      <c r="H5672" s="7">
        <f t="shared" si="445"/>
        <v>0</v>
      </c>
      <c r="I5672" s="7"/>
      <c r="J5672">
        <v>-924.71500000000003</v>
      </c>
      <c r="K5672" s="8">
        <f t="shared" si="441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442"/>
        <v>-0.61187499999999995</v>
      </c>
      <c r="E5673" s="8">
        <v>-0.61187499999999995</v>
      </c>
      <c r="F5673" s="4">
        <f t="shared" si="443"/>
        <v>0</v>
      </c>
      <c r="G5673" s="4">
        <f t="shared" si="444"/>
        <v>0</v>
      </c>
      <c r="H5673" s="7">
        <f t="shared" si="445"/>
        <v>0</v>
      </c>
      <c r="I5673" s="7"/>
      <c r="J5673">
        <v>-611.875</v>
      </c>
      <c r="K5673" s="8">
        <f t="shared" si="441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442"/>
        <v>-0.61187499999999995</v>
      </c>
      <c r="E5674" s="8">
        <v>-0.61187499999999995</v>
      </c>
      <c r="F5674" s="4">
        <f t="shared" si="443"/>
        <v>0</v>
      </c>
      <c r="G5674" s="4">
        <f t="shared" si="444"/>
        <v>0</v>
      </c>
      <c r="H5674" s="7">
        <f t="shared" si="445"/>
        <v>0</v>
      </c>
      <c r="I5674" s="7"/>
      <c r="J5674">
        <v>-611.875</v>
      </c>
      <c r="K5674" s="8">
        <f t="shared" si="441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442"/>
        <v>-0.61187499999999995</v>
      </c>
      <c r="E5675" s="8">
        <v>-0.61187499999999995</v>
      </c>
      <c r="F5675" s="4">
        <f t="shared" si="443"/>
        <v>0</v>
      </c>
      <c r="G5675" s="4">
        <f t="shared" si="444"/>
        <v>0</v>
      </c>
      <c r="H5675" s="7">
        <f t="shared" si="445"/>
        <v>0</v>
      </c>
      <c r="I5675" s="7"/>
      <c r="J5675">
        <v>-611.875</v>
      </c>
      <c r="K5675" s="8">
        <f t="shared" si="441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442"/>
        <v>-0.61187499999999995</v>
      </c>
      <c r="E5676" s="8">
        <v>-0.61187499999999995</v>
      </c>
      <c r="F5676" s="4">
        <f t="shared" si="443"/>
        <v>0</v>
      </c>
      <c r="G5676" s="4">
        <f t="shared" si="444"/>
        <v>0</v>
      </c>
      <c r="H5676" s="7">
        <f t="shared" si="445"/>
        <v>0</v>
      </c>
      <c r="I5676" s="7"/>
      <c r="J5676">
        <v>-611.875</v>
      </c>
      <c r="K5676" s="8">
        <f t="shared" ref="K5676:K5739" si="446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442"/>
        <v>-0.61187499999999995</v>
      </c>
      <c r="E5677" s="8">
        <v>-0.61187499999999995</v>
      </c>
      <c r="F5677" s="4">
        <f t="shared" si="443"/>
        <v>0</v>
      </c>
      <c r="G5677" s="4">
        <f t="shared" si="444"/>
        <v>0</v>
      </c>
      <c r="H5677" s="7">
        <f t="shared" si="445"/>
        <v>0</v>
      </c>
      <c r="I5677" s="7"/>
      <c r="J5677">
        <v>-611.875</v>
      </c>
      <c r="K5677" s="8">
        <f t="shared" si="446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442"/>
        <v>-1.0669200000000001</v>
      </c>
      <c r="E5678" s="8">
        <v>-1.0669150000000001</v>
      </c>
      <c r="F5678" s="4">
        <f t="shared" si="443"/>
        <v>5.000000000032756E-6</v>
      </c>
      <c r="G5678" s="4">
        <f t="shared" si="444"/>
        <v>5.000000000032756E-6</v>
      </c>
      <c r="H5678" s="7">
        <f t="shared" si="445"/>
        <v>2.5000000000327561E-11</v>
      </c>
      <c r="I5678" s="7"/>
      <c r="J5678">
        <v>-611.875</v>
      </c>
      <c r="K5678" s="8">
        <f t="shared" si="446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442"/>
        <v>-4.2418199999999997</v>
      </c>
      <c r="E5679" s="8">
        <v>-4.2443819999999999</v>
      </c>
      <c r="F5679" s="4">
        <f t="shared" si="443"/>
        <v>-2.5620000000001752E-3</v>
      </c>
      <c r="G5679" s="4">
        <f t="shared" si="444"/>
        <v>2.5620000000001752E-3</v>
      </c>
      <c r="H5679" s="7">
        <f t="shared" si="445"/>
        <v>6.563844000000898E-6</v>
      </c>
      <c r="I5679" s="7"/>
      <c r="J5679">
        <v>-611.875</v>
      </c>
      <c r="K5679" s="8">
        <f t="shared" si="446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442"/>
        <v>101.039</v>
      </c>
      <c r="E5680" s="8">
        <v>101.337053</v>
      </c>
      <c r="F5680" s="4">
        <f t="shared" si="443"/>
        <v>0.2980529999999959</v>
      </c>
      <c r="G5680" s="4">
        <f t="shared" si="444"/>
        <v>0.2980529999999959</v>
      </c>
      <c r="H5680" s="7">
        <f t="shared" si="445"/>
        <v>8.8835590808997555E-2</v>
      </c>
      <c r="I5680" s="7"/>
      <c r="J5680">
        <v>-611.875</v>
      </c>
      <c r="K5680" s="8">
        <f t="shared" si="446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442"/>
        <v>110.041</v>
      </c>
      <c r="E5681" s="8">
        <v>110.597989</v>
      </c>
      <c r="F5681" s="4">
        <f t="shared" si="443"/>
        <v>0.55698900000000151</v>
      </c>
      <c r="G5681" s="4">
        <f t="shared" si="444"/>
        <v>0.55698900000000151</v>
      </c>
      <c r="H5681" s="7">
        <f t="shared" si="445"/>
        <v>0.31023674612100166</v>
      </c>
      <c r="I5681" s="7"/>
      <c r="J5681">
        <v>-611.875</v>
      </c>
      <c r="K5681" s="8">
        <f t="shared" si="446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442"/>
        <v>109.044</v>
      </c>
      <c r="E5682" s="8">
        <v>109.40566699999999</v>
      </c>
      <c r="F5682" s="4">
        <f t="shared" si="443"/>
        <v>0.36166699999999707</v>
      </c>
      <c r="G5682" s="4">
        <f t="shared" si="444"/>
        <v>0.36166699999999707</v>
      </c>
      <c r="H5682" s="7">
        <f t="shared" si="445"/>
        <v>0.1308030188889979</v>
      </c>
      <c r="I5682" s="7"/>
      <c r="J5682">
        <v>-611.875</v>
      </c>
      <c r="K5682" s="8">
        <f t="shared" si="446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442"/>
        <v>108.249</v>
      </c>
      <c r="E5683" s="8">
        <v>108.581137</v>
      </c>
      <c r="F5683" s="4">
        <f t="shared" si="443"/>
        <v>0.33213700000000301</v>
      </c>
      <c r="G5683" s="4">
        <f t="shared" si="444"/>
        <v>0.33213700000000301</v>
      </c>
      <c r="H5683" s="7">
        <f t="shared" si="445"/>
        <v>0.110314986769002</v>
      </c>
      <c r="I5683" s="7"/>
      <c r="J5683">
        <v>-1066.92</v>
      </c>
      <c r="K5683" s="8">
        <f t="shared" si="446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442"/>
        <v>107.69</v>
      </c>
      <c r="E5684" s="8">
        <v>107.85649600000001</v>
      </c>
      <c r="F5684" s="4">
        <f t="shared" si="443"/>
        <v>0.1664960000000093</v>
      </c>
      <c r="G5684" s="4">
        <f t="shared" si="444"/>
        <v>0.1664960000000093</v>
      </c>
      <c r="H5684" s="7">
        <f t="shared" si="445"/>
        <v>2.7720918016003099E-2</v>
      </c>
      <c r="I5684" s="7"/>
      <c r="J5684">
        <v>-3780.16</v>
      </c>
      <c r="K5684" s="8">
        <f t="shared" si="446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442"/>
        <v>107.11</v>
      </c>
      <c r="E5685" s="8">
        <v>107.36281200000001</v>
      </c>
      <c r="F5685" s="4">
        <f t="shared" si="443"/>
        <v>0.25281200000000581</v>
      </c>
      <c r="G5685" s="4">
        <f t="shared" si="444"/>
        <v>0.25281200000000581</v>
      </c>
      <c r="H5685" s="7">
        <f t="shared" si="445"/>
        <v>6.3913907344002943E-2</v>
      </c>
      <c r="I5685" s="7"/>
      <c r="J5685">
        <v>91074.5</v>
      </c>
      <c r="K5685" s="8">
        <f t="shared" si="446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442"/>
        <v>106.755</v>
      </c>
      <c r="E5686" s="8">
        <v>106.801106</v>
      </c>
      <c r="F5686" s="4">
        <f t="shared" si="443"/>
        <v>4.6106000000008862E-2</v>
      </c>
      <c r="G5686" s="4">
        <f t="shared" si="444"/>
        <v>4.6106000000008862E-2</v>
      </c>
      <c r="H5686" s="7">
        <f t="shared" si="445"/>
        <v>2.1257632360008171E-3</v>
      </c>
      <c r="I5686" s="7"/>
      <c r="J5686">
        <v>111160</v>
      </c>
      <c r="K5686" s="8">
        <f t="shared" si="446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442"/>
        <v>106.46899999999999</v>
      </c>
      <c r="E5687" s="8">
        <v>106.791392</v>
      </c>
      <c r="F5687" s="4">
        <f t="shared" si="443"/>
        <v>0.32239200000000778</v>
      </c>
      <c r="G5687" s="4">
        <f t="shared" si="444"/>
        <v>0.32239200000000778</v>
      </c>
      <c r="H5687" s="7">
        <f t="shared" si="445"/>
        <v>0.10393660166400502</v>
      </c>
      <c r="I5687" s="7"/>
      <c r="J5687">
        <v>110244</v>
      </c>
      <c r="K5687" s="8">
        <f t="shared" si="446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442"/>
        <v>106.27</v>
      </c>
      <c r="E5688" s="8">
        <v>106.631732</v>
      </c>
      <c r="F5688" s="4">
        <f t="shared" si="443"/>
        <v>0.3617320000000035</v>
      </c>
      <c r="G5688" s="4">
        <f t="shared" si="444"/>
        <v>0.3617320000000035</v>
      </c>
      <c r="H5688" s="7">
        <f t="shared" si="445"/>
        <v>0.13085003982400253</v>
      </c>
      <c r="I5688" s="7"/>
      <c r="J5688">
        <v>109327</v>
      </c>
      <c r="K5688" s="8">
        <f t="shared" si="446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442"/>
        <v>89.475800000000007</v>
      </c>
      <c r="E5689" s="8">
        <v>89.140495000000001</v>
      </c>
      <c r="F5689" s="4">
        <f t="shared" si="443"/>
        <v>-0.33530500000000529</v>
      </c>
      <c r="G5689" s="4">
        <f t="shared" si="444"/>
        <v>0.33530500000000529</v>
      </c>
      <c r="H5689" s="7">
        <f t="shared" si="445"/>
        <v>0.11242944302500354</v>
      </c>
      <c r="I5689" s="7"/>
      <c r="J5689">
        <v>108671</v>
      </c>
      <c r="K5689" s="8">
        <f t="shared" si="446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442"/>
        <v>24.4313</v>
      </c>
      <c r="E5690" s="8">
        <v>22.988047999999999</v>
      </c>
      <c r="F5690" s="4">
        <f t="shared" si="443"/>
        <v>-1.4432520000000011</v>
      </c>
      <c r="G5690" s="4">
        <f t="shared" si="444"/>
        <v>1.4432520000000011</v>
      </c>
      <c r="H5690" s="7">
        <f t="shared" si="445"/>
        <v>2.0829763355040032</v>
      </c>
      <c r="I5690" s="7"/>
      <c r="J5690">
        <v>108006</v>
      </c>
      <c r="K5690" s="8">
        <f t="shared" si="446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442"/>
        <v>-0.92471500000000006</v>
      </c>
      <c r="E5691" s="8">
        <v>-0.92471499999999995</v>
      </c>
      <c r="F5691" s="4">
        <f t="shared" si="443"/>
        <v>1.1102230246251565E-16</v>
      </c>
      <c r="G5691" s="4">
        <f t="shared" si="444"/>
        <v>1.1102230246251565E-16</v>
      </c>
      <c r="H5691" s="7">
        <f t="shared" si="445"/>
        <v>1.2325951644078309E-32</v>
      </c>
      <c r="I5691" s="7"/>
      <c r="J5691">
        <v>107380</v>
      </c>
      <c r="K5691" s="8">
        <f t="shared" si="446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442"/>
        <v>-0.61187499999999995</v>
      </c>
      <c r="E5692" s="8">
        <v>-0.61187499999999995</v>
      </c>
      <c r="F5692" s="4">
        <f t="shared" si="443"/>
        <v>0</v>
      </c>
      <c r="G5692" s="4">
        <f t="shared" si="444"/>
        <v>0</v>
      </c>
      <c r="H5692" s="7">
        <f t="shared" si="445"/>
        <v>0</v>
      </c>
      <c r="I5692" s="7"/>
      <c r="J5692">
        <v>107012</v>
      </c>
      <c r="K5692" s="8">
        <f t="shared" si="446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442"/>
        <v>-0.61187499999999995</v>
      </c>
      <c r="E5693" s="8">
        <v>-0.61187499999999995</v>
      </c>
      <c r="F5693" s="4">
        <f t="shared" si="443"/>
        <v>0</v>
      </c>
      <c r="G5693" s="4">
        <f t="shared" si="444"/>
        <v>0</v>
      </c>
      <c r="H5693" s="7">
        <f t="shared" si="445"/>
        <v>0</v>
      </c>
      <c r="I5693" s="7"/>
      <c r="J5693">
        <v>107003</v>
      </c>
      <c r="K5693" s="8">
        <f t="shared" si="446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442"/>
        <v>-0.61187499999999995</v>
      </c>
      <c r="E5694" s="8">
        <v>-0.61187499999999995</v>
      </c>
      <c r="F5694" s="4">
        <f t="shared" si="443"/>
        <v>0</v>
      </c>
      <c r="G5694" s="4">
        <f t="shared" si="444"/>
        <v>0</v>
      </c>
      <c r="H5694" s="7">
        <f t="shared" si="445"/>
        <v>0</v>
      </c>
      <c r="I5694" s="7"/>
      <c r="J5694">
        <v>89178.9</v>
      </c>
      <c r="K5694" s="8">
        <f t="shared" si="446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442"/>
        <v>-0.61187499999999995</v>
      </c>
      <c r="E5695" s="8">
        <v>-0.61187499999999995</v>
      </c>
      <c r="F5695" s="4">
        <f t="shared" si="443"/>
        <v>0</v>
      </c>
      <c r="G5695" s="4">
        <f t="shared" si="444"/>
        <v>0</v>
      </c>
      <c r="H5695" s="7">
        <f t="shared" si="445"/>
        <v>0</v>
      </c>
      <c r="I5695" s="7"/>
      <c r="J5695">
        <v>23865.8</v>
      </c>
      <c r="K5695" s="8">
        <f t="shared" si="446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442"/>
        <v>-0.61187499999999995</v>
      </c>
      <c r="E5696" s="8">
        <v>-0.61187499999999995</v>
      </c>
      <c r="F5696" s="4">
        <f t="shared" si="443"/>
        <v>0</v>
      </c>
      <c r="G5696" s="4">
        <f t="shared" si="444"/>
        <v>0</v>
      </c>
      <c r="H5696" s="7">
        <f t="shared" si="445"/>
        <v>0</v>
      </c>
      <c r="I5696" s="7"/>
      <c r="J5696">
        <v>-924.71500000000003</v>
      </c>
      <c r="K5696" s="8">
        <f t="shared" si="446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442"/>
        <v>-0.61187499999999995</v>
      </c>
      <c r="E5697" s="8">
        <v>-0.61187499999999995</v>
      </c>
      <c r="F5697" s="4">
        <f t="shared" si="443"/>
        <v>0</v>
      </c>
      <c r="G5697" s="4">
        <f t="shared" si="444"/>
        <v>0</v>
      </c>
      <c r="H5697" s="7">
        <f t="shared" si="445"/>
        <v>0</v>
      </c>
      <c r="I5697" s="7"/>
      <c r="J5697">
        <v>-611.875</v>
      </c>
      <c r="K5697" s="8">
        <f t="shared" si="446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442"/>
        <v>-0.61187499999999995</v>
      </c>
      <c r="E5698" s="8">
        <v>-0.61187499999999995</v>
      </c>
      <c r="F5698" s="4">
        <f t="shared" si="443"/>
        <v>0</v>
      </c>
      <c r="G5698" s="4">
        <f t="shared" si="444"/>
        <v>0</v>
      </c>
      <c r="H5698" s="7">
        <f t="shared" si="445"/>
        <v>0</v>
      </c>
      <c r="I5698" s="7"/>
      <c r="J5698">
        <v>-611.875</v>
      </c>
      <c r="K5698" s="8">
        <f t="shared" si="446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442"/>
        <v>-0.61187499999999995</v>
      </c>
      <c r="E5699" s="8">
        <v>-0.61187499999999995</v>
      </c>
      <c r="F5699" s="4">
        <f t="shared" si="443"/>
        <v>0</v>
      </c>
      <c r="G5699" s="4">
        <f t="shared" si="444"/>
        <v>0</v>
      </c>
      <c r="H5699" s="7">
        <f t="shared" si="445"/>
        <v>0</v>
      </c>
      <c r="I5699" s="7"/>
      <c r="J5699">
        <v>-611.875</v>
      </c>
      <c r="K5699" s="8">
        <f t="shared" si="446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442"/>
        <v>-0.61187499999999995</v>
      </c>
      <c r="E5700" s="8">
        <v>-0.61187499999999995</v>
      </c>
      <c r="F5700" s="4">
        <f t="shared" si="443"/>
        <v>0</v>
      </c>
      <c r="G5700" s="4">
        <f t="shared" si="444"/>
        <v>0</v>
      </c>
      <c r="H5700" s="7">
        <f t="shared" si="445"/>
        <v>0</v>
      </c>
      <c r="I5700" s="7"/>
      <c r="J5700">
        <v>-611.875</v>
      </c>
      <c r="K5700" s="8">
        <f t="shared" si="446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442"/>
        <v>-0.61187499999999995</v>
      </c>
      <c r="E5701" s="8">
        <v>-0.61187499999999995</v>
      </c>
      <c r="F5701" s="4">
        <f t="shared" si="443"/>
        <v>0</v>
      </c>
      <c r="G5701" s="4">
        <f t="shared" si="444"/>
        <v>0</v>
      </c>
      <c r="H5701" s="7">
        <f t="shared" si="445"/>
        <v>0</v>
      </c>
      <c r="I5701" s="7"/>
      <c r="J5701">
        <v>-611.875</v>
      </c>
      <c r="K5701" s="8">
        <f t="shared" si="446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442"/>
        <v>-1.0669200000000001</v>
      </c>
      <c r="E5702" s="8">
        <v>-1.0669150000000001</v>
      </c>
      <c r="F5702" s="4">
        <f t="shared" si="443"/>
        <v>5.000000000032756E-6</v>
      </c>
      <c r="G5702" s="4">
        <f t="shared" si="444"/>
        <v>5.000000000032756E-6</v>
      </c>
      <c r="H5702" s="7">
        <f t="shared" si="445"/>
        <v>2.5000000000327561E-11</v>
      </c>
      <c r="I5702" s="7"/>
      <c r="J5702">
        <v>-611.875</v>
      </c>
      <c r="K5702" s="8">
        <f t="shared" si="446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442"/>
        <v>-3.33738</v>
      </c>
      <c r="E5703" s="8">
        <v>-3.3383210000000001</v>
      </c>
      <c r="F5703" s="4">
        <f t="shared" si="443"/>
        <v>-9.4100000000008066E-4</v>
      </c>
      <c r="G5703" s="4">
        <f t="shared" si="444"/>
        <v>9.4100000000008066E-4</v>
      </c>
      <c r="H5703" s="7">
        <f t="shared" si="445"/>
        <v>8.8548100000015176E-7</v>
      </c>
      <c r="I5703" s="7"/>
      <c r="J5703">
        <v>-611.875</v>
      </c>
      <c r="K5703" s="8">
        <f t="shared" si="446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442"/>
        <v>73.808999999999997</v>
      </c>
      <c r="E5704" s="8">
        <v>73.593878000000004</v>
      </c>
      <c r="F5704" s="4">
        <f t="shared" si="443"/>
        <v>-0.21512199999999382</v>
      </c>
      <c r="G5704" s="4">
        <f t="shared" si="444"/>
        <v>0.21512199999999382</v>
      </c>
      <c r="H5704" s="7">
        <f t="shared" si="445"/>
        <v>4.627747488399734E-2</v>
      </c>
      <c r="I5704" s="7"/>
      <c r="J5704">
        <v>-611.875</v>
      </c>
      <c r="K5704" s="8">
        <f t="shared" si="446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447">C5705/1000</f>
        <v>111.461</v>
      </c>
      <c r="E5705" s="8">
        <v>112.066557</v>
      </c>
      <c r="F5705" s="4">
        <f t="shared" ref="F5705:F5768" si="448">(E5705- D5705)</f>
        <v>0.60555700000000456</v>
      </c>
      <c r="G5705" s="4">
        <f t="shared" ref="G5705:G5768" si="449">ABS(F5705)</f>
        <v>0.60555700000000456</v>
      </c>
      <c r="H5705" s="7">
        <f t="shared" ref="H5705:H5768" si="450">(G5705^2)</f>
        <v>0.36669928024900555</v>
      </c>
      <c r="I5705" s="7"/>
      <c r="J5705">
        <v>-611.875</v>
      </c>
      <c r="K5705" s="8">
        <f t="shared" si="446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447"/>
        <v>110.846</v>
      </c>
      <c r="E5706" s="8">
        <v>111.25731399999999</v>
      </c>
      <c r="F5706" s="4">
        <f t="shared" si="448"/>
        <v>0.41131399999999019</v>
      </c>
      <c r="G5706" s="4">
        <f t="shared" si="449"/>
        <v>0.41131399999999019</v>
      </c>
      <c r="H5706" s="7">
        <f t="shared" si="450"/>
        <v>0.16917920659599192</v>
      </c>
      <c r="I5706" s="7"/>
      <c r="J5706">
        <v>-611.875</v>
      </c>
      <c r="K5706" s="8">
        <f t="shared" si="446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447"/>
        <v>110.12</v>
      </c>
      <c r="E5707" s="8">
        <v>110.51657299999999</v>
      </c>
      <c r="F5707" s="4">
        <f t="shared" si="448"/>
        <v>0.39657299999998941</v>
      </c>
      <c r="G5707" s="4">
        <f t="shared" si="449"/>
        <v>0.39657299999998941</v>
      </c>
      <c r="H5707" s="7">
        <f t="shared" si="450"/>
        <v>0.15727014432899158</v>
      </c>
      <c r="I5707" s="7"/>
      <c r="J5707">
        <v>-1066.92</v>
      </c>
      <c r="K5707" s="8">
        <f t="shared" si="446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447"/>
        <v>109.327</v>
      </c>
      <c r="E5708" s="8">
        <v>109.68447</v>
      </c>
      <c r="F5708" s="4">
        <f t="shared" si="448"/>
        <v>0.35747000000000639</v>
      </c>
      <c r="G5708" s="4">
        <f t="shared" si="449"/>
        <v>0.35747000000000639</v>
      </c>
      <c r="H5708" s="7">
        <f t="shared" si="450"/>
        <v>0.12778480090000457</v>
      </c>
      <c r="I5708" s="7"/>
      <c r="J5708">
        <v>-4244.37</v>
      </c>
      <c r="K5708" s="8">
        <f t="shared" si="446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447"/>
        <v>108.586</v>
      </c>
      <c r="E5709" s="8">
        <v>108.896227</v>
      </c>
      <c r="F5709" s="4">
        <f t="shared" si="448"/>
        <v>0.31022699999999759</v>
      </c>
      <c r="G5709" s="4">
        <f t="shared" si="449"/>
        <v>0.31022699999999759</v>
      </c>
      <c r="H5709" s="7">
        <f t="shared" si="450"/>
        <v>9.6240791528998504E-2</v>
      </c>
      <c r="I5709" s="7"/>
      <c r="J5709">
        <v>101262</v>
      </c>
      <c r="K5709" s="8">
        <f t="shared" si="446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447"/>
        <v>108.03</v>
      </c>
      <c r="E5710" s="8">
        <v>108.19658200000001</v>
      </c>
      <c r="F5710" s="4">
        <f t="shared" si="448"/>
        <v>0.16658200000000534</v>
      </c>
      <c r="G5710" s="4">
        <f t="shared" si="449"/>
        <v>0.16658200000000534</v>
      </c>
      <c r="H5710" s="7">
        <f t="shared" si="450"/>
        <v>2.7749562724001777E-2</v>
      </c>
      <c r="I5710" s="7"/>
      <c r="J5710">
        <v>110516</v>
      </c>
      <c r="K5710" s="8">
        <f t="shared" si="446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447"/>
        <v>107.749</v>
      </c>
      <c r="E5711" s="8">
        <v>108.185699</v>
      </c>
      <c r="F5711" s="4">
        <f t="shared" si="448"/>
        <v>0.43669900000000439</v>
      </c>
      <c r="G5711" s="4">
        <f t="shared" si="449"/>
        <v>0.43669900000000439</v>
      </c>
      <c r="H5711" s="7">
        <f t="shared" si="450"/>
        <v>0.19070601660100384</v>
      </c>
      <c r="I5711" s="7"/>
      <c r="J5711">
        <v>109377</v>
      </c>
      <c r="K5711" s="8">
        <f t="shared" si="446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447"/>
        <v>107.48</v>
      </c>
      <c r="E5712" s="8">
        <v>107.77149199999999</v>
      </c>
      <c r="F5712" s="4">
        <f t="shared" si="448"/>
        <v>0.29149199999999098</v>
      </c>
      <c r="G5712" s="4">
        <f t="shared" si="449"/>
        <v>0.29149199999999098</v>
      </c>
      <c r="H5712" s="7">
        <f t="shared" si="450"/>
        <v>8.4967586063994738E-2</v>
      </c>
      <c r="I5712" s="7"/>
      <c r="J5712">
        <v>108575</v>
      </c>
      <c r="K5712" s="8">
        <f t="shared" si="446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447"/>
        <v>87.562100000000001</v>
      </c>
      <c r="E5713" s="8">
        <v>86.677047999999999</v>
      </c>
      <c r="F5713" s="4">
        <f t="shared" si="448"/>
        <v>-0.88505200000000173</v>
      </c>
      <c r="G5713" s="4">
        <f t="shared" si="449"/>
        <v>0.88505200000000173</v>
      </c>
      <c r="H5713" s="7">
        <f t="shared" si="450"/>
        <v>0.78331704270400304</v>
      </c>
      <c r="I5713" s="7"/>
      <c r="J5713">
        <v>107880</v>
      </c>
      <c r="K5713" s="8">
        <f t="shared" si="446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447"/>
        <v>25.052299999999999</v>
      </c>
      <c r="E5714" s="8">
        <v>23.337412</v>
      </c>
      <c r="F5714" s="4">
        <f t="shared" si="448"/>
        <v>-1.7148879999999984</v>
      </c>
      <c r="G5714" s="4">
        <f t="shared" si="449"/>
        <v>1.7148879999999984</v>
      </c>
      <c r="H5714" s="7">
        <f t="shared" si="450"/>
        <v>2.9408408525439946</v>
      </c>
      <c r="I5714" s="7"/>
      <c r="J5714">
        <v>107403</v>
      </c>
      <c r="K5714" s="8">
        <f t="shared" si="446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447"/>
        <v>-0.92471500000000006</v>
      </c>
      <c r="E5715" s="8">
        <v>-0.92471499999999995</v>
      </c>
      <c r="F5715" s="4">
        <f t="shared" si="448"/>
        <v>1.1102230246251565E-16</v>
      </c>
      <c r="G5715" s="4">
        <f t="shared" si="449"/>
        <v>1.1102230246251565E-16</v>
      </c>
      <c r="H5715" s="7">
        <f t="shared" si="450"/>
        <v>1.2325951644078309E-32</v>
      </c>
      <c r="I5715" s="7"/>
      <c r="J5715">
        <v>106860</v>
      </c>
      <c r="K5715" s="8">
        <f t="shared" si="446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447"/>
        <v>-0.61187499999999995</v>
      </c>
      <c r="E5716" s="8">
        <v>-0.61187499999999995</v>
      </c>
      <c r="F5716" s="4">
        <f t="shared" si="448"/>
        <v>0</v>
      </c>
      <c r="G5716" s="4">
        <f t="shared" si="449"/>
        <v>0</v>
      </c>
      <c r="H5716" s="7">
        <f t="shared" si="450"/>
        <v>0</v>
      </c>
      <c r="I5716" s="7"/>
      <c r="J5716">
        <v>106851</v>
      </c>
      <c r="K5716" s="8">
        <f t="shared" si="446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447"/>
        <v>-0.61187499999999995</v>
      </c>
      <c r="E5717" s="8">
        <v>-0.61187499999999995</v>
      </c>
      <c r="F5717" s="4">
        <f t="shared" si="448"/>
        <v>0</v>
      </c>
      <c r="G5717" s="4">
        <f t="shared" si="449"/>
        <v>0</v>
      </c>
      <c r="H5717" s="7">
        <f t="shared" si="450"/>
        <v>0</v>
      </c>
      <c r="I5717" s="7"/>
      <c r="J5717">
        <v>106684</v>
      </c>
      <c r="K5717" s="8">
        <f t="shared" si="446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447"/>
        <v>-0.61187499999999995</v>
      </c>
      <c r="E5718" s="8">
        <v>-0.61187499999999995</v>
      </c>
      <c r="F5718" s="4">
        <f t="shared" si="448"/>
        <v>0</v>
      </c>
      <c r="G5718" s="4">
        <f t="shared" si="449"/>
        <v>0</v>
      </c>
      <c r="H5718" s="7">
        <f t="shared" si="450"/>
        <v>0</v>
      </c>
      <c r="I5718" s="7"/>
      <c r="J5718">
        <v>89262.399999999994</v>
      </c>
      <c r="K5718" s="8">
        <f t="shared" si="446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447"/>
        <v>-0.61187499999999995</v>
      </c>
      <c r="E5719" s="8">
        <v>-0.61187499999999995</v>
      </c>
      <c r="F5719" s="4">
        <f t="shared" si="448"/>
        <v>0</v>
      </c>
      <c r="G5719" s="4">
        <f t="shared" si="449"/>
        <v>0</v>
      </c>
      <c r="H5719" s="7">
        <f t="shared" si="450"/>
        <v>0</v>
      </c>
      <c r="I5719" s="7"/>
      <c r="J5719">
        <v>23169.8</v>
      </c>
      <c r="K5719" s="8">
        <f t="shared" si="446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447"/>
        <v>-0.61187499999999995</v>
      </c>
      <c r="E5720" s="8">
        <v>-0.61187499999999995</v>
      </c>
      <c r="F5720" s="4">
        <f t="shared" si="448"/>
        <v>0</v>
      </c>
      <c r="G5720" s="4">
        <f t="shared" si="449"/>
        <v>0</v>
      </c>
      <c r="H5720" s="7">
        <f t="shared" si="450"/>
        <v>0</v>
      </c>
      <c r="I5720" s="7"/>
      <c r="J5720">
        <v>-924.71500000000003</v>
      </c>
      <c r="K5720" s="8">
        <f t="shared" si="446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447"/>
        <v>-0.61187499999999995</v>
      </c>
      <c r="E5721" s="8">
        <v>-0.61187499999999995</v>
      </c>
      <c r="F5721" s="4">
        <f t="shared" si="448"/>
        <v>0</v>
      </c>
      <c r="G5721" s="4">
        <f t="shared" si="449"/>
        <v>0</v>
      </c>
      <c r="H5721" s="7">
        <f t="shared" si="450"/>
        <v>0</v>
      </c>
      <c r="I5721" s="7"/>
      <c r="J5721">
        <v>-611.875</v>
      </c>
      <c r="K5721" s="8">
        <f t="shared" si="446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447"/>
        <v>-0.61187499999999995</v>
      </c>
      <c r="E5722" s="8">
        <v>-0.61187499999999995</v>
      </c>
      <c r="F5722" s="4">
        <f t="shared" si="448"/>
        <v>0</v>
      </c>
      <c r="G5722" s="4">
        <f t="shared" si="449"/>
        <v>0</v>
      </c>
      <c r="H5722" s="7">
        <f t="shared" si="450"/>
        <v>0</v>
      </c>
      <c r="I5722" s="7"/>
      <c r="J5722">
        <v>-611.875</v>
      </c>
      <c r="K5722" s="8">
        <f t="shared" si="446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447"/>
        <v>-0.61187499999999995</v>
      </c>
      <c r="E5723" s="8">
        <v>-0.61187499999999995</v>
      </c>
      <c r="F5723" s="4">
        <f t="shared" si="448"/>
        <v>0</v>
      </c>
      <c r="G5723" s="4">
        <f t="shared" si="449"/>
        <v>0</v>
      </c>
      <c r="H5723" s="7">
        <f t="shared" si="450"/>
        <v>0</v>
      </c>
      <c r="I5723" s="7"/>
      <c r="J5723">
        <v>-611.875</v>
      </c>
      <c r="K5723" s="8">
        <f t="shared" si="446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447"/>
        <v>-0.61187499999999995</v>
      </c>
      <c r="E5724" s="8">
        <v>-0.61187499999999995</v>
      </c>
      <c r="F5724" s="4">
        <f t="shared" si="448"/>
        <v>0</v>
      </c>
      <c r="G5724" s="4">
        <f t="shared" si="449"/>
        <v>0</v>
      </c>
      <c r="H5724" s="7">
        <f t="shared" si="450"/>
        <v>0</v>
      </c>
      <c r="I5724" s="7"/>
      <c r="J5724">
        <v>-611.875</v>
      </c>
      <c r="K5724" s="8">
        <f t="shared" si="446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447"/>
        <v>-0.61187499999999995</v>
      </c>
      <c r="E5725" s="8">
        <v>-0.61187499999999995</v>
      </c>
      <c r="F5725" s="4">
        <f t="shared" si="448"/>
        <v>0</v>
      </c>
      <c r="G5725" s="4">
        <f t="shared" si="449"/>
        <v>0</v>
      </c>
      <c r="H5725" s="7">
        <f t="shared" si="450"/>
        <v>0</v>
      </c>
      <c r="I5725" s="7"/>
      <c r="J5725">
        <v>-611.875</v>
      </c>
      <c r="K5725" s="8">
        <f t="shared" si="446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447"/>
        <v>-1.0669200000000001</v>
      </c>
      <c r="E5726" s="8">
        <v>-1.0669150000000001</v>
      </c>
      <c r="F5726" s="4">
        <f t="shared" si="448"/>
        <v>5.000000000032756E-6</v>
      </c>
      <c r="G5726" s="4">
        <f t="shared" si="449"/>
        <v>5.000000000032756E-6</v>
      </c>
      <c r="H5726" s="7">
        <f t="shared" si="450"/>
        <v>2.5000000000327561E-11</v>
      </c>
      <c r="I5726" s="7"/>
      <c r="J5726">
        <v>-611.875</v>
      </c>
      <c r="K5726" s="8">
        <f t="shared" si="446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447"/>
        <v>-3.3441399999999999</v>
      </c>
      <c r="E5727" s="8">
        <v>-3.3454359999999999</v>
      </c>
      <c r="F5727" s="4">
        <f t="shared" si="448"/>
        <v>-1.2959999999999638E-3</v>
      </c>
      <c r="G5727" s="4">
        <f t="shared" si="449"/>
        <v>1.2959999999999638E-3</v>
      </c>
      <c r="H5727" s="7">
        <f t="shared" si="450"/>
        <v>1.6796159999999062E-6</v>
      </c>
      <c r="I5727" s="7"/>
      <c r="J5727">
        <v>-611.875</v>
      </c>
      <c r="K5727" s="8">
        <f t="shared" si="446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447"/>
        <v>92.68889999999999</v>
      </c>
      <c r="E5728" s="8">
        <v>92.684828999999993</v>
      </c>
      <c r="F5728" s="4">
        <f t="shared" si="448"/>
        <v>-4.070999999996161E-3</v>
      </c>
      <c r="G5728" s="4">
        <f t="shared" si="449"/>
        <v>4.070999999996161E-3</v>
      </c>
      <c r="H5728" s="7">
        <f t="shared" si="450"/>
        <v>1.6573040999968742E-5</v>
      </c>
      <c r="I5728" s="7"/>
      <c r="J5728">
        <v>-611.875</v>
      </c>
      <c r="K5728" s="8">
        <f t="shared" si="446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447"/>
        <v>111.10599999999999</v>
      </c>
      <c r="E5729" s="8">
        <v>111.146765</v>
      </c>
      <c r="F5729" s="4">
        <f t="shared" si="448"/>
        <v>4.076500000000749E-2</v>
      </c>
      <c r="G5729" s="4">
        <f t="shared" si="449"/>
        <v>4.076500000000749E-2</v>
      </c>
      <c r="H5729" s="7">
        <f t="shared" si="450"/>
        <v>1.6617852250006106E-3</v>
      </c>
      <c r="I5729" s="7"/>
      <c r="J5729">
        <v>-611.875</v>
      </c>
      <c r="K5729" s="8">
        <f t="shared" si="446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447"/>
        <v>110.32899999999999</v>
      </c>
      <c r="E5730" s="8">
        <v>110.80213999999999</v>
      </c>
      <c r="F5730" s="4">
        <f t="shared" si="448"/>
        <v>0.47314000000000078</v>
      </c>
      <c r="G5730" s="4">
        <f t="shared" si="449"/>
        <v>0.47314000000000078</v>
      </c>
      <c r="H5730" s="7">
        <f t="shared" si="450"/>
        <v>0.22386145960000073</v>
      </c>
      <c r="I5730" s="7"/>
      <c r="J5730">
        <v>-611.875</v>
      </c>
      <c r="K5730" s="8">
        <f t="shared" si="446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447"/>
        <v>109.709</v>
      </c>
      <c r="E5731" s="8">
        <v>110.169883</v>
      </c>
      <c r="F5731" s="4">
        <f t="shared" si="448"/>
        <v>0.46088299999999549</v>
      </c>
      <c r="G5731" s="4">
        <f t="shared" si="449"/>
        <v>0.46088299999999549</v>
      </c>
      <c r="H5731" s="7">
        <f t="shared" si="450"/>
        <v>0.21241313968899583</v>
      </c>
      <c r="I5731" s="7"/>
      <c r="J5731">
        <v>-1066.92</v>
      </c>
      <c r="K5731" s="8">
        <f t="shared" si="446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447"/>
        <v>109.224</v>
      </c>
      <c r="E5732" s="8">
        <v>109.560844</v>
      </c>
      <c r="F5732" s="4">
        <f t="shared" si="448"/>
        <v>0.33684399999999926</v>
      </c>
      <c r="G5732" s="4">
        <f t="shared" si="449"/>
        <v>0.33684399999999926</v>
      </c>
      <c r="H5732" s="7">
        <f t="shared" si="450"/>
        <v>0.1134638803359995</v>
      </c>
      <c r="I5732" s="7"/>
      <c r="J5732">
        <v>-3338.28</v>
      </c>
      <c r="K5732" s="8">
        <f t="shared" si="446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447"/>
        <v>108.827</v>
      </c>
      <c r="E5733" s="8">
        <v>108.896263</v>
      </c>
      <c r="F5733" s="4">
        <f t="shared" si="448"/>
        <v>6.9263000000006514E-2</v>
      </c>
      <c r="G5733" s="4">
        <f t="shared" si="449"/>
        <v>6.9263000000006514E-2</v>
      </c>
      <c r="H5733" s="7">
        <f t="shared" si="450"/>
        <v>4.7973631690009025E-3</v>
      </c>
      <c r="I5733" s="7"/>
      <c r="J5733">
        <v>73597.600000000006</v>
      </c>
      <c r="K5733" s="8">
        <f t="shared" si="446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447"/>
        <v>108.375</v>
      </c>
      <c r="E5734" s="8">
        <v>108.51397</v>
      </c>
      <c r="F5734" s="4">
        <f t="shared" si="448"/>
        <v>0.13897000000000048</v>
      </c>
      <c r="G5734" s="4">
        <f t="shared" si="449"/>
        <v>0.13897000000000048</v>
      </c>
      <c r="H5734" s="7">
        <f t="shared" si="450"/>
        <v>1.9312660900000132E-2</v>
      </c>
      <c r="I5734" s="7"/>
      <c r="J5734">
        <v>111978</v>
      </c>
      <c r="K5734" s="8">
        <f t="shared" si="446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447"/>
        <v>107.97</v>
      </c>
      <c r="E5735" s="8">
        <v>107.97969000000001</v>
      </c>
      <c r="F5735" s="4">
        <f t="shared" si="448"/>
        <v>9.6900000000061937E-3</v>
      </c>
      <c r="G5735" s="4">
        <f t="shared" si="449"/>
        <v>9.6900000000061937E-3</v>
      </c>
      <c r="H5735" s="7">
        <f t="shared" si="450"/>
        <v>9.3896100000120039E-5</v>
      </c>
      <c r="I5735" s="7"/>
      <c r="J5735">
        <v>111171</v>
      </c>
      <c r="K5735" s="8">
        <f t="shared" si="446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447"/>
        <v>107.538</v>
      </c>
      <c r="E5736" s="8">
        <v>107.96851700000001</v>
      </c>
      <c r="F5736" s="4">
        <f t="shared" si="448"/>
        <v>0.43051700000000892</v>
      </c>
      <c r="G5736" s="4">
        <f t="shared" si="449"/>
        <v>0.43051700000000892</v>
      </c>
      <c r="H5736" s="7">
        <f t="shared" si="450"/>
        <v>0.18534488728900769</v>
      </c>
      <c r="I5736" s="7"/>
      <c r="J5736">
        <v>110453</v>
      </c>
      <c r="K5736" s="8">
        <f t="shared" si="446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447"/>
        <v>93.511600000000001</v>
      </c>
      <c r="E5737" s="8">
        <v>92.701060999999996</v>
      </c>
      <c r="F5737" s="4">
        <f t="shared" si="448"/>
        <v>-0.81053900000000567</v>
      </c>
      <c r="G5737" s="4">
        <f t="shared" si="449"/>
        <v>0.81053900000000567</v>
      </c>
      <c r="H5737" s="7">
        <f t="shared" si="450"/>
        <v>0.65697347052100918</v>
      </c>
      <c r="I5737" s="7"/>
      <c r="J5737">
        <v>109643</v>
      </c>
      <c r="K5737" s="8">
        <f t="shared" si="446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447"/>
        <v>27.979099999999999</v>
      </c>
      <c r="E5738" s="8">
        <v>26.538468999999999</v>
      </c>
      <c r="F5738" s="4">
        <f t="shared" si="448"/>
        <v>-1.4406309999999998</v>
      </c>
      <c r="G5738" s="4">
        <f t="shared" si="449"/>
        <v>1.4406309999999998</v>
      </c>
      <c r="H5738" s="7">
        <f t="shared" si="450"/>
        <v>2.0754176781609992</v>
      </c>
      <c r="I5738" s="7"/>
      <c r="J5738">
        <v>108881</v>
      </c>
      <c r="K5738" s="8">
        <f t="shared" si="446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447"/>
        <v>-0.92471500000000006</v>
      </c>
      <c r="E5739" s="8">
        <v>-0.92471499999999995</v>
      </c>
      <c r="F5739" s="4">
        <f t="shared" si="448"/>
        <v>1.1102230246251565E-16</v>
      </c>
      <c r="G5739" s="4">
        <f t="shared" si="449"/>
        <v>1.1102230246251565E-16</v>
      </c>
      <c r="H5739" s="7">
        <f t="shared" si="450"/>
        <v>1.2325951644078309E-32</v>
      </c>
      <c r="I5739" s="7"/>
      <c r="J5739">
        <v>108212</v>
      </c>
      <c r="K5739" s="8">
        <f t="shared" si="446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447"/>
        <v>-0.61187499999999995</v>
      </c>
      <c r="E5740" s="8">
        <v>-0.61187499999999995</v>
      </c>
      <c r="F5740" s="4">
        <f t="shared" si="448"/>
        <v>0</v>
      </c>
      <c r="G5740" s="4">
        <f t="shared" si="449"/>
        <v>0</v>
      </c>
      <c r="H5740" s="7">
        <f t="shared" si="450"/>
        <v>0</v>
      </c>
      <c r="I5740" s="7"/>
      <c r="J5740">
        <v>108201</v>
      </c>
      <c r="K5740" s="8">
        <f t="shared" ref="K5740:K5803" si="45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447"/>
        <v>-0.61187499999999995</v>
      </c>
      <c r="E5741" s="8">
        <v>-0.61187499999999995</v>
      </c>
      <c r="F5741" s="4">
        <f t="shared" si="448"/>
        <v>0</v>
      </c>
      <c r="G5741" s="4">
        <f t="shared" si="449"/>
        <v>0</v>
      </c>
      <c r="H5741" s="7">
        <f t="shared" si="450"/>
        <v>0</v>
      </c>
      <c r="I5741" s="7"/>
      <c r="J5741">
        <v>107785</v>
      </c>
      <c r="K5741" s="8">
        <f t="shared" si="45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447"/>
        <v>-0.61187499999999995</v>
      </c>
      <c r="E5742" s="8">
        <v>-0.61187499999999995</v>
      </c>
      <c r="F5742" s="4">
        <f t="shared" si="448"/>
        <v>0</v>
      </c>
      <c r="G5742" s="4">
        <f t="shared" si="449"/>
        <v>0</v>
      </c>
      <c r="H5742" s="7">
        <f t="shared" si="450"/>
        <v>0</v>
      </c>
      <c r="I5742" s="7"/>
      <c r="J5742">
        <v>86748.4</v>
      </c>
      <c r="K5742" s="8">
        <f t="shared" si="45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447"/>
        <v>-0.61187499999999995</v>
      </c>
      <c r="E5743" s="8">
        <v>-0.61187499999999995</v>
      </c>
      <c r="F5743" s="4">
        <f t="shared" si="448"/>
        <v>0</v>
      </c>
      <c r="G5743" s="4">
        <f t="shared" si="449"/>
        <v>0</v>
      </c>
      <c r="H5743" s="7">
        <f t="shared" si="450"/>
        <v>0</v>
      </c>
      <c r="I5743" s="7"/>
      <c r="J5743">
        <v>23525.4</v>
      </c>
      <c r="K5743" s="8">
        <f t="shared" si="45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447"/>
        <v>-0.61187499999999995</v>
      </c>
      <c r="E5744" s="8">
        <v>-0.61187499999999995</v>
      </c>
      <c r="F5744" s="4">
        <f t="shared" si="448"/>
        <v>0</v>
      </c>
      <c r="G5744" s="4">
        <f t="shared" si="449"/>
        <v>0</v>
      </c>
      <c r="H5744" s="7">
        <f t="shared" si="450"/>
        <v>0</v>
      </c>
      <c r="I5744" s="7"/>
      <c r="J5744">
        <v>-924.71500000000003</v>
      </c>
      <c r="K5744" s="8">
        <f t="shared" si="45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447"/>
        <v>-0.61187499999999995</v>
      </c>
      <c r="E5745" s="8">
        <v>-0.61187499999999995</v>
      </c>
      <c r="F5745" s="4">
        <f t="shared" si="448"/>
        <v>0</v>
      </c>
      <c r="G5745" s="4">
        <f t="shared" si="449"/>
        <v>0</v>
      </c>
      <c r="H5745" s="7">
        <f t="shared" si="450"/>
        <v>0</v>
      </c>
      <c r="I5745" s="7"/>
      <c r="J5745">
        <v>-611.875</v>
      </c>
      <c r="K5745" s="8">
        <f t="shared" si="45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447"/>
        <v>-0.61187499999999995</v>
      </c>
      <c r="E5746" s="8">
        <v>-0.61187499999999995</v>
      </c>
      <c r="F5746" s="4">
        <f t="shared" si="448"/>
        <v>0</v>
      </c>
      <c r="G5746" s="4">
        <f t="shared" si="449"/>
        <v>0</v>
      </c>
      <c r="H5746" s="7">
        <f t="shared" si="450"/>
        <v>0</v>
      </c>
      <c r="I5746" s="7"/>
      <c r="J5746">
        <v>-611.875</v>
      </c>
      <c r="K5746" s="8">
        <f t="shared" si="45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447"/>
        <v>-0.61187499999999995</v>
      </c>
      <c r="E5747" s="8">
        <v>-0.61187499999999995</v>
      </c>
      <c r="F5747" s="4">
        <f t="shared" si="448"/>
        <v>0</v>
      </c>
      <c r="G5747" s="4">
        <f t="shared" si="449"/>
        <v>0</v>
      </c>
      <c r="H5747" s="7">
        <f t="shared" si="450"/>
        <v>0</v>
      </c>
      <c r="I5747" s="7"/>
      <c r="J5747">
        <v>-611.875</v>
      </c>
      <c r="K5747" s="8">
        <f t="shared" si="45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447"/>
        <v>-0.61187499999999995</v>
      </c>
      <c r="E5748" s="8">
        <v>-0.61187499999999995</v>
      </c>
      <c r="F5748" s="4">
        <f t="shared" si="448"/>
        <v>0</v>
      </c>
      <c r="G5748" s="4">
        <f t="shared" si="449"/>
        <v>0</v>
      </c>
      <c r="H5748" s="7">
        <f t="shared" si="450"/>
        <v>0</v>
      </c>
      <c r="I5748" s="7"/>
      <c r="J5748">
        <v>-611.875</v>
      </c>
      <c r="K5748" s="8">
        <f t="shared" si="45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447"/>
        <v>-0.61187499999999995</v>
      </c>
      <c r="E5749" s="8">
        <v>-0.61187499999999995</v>
      </c>
      <c r="F5749" s="4">
        <f t="shared" si="448"/>
        <v>0</v>
      </c>
      <c r="G5749" s="4">
        <f t="shared" si="449"/>
        <v>0</v>
      </c>
      <c r="H5749" s="7">
        <f t="shared" si="450"/>
        <v>0</v>
      </c>
      <c r="I5749" s="7"/>
      <c r="J5749">
        <v>-611.875</v>
      </c>
      <c r="K5749" s="8">
        <f t="shared" si="45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447"/>
        <v>-1.0669200000000001</v>
      </c>
      <c r="E5750" s="8">
        <v>-1.0669150000000001</v>
      </c>
      <c r="F5750" s="4">
        <f t="shared" si="448"/>
        <v>5.000000000032756E-6</v>
      </c>
      <c r="G5750" s="4">
        <f t="shared" si="449"/>
        <v>5.000000000032756E-6</v>
      </c>
      <c r="H5750" s="7">
        <f t="shared" si="450"/>
        <v>2.5000000000327561E-11</v>
      </c>
      <c r="I5750" s="7"/>
      <c r="J5750">
        <v>-611.875</v>
      </c>
      <c r="K5750" s="8">
        <f t="shared" si="45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447"/>
        <v>-4.2611000000000008</v>
      </c>
      <c r="E5751" s="8">
        <v>-4.6954260000000003</v>
      </c>
      <c r="F5751" s="4">
        <f t="shared" si="448"/>
        <v>-0.43432599999999955</v>
      </c>
      <c r="G5751" s="4">
        <f t="shared" si="449"/>
        <v>0.43432599999999955</v>
      </c>
      <c r="H5751" s="7">
        <f t="shared" si="450"/>
        <v>0.1886390742759996</v>
      </c>
      <c r="I5751" s="7"/>
      <c r="J5751">
        <v>-611.875</v>
      </c>
      <c r="K5751" s="8">
        <f t="shared" si="45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447"/>
        <v>108.261</v>
      </c>
      <c r="E5752" s="8">
        <v>109.16154</v>
      </c>
      <c r="F5752" s="4">
        <f t="shared" si="448"/>
        <v>0.90054000000000656</v>
      </c>
      <c r="G5752" s="4">
        <f t="shared" si="449"/>
        <v>0.90054000000000656</v>
      </c>
      <c r="H5752" s="7">
        <f t="shared" si="450"/>
        <v>0.81097229160001183</v>
      </c>
      <c r="I5752" s="7"/>
      <c r="J5752">
        <v>-611.875</v>
      </c>
      <c r="K5752" s="8">
        <f t="shared" si="45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447"/>
        <v>110.17</v>
      </c>
      <c r="E5753" s="8">
        <v>110.527079</v>
      </c>
      <c r="F5753" s="4">
        <f t="shared" si="448"/>
        <v>0.35707899999999881</v>
      </c>
      <c r="G5753" s="4">
        <f t="shared" si="449"/>
        <v>0.35707899999999881</v>
      </c>
      <c r="H5753" s="7">
        <f t="shared" si="450"/>
        <v>0.12750541224099915</v>
      </c>
      <c r="I5753" s="7"/>
      <c r="J5753">
        <v>-611.875</v>
      </c>
      <c r="K5753" s="8">
        <f t="shared" si="45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447"/>
        <v>109.07899999999999</v>
      </c>
      <c r="E5754" s="8">
        <v>109.254327</v>
      </c>
      <c r="F5754" s="4">
        <f t="shared" si="448"/>
        <v>0.17532700000001</v>
      </c>
      <c r="G5754" s="4">
        <f t="shared" si="449"/>
        <v>0.17532700000001</v>
      </c>
      <c r="H5754" s="7">
        <f t="shared" si="450"/>
        <v>3.0739556929003507E-2</v>
      </c>
      <c r="I5754" s="7"/>
      <c r="J5754">
        <v>-611.875</v>
      </c>
      <c r="K5754" s="8">
        <f t="shared" si="45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447"/>
        <v>108.21899999999999</v>
      </c>
      <c r="E5755" s="8">
        <v>108.701639</v>
      </c>
      <c r="F5755" s="4">
        <f t="shared" si="448"/>
        <v>0.48263900000000604</v>
      </c>
      <c r="G5755" s="4">
        <f t="shared" si="449"/>
        <v>0.48263900000000604</v>
      </c>
      <c r="H5755" s="7">
        <f t="shared" si="450"/>
        <v>0.23294040432100582</v>
      </c>
      <c r="I5755" s="7"/>
      <c r="J5755">
        <v>-1066.92</v>
      </c>
      <c r="K5755" s="8">
        <f t="shared" si="45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447"/>
        <v>107.563</v>
      </c>
      <c r="E5756" s="8">
        <v>107.708853</v>
      </c>
      <c r="F5756" s="4">
        <f t="shared" si="448"/>
        <v>0.14585300000000245</v>
      </c>
      <c r="G5756" s="4">
        <f t="shared" si="449"/>
        <v>0.14585300000000245</v>
      </c>
      <c r="H5756" s="7">
        <f t="shared" si="450"/>
        <v>2.1273097609000716E-2</v>
      </c>
      <c r="I5756" s="7"/>
      <c r="J5756">
        <v>-3345.42</v>
      </c>
      <c r="K5756" s="8">
        <f t="shared" si="45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447"/>
        <v>106.944</v>
      </c>
      <c r="E5757" s="8">
        <v>107.20796</v>
      </c>
      <c r="F5757" s="4">
        <f t="shared" si="448"/>
        <v>0.26395999999999731</v>
      </c>
      <c r="G5757" s="4">
        <f t="shared" si="449"/>
        <v>0.26395999999999731</v>
      </c>
      <c r="H5757" s="7">
        <f t="shared" si="450"/>
        <v>6.9674881599998573E-2</v>
      </c>
      <c r="I5757" s="7"/>
      <c r="J5757">
        <v>92613.2</v>
      </c>
      <c r="K5757" s="8">
        <f t="shared" si="45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447"/>
        <v>106.581</v>
      </c>
      <c r="E5758" s="8">
        <v>106.629763</v>
      </c>
      <c r="F5758" s="4">
        <f t="shared" si="448"/>
        <v>4.8762999999993895E-2</v>
      </c>
      <c r="G5758" s="4">
        <f t="shared" si="449"/>
        <v>4.8762999999993895E-2</v>
      </c>
      <c r="H5758" s="7">
        <f t="shared" si="450"/>
        <v>2.3778301689994044E-3</v>
      </c>
      <c r="I5758" s="7"/>
      <c r="J5758">
        <v>111599</v>
      </c>
      <c r="K5758" s="8">
        <f t="shared" si="45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447"/>
        <v>106.39700000000001</v>
      </c>
      <c r="E5759" s="8">
        <v>106.360713</v>
      </c>
      <c r="F5759" s="4">
        <f t="shared" si="448"/>
        <v>-3.6287000000001512E-2</v>
      </c>
      <c r="G5759" s="4">
        <f t="shared" si="449"/>
        <v>3.6287000000001512E-2</v>
      </c>
      <c r="H5759" s="7">
        <f t="shared" si="450"/>
        <v>1.3167463690001097E-3</v>
      </c>
      <c r="I5759" s="7"/>
      <c r="J5759">
        <v>110657</v>
      </c>
      <c r="K5759" s="8">
        <f t="shared" si="45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447"/>
        <v>106.223</v>
      </c>
      <c r="E5760" s="8">
        <v>106.573385</v>
      </c>
      <c r="F5760" s="4">
        <f t="shared" si="448"/>
        <v>0.35038500000000283</v>
      </c>
      <c r="G5760" s="4">
        <f t="shared" si="449"/>
        <v>0.35038500000000283</v>
      </c>
      <c r="H5760" s="7">
        <f t="shared" si="450"/>
        <v>0.12276964822500198</v>
      </c>
      <c r="I5760" s="7"/>
      <c r="J5760">
        <v>110040</v>
      </c>
      <c r="K5760" s="8">
        <f t="shared" si="45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447"/>
        <v>104.173</v>
      </c>
      <c r="E5761" s="8">
        <v>103.488495</v>
      </c>
      <c r="F5761" s="4">
        <f t="shared" si="448"/>
        <v>-0.68450500000000147</v>
      </c>
      <c r="G5761" s="4">
        <f t="shared" si="449"/>
        <v>0.68450500000000147</v>
      </c>
      <c r="H5761" s="7">
        <f t="shared" si="450"/>
        <v>0.46854709502500203</v>
      </c>
      <c r="I5761" s="7"/>
      <c r="J5761">
        <v>109538</v>
      </c>
      <c r="K5761" s="8">
        <f t="shared" si="45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447"/>
        <v>37.390099999999997</v>
      </c>
      <c r="E5762" s="8">
        <v>35.489700999999997</v>
      </c>
      <c r="F5762" s="4">
        <f t="shared" si="448"/>
        <v>-1.9003990000000002</v>
      </c>
      <c r="G5762" s="4">
        <f t="shared" si="449"/>
        <v>1.9003990000000002</v>
      </c>
      <c r="H5762" s="7">
        <f t="shared" si="450"/>
        <v>3.6115163592010004</v>
      </c>
      <c r="I5762" s="7"/>
      <c r="J5762">
        <v>108887</v>
      </c>
      <c r="K5762" s="8">
        <f t="shared" si="45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447"/>
        <v>-0.92471500000000006</v>
      </c>
      <c r="E5763" s="8">
        <v>-0.92471499999999995</v>
      </c>
      <c r="F5763" s="4">
        <f t="shared" si="448"/>
        <v>1.1102230246251565E-16</v>
      </c>
      <c r="G5763" s="4">
        <f t="shared" si="449"/>
        <v>1.1102230246251565E-16</v>
      </c>
      <c r="H5763" s="7">
        <f t="shared" si="450"/>
        <v>1.2325951644078309E-32</v>
      </c>
      <c r="I5763" s="7"/>
      <c r="J5763">
        <v>108448</v>
      </c>
      <c r="K5763" s="8">
        <f t="shared" si="45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447"/>
        <v>-0.61187499999999995</v>
      </c>
      <c r="E5764" s="8">
        <v>-0.61187499999999995</v>
      </c>
      <c r="F5764" s="4">
        <f t="shared" si="448"/>
        <v>0</v>
      </c>
      <c r="G5764" s="4">
        <f t="shared" si="449"/>
        <v>0</v>
      </c>
      <c r="H5764" s="7">
        <f t="shared" si="450"/>
        <v>0</v>
      </c>
      <c r="I5764" s="7"/>
      <c r="J5764">
        <v>107986</v>
      </c>
      <c r="K5764" s="8">
        <f t="shared" si="45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447"/>
        <v>-0.61187499999999995</v>
      </c>
      <c r="E5765" s="8">
        <v>-0.61187499999999995</v>
      </c>
      <c r="F5765" s="4">
        <f t="shared" si="448"/>
        <v>0</v>
      </c>
      <c r="G5765" s="4">
        <f t="shared" si="449"/>
        <v>0</v>
      </c>
      <c r="H5765" s="7">
        <f t="shared" si="450"/>
        <v>0</v>
      </c>
      <c r="I5765" s="7"/>
      <c r="J5765">
        <v>107975</v>
      </c>
      <c r="K5765" s="8">
        <f t="shared" si="45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447"/>
        <v>-0.61187499999999995</v>
      </c>
      <c r="E5766" s="8">
        <v>-0.61187499999999995</v>
      </c>
      <c r="F5766" s="4">
        <f t="shared" si="448"/>
        <v>0</v>
      </c>
      <c r="G5766" s="4">
        <f t="shared" si="449"/>
        <v>0</v>
      </c>
      <c r="H5766" s="7">
        <f t="shared" si="450"/>
        <v>0</v>
      </c>
      <c r="I5766" s="7"/>
      <c r="J5766">
        <v>92792.3</v>
      </c>
      <c r="K5766" s="8">
        <f t="shared" si="45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447"/>
        <v>-0.61187499999999995</v>
      </c>
      <c r="E5767" s="8">
        <v>-0.61187499999999995</v>
      </c>
      <c r="F5767" s="4">
        <f t="shared" si="448"/>
        <v>0</v>
      </c>
      <c r="G5767" s="4">
        <f t="shared" si="449"/>
        <v>0</v>
      </c>
      <c r="H5767" s="7">
        <f t="shared" si="450"/>
        <v>0</v>
      </c>
      <c r="I5767" s="7"/>
      <c r="J5767">
        <v>26768.2</v>
      </c>
      <c r="K5767" s="8">
        <f t="shared" si="45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447"/>
        <v>-0.61187499999999995</v>
      </c>
      <c r="E5768" s="8">
        <v>-0.61187499999999995</v>
      </c>
      <c r="F5768" s="4">
        <f t="shared" si="448"/>
        <v>0</v>
      </c>
      <c r="G5768" s="4">
        <f t="shared" si="449"/>
        <v>0</v>
      </c>
      <c r="H5768" s="7">
        <f t="shared" si="450"/>
        <v>0</v>
      </c>
      <c r="I5768" s="7"/>
      <c r="J5768">
        <v>-924.71500000000003</v>
      </c>
      <c r="K5768" s="8">
        <f t="shared" si="45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452">C5769/1000</f>
        <v>-0.61187499999999995</v>
      </c>
      <c r="E5769" s="8">
        <v>-0.61187499999999995</v>
      </c>
      <c r="F5769" s="4">
        <f t="shared" ref="F5769:F5832" si="453">(E5769- D5769)</f>
        <v>0</v>
      </c>
      <c r="G5769" s="4">
        <f t="shared" ref="G5769:G5832" si="454">ABS(F5769)</f>
        <v>0</v>
      </c>
      <c r="H5769" s="7">
        <f t="shared" ref="H5769:H5832" si="455">(G5769^2)</f>
        <v>0</v>
      </c>
      <c r="I5769" s="7"/>
      <c r="J5769">
        <v>-611.875</v>
      </c>
      <c r="K5769" s="8">
        <f t="shared" si="45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452"/>
        <v>-0.61187499999999995</v>
      </c>
      <c r="E5770" s="8">
        <v>-0.61187499999999995</v>
      </c>
      <c r="F5770" s="4">
        <f t="shared" si="453"/>
        <v>0</v>
      </c>
      <c r="G5770" s="4">
        <f t="shared" si="454"/>
        <v>0</v>
      </c>
      <c r="H5770" s="7">
        <f t="shared" si="455"/>
        <v>0</v>
      </c>
      <c r="I5770" s="7"/>
      <c r="J5770">
        <v>-611.875</v>
      </c>
      <c r="K5770" s="8">
        <f t="shared" si="45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452"/>
        <v>-0.61187499999999995</v>
      </c>
      <c r="E5771" s="8">
        <v>-0.61187499999999995</v>
      </c>
      <c r="F5771" s="4">
        <f t="shared" si="453"/>
        <v>0</v>
      </c>
      <c r="G5771" s="4">
        <f t="shared" si="454"/>
        <v>0</v>
      </c>
      <c r="H5771" s="7">
        <f t="shared" si="455"/>
        <v>0</v>
      </c>
      <c r="I5771" s="7"/>
      <c r="J5771">
        <v>-611.875</v>
      </c>
      <c r="K5771" s="8">
        <f t="shared" si="45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452"/>
        <v>-0.61187499999999995</v>
      </c>
      <c r="E5772" s="8">
        <v>-0.61187499999999995</v>
      </c>
      <c r="F5772" s="4">
        <f t="shared" si="453"/>
        <v>0</v>
      </c>
      <c r="G5772" s="4">
        <f t="shared" si="454"/>
        <v>0</v>
      </c>
      <c r="H5772" s="7">
        <f t="shared" si="455"/>
        <v>0</v>
      </c>
      <c r="I5772" s="7"/>
      <c r="J5772">
        <v>-611.875</v>
      </c>
      <c r="K5772" s="8">
        <f t="shared" si="45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452"/>
        <v>-0.61187499999999995</v>
      </c>
      <c r="E5773" s="8">
        <v>-0.61187499999999995</v>
      </c>
      <c r="F5773" s="4">
        <f t="shared" si="453"/>
        <v>0</v>
      </c>
      <c r="G5773" s="4">
        <f t="shared" si="454"/>
        <v>0</v>
      </c>
      <c r="H5773" s="7">
        <f t="shared" si="455"/>
        <v>0</v>
      </c>
      <c r="I5773" s="7"/>
      <c r="J5773">
        <v>-611.875</v>
      </c>
      <c r="K5773" s="8">
        <f t="shared" si="45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452"/>
        <v>-1.0669200000000001</v>
      </c>
      <c r="E5774" s="8">
        <v>-1.0669150000000001</v>
      </c>
      <c r="F5774" s="4">
        <f t="shared" si="453"/>
        <v>5.000000000032756E-6</v>
      </c>
      <c r="G5774" s="4">
        <f t="shared" si="454"/>
        <v>5.000000000032756E-6</v>
      </c>
      <c r="H5774" s="7">
        <f t="shared" si="455"/>
        <v>2.5000000000327561E-11</v>
      </c>
      <c r="I5774" s="7"/>
      <c r="J5774">
        <v>-611.875</v>
      </c>
      <c r="K5774" s="8">
        <f t="shared" si="45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452"/>
        <v>-0.45473799999999998</v>
      </c>
      <c r="E5775" s="8">
        <v>-0.14083899999999999</v>
      </c>
      <c r="F5775" s="4">
        <f t="shared" si="453"/>
        <v>0.31389899999999998</v>
      </c>
      <c r="G5775" s="4">
        <f t="shared" si="454"/>
        <v>0.31389899999999998</v>
      </c>
      <c r="H5775" s="7">
        <f t="shared" si="455"/>
        <v>9.8532582200999988E-2</v>
      </c>
      <c r="I5775" s="7"/>
      <c r="J5775">
        <v>-611.875</v>
      </c>
      <c r="K5775" s="8">
        <f t="shared" si="45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452"/>
        <v>110.527</v>
      </c>
      <c r="E5776" s="8">
        <v>111.087214</v>
      </c>
      <c r="F5776" s="4">
        <f t="shared" si="453"/>
        <v>0.56021400000000199</v>
      </c>
      <c r="G5776" s="4">
        <f t="shared" si="454"/>
        <v>0.56021400000000199</v>
      </c>
      <c r="H5776" s="7">
        <f t="shared" si="455"/>
        <v>0.31383972579600222</v>
      </c>
      <c r="I5776" s="7"/>
      <c r="J5776">
        <v>-611.875</v>
      </c>
      <c r="K5776" s="8">
        <f t="shared" si="45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452"/>
        <v>109.437</v>
      </c>
      <c r="E5777" s="8">
        <v>109.95188400000001</v>
      </c>
      <c r="F5777" s="4">
        <f t="shared" si="453"/>
        <v>0.51488400000000922</v>
      </c>
      <c r="G5777" s="4">
        <f t="shared" si="454"/>
        <v>0.51488400000000922</v>
      </c>
      <c r="H5777" s="7">
        <f t="shared" si="455"/>
        <v>0.26510553345600951</v>
      </c>
      <c r="I5777" s="7"/>
      <c r="J5777">
        <v>-611.875</v>
      </c>
      <c r="K5777" s="8">
        <f t="shared" si="45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452"/>
        <v>108.32</v>
      </c>
      <c r="E5778" s="8">
        <v>108.66246700000001</v>
      </c>
      <c r="F5778" s="4">
        <f t="shared" si="453"/>
        <v>0.3424670000000134</v>
      </c>
      <c r="G5778" s="4">
        <f t="shared" si="454"/>
        <v>0.3424670000000134</v>
      </c>
      <c r="H5778" s="7">
        <f t="shared" si="455"/>
        <v>0.11728364608900918</v>
      </c>
      <c r="I5778" s="7"/>
      <c r="J5778">
        <v>-611.875</v>
      </c>
      <c r="K5778" s="8">
        <f t="shared" si="45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452"/>
        <v>107.45099999999999</v>
      </c>
      <c r="E5779" s="8">
        <v>107.789085</v>
      </c>
      <c r="F5779" s="4">
        <f t="shared" si="453"/>
        <v>0.33808500000000663</v>
      </c>
      <c r="G5779" s="4">
        <f t="shared" si="454"/>
        <v>0.33808500000000663</v>
      </c>
      <c r="H5779" s="7">
        <f t="shared" si="455"/>
        <v>0.11430146722500448</v>
      </c>
      <c r="I5779" s="7"/>
      <c r="J5779">
        <v>-1066.92</v>
      </c>
      <c r="K5779" s="8">
        <f t="shared" si="45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452"/>
        <v>106.819</v>
      </c>
      <c r="E5780" s="8">
        <v>107.06222200000001</v>
      </c>
      <c r="F5780" s="4">
        <f t="shared" si="453"/>
        <v>0.24322200000000294</v>
      </c>
      <c r="G5780" s="4">
        <f t="shared" si="454"/>
        <v>0.24322200000000294</v>
      </c>
      <c r="H5780" s="7">
        <f t="shared" si="455"/>
        <v>5.9156941284001431E-2</v>
      </c>
      <c r="I5780" s="7"/>
      <c r="J5780">
        <v>-4695.41</v>
      </c>
      <c r="K5780" s="8">
        <f t="shared" si="45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452"/>
        <v>106.152</v>
      </c>
      <c r="E5781" s="8">
        <v>106.22816899999999</v>
      </c>
      <c r="F5781" s="4">
        <f t="shared" si="453"/>
        <v>7.6168999999993048E-2</v>
      </c>
      <c r="G5781" s="4">
        <f t="shared" si="454"/>
        <v>7.6168999999993048E-2</v>
      </c>
      <c r="H5781" s="7">
        <f t="shared" si="455"/>
        <v>5.801716560998941E-3</v>
      </c>
      <c r="I5781" s="7"/>
      <c r="J5781">
        <v>108952</v>
      </c>
      <c r="K5781" s="8">
        <f t="shared" si="45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452"/>
        <v>105.705</v>
      </c>
      <c r="E5782" s="8">
        <v>105.650941</v>
      </c>
      <c r="F5782" s="4">
        <f t="shared" si="453"/>
        <v>-5.4058999999995194E-2</v>
      </c>
      <c r="G5782" s="4">
        <f t="shared" si="454"/>
        <v>5.4058999999995194E-2</v>
      </c>
      <c r="H5782" s="7">
        <f t="shared" si="455"/>
        <v>2.9223754809994803E-3</v>
      </c>
      <c r="I5782" s="7"/>
      <c r="J5782">
        <v>110494</v>
      </c>
      <c r="K5782" s="8">
        <f t="shared" si="45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452"/>
        <v>105.517</v>
      </c>
      <c r="E5783" s="8">
        <v>105.457758</v>
      </c>
      <c r="F5783" s="4">
        <f t="shared" si="453"/>
        <v>-5.9241999999997574E-2</v>
      </c>
      <c r="G5783" s="4">
        <f t="shared" si="454"/>
        <v>5.9241999999997574E-2</v>
      </c>
      <c r="H5783" s="7">
        <f t="shared" si="455"/>
        <v>3.5096145639997127E-3</v>
      </c>
      <c r="I5783" s="7"/>
      <c r="J5783">
        <v>109237</v>
      </c>
      <c r="K5783" s="8">
        <f t="shared" si="45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452"/>
        <v>105.321</v>
      </c>
      <c r="E5784" s="8">
        <v>105.584807</v>
      </c>
      <c r="F5784" s="4">
        <f t="shared" si="453"/>
        <v>0.2638069999999999</v>
      </c>
      <c r="G5784" s="4">
        <f t="shared" si="454"/>
        <v>0.2638069999999999</v>
      </c>
      <c r="H5784" s="7">
        <f t="shared" si="455"/>
        <v>6.9594133248999948E-2</v>
      </c>
      <c r="I5784" s="7"/>
      <c r="J5784">
        <v>108696</v>
      </c>
      <c r="K5784" s="8">
        <f t="shared" si="45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452"/>
        <v>105.702</v>
      </c>
      <c r="E5785" s="8">
        <v>105.42116300000001</v>
      </c>
      <c r="F5785" s="4">
        <f t="shared" si="453"/>
        <v>-0.28083699999999112</v>
      </c>
      <c r="G5785" s="4">
        <f t="shared" si="454"/>
        <v>0.28083699999999112</v>
      </c>
      <c r="H5785" s="7">
        <f t="shared" si="455"/>
        <v>7.8869420568995013E-2</v>
      </c>
      <c r="I5785" s="7"/>
      <c r="J5785">
        <v>107738</v>
      </c>
      <c r="K5785" s="8">
        <f t="shared" si="45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452"/>
        <v>39.708300000000001</v>
      </c>
      <c r="E5786" s="8">
        <v>37.686031</v>
      </c>
      <c r="F5786" s="4">
        <f t="shared" si="453"/>
        <v>-2.0222690000000014</v>
      </c>
      <c r="G5786" s="4">
        <f t="shared" si="454"/>
        <v>2.0222690000000014</v>
      </c>
      <c r="H5786" s="7">
        <f t="shared" si="455"/>
        <v>4.0895719083610054</v>
      </c>
      <c r="I5786" s="7"/>
      <c r="J5786">
        <v>107249</v>
      </c>
      <c r="K5786" s="8">
        <f t="shared" si="45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452"/>
        <v>-0.92471500000000006</v>
      </c>
      <c r="E5787" s="8">
        <v>-0.92471499999999995</v>
      </c>
      <c r="F5787" s="4">
        <f t="shared" si="453"/>
        <v>1.1102230246251565E-16</v>
      </c>
      <c r="G5787" s="4">
        <f t="shared" si="454"/>
        <v>1.1102230246251565E-16</v>
      </c>
      <c r="H5787" s="7">
        <f t="shared" si="455"/>
        <v>1.2325951644078309E-32</v>
      </c>
      <c r="I5787" s="7"/>
      <c r="J5787">
        <v>106687</v>
      </c>
      <c r="K5787" s="8">
        <f t="shared" si="45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452"/>
        <v>-0.61187499999999995</v>
      </c>
      <c r="E5788" s="8">
        <v>-0.61187499999999995</v>
      </c>
      <c r="F5788" s="4">
        <f t="shared" si="453"/>
        <v>0</v>
      </c>
      <c r="G5788" s="4">
        <f t="shared" si="454"/>
        <v>0</v>
      </c>
      <c r="H5788" s="7">
        <f t="shared" si="455"/>
        <v>0</v>
      </c>
      <c r="I5788" s="7"/>
      <c r="J5788">
        <v>106415</v>
      </c>
      <c r="K5788" s="8">
        <f t="shared" si="45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452"/>
        <v>-0.61187499999999995</v>
      </c>
      <c r="E5789" s="8">
        <v>-0.61187499999999995</v>
      </c>
      <c r="F5789" s="4">
        <f t="shared" si="453"/>
        <v>0</v>
      </c>
      <c r="G5789" s="4">
        <f t="shared" si="454"/>
        <v>0</v>
      </c>
      <c r="H5789" s="7">
        <f t="shared" si="455"/>
        <v>0</v>
      </c>
      <c r="I5789" s="7"/>
      <c r="J5789">
        <v>106626</v>
      </c>
      <c r="K5789" s="8">
        <f t="shared" si="45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452"/>
        <v>-0.61187499999999995</v>
      </c>
      <c r="E5790" s="8">
        <v>-0.61187499999999995</v>
      </c>
      <c r="F5790" s="4">
        <f t="shared" si="453"/>
        <v>0</v>
      </c>
      <c r="G5790" s="4">
        <f t="shared" si="454"/>
        <v>0</v>
      </c>
      <c r="H5790" s="7">
        <f t="shared" si="455"/>
        <v>0</v>
      </c>
      <c r="I5790" s="7"/>
      <c r="J5790">
        <v>103554</v>
      </c>
      <c r="K5790" s="8">
        <f t="shared" si="45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452"/>
        <v>-0.61187499999999995</v>
      </c>
      <c r="E5791" s="8">
        <v>-0.61187499999999995</v>
      </c>
      <c r="F5791" s="4">
        <f t="shared" si="453"/>
        <v>0</v>
      </c>
      <c r="G5791" s="4">
        <f t="shared" si="454"/>
        <v>0</v>
      </c>
      <c r="H5791" s="7">
        <f t="shared" si="455"/>
        <v>0</v>
      </c>
      <c r="I5791" s="7"/>
      <c r="J5791">
        <v>35799.800000000003</v>
      </c>
      <c r="K5791" s="8">
        <f t="shared" si="45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452"/>
        <v>-0.61187499999999995</v>
      </c>
      <c r="E5792" s="8">
        <v>-0.61187499999999995</v>
      </c>
      <c r="F5792" s="4">
        <f t="shared" si="453"/>
        <v>0</v>
      </c>
      <c r="G5792" s="4">
        <f t="shared" si="454"/>
        <v>0</v>
      </c>
      <c r="H5792" s="7">
        <f t="shared" si="455"/>
        <v>0</v>
      </c>
      <c r="I5792" s="7"/>
      <c r="J5792">
        <v>-924.71500000000003</v>
      </c>
      <c r="K5792" s="8">
        <f t="shared" si="45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452"/>
        <v>-0.61187499999999995</v>
      </c>
      <c r="E5793" s="8">
        <v>-0.61187499999999995</v>
      </c>
      <c r="F5793" s="4">
        <f t="shared" si="453"/>
        <v>0</v>
      </c>
      <c r="G5793" s="4">
        <f t="shared" si="454"/>
        <v>0</v>
      </c>
      <c r="H5793" s="7">
        <f t="shared" si="455"/>
        <v>0</v>
      </c>
      <c r="I5793" s="7"/>
      <c r="J5793">
        <v>-611.875</v>
      </c>
      <c r="K5793" s="8">
        <f t="shared" si="45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452"/>
        <v>-0.61187499999999995</v>
      </c>
      <c r="E5794" s="8">
        <v>-0.61187499999999995</v>
      </c>
      <c r="F5794" s="4">
        <f t="shared" si="453"/>
        <v>0</v>
      </c>
      <c r="G5794" s="4">
        <f t="shared" si="454"/>
        <v>0</v>
      </c>
      <c r="H5794" s="7">
        <f t="shared" si="455"/>
        <v>0</v>
      </c>
      <c r="I5794" s="7"/>
      <c r="J5794">
        <v>-611.875</v>
      </c>
      <c r="K5794" s="8">
        <f t="shared" si="45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452"/>
        <v>-0.61187499999999995</v>
      </c>
      <c r="E5795" s="8">
        <v>-0.61187499999999995</v>
      </c>
      <c r="F5795" s="4">
        <f t="shared" si="453"/>
        <v>0</v>
      </c>
      <c r="G5795" s="4">
        <f t="shared" si="454"/>
        <v>0</v>
      </c>
      <c r="H5795" s="7">
        <f t="shared" si="455"/>
        <v>0</v>
      </c>
      <c r="I5795" s="7"/>
      <c r="J5795">
        <v>-611.875</v>
      </c>
      <c r="K5795" s="8">
        <f t="shared" si="45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452"/>
        <v>-0.61187499999999995</v>
      </c>
      <c r="E5796" s="8">
        <v>-0.61187499999999995</v>
      </c>
      <c r="F5796" s="4">
        <f t="shared" si="453"/>
        <v>0</v>
      </c>
      <c r="G5796" s="4">
        <f t="shared" si="454"/>
        <v>0</v>
      </c>
      <c r="H5796" s="7">
        <f t="shared" si="455"/>
        <v>0</v>
      </c>
      <c r="I5796" s="7"/>
      <c r="J5796">
        <v>-611.875</v>
      </c>
      <c r="K5796" s="8">
        <f t="shared" si="45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452"/>
        <v>-0.61187499999999995</v>
      </c>
      <c r="E5797" s="8">
        <v>-0.61187499999999995</v>
      </c>
      <c r="F5797" s="4">
        <f t="shared" si="453"/>
        <v>0</v>
      </c>
      <c r="G5797" s="4">
        <f t="shared" si="454"/>
        <v>0</v>
      </c>
      <c r="H5797" s="7">
        <f t="shared" si="455"/>
        <v>0</v>
      </c>
      <c r="I5797" s="7"/>
      <c r="J5797">
        <v>-611.875</v>
      </c>
      <c r="K5797" s="8">
        <f t="shared" si="45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452"/>
        <v>-1.0669200000000001</v>
      </c>
      <c r="E5798" s="8">
        <v>-1.0669150000000001</v>
      </c>
      <c r="F5798" s="4">
        <f t="shared" si="453"/>
        <v>5.000000000032756E-6</v>
      </c>
      <c r="G5798" s="4">
        <f t="shared" si="454"/>
        <v>5.000000000032756E-6</v>
      </c>
      <c r="H5798" s="7">
        <f t="shared" si="455"/>
        <v>2.5000000000327561E-11</v>
      </c>
      <c r="I5798" s="7"/>
      <c r="J5798">
        <v>-611.875</v>
      </c>
      <c r="K5798" s="8">
        <f t="shared" si="45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452"/>
        <v>-4.7283599999999995</v>
      </c>
      <c r="E5799" s="8">
        <v>-4.7308690000000002</v>
      </c>
      <c r="F5799" s="4">
        <f t="shared" si="453"/>
        <v>-2.5090000000007606E-3</v>
      </c>
      <c r="G5799" s="4">
        <f t="shared" si="454"/>
        <v>2.5090000000007606E-3</v>
      </c>
      <c r="H5799" s="7">
        <f t="shared" si="455"/>
        <v>6.2950810000038165E-6</v>
      </c>
      <c r="I5799" s="7"/>
      <c r="J5799">
        <v>-611.875</v>
      </c>
      <c r="K5799" s="8">
        <f t="shared" si="45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452"/>
        <v>101.78700000000001</v>
      </c>
      <c r="E5800" s="8">
        <v>102.15488999999999</v>
      </c>
      <c r="F5800" s="4">
        <f t="shared" si="453"/>
        <v>0.3678899999999885</v>
      </c>
      <c r="G5800" s="4">
        <f t="shared" si="454"/>
        <v>0.3678899999999885</v>
      </c>
      <c r="H5800" s="7">
        <f t="shared" si="455"/>
        <v>0.13534305209999153</v>
      </c>
      <c r="I5800" s="7"/>
      <c r="J5800">
        <v>-611.875</v>
      </c>
      <c r="K5800" s="8">
        <f t="shared" si="45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452"/>
        <v>108.55</v>
      </c>
      <c r="E5801" s="8">
        <v>108.99835299999999</v>
      </c>
      <c r="F5801" s="4">
        <f t="shared" si="453"/>
        <v>0.44835299999999734</v>
      </c>
      <c r="G5801" s="4">
        <f t="shared" si="454"/>
        <v>0.44835299999999734</v>
      </c>
      <c r="H5801" s="7">
        <f t="shared" si="455"/>
        <v>0.20102041260899761</v>
      </c>
      <c r="I5801" s="7"/>
      <c r="J5801">
        <v>-611.875</v>
      </c>
      <c r="K5801" s="8">
        <f t="shared" si="45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452"/>
        <v>107.48099999999999</v>
      </c>
      <c r="E5802" s="8">
        <v>107.799488</v>
      </c>
      <c r="F5802" s="4">
        <f t="shared" si="453"/>
        <v>0.3184880000000021</v>
      </c>
      <c r="G5802" s="4">
        <f t="shared" si="454"/>
        <v>0.3184880000000021</v>
      </c>
      <c r="H5802" s="7">
        <f t="shared" si="455"/>
        <v>0.10143460614400134</v>
      </c>
      <c r="I5802" s="7"/>
      <c r="J5802">
        <v>-611.875</v>
      </c>
      <c r="K5802" s="8">
        <f t="shared" si="45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452"/>
        <v>106.68899999999999</v>
      </c>
      <c r="E5803" s="8">
        <v>106.989493</v>
      </c>
      <c r="F5803" s="4">
        <f t="shared" si="453"/>
        <v>0.30049300000000301</v>
      </c>
      <c r="G5803" s="4">
        <f t="shared" si="454"/>
        <v>0.30049300000000301</v>
      </c>
      <c r="H5803" s="7">
        <f t="shared" si="455"/>
        <v>9.0296043049001809E-2</v>
      </c>
      <c r="I5803" s="7"/>
      <c r="J5803">
        <v>-1066.92</v>
      </c>
      <c r="K5803" s="8">
        <f t="shared" si="45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452"/>
        <v>106.178</v>
      </c>
      <c r="E5804" s="8">
        <v>106.463414</v>
      </c>
      <c r="F5804" s="4">
        <f t="shared" si="453"/>
        <v>0.28541400000000294</v>
      </c>
      <c r="G5804" s="4">
        <f t="shared" si="454"/>
        <v>0.28541400000000294</v>
      </c>
      <c r="H5804" s="7">
        <f t="shared" si="455"/>
        <v>8.1461151396001685E-2</v>
      </c>
      <c r="I5804" s="7"/>
      <c r="J5804">
        <v>-53.570300000000003</v>
      </c>
      <c r="K5804" s="8">
        <f t="shared" ref="K5804:K5867" si="456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452"/>
        <v>105.669</v>
      </c>
      <c r="E5805" s="8">
        <v>105.93283599999999</v>
      </c>
      <c r="F5805" s="4">
        <f t="shared" si="453"/>
        <v>0.26383599999999774</v>
      </c>
      <c r="G5805" s="4">
        <f t="shared" si="454"/>
        <v>0.26383599999999774</v>
      </c>
      <c r="H5805" s="7">
        <f t="shared" si="455"/>
        <v>6.9609434895998801E-2</v>
      </c>
      <c r="I5805" s="7"/>
      <c r="J5805">
        <v>110882</v>
      </c>
      <c r="K5805" s="8">
        <f t="shared" si="456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452"/>
        <v>105.357</v>
      </c>
      <c r="E5806" s="8">
        <v>105.625435</v>
      </c>
      <c r="F5806" s="4">
        <f t="shared" si="453"/>
        <v>0.26843499999999665</v>
      </c>
      <c r="G5806" s="4">
        <f t="shared" si="454"/>
        <v>0.26843499999999665</v>
      </c>
      <c r="H5806" s="7">
        <f t="shared" si="455"/>
        <v>7.2057349224998207E-2</v>
      </c>
      <c r="I5806" s="7"/>
      <c r="J5806">
        <v>109891</v>
      </c>
      <c r="K5806" s="8">
        <f t="shared" si="456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452"/>
        <v>105.63</v>
      </c>
      <c r="E5807" s="8">
        <v>105.347925</v>
      </c>
      <c r="F5807" s="4">
        <f t="shared" si="453"/>
        <v>-0.28207499999999186</v>
      </c>
      <c r="G5807" s="4">
        <f t="shared" si="454"/>
        <v>0.28207499999999186</v>
      </c>
      <c r="H5807" s="7">
        <f t="shared" si="455"/>
        <v>7.9566305624995406E-2</v>
      </c>
      <c r="I5807" s="7"/>
      <c r="J5807">
        <v>108654</v>
      </c>
      <c r="K5807" s="8">
        <f t="shared" si="456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452"/>
        <v>98.179299999999998</v>
      </c>
      <c r="E5808" s="8">
        <v>98.654042000000004</v>
      </c>
      <c r="F5808" s="4">
        <f t="shared" si="453"/>
        <v>0.47474200000000621</v>
      </c>
      <c r="G5808" s="4">
        <f t="shared" si="454"/>
        <v>0.47474200000000621</v>
      </c>
      <c r="H5808" s="7">
        <f t="shared" si="455"/>
        <v>0.22537996656400591</v>
      </c>
      <c r="I5808" s="7"/>
      <c r="J5808">
        <v>107808</v>
      </c>
      <c r="K5808" s="8">
        <f t="shared" si="456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452"/>
        <v>62.388100000000001</v>
      </c>
      <c r="E5809" s="8">
        <v>61.629103000000001</v>
      </c>
      <c r="F5809" s="4">
        <f t="shared" si="453"/>
        <v>-0.75899700000000081</v>
      </c>
      <c r="G5809" s="4">
        <f t="shared" si="454"/>
        <v>0.75899700000000081</v>
      </c>
      <c r="H5809" s="7">
        <f t="shared" si="455"/>
        <v>0.57607644600900121</v>
      </c>
      <c r="I5809" s="7"/>
      <c r="J5809">
        <v>107110</v>
      </c>
      <c r="K5809" s="8">
        <f t="shared" si="456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452"/>
        <v>-0.96609599999999995</v>
      </c>
      <c r="E5810" s="8">
        <v>-0.964171</v>
      </c>
      <c r="F5810" s="4">
        <f t="shared" si="453"/>
        <v>1.9249999999999545E-3</v>
      </c>
      <c r="G5810" s="4">
        <f t="shared" si="454"/>
        <v>1.9249999999999545E-3</v>
      </c>
      <c r="H5810" s="7">
        <f t="shared" si="455"/>
        <v>3.7056249999998249E-6</v>
      </c>
      <c r="I5810" s="7"/>
      <c r="J5810">
        <v>106297</v>
      </c>
      <c r="K5810" s="8">
        <f t="shared" si="456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452"/>
        <v>-0.92471500000000006</v>
      </c>
      <c r="E5811" s="8">
        <v>-0.92471499999999995</v>
      </c>
      <c r="F5811" s="4">
        <f t="shared" si="453"/>
        <v>1.1102230246251565E-16</v>
      </c>
      <c r="G5811" s="4">
        <f t="shared" si="454"/>
        <v>1.1102230246251565E-16</v>
      </c>
      <c r="H5811" s="7">
        <f t="shared" si="455"/>
        <v>1.2325951644078309E-32</v>
      </c>
      <c r="I5811" s="7"/>
      <c r="J5811">
        <v>105724</v>
      </c>
      <c r="K5811" s="8">
        <f t="shared" si="456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452"/>
        <v>-0.61187499999999995</v>
      </c>
      <c r="E5812" s="8">
        <v>-0.61187499999999995</v>
      </c>
      <c r="F5812" s="4">
        <f t="shared" si="453"/>
        <v>0</v>
      </c>
      <c r="G5812" s="4">
        <f t="shared" si="454"/>
        <v>0</v>
      </c>
      <c r="H5812" s="7">
        <f t="shared" si="455"/>
        <v>0</v>
      </c>
      <c r="I5812" s="7"/>
      <c r="J5812">
        <v>105536</v>
      </c>
      <c r="K5812" s="8">
        <f t="shared" si="456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452"/>
        <v>-0.61187499999999995</v>
      </c>
      <c r="E5813" s="8">
        <v>-0.61187499999999995</v>
      </c>
      <c r="F5813" s="4">
        <f t="shared" si="453"/>
        <v>0</v>
      </c>
      <c r="G5813" s="4">
        <f t="shared" si="454"/>
        <v>0</v>
      </c>
      <c r="H5813" s="7">
        <f t="shared" si="455"/>
        <v>0</v>
      </c>
      <c r="I5813" s="7"/>
      <c r="J5813">
        <v>105668</v>
      </c>
      <c r="K5813" s="8">
        <f t="shared" si="456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452"/>
        <v>-0.61187499999999995</v>
      </c>
      <c r="E5814" s="8">
        <v>-0.61187499999999995</v>
      </c>
      <c r="F5814" s="4">
        <f t="shared" si="453"/>
        <v>0</v>
      </c>
      <c r="G5814" s="4">
        <f t="shared" si="454"/>
        <v>0</v>
      </c>
      <c r="H5814" s="7">
        <f t="shared" si="455"/>
        <v>0</v>
      </c>
      <c r="I5814" s="7"/>
      <c r="J5814">
        <v>105502</v>
      </c>
      <c r="K5814" s="8">
        <f t="shared" si="456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452"/>
        <v>-0.61187499999999995</v>
      </c>
      <c r="E5815" s="8">
        <v>-0.61187499999999995</v>
      </c>
      <c r="F5815" s="4">
        <f t="shared" si="453"/>
        <v>0</v>
      </c>
      <c r="G5815" s="4">
        <f t="shared" si="454"/>
        <v>0</v>
      </c>
      <c r="H5815" s="7">
        <f t="shared" si="455"/>
        <v>0</v>
      </c>
      <c r="I5815" s="7"/>
      <c r="J5815">
        <v>38043.599999999999</v>
      </c>
      <c r="K5815" s="8">
        <f t="shared" si="456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452"/>
        <v>-0.61187499999999995</v>
      </c>
      <c r="E5816" s="8">
        <v>-0.61187499999999995</v>
      </c>
      <c r="F5816" s="4">
        <f t="shared" si="453"/>
        <v>0</v>
      </c>
      <c r="G5816" s="4">
        <f t="shared" si="454"/>
        <v>0</v>
      </c>
      <c r="H5816" s="7">
        <f t="shared" si="455"/>
        <v>0</v>
      </c>
      <c r="I5816" s="7"/>
      <c r="J5816">
        <v>-924.71500000000003</v>
      </c>
      <c r="K5816" s="8">
        <f t="shared" si="456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452"/>
        <v>-0.61187499999999995</v>
      </c>
      <c r="E5817" s="8">
        <v>-0.61187499999999995</v>
      </c>
      <c r="F5817" s="4">
        <f t="shared" si="453"/>
        <v>0</v>
      </c>
      <c r="G5817" s="4">
        <f t="shared" si="454"/>
        <v>0</v>
      </c>
      <c r="H5817" s="7">
        <f t="shared" si="455"/>
        <v>0</v>
      </c>
      <c r="I5817" s="7"/>
      <c r="J5817">
        <v>-611.875</v>
      </c>
      <c r="K5817" s="8">
        <f t="shared" si="456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452"/>
        <v>-0.61187499999999995</v>
      </c>
      <c r="E5818" s="8">
        <v>-0.61187499999999995</v>
      </c>
      <c r="F5818" s="4">
        <f t="shared" si="453"/>
        <v>0</v>
      </c>
      <c r="G5818" s="4">
        <f t="shared" si="454"/>
        <v>0</v>
      </c>
      <c r="H5818" s="7">
        <f t="shared" si="455"/>
        <v>0</v>
      </c>
      <c r="I5818" s="7"/>
      <c r="J5818">
        <v>-611.875</v>
      </c>
      <c r="K5818" s="8">
        <f t="shared" si="456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452"/>
        <v>-0.61187499999999995</v>
      </c>
      <c r="E5819" s="8">
        <v>-0.61187499999999995</v>
      </c>
      <c r="F5819" s="4">
        <f t="shared" si="453"/>
        <v>0</v>
      </c>
      <c r="G5819" s="4">
        <f t="shared" si="454"/>
        <v>0</v>
      </c>
      <c r="H5819" s="7">
        <f t="shared" si="455"/>
        <v>0</v>
      </c>
      <c r="I5819" s="7"/>
      <c r="J5819">
        <v>-611.875</v>
      </c>
      <c r="K5819" s="8">
        <f t="shared" si="456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452"/>
        <v>-0.61187499999999995</v>
      </c>
      <c r="E5820" s="8">
        <v>-0.61187499999999995</v>
      </c>
      <c r="F5820" s="4">
        <f t="shared" si="453"/>
        <v>0</v>
      </c>
      <c r="G5820" s="4">
        <f t="shared" si="454"/>
        <v>0</v>
      </c>
      <c r="H5820" s="7">
        <f t="shared" si="455"/>
        <v>0</v>
      </c>
      <c r="I5820" s="7"/>
      <c r="J5820">
        <v>-611.875</v>
      </c>
      <c r="K5820" s="8">
        <f t="shared" si="456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452"/>
        <v>-0.61187499999999995</v>
      </c>
      <c r="E5821" s="8">
        <v>-0.61187499999999995</v>
      </c>
      <c r="F5821" s="4">
        <f t="shared" si="453"/>
        <v>0</v>
      </c>
      <c r="G5821" s="4">
        <f t="shared" si="454"/>
        <v>0</v>
      </c>
      <c r="H5821" s="7">
        <f t="shared" si="455"/>
        <v>0</v>
      </c>
      <c r="I5821" s="7"/>
      <c r="J5821">
        <v>-611.875</v>
      </c>
      <c r="K5821" s="8">
        <f t="shared" si="456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452"/>
        <v>-1.0669200000000001</v>
      </c>
      <c r="E5822" s="8">
        <v>-1.0669150000000001</v>
      </c>
      <c r="F5822" s="4">
        <f t="shared" si="453"/>
        <v>5.000000000032756E-6</v>
      </c>
      <c r="G5822" s="4">
        <f t="shared" si="454"/>
        <v>5.000000000032756E-6</v>
      </c>
      <c r="H5822" s="7">
        <f t="shared" si="455"/>
        <v>2.5000000000327561E-11</v>
      </c>
      <c r="I5822" s="7"/>
      <c r="J5822">
        <v>-611.875</v>
      </c>
      <c r="K5822" s="8">
        <f t="shared" si="456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452"/>
        <v>-4.78139</v>
      </c>
      <c r="E5823" s="8">
        <v>-4.7842339999999997</v>
      </c>
      <c r="F5823" s="4">
        <f t="shared" si="453"/>
        <v>-2.8439999999996246E-3</v>
      </c>
      <c r="G5823" s="4">
        <f t="shared" si="454"/>
        <v>2.8439999999996246E-3</v>
      </c>
      <c r="H5823" s="7">
        <f t="shared" si="455"/>
        <v>8.0883359999978641E-6</v>
      </c>
      <c r="I5823" s="7"/>
      <c r="J5823">
        <v>-611.875</v>
      </c>
      <c r="K5823" s="8">
        <f t="shared" si="456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452"/>
        <v>102.86499999999999</v>
      </c>
      <c r="E5824" s="8">
        <v>103.13503900000001</v>
      </c>
      <c r="F5824" s="4">
        <f t="shared" si="453"/>
        <v>0.27003900000001124</v>
      </c>
      <c r="G5824" s="4">
        <f t="shared" si="454"/>
        <v>0.27003900000001124</v>
      </c>
      <c r="H5824" s="7">
        <f t="shared" si="455"/>
        <v>7.2921061521006067E-2</v>
      </c>
      <c r="I5824" s="7"/>
      <c r="J5824">
        <v>-611.875</v>
      </c>
      <c r="K5824" s="8">
        <f t="shared" si="456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452"/>
        <v>107.83799999999999</v>
      </c>
      <c r="E5825" s="8">
        <v>108.340439</v>
      </c>
      <c r="F5825" s="4">
        <f t="shared" si="453"/>
        <v>0.50243900000000963</v>
      </c>
      <c r="G5825" s="4">
        <f t="shared" si="454"/>
        <v>0.50243900000000963</v>
      </c>
      <c r="H5825" s="7">
        <f t="shared" si="455"/>
        <v>0.2524449487210097</v>
      </c>
      <c r="I5825" s="7"/>
      <c r="J5825">
        <v>-611.875</v>
      </c>
      <c r="K5825" s="8">
        <f t="shared" si="456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452"/>
        <v>107.238</v>
      </c>
      <c r="E5826" s="8">
        <v>107.548851</v>
      </c>
      <c r="F5826" s="4">
        <f t="shared" si="453"/>
        <v>0.31085099999999954</v>
      </c>
      <c r="G5826" s="4">
        <f t="shared" si="454"/>
        <v>0.31085099999999954</v>
      </c>
      <c r="H5826" s="7">
        <f t="shared" si="455"/>
        <v>9.6628344200999722E-2</v>
      </c>
      <c r="I5826" s="7"/>
      <c r="J5826">
        <v>-611.875</v>
      </c>
      <c r="K5826" s="8">
        <f t="shared" si="456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452"/>
        <v>106.78700000000001</v>
      </c>
      <c r="E5827" s="8">
        <v>107.09142</v>
      </c>
      <c r="F5827" s="4">
        <f t="shared" si="453"/>
        <v>0.30441999999999325</v>
      </c>
      <c r="G5827" s="4">
        <f t="shared" si="454"/>
        <v>0.30441999999999325</v>
      </c>
      <c r="H5827" s="7">
        <f t="shared" si="455"/>
        <v>9.2671536399995896E-2</v>
      </c>
      <c r="I5827" s="7"/>
      <c r="J5827">
        <v>-1066.92</v>
      </c>
      <c r="K5827" s="8">
        <f t="shared" si="456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452"/>
        <v>106.47199999999999</v>
      </c>
      <c r="E5828" s="8">
        <v>106.75665499999999</v>
      </c>
      <c r="F5828" s="4">
        <f t="shared" si="453"/>
        <v>0.28465500000000077</v>
      </c>
      <c r="G5828" s="4">
        <f t="shared" si="454"/>
        <v>0.28465500000000077</v>
      </c>
      <c r="H5828" s="7">
        <f t="shared" si="455"/>
        <v>8.1028469025000438E-2</v>
      </c>
      <c r="I5828" s="7"/>
      <c r="J5828">
        <v>-4730.8500000000004</v>
      </c>
      <c r="K5828" s="8">
        <f t="shared" si="456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452"/>
        <v>106.176</v>
      </c>
      <c r="E5829" s="8">
        <v>106.438053</v>
      </c>
      <c r="F5829" s="4">
        <f t="shared" si="453"/>
        <v>0.26205299999999454</v>
      </c>
      <c r="G5829" s="4">
        <f t="shared" si="454"/>
        <v>0.26205299999999454</v>
      </c>
      <c r="H5829" s="7">
        <f t="shared" si="455"/>
        <v>6.8671774808997138E-2</v>
      </c>
      <c r="I5829" s="7"/>
      <c r="J5829">
        <v>102106</v>
      </c>
      <c r="K5829" s="8">
        <f t="shared" si="456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452"/>
        <v>106.024</v>
      </c>
      <c r="E5830" s="8">
        <v>106.305678</v>
      </c>
      <c r="F5830" s="4">
        <f t="shared" si="453"/>
        <v>0.28167799999999943</v>
      </c>
      <c r="G5830" s="4">
        <f t="shared" si="454"/>
        <v>0.28167799999999943</v>
      </c>
      <c r="H5830" s="7">
        <f t="shared" si="455"/>
        <v>7.9342495683999675E-2</v>
      </c>
      <c r="I5830" s="7"/>
      <c r="J5830">
        <v>108865</v>
      </c>
      <c r="K5830" s="8">
        <f t="shared" si="456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452"/>
        <v>106.07599999999999</v>
      </c>
      <c r="E5831" s="8">
        <v>106.302982</v>
      </c>
      <c r="F5831" s="4">
        <f t="shared" si="453"/>
        <v>0.22698200000000668</v>
      </c>
      <c r="G5831" s="4">
        <f t="shared" si="454"/>
        <v>0.22698200000000668</v>
      </c>
      <c r="H5831" s="7">
        <f t="shared" si="455"/>
        <v>5.152082832400303E-2</v>
      </c>
      <c r="I5831" s="7"/>
      <c r="J5831">
        <v>107922</v>
      </c>
      <c r="K5831" s="8">
        <f t="shared" si="456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452"/>
        <v>106.456</v>
      </c>
      <c r="E5832" s="8">
        <v>106.724068</v>
      </c>
      <c r="F5832" s="4">
        <f t="shared" si="453"/>
        <v>0.26806799999999953</v>
      </c>
      <c r="G5832" s="4">
        <f t="shared" si="454"/>
        <v>0.26806799999999953</v>
      </c>
      <c r="H5832" s="7">
        <f t="shared" si="455"/>
        <v>7.1860452623999746E-2</v>
      </c>
      <c r="I5832" s="7"/>
      <c r="J5832">
        <v>107032</v>
      </c>
      <c r="K5832" s="8">
        <f t="shared" si="456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457">C5833/1000</f>
        <v>88.168800000000005</v>
      </c>
      <c r="E5833" s="8">
        <v>87.256248999999997</v>
      </c>
      <c r="F5833" s="4">
        <f t="shared" ref="F5833:F5896" si="458">(E5833- D5833)</f>
        <v>-0.91255100000000766</v>
      </c>
      <c r="G5833" s="4">
        <f t="shared" ref="G5833:G5896" si="459">ABS(F5833)</f>
        <v>0.91255100000000766</v>
      </c>
      <c r="H5833" s="7">
        <f t="shared" ref="H5833:H5896" si="460">(G5833^2)</f>
        <v>0.83274932760101394</v>
      </c>
      <c r="I5833" s="7"/>
      <c r="J5833">
        <v>106520</v>
      </c>
      <c r="K5833" s="8">
        <f t="shared" si="456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457"/>
        <v>-0.96941999999999995</v>
      </c>
      <c r="E5834" s="8">
        <v>-0.967256</v>
      </c>
      <c r="F5834" s="4">
        <f t="shared" si="458"/>
        <v>2.1639999999999437E-3</v>
      </c>
      <c r="G5834" s="4">
        <f t="shared" si="459"/>
        <v>2.1639999999999437E-3</v>
      </c>
      <c r="H5834" s="7">
        <f t="shared" si="460"/>
        <v>4.6828959999997565E-6</v>
      </c>
      <c r="I5834" s="7"/>
      <c r="J5834">
        <v>106002</v>
      </c>
      <c r="K5834" s="8">
        <f t="shared" si="456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457"/>
        <v>-0.92471500000000006</v>
      </c>
      <c r="E5835" s="8">
        <v>-0.92471499999999995</v>
      </c>
      <c r="F5835" s="4">
        <f t="shared" si="458"/>
        <v>1.1102230246251565E-16</v>
      </c>
      <c r="G5835" s="4">
        <f t="shared" si="459"/>
        <v>1.1102230246251565E-16</v>
      </c>
      <c r="H5835" s="7">
        <f t="shared" si="460"/>
        <v>1.2325951644078309E-32</v>
      </c>
      <c r="I5835" s="7"/>
      <c r="J5835">
        <v>105706</v>
      </c>
      <c r="K5835" s="8">
        <f t="shared" si="456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457"/>
        <v>-0.61187499999999995</v>
      </c>
      <c r="E5836" s="8">
        <v>-0.61187499999999995</v>
      </c>
      <c r="F5836" s="4">
        <f t="shared" si="458"/>
        <v>0</v>
      </c>
      <c r="G5836" s="4">
        <f t="shared" si="459"/>
        <v>0</v>
      </c>
      <c r="H5836" s="7">
        <f t="shared" si="460"/>
        <v>0</v>
      </c>
      <c r="I5836" s="7"/>
      <c r="J5836">
        <v>105419</v>
      </c>
      <c r="K5836" s="8">
        <f t="shared" si="456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457"/>
        <v>-0.61187499999999995</v>
      </c>
      <c r="E5837" s="8">
        <v>-0.61187499999999995</v>
      </c>
      <c r="F5837" s="4">
        <f t="shared" si="458"/>
        <v>0</v>
      </c>
      <c r="G5837" s="4">
        <f t="shared" si="459"/>
        <v>0</v>
      </c>
      <c r="H5837" s="7">
        <f t="shared" si="460"/>
        <v>0</v>
      </c>
      <c r="I5837" s="7"/>
      <c r="J5837">
        <v>98759.2</v>
      </c>
      <c r="K5837" s="8">
        <f t="shared" si="456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457"/>
        <v>-0.61187499999999995</v>
      </c>
      <c r="E5838" s="8">
        <v>-0.61187499999999995</v>
      </c>
      <c r="F5838" s="4">
        <f t="shared" si="458"/>
        <v>0</v>
      </c>
      <c r="G5838" s="4">
        <f t="shared" si="459"/>
        <v>0</v>
      </c>
      <c r="H5838" s="7">
        <f t="shared" si="460"/>
        <v>0</v>
      </c>
      <c r="I5838" s="7"/>
      <c r="J5838">
        <v>61865.3</v>
      </c>
      <c r="K5838" s="8">
        <f t="shared" si="456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457"/>
        <v>-0.61187499999999995</v>
      </c>
      <c r="E5839" s="8">
        <v>-0.61187499999999995</v>
      </c>
      <c r="F5839" s="4">
        <f t="shared" si="458"/>
        <v>0</v>
      </c>
      <c r="G5839" s="4">
        <f t="shared" si="459"/>
        <v>0</v>
      </c>
      <c r="H5839" s="7">
        <f t="shared" si="460"/>
        <v>0</v>
      </c>
      <c r="I5839" s="7"/>
      <c r="J5839">
        <v>-964.399</v>
      </c>
      <c r="K5839" s="8">
        <f t="shared" si="456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457"/>
        <v>-0.61187499999999995</v>
      </c>
      <c r="E5840" s="8">
        <v>-0.61187499999999995</v>
      </c>
      <c r="F5840" s="4">
        <f t="shared" si="458"/>
        <v>0</v>
      </c>
      <c r="G5840" s="4">
        <f t="shared" si="459"/>
        <v>0</v>
      </c>
      <c r="H5840" s="7">
        <f t="shared" si="460"/>
        <v>0</v>
      </c>
      <c r="I5840" s="7"/>
      <c r="J5840">
        <v>-924.71500000000003</v>
      </c>
      <c r="K5840" s="8">
        <f t="shared" si="456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457"/>
        <v>-0.61187499999999995</v>
      </c>
      <c r="E5841" s="8">
        <v>-0.61187499999999995</v>
      </c>
      <c r="F5841" s="4">
        <f t="shared" si="458"/>
        <v>0</v>
      </c>
      <c r="G5841" s="4">
        <f t="shared" si="459"/>
        <v>0</v>
      </c>
      <c r="H5841" s="7">
        <f t="shared" si="460"/>
        <v>0</v>
      </c>
      <c r="I5841" s="7"/>
      <c r="J5841">
        <v>-611.875</v>
      </c>
      <c r="K5841" s="8">
        <f t="shared" si="456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457"/>
        <v>-0.61187499999999995</v>
      </c>
      <c r="E5842" s="8">
        <v>-0.61187499999999995</v>
      </c>
      <c r="F5842" s="4">
        <f t="shared" si="458"/>
        <v>0</v>
      </c>
      <c r="G5842" s="4">
        <f t="shared" si="459"/>
        <v>0</v>
      </c>
      <c r="H5842" s="7">
        <f t="shared" si="460"/>
        <v>0</v>
      </c>
      <c r="I5842" s="7"/>
      <c r="J5842">
        <v>-611.875</v>
      </c>
      <c r="K5842" s="8">
        <f t="shared" si="456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457"/>
        <v>-0.61187499999999995</v>
      </c>
      <c r="E5843" s="8">
        <v>-0.61187499999999995</v>
      </c>
      <c r="F5843" s="4">
        <f t="shared" si="458"/>
        <v>0</v>
      </c>
      <c r="G5843" s="4">
        <f t="shared" si="459"/>
        <v>0</v>
      </c>
      <c r="H5843" s="7">
        <f t="shared" si="460"/>
        <v>0</v>
      </c>
      <c r="I5843" s="7"/>
      <c r="J5843">
        <v>-611.875</v>
      </c>
      <c r="K5843" s="8">
        <f t="shared" si="456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457"/>
        <v>-0.61187499999999995</v>
      </c>
      <c r="E5844" s="8">
        <v>-0.61187499999999995</v>
      </c>
      <c r="F5844" s="4">
        <f t="shared" si="458"/>
        <v>0</v>
      </c>
      <c r="G5844" s="4">
        <f t="shared" si="459"/>
        <v>0</v>
      </c>
      <c r="H5844" s="7">
        <f t="shared" si="460"/>
        <v>0</v>
      </c>
      <c r="I5844" s="7"/>
      <c r="J5844">
        <v>-611.875</v>
      </c>
      <c r="K5844" s="8">
        <f t="shared" si="456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457"/>
        <v>-0.61187499999999995</v>
      </c>
      <c r="E5845" s="8">
        <v>-0.61187499999999995</v>
      </c>
      <c r="F5845" s="4">
        <f t="shared" si="458"/>
        <v>0</v>
      </c>
      <c r="G5845" s="4">
        <f t="shared" si="459"/>
        <v>0</v>
      </c>
      <c r="H5845" s="7">
        <f t="shared" si="460"/>
        <v>0</v>
      </c>
      <c r="I5845" s="7"/>
      <c r="J5845">
        <v>-611.875</v>
      </c>
      <c r="K5845" s="8">
        <f t="shared" si="456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457"/>
        <v>-1.0669200000000001</v>
      </c>
      <c r="E5846" s="8">
        <v>-1.0669150000000001</v>
      </c>
      <c r="F5846" s="4">
        <f t="shared" si="458"/>
        <v>5.000000000032756E-6</v>
      </c>
      <c r="G5846" s="4">
        <f t="shared" si="459"/>
        <v>5.000000000032756E-6</v>
      </c>
      <c r="H5846" s="7">
        <f t="shared" si="460"/>
        <v>2.5000000000327561E-11</v>
      </c>
      <c r="I5846" s="7"/>
      <c r="J5846">
        <v>-611.875</v>
      </c>
      <c r="K5846" s="8">
        <f t="shared" si="456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457"/>
        <v>-3.7440300000000004</v>
      </c>
      <c r="E5847" s="8">
        <v>-3.7443170000000001</v>
      </c>
      <c r="F5847" s="4">
        <f t="shared" si="458"/>
        <v>-2.8699999999970416E-4</v>
      </c>
      <c r="G5847" s="4">
        <f t="shared" si="459"/>
        <v>2.8699999999970416E-4</v>
      </c>
      <c r="H5847" s="7">
        <f t="shared" si="460"/>
        <v>8.2368999999830184E-8</v>
      </c>
      <c r="I5847" s="7"/>
      <c r="J5847">
        <v>-611.875</v>
      </c>
      <c r="K5847" s="8">
        <f t="shared" si="456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457"/>
        <v>54.36</v>
      </c>
      <c r="E5848" s="8">
        <v>53.818207999999998</v>
      </c>
      <c r="F5848" s="4">
        <f t="shared" si="458"/>
        <v>-0.54179200000000094</v>
      </c>
      <c r="G5848" s="4">
        <f t="shared" si="459"/>
        <v>0.54179200000000094</v>
      </c>
      <c r="H5848" s="7">
        <f t="shared" si="460"/>
        <v>0.29353857126400101</v>
      </c>
      <c r="I5848" s="7"/>
      <c r="J5848">
        <v>-611.875</v>
      </c>
      <c r="K5848" s="8">
        <f t="shared" si="456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457"/>
        <v>109.206</v>
      </c>
      <c r="E5849" s="8">
        <v>109.701583</v>
      </c>
      <c r="F5849" s="4">
        <f t="shared" si="458"/>
        <v>0.49558299999999633</v>
      </c>
      <c r="G5849" s="4">
        <f t="shared" si="459"/>
        <v>0.49558299999999633</v>
      </c>
      <c r="H5849" s="7">
        <f t="shared" si="460"/>
        <v>0.24560250988899637</v>
      </c>
      <c r="I5849" s="7"/>
      <c r="J5849">
        <v>-611.875</v>
      </c>
      <c r="K5849" s="8">
        <f t="shared" si="456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457"/>
        <v>108.345</v>
      </c>
      <c r="E5850" s="8">
        <v>108.91104300000001</v>
      </c>
      <c r="F5850" s="4">
        <f t="shared" si="458"/>
        <v>0.56604300000000762</v>
      </c>
      <c r="G5850" s="4">
        <f t="shared" si="459"/>
        <v>0.56604300000000762</v>
      </c>
      <c r="H5850" s="7">
        <f t="shared" si="460"/>
        <v>0.32040467784900861</v>
      </c>
      <c r="I5850" s="7"/>
      <c r="J5850">
        <v>-611.875</v>
      </c>
      <c r="K5850" s="8">
        <f t="shared" si="456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457"/>
        <v>107.44</v>
      </c>
      <c r="E5851" s="8">
        <v>107.898422</v>
      </c>
      <c r="F5851" s="4">
        <f t="shared" si="458"/>
        <v>0.45842199999999877</v>
      </c>
      <c r="G5851" s="4">
        <f t="shared" si="459"/>
        <v>0.45842199999999877</v>
      </c>
      <c r="H5851" s="7">
        <f t="shared" si="460"/>
        <v>0.21015073008399887</v>
      </c>
      <c r="I5851" s="7"/>
      <c r="J5851">
        <v>-1066.92</v>
      </c>
      <c r="K5851" s="8">
        <f t="shared" si="456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457"/>
        <v>106.496</v>
      </c>
      <c r="E5852" s="8">
        <v>106.575914</v>
      </c>
      <c r="F5852" s="4">
        <f t="shared" si="458"/>
        <v>7.9914000000002261E-2</v>
      </c>
      <c r="G5852" s="4">
        <f t="shared" si="459"/>
        <v>7.9914000000002261E-2</v>
      </c>
      <c r="H5852" s="7">
        <f t="shared" si="460"/>
        <v>6.3862473960003613E-3</v>
      </c>
      <c r="I5852" s="7"/>
      <c r="J5852">
        <v>-4784.18</v>
      </c>
      <c r="K5852" s="8">
        <f t="shared" si="456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457"/>
        <v>105.93</v>
      </c>
      <c r="E5853" s="8">
        <v>105.967314</v>
      </c>
      <c r="F5853" s="4">
        <f t="shared" si="458"/>
        <v>3.7313999999994962E-2</v>
      </c>
      <c r="G5853" s="4">
        <f t="shared" si="459"/>
        <v>3.7313999999994962E-2</v>
      </c>
      <c r="H5853" s="7">
        <f t="shared" si="460"/>
        <v>1.3923345959996241E-3</v>
      </c>
      <c r="I5853" s="7"/>
      <c r="J5853">
        <v>103105</v>
      </c>
      <c r="K5853" s="8">
        <f t="shared" si="456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457"/>
        <v>105.431</v>
      </c>
      <c r="E5854" s="8">
        <v>105.377346</v>
      </c>
      <c r="F5854" s="4">
        <f t="shared" si="458"/>
        <v>-5.3653999999994539E-2</v>
      </c>
      <c r="G5854" s="4">
        <f t="shared" si="459"/>
        <v>5.3653999999994539E-2</v>
      </c>
      <c r="H5854" s="7">
        <f t="shared" si="460"/>
        <v>2.878751715999414E-3</v>
      </c>
      <c r="I5854" s="7"/>
      <c r="J5854">
        <v>108177</v>
      </c>
      <c r="K5854" s="8">
        <f t="shared" si="456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457"/>
        <v>105.015</v>
      </c>
      <c r="E5855" s="8">
        <v>104.922248</v>
      </c>
      <c r="F5855" s="4">
        <f t="shared" si="458"/>
        <v>-9.2752000000004386E-2</v>
      </c>
      <c r="G5855" s="4">
        <f t="shared" si="459"/>
        <v>9.2752000000004386E-2</v>
      </c>
      <c r="H5855" s="7">
        <f t="shared" si="460"/>
        <v>8.6029335040008134E-3</v>
      </c>
      <c r="I5855" s="7"/>
      <c r="J5855">
        <v>107584</v>
      </c>
      <c r="K5855" s="8">
        <f t="shared" si="456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457"/>
        <v>105.117</v>
      </c>
      <c r="E5856" s="8">
        <v>105.065556</v>
      </c>
      <c r="F5856" s="4">
        <f t="shared" si="458"/>
        <v>-5.1444000000003598E-2</v>
      </c>
      <c r="G5856" s="4">
        <f t="shared" si="459"/>
        <v>5.1444000000003598E-2</v>
      </c>
      <c r="H5856" s="7">
        <f t="shared" si="460"/>
        <v>2.6464851360003703E-3</v>
      </c>
      <c r="I5856" s="7"/>
      <c r="J5856">
        <v>107142</v>
      </c>
      <c r="K5856" s="8">
        <f t="shared" si="456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457"/>
        <v>57.219900000000003</v>
      </c>
      <c r="E5857" s="8">
        <v>56.486106999999997</v>
      </c>
      <c r="F5857" s="4">
        <f t="shared" si="458"/>
        <v>-0.73379300000000569</v>
      </c>
      <c r="G5857" s="4">
        <f t="shared" si="459"/>
        <v>0.73379300000000569</v>
      </c>
      <c r="H5857" s="7">
        <f t="shared" si="460"/>
        <v>0.53845216684900832</v>
      </c>
      <c r="I5857" s="7"/>
      <c r="J5857">
        <v>106817</v>
      </c>
      <c r="K5857" s="8">
        <f t="shared" si="456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457"/>
        <v>-0.92471500000000006</v>
      </c>
      <c r="E5858" s="8">
        <v>-0.92471499999999995</v>
      </c>
      <c r="F5858" s="4">
        <f t="shared" si="458"/>
        <v>1.1102230246251565E-16</v>
      </c>
      <c r="G5858" s="4">
        <f t="shared" si="459"/>
        <v>1.1102230246251565E-16</v>
      </c>
      <c r="H5858" s="7">
        <f t="shared" si="460"/>
        <v>1.2325951644078309E-32</v>
      </c>
      <c r="I5858" s="7"/>
      <c r="J5858">
        <v>106507</v>
      </c>
      <c r="K5858" s="8">
        <f t="shared" si="456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457"/>
        <v>-1.0669200000000001</v>
      </c>
      <c r="E5859" s="8">
        <v>-1.0669150000000001</v>
      </c>
      <c r="F5859" s="4">
        <f t="shared" si="458"/>
        <v>5.000000000032756E-6</v>
      </c>
      <c r="G5859" s="4">
        <f t="shared" si="459"/>
        <v>5.000000000032756E-6</v>
      </c>
      <c r="H5859" s="7">
        <f t="shared" si="460"/>
        <v>2.5000000000327561E-11</v>
      </c>
      <c r="I5859" s="7"/>
      <c r="J5859">
        <v>106379</v>
      </c>
      <c r="K5859" s="8">
        <f t="shared" si="456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457"/>
        <v>-0.61187499999999995</v>
      </c>
      <c r="E5860" s="8">
        <v>-0.61187499999999995</v>
      </c>
      <c r="F5860" s="4">
        <f t="shared" si="458"/>
        <v>0</v>
      </c>
      <c r="G5860" s="4">
        <f t="shared" si="459"/>
        <v>0</v>
      </c>
      <c r="H5860" s="7">
        <f t="shared" si="460"/>
        <v>0</v>
      </c>
      <c r="I5860" s="7"/>
      <c r="J5860">
        <v>106377</v>
      </c>
      <c r="K5860" s="8">
        <f t="shared" si="456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457"/>
        <v>-0.61187499999999995</v>
      </c>
      <c r="E5861" s="8">
        <v>-0.61187499999999995</v>
      </c>
      <c r="F5861" s="4">
        <f t="shared" si="458"/>
        <v>0</v>
      </c>
      <c r="G5861" s="4">
        <f t="shared" si="459"/>
        <v>0</v>
      </c>
      <c r="H5861" s="7">
        <f t="shared" si="460"/>
        <v>0</v>
      </c>
      <c r="I5861" s="7"/>
      <c r="J5861">
        <v>106773</v>
      </c>
      <c r="K5861" s="8">
        <f t="shared" si="456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457"/>
        <v>-0.61187499999999995</v>
      </c>
      <c r="E5862" s="8">
        <v>-0.61187499999999995</v>
      </c>
      <c r="F5862" s="4">
        <f t="shared" si="458"/>
        <v>0</v>
      </c>
      <c r="G5862" s="4">
        <f t="shared" si="459"/>
        <v>0</v>
      </c>
      <c r="H5862" s="7">
        <f t="shared" si="460"/>
        <v>0</v>
      </c>
      <c r="I5862" s="7"/>
      <c r="J5862">
        <v>87345.7</v>
      </c>
      <c r="K5862" s="8">
        <f t="shared" si="456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457"/>
        <v>-0.61187499999999995</v>
      </c>
      <c r="E5863" s="8">
        <v>-0.61187499999999995</v>
      </c>
      <c r="F5863" s="4">
        <f t="shared" si="458"/>
        <v>0</v>
      </c>
      <c r="G5863" s="4">
        <f t="shared" si="459"/>
        <v>0</v>
      </c>
      <c r="H5863" s="7">
        <f t="shared" si="460"/>
        <v>0</v>
      </c>
      <c r="I5863" s="7"/>
      <c r="J5863">
        <v>-967.48099999999999</v>
      </c>
      <c r="K5863" s="8">
        <f t="shared" si="456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457"/>
        <v>-0.61187499999999995</v>
      </c>
      <c r="E5864" s="8">
        <v>-0.61187499999999995</v>
      </c>
      <c r="F5864" s="4">
        <f t="shared" si="458"/>
        <v>0</v>
      </c>
      <c r="G5864" s="4">
        <f t="shared" si="459"/>
        <v>0</v>
      </c>
      <c r="H5864" s="7">
        <f t="shared" si="460"/>
        <v>0</v>
      </c>
      <c r="I5864" s="7"/>
      <c r="J5864">
        <v>-924.71500000000003</v>
      </c>
      <c r="K5864" s="8">
        <f t="shared" si="456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457"/>
        <v>-0.61187499999999995</v>
      </c>
      <c r="E5865" s="8">
        <v>-0.61187499999999995</v>
      </c>
      <c r="F5865" s="4">
        <f t="shared" si="458"/>
        <v>0</v>
      </c>
      <c r="G5865" s="4">
        <f t="shared" si="459"/>
        <v>0</v>
      </c>
      <c r="H5865" s="7">
        <f t="shared" si="460"/>
        <v>0</v>
      </c>
      <c r="I5865" s="7"/>
      <c r="J5865">
        <v>-611.875</v>
      </c>
      <c r="K5865" s="8">
        <f t="shared" si="456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457"/>
        <v>-0.61187499999999995</v>
      </c>
      <c r="E5866" s="8">
        <v>-0.61187499999999995</v>
      </c>
      <c r="F5866" s="4">
        <f t="shared" si="458"/>
        <v>0</v>
      </c>
      <c r="G5866" s="4">
        <f t="shared" si="459"/>
        <v>0</v>
      </c>
      <c r="H5866" s="7">
        <f t="shared" si="460"/>
        <v>0</v>
      </c>
      <c r="I5866" s="7"/>
      <c r="J5866">
        <v>-611.875</v>
      </c>
      <c r="K5866" s="8">
        <f t="shared" si="456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457"/>
        <v>-0.61187499999999995</v>
      </c>
      <c r="E5867" s="8">
        <v>-0.61187499999999995</v>
      </c>
      <c r="F5867" s="4">
        <f t="shared" si="458"/>
        <v>0</v>
      </c>
      <c r="G5867" s="4">
        <f t="shared" si="459"/>
        <v>0</v>
      </c>
      <c r="H5867" s="7">
        <f t="shared" si="460"/>
        <v>0</v>
      </c>
      <c r="I5867" s="7"/>
      <c r="J5867">
        <v>-611.875</v>
      </c>
      <c r="K5867" s="8">
        <f t="shared" si="456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457"/>
        <v>-0.61187499999999995</v>
      </c>
      <c r="E5868" s="8">
        <v>-0.61187499999999995</v>
      </c>
      <c r="F5868" s="4">
        <f t="shared" si="458"/>
        <v>0</v>
      </c>
      <c r="G5868" s="4">
        <f t="shared" si="459"/>
        <v>0</v>
      </c>
      <c r="H5868" s="7">
        <f t="shared" si="460"/>
        <v>0</v>
      </c>
      <c r="I5868" s="7"/>
      <c r="J5868">
        <v>-611.875</v>
      </c>
      <c r="K5868" s="8">
        <f t="shared" ref="K5868:K5931" si="461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457"/>
        <v>-0.61187499999999995</v>
      </c>
      <c r="E5869" s="8">
        <v>-0.61187499999999995</v>
      </c>
      <c r="F5869" s="4">
        <f t="shared" si="458"/>
        <v>0</v>
      </c>
      <c r="G5869" s="4">
        <f t="shared" si="459"/>
        <v>0</v>
      </c>
      <c r="H5869" s="7">
        <f t="shared" si="460"/>
        <v>0</v>
      </c>
      <c r="I5869" s="7"/>
      <c r="J5869">
        <v>-611.875</v>
      </c>
      <c r="K5869" s="8">
        <f t="shared" si="461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457"/>
        <v>-1.0669200000000001</v>
      </c>
      <c r="E5870" s="8">
        <v>-1.0669150000000001</v>
      </c>
      <c r="F5870" s="4">
        <f t="shared" si="458"/>
        <v>5.000000000032756E-6</v>
      </c>
      <c r="G5870" s="4">
        <f t="shared" si="459"/>
        <v>5.000000000032756E-6</v>
      </c>
      <c r="H5870" s="7">
        <f t="shared" si="460"/>
        <v>2.5000000000327561E-11</v>
      </c>
      <c r="I5870" s="7"/>
      <c r="J5870">
        <v>-611.875</v>
      </c>
      <c r="K5870" s="8">
        <f t="shared" si="461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457"/>
        <v>-4.7086199999999998</v>
      </c>
      <c r="E5871" s="8">
        <v>-4.7092749999999999</v>
      </c>
      <c r="F5871" s="4">
        <f t="shared" si="458"/>
        <v>-6.5500000000007219E-4</v>
      </c>
      <c r="G5871" s="4">
        <f t="shared" si="459"/>
        <v>6.5500000000007219E-4</v>
      </c>
      <c r="H5871" s="7">
        <f t="shared" si="460"/>
        <v>4.2902500000009459E-7</v>
      </c>
      <c r="I5871" s="7"/>
      <c r="J5871">
        <v>-611.875</v>
      </c>
      <c r="K5871" s="8">
        <f t="shared" si="461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457"/>
        <v>95.177399999999992</v>
      </c>
      <c r="E5872" s="8">
        <v>94.989881999999994</v>
      </c>
      <c r="F5872" s="4">
        <f t="shared" si="458"/>
        <v>-0.18751799999999719</v>
      </c>
      <c r="G5872" s="4">
        <f t="shared" si="459"/>
        <v>0.18751799999999719</v>
      </c>
      <c r="H5872" s="7">
        <f t="shared" si="460"/>
        <v>3.5163000323998946E-2</v>
      </c>
      <c r="I5872" s="7"/>
      <c r="J5872">
        <v>-611.875</v>
      </c>
      <c r="K5872" s="8">
        <f t="shared" si="461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457"/>
        <v>107.783</v>
      </c>
      <c r="E5873" s="8">
        <v>107.830861</v>
      </c>
      <c r="F5873" s="4">
        <f t="shared" si="458"/>
        <v>4.7860999999997489E-2</v>
      </c>
      <c r="G5873" s="4">
        <f t="shared" si="459"/>
        <v>4.7860999999997489E-2</v>
      </c>
      <c r="H5873" s="7">
        <f t="shared" si="460"/>
        <v>2.2906753209997596E-3</v>
      </c>
      <c r="I5873" s="7"/>
      <c r="J5873">
        <v>-611.875</v>
      </c>
      <c r="K5873" s="8">
        <f t="shared" si="461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457"/>
        <v>107.002</v>
      </c>
      <c r="E5874" s="8">
        <v>107.09135499999999</v>
      </c>
      <c r="F5874" s="4">
        <f t="shared" si="458"/>
        <v>8.9354999999997631E-2</v>
      </c>
      <c r="G5874" s="4">
        <f t="shared" si="459"/>
        <v>8.9354999999997631E-2</v>
      </c>
      <c r="H5874" s="7">
        <f t="shared" si="460"/>
        <v>7.984316024999577E-3</v>
      </c>
      <c r="I5874" s="7"/>
      <c r="J5874">
        <v>-611.875</v>
      </c>
      <c r="K5874" s="8">
        <f t="shared" si="461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457"/>
        <v>106.482</v>
      </c>
      <c r="E5875" s="8">
        <v>107.02399699999999</v>
      </c>
      <c r="F5875" s="4">
        <f t="shared" si="458"/>
        <v>0.54199699999999496</v>
      </c>
      <c r="G5875" s="4">
        <f t="shared" si="459"/>
        <v>0.54199699999999496</v>
      </c>
      <c r="H5875" s="7">
        <f t="shared" si="460"/>
        <v>0.29376074800899454</v>
      </c>
      <c r="I5875" s="7"/>
      <c r="J5875">
        <v>-1066.92</v>
      </c>
      <c r="K5875" s="8">
        <f t="shared" si="461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457"/>
        <v>105.813</v>
      </c>
      <c r="E5876" s="8">
        <v>105.872562</v>
      </c>
      <c r="F5876" s="4">
        <f t="shared" si="458"/>
        <v>5.9561999999999671E-2</v>
      </c>
      <c r="G5876" s="4">
        <f t="shared" si="459"/>
        <v>5.9561999999999671E-2</v>
      </c>
      <c r="H5876" s="7">
        <f t="shared" si="460"/>
        <v>3.5476318439999609E-3</v>
      </c>
      <c r="I5876" s="7"/>
      <c r="J5876">
        <v>-3744.32</v>
      </c>
      <c r="K5876" s="8">
        <f t="shared" si="461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457"/>
        <v>105.212</v>
      </c>
      <c r="E5877" s="8">
        <v>105.53548600000001</v>
      </c>
      <c r="F5877" s="4">
        <f t="shared" si="458"/>
        <v>0.3234860000000026</v>
      </c>
      <c r="G5877" s="4">
        <f t="shared" si="459"/>
        <v>0.3234860000000026</v>
      </c>
      <c r="H5877" s="7">
        <f t="shared" si="460"/>
        <v>0.10464319219600168</v>
      </c>
      <c r="I5877" s="7"/>
      <c r="J5877">
        <v>53880.1</v>
      </c>
      <c r="K5877" s="8">
        <f t="shared" si="461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457"/>
        <v>78.828500000000005</v>
      </c>
      <c r="E5878" s="8">
        <v>79.173231000000001</v>
      </c>
      <c r="F5878" s="4">
        <f t="shared" si="458"/>
        <v>0.3447309999999959</v>
      </c>
      <c r="G5878" s="4">
        <f t="shared" si="459"/>
        <v>0.3447309999999959</v>
      </c>
      <c r="H5878" s="7">
        <f t="shared" si="460"/>
        <v>0.11883946236099717</v>
      </c>
      <c r="I5878" s="7"/>
      <c r="J5878">
        <v>109651</v>
      </c>
      <c r="K5878" s="8">
        <f t="shared" si="461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457"/>
        <v>-0.92471500000000006</v>
      </c>
      <c r="E5879" s="8">
        <v>-0.92471499999999995</v>
      </c>
      <c r="F5879" s="4">
        <f t="shared" si="458"/>
        <v>1.1102230246251565E-16</v>
      </c>
      <c r="G5879" s="4">
        <f t="shared" si="459"/>
        <v>1.1102230246251565E-16</v>
      </c>
      <c r="H5879" s="7">
        <f t="shared" si="460"/>
        <v>1.2325951644078309E-32</v>
      </c>
      <c r="I5879" s="7"/>
      <c r="J5879">
        <v>108902</v>
      </c>
      <c r="K5879" s="8">
        <f t="shared" si="461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457"/>
        <v>-0.92471500000000006</v>
      </c>
      <c r="E5880" s="8">
        <v>-0.92471499999999995</v>
      </c>
      <c r="F5880" s="4">
        <f t="shared" si="458"/>
        <v>1.1102230246251565E-16</v>
      </c>
      <c r="G5880" s="4">
        <f t="shared" si="459"/>
        <v>1.1102230246251565E-16</v>
      </c>
      <c r="H5880" s="7">
        <f t="shared" si="460"/>
        <v>1.2325951644078309E-32</v>
      </c>
      <c r="I5880" s="7"/>
      <c r="J5880">
        <v>107915</v>
      </c>
      <c r="K5880" s="8">
        <f t="shared" si="461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457"/>
        <v>-4.6057499999999996</v>
      </c>
      <c r="E5881" s="8">
        <v>-4.6056699999999999</v>
      </c>
      <c r="F5881" s="4">
        <f t="shared" si="458"/>
        <v>7.9999999999635918E-5</v>
      </c>
      <c r="G5881" s="4">
        <f t="shared" si="459"/>
        <v>7.9999999999635918E-5</v>
      </c>
      <c r="H5881" s="7">
        <f t="shared" si="460"/>
        <v>6.3999999999417469E-9</v>
      </c>
      <c r="I5881" s="7"/>
      <c r="J5881">
        <v>106640</v>
      </c>
      <c r="K5881" s="8">
        <f t="shared" si="461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457"/>
        <v>-0.92471500000000006</v>
      </c>
      <c r="E5882" s="8">
        <v>-0.92471499999999995</v>
      </c>
      <c r="F5882" s="4">
        <f t="shared" si="458"/>
        <v>1.1102230246251565E-16</v>
      </c>
      <c r="G5882" s="4">
        <f t="shared" si="459"/>
        <v>1.1102230246251565E-16</v>
      </c>
      <c r="H5882" s="7">
        <f t="shared" si="460"/>
        <v>1.2325951644078309E-32</v>
      </c>
      <c r="I5882" s="7"/>
      <c r="J5882">
        <v>106047</v>
      </c>
      <c r="K5882" s="8">
        <f t="shared" si="461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457"/>
        <v>-1.0669200000000001</v>
      </c>
      <c r="E5883" s="8">
        <v>-1.0669150000000001</v>
      </c>
      <c r="F5883" s="4">
        <f t="shared" si="458"/>
        <v>5.000000000032756E-6</v>
      </c>
      <c r="G5883" s="4">
        <f t="shared" si="459"/>
        <v>5.000000000032756E-6</v>
      </c>
      <c r="H5883" s="7">
        <f t="shared" si="460"/>
        <v>2.5000000000327561E-11</v>
      </c>
      <c r="I5883" s="7"/>
      <c r="J5883">
        <v>105459</v>
      </c>
      <c r="K5883" s="8">
        <f t="shared" si="461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457"/>
        <v>-0.61187499999999995</v>
      </c>
      <c r="E5884" s="8">
        <v>-0.61187499999999995</v>
      </c>
      <c r="F5884" s="4">
        <f t="shared" si="458"/>
        <v>0</v>
      </c>
      <c r="G5884" s="4">
        <f t="shared" si="459"/>
        <v>0</v>
      </c>
      <c r="H5884" s="7">
        <f t="shared" si="460"/>
        <v>0</v>
      </c>
      <c r="I5884" s="7"/>
      <c r="J5884">
        <v>105015</v>
      </c>
      <c r="K5884" s="8">
        <f t="shared" si="461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457"/>
        <v>-0.61187499999999995</v>
      </c>
      <c r="E5885" s="8">
        <v>-0.61187499999999995</v>
      </c>
      <c r="F5885" s="4">
        <f t="shared" si="458"/>
        <v>0</v>
      </c>
      <c r="G5885" s="4">
        <f t="shared" si="459"/>
        <v>0</v>
      </c>
      <c r="H5885" s="7">
        <f t="shared" si="460"/>
        <v>0</v>
      </c>
      <c r="I5885" s="7"/>
      <c r="J5885">
        <v>105155</v>
      </c>
      <c r="K5885" s="8">
        <f t="shared" si="461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457"/>
        <v>-0.61187499999999995</v>
      </c>
      <c r="E5886" s="8">
        <v>-0.61187499999999995</v>
      </c>
      <c r="F5886" s="4">
        <f t="shared" si="458"/>
        <v>0</v>
      </c>
      <c r="G5886" s="4">
        <f t="shared" si="459"/>
        <v>0</v>
      </c>
      <c r="H5886" s="7">
        <f t="shared" si="460"/>
        <v>0</v>
      </c>
      <c r="I5886" s="7"/>
      <c r="J5886">
        <v>56874.400000000001</v>
      </c>
      <c r="K5886" s="8">
        <f t="shared" si="461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457"/>
        <v>-0.61187499999999995</v>
      </c>
      <c r="E5887" s="8">
        <v>-0.61187499999999995</v>
      </c>
      <c r="F5887" s="4">
        <f t="shared" si="458"/>
        <v>0</v>
      </c>
      <c r="G5887" s="4">
        <f t="shared" si="459"/>
        <v>0</v>
      </c>
      <c r="H5887" s="7">
        <f t="shared" si="460"/>
        <v>0</v>
      </c>
      <c r="I5887" s="7"/>
      <c r="J5887">
        <v>-924.71500000000003</v>
      </c>
      <c r="K5887" s="8">
        <f t="shared" si="461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457"/>
        <v>-0.61187499999999995</v>
      </c>
      <c r="E5888" s="8">
        <v>-0.61187499999999995</v>
      </c>
      <c r="F5888" s="4">
        <f t="shared" si="458"/>
        <v>0</v>
      </c>
      <c r="G5888" s="4">
        <f t="shared" si="459"/>
        <v>0</v>
      </c>
      <c r="H5888" s="7">
        <f t="shared" si="460"/>
        <v>0</v>
      </c>
      <c r="I5888" s="7"/>
      <c r="J5888">
        <v>-1066.92</v>
      </c>
      <c r="K5888" s="8">
        <f t="shared" si="461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457"/>
        <v>-0.61187499999999995</v>
      </c>
      <c r="E5889" s="8">
        <v>-0.61187499999999995</v>
      </c>
      <c r="F5889" s="4">
        <f t="shared" si="458"/>
        <v>0</v>
      </c>
      <c r="G5889" s="4">
        <f t="shared" si="459"/>
        <v>0</v>
      </c>
      <c r="H5889" s="7">
        <f t="shared" si="460"/>
        <v>0</v>
      </c>
      <c r="I5889" s="7"/>
      <c r="J5889">
        <v>-611.875</v>
      </c>
      <c r="K5889" s="8">
        <f t="shared" si="461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457"/>
        <v>-0.61187499999999995</v>
      </c>
      <c r="E5890" s="8">
        <v>-0.61187499999999995</v>
      </c>
      <c r="F5890" s="4">
        <f t="shared" si="458"/>
        <v>0</v>
      </c>
      <c r="G5890" s="4">
        <f t="shared" si="459"/>
        <v>0</v>
      </c>
      <c r="H5890" s="7">
        <f t="shared" si="460"/>
        <v>0</v>
      </c>
      <c r="I5890" s="7"/>
      <c r="J5890">
        <v>-611.875</v>
      </c>
      <c r="K5890" s="8">
        <f t="shared" si="461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457"/>
        <v>-0.61187499999999995</v>
      </c>
      <c r="E5891" s="8">
        <v>-0.61187499999999995</v>
      </c>
      <c r="F5891" s="4">
        <f t="shared" si="458"/>
        <v>0</v>
      </c>
      <c r="G5891" s="4">
        <f t="shared" si="459"/>
        <v>0</v>
      </c>
      <c r="H5891" s="7">
        <f t="shared" si="460"/>
        <v>0</v>
      </c>
      <c r="I5891" s="7"/>
      <c r="J5891">
        <v>-611.875</v>
      </c>
      <c r="K5891" s="8">
        <f t="shared" si="461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457"/>
        <v>-0.61187499999999995</v>
      </c>
      <c r="E5892" s="8">
        <v>-0.61187499999999995</v>
      </c>
      <c r="F5892" s="4">
        <f t="shared" si="458"/>
        <v>0</v>
      </c>
      <c r="G5892" s="4">
        <f t="shared" si="459"/>
        <v>0</v>
      </c>
      <c r="H5892" s="7">
        <f t="shared" si="460"/>
        <v>0</v>
      </c>
      <c r="I5892" s="7"/>
      <c r="J5892">
        <v>-611.875</v>
      </c>
      <c r="K5892" s="8">
        <f t="shared" si="461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457"/>
        <v>-0.61187499999999995</v>
      </c>
      <c r="E5893" s="8">
        <v>-0.61187499999999995</v>
      </c>
      <c r="F5893" s="4">
        <f t="shared" si="458"/>
        <v>0</v>
      </c>
      <c r="G5893" s="4">
        <f t="shared" si="459"/>
        <v>0</v>
      </c>
      <c r="H5893" s="7">
        <f t="shared" si="460"/>
        <v>0</v>
      </c>
      <c r="I5893" s="7"/>
      <c r="J5893">
        <v>-611.875</v>
      </c>
      <c r="K5893" s="8">
        <f t="shared" si="461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457"/>
        <v>-1.0669200000000001</v>
      </c>
      <c r="E5894" s="8">
        <v>-1.0669150000000001</v>
      </c>
      <c r="F5894" s="4">
        <f t="shared" si="458"/>
        <v>5.000000000032756E-6</v>
      </c>
      <c r="G5894" s="4">
        <f t="shared" si="459"/>
        <v>5.000000000032756E-6</v>
      </c>
      <c r="H5894" s="7">
        <f t="shared" si="460"/>
        <v>2.5000000000327561E-11</v>
      </c>
      <c r="I5894" s="7"/>
      <c r="J5894">
        <v>-611.875</v>
      </c>
      <c r="K5894" s="8">
        <f t="shared" si="461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457"/>
        <v>-4.6811400000000001</v>
      </c>
      <c r="E5895" s="8">
        <v>-4.6824859999999999</v>
      </c>
      <c r="F5895" s="4">
        <f t="shared" si="458"/>
        <v>-1.3459999999998473E-3</v>
      </c>
      <c r="G5895" s="4">
        <f t="shared" si="459"/>
        <v>1.3459999999998473E-3</v>
      </c>
      <c r="H5895" s="7">
        <f t="shared" si="460"/>
        <v>1.8117159999995889E-6</v>
      </c>
      <c r="I5895" s="7"/>
      <c r="J5895">
        <v>-611.875</v>
      </c>
      <c r="K5895" s="8">
        <f t="shared" si="461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457"/>
        <v>85.9041</v>
      </c>
      <c r="E5896" s="8">
        <v>86.449709999999996</v>
      </c>
      <c r="F5896" s="4">
        <f t="shared" si="458"/>
        <v>0.54560999999999638</v>
      </c>
      <c r="G5896" s="4">
        <f t="shared" si="459"/>
        <v>0.54560999999999638</v>
      </c>
      <c r="H5896" s="7">
        <f t="shared" si="460"/>
        <v>0.29769027209999604</v>
      </c>
      <c r="I5896" s="7"/>
      <c r="J5896">
        <v>-611.875</v>
      </c>
      <c r="K5896" s="8">
        <f t="shared" si="461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462">C5897/1000</f>
        <v>108.267</v>
      </c>
      <c r="E5897" s="8">
        <v>108.54885</v>
      </c>
      <c r="F5897" s="4">
        <f t="shared" ref="F5897:F5960" si="463">(E5897- D5897)</f>
        <v>0.28185000000000571</v>
      </c>
      <c r="G5897" s="4">
        <f t="shared" ref="G5897:G5960" si="464">ABS(F5897)</f>
        <v>0.28185000000000571</v>
      </c>
      <c r="H5897" s="7">
        <f t="shared" ref="H5897:H5960" si="465">(G5897^2)</f>
        <v>7.9439422500003215E-2</v>
      </c>
      <c r="I5897" s="7"/>
      <c r="J5897">
        <v>-611.875</v>
      </c>
      <c r="K5897" s="8">
        <f t="shared" si="461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462"/>
        <v>107.102</v>
      </c>
      <c r="E5898" s="8">
        <v>107.21138500000001</v>
      </c>
      <c r="F5898" s="4">
        <f t="shared" si="463"/>
        <v>0.10938500000000317</v>
      </c>
      <c r="G5898" s="4">
        <f t="shared" si="464"/>
        <v>0.10938500000000317</v>
      </c>
      <c r="H5898" s="7">
        <f t="shared" si="465"/>
        <v>1.1965078225000694E-2</v>
      </c>
      <c r="I5898" s="7"/>
      <c r="J5898">
        <v>-611.875</v>
      </c>
      <c r="K5898" s="8">
        <f t="shared" si="461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462"/>
        <v>106.125</v>
      </c>
      <c r="E5899" s="8">
        <v>106.529003</v>
      </c>
      <c r="F5899" s="4">
        <f t="shared" si="463"/>
        <v>0.404003000000003</v>
      </c>
      <c r="G5899" s="4">
        <f t="shared" si="464"/>
        <v>0.404003000000003</v>
      </c>
      <c r="H5899" s="7">
        <f t="shared" si="465"/>
        <v>0.16321842400900241</v>
      </c>
      <c r="I5899" s="7"/>
      <c r="J5899">
        <v>-1066.92</v>
      </c>
      <c r="K5899" s="8">
        <f t="shared" si="461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462"/>
        <v>105.526</v>
      </c>
      <c r="E5900" s="8">
        <v>105.527227</v>
      </c>
      <c r="F5900" s="4">
        <f t="shared" si="463"/>
        <v>1.2270000000000891E-3</v>
      </c>
      <c r="G5900" s="4">
        <f t="shared" si="464"/>
        <v>1.2270000000000891E-3</v>
      </c>
      <c r="H5900" s="7">
        <f t="shared" si="465"/>
        <v>1.5055290000002187E-6</v>
      </c>
      <c r="I5900" s="7"/>
      <c r="J5900">
        <v>-4709.28</v>
      </c>
      <c r="K5900" s="8">
        <f t="shared" si="461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462"/>
        <v>105.136</v>
      </c>
      <c r="E5901" s="8">
        <v>105.159189</v>
      </c>
      <c r="F5901" s="4">
        <f t="shared" si="463"/>
        <v>2.3189000000002125E-2</v>
      </c>
      <c r="G5901" s="4">
        <f t="shared" si="464"/>
        <v>2.3189000000002125E-2</v>
      </c>
      <c r="H5901" s="7">
        <f t="shared" si="465"/>
        <v>5.3772972100009852E-4</v>
      </c>
      <c r="I5901" s="7"/>
      <c r="J5901">
        <v>94974.9</v>
      </c>
      <c r="K5901" s="8">
        <f t="shared" si="461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462"/>
        <v>104.741</v>
      </c>
      <c r="E5902" s="8">
        <v>104.647267</v>
      </c>
      <c r="F5902" s="4">
        <f t="shared" si="463"/>
        <v>-9.3733000000000288E-2</v>
      </c>
      <c r="G5902" s="4">
        <f t="shared" si="464"/>
        <v>9.3733000000000288E-2</v>
      </c>
      <c r="H5902" s="7">
        <f t="shared" si="465"/>
        <v>8.7858752890000533E-3</v>
      </c>
      <c r="I5902" s="7"/>
      <c r="J5902">
        <v>107851</v>
      </c>
      <c r="K5902" s="8">
        <f t="shared" si="461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462"/>
        <v>104.631</v>
      </c>
      <c r="E5903" s="8">
        <v>104.876975</v>
      </c>
      <c r="F5903" s="4">
        <f t="shared" si="463"/>
        <v>0.24597500000000139</v>
      </c>
      <c r="G5903" s="4">
        <f t="shared" si="464"/>
        <v>0.24597500000000139</v>
      </c>
      <c r="H5903" s="7">
        <f t="shared" si="465"/>
        <v>6.0503700625000684E-2</v>
      </c>
      <c r="I5903" s="7"/>
      <c r="J5903">
        <v>107083</v>
      </c>
      <c r="K5903" s="8">
        <f t="shared" si="461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462"/>
        <v>105.14400000000001</v>
      </c>
      <c r="E5904" s="8">
        <v>104.987239</v>
      </c>
      <c r="F5904" s="4">
        <f t="shared" si="463"/>
        <v>-0.15676100000000304</v>
      </c>
      <c r="G5904" s="4">
        <f t="shared" si="464"/>
        <v>0.15676100000000304</v>
      </c>
      <c r="H5904" s="7">
        <f t="shared" si="465"/>
        <v>2.4574011121000952E-2</v>
      </c>
      <c r="I5904" s="7"/>
      <c r="J5904">
        <v>107065</v>
      </c>
      <c r="K5904" s="8">
        <f t="shared" si="461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462"/>
        <v>24.418599999999998</v>
      </c>
      <c r="E5905" s="8">
        <v>24.027538</v>
      </c>
      <c r="F5905" s="4">
        <f t="shared" si="463"/>
        <v>-0.39106199999999802</v>
      </c>
      <c r="G5905" s="4">
        <f t="shared" si="464"/>
        <v>0.39106199999999802</v>
      </c>
      <c r="H5905" s="7">
        <f t="shared" si="465"/>
        <v>0.15292948784399846</v>
      </c>
      <c r="I5905" s="7"/>
      <c r="J5905">
        <v>105946</v>
      </c>
      <c r="K5905" s="8">
        <f t="shared" si="461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462"/>
        <v>-0.92471500000000006</v>
      </c>
      <c r="E5906" s="8">
        <v>-0.92471499999999995</v>
      </c>
      <c r="F5906" s="4">
        <f t="shared" si="463"/>
        <v>1.1102230246251565E-16</v>
      </c>
      <c r="G5906" s="4">
        <f t="shared" si="464"/>
        <v>1.1102230246251565E-16</v>
      </c>
      <c r="H5906" s="7">
        <f t="shared" si="465"/>
        <v>1.2325951644078309E-32</v>
      </c>
      <c r="I5906" s="7"/>
      <c r="J5906">
        <v>105622</v>
      </c>
      <c r="K5906" s="8">
        <f t="shared" si="461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462"/>
        <v>-1.0669200000000001</v>
      </c>
      <c r="E5907" s="8">
        <v>-1.0669150000000001</v>
      </c>
      <c r="F5907" s="4">
        <f t="shared" si="463"/>
        <v>5.000000000032756E-6</v>
      </c>
      <c r="G5907" s="4">
        <f t="shared" si="464"/>
        <v>5.000000000032756E-6</v>
      </c>
      <c r="H5907" s="7">
        <f t="shared" si="465"/>
        <v>2.5000000000327561E-11</v>
      </c>
      <c r="I5907" s="7"/>
      <c r="J5907">
        <v>79341.7</v>
      </c>
      <c r="K5907" s="8">
        <f t="shared" si="461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462"/>
        <v>-0.61187499999999995</v>
      </c>
      <c r="E5908" s="8">
        <v>-0.61187499999999995</v>
      </c>
      <c r="F5908" s="4">
        <f t="shared" si="463"/>
        <v>0</v>
      </c>
      <c r="G5908" s="4">
        <f t="shared" si="464"/>
        <v>0</v>
      </c>
      <c r="H5908" s="7">
        <f t="shared" si="465"/>
        <v>0</v>
      </c>
      <c r="I5908" s="7"/>
      <c r="J5908">
        <v>-924.71500000000003</v>
      </c>
      <c r="K5908" s="8">
        <f t="shared" si="461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462"/>
        <v>-0.61187499999999995</v>
      </c>
      <c r="E5909" s="8">
        <v>-0.61187499999999995</v>
      </c>
      <c r="F5909" s="4">
        <f t="shared" si="463"/>
        <v>0</v>
      </c>
      <c r="G5909" s="4">
        <f t="shared" si="464"/>
        <v>0</v>
      </c>
      <c r="H5909" s="7">
        <f t="shared" si="465"/>
        <v>0</v>
      </c>
      <c r="I5909" s="7"/>
      <c r="J5909">
        <v>-924.71500000000003</v>
      </c>
      <c r="K5909" s="8">
        <f t="shared" si="461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462"/>
        <v>-0.61187499999999995</v>
      </c>
      <c r="E5910" s="8">
        <v>-0.61187499999999995</v>
      </c>
      <c r="F5910" s="4">
        <f t="shared" si="463"/>
        <v>0</v>
      </c>
      <c r="G5910" s="4">
        <f t="shared" si="464"/>
        <v>0</v>
      </c>
      <c r="H5910" s="7">
        <f t="shared" si="465"/>
        <v>0</v>
      </c>
      <c r="I5910" s="7"/>
      <c r="J5910">
        <v>-4605.67</v>
      </c>
      <c r="K5910" s="8">
        <f t="shared" si="461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462"/>
        <v>-0.61187499999999995</v>
      </c>
      <c r="E5911" s="8">
        <v>-0.61187499999999995</v>
      </c>
      <c r="F5911" s="4">
        <f t="shared" si="463"/>
        <v>0</v>
      </c>
      <c r="G5911" s="4">
        <f t="shared" si="464"/>
        <v>0</v>
      </c>
      <c r="H5911" s="7">
        <f t="shared" si="465"/>
        <v>0</v>
      </c>
      <c r="I5911" s="7"/>
      <c r="J5911">
        <v>-924.71500000000003</v>
      </c>
      <c r="K5911" s="8">
        <f t="shared" si="461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462"/>
        <v>-0.61187499999999995</v>
      </c>
      <c r="E5912" s="8">
        <v>-0.61187499999999995</v>
      </c>
      <c r="F5912" s="4">
        <f t="shared" si="463"/>
        <v>0</v>
      </c>
      <c r="G5912" s="4">
        <f t="shared" si="464"/>
        <v>0</v>
      </c>
      <c r="H5912" s="7">
        <f t="shared" si="465"/>
        <v>0</v>
      </c>
      <c r="I5912" s="7"/>
      <c r="J5912">
        <v>-1066.92</v>
      </c>
      <c r="K5912" s="8">
        <f t="shared" si="461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462"/>
        <v>-0.61187499999999995</v>
      </c>
      <c r="E5913" s="8">
        <v>-0.61187499999999995</v>
      </c>
      <c r="F5913" s="4">
        <f t="shared" si="463"/>
        <v>0</v>
      </c>
      <c r="G5913" s="4">
        <f t="shared" si="464"/>
        <v>0</v>
      </c>
      <c r="H5913" s="7">
        <f t="shared" si="465"/>
        <v>0</v>
      </c>
      <c r="I5913" s="7"/>
      <c r="J5913">
        <v>-611.875</v>
      </c>
      <c r="K5913" s="8">
        <f t="shared" si="461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462"/>
        <v>-0.61187499999999995</v>
      </c>
      <c r="E5914" s="8">
        <v>-0.61187499999999995</v>
      </c>
      <c r="F5914" s="4">
        <f t="shared" si="463"/>
        <v>0</v>
      </c>
      <c r="G5914" s="4">
        <f t="shared" si="464"/>
        <v>0</v>
      </c>
      <c r="H5914" s="7">
        <f t="shared" si="465"/>
        <v>0</v>
      </c>
      <c r="I5914" s="7"/>
      <c r="J5914">
        <v>-611.875</v>
      </c>
      <c r="K5914" s="8">
        <f t="shared" si="461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462"/>
        <v>-0.61187499999999995</v>
      </c>
      <c r="E5915" s="8">
        <v>-0.61187499999999995</v>
      </c>
      <c r="F5915" s="4">
        <f t="shared" si="463"/>
        <v>0</v>
      </c>
      <c r="G5915" s="4">
        <f t="shared" si="464"/>
        <v>0</v>
      </c>
      <c r="H5915" s="7">
        <f t="shared" si="465"/>
        <v>0</v>
      </c>
      <c r="I5915" s="7"/>
      <c r="J5915">
        <v>-611.875</v>
      </c>
      <c r="K5915" s="8">
        <f t="shared" si="461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462"/>
        <v>-0.61187499999999995</v>
      </c>
      <c r="E5916" s="8">
        <v>-0.61187499999999995</v>
      </c>
      <c r="F5916" s="4">
        <f t="shared" si="463"/>
        <v>0</v>
      </c>
      <c r="G5916" s="4">
        <f t="shared" si="464"/>
        <v>0</v>
      </c>
      <c r="H5916" s="7">
        <f t="shared" si="465"/>
        <v>0</v>
      </c>
      <c r="I5916" s="7"/>
      <c r="J5916">
        <v>-611.875</v>
      </c>
      <c r="K5916" s="8">
        <f t="shared" si="461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462"/>
        <v>-0.61187499999999995</v>
      </c>
      <c r="E5917" s="8">
        <v>-0.61187499999999995</v>
      </c>
      <c r="F5917" s="4">
        <f t="shared" si="463"/>
        <v>0</v>
      </c>
      <c r="G5917" s="4">
        <f t="shared" si="464"/>
        <v>0</v>
      </c>
      <c r="H5917" s="7">
        <f t="shared" si="465"/>
        <v>0</v>
      </c>
      <c r="I5917" s="7"/>
      <c r="J5917">
        <v>-611.875</v>
      </c>
      <c r="K5917" s="8">
        <f t="shared" si="461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462"/>
        <v>-1.0669200000000001</v>
      </c>
      <c r="E5918" s="8">
        <v>-1.0669150000000001</v>
      </c>
      <c r="F5918" s="4">
        <f t="shared" si="463"/>
        <v>5.000000000032756E-6</v>
      </c>
      <c r="G5918" s="4">
        <f t="shared" si="464"/>
        <v>5.000000000032756E-6</v>
      </c>
      <c r="H5918" s="7">
        <f t="shared" si="465"/>
        <v>2.5000000000327561E-11</v>
      </c>
      <c r="I5918" s="7"/>
      <c r="J5918">
        <v>-611.875</v>
      </c>
      <c r="K5918" s="8">
        <f t="shared" si="461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462"/>
        <v>-4.6389499999999995</v>
      </c>
      <c r="E5919" s="8">
        <v>-4.6402000000000001</v>
      </c>
      <c r="F5919" s="4">
        <f t="shared" si="463"/>
        <v>-1.2500000000006395E-3</v>
      </c>
      <c r="G5919" s="4">
        <f t="shared" si="464"/>
        <v>1.2500000000006395E-3</v>
      </c>
      <c r="H5919" s="7">
        <f t="shared" si="465"/>
        <v>1.5625000000015986E-6</v>
      </c>
      <c r="I5919" s="7"/>
      <c r="J5919">
        <v>-611.875</v>
      </c>
      <c r="K5919" s="8">
        <f t="shared" si="461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462"/>
        <v>55.890599999999999</v>
      </c>
      <c r="E5920" s="8">
        <v>55.524794</v>
      </c>
      <c r="F5920" s="4">
        <f t="shared" si="463"/>
        <v>-0.36580599999999919</v>
      </c>
      <c r="G5920" s="4">
        <f t="shared" si="464"/>
        <v>0.36580599999999919</v>
      </c>
      <c r="H5920" s="7">
        <f t="shared" si="465"/>
        <v>0.13381402963599939</v>
      </c>
      <c r="I5920" s="7"/>
      <c r="J5920">
        <v>-611.875</v>
      </c>
      <c r="K5920" s="8">
        <f t="shared" si="461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462"/>
        <v>108.798</v>
      </c>
      <c r="E5921" s="8">
        <v>108.285926</v>
      </c>
      <c r="F5921" s="4">
        <f t="shared" si="463"/>
        <v>-0.51207399999999836</v>
      </c>
      <c r="G5921" s="4">
        <f t="shared" si="464"/>
        <v>0.51207399999999836</v>
      </c>
      <c r="H5921" s="7">
        <f t="shared" si="465"/>
        <v>0.26221978147599834</v>
      </c>
      <c r="I5921" s="7"/>
      <c r="J5921">
        <v>-611.875</v>
      </c>
      <c r="K5921" s="8">
        <f t="shared" si="461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462"/>
        <v>108.562</v>
      </c>
      <c r="E5922" s="8">
        <v>108.70483400000001</v>
      </c>
      <c r="F5922" s="4">
        <f t="shared" si="463"/>
        <v>0.14283400000000768</v>
      </c>
      <c r="G5922" s="4">
        <f t="shared" si="464"/>
        <v>0.14283400000000768</v>
      </c>
      <c r="H5922" s="7">
        <f t="shared" si="465"/>
        <v>2.0401551556002193E-2</v>
      </c>
      <c r="I5922" s="7"/>
      <c r="J5922">
        <v>-611.875</v>
      </c>
      <c r="K5922" s="8">
        <f t="shared" si="461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462"/>
        <v>107.77200000000001</v>
      </c>
      <c r="E5923" s="8">
        <v>108.309209</v>
      </c>
      <c r="F5923" s="4">
        <f t="shared" si="463"/>
        <v>0.53720899999999006</v>
      </c>
      <c r="G5923" s="4">
        <f t="shared" si="464"/>
        <v>0.53720899999999006</v>
      </c>
      <c r="H5923" s="7">
        <f t="shared" si="465"/>
        <v>0.28859350968098929</v>
      </c>
      <c r="I5923" s="7"/>
      <c r="J5923">
        <v>-1066.92</v>
      </c>
      <c r="K5923" s="8">
        <f t="shared" si="461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462"/>
        <v>106.971</v>
      </c>
      <c r="E5924" s="8">
        <v>107.09083099999999</v>
      </c>
      <c r="F5924" s="4">
        <f t="shared" si="463"/>
        <v>0.11983099999999069</v>
      </c>
      <c r="G5924" s="4">
        <f t="shared" si="464"/>
        <v>0.11983099999999069</v>
      </c>
      <c r="H5924" s="7">
        <f t="shared" si="465"/>
        <v>1.4359468560997769E-2</v>
      </c>
      <c r="I5924" s="7"/>
      <c r="J5924">
        <v>-4682.5</v>
      </c>
      <c r="K5924" s="8">
        <f t="shared" si="461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462"/>
        <v>106.405</v>
      </c>
      <c r="E5925" s="8">
        <v>106.599569</v>
      </c>
      <c r="F5925" s="4">
        <f t="shared" si="463"/>
        <v>0.19456900000000132</v>
      </c>
      <c r="G5925" s="4">
        <f t="shared" si="464"/>
        <v>0.19456900000000132</v>
      </c>
      <c r="H5925" s="7">
        <f t="shared" si="465"/>
        <v>3.7857095761000513E-2</v>
      </c>
      <c r="I5925" s="7"/>
      <c r="J5925">
        <v>86416.9</v>
      </c>
      <c r="K5925" s="8">
        <f t="shared" si="461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462"/>
        <v>70.992800000000003</v>
      </c>
      <c r="E5926" s="8">
        <v>71.807398000000006</v>
      </c>
      <c r="F5926" s="4">
        <f t="shared" si="463"/>
        <v>0.81459800000000371</v>
      </c>
      <c r="G5926" s="4">
        <f t="shared" si="464"/>
        <v>0.81459800000000371</v>
      </c>
      <c r="H5926" s="7">
        <f t="shared" si="465"/>
        <v>0.66356990160400608</v>
      </c>
      <c r="I5926" s="7"/>
      <c r="J5926">
        <v>108543</v>
      </c>
      <c r="K5926" s="8">
        <f t="shared" si="461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462"/>
        <v>106.339</v>
      </c>
      <c r="E5927" s="8">
        <v>106.41251800000001</v>
      </c>
      <c r="F5927" s="4">
        <f t="shared" si="463"/>
        <v>7.3518000000007078E-2</v>
      </c>
      <c r="G5927" s="4">
        <f t="shared" si="464"/>
        <v>7.3518000000007078E-2</v>
      </c>
      <c r="H5927" s="7">
        <f t="shared" si="465"/>
        <v>5.4048963240010406E-3</v>
      </c>
      <c r="I5927" s="7"/>
      <c r="J5927">
        <v>107198</v>
      </c>
      <c r="K5927" s="8">
        <f t="shared" si="461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462"/>
        <v>-0.92471500000000006</v>
      </c>
      <c r="E5928" s="8">
        <v>-0.92471499999999995</v>
      </c>
      <c r="F5928" s="4">
        <f t="shared" si="463"/>
        <v>1.1102230246251565E-16</v>
      </c>
      <c r="G5928" s="4">
        <f t="shared" si="464"/>
        <v>1.1102230246251565E-16</v>
      </c>
      <c r="H5928" s="7">
        <f t="shared" si="465"/>
        <v>1.2325951644078309E-32</v>
      </c>
      <c r="I5928" s="7"/>
      <c r="J5928">
        <v>106586</v>
      </c>
      <c r="K5928" s="8">
        <f t="shared" si="461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462"/>
        <v>-0.92471500000000006</v>
      </c>
      <c r="E5929" s="8">
        <v>-0.92471499999999995</v>
      </c>
      <c r="F5929" s="4">
        <f t="shared" si="463"/>
        <v>1.1102230246251565E-16</v>
      </c>
      <c r="G5929" s="4">
        <f t="shared" si="464"/>
        <v>1.1102230246251565E-16</v>
      </c>
      <c r="H5929" s="7">
        <f t="shared" si="465"/>
        <v>1.2325951644078309E-32</v>
      </c>
      <c r="I5929" s="7"/>
      <c r="J5929">
        <v>105619</v>
      </c>
      <c r="K5929" s="8">
        <f t="shared" si="461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462"/>
        <v>-0.92471500000000006</v>
      </c>
      <c r="E5930" s="8">
        <v>-0.92471499999999995</v>
      </c>
      <c r="F5930" s="4">
        <f t="shared" si="463"/>
        <v>1.1102230246251565E-16</v>
      </c>
      <c r="G5930" s="4">
        <f t="shared" si="464"/>
        <v>1.1102230246251565E-16</v>
      </c>
      <c r="H5930" s="7">
        <f t="shared" si="465"/>
        <v>1.2325951644078309E-32</v>
      </c>
      <c r="I5930" s="7"/>
      <c r="J5930">
        <v>105260</v>
      </c>
      <c r="K5930" s="8">
        <f t="shared" si="461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462"/>
        <v>-1.0669200000000001</v>
      </c>
      <c r="E5931" s="8">
        <v>-1.0669150000000001</v>
      </c>
      <c r="F5931" s="4">
        <f t="shared" si="463"/>
        <v>5.000000000032756E-6</v>
      </c>
      <c r="G5931" s="4">
        <f t="shared" si="464"/>
        <v>5.000000000032756E-6</v>
      </c>
      <c r="H5931" s="7">
        <f t="shared" si="465"/>
        <v>2.5000000000327561E-11</v>
      </c>
      <c r="I5931" s="7"/>
      <c r="J5931">
        <v>104752</v>
      </c>
      <c r="K5931" s="8">
        <f t="shared" si="461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462"/>
        <v>-0.61187499999999995</v>
      </c>
      <c r="E5932" s="8">
        <v>-0.61187499999999995</v>
      </c>
      <c r="F5932" s="4">
        <f t="shared" si="463"/>
        <v>0</v>
      </c>
      <c r="G5932" s="4">
        <f t="shared" si="464"/>
        <v>0</v>
      </c>
      <c r="H5932" s="7">
        <f t="shared" si="465"/>
        <v>0</v>
      </c>
      <c r="I5932" s="7"/>
      <c r="J5932">
        <v>104980</v>
      </c>
      <c r="K5932" s="8">
        <f t="shared" ref="K5932:K5995" si="466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462"/>
        <v>-0.61187499999999995</v>
      </c>
      <c r="E5933" s="8">
        <v>-0.61187499999999995</v>
      </c>
      <c r="F5933" s="4">
        <f t="shared" si="463"/>
        <v>0</v>
      </c>
      <c r="G5933" s="4">
        <f t="shared" si="464"/>
        <v>0</v>
      </c>
      <c r="H5933" s="7">
        <f t="shared" si="465"/>
        <v>0</v>
      </c>
      <c r="I5933" s="7"/>
      <c r="J5933">
        <v>105091</v>
      </c>
      <c r="K5933" s="8">
        <f t="shared" si="466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462"/>
        <v>-0.61187499999999995</v>
      </c>
      <c r="E5934" s="8">
        <v>-0.61187499999999995</v>
      </c>
      <c r="F5934" s="4">
        <f t="shared" si="463"/>
        <v>0</v>
      </c>
      <c r="G5934" s="4">
        <f t="shared" si="464"/>
        <v>0</v>
      </c>
      <c r="H5934" s="7">
        <f t="shared" si="465"/>
        <v>0</v>
      </c>
      <c r="I5934" s="7"/>
      <c r="J5934">
        <v>24140.400000000001</v>
      </c>
      <c r="K5934" s="8">
        <f t="shared" si="466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462"/>
        <v>-0.61187499999999995</v>
      </c>
      <c r="E5935" s="8">
        <v>-0.61187499999999995</v>
      </c>
      <c r="F5935" s="4">
        <f t="shared" si="463"/>
        <v>0</v>
      </c>
      <c r="G5935" s="4">
        <f t="shared" si="464"/>
        <v>0</v>
      </c>
      <c r="H5935" s="7">
        <f t="shared" si="465"/>
        <v>0</v>
      </c>
      <c r="I5935" s="7"/>
      <c r="J5935">
        <v>-924.71500000000003</v>
      </c>
      <c r="K5935" s="8">
        <f t="shared" si="466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462"/>
        <v>-0.61187499999999995</v>
      </c>
      <c r="E5936" s="8">
        <v>-0.61187499999999995</v>
      </c>
      <c r="F5936" s="4">
        <f t="shared" si="463"/>
        <v>0</v>
      </c>
      <c r="G5936" s="4">
        <f t="shared" si="464"/>
        <v>0</v>
      </c>
      <c r="H5936" s="7">
        <f t="shared" si="465"/>
        <v>0</v>
      </c>
      <c r="I5936" s="7"/>
      <c r="J5936">
        <v>-1066.92</v>
      </c>
      <c r="K5936" s="8">
        <f t="shared" si="466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462"/>
        <v>-0.61187499999999995</v>
      </c>
      <c r="E5937" s="8">
        <v>-0.61187499999999995</v>
      </c>
      <c r="F5937" s="4">
        <f t="shared" si="463"/>
        <v>0</v>
      </c>
      <c r="G5937" s="4">
        <f t="shared" si="464"/>
        <v>0</v>
      </c>
      <c r="H5937" s="7">
        <f t="shared" si="465"/>
        <v>0</v>
      </c>
      <c r="I5937" s="7"/>
      <c r="J5937">
        <v>-611.875</v>
      </c>
      <c r="K5937" s="8">
        <f t="shared" si="466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462"/>
        <v>-0.61187499999999995</v>
      </c>
      <c r="E5938" s="8">
        <v>-0.61187499999999995</v>
      </c>
      <c r="F5938" s="4">
        <f t="shared" si="463"/>
        <v>0</v>
      </c>
      <c r="G5938" s="4">
        <f t="shared" si="464"/>
        <v>0</v>
      </c>
      <c r="H5938" s="7">
        <f t="shared" si="465"/>
        <v>0</v>
      </c>
      <c r="I5938" s="7"/>
      <c r="J5938">
        <v>-611.875</v>
      </c>
      <c r="K5938" s="8">
        <f t="shared" si="466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462"/>
        <v>-0.61187499999999995</v>
      </c>
      <c r="E5939" s="8">
        <v>-0.61187499999999995</v>
      </c>
      <c r="F5939" s="4">
        <f t="shared" si="463"/>
        <v>0</v>
      </c>
      <c r="G5939" s="4">
        <f t="shared" si="464"/>
        <v>0</v>
      </c>
      <c r="H5939" s="7">
        <f t="shared" si="465"/>
        <v>0</v>
      </c>
      <c r="I5939" s="7"/>
      <c r="J5939">
        <v>-611.875</v>
      </c>
      <c r="K5939" s="8">
        <f t="shared" si="466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462"/>
        <v>-0.61187499999999995</v>
      </c>
      <c r="E5940" s="8">
        <v>-0.61187499999999995</v>
      </c>
      <c r="F5940" s="4">
        <f t="shared" si="463"/>
        <v>0</v>
      </c>
      <c r="G5940" s="4">
        <f t="shared" si="464"/>
        <v>0</v>
      </c>
      <c r="H5940" s="7">
        <f t="shared" si="465"/>
        <v>0</v>
      </c>
      <c r="I5940" s="7"/>
      <c r="J5940">
        <v>-611.875</v>
      </c>
      <c r="K5940" s="8">
        <f t="shared" si="466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462"/>
        <v>-0.61187499999999995</v>
      </c>
      <c r="E5941" s="8">
        <v>-0.61187499999999995</v>
      </c>
      <c r="F5941" s="4">
        <f t="shared" si="463"/>
        <v>0</v>
      </c>
      <c r="G5941" s="4">
        <f t="shared" si="464"/>
        <v>0</v>
      </c>
      <c r="H5941" s="7">
        <f t="shared" si="465"/>
        <v>0</v>
      </c>
      <c r="I5941" s="7"/>
      <c r="J5941">
        <v>-611.875</v>
      </c>
      <c r="K5941" s="8">
        <f t="shared" si="466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462"/>
        <v>-1.0669200000000001</v>
      </c>
      <c r="E5942" s="8">
        <v>-1.0669150000000001</v>
      </c>
      <c r="F5942" s="4">
        <f t="shared" si="463"/>
        <v>5.000000000032756E-6</v>
      </c>
      <c r="G5942" s="4">
        <f t="shared" si="464"/>
        <v>5.000000000032756E-6</v>
      </c>
      <c r="H5942" s="7">
        <f t="shared" si="465"/>
        <v>2.5000000000327561E-11</v>
      </c>
      <c r="I5942" s="7"/>
      <c r="J5942">
        <v>-611.875</v>
      </c>
      <c r="K5942" s="8">
        <f t="shared" si="466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462"/>
        <v>-1.0669200000000001</v>
      </c>
      <c r="E5943" s="8">
        <v>-1.0669150000000001</v>
      </c>
      <c r="F5943" s="4">
        <f t="shared" si="463"/>
        <v>5.000000000032756E-6</v>
      </c>
      <c r="G5943" s="4">
        <f t="shared" si="464"/>
        <v>5.000000000032756E-6</v>
      </c>
      <c r="H5943" s="7">
        <f t="shared" si="465"/>
        <v>2.5000000000327561E-11</v>
      </c>
      <c r="I5943" s="7"/>
      <c r="J5943">
        <v>-611.875</v>
      </c>
      <c r="K5943" s="8">
        <f t="shared" si="466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462"/>
        <v>-0.92471500000000006</v>
      </c>
      <c r="E5944" s="8">
        <v>-0.92471499999999995</v>
      </c>
      <c r="F5944" s="4">
        <f t="shared" si="463"/>
        <v>1.1102230246251565E-16</v>
      </c>
      <c r="G5944" s="4">
        <f t="shared" si="464"/>
        <v>1.1102230246251565E-16</v>
      </c>
      <c r="H5944" s="7">
        <f t="shared" si="465"/>
        <v>1.2325951644078309E-32</v>
      </c>
      <c r="I5944" s="7"/>
      <c r="J5944">
        <v>-611.875</v>
      </c>
      <c r="K5944" s="8">
        <f t="shared" si="466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462"/>
        <v>-4.5251800000000006</v>
      </c>
      <c r="E5945" s="8">
        <v>-4.5247159999999997</v>
      </c>
      <c r="F5945" s="4">
        <f t="shared" si="463"/>
        <v>4.6400000000090813E-4</v>
      </c>
      <c r="G5945" s="4">
        <f t="shared" si="464"/>
        <v>4.6400000000090813E-4</v>
      </c>
      <c r="H5945" s="7">
        <f t="shared" si="465"/>
        <v>2.1529600000084274E-7</v>
      </c>
      <c r="I5945" s="7"/>
      <c r="J5945">
        <v>-611.875</v>
      </c>
      <c r="K5945" s="8">
        <f t="shared" si="466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462"/>
        <v>65.758300000000006</v>
      </c>
      <c r="E5946" s="8">
        <v>65.860726</v>
      </c>
      <c r="F5946" s="4">
        <f t="shared" si="463"/>
        <v>0.10242599999999413</v>
      </c>
      <c r="G5946" s="4">
        <f t="shared" si="464"/>
        <v>0.10242599999999413</v>
      </c>
      <c r="H5946" s="7">
        <f t="shared" si="465"/>
        <v>1.0491085475998798E-2</v>
      </c>
      <c r="I5946" s="7"/>
      <c r="J5946">
        <v>-611.875</v>
      </c>
      <c r="K5946" s="8">
        <f t="shared" si="466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462"/>
        <v>107.006</v>
      </c>
      <c r="E5947" s="8">
        <v>107.42967400000001</v>
      </c>
      <c r="F5947" s="4">
        <f t="shared" si="463"/>
        <v>0.42367400000000544</v>
      </c>
      <c r="G5947" s="4">
        <f t="shared" si="464"/>
        <v>0.42367400000000544</v>
      </c>
      <c r="H5947" s="7">
        <f t="shared" si="465"/>
        <v>0.17949965827600461</v>
      </c>
      <c r="I5947" s="7"/>
      <c r="J5947">
        <v>-1066.92</v>
      </c>
      <c r="K5947" s="8">
        <f t="shared" si="466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462"/>
        <v>27.809000000000001</v>
      </c>
      <c r="E5948" s="8">
        <v>27.667204000000002</v>
      </c>
      <c r="F5948" s="4">
        <f t="shared" si="463"/>
        <v>-0.14179599999999937</v>
      </c>
      <c r="G5948" s="4">
        <f t="shared" si="464"/>
        <v>0.14179599999999937</v>
      </c>
      <c r="H5948" s="7">
        <f t="shared" si="465"/>
        <v>2.010610561599982E-2</v>
      </c>
      <c r="I5948" s="7"/>
      <c r="J5948">
        <v>-4640.18</v>
      </c>
      <c r="K5948" s="8">
        <f t="shared" si="466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462"/>
        <v>-0.92471500000000006</v>
      </c>
      <c r="E5949" s="8">
        <v>-0.92471499999999995</v>
      </c>
      <c r="F5949" s="4">
        <f t="shared" si="463"/>
        <v>1.1102230246251565E-16</v>
      </c>
      <c r="G5949" s="4">
        <f t="shared" si="464"/>
        <v>1.1102230246251565E-16</v>
      </c>
      <c r="H5949" s="7">
        <f t="shared" si="465"/>
        <v>1.2325951644078309E-32</v>
      </c>
      <c r="I5949" s="7"/>
      <c r="J5949">
        <v>55576.7</v>
      </c>
      <c r="K5949" s="8">
        <f t="shared" si="466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462"/>
        <v>-0.92471500000000006</v>
      </c>
      <c r="E5950" s="8">
        <v>-0.92471499999999995</v>
      </c>
      <c r="F5950" s="4">
        <f t="shared" si="463"/>
        <v>1.1102230246251565E-16</v>
      </c>
      <c r="G5950" s="4">
        <f t="shared" si="464"/>
        <v>1.1102230246251565E-16</v>
      </c>
      <c r="H5950" s="7">
        <f t="shared" si="465"/>
        <v>1.2325951644078309E-32</v>
      </c>
      <c r="I5950" s="7"/>
      <c r="J5950">
        <v>108257</v>
      </c>
      <c r="K5950" s="8">
        <f t="shared" si="466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462"/>
        <v>-0.92471500000000006</v>
      </c>
      <c r="E5951" s="8">
        <v>-0.92471499999999995</v>
      </c>
      <c r="F5951" s="4">
        <f t="shared" si="463"/>
        <v>1.1102230246251565E-16</v>
      </c>
      <c r="G5951" s="4">
        <f t="shared" si="464"/>
        <v>1.1102230246251565E-16</v>
      </c>
      <c r="H5951" s="7">
        <f t="shared" si="465"/>
        <v>1.2325951644078309E-32</v>
      </c>
      <c r="I5951" s="7"/>
      <c r="J5951">
        <v>108691</v>
      </c>
      <c r="K5951" s="8">
        <f t="shared" si="466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462"/>
        <v>-0.92471500000000006</v>
      </c>
      <c r="E5952" s="8">
        <v>-0.92471499999999995</v>
      </c>
      <c r="F5952" s="4">
        <f t="shared" si="463"/>
        <v>1.1102230246251565E-16</v>
      </c>
      <c r="G5952" s="4">
        <f t="shared" si="464"/>
        <v>1.1102230246251565E-16</v>
      </c>
      <c r="H5952" s="7">
        <f t="shared" si="465"/>
        <v>1.2325951644078309E-32</v>
      </c>
      <c r="I5952" s="7"/>
      <c r="J5952">
        <v>108315</v>
      </c>
      <c r="K5952" s="8">
        <f t="shared" si="466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462"/>
        <v>-4.5735600000000005</v>
      </c>
      <c r="E5953" s="8">
        <v>-4.5760370000000004</v>
      </c>
      <c r="F5953" s="4">
        <f t="shared" si="463"/>
        <v>-2.4769999999998404E-3</v>
      </c>
      <c r="G5953" s="4">
        <f t="shared" si="464"/>
        <v>2.4769999999998404E-3</v>
      </c>
      <c r="H5953" s="7">
        <f t="shared" si="465"/>
        <v>6.1355289999992098E-6</v>
      </c>
      <c r="I5953" s="7"/>
      <c r="J5953">
        <v>107131</v>
      </c>
      <c r="K5953" s="8">
        <f t="shared" si="466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462"/>
        <v>-0.92471500000000006</v>
      </c>
      <c r="E5954" s="8">
        <v>-0.92471499999999995</v>
      </c>
      <c r="F5954" s="4">
        <f t="shared" si="463"/>
        <v>1.1102230246251565E-16</v>
      </c>
      <c r="G5954" s="4">
        <f t="shared" si="464"/>
        <v>1.1102230246251565E-16</v>
      </c>
      <c r="H5954" s="7">
        <f t="shared" si="465"/>
        <v>1.2325951644078309E-32</v>
      </c>
      <c r="I5954" s="7"/>
      <c r="J5954">
        <v>106656</v>
      </c>
      <c r="K5954" s="8">
        <f t="shared" si="466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462"/>
        <v>-1.0669200000000001</v>
      </c>
      <c r="E5955" s="8">
        <v>-1.0669150000000001</v>
      </c>
      <c r="F5955" s="4">
        <f t="shared" si="463"/>
        <v>5.000000000032756E-6</v>
      </c>
      <c r="G5955" s="4">
        <f t="shared" si="464"/>
        <v>5.000000000032756E-6</v>
      </c>
      <c r="H5955" s="7">
        <f t="shared" si="465"/>
        <v>2.5000000000327561E-11</v>
      </c>
      <c r="I5955" s="7"/>
      <c r="J5955">
        <v>71864</v>
      </c>
      <c r="K5955" s="8">
        <f t="shared" si="466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462"/>
        <v>-0.61187499999999995</v>
      </c>
      <c r="E5956" s="8">
        <v>-0.61187499999999995</v>
      </c>
      <c r="F5956" s="4">
        <f t="shared" si="463"/>
        <v>0</v>
      </c>
      <c r="G5956" s="4">
        <f t="shared" si="464"/>
        <v>0</v>
      </c>
      <c r="H5956" s="7">
        <f t="shared" si="465"/>
        <v>0</v>
      </c>
      <c r="I5956" s="7"/>
      <c r="J5956">
        <v>106475</v>
      </c>
      <c r="K5956" s="8">
        <f t="shared" si="466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462"/>
        <v>-0.61187499999999995</v>
      </c>
      <c r="E5957" s="8">
        <v>-0.61187499999999995</v>
      </c>
      <c r="F5957" s="4">
        <f t="shared" si="463"/>
        <v>0</v>
      </c>
      <c r="G5957" s="4">
        <f t="shared" si="464"/>
        <v>0</v>
      </c>
      <c r="H5957" s="7">
        <f t="shared" si="465"/>
        <v>0</v>
      </c>
      <c r="I5957" s="7"/>
      <c r="J5957">
        <v>-924.71500000000003</v>
      </c>
      <c r="K5957" s="8">
        <f t="shared" si="466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462"/>
        <v>-0.61187499999999995</v>
      </c>
      <c r="E5958" s="8">
        <v>-0.61187499999999995</v>
      </c>
      <c r="F5958" s="4">
        <f t="shared" si="463"/>
        <v>0</v>
      </c>
      <c r="G5958" s="4">
        <f t="shared" si="464"/>
        <v>0</v>
      </c>
      <c r="H5958" s="7">
        <f t="shared" si="465"/>
        <v>0</v>
      </c>
      <c r="I5958" s="7"/>
      <c r="J5958">
        <v>-924.71500000000003</v>
      </c>
      <c r="K5958" s="8">
        <f t="shared" si="466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462"/>
        <v>-0.61187499999999995</v>
      </c>
      <c r="E5959" s="8">
        <v>-0.61187499999999995</v>
      </c>
      <c r="F5959" s="4">
        <f t="shared" si="463"/>
        <v>0</v>
      </c>
      <c r="G5959" s="4">
        <f t="shared" si="464"/>
        <v>0</v>
      </c>
      <c r="H5959" s="7">
        <f t="shared" si="465"/>
        <v>0</v>
      </c>
      <c r="I5959" s="7"/>
      <c r="J5959">
        <v>-924.71500000000003</v>
      </c>
      <c r="K5959" s="8">
        <f t="shared" si="466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462"/>
        <v>-0.61187499999999995</v>
      </c>
      <c r="E5960" s="8">
        <v>-0.61187499999999995</v>
      </c>
      <c r="F5960" s="4">
        <f t="shared" si="463"/>
        <v>0</v>
      </c>
      <c r="G5960" s="4">
        <f t="shared" si="464"/>
        <v>0</v>
      </c>
      <c r="H5960" s="7">
        <f t="shared" si="465"/>
        <v>0</v>
      </c>
      <c r="I5960" s="7"/>
      <c r="J5960">
        <v>-1066.92</v>
      </c>
      <c r="K5960" s="8">
        <f t="shared" si="466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467">C5961/1000</f>
        <v>-0.61187499999999995</v>
      </c>
      <c r="E5961" s="8">
        <v>-0.61187499999999995</v>
      </c>
      <c r="F5961" s="4">
        <f t="shared" ref="F5961:F6024" si="468">(E5961- D5961)</f>
        <v>0</v>
      </c>
      <c r="G5961" s="4">
        <f t="shared" ref="G5961:G6024" si="469">ABS(F5961)</f>
        <v>0</v>
      </c>
      <c r="H5961" s="7">
        <f t="shared" ref="H5961:H6024" si="470">(G5961^2)</f>
        <v>0</v>
      </c>
      <c r="I5961" s="7"/>
      <c r="J5961">
        <v>-611.875</v>
      </c>
      <c r="K5961" s="8">
        <f t="shared" si="466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467"/>
        <v>-0.61187499999999995</v>
      </c>
      <c r="E5962" s="8">
        <v>-0.61187499999999995</v>
      </c>
      <c r="F5962" s="4">
        <f t="shared" si="468"/>
        <v>0</v>
      </c>
      <c r="G5962" s="4">
        <f t="shared" si="469"/>
        <v>0</v>
      </c>
      <c r="H5962" s="7">
        <f t="shared" si="470"/>
        <v>0</v>
      </c>
      <c r="I5962" s="7"/>
      <c r="J5962">
        <v>-611.875</v>
      </c>
      <c r="K5962" s="8">
        <f t="shared" si="466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467"/>
        <v>-0.61187499999999995</v>
      </c>
      <c r="E5963" s="8">
        <v>-0.61187499999999995</v>
      </c>
      <c r="F5963" s="4">
        <f t="shared" si="468"/>
        <v>0</v>
      </c>
      <c r="G5963" s="4">
        <f t="shared" si="469"/>
        <v>0</v>
      </c>
      <c r="H5963" s="7">
        <f t="shared" si="470"/>
        <v>0</v>
      </c>
      <c r="I5963" s="7"/>
      <c r="J5963">
        <v>-611.875</v>
      </c>
      <c r="K5963" s="8">
        <f t="shared" si="466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467"/>
        <v>-0.61187499999999995</v>
      </c>
      <c r="E5964" s="8">
        <v>-0.61187499999999995</v>
      </c>
      <c r="F5964" s="4">
        <f t="shared" si="468"/>
        <v>0</v>
      </c>
      <c r="G5964" s="4">
        <f t="shared" si="469"/>
        <v>0</v>
      </c>
      <c r="H5964" s="7">
        <f t="shared" si="470"/>
        <v>0</v>
      </c>
      <c r="I5964" s="7"/>
      <c r="J5964">
        <v>-611.875</v>
      </c>
      <c r="K5964" s="8">
        <f t="shared" si="466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467"/>
        <v>-0.61187499999999995</v>
      </c>
      <c r="E5965" s="8">
        <v>-0.61187499999999995</v>
      </c>
      <c r="F5965" s="4">
        <f t="shared" si="468"/>
        <v>0</v>
      </c>
      <c r="G5965" s="4">
        <f t="shared" si="469"/>
        <v>0</v>
      </c>
      <c r="H5965" s="7">
        <f t="shared" si="470"/>
        <v>0</v>
      </c>
      <c r="I5965" s="7"/>
      <c r="J5965">
        <v>-611.875</v>
      </c>
      <c r="K5965" s="8">
        <f t="shared" si="466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467"/>
        <v>-1.0669200000000001</v>
      </c>
      <c r="E5966" s="8">
        <v>-1.0669150000000001</v>
      </c>
      <c r="F5966" s="4">
        <f t="shared" si="468"/>
        <v>5.000000000032756E-6</v>
      </c>
      <c r="G5966" s="4">
        <f t="shared" si="469"/>
        <v>5.000000000032756E-6</v>
      </c>
      <c r="H5966" s="7">
        <f t="shared" si="470"/>
        <v>2.5000000000327561E-11</v>
      </c>
      <c r="I5966" s="7"/>
      <c r="J5966">
        <v>-611.875</v>
      </c>
      <c r="K5966" s="8">
        <f t="shared" si="466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467"/>
        <v>-4.6982499999999998</v>
      </c>
      <c r="E5967" s="8">
        <v>-4.6967670000000004</v>
      </c>
      <c r="F5967" s="4">
        <f t="shared" si="468"/>
        <v>1.482999999999457E-3</v>
      </c>
      <c r="G5967" s="4">
        <f t="shared" si="469"/>
        <v>1.482999999999457E-3</v>
      </c>
      <c r="H5967" s="7">
        <f t="shared" si="470"/>
        <v>2.1992889999983895E-6</v>
      </c>
      <c r="I5967" s="7"/>
      <c r="J5967">
        <v>-611.875</v>
      </c>
      <c r="K5967" s="8">
        <f t="shared" si="466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467"/>
        <v>99.070499999999996</v>
      </c>
      <c r="E5968" s="8">
        <v>98.661619999999999</v>
      </c>
      <c r="F5968" s="4">
        <f t="shared" si="468"/>
        <v>-0.40887999999999636</v>
      </c>
      <c r="G5968" s="4">
        <f t="shared" si="469"/>
        <v>0.40887999999999636</v>
      </c>
      <c r="H5968" s="7">
        <f t="shared" si="470"/>
        <v>0.16718285439999703</v>
      </c>
      <c r="I5968" s="7"/>
      <c r="J5968">
        <v>-611.875</v>
      </c>
      <c r="K5968" s="8">
        <f t="shared" si="466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467"/>
        <v>108.849</v>
      </c>
      <c r="E5969" s="8">
        <v>108.902484</v>
      </c>
      <c r="F5969" s="4">
        <f t="shared" si="468"/>
        <v>5.3483999999997422E-2</v>
      </c>
      <c r="G5969" s="4">
        <f t="shared" si="469"/>
        <v>5.3483999999997422E-2</v>
      </c>
      <c r="H5969" s="7">
        <f t="shared" si="470"/>
        <v>2.8605382559997242E-3</v>
      </c>
      <c r="I5969" s="7"/>
      <c r="J5969">
        <v>-611.875</v>
      </c>
      <c r="K5969" s="8">
        <f t="shared" si="466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467"/>
        <v>107.97</v>
      </c>
      <c r="E5970" s="8">
        <v>108.10681</v>
      </c>
      <c r="F5970" s="4">
        <f t="shared" si="468"/>
        <v>0.13680999999999699</v>
      </c>
      <c r="G5970" s="4">
        <f t="shared" si="469"/>
        <v>0.13680999999999699</v>
      </c>
      <c r="H5970" s="7">
        <f t="shared" si="470"/>
        <v>1.8716976099999175E-2</v>
      </c>
      <c r="I5970" s="7"/>
      <c r="J5970">
        <v>-611.875</v>
      </c>
      <c r="K5970" s="8">
        <f t="shared" si="466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467"/>
        <v>107.38800000000001</v>
      </c>
      <c r="E5971" s="8">
        <v>107.82935000000001</v>
      </c>
      <c r="F5971" s="4">
        <f t="shared" si="468"/>
        <v>0.44134999999999991</v>
      </c>
      <c r="G5971" s="4">
        <f t="shared" si="469"/>
        <v>0.44134999999999991</v>
      </c>
      <c r="H5971" s="7">
        <f t="shared" si="470"/>
        <v>0.19478982249999993</v>
      </c>
      <c r="I5971" s="7"/>
      <c r="J5971">
        <v>-1066.92</v>
      </c>
      <c r="K5971" s="8">
        <f t="shared" si="466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467"/>
        <v>106.703</v>
      </c>
      <c r="E5972" s="8">
        <v>106.78089199999999</v>
      </c>
      <c r="F5972" s="4">
        <f t="shared" si="468"/>
        <v>7.7891999999991413E-2</v>
      </c>
      <c r="G5972" s="4">
        <f t="shared" si="469"/>
        <v>7.7891999999991413E-2</v>
      </c>
      <c r="H5972" s="7">
        <f t="shared" si="470"/>
        <v>6.067163663998662E-3</v>
      </c>
      <c r="I5972" s="7"/>
      <c r="J5972">
        <v>-1066.92</v>
      </c>
      <c r="K5972" s="8">
        <f t="shared" si="466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467"/>
        <v>106.199</v>
      </c>
      <c r="E5973" s="8">
        <v>106.28310399999999</v>
      </c>
      <c r="F5973" s="4">
        <f t="shared" si="468"/>
        <v>8.4103999999996404E-2</v>
      </c>
      <c r="G5973" s="4">
        <f t="shared" si="469"/>
        <v>8.4103999999996404E-2</v>
      </c>
      <c r="H5973" s="7">
        <f t="shared" si="470"/>
        <v>7.0734828159993955E-3</v>
      </c>
      <c r="I5973" s="7"/>
      <c r="J5973">
        <v>-924.71500000000003</v>
      </c>
      <c r="K5973" s="8">
        <f t="shared" si="466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467"/>
        <v>106.19499999999999</v>
      </c>
      <c r="E5974" s="8">
        <v>106.162469</v>
      </c>
      <c r="F5974" s="4">
        <f t="shared" si="468"/>
        <v>-3.253099999999165E-2</v>
      </c>
      <c r="G5974" s="4">
        <f t="shared" si="469"/>
        <v>3.253099999999165E-2</v>
      </c>
      <c r="H5974" s="7">
        <f t="shared" si="470"/>
        <v>1.0582659609994567E-3</v>
      </c>
      <c r="I5974" s="7"/>
      <c r="J5974">
        <v>-4524.71</v>
      </c>
      <c r="K5974" s="8">
        <f t="shared" si="466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467"/>
        <v>105.99299999999999</v>
      </c>
      <c r="E5975" s="8">
        <v>105.964009</v>
      </c>
      <c r="F5975" s="4">
        <f t="shared" si="468"/>
        <v>-2.8990999999990663E-2</v>
      </c>
      <c r="G5975" s="4">
        <f t="shared" si="469"/>
        <v>2.8990999999990663E-2</v>
      </c>
      <c r="H5975" s="7">
        <f t="shared" si="470"/>
        <v>8.4047808099945863E-4</v>
      </c>
      <c r="I5975" s="7"/>
      <c r="J5975">
        <v>65864.5</v>
      </c>
      <c r="K5975" s="8">
        <f t="shared" si="466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467"/>
        <v>105.895</v>
      </c>
      <c r="E5976" s="8">
        <v>105.854527</v>
      </c>
      <c r="F5976" s="4">
        <f t="shared" si="468"/>
        <v>-4.0472999999991544E-2</v>
      </c>
      <c r="G5976" s="4">
        <f t="shared" si="469"/>
        <v>4.0472999999991544E-2</v>
      </c>
      <c r="H5976" s="7">
        <f t="shared" si="470"/>
        <v>1.6380637289993155E-3</v>
      </c>
      <c r="I5976" s="7"/>
      <c r="J5976">
        <v>107460</v>
      </c>
      <c r="K5976" s="8">
        <f t="shared" si="466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467"/>
        <v>86.55810000000001</v>
      </c>
      <c r="E5977" s="8">
        <v>87.462539000000007</v>
      </c>
      <c r="F5977" s="4">
        <f t="shared" si="468"/>
        <v>0.90443899999999644</v>
      </c>
      <c r="G5977" s="4">
        <f t="shared" si="469"/>
        <v>0.90443899999999644</v>
      </c>
      <c r="H5977" s="7">
        <f t="shared" si="470"/>
        <v>0.81800990472099355</v>
      </c>
      <c r="I5977" s="7"/>
      <c r="J5977">
        <v>27749.599999999999</v>
      </c>
      <c r="K5977" s="8">
        <f t="shared" si="466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467"/>
        <v>-0.92471500000000006</v>
      </c>
      <c r="E5978" s="8">
        <v>-0.92471499999999995</v>
      </c>
      <c r="F5978" s="4">
        <f t="shared" si="468"/>
        <v>1.1102230246251565E-16</v>
      </c>
      <c r="G5978" s="4">
        <f t="shared" si="469"/>
        <v>1.1102230246251565E-16</v>
      </c>
      <c r="H5978" s="7">
        <f t="shared" si="470"/>
        <v>1.2325951644078309E-32</v>
      </c>
      <c r="I5978" s="7"/>
      <c r="J5978">
        <v>-924.71500000000003</v>
      </c>
      <c r="K5978" s="8">
        <f t="shared" si="466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467"/>
        <v>-1.0669200000000001</v>
      </c>
      <c r="E5979" s="8">
        <v>-1.0669150000000001</v>
      </c>
      <c r="F5979" s="4">
        <f t="shared" si="468"/>
        <v>5.000000000032756E-6</v>
      </c>
      <c r="G5979" s="4">
        <f t="shared" si="469"/>
        <v>5.000000000032756E-6</v>
      </c>
      <c r="H5979" s="7">
        <f t="shared" si="470"/>
        <v>2.5000000000327561E-11</v>
      </c>
      <c r="I5979" s="7"/>
      <c r="J5979">
        <v>-924.71500000000003</v>
      </c>
      <c r="K5979" s="8">
        <f t="shared" si="466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467"/>
        <v>-0.61187499999999995</v>
      </c>
      <c r="E5980" s="8">
        <v>-0.61187499999999995</v>
      </c>
      <c r="F5980" s="4">
        <f t="shared" si="468"/>
        <v>0</v>
      </c>
      <c r="G5980" s="4">
        <f t="shared" si="469"/>
        <v>0</v>
      </c>
      <c r="H5980" s="7">
        <f t="shared" si="470"/>
        <v>0</v>
      </c>
      <c r="I5980" s="7"/>
      <c r="J5980">
        <v>-924.71500000000003</v>
      </c>
      <c r="K5980" s="8">
        <f t="shared" si="466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467"/>
        <v>-0.61187499999999995</v>
      </c>
      <c r="E5981" s="8">
        <v>-0.61187499999999995</v>
      </c>
      <c r="F5981" s="4">
        <f t="shared" si="468"/>
        <v>0</v>
      </c>
      <c r="G5981" s="4">
        <f t="shared" si="469"/>
        <v>0</v>
      </c>
      <c r="H5981" s="7">
        <f t="shared" si="470"/>
        <v>0</v>
      </c>
      <c r="I5981" s="7"/>
      <c r="J5981">
        <v>-924.71500000000003</v>
      </c>
      <c r="K5981" s="8">
        <f t="shared" si="466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467"/>
        <v>-0.61187499999999995</v>
      </c>
      <c r="E5982" s="8">
        <v>-0.61187499999999995</v>
      </c>
      <c r="F5982" s="4">
        <f t="shared" si="468"/>
        <v>0</v>
      </c>
      <c r="G5982" s="4">
        <f t="shared" si="469"/>
        <v>0</v>
      </c>
      <c r="H5982" s="7">
        <f t="shared" si="470"/>
        <v>0</v>
      </c>
      <c r="I5982" s="7"/>
      <c r="J5982">
        <v>-4576.04</v>
      </c>
      <c r="K5982" s="8">
        <f t="shared" si="466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467"/>
        <v>-0.61187499999999995</v>
      </c>
      <c r="E5983" s="8">
        <v>-0.61187499999999995</v>
      </c>
      <c r="F5983" s="4">
        <f t="shared" si="468"/>
        <v>0</v>
      </c>
      <c r="G5983" s="4">
        <f t="shared" si="469"/>
        <v>0</v>
      </c>
      <c r="H5983" s="7">
        <f t="shared" si="470"/>
        <v>0</v>
      </c>
      <c r="I5983" s="7"/>
      <c r="J5983">
        <v>-924.71500000000003</v>
      </c>
      <c r="K5983" s="8">
        <f t="shared" si="466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467"/>
        <v>-0.61187499999999995</v>
      </c>
      <c r="E5984" s="8">
        <v>-0.61187499999999995</v>
      </c>
      <c r="F5984" s="4">
        <f t="shared" si="468"/>
        <v>0</v>
      </c>
      <c r="G5984" s="4">
        <f t="shared" si="469"/>
        <v>0</v>
      </c>
      <c r="H5984" s="7">
        <f t="shared" si="470"/>
        <v>0</v>
      </c>
      <c r="I5984" s="7"/>
      <c r="J5984">
        <v>-1066.92</v>
      </c>
      <c r="K5984" s="8">
        <f t="shared" si="466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467"/>
        <v>-0.61187499999999995</v>
      </c>
      <c r="E5985" s="8">
        <v>-0.61187499999999995</v>
      </c>
      <c r="F5985" s="4">
        <f t="shared" si="468"/>
        <v>0</v>
      </c>
      <c r="G5985" s="4">
        <f t="shared" si="469"/>
        <v>0</v>
      </c>
      <c r="H5985" s="7">
        <f t="shared" si="470"/>
        <v>0</v>
      </c>
      <c r="I5985" s="7"/>
      <c r="J5985">
        <v>-611.875</v>
      </c>
      <c r="K5985" s="8">
        <f t="shared" si="466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467"/>
        <v>-0.61187499999999995</v>
      </c>
      <c r="E5986" s="8">
        <v>-0.61187499999999995</v>
      </c>
      <c r="F5986" s="4">
        <f t="shared" si="468"/>
        <v>0</v>
      </c>
      <c r="G5986" s="4">
        <f t="shared" si="469"/>
        <v>0</v>
      </c>
      <c r="H5986" s="7">
        <f t="shared" si="470"/>
        <v>0</v>
      </c>
      <c r="I5986" s="7"/>
      <c r="J5986">
        <v>-611.875</v>
      </c>
      <c r="K5986" s="8">
        <f t="shared" si="466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467"/>
        <v>-0.61187499999999995</v>
      </c>
      <c r="E5987" s="8">
        <v>-0.61187499999999995</v>
      </c>
      <c r="F5987" s="4">
        <f t="shared" si="468"/>
        <v>0</v>
      </c>
      <c r="G5987" s="4">
        <f t="shared" si="469"/>
        <v>0</v>
      </c>
      <c r="H5987" s="7">
        <f t="shared" si="470"/>
        <v>0</v>
      </c>
      <c r="I5987" s="7"/>
      <c r="J5987">
        <v>-611.875</v>
      </c>
      <c r="K5987" s="8">
        <f t="shared" si="466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467"/>
        <v>-0.61187499999999995</v>
      </c>
      <c r="E5988" s="8">
        <v>-0.61187499999999995</v>
      </c>
      <c r="F5988" s="4">
        <f t="shared" si="468"/>
        <v>0</v>
      </c>
      <c r="G5988" s="4">
        <f t="shared" si="469"/>
        <v>0</v>
      </c>
      <c r="H5988" s="7">
        <f t="shared" si="470"/>
        <v>0</v>
      </c>
      <c r="I5988" s="7"/>
      <c r="J5988">
        <v>-611.875</v>
      </c>
      <c r="K5988" s="8">
        <f t="shared" si="466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467"/>
        <v>-0.61187499999999995</v>
      </c>
      <c r="E5989" s="8">
        <v>-0.61187499999999995</v>
      </c>
      <c r="F5989" s="4">
        <f t="shared" si="468"/>
        <v>0</v>
      </c>
      <c r="G5989" s="4">
        <f t="shared" si="469"/>
        <v>0</v>
      </c>
      <c r="H5989" s="7">
        <f t="shared" si="470"/>
        <v>0</v>
      </c>
      <c r="I5989" s="7"/>
      <c r="J5989">
        <v>-611.875</v>
      </c>
      <c r="K5989" s="8">
        <f t="shared" si="466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467"/>
        <v>-1.0669200000000001</v>
      </c>
      <c r="E5990" s="8">
        <v>-1.0669150000000001</v>
      </c>
      <c r="F5990" s="4">
        <f t="shared" si="468"/>
        <v>5.000000000032756E-6</v>
      </c>
      <c r="G5990" s="4">
        <f t="shared" si="469"/>
        <v>5.000000000032756E-6</v>
      </c>
      <c r="H5990" s="7">
        <f t="shared" si="470"/>
        <v>2.5000000000327561E-11</v>
      </c>
      <c r="I5990" s="7"/>
      <c r="J5990">
        <v>-611.875</v>
      </c>
      <c r="K5990" s="8">
        <f t="shared" si="466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467"/>
        <v>-4.7110600000000007</v>
      </c>
      <c r="E5991" s="8">
        <v>-4.7105969999999999</v>
      </c>
      <c r="F5991" s="4">
        <f t="shared" si="468"/>
        <v>4.6300000000076835E-4</v>
      </c>
      <c r="G5991" s="4">
        <f t="shared" si="469"/>
        <v>4.6300000000076835E-4</v>
      </c>
      <c r="H5991" s="7">
        <f t="shared" si="470"/>
        <v>2.1436900000071149E-7</v>
      </c>
      <c r="I5991" s="7"/>
      <c r="J5991">
        <v>-611.875</v>
      </c>
      <c r="K5991" s="8">
        <f t="shared" si="466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467"/>
        <v>98.534999999999997</v>
      </c>
      <c r="E5992" s="8">
        <v>98.534324999999995</v>
      </c>
      <c r="F5992" s="4">
        <f t="shared" si="468"/>
        <v>-6.7500000000109139E-4</v>
      </c>
      <c r="G5992" s="4">
        <f t="shared" si="469"/>
        <v>6.7500000000109139E-4</v>
      </c>
      <c r="H5992" s="7">
        <f t="shared" si="470"/>
        <v>4.5562500000147339E-7</v>
      </c>
      <c r="I5992" s="7"/>
      <c r="J5992">
        <v>-611.875</v>
      </c>
      <c r="K5992" s="8">
        <f t="shared" si="466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467"/>
        <v>108.348</v>
      </c>
      <c r="E5993" s="8">
        <v>108.44804499999999</v>
      </c>
      <c r="F5993" s="4">
        <f t="shared" si="468"/>
        <v>0.10004499999999439</v>
      </c>
      <c r="G5993" s="4">
        <f t="shared" si="469"/>
        <v>0.10004499999999439</v>
      </c>
      <c r="H5993" s="7">
        <f t="shared" si="470"/>
        <v>1.0009002024998877E-2</v>
      </c>
      <c r="I5993" s="7"/>
      <c r="J5993">
        <v>-611.875</v>
      </c>
      <c r="K5993" s="8">
        <f t="shared" si="466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467"/>
        <v>107.355</v>
      </c>
      <c r="E5994" s="8">
        <v>107.72689099999999</v>
      </c>
      <c r="F5994" s="4">
        <f t="shared" si="468"/>
        <v>0.37189099999999087</v>
      </c>
      <c r="G5994" s="4">
        <f t="shared" si="469"/>
        <v>0.37189099999999087</v>
      </c>
      <c r="H5994" s="7">
        <f t="shared" si="470"/>
        <v>0.13830291588099322</v>
      </c>
      <c r="I5994" s="7"/>
      <c r="J5994">
        <v>-611.875</v>
      </c>
      <c r="K5994" s="8">
        <f t="shared" si="466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467"/>
        <v>106.565</v>
      </c>
      <c r="E5995" s="8">
        <v>106.919055</v>
      </c>
      <c r="F5995" s="4">
        <f t="shared" si="468"/>
        <v>0.35405500000000245</v>
      </c>
      <c r="G5995" s="4">
        <f t="shared" si="469"/>
        <v>0.35405500000000245</v>
      </c>
      <c r="H5995" s="7">
        <f t="shared" si="470"/>
        <v>0.12535494302500175</v>
      </c>
      <c r="I5995" s="7"/>
      <c r="J5995">
        <v>-1066.92</v>
      </c>
      <c r="K5995" s="8">
        <f t="shared" si="466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467"/>
        <v>106.005</v>
      </c>
      <c r="E5996" s="8">
        <v>106.323847</v>
      </c>
      <c r="F5996" s="4">
        <f t="shared" si="468"/>
        <v>0.31884700000000521</v>
      </c>
      <c r="G5996" s="4">
        <f t="shared" si="469"/>
        <v>0.31884700000000521</v>
      </c>
      <c r="H5996" s="7">
        <f t="shared" si="470"/>
        <v>0.10166340940900333</v>
      </c>
      <c r="I5996" s="7"/>
      <c r="J5996">
        <v>-4696.7700000000004</v>
      </c>
      <c r="K5996" s="8">
        <f t="shared" ref="K5996:K6059" si="471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467"/>
        <v>105.527</v>
      </c>
      <c r="E5997" s="8">
        <v>105.767895</v>
      </c>
      <c r="F5997" s="4">
        <f t="shared" si="468"/>
        <v>0.24089499999999475</v>
      </c>
      <c r="G5997" s="4">
        <f t="shared" si="469"/>
        <v>0.24089499999999475</v>
      </c>
      <c r="H5997" s="7">
        <f t="shared" si="470"/>
        <v>5.8030401024997472E-2</v>
      </c>
      <c r="I5997" s="7"/>
      <c r="J5997">
        <v>98599.4</v>
      </c>
      <c r="K5997" s="8">
        <f t="shared" si="471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467"/>
        <v>105.223</v>
      </c>
      <c r="E5998" s="8">
        <v>105.52909699999999</v>
      </c>
      <c r="F5998" s="4">
        <f t="shared" si="468"/>
        <v>0.30609699999999407</v>
      </c>
      <c r="G5998" s="4">
        <f t="shared" si="469"/>
        <v>0.30609699999999407</v>
      </c>
      <c r="H5998" s="7">
        <f t="shared" si="470"/>
        <v>9.3695373408996363E-2</v>
      </c>
      <c r="I5998" s="7"/>
      <c r="J5998">
        <v>108884</v>
      </c>
      <c r="K5998" s="8">
        <f t="shared" si="471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467"/>
        <v>105.02800000000001</v>
      </c>
      <c r="E5999" s="8">
        <v>104.93693</v>
      </c>
      <c r="F5999" s="4">
        <f t="shared" si="468"/>
        <v>-9.1070000000001983E-2</v>
      </c>
      <c r="G5999" s="4">
        <f t="shared" si="469"/>
        <v>9.1070000000001983E-2</v>
      </c>
      <c r="H5999" s="7">
        <f t="shared" si="470"/>
        <v>8.2937449000003612E-3</v>
      </c>
      <c r="I5999" s="7"/>
      <c r="J5999">
        <v>108067</v>
      </c>
      <c r="K5999" s="8">
        <f t="shared" si="471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467"/>
        <v>104.816</v>
      </c>
      <c r="E6000" s="8">
        <v>104.729164</v>
      </c>
      <c r="F6000" s="4">
        <f t="shared" si="468"/>
        <v>-8.6836000000005242E-2</v>
      </c>
      <c r="G6000" s="4">
        <f t="shared" si="469"/>
        <v>8.6836000000005242E-2</v>
      </c>
      <c r="H6000" s="7">
        <f t="shared" si="470"/>
        <v>7.5404908960009101E-3</v>
      </c>
      <c r="I6000" s="7"/>
      <c r="J6000">
        <v>107849</v>
      </c>
      <c r="K6000" s="8">
        <f t="shared" si="471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467"/>
        <v>91.311399999999992</v>
      </c>
      <c r="E6001" s="8">
        <v>92.224725000000007</v>
      </c>
      <c r="F6001" s="4">
        <f t="shared" si="468"/>
        <v>0.9133250000000146</v>
      </c>
      <c r="G6001" s="4">
        <f t="shared" si="469"/>
        <v>0.9133250000000146</v>
      </c>
      <c r="H6001" s="7">
        <f t="shared" si="470"/>
        <v>0.83416255562502661</v>
      </c>
      <c r="I6001" s="7"/>
      <c r="J6001">
        <v>106835</v>
      </c>
      <c r="K6001" s="8">
        <f t="shared" si="471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467"/>
        <v>-0.92471500000000006</v>
      </c>
      <c r="E6002" s="8">
        <v>-0.92471499999999995</v>
      </c>
      <c r="F6002" s="4">
        <f t="shared" si="468"/>
        <v>1.1102230246251565E-16</v>
      </c>
      <c r="G6002" s="4">
        <f t="shared" si="469"/>
        <v>1.1102230246251565E-16</v>
      </c>
      <c r="H6002" s="7">
        <f t="shared" si="470"/>
        <v>1.2325951644078309E-32</v>
      </c>
      <c r="I6002" s="7"/>
      <c r="J6002">
        <v>106354</v>
      </c>
      <c r="K6002" s="8">
        <f t="shared" si="471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467"/>
        <v>-1.0669200000000001</v>
      </c>
      <c r="E6003" s="8">
        <v>-1.0669150000000001</v>
      </c>
      <c r="F6003" s="4">
        <f t="shared" si="468"/>
        <v>5.000000000032756E-6</v>
      </c>
      <c r="G6003" s="4">
        <f t="shared" si="469"/>
        <v>5.000000000032756E-6</v>
      </c>
      <c r="H6003" s="7">
        <f t="shared" si="470"/>
        <v>2.5000000000327561E-11</v>
      </c>
      <c r="I6003" s="7"/>
      <c r="J6003">
        <v>106227</v>
      </c>
      <c r="K6003" s="8">
        <f t="shared" si="471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467"/>
        <v>-0.61187499999999995</v>
      </c>
      <c r="E6004" s="8">
        <v>-0.61187499999999995</v>
      </c>
      <c r="F6004" s="4">
        <f t="shared" si="468"/>
        <v>0</v>
      </c>
      <c r="G6004" s="4">
        <f t="shared" si="469"/>
        <v>0</v>
      </c>
      <c r="H6004" s="7">
        <f t="shared" si="470"/>
        <v>0</v>
      </c>
      <c r="I6004" s="7"/>
      <c r="J6004">
        <v>106029</v>
      </c>
      <c r="K6004" s="8">
        <f t="shared" si="471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467"/>
        <v>-0.61187499999999995</v>
      </c>
      <c r="E6005" s="8">
        <v>-0.61187499999999995</v>
      </c>
      <c r="F6005" s="4">
        <f t="shared" si="468"/>
        <v>0</v>
      </c>
      <c r="G6005" s="4">
        <f t="shared" si="469"/>
        <v>0</v>
      </c>
      <c r="H6005" s="7">
        <f t="shared" si="470"/>
        <v>0</v>
      </c>
      <c r="I6005" s="7"/>
      <c r="J6005">
        <v>105923</v>
      </c>
      <c r="K6005" s="8">
        <f t="shared" si="471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467"/>
        <v>-0.61187499999999995</v>
      </c>
      <c r="E6006" s="8">
        <v>-0.61187499999999995</v>
      </c>
      <c r="F6006" s="4">
        <f t="shared" si="468"/>
        <v>0</v>
      </c>
      <c r="G6006" s="4">
        <f t="shared" si="469"/>
        <v>0</v>
      </c>
      <c r="H6006" s="7">
        <f t="shared" si="470"/>
        <v>0</v>
      </c>
      <c r="I6006" s="7"/>
      <c r="J6006">
        <v>87597.7</v>
      </c>
      <c r="K6006" s="8">
        <f t="shared" si="471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467"/>
        <v>-0.61187499999999995</v>
      </c>
      <c r="E6007" s="8">
        <v>-0.61187499999999995</v>
      </c>
      <c r="F6007" s="4">
        <f t="shared" si="468"/>
        <v>0</v>
      </c>
      <c r="G6007" s="4">
        <f t="shared" si="469"/>
        <v>0</v>
      </c>
      <c r="H6007" s="7">
        <f t="shared" si="470"/>
        <v>0</v>
      </c>
      <c r="I6007" s="7"/>
      <c r="J6007">
        <v>-924.71500000000003</v>
      </c>
      <c r="K6007" s="8">
        <f t="shared" si="471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467"/>
        <v>-0.61187499999999995</v>
      </c>
      <c r="E6008" s="8">
        <v>-0.61187499999999995</v>
      </c>
      <c r="F6008" s="4">
        <f t="shared" si="468"/>
        <v>0</v>
      </c>
      <c r="G6008" s="4">
        <f t="shared" si="469"/>
        <v>0</v>
      </c>
      <c r="H6008" s="7">
        <f t="shared" si="470"/>
        <v>0</v>
      </c>
      <c r="I6008" s="7"/>
      <c r="J6008">
        <v>-1066.92</v>
      </c>
      <c r="K6008" s="8">
        <f t="shared" si="471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467"/>
        <v>-0.61187499999999995</v>
      </c>
      <c r="E6009" s="8">
        <v>-0.61187499999999995</v>
      </c>
      <c r="F6009" s="4">
        <f t="shared" si="468"/>
        <v>0</v>
      </c>
      <c r="G6009" s="4">
        <f t="shared" si="469"/>
        <v>0</v>
      </c>
      <c r="H6009" s="7">
        <f t="shared" si="470"/>
        <v>0</v>
      </c>
      <c r="I6009" s="7"/>
      <c r="J6009">
        <v>-611.875</v>
      </c>
      <c r="K6009" s="8">
        <f t="shared" si="471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467"/>
        <v>-0.61187499999999995</v>
      </c>
      <c r="E6010" s="8">
        <v>-0.61187499999999995</v>
      </c>
      <c r="F6010" s="4">
        <f t="shared" si="468"/>
        <v>0</v>
      </c>
      <c r="G6010" s="4">
        <f t="shared" si="469"/>
        <v>0</v>
      </c>
      <c r="H6010" s="7">
        <f t="shared" si="470"/>
        <v>0</v>
      </c>
      <c r="I6010" s="7"/>
      <c r="J6010">
        <v>-611.875</v>
      </c>
      <c r="K6010" s="8">
        <f t="shared" si="471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467"/>
        <v>-0.61187499999999995</v>
      </c>
      <c r="E6011" s="8">
        <v>-0.61187499999999995</v>
      </c>
      <c r="F6011" s="4">
        <f t="shared" si="468"/>
        <v>0</v>
      </c>
      <c r="G6011" s="4">
        <f t="shared" si="469"/>
        <v>0</v>
      </c>
      <c r="H6011" s="7">
        <f t="shared" si="470"/>
        <v>0</v>
      </c>
      <c r="I6011" s="7"/>
      <c r="J6011">
        <v>-611.875</v>
      </c>
      <c r="K6011" s="8">
        <f t="shared" si="471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467"/>
        <v>-0.61187499999999995</v>
      </c>
      <c r="E6012" s="8">
        <v>-0.61187499999999995</v>
      </c>
      <c r="F6012" s="4">
        <f t="shared" si="468"/>
        <v>0</v>
      </c>
      <c r="G6012" s="4">
        <f t="shared" si="469"/>
        <v>0</v>
      </c>
      <c r="H6012" s="7">
        <f t="shared" si="470"/>
        <v>0</v>
      </c>
      <c r="I6012" s="7"/>
      <c r="J6012">
        <v>-611.875</v>
      </c>
      <c r="K6012" s="8">
        <f t="shared" si="471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467"/>
        <v>-0.61187499999999995</v>
      </c>
      <c r="E6013" s="8">
        <v>-0.61187499999999995</v>
      </c>
      <c r="F6013" s="4">
        <f t="shared" si="468"/>
        <v>0</v>
      </c>
      <c r="G6013" s="4">
        <f t="shared" si="469"/>
        <v>0</v>
      </c>
      <c r="H6013" s="7">
        <f t="shared" si="470"/>
        <v>0</v>
      </c>
      <c r="I6013" s="7"/>
      <c r="J6013">
        <v>-611.875</v>
      </c>
      <c r="K6013" s="8">
        <f t="shared" si="471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467"/>
        <v>-1.0669200000000001</v>
      </c>
      <c r="E6014" s="8">
        <v>-1.0669150000000001</v>
      </c>
      <c r="F6014" s="4">
        <f t="shared" si="468"/>
        <v>5.000000000032756E-6</v>
      </c>
      <c r="G6014" s="4">
        <f t="shared" si="469"/>
        <v>5.000000000032756E-6</v>
      </c>
      <c r="H6014" s="7">
        <f t="shared" si="470"/>
        <v>2.5000000000327561E-11</v>
      </c>
      <c r="I6014" s="7"/>
      <c r="J6014">
        <v>-611.875</v>
      </c>
      <c r="K6014" s="8">
        <f t="shared" si="471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467"/>
        <v>-4.7109799999999993</v>
      </c>
      <c r="E6015" s="8">
        <v>-4.7100229999999996</v>
      </c>
      <c r="F6015" s="4">
        <f t="shared" si="468"/>
        <v>9.5699999999965257E-4</v>
      </c>
      <c r="G6015" s="4">
        <f t="shared" si="469"/>
        <v>9.5699999999965257E-4</v>
      </c>
      <c r="H6015" s="7">
        <f t="shared" si="470"/>
        <v>9.1584899999933504E-7</v>
      </c>
      <c r="I6015" s="7"/>
      <c r="J6015">
        <v>-611.875</v>
      </c>
      <c r="K6015" s="8">
        <f t="shared" si="471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467"/>
        <v>101.48099999999999</v>
      </c>
      <c r="E6016" s="8">
        <v>101.19710600000001</v>
      </c>
      <c r="F6016" s="4">
        <f t="shared" si="468"/>
        <v>-0.28389399999998943</v>
      </c>
      <c r="G6016" s="4">
        <f t="shared" si="469"/>
        <v>0.28389399999998943</v>
      </c>
      <c r="H6016" s="7">
        <f t="shared" si="470"/>
        <v>8.0595803235993996E-2</v>
      </c>
      <c r="I6016" s="7"/>
      <c r="J6016">
        <v>-611.875</v>
      </c>
      <c r="K6016" s="8">
        <f t="shared" si="471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467"/>
        <v>108.55</v>
      </c>
      <c r="E6017" s="8">
        <v>108.664552</v>
      </c>
      <c r="F6017" s="4">
        <f t="shared" si="468"/>
        <v>0.11455200000000332</v>
      </c>
      <c r="G6017" s="4">
        <f t="shared" si="469"/>
        <v>0.11455200000000332</v>
      </c>
      <c r="H6017" s="7">
        <f t="shared" si="470"/>
        <v>1.3122160704000759E-2</v>
      </c>
      <c r="I6017" s="7"/>
      <c r="J6017">
        <v>-611.875</v>
      </c>
      <c r="K6017" s="8">
        <f t="shared" si="471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467"/>
        <v>107.667</v>
      </c>
      <c r="E6018" s="8">
        <v>108.136921</v>
      </c>
      <c r="F6018" s="4">
        <f t="shared" si="468"/>
        <v>0.46992099999999937</v>
      </c>
      <c r="G6018" s="4">
        <f t="shared" si="469"/>
        <v>0.46992099999999937</v>
      </c>
      <c r="H6018" s="7">
        <f t="shared" si="470"/>
        <v>0.2208257462409994</v>
      </c>
      <c r="I6018" s="7"/>
      <c r="J6018">
        <v>-611.875</v>
      </c>
      <c r="K6018" s="8">
        <f t="shared" si="471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467"/>
        <v>106.78700000000001</v>
      </c>
      <c r="E6019" s="8">
        <v>107.07087199999999</v>
      </c>
      <c r="F6019" s="4">
        <f t="shared" si="468"/>
        <v>0.28387199999998813</v>
      </c>
      <c r="G6019" s="4">
        <f t="shared" si="469"/>
        <v>0.28387199999998813</v>
      </c>
      <c r="H6019" s="7">
        <f t="shared" si="470"/>
        <v>8.0583312383993258E-2</v>
      </c>
      <c r="I6019" s="7"/>
      <c r="J6019">
        <v>-1066.92</v>
      </c>
      <c r="K6019" s="8">
        <f t="shared" si="471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467"/>
        <v>106.02500000000001</v>
      </c>
      <c r="E6020" s="8">
        <v>106.290783</v>
      </c>
      <c r="F6020" s="4">
        <f t="shared" si="468"/>
        <v>0.26578299999999899</v>
      </c>
      <c r="G6020" s="4">
        <f t="shared" si="469"/>
        <v>0.26578299999999899</v>
      </c>
      <c r="H6020" s="7">
        <f t="shared" si="470"/>
        <v>7.0640603088999471E-2</v>
      </c>
      <c r="I6020" s="7"/>
      <c r="J6020">
        <v>-4710.6099999999997</v>
      </c>
      <c r="K6020" s="8">
        <f t="shared" si="471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467"/>
        <v>105.31699999999999</v>
      </c>
      <c r="E6021" s="8">
        <v>105.49344600000001</v>
      </c>
      <c r="F6021" s="4">
        <f t="shared" si="468"/>
        <v>0.17644600000001276</v>
      </c>
      <c r="G6021" s="4">
        <f t="shared" si="469"/>
        <v>0.17644600000001276</v>
      </c>
      <c r="H6021" s="7">
        <f t="shared" si="470"/>
        <v>3.1133190916004503E-2</v>
      </c>
      <c r="I6021" s="7"/>
      <c r="J6021">
        <v>98487.2</v>
      </c>
      <c r="K6021" s="8">
        <f t="shared" si="471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467"/>
        <v>104.669</v>
      </c>
      <c r="E6022" s="8">
        <v>104.93451899999999</v>
      </c>
      <c r="F6022" s="4">
        <f t="shared" si="468"/>
        <v>0.26551899999999762</v>
      </c>
      <c r="G6022" s="4">
        <f t="shared" si="469"/>
        <v>0.26551899999999762</v>
      </c>
      <c r="H6022" s="7">
        <f t="shared" si="470"/>
        <v>7.050033936099874E-2</v>
      </c>
      <c r="I6022" s="7"/>
      <c r="J6022">
        <v>108434</v>
      </c>
      <c r="K6022" s="8">
        <f t="shared" si="471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467"/>
        <v>104.35899999999999</v>
      </c>
      <c r="E6023" s="8">
        <v>104.239683</v>
      </c>
      <c r="F6023" s="4">
        <f t="shared" si="468"/>
        <v>-0.11931699999999523</v>
      </c>
      <c r="G6023" s="4">
        <f t="shared" si="469"/>
        <v>0.11931699999999523</v>
      </c>
      <c r="H6023" s="7">
        <f t="shared" si="470"/>
        <v>1.4236546488998861E-2</v>
      </c>
      <c r="I6023" s="7"/>
      <c r="J6023">
        <v>107749</v>
      </c>
      <c r="K6023" s="8">
        <f t="shared" si="471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467"/>
        <v>104.34</v>
      </c>
      <c r="E6024" s="8">
        <v>104.23938</v>
      </c>
      <c r="F6024" s="4">
        <f t="shared" si="468"/>
        <v>-0.10062000000000637</v>
      </c>
      <c r="G6024" s="4">
        <f t="shared" si="469"/>
        <v>0.10062000000000637</v>
      </c>
      <c r="H6024" s="7">
        <f t="shared" si="470"/>
        <v>1.0124384400001282E-2</v>
      </c>
      <c r="I6024" s="7"/>
      <c r="J6024">
        <v>106965</v>
      </c>
      <c r="K6024" s="8">
        <f t="shared" si="471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472">C6025/1000</f>
        <v>92.392600000000002</v>
      </c>
      <c r="E6025" s="8">
        <v>93.391532999999995</v>
      </c>
      <c r="F6025" s="4">
        <f t="shared" ref="F6025:F6088" si="473">(E6025- D6025)</f>
        <v>0.99893299999999385</v>
      </c>
      <c r="G6025" s="4">
        <f t="shared" ref="G6025:G6088" si="474">ABS(F6025)</f>
        <v>0.99893299999999385</v>
      </c>
      <c r="H6025" s="7">
        <f t="shared" ref="H6025:H6088" si="475">(G6025^2)</f>
        <v>0.99786713848898767</v>
      </c>
      <c r="I6025" s="7"/>
      <c r="J6025">
        <v>106387</v>
      </c>
      <c r="K6025" s="8">
        <f t="shared" si="471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472"/>
        <v>-0.92471500000000006</v>
      </c>
      <c r="E6026" s="8">
        <v>-0.92471499999999995</v>
      </c>
      <c r="F6026" s="4">
        <f t="shared" si="473"/>
        <v>1.1102230246251565E-16</v>
      </c>
      <c r="G6026" s="4">
        <f t="shared" si="474"/>
        <v>1.1102230246251565E-16</v>
      </c>
      <c r="H6026" s="7">
        <f t="shared" si="475"/>
        <v>1.2325951644078309E-32</v>
      </c>
      <c r="I6026" s="7"/>
      <c r="J6026">
        <v>105848</v>
      </c>
      <c r="K6026" s="8">
        <f t="shared" si="471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472"/>
        <v>-0.61187499999999995</v>
      </c>
      <c r="E6027" s="8">
        <v>-0.61187499999999995</v>
      </c>
      <c r="F6027" s="4">
        <f t="shared" si="473"/>
        <v>0</v>
      </c>
      <c r="G6027" s="4">
        <f t="shared" si="474"/>
        <v>0</v>
      </c>
      <c r="H6027" s="7">
        <f t="shared" si="475"/>
        <v>0</v>
      </c>
      <c r="I6027" s="7"/>
      <c r="J6027">
        <v>105605</v>
      </c>
      <c r="K6027" s="8">
        <f t="shared" si="471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472"/>
        <v>-0.61187499999999995</v>
      </c>
      <c r="E6028" s="8">
        <v>-0.61187499999999995</v>
      </c>
      <c r="F6028" s="4">
        <f t="shared" si="473"/>
        <v>0</v>
      </c>
      <c r="G6028" s="4">
        <f t="shared" si="474"/>
        <v>0</v>
      </c>
      <c r="H6028" s="7">
        <f t="shared" si="475"/>
        <v>0</v>
      </c>
      <c r="I6028" s="7"/>
      <c r="J6028">
        <v>105029</v>
      </c>
      <c r="K6028" s="8">
        <f t="shared" si="471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472"/>
        <v>-0.61187499999999995</v>
      </c>
      <c r="E6029" s="8">
        <v>-0.61187499999999995</v>
      </c>
      <c r="F6029" s="4">
        <f t="shared" si="473"/>
        <v>0</v>
      </c>
      <c r="G6029" s="4">
        <f t="shared" si="474"/>
        <v>0</v>
      </c>
      <c r="H6029" s="7">
        <f t="shared" si="475"/>
        <v>0</v>
      </c>
      <c r="I6029" s="7"/>
      <c r="J6029">
        <v>104829</v>
      </c>
      <c r="K6029" s="8">
        <f t="shared" si="471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472"/>
        <v>-0.61187499999999995</v>
      </c>
      <c r="E6030" s="8">
        <v>-0.61187499999999995</v>
      </c>
      <c r="F6030" s="4">
        <f t="shared" si="473"/>
        <v>0</v>
      </c>
      <c r="G6030" s="4">
        <f t="shared" si="474"/>
        <v>0</v>
      </c>
      <c r="H6030" s="7">
        <f t="shared" si="475"/>
        <v>0</v>
      </c>
      <c r="I6030" s="7"/>
      <c r="J6030">
        <v>92362.9</v>
      </c>
      <c r="K6030" s="8">
        <f t="shared" si="471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472"/>
        <v>-0.61187499999999995</v>
      </c>
      <c r="E6031" s="8">
        <v>-0.61187499999999995</v>
      </c>
      <c r="F6031" s="4">
        <f t="shared" si="473"/>
        <v>0</v>
      </c>
      <c r="G6031" s="4">
        <f t="shared" si="474"/>
        <v>0</v>
      </c>
      <c r="H6031" s="7">
        <f t="shared" si="475"/>
        <v>0</v>
      </c>
      <c r="I6031" s="7"/>
      <c r="J6031">
        <v>-924.71500000000003</v>
      </c>
      <c r="K6031" s="8">
        <f t="shared" si="471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472"/>
        <v>-0.61187499999999995</v>
      </c>
      <c r="E6032" s="8">
        <v>-0.61187499999999995</v>
      </c>
      <c r="F6032" s="4">
        <f t="shared" si="473"/>
        <v>0</v>
      </c>
      <c r="G6032" s="4">
        <f t="shared" si="474"/>
        <v>0</v>
      </c>
      <c r="H6032" s="7">
        <f t="shared" si="475"/>
        <v>0</v>
      </c>
      <c r="I6032" s="7"/>
      <c r="J6032">
        <v>-1066.92</v>
      </c>
      <c r="K6032" s="8">
        <f t="shared" si="471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472"/>
        <v>-0.61187499999999995</v>
      </c>
      <c r="E6033" s="8">
        <v>-0.61187499999999995</v>
      </c>
      <c r="F6033" s="4">
        <f t="shared" si="473"/>
        <v>0</v>
      </c>
      <c r="G6033" s="4">
        <f t="shared" si="474"/>
        <v>0</v>
      </c>
      <c r="H6033" s="7">
        <f t="shared" si="475"/>
        <v>0</v>
      </c>
      <c r="I6033" s="7"/>
      <c r="J6033">
        <v>-611.875</v>
      </c>
      <c r="K6033" s="8">
        <f t="shared" si="471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472"/>
        <v>-0.61187499999999995</v>
      </c>
      <c r="E6034" s="8">
        <v>-0.61187499999999995</v>
      </c>
      <c r="F6034" s="4">
        <f t="shared" si="473"/>
        <v>0</v>
      </c>
      <c r="G6034" s="4">
        <f t="shared" si="474"/>
        <v>0</v>
      </c>
      <c r="H6034" s="7">
        <f t="shared" si="475"/>
        <v>0</v>
      </c>
      <c r="I6034" s="7"/>
      <c r="J6034">
        <v>-611.875</v>
      </c>
      <c r="K6034" s="8">
        <f t="shared" si="471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472"/>
        <v>-0.61187499999999995</v>
      </c>
      <c r="E6035" s="8">
        <v>-0.61187499999999995</v>
      </c>
      <c r="F6035" s="4">
        <f t="shared" si="473"/>
        <v>0</v>
      </c>
      <c r="G6035" s="4">
        <f t="shared" si="474"/>
        <v>0</v>
      </c>
      <c r="H6035" s="7">
        <f t="shared" si="475"/>
        <v>0</v>
      </c>
      <c r="I6035" s="7"/>
      <c r="J6035">
        <v>-611.875</v>
      </c>
      <c r="K6035" s="8">
        <f t="shared" si="471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472"/>
        <v>-0.61187499999999995</v>
      </c>
      <c r="E6036" s="8">
        <v>-0.61187499999999995</v>
      </c>
      <c r="F6036" s="4">
        <f t="shared" si="473"/>
        <v>0</v>
      </c>
      <c r="G6036" s="4">
        <f t="shared" si="474"/>
        <v>0</v>
      </c>
      <c r="H6036" s="7">
        <f t="shared" si="475"/>
        <v>0</v>
      </c>
      <c r="I6036" s="7"/>
      <c r="J6036">
        <v>-611.875</v>
      </c>
      <c r="K6036" s="8">
        <f t="shared" si="471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472"/>
        <v>-0.61187499999999995</v>
      </c>
      <c r="E6037" s="8">
        <v>-0.61187499999999995</v>
      </c>
      <c r="F6037" s="4">
        <f t="shared" si="473"/>
        <v>0</v>
      </c>
      <c r="G6037" s="4">
        <f t="shared" si="474"/>
        <v>0</v>
      </c>
      <c r="H6037" s="7">
        <f t="shared" si="475"/>
        <v>0</v>
      </c>
      <c r="I6037" s="7"/>
      <c r="J6037">
        <v>-611.875</v>
      </c>
      <c r="K6037" s="8">
        <f t="shared" si="471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472"/>
        <v>-1.0669200000000001</v>
      </c>
      <c r="E6038" s="8">
        <v>-1.0669150000000001</v>
      </c>
      <c r="F6038" s="4">
        <f t="shared" si="473"/>
        <v>5.000000000032756E-6</v>
      </c>
      <c r="G6038" s="4">
        <f t="shared" si="474"/>
        <v>5.000000000032756E-6</v>
      </c>
      <c r="H6038" s="7">
        <f t="shared" si="475"/>
        <v>2.5000000000327561E-11</v>
      </c>
      <c r="I6038" s="7"/>
      <c r="J6038">
        <v>-611.875</v>
      </c>
      <c r="K6038" s="8">
        <f t="shared" si="471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472"/>
        <v>-4.6978400000000002</v>
      </c>
      <c r="E6039" s="8">
        <v>-4.6964189999999997</v>
      </c>
      <c r="F6039" s="4">
        <f t="shared" si="473"/>
        <v>1.4210000000005607E-3</v>
      </c>
      <c r="G6039" s="4">
        <f t="shared" si="474"/>
        <v>1.4210000000005607E-3</v>
      </c>
      <c r="H6039" s="7">
        <f t="shared" si="475"/>
        <v>2.0192410000015934E-6</v>
      </c>
      <c r="I6039" s="7"/>
      <c r="J6039">
        <v>-611.875</v>
      </c>
      <c r="K6039" s="8">
        <f t="shared" si="471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472"/>
        <v>86.481499999999997</v>
      </c>
      <c r="E6040" s="8">
        <v>85.967512999999997</v>
      </c>
      <c r="F6040" s="4">
        <f t="shared" si="473"/>
        <v>-0.51398700000000019</v>
      </c>
      <c r="G6040" s="4">
        <f t="shared" si="474"/>
        <v>0.51398700000000019</v>
      </c>
      <c r="H6040" s="7">
        <f t="shared" si="475"/>
        <v>0.26418263616900017</v>
      </c>
      <c r="I6040" s="7"/>
      <c r="J6040">
        <v>-611.875</v>
      </c>
      <c r="K6040" s="8">
        <f t="shared" si="471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472"/>
        <v>108.063</v>
      </c>
      <c r="E6041" s="8">
        <v>108.12872400000001</v>
      </c>
      <c r="F6041" s="4">
        <f t="shared" si="473"/>
        <v>6.5724000000003002E-2</v>
      </c>
      <c r="G6041" s="4">
        <f t="shared" si="474"/>
        <v>6.5724000000003002E-2</v>
      </c>
      <c r="H6041" s="7">
        <f t="shared" si="475"/>
        <v>4.3196441760003949E-3</v>
      </c>
      <c r="I6041" s="7"/>
      <c r="J6041">
        <v>-611.875</v>
      </c>
      <c r="K6041" s="8">
        <f t="shared" si="471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472"/>
        <v>107.077</v>
      </c>
      <c r="E6042" s="8">
        <v>107.444451</v>
      </c>
      <c r="F6042" s="4">
        <f t="shared" si="473"/>
        <v>0.36745100000000264</v>
      </c>
      <c r="G6042" s="4">
        <f t="shared" si="474"/>
        <v>0.36745100000000264</v>
      </c>
      <c r="H6042" s="7">
        <f t="shared" si="475"/>
        <v>0.13502023740100194</v>
      </c>
      <c r="I6042" s="7"/>
      <c r="J6042">
        <v>-611.875</v>
      </c>
      <c r="K6042" s="8">
        <f t="shared" si="471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472"/>
        <v>106.318</v>
      </c>
      <c r="E6043" s="8">
        <v>106.645312</v>
      </c>
      <c r="F6043" s="4">
        <f t="shared" si="473"/>
        <v>0.32731200000000626</v>
      </c>
      <c r="G6043" s="4">
        <f t="shared" si="474"/>
        <v>0.32731200000000626</v>
      </c>
      <c r="H6043" s="7">
        <f t="shared" si="475"/>
        <v>0.1071331453440041</v>
      </c>
      <c r="I6043" s="7"/>
      <c r="J6043">
        <v>-1066.92</v>
      </c>
      <c r="K6043" s="8">
        <f t="shared" si="471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472"/>
        <v>105.541</v>
      </c>
      <c r="E6044" s="8">
        <v>105.57472</v>
      </c>
      <c r="F6044" s="4">
        <f t="shared" si="473"/>
        <v>3.3720000000002415E-2</v>
      </c>
      <c r="G6044" s="4">
        <f t="shared" si="474"/>
        <v>3.3720000000002415E-2</v>
      </c>
      <c r="H6044" s="7">
        <f t="shared" si="475"/>
        <v>1.1370384000001629E-3</v>
      </c>
      <c r="I6044" s="7"/>
      <c r="J6044">
        <v>-4710.07</v>
      </c>
      <c r="K6044" s="8">
        <f t="shared" si="471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472"/>
        <v>104.562</v>
      </c>
      <c r="E6045" s="8">
        <v>104.543121</v>
      </c>
      <c r="F6045" s="4">
        <f t="shared" si="473"/>
        <v>-1.8878999999998314E-2</v>
      </c>
      <c r="G6045" s="4">
        <f t="shared" si="474"/>
        <v>1.8878999999998314E-2</v>
      </c>
      <c r="H6045" s="7">
        <f t="shared" si="475"/>
        <v>3.5641664099993631E-4</v>
      </c>
      <c r="I6045" s="7"/>
      <c r="J6045">
        <v>101156</v>
      </c>
      <c r="K6045" s="8">
        <f t="shared" si="471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472"/>
        <v>103.95</v>
      </c>
      <c r="E6046" s="8">
        <v>103.83848</v>
      </c>
      <c r="F6046" s="4">
        <f t="shared" si="473"/>
        <v>-0.11151999999999873</v>
      </c>
      <c r="G6046" s="4">
        <f t="shared" si="474"/>
        <v>0.11151999999999873</v>
      </c>
      <c r="H6046" s="7">
        <f t="shared" si="475"/>
        <v>1.2436710399999718E-2</v>
      </c>
      <c r="I6046" s="7"/>
      <c r="J6046">
        <v>108645</v>
      </c>
      <c r="K6046" s="8">
        <f t="shared" si="471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472"/>
        <v>103.751</v>
      </c>
      <c r="E6047" s="8">
        <v>103.641383</v>
      </c>
      <c r="F6047" s="4">
        <f t="shared" si="473"/>
        <v>-0.10961700000000008</v>
      </c>
      <c r="G6047" s="4">
        <f t="shared" si="474"/>
        <v>0.10961700000000008</v>
      </c>
      <c r="H6047" s="7">
        <f t="shared" si="475"/>
        <v>1.2015886689000017E-2</v>
      </c>
      <c r="I6047" s="7"/>
      <c r="J6047">
        <v>108132</v>
      </c>
      <c r="K6047" s="8">
        <f t="shared" si="471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472"/>
        <v>103.742</v>
      </c>
      <c r="E6048" s="8">
        <v>103.624252</v>
      </c>
      <c r="F6048" s="4">
        <f t="shared" si="473"/>
        <v>-0.11774800000000596</v>
      </c>
      <c r="G6048" s="4">
        <f t="shared" si="474"/>
        <v>0.11774800000000596</v>
      </c>
      <c r="H6048" s="7">
        <f t="shared" si="475"/>
        <v>1.3864591504001404E-2</v>
      </c>
      <c r="I6048" s="7"/>
      <c r="J6048">
        <v>107154</v>
      </c>
      <c r="K6048" s="8">
        <f t="shared" si="471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472"/>
        <v>81.404200000000003</v>
      </c>
      <c r="E6049" s="8">
        <v>82.222980000000007</v>
      </c>
      <c r="F6049" s="4">
        <f t="shared" si="473"/>
        <v>0.81878000000000384</v>
      </c>
      <c r="G6049" s="4">
        <f t="shared" si="474"/>
        <v>0.81878000000000384</v>
      </c>
      <c r="H6049" s="7">
        <f t="shared" si="475"/>
        <v>0.67040068840000633</v>
      </c>
      <c r="I6049" s="7"/>
      <c r="J6049">
        <v>106362</v>
      </c>
      <c r="K6049" s="8">
        <f t="shared" si="471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472"/>
        <v>-0.92471500000000006</v>
      </c>
      <c r="E6050" s="8">
        <v>-0.92471499999999995</v>
      </c>
      <c r="F6050" s="4">
        <f t="shared" si="473"/>
        <v>1.1102230246251565E-16</v>
      </c>
      <c r="G6050" s="4">
        <f t="shared" si="474"/>
        <v>1.1102230246251565E-16</v>
      </c>
      <c r="H6050" s="7">
        <f t="shared" si="475"/>
        <v>1.2325951644078309E-32</v>
      </c>
      <c r="I6050" s="7"/>
      <c r="J6050">
        <v>105471</v>
      </c>
      <c r="K6050" s="8">
        <f t="shared" si="471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472"/>
        <v>-0.61187499999999995</v>
      </c>
      <c r="E6051" s="8">
        <v>-0.61187499999999995</v>
      </c>
      <c r="F6051" s="4">
        <f t="shared" si="473"/>
        <v>0</v>
      </c>
      <c r="G6051" s="4">
        <f t="shared" si="474"/>
        <v>0</v>
      </c>
      <c r="H6051" s="7">
        <f t="shared" si="475"/>
        <v>0</v>
      </c>
      <c r="I6051" s="7"/>
      <c r="J6051">
        <v>105048</v>
      </c>
      <c r="K6051" s="8">
        <f t="shared" si="471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472"/>
        <v>-0.61187499999999995</v>
      </c>
      <c r="E6052" s="8">
        <v>-0.61187499999999995</v>
      </c>
      <c r="F6052" s="4">
        <f t="shared" si="473"/>
        <v>0</v>
      </c>
      <c r="G6052" s="4">
        <f t="shared" si="474"/>
        <v>0</v>
      </c>
      <c r="H6052" s="7">
        <f t="shared" si="475"/>
        <v>0</v>
      </c>
      <c r="I6052" s="7"/>
      <c r="J6052">
        <v>104350</v>
      </c>
      <c r="K6052" s="8">
        <f t="shared" si="471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472"/>
        <v>-0.61187499999999995</v>
      </c>
      <c r="E6053" s="8">
        <v>-0.61187499999999995</v>
      </c>
      <c r="F6053" s="4">
        <f t="shared" si="473"/>
        <v>0</v>
      </c>
      <c r="G6053" s="4">
        <f t="shared" si="474"/>
        <v>0</v>
      </c>
      <c r="H6053" s="7">
        <f t="shared" si="475"/>
        <v>0</v>
      </c>
      <c r="I6053" s="7"/>
      <c r="J6053">
        <v>104355</v>
      </c>
      <c r="K6053" s="8">
        <f t="shared" si="471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472"/>
        <v>-0.61187499999999995</v>
      </c>
      <c r="E6054" s="8">
        <v>-0.61187499999999995</v>
      </c>
      <c r="F6054" s="4">
        <f t="shared" si="473"/>
        <v>0</v>
      </c>
      <c r="G6054" s="4">
        <f t="shared" si="474"/>
        <v>0</v>
      </c>
      <c r="H6054" s="7">
        <f t="shared" si="475"/>
        <v>0</v>
      </c>
      <c r="I6054" s="7"/>
      <c r="J6054">
        <v>93537.2</v>
      </c>
      <c r="K6054" s="8">
        <f t="shared" si="471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472"/>
        <v>-0.61187499999999995</v>
      </c>
      <c r="E6055" s="8">
        <v>-0.61187499999999995</v>
      </c>
      <c r="F6055" s="4">
        <f t="shared" si="473"/>
        <v>0</v>
      </c>
      <c r="G6055" s="4">
        <f t="shared" si="474"/>
        <v>0</v>
      </c>
      <c r="H6055" s="7">
        <f t="shared" si="475"/>
        <v>0</v>
      </c>
      <c r="I6055" s="7"/>
      <c r="J6055">
        <v>-924.71500000000003</v>
      </c>
      <c r="K6055" s="8">
        <f t="shared" si="471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472"/>
        <v>-0.61187499999999995</v>
      </c>
      <c r="E6056" s="8">
        <v>-0.61187499999999995</v>
      </c>
      <c r="F6056" s="4">
        <f t="shared" si="473"/>
        <v>0</v>
      </c>
      <c r="G6056" s="4">
        <f t="shared" si="474"/>
        <v>0</v>
      </c>
      <c r="H6056" s="7">
        <f t="shared" si="475"/>
        <v>0</v>
      </c>
      <c r="I6056" s="7"/>
      <c r="J6056">
        <v>-611.875</v>
      </c>
      <c r="K6056" s="8">
        <f t="shared" si="471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472"/>
        <v>-0.61187499999999995</v>
      </c>
      <c r="E6057" s="8">
        <v>-0.61187499999999995</v>
      </c>
      <c r="F6057" s="4">
        <f t="shared" si="473"/>
        <v>0</v>
      </c>
      <c r="G6057" s="4">
        <f t="shared" si="474"/>
        <v>0</v>
      </c>
      <c r="H6057" s="7">
        <f t="shared" si="475"/>
        <v>0</v>
      </c>
      <c r="I6057" s="7"/>
      <c r="J6057">
        <v>-611.875</v>
      </c>
      <c r="K6057" s="8">
        <f t="shared" si="471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472"/>
        <v>-0.61187499999999995</v>
      </c>
      <c r="E6058" s="8">
        <v>-0.61187499999999995</v>
      </c>
      <c r="F6058" s="4">
        <f t="shared" si="473"/>
        <v>0</v>
      </c>
      <c r="G6058" s="4">
        <f t="shared" si="474"/>
        <v>0</v>
      </c>
      <c r="H6058" s="7">
        <f t="shared" si="475"/>
        <v>0</v>
      </c>
      <c r="I6058" s="7"/>
      <c r="J6058">
        <v>-611.875</v>
      </c>
      <c r="K6058" s="8">
        <f t="shared" si="471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472"/>
        <v>-0.61187499999999995</v>
      </c>
      <c r="E6059" s="8">
        <v>-0.61187499999999995</v>
      </c>
      <c r="F6059" s="4">
        <f t="shared" si="473"/>
        <v>0</v>
      </c>
      <c r="G6059" s="4">
        <f t="shared" si="474"/>
        <v>0</v>
      </c>
      <c r="H6059" s="7">
        <f t="shared" si="475"/>
        <v>0</v>
      </c>
      <c r="I6059" s="7"/>
      <c r="J6059">
        <v>-611.875</v>
      </c>
      <c r="K6059" s="8">
        <f t="shared" si="471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472"/>
        <v>-0.61187499999999995</v>
      </c>
      <c r="E6060" s="8">
        <v>-0.61187499999999995</v>
      </c>
      <c r="F6060" s="4">
        <f t="shared" si="473"/>
        <v>0</v>
      </c>
      <c r="G6060" s="4">
        <f t="shared" si="474"/>
        <v>0</v>
      </c>
      <c r="H6060" s="7">
        <f t="shared" si="475"/>
        <v>0</v>
      </c>
      <c r="I6060" s="7"/>
      <c r="J6060">
        <v>-611.875</v>
      </c>
      <c r="K6060" s="8">
        <f t="shared" ref="K6060:K6123" si="476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472"/>
        <v>-0.61187499999999995</v>
      </c>
      <c r="E6061" s="8">
        <v>-0.61187499999999995</v>
      </c>
      <c r="F6061" s="4">
        <f t="shared" si="473"/>
        <v>0</v>
      </c>
      <c r="G6061" s="4">
        <f t="shared" si="474"/>
        <v>0</v>
      </c>
      <c r="H6061" s="7">
        <f t="shared" si="475"/>
        <v>0</v>
      </c>
      <c r="I6061" s="7"/>
      <c r="J6061">
        <v>-611.875</v>
      </c>
      <c r="K6061" s="8">
        <f t="shared" si="476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472"/>
        <v>-1.0669200000000001</v>
      </c>
      <c r="E6062" s="8">
        <v>-1.0669150000000001</v>
      </c>
      <c r="F6062" s="4">
        <f t="shared" si="473"/>
        <v>5.000000000032756E-6</v>
      </c>
      <c r="G6062" s="4">
        <f t="shared" si="474"/>
        <v>5.000000000032756E-6</v>
      </c>
      <c r="H6062" s="7">
        <f t="shared" si="475"/>
        <v>2.5000000000327561E-11</v>
      </c>
      <c r="I6062" s="7"/>
      <c r="J6062">
        <v>-611.875</v>
      </c>
      <c r="K6062" s="8">
        <f t="shared" si="476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472"/>
        <v>-4.6331999999999995</v>
      </c>
      <c r="E6063" s="8">
        <v>-4.6325070000000004</v>
      </c>
      <c r="F6063" s="4">
        <f t="shared" si="473"/>
        <v>6.929999999991665E-4</v>
      </c>
      <c r="G6063" s="4">
        <f t="shared" si="474"/>
        <v>6.929999999991665E-4</v>
      </c>
      <c r="H6063" s="7">
        <f t="shared" si="475"/>
        <v>4.8024899999884481E-7</v>
      </c>
      <c r="I6063" s="7"/>
      <c r="J6063">
        <v>-611.875</v>
      </c>
      <c r="K6063" s="8">
        <f t="shared" si="476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472"/>
        <v>53.630199999999995</v>
      </c>
      <c r="E6064" s="8">
        <v>52.516534999999998</v>
      </c>
      <c r="F6064" s="4">
        <f t="shared" si="473"/>
        <v>-1.1136649999999975</v>
      </c>
      <c r="G6064" s="4">
        <f t="shared" si="474"/>
        <v>1.1136649999999975</v>
      </c>
      <c r="H6064" s="7">
        <f t="shared" si="475"/>
        <v>1.2402497322249944</v>
      </c>
      <c r="I6064" s="7"/>
      <c r="J6064">
        <v>-611.875</v>
      </c>
      <c r="K6064" s="8">
        <f t="shared" si="476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472"/>
        <v>107.73099999999999</v>
      </c>
      <c r="E6065" s="8">
        <v>107.80660399999999</v>
      </c>
      <c r="F6065" s="4">
        <f t="shared" si="473"/>
        <v>7.560399999999845E-2</v>
      </c>
      <c r="G6065" s="4">
        <f t="shared" si="474"/>
        <v>7.560399999999845E-2</v>
      </c>
      <c r="H6065" s="7">
        <f t="shared" si="475"/>
        <v>5.7159648159997656E-3</v>
      </c>
      <c r="I6065" s="7"/>
      <c r="J6065">
        <v>-611.875</v>
      </c>
      <c r="K6065" s="8">
        <f t="shared" si="476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472"/>
        <v>106.7</v>
      </c>
      <c r="E6066" s="8">
        <v>106.94429</v>
      </c>
      <c r="F6066" s="4">
        <f t="shared" si="473"/>
        <v>0.24428999999999235</v>
      </c>
      <c r="G6066" s="4">
        <f t="shared" si="474"/>
        <v>0.24428999999999235</v>
      </c>
      <c r="H6066" s="7">
        <f t="shared" si="475"/>
        <v>5.9677604099996263E-2</v>
      </c>
      <c r="I6066" s="7"/>
      <c r="J6066">
        <v>-611.875</v>
      </c>
      <c r="K6066" s="8">
        <f t="shared" si="476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472"/>
        <v>105.54</v>
      </c>
      <c r="E6067" s="8">
        <v>105.52982900000001</v>
      </c>
      <c r="F6067" s="4">
        <f t="shared" si="473"/>
        <v>-1.0170999999999708E-2</v>
      </c>
      <c r="G6067" s="4">
        <f t="shared" si="474"/>
        <v>1.0170999999999708E-2</v>
      </c>
      <c r="H6067" s="7">
        <f t="shared" si="475"/>
        <v>1.0344924099999405E-4</v>
      </c>
      <c r="I6067" s="7"/>
      <c r="J6067">
        <v>-1066.92</v>
      </c>
      <c r="K6067" s="8">
        <f t="shared" si="476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472"/>
        <v>104.65600000000001</v>
      </c>
      <c r="E6068" s="8">
        <v>104.62016300000001</v>
      </c>
      <c r="F6068" s="4">
        <f t="shared" si="473"/>
        <v>-3.5837000000000785E-2</v>
      </c>
      <c r="G6068" s="4">
        <f t="shared" si="474"/>
        <v>3.5837000000000785E-2</v>
      </c>
      <c r="H6068" s="7">
        <f t="shared" si="475"/>
        <v>1.2842905690000563E-3</v>
      </c>
      <c r="I6068" s="7"/>
      <c r="J6068">
        <v>-4697</v>
      </c>
      <c r="K6068" s="8">
        <f t="shared" si="476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472"/>
        <v>104.438</v>
      </c>
      <c r="E6069" s="8">
        <v>104.45636</v>
      </c>
      <c r="F6069" s="4">
        <f t="shared" si="473"/>
        <v>1.8360000000001264E-2</v>
      </c>
      <c r="G6069" s="4">
        <f t="shared" si="474"/>
        <v>1.8360000000001264E-2</v>
      </c>
      <c r="H6069" s="7">
        <f t="shared" si="475"/>
        <v>3.3708960000004644E-4</v>
      </c>
      <c r="I6069" s="7"/>
      <c r="J6069">
        <v>86045.8</v>
      </c>
      <c r="K6069" s="8">
        <f t="shared" si="476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472"/>
        <v>104.02500000000001</v>
      </c>
      <c r="E6070" s="8">
        <v>103.959444</v>
      </c>
      <c r="F6070" s="4">
        <f t="shared" si="473"/>
        <v>-6.5556000000000836E-2</v>
      </c>
      <c r="G6070" s="4">
        <f t="shared" si="474"/>
        <v>6.5556000000000836E-2</v>
      </c>
      <c r="H6070" s="7">
        <f t="shared" si="475"/>
        <v>4.2975891360001097E-3</v>
      </c>
      <c r="I6070" s="7"/>
      <c r="J6070">
        <v>108128</v>
      </c>
      <c r="K6070" s="8">
        <f t="shared" si="476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472"/>
        <v>103.624</v>
      </c>
      <c r="E6071" s="8">
        <v>103.950046</v>
      </c>
      <c r="F6071" s="4">
        <f t="shared" si="473"/>
        <v>0.32604600000000517</v>
      </c>
      <c r="G6071" s="4">
        <f t="shared" si="474"/>
        <v>0.32604600000000517</v>
      </c>
      <c r="H6071" s="7">
        <f t="shared" si="475"/>
        <v>0.10630599411600337</v>
      </c>
      <c r="I6071" s="7"/>
      <c r="J6071">
        <v>107465</v>
      </c>
      <c r="K6071" s="8">
        <f t="shared" si="476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472"/>
        <v>92.8977</v>
      </c>
      <c r="E6072" s="8">
        <v>93.663681999999994</v>
      </c>
      <c r="F6072" s="4">
        <f t="shared" si="473"/>
        <v>0.76598199999999395</v>
      </c>
      <c r="G6072" s="4">
        <f t="shared" si="474"/>
        <v>0.76598199999999395</v>
      </c>
      <c r="H6072" s="7">
        <f t="shared" si="475"/>
        <v>0.58672842432399075</v>
      </c>
      <c r="I6072" s="7"/>
      <c r="J6072">
        <v>106706</v>
      </c>
      <c r="K6072" s="8">
        <f t="shared" si="476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472"/>
        <v>44.569699999999997</v>
      </c>
      <c r="E6073" s="8">
        <v>45.049359000000003</v>
      </c>
      <c r="F6073" s="4">
        <f t="shared" si="473"/>
        <v>0.47965900000000516</v>
      </c>
      <c r="G6073" s="4">
        <f t="shared" si="474"/>
        <v>0.47965900000000516</v>
      </c>
      <c r="H6073" s="7">
        <f t="shared" si="475"/>
        <v>0.23007275628100496</v>
      </c>
      <c r="I6073" s="7"/>
      <c r="J6073">
        <v>105666</v>
      </c>
      <c r="K6073" s="8">
        <f t="shared" si="476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472"/>
        <v>-0.92471500000000006</v>
      </c>
      <c r="E6074" s="8">
        <v>-0.92471499999999995</v>
      </c>
      <c r="F6074" s="4">
        <f t="shared" si="473"/>
        <v>1.1102230246251565E-16</v>
      </c>
      <c r="G6074" s="4">
        <f t="shared" si="474"/>
        <v>1.1102230246251565E-16</v>
      </c>
      <c r="H6074" s="7">
        <f t="shared" si="475"/>
        <v>1.2325951644078309E-32</v>
      </c>
      <c r="I6074" s="7"/>
      <c r="J6074">
        <v>104667</v>
      </c>
      <c r="K6074" s="8">
        <f t="shared" si="476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472"/>
        <v>-0.61187499999999995</v>
      </c>
      <c r="E6075" s="8">
        <v>-0.61187499999999995</v>
      </c>
      <c r="F6075" s="4">
        <f t="shared" si="473"/>
        <v>0</v>
      </c>
      <c r="G6075" s="4">
        <f t="shared" si="474"/>
        <v>0</v>
      </c>
      <c r="H6075" s="7">
        <f t="shared" si="475"/>
        <v>0</v>
      </c>
      <c r="I6075" s="7"/>
      <c r="J6075">
        <v>103969</v>
      </c>
      <c r="K6075" s="8">
        <f t="shared" si="476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472"/>
        <v>-0.61187499999999995</v>
      </c>
      <c r="E6076" s="8">
        <v>-0.61187499999999995</v>
      </c>
      <c r="F6076" s="4">
        <f t="shared" si="473"/>
        <v>0</v>
      </c>
      <c r="G6076" s="4">
        <f t="shared" si="474"/>
        <v>0</v>
      </c>
      <c r="H6076" s="7">
        <f t="shared" si="475"/>
        <v>0</v>
      </c>
      <c r="I6076" s="7"/>
      <c r="J6076">
        <v>103770</v>
      </c>
      <c r="K6076" s="8">
        <f t="shared" si="476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472"/>
        <v>-0.61187499999999995</v>
      </c>
      <c r="E6077" s="8">
        <v>-0.61187499999999995</v>
      </c>
      <c r="F6077" s="4">
        <f t="shared" si="473"/>
        <v>0</v>
      </c>
      <c r="G6077" s="4">
        <f t="shared" si="474"/>
        <v>0</v>
      </c>
      <c r="H6077" s="7">
        <f t="shared" si="475"/>
        <v>0</v>
      </c>
      <c r="I6077" s="7"/>
      <c r="J6077">
        <v>103758</v>
      </c>
      <c r="K6077" s="8">
        <f t="shared" si="476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472"/>
        <v>-0.61187499999999995</v>
      </c>
      <c r="E6078" s="8">
        <v>-0.61187499999999995</v>
      </c>
      <c r="F6078" s="4">
        <f t="shared" si="473"/>
        <v>0</v>
      </c>
      <c r="G6078" s="4">
        <f t="shared" si="474"/>
        <v>0</v>
      </c>
      <c r="H6078" s="7">
        <f t="shared" si="475"/>
        <v>0</v>
      </c>
      <c r="I6078" s="7"/>
      <c r="J6078">
        <v>82401.100000000006</v>
      </c>
      <c r="K6078" s="8">
        <f t="shared" si="476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472"/>
        <v>-0.61187499999999995</v>
      </c>
      <c r="E6079" s="8">
        <v>-0.61187499999999995</v>
      </c>
      <c r="F6079" s="4">
        <f t="shared" si="473"/>
        <v>0</v>
      </c>
      <c r="G6079" s="4">
        <f t="shared" si="474"/>
        <v>0</v>
      </c>
      <c r="H6079" s="7">
        <f t="shared" si="475"/>
        <v>0</v>
      </c>
      <c r="I6079" s="7"/>
      <c r="J6079">
        <v>-924.71500000000003</v>
      </c>
      <c r="K6079" s="8">
        <f t="shared" si="476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472"/>
        <v>-0.61187499999999995</v>
      </c>
      <c r="E6080" s="8">
        <v>-0.61187499999999995</v>
      </c>
      <c r="F6080" s="4">
        <f t="shared" si="473"/>
        <v>0</v>
      </c>
      <c r="G6080" s="4">
        <f t="shared" si="474"/>
        <v>0</v>
      </c>
      <c r="H6080" s="7">
        <f t="shared" si="475"/>
        <v>0</v>
      </c>
      <c r="I6080" s="7"/>
      <c r="J6080">
        <v>-611.875</v>
      </c>
      <c r="K6080" s="8">
        <f t="shared" si="476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472"/>
        <v>-0.61187499999999995</v>
      </c>
      <c r="E6081" s="8">
        <v>-0.61187499999999995</v>
      </c>
      <c r="F6081" s="4">
        <f t="shared" si="473"/>
        <v>0</v>
      </c>
      <c r="G6081" s="4">
        <f t="shared" si="474"/>
        <v>0</v>
      </c>
      <c r="H6081" s="7">
        <f t="shared" si="475"/>
        <v>0</v>
      </c>
      <c r="I6081" s="7"/>
      <c r="J6081">
        <v>-611.875</v>
      </c>
      <c r="K6081" s="8">
        <f t="shared" si="476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472"/>
        <v>-0.61187499999999995</v>
      </c>
      <c r="E6082" s="8">
        <v>-0.61187499999999995</v>
      </c>
      <c r="F6082" s="4">
        <f t="shared" si="473"/>
        <v>0</v>
      </c>
      <c r="G6082" s="4">
        <f t="shared" si="474"/>
        <v>0</v>
      </c>
      <c r="H6082" s="7">
        <f t="shared" si="475"/>
        <v>0</v>
      </c>
      <c r="I6082" s="7"/>
      <c r="J6082">
        <v>-611.875</v>
      </c>
      <c r="K6082" s="8">
        <f t="shared" si="476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472"/>
        <v>-0.61187499999999995</v>
      </c>
      <c r="E6083" s="8">
        <v>-0.61187499999999995</v>
      </c>
      <c r="F6083" s="4">
        <f t="shared" si="473"/>
        <v>0</v>
      </c>
      <c r="G6083" s="4">
        <f t="shared" si="474"/>
        <v>0</v>
      </c>
      <c r="H6083" s="7">
        <f t="shared" si="475"/>
        <v>0</v>
      </c>
      <c r="I6083" s="7"/>
      <c r="J6083">
        <v>-611.875</v>
      </c>
      <c r="K6083" s="8">
        <f t="shared" si="476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472"/>
        <v>-0.61187499999999995</v>
      </c>
      <c r="E6084" s="8">
        <v>-0.61187499999999995</v>
      </c>
      <c r="F6084" s="4">
        <f t="shared" si="473"/>
        <v>0</v>
      </c>
      <c r="G6084" s="4">
        <f t="shared" si="474"/>
        <v>0</v>
      </c>
      <c r="H6084" s="7">
        <f t="shared" si="475"/>
        <v>0</v>
      </c>
      <c r="I6084" s="7"/>
      <c r="J6084">
        <v>-611.875</v>
      </c>
      <c r="K6084" s="8">
        <f t="shared" si="476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472"/>
        <v>-0.61187499999999995</v>
      </c>
      <c r="E6085" s="8">
        <v>-0.61187499999999995</v>
      </c>
      <c r="F6085" s="4">
        <f t="shared" si="473"/>
        <v>0</v>
      </c>
      <c r="G6085" s="4">
        <f t="shared" si="474"/>
        <v>0</v>
      </c>
      <c r="H6085" s="7">
        <f t="shared" si="475"/>
        <v>0</v>
      </c>
      <c r="I6085" s="7"/>
      <c r="J6085">
        <v>-611.875</v>
      </c>
      <c r="K6085" s="8">
        <f t="shared" si="476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472"/>
        <v>-1.0669200000000001</v>
      </c>
      <c r="E6086" s="8">
        <v>-1.0669150000000001</v>
      </c>
      <c r="F6086" s="4">
        <f t="shared" si="473"/>
        <v>5.000000000032756E-6</v>
      </c>
      <c r="G6086" s="4">
        <f t="shared" si="474"/>
        <v>5.000000000032756E-6</v>
      </c>
      <c r="H6086" s="7">
        <f t="shared" si="475"/>
        <v>2.5000000000327561E-11</v>
      </c>
      <c r="I6086" s="7"/>
      <c r="J6086">
        <v>-611.875</v>
      </c>
      <c r="K6086" s="8">
        <f t="shared" si="476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472"/>
        <v>-4.7322899999999999</v>
      </c>
      <c r="E6087" s="8">
        <v>-4.7303920000000002</v>
      </c>
      <c r="F6087" s="4">
        <f t="shared" si="473"/>
        <v>1.8979999999997332E-3</v>
      </c>
      <c r="G6087" s="4">
        <f t="shared" si="474"/>
        <v>1.8979999999997332E-3</v>
      </c>
      <c r="H6087" s="7">
        <f t="shared" si="475"/>
        <v>3.6024039999989875E-6</v>
      </c>
      <c r="I6087" s="7"/>
      <c r="J6087">
        <v>-611.875</v>
      </c>
      <c r="K6087" s="8">
        <f t="shared" si="476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472"/>
        <v>105.136</v>
      </c>
      <c r="E6088" s="8">
        <v>104.729634</v>
      </c>
      <c r="F6088" s="4">
        <f t="shared" si="473"/>
        <v>-0.40636599999999135</v>
      </c>
      <c r="G6088" s="4">
        <f t="shared" si="474"/>
        <v>0.40636599999999135</v>
      </c>
      <c r="H6088" s="7">
        <f t="shared" si="475"/>
        <v>0.16513332595599298</v>
      </c>
      <c r="I6088" s="7"/>
      <c r="J6088">
        <v>-611.875</v>
      </c>
      <c r="K6088" s="8">
        <f t="shared" si="476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477">C6089/1000</f>
        <v>108.258</v>
      </c>
      <c r="E6089" s="8">
        <v>108.33334499999999</v>
      </c>
      <c r="F6089" s="4">
        <f t="shared" ref="F6089:F6152" si="478">(E6089- D6089)</f>
        <v>7.5344999999998663E-2</v>
      </c>
      <c r="G6089" s="4">
        <f t="shared" ref="G6089:G6152" si="479">ABS(F6089)</f>
        <v>7.5344999999998663E-2</v>
      </c>
      <c r="H6089" s="7">
        <f t="shared" ref="H6089:H6152" si="480">(G6089^2)</f>
        <v>5.6768690249997984E-3</v>
      </c>
      <c r="I6089" s="7"/>
      <c r="J6089">
        <v>-611.875</v>
      </c>
      <c r="K6089" s="8">
        <f t="shared" si="476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477"/>
        <v>107.176</v>
      </c>
      <c r="E6090" s="8">
        <v>107.477592</v>
      </c>
      <c r="F6090" s="4">
        <f t="shared" si="478"/>
        <v>0.30159199999999942</v>
      </c>
      <c r="G6090" s="4">
        <f t="shared" si="479"/>
        <v>0.30159199999999942</v>
      </c>
      <c r="H6090" s="7">
        <f t="shared" si="480"/>
        <v>9.0957734463999643E-2</v>
      </c>
      <c r="I6090" s="7"/>
      <c r="J6090">
        <v>-611.875</v>
      </c>
      <c r="K6090" s="8">
        <f t="shared" si="476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477"/>
        <v>105.89700000000001</v>
      </c>
      <c r="E6091" s="8">
        <v>106.147081</v>
      </c>
      <c r="F6091" s="4">
        <f t="shared" si="478"/>
        <v>0.25008099999999445</v>
      </c>
      <c r="G6091" s="4">
        <f t="shared" si="479"/>
        <v>0.25008099999999445</v>
      </c>
      <c r="H6091" s="7">
        <f t="shared" si="480"/>
        <v>6.2540506560997217E-2</v>
      </c>
      <c r="I6091" s="7"/>
      <c r="J6091">
        <v>-1066.92</v>
      </c>
      <c r="K6091" s="8">
        <f t="shared" si="476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477"/>
        <v>105.001</v>
      </c>
      <c r="E6092" s="8">
        <v>105.241908</v>
      </c>
      <c r="F6092" s="4">
        <f t="shared" si="478"/>
        <v>0.24090799999999035</v>
      </c>
      <c r="G6092" s="4">
        <f t="shared" si="479"/>
        <v>0.24090799999999035</v>
      </c>
      <c r="H6092" s="7">
        <f t="shared" si="480"/>
        <v>5.8036664463995351E-2</v>
      </c>
      <c r="I6092" s="7"/>
      <c r="J6092">
        <v>-4632.8100000000004</v>
      </c>
      <c r="K6092" s="8">
        <f t="shared" si="476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477"/>
        <v>84.8005</v>
      </c>
      <c r="E6093" s="8">
        <v>84.857125999999994</v>
      </c>
      <c r="F6093" s="4">
        <f t="shared" si="478"/>
        <v>5.6625999999994292E-2</v>
      </c>
      <c r="G6093" s="4">
        <f t="shared" si="479"/>
        <v>5.6625999999994292E-2</v>
      </c>
      <c r="H6093" s="7">
        <f t="shared" si="480"/>
        <v>3.2065038759993537E-3</v>
      </c>
      <c r="I6093" s="7"/>
      <c r="J6093">
        <v>52649.4</v>
      </c>
      <c r="K6093" s="8">
        <f t="shared" si="476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477"/>
        <v>104.014</v>
      </c>
      <c r="E6094" s="8">
        <v>104.270416</v>
      </c>
      <c r="F6094" s="4">
        <f t="shared" si="478"/>
        <v>0.25641600000000153</v>
      </c>
      <c r="G6094" s="4">
        <f t="shared" si="479"/>
        <v>0.25641600000000153</v>
      </c>
      <c r="H6094" s="7">
        <f t="shared" si="480"/>
        <v>6.5749165056000786E-2</v>
      </c>
      <c r="I6094" s="7"/>
      <c r="J6094">
        <v>107819</v>
      </c>
      <c r="K6094" s="8">
        <f t="shared" si="476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477"/>
        <v>103.74</v>
      </c>
      <c r="E6095" s="8">
        <v>103.960363</v>
      </c>
      <c r="F6095" s="4">
        <f t="shared" si="478"/>
        <v>0.22036300000000608</v>
      </c>
      <c r="G6095" s="4">
        <f t="shared" si="479"/>
        <v>0.22036300000000608</v>
      </c>
      <c r="H6095" s="7">
        <f t="shared" si="480"/>
        <v>4.8559851769002682E-2</v>
      </c>
      <c r="I6095" s="7"/>
      <c r="J6095">
        <v>106987</v>
      </c>
      <c r="K6095" s="8">
        <f t="shared" si="476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477"/>
        <v>103.613</v>
      </c>
      <c r="E6096" s="8">
        <v>103.95848100000001</v>
      </c>
      <c r="F6096" s="4">
        <f t="shared" si="478"/>
        <v>0.34548100000000659</v>
      </c>
      <c r="G6096" s="4">
        <f t="shared" si="479"/>
        <v>0.34548100000000659</v>
      </c>
      <c r="H6096" s="7">
        <f t="shared" si="480"/>
        <v>0.11935712136100456</v>
      </c>
      <c r="I6096" s="7"/>
      <c r="J6096">
        <v>105616</v>
      </c>
      <c r="K6096" s="8">
        <f t="shared" si="476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477"/>
        <v>84.035800000000009</v>
      </c>
      <c r="E6097" s="8">
        <v>85.013689999999997</v>
      </c>
      <c r="F6097" s="4">
        <f t="shared" si="478"/>
        <v>0.97788999999998794</v>
      </c>
      <c r="G6097" s="4">
        <f t="shared" si="479"/>
        <v>0.97788999999998794</v>
      </c>
      <c r="H6097" s="7">
        <f t="shared" si="480"/>
        <v>0.95626885209997636</v>
      </c>
      <c r="I6097" s="7"/>
      <c r="J6097">
        <v>104740</v>
      </c>
      <c r="K6097" s="8">
        <f t="shared" si="476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477"/>
        <v>-0.92471500000000006</v>
      </c>
      <c r="E6098" s="8">
        <v>-0.92471499999999995</v>
      </c>
      <c r="F6098" s="4">
        <f t="shared" si="478"/>
        <v>1.1102230246251565E-16</v>
      </c>
      <c r="G6098" s="4">
        <f t="shared" si="479"/>
        <v>1.1102230246251565E-16</v>
      </c>
      <c r="H6098" s="7">
        <f t="shared" si="480"/>
        <v>1.2325951644078309E-32</v>
      </c>
      <c r="I6098" s="7"/>
      <c r="J6098">
        <v>104583</v>
      </c>
      <c r="K6098" s="8">
        <f t="shared" si="476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477"/>
        <v>-0.61187499999999995</v>
      </c>
      <c r="E6099" s="8">
        <v>-0.61187499999999995</v>
      </c>
      <c r="F6099" s="4">
        <f t="shared" si="478"/>
        <v>0</v>
      </c>
      <c r="G6099" s="4">
        <f t="shared" si="479"/>
        <v>0</v>
      </c>
      <c r="H6099" s="7">
        <f t="shared" si="480"/>
        <v>0</v>
      </c>
      <c r="I6099" s="7"/>
      <c r="J6099">
        <v>104083</v>
      </c>
      <c r="K6099" s="8">
        <f t="shared" si="476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477"/>
        <v>-0.61187499999999995</v>
      </c>
      <c r="E6100" s="8">
        <v>-0.61187499999999995</v>
      </c>
      <c r="F6100" s="4">
        <f t="shared" si="478"/>
        <v>0</v>
      </c>
      <c r="G6100" s="4">
        <f t="shared" si="479"/>
        <v>0</v>
      </c>
      <c r="H6100" s="7">
        <f t="shared" si="480"/>
        <v>0</v>
      </c>
      <c r="I6100" s="7"/>
      <c r="J6100">
        <v>104073</v>
      </c>
      <c r="K6100" s="8">
        <f t="shared" si="476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477"/>
        <v>-0.61187499999999995</v>
      </c>
      <c r="E6101" s="8">
        <v>-0.61187499999999995</v>
      </c>
      <c r="F6101" s="4">
        <f t="shared" si="478"/>
        <v>0</v>
      </c>
      <c r="G6101" s="4">
        <f t="shared" si="479"/>
        <v>0</v>
      </c>
      <c r="H6101" s="7">
        <f t="shared" si="480"/>
        <v>0</v>
      </c>
      <c r="I6101" s="7"/>
      <c r="J6101">
        <v>93816.4</v>
      </c>
      <c r="K6101" s="8">
        <f t="shared" si="476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477"/>
        <v>-0.61187499999999995</v>
      </c>
      <c r="E6102" s="8">
        <v>-0.61187499999999995</v>
      </c>
      <c r="F6102" s="4">
        <f t="shared" si="478"/>
        <v>0</v>
      </c>
      <c r="G6102" s="4">
        <f t="shared" si="479"/>
        <v>0</v>
      </c>
      <c r="H6102" s="7">
        <f t="shared" si="480"/>
        <v>0</v>
      </c>
      <c r="I6102" s="7"/>
      <c r="J6102">
        <v>45239.5</v>
      </c>
      <c r="K6102" s="8">
        <f t="shared" si="476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477"/>
        <v>-0.61187499999999995</v>
      </c>
      <c r="E6103" s="8">
        <v>-0.61187499999999995</v>
      </c>
      <c r="F6103" s="4">
        <f t="shared" si="478"/>
        <v>0</v>
      </c>
      <c r="G6103" s="4">
        <f t="shared" si="479"/>
        <v>0</v>
      </c>
      <c r="H6103" s="7">
        <f t="shared" si="480"/>
        <v>0</v>
      </c>
      <c r="I6103" s="7"/>
      <c r="J6103">
        <v>-924.71500000000003</v>
      </c>
      <c r="K6103" s="8">
        <f t="shared" si="476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477"/>
        <v>-0.61187499999999995</v>
      </c>
      <c r="E6104" s="8">
        <v>-0.61187499999999995</v>
      </c>
      <c r="F6104" s="4">
        <f t="shared" si="478"/>
        <v>0</v>
      </c>
      <c r="G6104" s="4">
        <f t="shared" si="479"/>
        <v>0</v>
      </c>
      <c r="H6104" s="7">
        <f t="shared" si="480"/>
        <v>0</v>
      </c>
      <c r="I6104" s="7"/>
      <c r="J6104">
        <v>-611.875</v>
      </c>
      <c r="K6104" s="8">
        <f t="shared" si="476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477"/>
        <v>-0.61187499999999995</v>
      </c>
      <c r="E6105" s="8">
        <v>-0.61187499999999995</v>
      </c>
      <c r="F6105" s="4">
        <f t="shared" si="478"/>
        <v>0</v>
      </c>
      <c r="G6105" s="4">
        <f t="shared" si="479"/>
        <v>0</v>
      </c>
      <c r="H6105" s="7">
        <f t="shared" si="480"/>
        <v>0</v>
      </c>
      <c r="I6105" s="7"/>
      <c r="J6105">
        <v>-611.875</v>
      </c>
      <c r="K6105" s="8">
        <f t="shared" si="476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477"/>
        <v>-0.61187499999999995</v>
      </c>
      <c r="E6106" s="8">
        <v>-0.61187499999999995</v>
      </c>
      <c r="F6106" s="4">
        <f t="shared" si="478"/>
        <v>0</v>
      </c>
      <c r="G6106" s="4">
        <f t="shared" si="479"/>
        <v>0</v>
      </c>
      <c r="H6106" s="7">
        <f t="shared" si="480"/>
        <v>0</v>
      </c>
      <c r="I6106" s="7"/>
      <c r="J6106">
        <v>-611.875</v>
      </c>
      <c r="K6106" s="8">
        <f t="shared" si="476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477"/>
        <v>-0.61187499999999995</v>
      </c>
      <c r="E6107" s="8">
        <v>-0.61187499999999995</v>
      </c>
      <c r="F6107" s="4">
        <f t="shared" si="478"/>
        <v>0</v>
      </c>
      <c r="G6107" s="4">
        <f t="shared" si="479"/>
        <v>0</v>
      </c>
      <c r="H6107" s="7">
        <f t="shared" si="480"/>
        <v>0</v>
      </c>
      <c r="I6107" s="7"/>
      <c r="J6107">
        <v>-611.875</v>
      </c>
      <c r="K6107" s="8">
        <f t="shared" si="476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477"/>
        <v>-0.61187499999999995</v>
      </c>
      <c r="E6108" s="8">
        <v>-0.61187499999999995</v>
      </c>
      <c r="F6108" s="4">
        <f t="shared" si="478"/>
        <v>0</v>
      </c>
      <c r="G6108" s="4">
        <f t="shared" si="479"/>
        <v>0</v>
      </c>
      <c r="H6108" s="7">
        <f t="shared" si="480"/>
        <v>0</v>
      </c>
      <c r="I6108" s="7"/>
      <c r="J6108">
        <v>-611.875</v>
      </c>
      <c r="K6108" s="8">
        <f t="shared" si="476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477"/>
        <v>-0.61187499999999995</v>
      </c>
      <c r="E6109" s="8">
        <v>-0.61187499999999995</v>
      </c>
      <c r="F6109" s="4">
        <f t="shared" si="478"/>
        <v>0</v>
      </c>
      <c r="G6109" s="4">
        <f t="shared" si="479"/>
        <v>0</v>
      </c>
      <c r="H6109" s="7">
        <f t="shared" si="480"/>
        <v>0</v>
      </c>
      <c r="I6109" s="7"/>
      <c r="J6109">
        <v>-611.875</v>
      </c>
      <c r="K6109" s="8">
        <f t="shared" si="476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477"/>
        <v>-1.0669200000000001</v>
      </c>
      <c r="E6110" s="8">
        <v>-1.0669150000000001</v>
      </c>
      <c r="F6110" s="4">
        <f t="shared" si="478"/>
        <v>5.000000000032756E-6</v>
      </c>
      <c r="G6110" s="4">
        <f t="shared" si="479"/>
        <v>5.000000000032756E-6</v>
      </c>
      <c r="H6110" s="7">
        <f t="shared" si="480"/>
        <v>2.5000000000327561E-11</v>
      </c>
      <c r="I6110" s="7"/>
      <c r="J6110">
        <v>-611.875</v>
      </c>
      <c r="K6110" s="8">
        <f t="shared" si="476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477"/>
        <v>-4.7206999999999999</v>
      </c>
      <c r="E6111" s="8">
        <v>-4.7203799999999996</v>
      </c>
      <c r="F6111" s="4">
        <f t="shared" si="478"/>
        <v>3.2000000000032003E-4</v>
      </c>
      <c r="G6111" s="4">
        <f t="shared" si="479"/>
        <v>3.2000000000032003E-4</v>
      </c>
      <c r="H6111" s="7">
        <f t="shared" si="480"/>
        <v>1.0240000000020481E-7</v>
      </c>
      <c r="I6111" s="7"/>
      <c r="J6111">
        <v>-611.875</v>
      </c>
      <c r="K6111" s="8">
        <f t="shared" si="476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477"/>
        <v>98.931399999999996</v>
      </c>
      <c r="E6112" s="8">
        <v>98.80095</v>
      </c>
      <c r="F6112" s="4">
        <f t="shared" si="478"/>
        <v>-0.13044999999999618</v>
      </c>
      <c r="G6112" s="4">
        <f t="shared" si="479"/>
        <v>0.13044999999999618</v>
      </c>
      <c r="H6112" s="7">
        <f t="shared" si="480"/>
        <v>1.7017202499999003E-2</v>
      </c>
      <c r="I6112" s="7"/>
      <c r="J6112">
        <v>-611.875</v>
      </c>
      <c r="K6112" s="8">
        <f t="shared" si="476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477"/>
        <v>108.134</v>
      </c>
      <c r="E6113" s="8">
        <v>108.13878099999999</v>
      </c>
      <c r="F6113" s="4">
        <f t="shared" si="478"/>
        <v>4.780999999994151E-3</v>
      </c>
      <c r="G6113" s="4">
        <f t="shared" si="479"/>
        <v>4.780999999994151E-3</v>
      </c>
      <c r="H6113" s="7">
        <f t="shared" si="480"/>
        <v>2.2857960999944072E-5</v>
      </c>
      <c r="I6113" s="7"/>
      <c r="J6113">
        <v>-611.875</v>
      </c>
      <c r="K6113" s="8">
        <f t="shared" si="476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477"/>
        <v>106.968</v>
      </c>
      <c r="E6114" s="8">
        <v>107.436038</v>
      </c>
      <c r="F6114" s="4">
        <f t="shared" si="478"/>
        <v>0.46803799999999285</v>
      </c>
      <c r="G6114" s="4">
        <f t="shared" si="479"/>
        <v>0.46803799999999285</v>
      </c>
      <c r="H6114" s="7">
        <f t="shared" si="480"/>
        <v>0.2190595694439933</v>
      </c>
      <c r="I6114" s="7"/>
      <c r="J6114">
        <v>-611.875</v>
      </c>
      <c r="K6114" s="8">
        <f t="shared" si="476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477"/>
        <v>105.995</v>
      </c>
      <c r="E6115" s="8">
        <v>106.256394</v>
      </c>
      <c r="F6115" s="4">
        <f t="shared" si="478"/>
        <v>0.26139399999999569</v>
      </c>
      <c r="G6115" s="4">
        <f t="shared" si="479"/>
        <v>0.26139399999999569</v>
      </c>
      <c r="H6115" s="7">
        <f t="shared" si="480"/>
        <v>6.8326823235997744E-2</v>
      </c>
      <c r="I6115" s="7"/>
      <c r="J6115">
        <v>-1066.92</v>
      </c>
      <c r="K6115" s="8">
        <f t="shared" si="476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477"/>
        <v>105.122</v>
      </c>
      <c r="E6116" s="8">
        <v>105.345552</v>
      </c>
      <c r="F6116" s="4">
        <f t="shared" si="478"/>
        <v>0.22355199999999797</v>
      </c>
      <c r="G6116" s="4">
        <f t="shared" si="479"/>
        <v>0.22355199999999797</v>
      </c>
      <c r="H6116" s="7">
        <f t="shared" si="480"/>
        <v>4.9975496703999096E-2</v>
      </c>
      <c r="I6116" s="7"/>
      <c r="J6116">
        <v>-4731.1400000000003</v>
      </c>
      <c r="K6116" s="8">
        <f t="shared" si="476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477"/>
        <v>104.465</v>
      </c>
      <c r="E6117" s="8">
        <v>104.64512499999999</v>
      </c>
      <c r="F6117" s="4">
        <f t="shared" si="478"/>
        <v>0.18012499999998965</v>
      </c>
      <c r="G6117" s="4">
        <f t="shared" si="479"/>
        <v>0.18012499999998965</v>
      </c>
      <c r="H6117" s="7">
        <f t="shared" si="480"/>
        <v>3.2445015624996271E-2</v>
      </c>
      <c r="I6117" s="7"/>
      <c r="J6117">
        <v>104795</v>
      </c>
      <c r="K6117" s="8">
        <f t="shared" si="476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477"/>
        <v>104.15300000000001</v>
      </c>
      <c r="E6118" s="8">
        <v>104.03157</v>
      </c>
      <c r="F6118" s="4">
        <f t="shared" si="478"/>
        <v>-0.1214300000000037</v>
      </c>
      <c r="G6118" s="4">
        <f t="shared" si="479"/>
        <v>0.1214300000000037</v>
      </c>
      <c r="H6118" s="7">
        <f t="shared" si="480"/>
        <v>1.47452449000009E-2</v>
      </c>
      <c r="I6118" s="7"/>
      <c r="J6118">
        <v>108330</v>
      </c>
      <c r="K6118" s="8">
        <f t="shared" si="476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477"/>
        <v>103.91</v>
      </c>
      <c r="E6119" s="8">
        <v>104.177779</v>
      </c>
      <c r="F6119" s="4">
        <f t="shared" si="478"/>
        <v>0.26777900000000443</v>
      </c>
      <c r="G6119" s="4">
        <f t="shared" si="479"/>
        <v>0.26777900000000443</v>
      </c>
      <c r="H6119" s="7">
        <f t="shared" si="480"/>
        <v>7.1705592841002377E-2</v>
      </c>
      <c r="I6119" s="7"/>
      <c r="J6119">
        <v>107507</v>
      </c>
      <c r="K6119" s="8">
        <f t="shared" si="476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477"/>
        <v>103.904</v>
      </c>
      <c r="E6120" s="8">
        <v>104.176374</v>
      </c>
      <c r="F6120" s="4">
        <f t="shared" si="478"/>
        <v>0.27237399999999923</v>
      </c>
      <c r="G6120" s="4">
        <f t="shared" si="479"/>
        <v>0.27237399999999923</v>
      </c>
      <c r="H6120" s="7">
        <f t="shared" si="480"/>
        <v>7.4187595875999574E-2</v>
      </c>
      <c r="I6120" s="7"/>
      <c r="J6120">
        <v>106229</v>
      </c>
      <c r="K6120" s="8">
        <f t="shared" si="476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477"/>
        <v>88.380899999999997</v>
      </c>
      <c r="E6121" s="8">
        <v>89.413987000000006</v>
      </c>
      <c r="F6121" s="4">
        <f t="shared" si="478"/>
        <v>1.033087000000009</v>
      </c>
      <c r="G6121" s="4">
        <f t="shared" si="479"/>
        <v>1.033087000000009</v>
      </c>
      <c r="H6121" s="7">
        <f t="shared" si="480"/>
        <v>1.0672687495690185</v>
      </c>
      <c r="I6121" s="7"/>
      <c r="J6121">
        <v>105346</v>
      </c>
      <c r="K6121" s="8">
        <f t="shared" si="476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477"/>
        <v>-0.92471500000000006</v>
      </c>
      <c r="E6122" s="8">
        <v>-0.92471499999999995</v>
      </c>
      <c r="F6122" s="4">
        <f t="shared" si="478"/>
        <v>1.1102230246251565E-16</v>
      </c>
      <c r="G6122" s="4">
        <f t="shared" si="479"/>
        <v>1.1102230246251565E-16</v>
      </c>
      <c r="H6122" s="7">
        <f t="shared" si="480"/>
        <v>1.2325951644078309E-32</v>
      </c>
      <c r="I6122" s="7"/>
      <c r="J6122">
        <v>85025.600000000006</v>
      </c>
      <c r="K6122" s="8">
        <f t="shared" si="476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477"/>
        <v>-0.61187499999999995</v>
      </c>
      <c r="E6123" s="8">
        <v>-0.61187499999999995</v>
      </c>
      <c r="F6123" s="4">
        <f t="shared" si="478"/>
        <v>0</v>
      </c>
      <c r="G6123" s="4">
        <f t="shared" si="479"/>
        <v>0</v>
      </c>
      <c r="H6123" s="7">
        <f t="shared" si="480"/>
        <v>0</v>
      </c>
      <c r="I6123" s="7"/>
      <c r="J6123">
        <v>104391</v>
      </c>
      <c r="K6123" s="8">
        <f t="shared" si="476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477"/>
        <v>-0.61187499999999995</v>
      </c>
      <c r="E6124" s="8">
        <v>-0.61187499999999995</v>
      </c>
      <c r="F6124" s="4">
        <f t="shared" si="478"/>
        <v>0</v>
      </c>
      <c r="G6124" s="4">
        <f t="shared" si="479"/>
        <v>0</v>
      </c>
      <c r="H6124" s="7">
        <f t="shared" si="480"/>
        <v>0</v>
      </c>
      <c r="I6124" s="7"/>
      <c r="J6124">
        <v>104087</v>
      </c>
      <c r="K6124" s="8">
        <f t="shared" ref="K6124:K6187" si="481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477"/>
        <v>-0.61187499999999995</v>
      </c>
      <c r="E6125" s="8">
        <v>-0.61187499999999995</v>
      </c>
      <c r="F6125" s="4">
        <f t="shared" si="478"/>
        <v>0</v>
      </c>
      <c r="G6125" s="4">
        <f t="shared" si="479"/>
        <v>0</v>
      </c>
      <c r="H6125" s="7">
        <f t="shared" si="480"/>
        <v>0</v>
      </c>
      <c r="I6125" s="7"/>
      <c r="J6125">
        <v>104085</v>
      </c>
      <c r="K6125" s="8">
        <f t="shared" si="481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477"/>
        <v>-0.61187499999999995</v>
      </c>
      <c r="E6126" s="8">
        <v>-0.61187499999999995</v>
      </c>
      <c r="F6126" s="4">
        <f t="shared" si="478"/>
        <v>0</v>
      </c>
      <c r="G6126" s="4">
        <f t="shared" si="479"/>
        <v>0</v>
      </c>
      <c r="H6126" s="7">
        <f t="shared" si="480"/>
        <v>0</v>
      </c>
      <c r="I6126" s="7"/>
      <c r="J6126">
        <v>85186.3</v>
      </c>
      <c r="K6126" s="8">
        <f t="shared" si="481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477"/>
        <v>-0.61187499999999995</v>
      </c>
      <c r="E6127" s="8">
        <v>-0.61187499999999995</v>
      </c>
      <c r="F6127" s="4">
        <f t="shared" si="478"/>
        <v>0</v>
      </c>
      <c r="G6127" s="4">
        <f t="shared" si="479"/>
        <v>0</v>
      </c>
      <c r="H6127" s="7">
        <f t="shared" si="480"/>
        <v>0</v>
      </c>
      <c r="I6127" s="7"/>
      <c r="J6127">
        <v>-924.71500000000003</v>
      </c>
      <c r="K6127" s="8">
        <f t="shared" si="481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477"/>
        <v>-0.61187499999999995</v>
      </c>
      <c r="E6128" s="8">
        <v>-0.61187499999999995</v>
      </c>
      <c r="F6128" s="4">
        <f t="shared" si="478"/>
        <v>0</v>
      </c>
      <c r="G6128" s="4">
        <f t="shared" si="479"/>
        <v>0</v>
      </c>
      <c r="H6128" s="7">
        <f t="shared" si="480"/>
        <v>0</v>
      </c>
      <c r="I6128" s="7"/>
      <c r="J6128">
        <v>-611.875</v>
      </c>
      <c r="K6128" s="8">
        <f t="shared" si="481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477"/>
        <v>-0.61187499999999995</v>
      </c>
      <c r="E6129" s="8">
        <v>-0.61187499999999995</v>
      </c>
      <c r="F6129" s="4">
        <f t="shared" si="478"/>
        <v>0</v>
      </c>
      <c r="G6129" s="4">
        <f t="shared" si="479"/>
        <v>0</v>
      </c>
      <c r="H6129" s="7">
        <f t="shared" si="480"/>
        <v>0</v>
      </c>
      <c r="I6129" s="7"/>
      <c r="J6129">
        <v>-611.875</v>
      </c>
      <c r="K6129" s="8">
        <f t="shared" si="481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477"/>
        <v>-0.61187499999999995</v>
      </c>
      <c r="E6130" s="8">
        <v>-0.61187499999999995</v>
      </c>
      <c r="F6130" s="4">
        <f t="shared" si="478"/>
        <v>0</v>
      </c>
      <c r="G6130" s="4">
        <f t="shared" si="479"/>
        <v>0</v>
      </c>
      <c r="H6130" s="7">
        <f t="shared" si="480"/>
        <v>0</v>
      </c>
      <c r="I6130" s="7"/>
      <c r="J6130">
        <v>-611.875</v>
      </c>
      <c r="K6130" s="8">
        <f t="shared" si="481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477"/>
        <v>-0.61187499999999995</v>
      </c>
      <c r="E6131" s="8">
        <v>-0.61187499999999995</v>
      </c>
      <c r="F6131" s="4">
        <f t="shared" si="478"/>
        <v>0</v>
      </c>
      <c r="G6131" s="4">
        <f t="shared" si="479"/>
        <v>0</v>
      </c>
      <c r="H6131" s="7">
        <f t="shared" si="480"/>
        <v>0</v>
      </c>
      <c r="I6131" s="7"/>
      <c r="J6131">
        <v>-611.875</v>
      </c>
      <c r="K6131" s="8">
        <f t="shared" si="481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477"/>
        <v>-0.61187499999999995</v>
      </c>
      <c r="E6132" s="8">
        <v>-0.61187499999999995</v>
      </c>
      <c r="F6132" s="4">
        <f t="shared" si="478"/>
        <v>0</v>
      </c>
      <c r="G6132" s="4">
        <f t="shared" si="479"/>
        <v>0</v>
      </c>
      <c r="H6132" s="7">
        <f t="shared" si="480"/>
        <v>0</v>
      </c>
      <c r="I6132" s="7"/>
      <c r="J6132">
        <v>-611.875</v>
      </c>
      <c r="K6132" s="8">
        <f t="shared" si="481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477"/>
        <v>-0.61187499999999995</v>
      </c>
      <c r="E6133" s="8">
        <v>-0.61187499999999995</v>
      </c>
      <c r="F6133" s="4">
        <f t="shared" si="478"/>
        <v>0</v>
      </c>
      <c r="G6133" s="4">
        <f t="shared" si="479"/>
        <v>0</v>
      </c>
      <c r="H6133" s="7">
        <f t="shared" si="480"/>
        <v>0</v>
      </c>
      <c r="I6133" s="7"/>
      <c r="J6133">
        <v>-611.875</v>
      </c>
      <c r="K6133" s="8">
        <f t="shared" si="481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477"/>
        <v>-1.0669200000000001</v>
      </c>
      <c r="E6134" s="8">
        <v>-1.0669150000000001</v>
      </c>
      <c r="F6134" s="4">
        <f t="shared" si="478"/>
        <v>5.000000000032756E-6</v>
      </c>
      <c r="G6134" s="4">
        <f t="shared" si="479"/>
        <v>5.000000000032756E-6</v>
      </c>
      <c r="H6134" s="7">
        <f t="shared" si="480"/>
        <v>2.5000000000327561E-11</v>
      </c>
      <c r="I6134" s="7"/>
      <c r="J6134">
        <v>-611.875</v>
      </c>
      <c r="K6134" s="8">
        <f t="shared" si="481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477"/>
        <v>-4.7222400000000002</v>
      </c>
      <c r="E6135" s="8">
        <v>-4.7208290000000002</v>
      </c>
      <c r="F6135" s="4">
        <f t="shared" si="478"/>
        <v>1.4110000000000511E-3</v>
      </c>
      <c r="G6135" s="4">
        <f t="shared" si="479"/>
        <v>1.4110000000000511E-3</v>
      </c>
      <c r="H6135" s="7">
        <f t="shared" si="480"/>
        <v>1.9909210000001442E-6</v>
      </c>
      <c r="I6135" s="7"/>
      <c r="J6135">
        <v>-611.875</v>
      </c>
      <c r="K6135" s="8">
        <f t="shared" si="481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477"/>
        <v>99.463300000000004</v>
      </c>
      <c r="E6136" s="8">
        <v>99.217219</v>
      </c>
      <c r="F6136" s="4">
        <f t="shared" si="478"/>
        <v>-0.24608100000000377</v>
      </c>
      <c r="G6136" s="4">
        <f t="shared" si="479"/>
        <v>0.24608100000000377</v>
      </c>
      <c r="H6136" s="7">
        <f t="shared" si="480"/>
        <v>6.0555858561001853E-2</v>
      </c>
      <c r="I6136" s="7"/>
      <c r="J6136">
        <v>-611.875</v>
      </c>
      <c r="K6136" s="8">
        <f t="shared" si="481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477"/>
        <v>107.751</v>
      </c>
      <c r="E6137" s="8">
        <v>107.846844</v>
      </c>
      <c r="F6137" s="4">
        <f t="shared" si="478"/>
        <v>9.5843999999999596E-2</v>
      </c>
      <c r="G6137" s="4">
        <f t="shared" si="479"/>
        <v>9.5843999999999596E-2</v>
      </c>
      <c r="H6137" s="7">
        <f t="shared" si="480"/>
        <v>9.1860723359999223E-3</v>
      </c>
      <c r="I6137" s="7"/>
      <c r="J6137">
        <v>-611.875</v>
      </c>
      <c r="K6137" s="8">
        <f t="shared" si="481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477"/>
        <v>106.56399999999999</v>
      </c>
      <c r="E6138" s="8">
        <v>107.00626099999999</v>
      </c>
      <c r="F6138" s="4">
        <f t="shared" si="478"/>
        <v>0.44226100000000201</v>
      </c>
      <c r="G6138" s="4">
        <f t="shared" si="479"/>
        <v>0.44226100000000201</v>
      </c>
      <c r="H6138" s="7">
        <f t="shared" si="480"/>
        <v>0.19559479212100178</v>
      </c>
      <c r="I6138" s="7"/>
      <c r="J6138">
        <v>-611.875</v>
      </c>
      <c r="K6138" s="8">
        <f t="shared" si="481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477"/>
        <v>105.887</v>
      </c>
      <c r="E6139" s="8">
        <v>106.145841</v>
      </c>
      <c r="F6139" s="4">
        <f t="shared" si="478"/>
        <v>0.25884100000000387</v>
      </c>
      <c r="G6139" s="4">
        <f t="shared" si="479"/>
        <v>0.25884100000000387</v>
      </c>
      <c r="H6139" s="7">
        <f t="shared" si="480"/>
        <v>6.6998663281001999E-2</v>
      </c>
      <c r="I6139" s="7"/>
      <c r="J6139">
        <v>-1066.92</v>
      </c>
      <c r="K6139" s="8">
        <f t="shared" si="481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477"/>
        <v>105.2</v>
      </c>
      <c r="E6140" s="8">
        <v>105.440242</v>
      </c>
      <c r="F6140" s="4">
        <f t="shared" si="478"/>
        <v>0.24024199999999496</v>
      </c>
      <c r="G6140" s="4">
        <f t="shared" si="479"/>
        <v>0.24024199999999496</v>
      </c>
      <c r="H6140" s="7">
        <f t="shared" si="480"/>
        <v>5.7716218563997577E-2</v>
      </c>
      <c r="I6140" s="7"/>
      <c r="J6140">
        <v>-4720.5200000000004</v>
      </c>
      <c r="K6140" s="8">
        <f t="shared" si="481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477"/>
        <v>104.633</v>
      </c>
      <c r="E6141" s="8">
        <v>104.84160199999999</v>
      </c>
      <c r="F6141" s="4">
        <f t="shared" si="478"/>
        <v>0.20860199999999907</v>
      </c>
      <c r="G6141" s="4">
        <f t="shared" si="479"/>
        <v>0.20860199999999907</v>
      </c>
      <c r="H6141" s="7">
        <f t="shared" si="480"/>
        <v>4.3514794403999607E-2</v>
      </c>
      <c r="I6141" s="7"/>
      <c r="J6141">
        <v>98812.800000000003</v>
      </c>
      <c r="K6141" s="8">
        <f t="shared" si="481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477"/>
        <v>104.43300000000001</v>
      </c>
      <c r="E6142" s="8">
        <v>104.420723</v>
      </c>
      <c r="F6142" s="4">
        <f t="shared" si="478"/>
        <v>-1.227700000001164E-2</v>
      </c>
      <c r="G6142" s="4">
        <f t="shared" si="479"/>
        <v>1.227700000001164E-2</v>
      </c>
      <c r="H6142" s="7">
        <f t="shared" si="480"/>
        <v>1.5072472900028581E-4</v>
      </c>
      <c r="I6142" s="7"/>
      <c r="J6142">
        <v>108138</v>
      </c>
      <c r="K6142" s="8">
        <f t="shared" si="481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477"/>
        <v>104.313</v>
      </c>
      <c r="E6143" s="8">
        <v>104.590648</v>
      </c>
      <c r="F6143" s="4">
        <f t="shared" si="478"/>
        <v>0.27764799999999923</v>
      </c>
      <c r="G6143" s="4">
        <f t="shared" si="479"/>
        <v>0.27764799999999923</v>
      </c>
      <c r="H6143" s="7">
        <f t="shared" si="480"/>
        <v>7.7088411903999565E-2</v>
      </c>
      <c r="I6143" s="7"/>
      <c r="J6143">
        <v>107471</v>
      </c>
      <c r="K6143" s="8">
        <f t="shared" si="481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477"/>
        <v>104.252</v>
      </c>
      <c r="E6144" s="8">
        <v>104.585978</v>
      </c>
      <c r="F6144" s="4">
        <f t="shared" si="478"/>
        <v>0.33397800000000188</v>
      </c>
      <c r="G6144" s="4">
        <f t="shared" si="479"/>
        <v>0.33397800000000188</v>
      </c>
      <c r="H6144" s="7">
        <f t="shared" si="480"/>
        <v>0.11154130448400126</v>
      </c>
      <c r="I6144" s="7"/>
      <c r="J6144">
        <v>106392</v>
      </c>
      <c r="K6144" s="8">
        <f t="shared" si="481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477"/>
        <v>88.917600000000007</v>
      </c>
      <c r="E6145" s="8">
        <v>89.780612000000005</v>
      </c>
      <c r="F6145" s="4">
        <f t="shared" si="478"/>
        <v>0.86301199999999767</v>
      </c>
      <c r="G6145" s="4">
        <f t="shared" si="479"/>
        <v>0.86301199999999767</v>
      </c>
      <c r="H6145" s="7">
        <f t="shared" si="480"/>
        <v>0.74478971214399603</v>
      </c>
      <c r="I6145" s="7"/>
      <c r="J6145">
        <v>105509</v>
      </c>
      <c r="K6145" s="8">
        <f t="shared" si="481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477"/>
        <v>-0.92471500000000006</v>
      </c>
      <c r="E6146" s="8">
        <v>-0.92471499999999995</v>
      </c>
      <c r="F6146" s="4">
        <f t="shared" si="478"/>
        <v>1.1102230246251565E-16</v>
      </c>
      <c r="G6146" s="4">
        <f t="shared" si="479"/>
        <v>1.1102230246251565E-16</v>
      </c>
      <c r="H6146" s="7">
        <f t="shared" si="480"/>
        <v>1.2325951644078309E-32</v>
      </c>
      <c r="I6146" s="7"/>
      <c r="J6146">
        <v>104773</v>
      </c>
      <c r="K6146" s="8">
        <f t="shared" si="481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477"/>
        <v>-0.61187499999999995</v>
      </c>
      <c r="E6147" s="8">
        <v>-0.61187499999999995</v>
      </c>
      <c r="F6147" s="4">
        <f t="shared" si="478"/>
        <v>0</v>
      </c>
      <c r="G6147" s="4">
        <f t="shared" si="479"/>
        <v>0</v>
      </c>
      <c r="H6147" s="7">
        <f t="shared" si="480"/>
        <v>0</v>
      </c>
      <c r="I6147" s="7"/>
      <c r="J6147">
        <v>104154</v>
      </c>
      <c r="K6147" s="8">
        <f t="shared" si="481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477"/>
        <v>-0.61187499999999995</v>
      </c>
      <c r="E6148" s="8">
        <v>-0.61187499999999995</v>
      </c>
      <c r="F6148" s="4">
        <f t="shared" si="478"/>
        <v>0</v>
      </c>
      <c r="G6148" s="4">
        <f t="shared" si="479"/>
        <v>0</v>
      </c>
      <c r="H6148" s="7">
        <f t="shared" si="480"/>
        <v>0</v>
      </c>
      <c r="I6148" s="7"/>
      <c r="J6148">
        <v>104303</v>
      </c>
      <c r="K6148" s="8">
        <f t="shared" si="481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477"/>
        <v>-0.61187499999999995</v>
      </c>
      <c r="E6149" s="8">
        <v>-0.61187499999999995</v>
      </c>
      <c r="F6149" s="4">
        <f t="shared" si="478"/>
        <v>0</v>
      </c>
      <c r="G6149" s="4">
        <f t="shared" si="479"/>
        <v>0</v>
      </c>
      <c r="H6149" s="7">
        <f t="shared" si="480"/>
        <v>0</v>
      </c>
      <c r="I6149" s="7"/>
      <c r="J6149">
        <v>104302</v>
      </c>
      <c r="K6149" s="8">
        <f t="shared" si="481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477"/>
        <v>-0.61187499999999995</v>
      </c>
      <c r="E6150" s="8">
        <v>-0.61187499999999995</v>
      </c>
      <c r="F6150" s="4">
        <f t="shared" si="478"/>
        <v>0</v>
      </c>
      <c r="G6150" s="4">
        <f t="shared" si="479"/>
        <v>0</v>
      </c>
      <c r="H6150" s="7">
        <f t="shared" si="480"/>
        <v>0</v>
      </c>
      <c r="I6150" s="7"/>
      <c r="J6150">
        <v>89574</v>
      </c>
      <c r="K6150" s="8">
        <f t="shared" si="481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477"/>
        <v>-0.61187499999999995</v>
      </c>
      <c r="E6151" s="8">
        <v>-0.61187499999999995</v>
      </c>
      <c r="F6151" s="4">
        <f t="shared" si="478"/>
        <v>0</v>
      </c>
      <c r="G6151" s="4">
        <f t="shared" si="479"/>
        <v>0</v>
      </c>
      <c r="H6151" s="7">
        <f t="shared" si="480"/>
        <v>0</v>
      </c>
      <c r="I6151" s="7"/>
      <c r="J6151">
        <v>-924.71500000000003</v>
      </c>
      <c r="K6151" s="8">
        <f t="shared" si="481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477"/>
        <v>-0.61187499999999995</v>
      </c>
      <c r="E6152" s="8">
        <v>-0.61187499999999995</v>
      </c>
      <c r="F6152" s="4">
        <f t="shared" si="478"/>
        <v>0</v>
      </c>
      <c r="G6152" s="4">
        <f t="shared" si="479"/>
        <v>0</v>
      </c>
      <c r="H6152" s="7">
        <f t="shared" si="480"/>
        <v>0</v>
      </c>
      <c r="I6152" s="7"/>
      <c r="J6152">
        <v>-611.875</v>
      </c>
      <c r="K6152" s="8">
        <f t="shared" si="481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482">C6153/1000</f>
        <v>-0.61187499999999995</v>
      </c>
      <c r="E6153" s="8">
        <v>-0.61187499999999995</v>
      </c>
      <c r="F6153" s="4">
        <f t="shared" ref="F6153:F6216" si="483">(E6153- D6153)</f>
        <v>0</v>
      </c>
      <c r="G6153" s="4">
        <f t="shared" ref="G6153:G6216" si="484">ABS(F6153)</f>
        <v>0</v>
      </c>
      <c r="H6153" s="7">
        <f t="shared" ref="H6153:H6216" si="485">(G6153^2)</f>
        <v>0</v>
      </c>
      <c r="I6153" s="7"/>
      <c r="J6153">
        <v>-611.875</v>
      </c>
      <c r="K6153" s="8">
        <f t="shared" si="481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482"/>
        <v>-0.61187499999999995</v>
      </c>
      <c r="E6154" s="8">
        <v>-0.61187499999999995</v>
      </c>
      <c r="F6154" s="4">
        <f t="shared" si="483"/>
        <v>0</v>
      </c>
      <c r="G6154" s="4">
        <f t="shared" si="484"/>
        <v>0</v>
      </c>
      <c r="H6154" s="7">
        <f t="shared" si="485"/>
        <v>0</v>
      </c>
      <c r="I6154" s="7"/>
      <c r="J6154">
        <v>-611.875</v>
      </c>
      <c r="K6154" s="8">
        <f t="shared" si="481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482"/>
        <v>-0.61187499999999995</v>
      </c>
      <c r="E6155" s="8">
        <v>-0.61187499999999995</v>
      </c>
      <c r="F6155" s="4">
        <f t="shared" si="483"/>
        <v>0</v>
      </c>
      <c r="G6155" s="4">
        <f t="shared" si="484"/>
        <v>0</v>
      </c>
      <c r="H6155" s="7">
        <f t="shared" si="485"/>
        <v>0</v>
      </c>
      <c r="I6155" s="7"/>
      <c r="J6155">
        <v>-611.875</v>
      </c>
      <c r="K6155" s="8">
        <f t="shared" si="481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482"/>
        <v>-0.61187499999999995</v>
      </c>
      <c r="E6156" s="8">
        <v>-0.61187499999999995</v>
      </c>
      <c r="F6156" s="4">
        <f t="shared" si="483"/>
        <v>0</v>
      </c>
      <c r="G6156" s="4">
        <f t="shared" si="484"/>
        <v>0</v>
      </c>
      <c r="H6156" s="7">
        <f t="shared" si="485"/>
        <v>0</v>
      </c>
      <c r="I6156" s="7"/>
      <c r="J6156">
        <v>-611.875</v>
      </c>
      <c r="K6156" s="8">
        <f t="shared" si="481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482"/>
        <v>-0.61187499999999995</v>
      </c>
      <c r="E6157" s="8">
        <v>-0.61187499999999995</v>
      </c>
      <c r="F6157" s="4">
        <f t="shared" si="483"/>
        <v>0</v>
      </c>
      <c r="G6157" s="4">
        <f t="shared" si="484"/>
        <v>0</v>
      </c>
      <c r="H6157" s="7">
        <f t="shared" si="485"/>
        <v>0</v>
      </c>
      <c r="I6157" s="7"/>
      <c r="J6157">
        <v>-611.875</v>
      </c>
      <c r="K6157" s="8">
        <f t="shared" si="481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482"/>
        <v>-1.0669200000000001</v>
      </c>
      <c r="E6158" s="8">
        <v>-1.0669150000000001</v>
      </c>
      <c r="F6158" s="4">
        <f t="shared" si="483"/>
        <v>5.000000000032756E-6</v>
      </c>
      <c r="G6158" s="4">
        <f t="shared" si="484"/>
        <v>5.000000000032756E-6</v>
      </c>
      <c r="H6158" s="7">
        <f t="shared" si="485"/>
        <v>2.5000000000327561E-11</v>
      </c>
      <c r="I6158" s="7"/>
      <c r="J6158">
        <v>-611.875</v>
      </c>
      <c r="K6158" s="8">
        <f t="shared" si="481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482"/>
        <v>-4.6316199999999998</v>
      </c>
      <c r="E6159" s="8">
        <v>-4.6307549999999997</v>
      </c>
      <c r="F6159" s="4">
        <f t="shared" si="483"/>
        <v>8.6500000000011568E-4</v>
      </c>
      <c r="G6159" s="4">
        <f t="shared" si="484"/>
        <v>8.6500000000011568E-4</v>
      </c>
      <c r="H6159" s="7">
        <f t="shared" si="485"/>
        <v>7.4822500000020016E-7</v>
      </c>
      <c r="I6159" s="7"/>
      <c r="J6159">
        <v>-611.875</v>
      </c>
      <c r="K6159" s="8">
        <f t="shared" si="481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482"/>
        <v>57.942500000000003</v>
      </c>
      <c r="E6160" s="8">
        <v>56.723027999999999</v>
      </c>
      <c r="F6160" s="4">
        <f t="shared" si="483"/>
        <v>-1.2194720000000032</v>
      </c>
      <c r="G6160" s="4">
        <f t="shared" si="484"/>
        <v>1.2194720000000032</v>
      </c>
      <c r="H6160" s="7">
        <f t="shared" si="485"/>
        <v>1.4871119587840078</v>
      </c>
      <c r="I6160" s="7"/>
      <c r="J6160">
        <v>-611.875</v>
      </c>
      <c r="K6160" s="8">
        <f t="shared" si="481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482"/>
        <v>108.13500000000001</v>
      </c>
      <c r="E6161" s="8">
        <v>108.212062</v>
      </c>
      <c r="F6161" s="4">
        <f t="shared" si="483"/>
        <v>7.7061999999997965E-2</v>
      </c>
      <c r="G6161" s="4">
        <f t="shared" si="484"/>
        <v>7.7061999999997965E-2</v>
      </c>
      <c r="H6161" s="7">
        <f t="shared" si="485"/>
        <v>5.9385518439996864E-3</v>
      </c>
      <c r="I6161" s="7"/>
      <c r="J6161">
        <v>-611.875</v>
      </c>
      <c r="K6161" s="8">
        <f t="shared" si="481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482"/>
        <v>107.098</v>
      </c>
      <c r="E6162" s="8">
        <v>107.441489</v>
      </c>
      <c r="F6162" s="4">
        <f t="shared" si="483"/>
        <v>0.34348900000000526</v>
      </c>
      <c r="G6162" s="4">
        <f t="shared" si="484"/>
        <v>0.34348900000000526</v>
      </c>
      <c r="H6162" s="7">
        <f t="shared" si="485"/>
        <v>0.11798469312100361</v>
      </c>
      <c r="I6162" s="7"/>
      <c r="J6162">
        <v>-611.875</v>
      </c>
      <c r="K6162" s="8">
        <f t="shared" si="481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482"/>
        <v>106.116</v>
      </c>
      <c r="E6163" s="8">
        <v>106.431832</v>
      </c>
      <c r="F6163" s="4">
        <f t="shared" si="483"/>
        <v>0.31583200000000033</v>
      </c>
      <c r="G6163" s="4">
        <f t="shared" si="484"/>
        <v>0.31583200000000033</v>
      </c>
      <c r="H6163" s="7">
        <f t="shared" si="485"/>
        <v>9.9749852224000207E-2</v>
      </c>
      <c r="I6163" s="7"/>
      <c r="J6163">
        <v>-1066.92</v>
      </c>
      <c r="K6163" s="8">
        <f t="shared" si="481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482"/>
        <v>105.608</v>
      </c>
      <c r="E6164" s="8">
        <v>105.92030699999999</v>
      </c>
      <c r="F6164" s="4">
        <f t="shared" si="483"/>
        <v>0.3123069999999899</v>
      </c>
      <c r="G6164" s="4">
        <f t="shared" si="484"/>
        <v>0.3123069999999899</v>
      </c>
      <c r="H6164" s="7">
        <f t="shared" si="485"/>
        <v>9.7535662248993696E-2</v>
      </c>
      <c r="I6164" s="7"/>
      <c r="J6164">
        <v>-4720.83</v>
      </c>
      <c r="K6164" s="8">
        <f t="shared" si="481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482"/>
        <v>105.242</v>
      </c>
      <c r="E6165" s="8">
        <v>105.319395</v>
      </c>
      <c r="F6165" s="4">
        <f t="shared" si="483"/>
        <v>7.7394999999995662E-2</v>
      </c>
      <c r="G6165" s="4">
        <f t="shared" si="484"/>
        <v>7.7394999999995662E-2</v>
      </c>
      <c r="H6165" s="7">
        <f t="shared" si="485"/>
        <v>5.9899860249993282E-3</v>
      </c>
      <c r="I6165" s="7"/>
      <c r="J6165">
        <v>99186.3</v>
      </c>
      <c r="K6165" s="8">
        <f t="shared" si="481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482"/>
        <v>104.839</v>
      </c>
      <c r="E6166" s="8">
        <v>105.085413</v>
      </c>
      <c r="F6166" s="4">
        <f t="shared" si="483"/>
        <v>0.24641300000000399</v>
      </c>
      <c r="G6166" s="4">
        <f t="shared" si="484"/>
        <v>0.24641300000000399</v>
      </c>
      <c r="H6166" s="7">
        <f t="shared" si="485"/>
        <v>6.0719366569001967E-2</v>
      </c>
      <c r="I6166" s="7"/>
      <c r="J6166">
        <v>107847</v>
      </c>
      <c r="K6166" s="8">
        <f t="shared" si="481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482"/>
        <v>104.619</v>
      </c>
      <c r="E6167" s="8">
        <v>104.883326</v>
      </c>
      <c r="F6167" s="4">
        <f t="shared" si="483"/>
        <v>0.26432599999999695</v>
      </c>
      <c r="G6167" s="4">
        <f t="shared" si="484"/>
        <v>0.26432599999999695</v>
      </c>
      <c r="H6167" s="7">
        <f t="shared" si="485"/>
        <v>6.9868234275998392E-2</v>
      </c>
      <c r="I6167" s="7"/>
      <c r="J6167">
        <v>107055</v>
      </c>
      <c r="K6167" s="8">
        <f t="shared" si="481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482"/>
        <v>84.182000000000002</v>
      </c>
      <c r="E6168" s="8">
        <v>85.187554000000006</v>
      </c>
      <c r="F6168" s="4">
        <f t="shared" si="483"/>
        <v>1.0055540000000036</v>
      </c>
      <c r="G6168" s="4">
        <f t="shared" si="484"/>
        <v>1.0055540000000036</v>
      </c>
      <c r="H6168" s="7">
        <f t="shared" si="485"/>
        <v>1.0111388469160072</v>
      </c>
      <c r="I6168" s="7"/>
      <c r="J6168">
        <v>106213</v>
      </c>
      <c r="K6168" s="8">
        <f t="shared" si="481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482"/>
        <v>42.764499999999998</v>
      </c>
      <c r="E6169" s="8">
        <v>43.073442999999997</v>
      </c>
      <c r="F6169" s="4">
        <f t="shared" si="483"/>
        <v>0.3089429999999993</v>
      </c>
      <c r="G6169" s="4">
        <f t="shared" si="484"/>
        <v>0.3089429999999993</v>
      </c>
      <c r="H6169" s="7">
        <f t="shared" si="485"/>
        <v>9.5445777248999566E-2</v>
      </c>
      <c r="I6169" s="7"/>
      <c r="J6169">
        <v>105528</v>
      </c>
      <c r="K6169" s="8">
        <f t="shared" si="481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482"/>
        <v>-0.92471500000000006</v>
      </c>
      <c r="E6170" s="8">
        <v>-0.92471499999999995</v>
      </c>
      <c r="F6170" s="4">
        <f t="shared" si="483"/>
        <v>1.1102230246251565E-16</v>
      </c>
      <c r="G6170" s="4">
        <f t="shared" si="484"/>
        <v>1.1102230246251565E-16</v>
      </c>
      <c r="H6170" s="7">
        <f t="shared" si="485"/>
        <v>1.2325951644078309E-32</v>
      </c>
      <c r="I6170" s="7"/>
      <c r="J6170">
        <v>104946</v>
      </c>
      <c r="K6170" s="8">
        <f t="shared" si="481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482"/>
        <v>-0.61187499999999995</v>
      </c>
      <c r="E6171" s="8">
        <v>-0.61187499999999995</v>
      </c>
      <c r="F6171" s="4">
        <f t="shared" si="483"/>
        <v>0</v>
      </c>
      <c r="G6171" s="4">
        <f t="shared" si="484"/>
        <v>0</v>
      </c>
      <c r="H6171" s="7">
        <f t="shared" si="485"/>
        <v>0</v>
      </c>
      <c r="I6171" s="7"/>
      <c r="J6171">
        <v>104533</v>
      </c>
      <c r="K6171" s="8">
        <f t="shared" si="481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482"/>
        <v>-0.61187499999999995</v>
      </c>
      <c r="E6172" s="8">
        <v>-0.61187499999999995</v>
      </c>
      <c r="F6172" s="4">
        <f t="shared" si="483"/>
        <v>0</v>
      </c>
      <c r="G6172" s="4">
        <f t="shared" si="484"/>
        <v>0</v>
      </c>
      <c r="H6172" s="7">
        <f t="shared" si="485"/>
        <v>0</v>
      </c>
      <c r="I6172" s="7"/>
      <c r="J6172">
        <v>104699</v>
      </c>
      <c r="K6172" s="8">
        <f t="shared" si="481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482"/>
        <v>-0.61187499999999995</v>
      </c>
      <c r="E6173" s="8">
        <v>-0.61187499999999995</v>
      </c>
      <c r="F6173" s="4">
        <f t="shared" si="483"/>
        <v>0</v>
      </c>
      <c r="G6173" s="4">
        <f t="shared" si="484"/>
        <v>0</v>
      </c>
      <c r="H6173" s="7">
        <f t="shared" si="485"/>
        <v>0</v>
      </c>
      <c r="I6173" s="7"/>
      <c r="J6173">
        <v>104694</v>
      </c>
      <c r="K6173" s="8">
        <f t="shared" si="481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482"/>
        <v>-0.61187499999999995</v>
      </c>
      <c r="E6174" s="8">
        <v>-0.61187499999999995</v>
      </c>
      <c r="F6174" s="4">
        <f t="shared" si="483"/>
        <v>0</v>
      </c>
      <c r="G6174" s="4">
        <f t="shared" si="484"/>
        <v>0</v>
      </c>
      <c r="H6174" s="7">
        <f t="shared" si="485"/>
        <v>0</v>
      </c>
      <c r="I6174" s="7"/>
      <c r="J6174">
        <v>89934.8</v>
      </c>
      <c r="K6174" s="8">
        <f t="shared" si="481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482"/>
        <v>-0.61187499999999995</v>
      </c>
      <c r="E6175" s="8">
        <v>-0.61187499999999995</v>
      </c>
      <c r="F6175" s="4">
        <f t="shared" si="483"/>
        <v>0</v>
      </c>
      <c r="G6175" s="4">
        <f t="shared" si="484"/>
        <v>0</v>
      </c>
      <c r="H6175" s="7">
        <f t="shared" si="485"/>
        <v>0</v>
      </c>
      <c r="I6175" s="7"/>
      <c r="J6175">
        <v>-924.71500000000003</v>
      </c>
      <c r="K6175" s="8">
        <f t="shared" si="481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482"/>
        <v>-0.61187499999999995</v>
      </c>
      <c r="E6176" s="8">
        <v>-0.61187499999999995</v>
      </c>
      <c r="F6176" s="4">
        <f t="shared" si="483"/>
        <v>0</v>
      </c>
      <c r="G6176" s="4">
        <f t="shared" si="484"/>
        <v>0</v>
      </c>
      <c r="H6176" s="7">
        <f t="shared" si="485"/>
        <v>0</v>
      </c>
      <c r="I6176" s="7"/>
      <c r="J6176">
        <v>-611.875</v>
      </c>
      <c r="K6176" s="8">
        <f t="shared" si="481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482"/>
        <v>-0.61187499999999995</v>
      </c>
      <c r="E6177" s="8">
        <v>-0.61187499999999995</v>
      </c>
      <c r="F6177" s="4">
        <f t="shared" si="483"/>
        <v>0</v>
      </c>
      <c r="G6177" s="4">
        <f t="shared" si="484"/>
        <v>0</v>
      </c>
      <c r="H6177" s="7">
        <f t="shared" si="485"/>
        <v>0</v>
      </c>
      <c r="I6177" s="7"/>
      <c r="J6177">
        <v>-611.875</v>
      </c>
      <c r="K6177" s="8">
        <f t="shared" si="481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482"/>
        <v>-0.61187499999999995</v>
      </c>
      <c r="E6178" s="8">
        <v>-0.61187499999999995</v>
      </c>
      <c r="F6178" s="4">
        <f t="shared" si="483"/>
        <v>0</v>
      </c>
      <c r="G6178" s="4">
        <f t="shared" si="484"/>
        <v>0</v>
      </c>
      <c r="H6178" s="7">
        <f t="shared" si="485"/>
        <v>0</v>
      </c>
      <c r="I6178" s="7"/>
      <c r="J6178">
        <v>-611.875</v>
      </c>
      <c r="K6178" s="8">
        <f t="shared" si="481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482"/>
        <v>-0.61187499999999995</v>
      </c>
      <c r="E6179" s="8">
        <v>-0.61187499999999995</v>
      </c>
      <c r="F6179" s="4">
        <f t="shared" si="483"/>
        <v>0</v>
      </c>
      <c r="G6179" s="4">
        <f t="shared" si="484"/>
        <v>0</v>
      </c>
      <c r="H6179" s="7">
        <f t="shared" si="485"/>
        <v>0</v>
      </c>
      <c r="I6179" s="7"/>
      <c r="J6179">
        <v>-611.875</v>
      </c>
      <c r="K6179" s="8">
        <f t="shared" si="481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482"/>
        <v>-0.61187499999999995</v>
      </c>
      <c r="E6180" s="8">
        <v>-0.61187499999999995</v>
      </c>
      <c r="F6180" s="4">
        <f t="shared" si="483"/>
        <v>0</v>
      </c>
      <c r="G6180" s="4">
        <f t="shared" si="484"/>
        <v>0</v>
      </c>
      <c r="H6180" s="7">
        <f t="shared" si="485"/>
        <v>0</v>
      </c>
      <c r="I6180" s="7"/>
      <c r="J6180">
        <v>-611.875</v>
      </c>
      <c r="K6180" s="8">
        <f t="shared" si="481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482"/>
        <v>-0.61187499999999995</v>
      </c>
      <c r="E6181" s="8">
        <v>-0.61187499999999995</v>
      </c>
      <c r="F6181" s="4">
        <f t="shared" si="483"/>
        <v>0</v>
      </c>
      <c r="G6181" s="4">
        <f t="shared" si="484"/>
        <v>0</v>
      </c>
      <c r="H6181" s="7">
        <f t="shared" si="485"/>
        <v>0</v>
      </c>
      <c r="I6181" s="7"/>
      <c r="J6181">
        <v>-611.875</v>
      </c>
      <c r="K6181" s="8">
        <f t="shared" si="481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482"/>
        <v>-1.0669200000000001</v>
      </c>
      <c r="E6182" s="8">
        <v>-1.0669150000000001</v>
      </c>
      <c r="F6182" s="4">
        <f t="shared" si="483"/>
        <v>5.000000000032756E-6</v>
      </c>
      <c r="G6182" s="4">
        <f t="shared" si="484"/>
        <v>5.000000000032756E-6</v>
      </c>
      <c r="H6182" s="7">
        <f t="shared" si="485"/>
        <v>2.5000000000327561E-11</v>
      </c>
      <c r="I6182" s="7"/>
      <c r="J6182">
        <v>-611.875</v>
      </c>
      <c r="K6182" s="8">
        <f t="shared" si="481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482"/>
        <v>-4.7037899999999997</v>
      </c>
      <c r="E6183" s="8">
        <v>-4.701918</v>
      </c>
      <c r="F6183" s="4">
        <f t="shared" si="483"/>
        <v>1.8719999999996517E-3</v>
      </c>
      <c r="G6183" s="4">
        <f t="shared" si="484"/>
        <v>1.8719999999996517E-3</v>
      </c>
      <c r="H6183" s="7">
        <f t="shared" si="485"/>
        <v>3.5043839999986963E-6</v>
      </c>
      <c r="I6183" s="7"/>
      <c r="J6183">
        <v>-611.875</v>
      </c>
      <c r="K6183" s="8">
        <f t="shared" si="481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482"/>
        <v>100.61199999999999</v>
      </c>
      <c r="E6184" s="8">
        <v>100.277068</v>
      </c>
      <c r="F6184" s="4">
        <f t="shared" si="483"/>
        <v>-0.3349319999999949</v>
      </c>
      <c r="G6184" s="4">
        <f t="shared" si="484"/>
        <v>0.3349319999999949</v>
      </c>
      <c r="H6184" s="7">
        <f t="shared" si="485"/>
        <v>0.11217944462399658</v>
      </c>
      <c r="I6184" s="7"/>
      <c r="J6184">
        <v>-611.875</v>
      </c>
      <c r="K6184" s="8">
        <f t="shared" si="481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482"/>
        <v>109.13500000000001</v>
      </c>
      <c r="E6185" s="8">
        <v>109.252082</v>
      </c>
      <c r="F6185" s="4">
        <f t="shared" si="483"/>
        <v>0.11708199999999636</v>
      </c>
      <c r="G6185" s="4">
        <f t="shared" si="484"/>
        <v>0.11708199999999636</v>
      </c>
      <c r="H6185" s="7">
        <f t="shared" si="485"/>
        <v>1.3708194723999147E-2</v>
      </c>
      <c r="I6185" s="7"/>
      <c r="J6185">
        <v>-611.875</v>
      </c>
      <c r="K6185" s="8">
        <f t="shared" si="481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482"/>
        <v>108.169</v>
      </c>
      <c r="E6186" s="8">
        <v>108.505821</v>
      </c>
      <c r="F6186" s="4">
        <f t="shared" si="483"/>
        <v>0.33682100000000048</v>
      </c>
      <c r="G6186" s="4">
        <f t="shared" si="484"/>
        <v>0.33682100000000048</v>
      </c>
      <c r="H6186" s="7">
        <f t="shared" si="485"/>
        <v>0.11344838604100033</v>
      </c>
      <c r="I6186" s="7"/>
      <c r="J6186">
        <v>-611.875</v>
      </c>
      <c r="K6186" s="8">
        <f t="shared" si="481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482"/>
        <v>107.375</v>
      </c>
      <c r="E6187" s="8">
        <v>107.69012600000001</v>
      </c>
      <c r="F6187" s="4">
        <f t="shared" si="483"/>
        <v>0.31512600000000646</v>
      </c>
      <c r="G6187" s="4">
        <f t="shared" si="484"/>
        <v>0.31512600000000646</v>
      </c>
      <c r="H6187" s="7">
        <f t="shared" si="485"/>
        <v>9.9304395876004065E-2</v>
      </c>
      <c r="I6187" s="7"/>
      <c r="J6187">
        <v>-1066.92</v>
      </c>
      <c r="K6187" s="8">
        <f t="shared" si="481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482"/>
        <v>106.578</v>
      </c>
      <c r="E6188" s="8">
        <v>106.877568</v>
      </c>
      <c r="F6188" s="4">
        <f t="shared" si="483"/>
        <v>0.29956799999999362</v>
      </c>
      <c r="G6188" s="4">
        <f t="shared" si="484"/>
        <v>0.29956799999999362</v>
      </c>
      <c r="H6188" s="7">
        <f t="shared" si="485"/>
        <v>8.9740986623996169E-2</v>
      </c>
      <c r="I6188" s="7"/>
      <c r="J6188">
        <v>-4631.0200000000004</v>
      </c>
      <c r="K6188" s="8">
        <f t="shared" ref="K6188:K6251" si="486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482"/>
        <v>105.69499999999999</v>
      </c>
      <c r="E6189" s="8">
        <v>105.967848</v>
      </c>
      <c r="F6189" s="4">
        <f t="shared" si="483"/>
        <v>0.27284800000001042</v>
      </c>
      <c r="G6189" s="4">
        <f t="shared" si="484"/>
        <v>0.27284800000001042</v>
      </c>
      <c r="H6189" s="7">
        <f t="shared" si="485"/>
        <v>7.4446031104005689E-2</v>
      </c>
      <c r="I6189" s="7"/>
      <c r="J6189">
        <v>56879.5</v>
      </c>
      <c r="K6189" s="8">
        <f t="shared" si="486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482"/>
        <v>104.99299999999999</v>
      </c>
      <c r="E6190" s="8">
        <v>105.25929499999999</v>
      </c>
      <c r="F6190" s="4">
        <f t="shared" si="483"/>
        <v>0.2662949999999995</v>
      </c>
      <c r="G6190" s="4">
        <f t="shared" si="484"/>
        <v>0.2662949999999995</v>
      </c>
      <c r="H6190" s="7">
        <f t="shared" si="485"/>
        <v>7.0913027024999742E-2</v>
      </c>
      <c r="I6190" s="7"/>
      <c r="J6190">
        <v>108213</v>
      </c>
      <c r="K6190" s="8">
        <f t="shared" si="486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482"/>
        <v>104.70399999999999</v>
      </c>
      <c r="E6191" s="8">
        <v>104.97013200000001</v>
      </c>
      <c r="F6191" s="4">
        <f t="shared" si="483"/>
        <v>0.26613200000001314</v>
      </c>
      <c r="G6191" s="4">
        <f t="shared" si="484"/>
        <v>0.26613200000001314</v>
      </c>
      <c r="H6191" s="7">
        <f t="shared" si="485"/>
        <v>7.0826241424006994E-2</v>
      </c>
      <c r="I6191" s="7"/>
      <c r="J6191">
        <v>107460</v>
      </c>
      <c r="K6191" s="8">
        <f t="shared" si="486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482"/>
        <v>104.877</v>
      </c>
      <c r="E6192" s="8">
        <v>105.167782</v>
      </c>
      <c r="F6192" s="4">
        <f t="shared" si="483"/>
        <v>0.2907820000000072</v>
      </c>
      <c r="G6192" s="4">
        <f t="shared" si="484"/>
        <v>0.2907820000000072</v>
      </c>
      <c r="H6192" s="7">
        <f t="shared" si="485"/>
        <v>8.4554171524004185E-2</v>
      </c>
      <c r="I6192" s="7"/>
      <c r="J6192">
        <v>106481</v>
      </c>
      <c r="K6192" s="8">
        <f t="shared" si="486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482"/>
        <v>77.317399999999992</v>
      </c>
      <c r="E6193" s="8">
        <v>78.699393999999998</v>
      </c>
      <c r="F6193" s="4">
        <f t="shared" si="483"/>
        <v>1.3819940000000059</v>
      </c>
      <c r="G6193" s="4">
        <f t="shared" si="484"/>
        <v>1.3819940000000059</v>
      </c>
      <c r="H6193" s="7">
        <f t="shared" si="485"/>
        <v>1.9099074160360163</v>
      </c>
      <c r="I6193" s="7"/>
      <c r="J6193">
        <v>105982</v>
      </c>
      <c r="K6193" s="8">
        <f t="shared" si="486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482"/>
        <v>-0.92471500000000006</v>
      </c>
      <c r="E6194" s="8">
        <v>-0.92471499999999995</v>
      </c>
      <c r="F6194" s="4">
        <f t="shared" si="483"/>
        <v>1.1102230246251565E-16</v>
      </c>
      <c r="G6194" s="4">
        <f t="shared" si="484"/>
        <v>1.1102230246251565E-16</v>
      </c>
      <c r="H6194" s="7">
        <f t="shared" si="485"/>
        <v>1.2325951644078309E-32</v>
      </c>
      <c r="I6194" s="7"/>
      <c r="J6194">
        <v>105423</v>
      </c>
      <c r="K6194" s="8">
        <f t="shared" si="486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482"/>
        <v>-0.61187499999999995</v>
      </c>
      <c r="E6195" s="8">
        <v>-0.61187499999999995</v>
      </c>
      <c r="F6195" s="4">
        <f t="shared" si="483"/>
        <v>0</v>
      </c>
      <c r="G6195" s="4">
        <f t="shared" si="484"/>
        <v>0</v>
      </c>
      <c r="H6195" s="7">
        <f t="shared" si="485"/>
        <v>0</v>
      </c>
      <c r="I6195" s="7"/>
      <c r="J6195">
        <v>105181</v>
      </c>
      <c r="K6195" s="8">
        <f t="shared" si="486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482"/>
        <v>-0.61187499999999995</v>
      </c>
      <c r="E6196" s="8">
        <v>-0.61187499999999995</v>
      </c>
      <c r="F6196" s="4">
        <f t="shared" si="483"/>
        <v>0</v>
      </c>
      <c r="G6196" s="4">
        <f t="shared" si="484"/>
        <v>0</v>
      </c>
      <c r="H6196" s="7">
        <f t="shared" si="485"/>
        <v>0</v>
      </c>
      <c r="I6196" s="7"/>
      <c r="J6196">
        <v>104987</v>
      </c>
      <c r="K6196" s="8">
        <f t="shared" si="486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482"/>
        <v>-0.61187499999999995</v>
      </c>
      <c r="E6197" s="8">
        <v>-0.61187499999999995</v>
      </c>
      <c r="F6197" s="4">
        <f t="shared" si="483"/>
        <v>0</v>
      </c>
      <c r="G6197" s="4">
        <f t="shared" si="484"/>
        <v>0</v>
      </c>
      <c r="H6197" s="7">
        <f t="shared" si="485"/>
        <v>0</v>
      </c>
      <c r="I6197" s="7"/>
      <c r="J6197">
        <v>85346.8</v>
      </c>
      <c r="K6197" s="8">
        <f t="shared" si="486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482"/>
        <v>-0.61187499999999995</v>
      </c>
      <c r="E6198" s="8">
        <v>-0.61187499999999995</v>
      </c>
      <c r="F6198" s="4">
        <f t="shared" si="483"/>
        <v>0</v>
      </c>
      <c r="G6198" s="4">
        <f t="shared" si="484"/>
        <v>0</v>
      </c>
      <c r="H6198" s="7">
        <f t="shared" si="485"/>
        <v>0</v>
      </c>
      <c r="I6198" s="7"/>
      <c r="J6198">
        <v>43249</v>
      </c>
      <c r="K6198" s="8">
        <f t="shared" si="486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482"/>
        <v>-0.61187499999999995</v>
      </c>
      <c r="E6199" s="8">
        <v>-0.61187499999999995</v>
      </c>
      <c r="F6199" s="4">
        <f t="shared" si="483"/>
        <v>0</v>
      </c>
      <c r="G6199" s="4">
        <f t="shared" si="484"/>
        <v>0</v>
      </c>
      <c r="H6199" s="7">
        <f t="shared" si="485"/>
        <v>0</v>
      </c>
      <c r="I6199" s="7"/>
      <c r="J6199">
        <v>-924.71500000000003</v>
      </c>
      <c r="K6199" s="8">
        <f t="shared" si="486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482"/>
        <v>-0.61187499999999995</v>
      </c>
      <c r="E6200" s="8">
        <v>-0.61187499999999995</v>
      </c>
      <c r="F6200" s="4">
        <f t="shared" si="483"/>
        <v>0</v>
      </c>
      <c r="G6200" s="4">
        <f t="shared" si="484"/>
        <v>0</v>
      </c>
      <c r="H6200" s="7">
        <f t="shared" si="485"/>
        <v>0</v>
      </c>
      <c r="I6200" s="7"/>
      <c r="J6200">
        <v>-611.875</v>
      </c>
      <c r="K6200" s="8">
        <f t="shared" si="486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482"/>
        <v>-0.61187499999999995</v>
      </c>
      <c r="E6201" s="8">
        <v>-0.61187499999999995</v>
      </c>
      <c r="F6201" s="4">
        <f t="shared" si="483"/>
        <v>0</v>
      </c>
      <c r="G6201" s="4">
        <f t="shared" si="484"/>
        <v>0</v>
      </c>
      <c r="H6201" s="7">
        <f t="shared" si="485"/>
        <v>0</v>
      </c>
      <c r="I6201" s="7"/>
      <c r="J6201">
        <v>-611.875</v>
      </c>
      <c r="K6201" s="8">
        <f t="shared" si="486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482"/>
        <v>-0.61187499999999995</v>
      </c>
      <c r="E6202" s="8">
        <v>-0.61187499999999995</v>
      </c>
      <c r="F6202" s="4">
        <f t="shared" si="483"/>
        <v>0</v>
      </c>
      <c r="G6202" s="4">
        <f t="shared" si="484"/>
        <v>0</v>
      </c>
      <c r="H6202" s="7">
        <f t="shared" si="485"/>
        <v>0</v>
      </c>
      <c r="I6202" s="7"/>
      <c r="J6202">
        <v>-611.875</v>
      </c>
      <c r="K6202" s="8">
        <f t="shared" si="486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482"/>
        <v>-0.61187499999999995</v>
      </c>
      <c r="E6203" s="8">
        <v>-0.61187499999999995</v>
      </c>
      <c r="F6203" s="4">
        <f t="shared" si="483"/>
        <v>0</v>
      </c>
      <c r="G6203" s="4">
        <f t="shared" si="484"/>
        <v>0</v>
      </c>
      <c r="H6203" s="7">
        <f t="shared" si="485"/>
        <v>0</v>
      </c>
      <c r="I6203" s="7"/>
      <c r="J6203">
        <v>-611.875</v>
      </c>
      <c r="K6203" s="8">
        <f t="shared" si="486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482"/>
        <v>-0.61187499999999995</v>
      </c>
      <c r="E6204" s="8">
        <v>-0.61187499999999995</v>
      </c>
      <c r="F6204" s="4">
        <f t="shared" si="483"/>
        <v>0</v>
      </c>
      <c r="G6204" s="4">
        <f t="shared" si="484"/>
        <v>0</v>
      </c>
      <c r="H6204" s="7">
        <f t="shared" si="485"/>
        <v>0</v>
      </c>
      <c r="I6204" s="7"/>
      <c r="J6204">
        <v>-611.875</v>
      </c>
      <c r="K6204" s="8">
        <f t="shared" si="486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482"/>
        <v>-0.61187499999999995</v>
      </c>
      <c r="E6205" s="8">
        <v>-0.61187499999999995</v>
      </c>
      <c r="F6205" s="4">
        <f t="shared" si="483"/>
        <v>0</v>
      </c>
      <c r="G6205" s="4">
        <f t="shared" si="484"/>
        <v>0</v>
      </c>
      <c r="H6205" s="7">
        <f t="shared" si="485"/>
        <v>0</v>
      </c>
      <c r="I6205" s="7"/>
      <c r="J6205">
        <v>-611.875</v>
      </c>
      <c r="K6205" s="8">
        <f t="shared" si="486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482"/>
        <v>-1.0669200000000001</v>
      </c>
      <c r="E6206" s="8">
        <v>-1.0669150000000001</v>
      </c>
      <c r="F6206" s="4">
        <f t="shared" si="483"/>
        <v>5.000000000032756E-6</v>
      </c>
      <c r="G6206" s="4">
        <f t="shared" si="484"/>
        <v>5.000000000032756E-6</v>
      </c>
      <c r="H6206" s="7">
        <f t="shared" si="485"/>
        <v>2.5000000000327561E-11</v>
      </c>
      <c r="I6206" s="7"/>
      <c r="J6206">
        <v>-611.875</v>
      </c>
      <c r="K6206" s="8">
        <f t="shared" si="486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482"/>
        <v>-4.25054</v>
      </c>
      <c r="E6207" s="8">
        <v>-4.2492530000000004</v>
      </c>
      <c r="F6207" s="4">
        <f t="shared" si="483"/>
        <v>1.286999999999594E-3</v>
      </c>
      <c r="G6207" s="4">
        <f t="shared" si="484"/>
        <v>1.286999999999594E-3</v>
      </c>
      <c r="H6207" s="7">
        <f t="shared" si="485"/>
        <v>1.6563689999989551E-6</v>
      </c>
      <c r="I6207" s="7"/>
      <c r="J6207">
        <v>-611.875</v>
      </c>
      <c r="K6207" s="8">
        <f t="shared" si="486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482"/>
        <v>104.471</v>
      </c>
      <c r="E6208" s="8">
        <v>104.164447</v>
      </c>
      <c r="F6208" s="4">
        <f t="shared" si="483"/>
        <v>-0.30655300000000807</v>
      </c>
      <c r="G6208" s="4">
        <f t="shared" si="484"/>
        <v>0.30655300000000807</v>
      </c>
      <c r="H6208" s="7">
        <f t="shared" si="485"/>
        <v>9.3974741809004947E-2</v>
      </c>
      <c r="I6208" s="7"/>
      <c r="J6208">
        <v>-611.875</v>
      </c>
      <c r="K6208" s="8">
        <f t="shared" si="486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482"/>
        <v>109.764</v>
      </c>
      <c r="E6209" s="8">
        <v>109.886905</v>
      </c>
      <c r="F6209" s="4">
        <f t="shared" si="483"/>
        <v>0.12290500000000293</v>
      </c>
      <c r="G6209" s="4">
        <f t="shared" si="484"/>
        <v>0.12290500000000293</v>
      </c>
      <c r="H6209" s="7">
        <f t="shared" si="485"/>
        <v>1.5105639025000719E-2</v>
      </c>
      <c r="I6209" s="7"/>
      <c r="J6209">
        <v>-611.875</v>
      </c>
      <c r="K6209" s="8">
        <f t="shared" si="486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482"/>
        <v>109.03100000000001</v>
      </c>
      <c r="E6210" s="8">
        <v>109.42127600000001</v>
      </c>
      <c r="F6210" s="4">
        <f t="shared" si="483"/>
        <v>0.39027600000000007</v>
      </c>
      <c r="G6210" s="4">
        <f t="shared" si="484"/>
        <v>0.39027600000000007</v>
      </c>
      <c r="H6210" s="7">
        <f t="shared" si="485"/>
        <v>0.15231535617600006</v>
      </c>
      <c r="I6210" s="7"/>
      <c r="J6210">
        <v>-611.875</v>
      </c>
      <c r="K6210" s="8">
        <f t="shared" si="486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482"/>
        <v>108.081</v>
      </c>
      <c r="E6211" s="8">
        <v>108.59979</v>
      </c>
      <c r="F6211" s="4">
        <f t="shared" si="483"/>
        <v>0.51878999999999564</v>
      </c>
      <c r="G6211" s="4">
        <f t="shared" si="484"/>
        <v>0.51878999999999564</v>
      </c>
      <c r="H6211" s="7">
        <f t="shared" si="485"/>
        <v>0.2691430640999955</v>
      </c>
      <c r="I6211" s="7"/>
      <c r="J6211">
        <v>-1066.92</v>
      </c>
      <c r="K6211" s="8">
        <f t="shared" si="486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482"/>
        <v>107.08199999999999</v>
      </c>
      <c r="E6212" s="8">
        <v>107.605901</v>
      </c>
      <c r="F6212" s="4">
        <f t="shared" si="483"/>
        <v>0.52390100000000928</v>
      </c>
      <c r="G6212" s="4">
        <f t="shared" si="484"/>
        <v>0.52390100000000928</v>
      </c>
      <c r="H6212" s="7">
        <f t="shared" si="485"/>
        <v>0.2744722578010097</v>
      </c>
      <c r="I6212" s="7"/>
      <c r="J6212">
        <v>-4701.91</v>
      </c>
      <c r="K6212" s="8">
        <f t="shared" si="486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482"/>
        <v>106.38800000000001</v>
      </c>
      <c r="E6213" s="8">
        <v>106.716219</v>
      </c>
      <c r="F6213" s="4">
        <f t="shared" si="483"/>
        <v>0.32821899999999005</v>
      </c>
      <c r="G6213" s="4">
        <f t="shared" si="484"/>
        <v>0.32821899999999005</v>
      </c>
      <c r="H6213" s="7">
        <f t="shared" si="485"/>
        <v>0.10772771196099347</v>
      </c>
      <c r="I6213" s="7"/>
      <c r="J6213">
        <v>100223</v>
      </c>
      <c r="K6213" s="8">
        <f t="shared" si="486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482"/>
        <v>106.084</v>
      </c>
      <c r="E6214" s="8">
        <v>106.42390899999999</v>
      </c>
      <c r="F6214" s="4">
        <f t="shared" si="483"/>
        <v>0.33990899999999158</v>
      </c>
      <c r="G6214" s="4">
        <f t="shared" si="484"/>
        <v>0.33990899999999158</v>
      </c>
      <c r="H6214" s="7">
        <f t="shared" si="485"/>
        <v>0.11553812828099427</v>
      </c>
      <c r="I6214" s="7"/>
      <c r="J6214">
        <v>109224</v>
      </c>
      <c r="K6214" s="8">
        <f t="shared" si="486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482"/>
        <v>105.881</v>
      </c>
      <c r="E6215" s="8">
        <v>106.218869</v>
      </c>
      <c r="F6215" s="4">
        <f t="shared" si="483"/>
        <v>0.33786899999999775</v>
      </c>
      <c r="G6215" s="4">
        <f t="shared" si="484"/>
        <v>0.33786899999999775</v>
      </c>
      <c r="H6215" s="7">
        <f t="shared" si="485"/>
        <v>0.11415546116099848</v>
      </c>
      <c r="I6215" s="7"/>
      <c r="J6215">
        <v>108503</v>
      </c>
      <c r="K6215" s="8">
        <f t="shared" si="486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482"/>
        <v>105.777</v>
      </c>
      <c r="E6216" s="8">
        <v>106.106038</v>
      </c>
      <c r="F6216" s="4">
        <f t="shared" si="483"/>
        <v>0.32903799999999706</v>
      </c>
      <c r="G6216" s="4">
        <f t="shared" si="484"/>
        <v>0.32903799999999706</v>
      </c>
      <c r="H6216" s="7">
        <f t="shared" si="485"/>
        <v>0.10826600544399806</v>
      </c>
      <c r="I6216" s="7"/>
      <c r="J6216">
        <v>107789</v>
      </c>
      <c r="K6216" s="8">
        <f t="shared" si="486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487">C6217/1000</f>
        <v>81.853700000000003</v>
      </c>
      <c r="E6217" s="8">
        <v>83.375009000000006</v>
      </c>
      <c r="F6217" s="4">
        <f t="shared" ref="F6217:F6280" si="488">(E6217- D6217)</f>
        <v>1.5213090000000022</v>
      </c>
      <c r="G6217" s="4">
        <f t="shared" ref="G6217:G6280" si="489">ABS(F6217)</f>
        <v>1.5213090000000022</v>
      </c>
      <c r="H6217" s="7">
        <f t="shared" ref="H6217:H6280" si="490">(G6217^2)</f>
        <v>2.3143810734810066</v>
      </c>
      <c r="I6217" s="7"/>
      <c r="J6217">
        <v>107000</v>
      </c>
      <c r="K6217" s="8">
        <f t="shared" si="486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487"/>
        <v>-0.92471500000000006</v>
      </c>
      <c r="E6218" s="8">
        <v>-0.92471499999999995</v>
      </c>
      <c r="F6218" s="4">
        <f t="shared" si="488"/>
        <v>1.1102230246251565E-16</v>
      </c>
      <c r="G6218" s="4">
        <f t="shared" si="489"/>
        <v>1.1102230246251565E-16</v>
      </c>
      <c r="H6218" s="7">
        <f t="shared" si="490"/>
        <v>1.2325951644078309E-32</v>
      </c>
      <c r="I6218" s="7"/>
      <c r="J6218">
        <v>106111</v>
      </c>
      <c r="K6218" s="8">
        <f t="shared" si="486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487"/>
        <v>-0.61187499999999995</v>
      </c>
      <c r="E6219" s="8">
        <v>-0.61187499999999995</v>
      </c>
      <c r="F6219" s="4">
        <f t="shared" si="488"/>
        <v>0</v>
      </c>
      <c r="G6219" s="4">
        <f t="shared" si="489"/>
        <v>0</v>
      </c>
      <c r="H6219" s="7">
        <f t="shared" si="490"/>
        <v>0</v>
      </c>
      <c r="I6219" s="7"/>
      <c r="J6219">
        <v>105423</v>
      </c>
      <c r="K6219" s="8">
        <f t="shared" si="486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487"/>
        <v>-0.61187499999999995</v>
      </c>
      <c r="E6220" s="8">
        <v>-0.61187499999999995</v>
      </c>
      <c r="F6220" s="4">
        <f t="shared" si="488"/>
        <v>0</v>
      </c>
      <c r="G6220" s="4">
        <f t="shared" si="489"/>
        <v>0</v>
      </c>
      <c r="H6220" s="7">
        <f t="shared" si="490"/>
        <v>0</v>
      </c>
      <c r="I6220" s="7"/>
      <c r="J6220">
        <v>105145</v>
      </c>
      <c r="K6220" s="8">
        <f t="shared" si="486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487"/>
        <v>-0.61187499999999995</v>
      </c>
      <c r="E6221" s="8">
        <v>-0.61187499999999995</v>
      </c>
      <c r="F6221" s="4">
        <f t="shared" si="488"/>
        <v>0</v>
      </c>
      <c r="G6221" s="4">
        <f t="shared" si="489"/>
        <v>0</v>
      </c>
      <c r="H6221" s="7">
        <f t="shared" si="490"/>
        <v>0</v>
      </c>
      <c r="I6221" s="7"/>
      <c r="J6221">
        <v>105335</v>
      </c>
      <c r="K6221" s="8">
        <f t="shared" si="486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487"/>
        <v>-0.61187499999999995</v>
      </c>
      <c r="E6222" s="8">
        <v>-0.61187499999999995</v>
      </c>
      <c r="F6222" s="4">
        <f t="shared" si="488"/>
        <v>0</v>
      </c>
      <c r="G6222" s="4">
        <f t="shared" si="489"/>
        <v>0</v>
      </c>
      <c r="H6222" s="7">
        <f t="shared" si="490"/>
        <v>0</v>
      </c>
      <c r="I6222" s="7"/>
      <c r="J6222">
        <v>78869.5</v>
      </c>
      <c r="K6222" s="8">
        <f t="shared" si="486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487"/>
        <v>-0.61187499999999995</v>
      </c>
      <c r="E6223" s="8">
        <v>-0.61187499999999995</v>
      </c>
      <c r="F6223" s="4">
        <f t="shared" si="488"/>
        <v>0</v>
      </c>
      <c r="G6223" s="4">
        <f t="shared" si="489"/>
        <v>0</v>
      </c>
      <c r="H6223" s="7">
        <f t="shared" si="490"/>
        <v>0</v>
      </c>
      <c r="I6223" s="7"/>
      <c r="J6223">
        <v>-924.71500000000003</v>
      </c>
      <c r="K6223" s="8">
        <f t="shared" si="486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487"/>
        <v>-0.61187499999999995</v>
      </c>
      <c r="E6224" s="8">
        <v>-0.61187499999999995</v>
      </c>
      <c r="F6224" s="4">
        <f t="shared" si="488"/>
        <v>0</v>
      </c>
      <c r="G6224" s="4">
        <f t="shared" si="489"/>
        <v>0</v>
      </c>
      <c r="H6224" s="7">
        <f t="shared" si="490"/>
        <v>0</v>
      </c>
      <c r="I6224" s="7"/>
      <c r="J6224">
        <v>-611.875</v>
      </c>
      <c r="K6224" s="8">
        <f t="shared" si="486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487"/>
        <v>-0.61187499999999995</v>
      </c>
      <c r="E6225" s="8">
        <v>-0.61187499999999995</v>
      </c>
      <c r="F6225" s="4">
        <f t="shared" si="488"/>
        <v>0</v>
      </c>
      <c r="G6225" s="4">
        <f t="shared" si="489"/>
        <v>0</v>
      </c>
      <c r="H6225" s="7">
        <f t="shared" si="490"/>
        <v>0</v>
      </c>
      <c r="I6225" s="7"/>
      <c r="J6225">
        <v>-611.875</v>
      </c>
      <c r="K6225" s="8">
        <f t="shared" si="486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487"/>
        <v>-0.61187499999999995</v>
      </c>
      <c r="E6226" s="8">
        <v>-0.61187499999999995</v>
      </c>
      <c r="F6226" s="4">
        <f t="shared" si="488"/>
        <v>0</v>
      </c>
      <c r="G6226" s="4">
        <f t="shared" si="489"/>
        <v>0</v>
      </c>
      <c r="H6226" s="7">
        <f t="shared" si="490"/>
        <v>0</v>
      </c>
      <c r="I6226" s="7"/>
      <c r="J6226">
        <v>-611.875</v>
      </c>
      <c r="K6226" s="8">
        <f t="shared" si="486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487"/>
        <v>-0.61187499999999995</v>
      </c>
      <c r="E6227" s="8">
        <v>-0.61187499999999995</v>
      </c>
      <c r="F6227" s="4">
        <f t="shared" si="488"/>
        <v>0</v>
      </c>
      <c r="G6227" s="4">
        <f t="shared" si="489"/>
        <v>0</v>
      </c>
      <c r="H6227" s="7">
        <f t="shared" si="490"/>
        <v>0</v>
      </c>
      <c r="I6227" s="7"/>
      <c r="J6227">
        <v>-611.875</v>
      </c>
      <c r="K6227" s="8">
        <f t="shared" si="486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487"/>
        <v>-0.61187499999999995</v>
      </c>
      <c r="E6228" s="8">
        <v>-0.61187499999999995</v>
      </c>
      <c r="F6228" s="4">
        <f t="shared" si="488"/>
        <v>0</v>
      </c>
      <c r="G6228" s="4">
        <f t="shared" si="489"/>
        <v>0</v>
      </c>
      <c r="H6228" s="7">
        <f t="shared" si="490"/>
        <v>0</v>
      </c>
      <c r="I6228" s="7"/>
      <c r="J6228">
        <v>-611.875</v>
      </c>
      <c r="K6228" s="8">
        <f t="shared" si="486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487"/>
        <v>-0.61187499999999995</v>
      </c>
      <c r="E6229" s="8">
        <v>-0.61187499999999995</v>
      </c>
      <c r="F6229" s="4">
        <f t="shared" si="488"/>
        <v>0</v>
      </c>
      <c r="G6229" s="4">
        <f t="shared" si="489"/>
        <v>0</v>
      </c>
      <c r="H6229" s="7">
        <f t="shared" si="490"/>
        <v>0</v>
      </c>
      <c r="I6229" s="7"/>
      <c r="J6229">
        <v>-611.875</v>
      </c>
      <c r="K6229" s="8">
        <f t="shared" si="486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487"/>
        <v>-1.0669200000000001</v>
      </c>
      <c r="E6230" s="8">
        <v>-1.0669150000000001</v>
      </c>
      <c r="F6230" s="4">
        <f t="shared" si="488"/>
        <v>5.000000000032756E-6</v>
      </c>
      <c r="G6230" s="4">
        <f t="shared" si="489"/>
        <v>5.000000000032756E-6</v>
      </c>
      <c r="H6230" s="7">
        <f t="shared" si="490"/>
        <v>2.5000000000327561E-11</v>
      </c>
      <c r="I6230" s="7"/>
      <c r="J6230">
        <v>-611.875</v>
      </c>
      <c r="K6230" s="8">
        <f t="shared" si="486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487"/>
        <v>-4.2287700000000008</v>
      </c>
      <c r="E6231" s="8">
        <v>-4.2267419999999998</v>
      </c>
      <c r="F6231" s="4">
        <f t="shared" si="488"/>
        <v>2.028000000001029E-3</v>
      </c>
      <c r="G6231" s="4">
        <f t="shared" si="489"/>
        <v>2.028000000001029E-3</v>
      </c>
      <c r="H6231" s="7">
        <f t="shared" si="490"/>
        <v>4.1127840000041736E-6</v>
      </c>
      <c r="I6231" s="7"/>
      <c r="J6231">
        <v>-611.875</v>
      </c>
      <c r="K6231" s="8">
        <f t="shared" si="486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487"/>
        <v>95.120500000000007</v>
      </c>
      <c r="E6232" s="8">
        <v>94.750163000000001</v>
      </c>
      <c r="F6232" s="4">
        <f t="shared" si="488"/>
        <v>-0.37033700000000636</v>
      </c>
      <c r="G6232" s="4">
        <f t="shared" si="489"/>
        <v>0.37033700000000636</v>
      </c>
      <c r="H6232" s="7">
        <f t="shared" si="490"/>
        <v>0.13714949356900472</v>
      </c>
      <c r="I6232" s="7"/>
      <c r="J6232">
        <v>-611.875</v>
      </c>
      <c r="K6232" s="8">
        <f t="shared" si="486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487"/>
        <v>109.339</v>
      </c>
      <c r="E6233" s="8">
        <v>109.42032</v>
      </c>
      <c r="F6233" s="4">
        <f t="shared" si="488"/>
        <v>8.1320000000005166E-2</v>
      </c>
      <c r="G6233" s="4">
        <f t="shared" si="489"/>
        <v>8.1320000000005166E-2</v>
      </c>
      <c r="H6233" s="7">
        <f t="shared" si="490"/>
        <v>6.6129424000008399E-3</v>
      </c>
      <c r="I6233" s="7"/>
      <c r="J6233">
        <v>-611.875</v>
      </c>
      <c r="K6233" s="8">
        <f t="shared" si="486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487"/>
        <v>108.465</v>
      </c>
      <c r="E6234" s="8">
        <v>108.763012</v>
      </c>
      <c r="F6234" s="4">
        <f t="shared" si="488"/>
        <v>0.29801199999999994</v>
      </c>
      <c r="G6234" s="4">
        <f t="shared" si="489"/>
        <v>0.29801199999999994</v>
      </c>
      <c r="H6234" s="7">
        <f t="shared" si="490"/>
        <v>8.8811152143999969E-2</v>
      </c>
      <c r="I6234" s="7"/>
      <c r="J6234">
        <v>-611.875</v>
      </c>
      <c r="K6234" s="8">
        <f t="shared" si="486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487"/>
        <v>107.774</v>
      </c>
      <c r="E6235" s="8">
        <v>108.060734</v>
      </c>
      <c r="F6235" s="4">
        <f t="shared" si="488"/>
        <v>0.2867339999999956</v>
      </c>
      <c r="G6235" s="4">
        <f t="shared" si="489"/>
        <v>0.2867339999999956</v>
      </c>
      <c r="H6235" s="7">
        <f t="shared" si="490"/>
        <v>8.2216386755997475E-2</v>
      </c>
      <c r="I6235" s="7"/>
      <c r="J6235">
        <v>-1066.92</v>
      </c>
      <c r="K6235" s="8">
        <f t="shared" si="486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487"/>
        <v>107.169</v>
      </c>
      <c r="E6236" s="8">
        <v>107.45317</v>
      </c>
      <c r="F6236" s="4">
        <f t="shared" si="488"/>
        <v>0.28417000000000314</v>
      </c>
      <c r="G6236" s="4">
        <f t="shared" si="489"/>
        <v>0.28417000000000314</v>
      </c>
      <c r="H6236" s="7">
        <f t="shared" si="490"/>
        <v>8.0752588900001782E-2</v>
      </c>
      <c r="I6236" s="7"/>
      <c r="J6236">
        <v>-4249.24</v>
      </c>
      <c r="K6236" s="8">
        <f t="shared" si="486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487"/>
        <v>106.676</v>
      </c>
      <c r="E6237" s="8">
        <v>107.050428</v>
      </c>
      <c r="F6237" s="4">
        <f t="shared" si="488"/>
        <v>0.37442799999999465</v>
      </c>
      <c r="G6237" s="4">
        <f t="shared" si="489"/>
        <v>0.37442799999999465</v>
      </c>
      <c r="H6237" s="7">
        <f t="shared" si="490"/>
        <v>0.14019632718399599</v>
      </c>
      <c r="I6237" s="7"/>
      <c r="J6237">
        <v>104090</v>
      </c>
      <c r="K6237" s="8">
        <f t="shared" si="486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487"/>
        <v>106.45699999999999</v>
      </c>
      <c r="E6238" s="8">
        <v>107.000794</v>
      </c>
      <c r="F6238" s="4">
        <f t="shared" si="488"/>
        <v>0.54379400000000544</v>
      </c>
      <c r="G6238" s="4">
        <f t="shared" si="489"/>
        <v>0.54379400000000544</v>
      </c>
      <c r="H6238" s="7">
        <f t="shared" si="490"/>
        <v>0.29571191443600592</v>
      </c>
      <c r="I6238" s="7"/>
      <c r="J6238">
        <v>109841</v>
      </c>
      <c r="K6238" s="8">
        <f t="shared" si="486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487"/>
        <v>106.35</v>
      </c>
      <c r="E6239" s="8">
        <v>106.736895</v>
      </c>
      <c r="F6239" s="4">
        <f t="shared" si="488"/>
        <v>0.38689500000000976</v>
      </c>
      <c r="G6239" s="4">
        <f t="shared" si="489"/>
        <v>0.38689500000000976</v>
      </c>
      <c r="H6239" s="7">
        <f t="shared" si="490"/>
        <v>0.14968774102500756</v>
      </c>
      <c r="I6239" s="7"/>
      <c r="J6239">
        <v>109337</v>
      </c>
      <c r="K6239" s="8">
        <f t="shared" si="486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487"/>
        <v>58.119399999999999</v>
      </c>
      <c r="E6240" s="8">
        <v>58.606892000000002</v>
      </c>
      <c r="F6240" s="4">
        <f t="shared" si="488"/>
        <v>0.48749200000000315</v>
      </c>
      <c r="G6240" s="4">
        <f t="shared" si="489"/>
        <v>0.48749200000000315</v>
      </c>
      <c r="H6240" s="7">
        <f t="shared" si="490"/>
        <v>0.23764845006400306</v>
      </c>
      <c r="I6240" s="7"/>
      <c r="J6240">
        <v>108599</v>
      </c>
      <c r="K6240" s="8">
        <f t="shared" si="486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487"/>
        <v>28.714599999999997</v>
      </c>
      <c r="E6241" s="8">
        <v>29.154724000000002</v>
      </c>
      <c r="F6241" s="4">
        <f t="shared" si="488"/>
        <v>0.4401240000000044</v>
      </c>
      <c r="G6241" s="4">
        <f t="shared" si="489"/>
        <v>0.4401240000000044</v>
      </c>
      <c r="H6241" s="7">
        <f t="shared" si="490"/>
        <v>0.19370913537600387</v>
      </c>
      <c r="I6241" s="7"/>
      <c r="J6241">
        <v>107634</v>
      </c>
      <c r="K6241" s="8">
        <f t="shared" si="486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487"/>
        <v>-0.92471500000000006</v>
      </c>
      <c r="E6242" s="8">
        <v>-0.92471499999999995</v>
      </c>
      <c r="F6242" s="4">
        <f t="shared" si="488"/>
        <v>1.1102230246251565E-16</v>
      </c>
      <c r="G6242" s="4">
        <f t="shared" si="489"/>
        <v>1.1102230246251565E-16</v>
      </c>
      <c r="H6242" s="7">
        <f t="shared" si="490"/>
        <v>1.2325951644078309E-32</v>
      </c>
      <c r="I6242" s="7"/>
      <c r="J6242">
        <v>106765</v>
      </c>
      <c r="K6242" s="8">
        <f t="shared" si="486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487"/>
        <v>-0.61187499999999995</v>
      </c>
      <c r="E6243" s="8">
        <v>-0.61187499999999995</v>
      </c>
      <c r="F6243" s="4">
        <f t="shared" si="488"/>
        <v>0</v>
      </c>
      <c r="G6243" s="4">
        <f t="shared" si="489"/>
        <v>0</v>
      </c>
      <c r="H6243" s="7">
        <f t="shared" si="490"/>
        <v>0</v>
      </c>
      <c r="I6243" s="7"/>
      <c r="J6243">
        <v>106483</v>
      </c>
      <c r="K6243" s="8">
        <f t="shared" si="486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487"/>
        <v>-0.61187499999999995</v>
      </c>
      <c r="E6244" s="8">
        <v>-0.61187499999999995</v>
      </c>
      <c r="F6244" s="4">
        <f t="shared" si="488"/>
        <v>0</v>
      </c>
      <c r="G6244" s="4">
        <f t="shared" si="489"/>
        <v>0</v>
      </c>
      <c r="H6244" s="7">
        <f t="shared" si="490"/>
        <v>0</v>
      </c>
      <c r="I6244" s="7"/>
      <c r="J6244">
        <v>106285</v>
      </c>
      <c r="K6244" s="8">
        <f t="shared" si="486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487"/>
        <v>-0.61187499999999995</v>
      </c>
      <c r="E6245" s="8">
        <v>-0.61187499999999995</v>
      </c>
      <c r="F6245" s="4">
        <f t="shared" si="488"/>
        <v>0</v>
      </c>
      <c r="G6245" s="4">
        <f t="shared" si="489"/>
        <v>0</v>
      </c>
      <c r="H6245" s="7">
        <f t="shared" si="490"/>
        <v>0</v>
      </c>
      <c r="I6245" s="7"/>
      <c r="J6245">
        <v>106284</v>
      </c>
      <c r="K6245" s="8">
        <f t="shared" si="486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487"/>
        <v>-0.61187499999999995</v>
      </c>
      <c r="E6246" s="8">
        <v>-0.61187499999999995</v>
      </c>
      <c r="F6246" s="4">
        <f t="shared" si="488"/>
        <v>0</v>
      </c>
      <c r="G6246" s="4">
        <f t="shared" si="489"/>
        <v>0</v>
      </c>
      <c r="H6246" s="7">
        <f t="shared" si="490"/>
        <v>0</v>
      </c>
      <c r="I6246" s="7"/>
      <c r="J6246">
        <v>83434.100000000006</v>
      </c>
      <c r="K6246" s="8">
        <f t="shared" si="486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487"/>
        <v>-0.61187499999999995</v>
      </c>
      <c r="E6247" s="8">
        <v>-0.61187499999999995</v>
      </c>
      <c r="F6247" s="4">
        <f t="shared" si="488"/>
        <v>0</v>
      </c>
      <c r="G6247" s="4">
        <f t="shared" si="489"/>
        <v>0</v>
      </c>
      <c r="H6247" s="7">
        <f t="shared" si="490"/>
        <v>0</v>
      </c>
      <c r="I6247" s="7"/>
      <c r="J6247">
        <v>-924.71500000000003</v>
      </c>
      <c r="K6247" s="8">
        <f t="shared" si="486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487"/>
        <v>-0.61187499999999995</v>
      </c>
      <c r="E6248" s="8">
        <v>-0.61187499999999995</v>
      </c>
      <c r="F6248" s="4">
        <f t="shared" si="488"/>
        <v>0</v>
      </c>
      <c r="G6248" s="4">
        <f t="shared" si="489"/>
        <v>0</v>
      </c>
      <c r="H6248" s="7">
        <f t="shared" si="490"/>
        <v>0</v>
      </c>
      <c r="I6248" s="7"/>
      <c r="J6248">
        <v>-611.875</v>
      </c>
      <c r="K6248" s="8">
        <f t="shared" si="486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487"/>
        <v>-0.61187499999999995</v>
      </c>
      <c r="E6249" s="8">
        <v>-0.61187499999999995</v>
      </c>
      <c r="F6249" s="4">
        <f t="shared" si="488"/>
        <v>0</v>
      </c>
      <c r="G6249" s="4">
        <f t="shared" si="489"/>
        <v>0</v>
      </c>
      <c r="H6249" s="7">
        <f t="shared" si="490"/>
        <v>0</v>
      </c>
      <c r="I6249" s="7"/>
      <c r="J6249">
        <v>-611.875</v>
      </c>
      <c r="K6249" s="8">
        <f t="shared" si="486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487"/>
        <v>-0.61187499999999995</v>
      </c>
      <c r="E6250" s="8">
        <v>-0.61187499999999995</v>
      </c>
      <c r="F6250" s="4">
        <f t="shared" si="488"/>
        <v>0</v>
      </c>
      <c r="G6250" s="4">
        <f t="shared" si="489"/>
        <v>0</v>
      </c>
      <c r="H6250" s="7">
        <f t="shared" si="490"/>
        <v>0</v>
      </c>
      <c r="I6250" s="7"/>
      <c r="J6250">
        <v>-611.875</v>
      </c>
      <c r="K6250" s="8">
        <f t="shared" si="486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487"/>
        <v>-0.61187499999999995</v>
      </c>
      <c r="E6251" s="8">
        <v>-0.61187499999999995</v>
      </c>
      <c r="F6251" s="4">
        <f t="shared" si="488"/>
        <v>0</v>
      </c>
      <c r="G6251" s="4">
        <f t="shared" si="489"/>
        <v>0</v>
      </c>
      <c r="H6251" s="7">
        <f t="shared" si="490"/>
        <v>0</v>
      </c>
      <c r="I6251" s="7"/>
      <c r="J6251">
        <v>-611.875</v>
      </c>
      <c r="K6251" s="8">
        <f t="shared" si="486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487"/>
        <v>-0.61187499999999995</v>
      </c>
      <c r="E6252" s="8">
        <v>-0.61187499999999995</v>
      </c>
      <c r="F6252" s="4">
        <f t="shared" si="488"/>
        <v>0</v>
      </c>
      <c r="G6252" s="4">
        <f t="shared" si="489"/>
        <v>0</v>
      </c>
      <c r="H6252" s="7">
        <f t="shared" si="490"/>
        <v>0</v>
      </c>
      <c r="I6252" s="7"/>
      <c r="J6252">
        <v>-611.875</v>
      </c>
      <c r="K6252" s="8">
        <f t="shared" ref="K6252:K6315" si="491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487"/>
        <v>-0.61187499999999995</v>
      </c>
      <c r="E6253" s="8">
        <v>-0.61187499999999995</v>
      </c>
      <c r="F6253" s="4">
        <f t="shared" si="488"/>
        <v>0</v>
      </c>
      <c r="G6253" s="4">
        <f t="shared" si="489"/>
        <v>0</v>
      </c>
      <c r="H6253" s="7">
        <f t="shared" si="490"/>
        <v>0</v>
      </c>
      <c r="I6253" s="7"/>
      <c r="J6253">
        <v>-611.875</v>
      </c>
      <c r="K6253" s="8">
        <f t="shared" si="491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487"/>
        <v>-1.0669200000000001</v>
      </c>
      <c r="E6254" s="8">
        <v>-1.0669150000000001</v>
      </c>
      <c r="F6254" s="4">
        <f t="shared" si="488"/>
        <v>5.000000000032756E-6</v>
      </c>
      <c r="G6254" s="4">
        <f t="shared" si="489"/>
        <v>5.000000000032756E-6</v>
      </c>
      <c r="H6254" s="7">
        <f t="shared" si="490"/>
        <v>2.5000000000327561E-11</v>
      </c>
      <c r="I6254" s="7"/>
      <c r="J6254">
        <v>-611.875</v>
      </c>
      <c r="K6254" s="8">
        <f t="shared" si="491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487"/>
        <v>-3.7952699999999999</v>
      </c>
      <c r="E6255" s="8">
        <v>-3.7938540000000001</v>
      </c>
      <c r="F6255" s="4">
        <f t="shared" si="488"/>
        <v>1.4159999999998618E-3</v>
      </c>
      <c r="G6255" s="4">
        <f t="shared" si="489"/>
        <v>1.4159999999998618E-3</v>
      </c>
      <c r="H6255" s="7">
        <f t="shared" si="490"/>
        <v>2.0050559999996088E-6</v>
      </c>
      <c r="I6255" s="7"/>
      <c r="J6255">
        <v>-611.875</v>
      </c>
      <c r="K6255" s="8">
        <f t="shared" si="491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487"/>
        <v>99.308300000000003</v>
      </c>
      <c r="E6256" s="8">
        <v>99.387529000000001</v>
      </c>
      <c r="F6256" s="4">
        <f t="shared" si="488"/>
        <v>7.9228999999997995E-2</v>
      </c>
      <c r="G6256" s="4">
        <f t="shared" si="489"/>
        <v>7.9228999999997995E-2</v>
      </c>
      <c r="H6256" s="7">
        <f t="shared" si="490"/>
        <v>6.2772344409996825E-3</v>
      </c>
      <c r="I6256" s="7"/>
      <c r="J6256">
        <v>-611.875</v>
      </c>
      <c r="K6256" s="8">
        <f t="shared" si="491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487"/>
        <v>110.215</v>
      </c>
      <c r="E6257" s="8">
        <v>110.373976</v>
      </c>
      <c r="F6257" s="4">
        <f t="shared" si="488"/>
        <v>0.15897599999999557</v>
      </c>
      <c r="G6257" s="4">
        <f t="shared" si="489"/>
        <v>0.15897599999999557</v>
      </c>
      <c r="H6257" s="7">
        <f t="shared" si="490"/>
        <v>2.527336857599859E-2</v>
      </c>
      <c r="I6257" s="7"/>
      <c r="J6257">
        <v>-611.875</v>
      </c>
      <c r="K6257" s="8">
        <f t="shared" si="491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487"/>
        <v>109.423</v>
      </c>
      <c r="E6258" s="8">
        <v>109.98611</v>
      </c>
      <c r="F6258" s="4">
        <f t="shared" si="488"/>
        <v>0.56310999999999467</v>
      </c>
      <c r="G6258" s="4">
        <f t="shared" si="489"/>
        <v>0.56310999999999467</v>
      </c>
      <c r="H6258" s="7">
        <f t="shared" si="490"/>
        <v>0.31709287209999398</v>
      </c>
      <c r="I6258" s="7"/>
      <c r="J6258">
        <v>-611.875</v>
      </c>
      <c r="K6258" s="8">
        <f t="shared" si="491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487"/>
        <v>108.765</v>
      </c>
      <c r="E6259" s="8">
        <v>109.085491</v>
      </c>
      <c r="F6259" s="4">
        <f t="shared" si="488"/>
        <v>0.32049100000000408</v>
      </c>
      <c r="G6259" s="4">
        <f t="shared" si="489"/>
        <v>0.32049100000000408</v>
      </c>
      <c r="H6259" s="7">
        <f t="shared" si="490"/>
        <v>0.10271448108100262</v>
      </c>
      <c r="I6259" s="7"/>
      <c r="J6259">
        <v>-1066.92</v>
      </c>
      <c r="K6259" s="8">
        <f t="shared" si="491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487"/>
        <v>108.355</v>
      </c>
      <c r="E6260" s="8">
        <v>108.778386</v>
      </c>
      <c r="F6260" s="4">
        <f t="shared" si="488"/>
        <v>0.4233859999999936</v>
      </c>
      <c r="G6260" s="4">
        <f t="shared" si="489"/>
        <v>0.4233859999999936</v>
      </c>
      <c r="H6260" s="7">
        <f t="shared" si="490"/>
        <v>0.17925570499599458</v>
      </c>
      <c r="I6260" s="7"/>
      <c r="J6260">
        <v>-4226.71</v>
      </c>
      <c r="K6260" s="8">
        <f t="shared" si="491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487"/>
        <v>107.983</v>
      </c>
      <c r="E6261" s="8">
        <v>108.379625</v>
      </c>
      <c r="F6261" s="4">
        <f t="shared" si="488"/>
        <v>0.39662500000000023</v>
      </c>
      <c r="G6261" s="4">
        <f t="shared" si="489"/>
        <v>0.39662500000000023</v>
      </c>
      <c r="H6261" s="7">
        <f t="shared" si="490"/>
        <v>0.15731139062500019</v>
      </c>
      <c r="I6261" s="7"/>
      <c r="J6261">
        <v>94690.2</v>
      </c>
      <c r="K6261" s="8">
        <f t="shared" si="491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487"/>
        <v>107.792</v>
      </c>
      <c r="E6262" s="8">
        <v>108.179092</v>
      </c>
      <c r="F6262" s="4">
        <f t="shared" si="488"/>
        <v>0.38709199999999555</v>
      </c>
      <c r="G6262" s="4">
        <f t="shared" si="489"/>
        <v>0.38709199999999555</v>
      </c>
      <c r="H6262" s="7">
        <f t="shared" si="490"/>
        <v>0.14984021646399656</v>
      </c>
      <c r="I6262" s="7"/>
      <c r="J6262">
        <v>109381</v>
      </c>
      <c r="K6262" s="8">
        <f t="shared" si="491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487"/>
        <v>107.57599999999999</v>
      </c>
      <c r="E6263" s="8">
        <v>107.95425899999999</v>
      </c>
      <c r="F6263" s="4">
        <f t="shared" si="488"/>
        <v>0.3782589999999999</v>
      </c>
      <c r="G6263" s="4">
        <f t="shared" si="489"/>
        <v>0.3782589999999999</v>
      </c>
      <c r="H6263" s="7">
        <f t="shared" si="490"/>
        <v>0.14307987108099993</v>
      </c>
      <c r="I6263" s="7"/>
      <c r="J6263">
        <v>108751</v>
      </c>
      <c r="K6263" s="8">
        <f t="shared" si="491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487"/>
        <v>107.22199999999999</v>
      </c>
      <c r="E6264" s="8">
        <v>107.63547800000001</v>
      </c>
      <c r="F6264" s="4">
        <f t="shared" si="488"/>
        <v>0.413478000000012</v>
      </c>
      <c r="G6264" s="4">
        <f t="shared" si="489"/>
        <v>0.413478000000012</v>
      </c>
      <c r="H6264" s="7">
        <f t="shared" si="490"/>
        <v>0.17096405648400992</v>
      </c>
      <c r="I6264" s="7"/>
      <c r="J6264">
        <v>108070</v>
      </c>
      <c r="K6264" s="8">
        <f t="shared" si="491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487"/>
        <v>63.334600000000002</v>
      </c>
      <c r="E6265" s="8">
        <v>64.198245999999997</v>
      </c>
      <c r="F6265" s="4">
        <f t="shared" si="488"/>
        <v>0.86364599999999569</v>
      </c>
      <c r="G6265" s="4">
        <f t="shared" si="489"/>
        <v>0.86364599999999569</v>
      </c>
      <c r="H6265" s="7">
        <f t="shared" si="490"/>
        <v>0.74588441331599253</v>
      </c>
      <c r="I6265" s="7"/>
      <c r="J6265">
        <v>107479</v>
      </c>
      <c r="K6265" s="8">
        <f t="shared" si="491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487"/>
        <v>-0.92471500000000006</v>
      </c>
      <c r="E6266" s="8">
        <v>-0.92471499999999995</v>
      </c>
      <c r="F6266" s="4">
        <f t="shared" si="488"/>
        <v>1.1102230246251565E-16</v>
      </c>
      <c r="G6266" s="4">
        <f t="shared" si="489"/>
        <v>1.1102230246251565E-16</v>
      </c>
      <c r="H6266" s="7">
        <f t="shared" si="490"/>
        <v>1.2325951644078309E-32</v>
      </c>
      <c r="I6266" s="7"/>
      <c r="J6266">
        <v>107091</v>
      </c>
      <c r="K6266" s="8">
        <f t="shared" si="491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487"/>
        <v>-0.61187499999999995</v>
      </c>
      <c r="E6267" s="8">
        <v>-0.61187499999999995</v>
      </c>
      <c r="F6267" s="4">
        <f t="shared" si="488"/>
        <v>0</v>
      </c>
      <c r="G6267" s="4">
        <f t="shared" si="489"/>
        <v>0</v>
      </c>
      <c r="H6267" s="7">
        <f t="shared" si="490"/>
        <v>0</v>
      </c>
      <c r="I6267" s="7"/>
      <c r="J6267">
        <v>106887</v>
      </c>
      <c r="K6267" s="8">
        <f t="shared" si="491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487"/>
        <v>-0.61187499999999995</v>
      </c>
      <c r="E6268" s="8">
        <v>-0.61187499999999995</v>
      </c>
      <c r="F6268" s="4">
        <f t="shared" si="488"/>
        <v>0</v>
      </c>
      <c r="G6268" s="4">
        <f t="shared" si="489"/>
        <v>0</v>
      </c>
      <c r="H6268" s="7">
        <f t="shared" si="490"/>
        <v>0</v>
      </c>
      <c r="I6268" s="7"/>
      <c r="J6268">
        <v>106886</v>
      </c>
      <c r="K6268" s="8">
        <f t="shared" si="491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487"/>
        <v>-0.61187499999999995</v>
      </c>
      <c r="E6269" s="8">
        <v>-0.61187499999999995</v>
      </c>
      <c r="F6269" s="4">
        <f t="shared" si="488"/>
        <v>0</v>
      </c>
      <c r="G6269" s="4">
        <f t="shared" si="489"/>
        <v>0</v>
      </c>
      <c r="H6269" s="7">
        <f t="shared" si="490"/>
        <v>0</v>
      </c>
      <c r="I6269" s="7"/>
      <c r="J6269">
        <v>58790.2</v>
      </c>
      <c r="K6269" s="8">
        <f t="shared" si="491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487"/>
        <v>-0.61187499999999995</v>
      </c>
      <c r="E6270" s="8">
        <v>-0.61187499999999995</v>
      </c>
      <c r="F6270" s="4">
        <f t="shared" si="488"/>
        <v>0</v>
      </c>
      <c r="G6270" s="4">
        <f t="shared" si="489"/>
        <v>0</v>
      </c>
      <c r="H6270" s="7">
        <f t="shared" si="490"/>
        <v>0</v>
      </c>
      <c r="I6270" s="7"/>
      <c r="J6270">
        <v>29234.2</v>
      </c>
      <c r="K6270" s="8">
        <f t="shared" si="491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487"/>
        <v>-0.61187499999999995</v>
      </c>
      <c r="E6271" s="8">
        <v>-0.61187499999999995</v>
      </c>
      <c r="F6271" s="4">
        <f t="shared" si="488"/>
        <v>0</v>
      </c>
      <c r="G6271" s="4">
        <f t="shared" si="489"/>
        <v>0</v>
      </c>
      <c r="H6271" s="7">
        <f t="shared" si="490"/>
        <v>0</v>
      </c>
      <c r="I6271" s="7"/>
      <c r="J6271">
        <v>-924.71500000000003</v>
      </c>
      <c r="K6271" s="8">
        <f t="shared" si="491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487"/>
        <v>-0.61187499999999995</v>
      </c>
      <c r="E6272" s="8">
        <v>-0.61187499999999995</v>
      </c>
      <c r="F6272" s="4">
        <f t="shared" si="488"/>
        <v>0</v>
      </c>
      <c r="G6272" s="4">
        <f t="shared" si="489"/>
        <v>0</v>
      </c>
      <c r="H6272" s="7">
        <f t="shared" si="490"/>
        <v>0</v>
      </c>
      <c r="I6272" s="7"/>
      <c r="J6272">
        <v>-611.875</v>
      </c>
      <c r="K6272" s="8">
        <f t="shared" si="491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487"/>
        <v>-0.61187499999999995</v>
      </c>
      <c r="E6273" s="8">
        <v>-0.61187499999999995</v>
      </c>
      <c r="F6273" s="4">
        <f t="shared" si="488"/>
        <v>0</v>
      </c>
      <c r="G6273" s="4">
        <f t="shared" si="489"/>
        <v>0</v>
      </c>
      <c r="H6273" s="7">
        <f t="shared" si="490"/>
        <v>0</v>
      </c>
      <c r="I6273" s="7"/>
      <c r="J6273">
        <v>-611.875</v>
      </c>
      <c r="K6273" s="8">
        <f t="shared" si="491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487"/>
        <v>-0.61187499999999995</v>
      </c>
      <c r="E6274" s="8">
        <v>-0.61187499999999995</v>
      </c>
      <c r="F6274" s="4">
        <f t="shared" si="488"/>
        <v>0</v>
      </c>
      <c r="G6274" s="4">
        <f t="shared" si="489"/>
        <v>0</v>
      </c>
      <c r="H6274" s="7">
        <f t="shared" si="490"/>
        <v>0</v>
      </c>
      <c r="I6274" s="7"/>
      <c r="J6274">
        <v>-611.875</v>
      </c>
      <c r="K6274" s="8">
        <f t="shared" si="491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487"/>
        <v>-0.61187499999999995</v>
      </c>
      <c r="E6275" s="8">
        <v>-0.61187499999999995</v>
      </c>
      <c r="F6275" s="4">
        <f t="shared" si="488"/>
        <v>0</v>
      </c>
      <c r="G6275" s="4">
        <f t="shared" si="489"/>
        <v>0</v>
      </c>
      <c r="H6275" s="7">
        <f t="shared" si="490"/>
        <v>0</v>
      </c>
      <c r="I6275" s="7"/>
      <c r="J6275">
        <v>-611.875</v>
      </c>
      <c r="K6275" s="8">
        <f t="shared" si="491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487"/>
        <v>-0.61187499999999995</v>
      </c>
      <c r="E6276" s="8">
        <v>-0.61187499999999995</v>
      </c>
      <c r="F6276" s="4">
        <f t="shared" si="488"/>
        <v>0</v>
      </c>
      <c r="G6276" s="4">
        <f t="shared" si="489"/>
        <v>0</v>
      </c>
      <c r="H6276" s="7">
        <f t="shared" si="490"/>
        <v>0</v>
      </c>
      <c r="I6276" s="7"/>
      <c r="J6276">
        <v>-611.875</v>
      </c>
      <c r="K6276" s="8">
        <f t="shared" si="491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487"/>
        <v>-0.61187499999999995</v>
      </c>
      <c r="E6277" s="8">
        <v>-0.61187499999999995</v>
      </c>
      <c r="F6277" s="4">
        <f t="shared" si="488"/>
        <v>0</v>
      </c>
      <c r="G6277" s="4">
        <f t="shared" si="489"/>
        <v>0</v>
      </c>
      <c r="H6277" s="7">
        <f t="shared" si="490"/>
        <v>0</v>
      </c>
      <c r="I6277" s="7"/>
      <c r="J6277">
        <v>-611.875</v>
      </c>
      <c r="K6277" s="8">
        <f t="shared" si="491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487"/>
        <v>-1.0669200000000001</v>
      </c>
      <c r="E6278" s="8">
        <v>-1.0669150000000001</v>
      </c>
      <c r="F6278" s="4">
        <f t="shared" si="488"/>
        <v>5.000000000032756E-6</v>
      </c>
      <c r="G6278" s="4">
        <f t="shared" si="489"/>
        <v>5.000000000032756E-6</v>
      </c>
      <c r="H6278" s="7">
        <f t="shared" si="490"/>
        <v>2.5000000000327561E-11</v>
      </c>
      <c r="I6278" s="7"/>
      <c r="J6278">
        <v>-611.875</v>
      </c>
      <c r="K6278" s="8">
        <f t="shared" si="491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487"/>
        <v>-2.8786399999999999</v>
      </c>
      <c r="E6279" s="8">
        <v>-2.8779059999999999</v>
      </c>
      <c r="F6279" s="4">
        <f t="shared" si="488"/>
        <v>7.3400000000001242E-4</v>
      </c>
      <c r="G6279" s="4">
        <f t="shared" si="489"/>
        <v>7.3400000000001242E-4</v>
      </c>
      <c r="H6279" s="7">
        <f t="shared" si="490"/>
        <v>5.3875600000001819E-7</v>
      </c>
      <c r="I6279" s="7"/>
      <c r="J6279">
        <v>-611.875</v>
      </c>
      <c r="K6279" s="8">
        <f t="shared" si="491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487"/>
        <v>77.441100000000006</v>
      </c>
      <c r="E6280" s="8">
        <v>76.605547999999999</v>
      </c>
      <c r="F6280" s="4">
        <f t="shared" si="488"/>
        <v>-0.83555200000000696</v>
      </c>
      <c r="G6280" s="4">
        <f t="shared" si="489"/>
        <v>0.83555200000000696</v>
      </c>
      <c r="H6280" s="7">
        <f t="shared" si="490"/>
        <v>0.69814714470401162</v>
      </c>
      <c r="I6280" s="7"/>
      <c r="J6280">
        <v>-611.875</v>
      </c>
      <c r="K6280" s="8">
        <f t="shared" si="491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492">C6281/1000</f>
        <v>110.699</v>
      </c>
      <c r="E6281" s="8">
        <v>110.9045</v>
      </c>
      <c r="F6281" s="4">
        <f t="shared" ref="F6281:F6344" si="493">(E6281- D6281)</f>
        <v>0.20550000000000068</v>
      </c>
      <c r="G6281" s="4">
        <f t="shared" ref="G6281:G6344" si="494">ABS(F6281)</f>
        <v>0.20550000000000068</v>
      </c>
      <c r="H6281" s="7">
        <f t="shared" ref="H6281:H6344" si="495">(G6281^2)</f>
        <v>4.2230250000000281E-2</v>
      </c>
      <c r="I6281" s="7"/>
      <c r="J6281">
        <v>-611.875</v>
      </c>
      <c r="K6281" s="8">
        <f t="shared" si="491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492"/>
        <v>110.321</v>
      </c>
      <c r="E6282" s="8">
        <v>110.771021</v>
      </c>
      <c r="F6282" s="4">
        <f t="shared" si="493"/>
        <v>0.45002100000000667</v>
      </c>
      <c r="G6282" s="4">
        <f t="shared" si="494"/>
        <v>0.45002100000000667</v>
      </c>
      <c r="H6282" s="7">
        <f t="shared" si="495"/>
        <v>0.20251890044100601</v>
      </c>
      <c r="I6282" s="7"/>
      <c r="J6282">
        <v>-611.875</v>
      </c>
      <c r="K6282" s="8">
        <f t="shared" si="491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492"/>
        <v>109.67100000000001</v>
      </c>
      <c r="E6283" s="8">
        <v>110.08475300000001</v>
      </c>
      <c r="F6283" s="4">
        <f t="shared" si="493"/>
        <v>0.41375299999999982</v>
      </c>
      <c r="G6283" s="4">
        <f t="shared" si="494"/>
        <v>0.41375299999999982</v>
      </c>
      <c r="H6283" s="7">
        <f t="shared" si="495"/>
        <v>0.17119154500899986</v>
      </c>
      <c r="I6283" s="7"/>
      <c r="J6283">
        <v>-1066.92</v>
      </c>
      <c r="K6283" s="8">
        <f t="shared" si="491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492"/>
        <v>108.48399999999999</v>
      </c>
      <c r="E6284" s="8">
        <v>108.831681</v>
      </c>
      <c r="F6284" s="4">
        <f t="shared" si="493"/>
        <v>0.34768100000000857</v>
      </c>
      <c r="G6284" s="4">
        <f t="shared" si="494"/>
        <v>0.34768100000000857</v>
      </c>
      <c r="H6284" s="7">
        <f t="shared" si="495"/>
        <v>0.12088207776100596</v>
      </c>
      <c r="I6284" s="7"/>
      <c r="J6284">
        <v>-3793.83</v>
      </c>
      <c r="K6284" s="8">
        <f t="shared" si="491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492"/>
        <v>107.85899999999999</v>
      </c>
      <c r="E6285" s="8">
        <v>108.230611</v>
      </c>
      <c r="F6285" s="4">
        <f t="shared" si="493"/>
        <v>0.37161100000000147</v>
      </c>
      <c r="G6285" s="4">
        <f t="shared" si="494"/>
        <v>0.37161100000000147</v>
      </c>
      <c r="H6285" s="7">
        <f t="shared" si="495"/>
        <v>0.13809473532100108</v>
      </c>
      <c r="I6285" s="7"/>
      <c r="J6285">
        <v>99290</v>
      </c>
      <c r="K6285" s="8">
        <f t="shared" si="491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492"/>
        <v>100.024</v>
      </c>
      <c r="E6286" s="8">
        <v>101.35624199999999</v>
      </c>
      <c r="F6286" s="4">
        <f t="shared" si="493"/>
        <v>1.3322419999999937</v>
      </c>
      <c r="G6286" s="4">
        <f t="shared" si="494"/>
        <v>1.3322419999999937</v>
      </c>
      <c r="H6286" s="7">
        <f t="shared" si="495"/>
        <v>1.7748687465639832</v>
      </c>
      <c r="I6286" s="7"/>
      <c r="J6286">
        <v>110299</v>
      </c>
      <c r="K6286" s="8">
        <f t="shared" si="491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492"/>
        <v>48.008099999999999</v>
      </c>
      <c r="E6287" s="8">
        <v>48.867266000000001</v>
      </c>
      <c r="F6287" s="4">
        <f t="shared" si="493"/>
        <v>0.85916600000000187</v>
      </c>
      <c r="G6287" s="4">
        <f t="shared" si="494"/>
        <v>0.85916600000000187</v>
      </c>
      <c r="H6287" s="7">
        <f t="shared" si="495"/>
        <v>0.73816621555600326</v>
      </c>
      <c r="I6287" s="7"/>
      <c r="J6287">
        <v>109947</v>
      </c>
      <c r="K6287" s="8">
        <f t="shared" si="491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492"/>
        <v>89.653399999999991</v>
      </c>
      <c r="E6288" s="8">
        <v>90.306886000000006</v>
      </c>
      <c r="F6288" s="4">
        <f t="shared" si="493"/>
        <v>0.65348600000001511</v>
      </c>
      <c r="G6288" s="4">
        <f t="shared" si="494"/>
        <v>0.65348600000001511</v>
      </c>
      <c r="H6288" s="7">
        <f t="shared" si="495"/>
        <v>0.42704395219601976</v>
      </c>
      <c r="I6288" s="7"/>
      <c r="J6288">
        <v>109065</v>
      </c>
      <c r="K6288" s="8">
        <f t="shared" si="491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492"/>
        <v>55.333800000000004</v>
      </c>
      <c r="E6289" s="8">
        <v>56.076082</v>
      </c>
      <c r="F6289" s="4">
        <f t="shared" si="493"/>
        <v>0.74228199999999589</v>
      </c>
      <c r="G6289" s="4">
        <f t="shared" si="494"/>
        <v>0.74228199999999589</v>
      </c>
      <c r="H6289" s="7">
        <f t="shared" si="495"/>
        <v>0.55098256752399388</v>
      </c>
      <c r="I6289" s="7"/>
      <c r="J6289">
        <v>108669</v>
      </c>
      <c r="K6289" s="8">
        <f t="shared" si="491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492"/>
        <v>-0.92471500000000006</v>
      </c>
      <c r="E6290" s="8">
        <v>-0.92471499999999995</v>
      </c>
      <c r="F6290" s="4">
        <f t="shared" si="493"/>
        <v>1.1102230246251565E-16</v>
      </c>
      <c r="G6290" s="4">
        <f t="shared" si="494"/>
        <v>1.1102230246251565E-16</v>
      </c>
      <c r="H6290" s="7">
        <f t="shared" si="495"/>
        <v>1.2325951644078309E-32</v>
      </c>
      <c r="I6290" s="7"/>
      <c r="J6290">
        <v>108282</v>
      </c>
      <c r="K6290" s="8">
        <f t="shared" si="491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492"/>
        <v>-0.61187499999999995</v>
      </c>
      <c r="E6291" s="8">
        <v>-0.61187499999999995</v>
      </c>
      <c r="F6291" s="4">
        <f t="shared" si="493"/>
        <v>0</v>
      </c>
      <c r="G6291" s="4">
        <f t="shared" si="494"/>
        <v>0</v>
      </c>
      <c r="H6291" s="7">
        <f t="shared" si="495"/>
        <v>0</v>
      </c>
      <c r="I6291" s="7"/>
      <c r="J6291">
        <v>108088</v>
      </c>
      <c r="K6291" s="8">
        <f t="shared" si="491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492"/>
        <v>-0.61187499999999995</v>
      </c>
      <c r="E6292" s="8">
        <v>-0.61187499999999995</v>
      </c>
      <c r="F6292" s="4">
        <f t="shared" si="493"/>
        <v>0</v>
      </c>
      <c r="G6292" s="4">
        <f t="shared" si="494"/>
        <v>0</v>
      </c>
      <c r="H6292" s="7">
        <f t="shared" si="495"/>
        <v>0</v>
      </c>
      <c r="I6292" s="7"/>
      <c r="J6292">
        <v>107870</v>
      </c>
      <c r="K6292" s="8">
        <f t="shared" si="491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492"/>
        <v>-0.61187499999999995</v>
      </c>
      <c r="E6293" s="8">
        <v>-0.61187499999999995</v>
      </c>
      <c r="F6293" s="4">
        <f t="shared" si="493"/>
        <v>0</v>
      </c>
      <c r="G6293" s="4">
        <f t="shared" si="494"/>
        <v>0</v>
      </c>
      <c r="H6293" s="7">
        <f t="shared" si="495"/>
        <v>0</v>
      </c>
      <c r="I6293" s="7"/>
      <c r="J6293">
        <v>107559</v>
      </c>
      <c r="K6293" s="8">
        <f t="shared" si="491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492"/>
        <v>-0.61187499999999995</v>
      </c>
      <c r="E6294" s="8">
        <v>-0.61187499999999995</v>
      </c>
      <c r="F6294" s="4">
        <f t="shared" si="493"/>
        <v>0</v>
      </c>
      <c r="G6294" s="4">
        <f t="shared" si="494"/>
        <v>0</v>
      </c>
      <c r="H6294" s="7">
        <f t="shared" si="495"/>
        <v>0</v>
      </c>
      <c r="I6294" s="7"/>
      <c r="J6294">
        <v>64353.599999999999</v>
      </c>
      <c r="K6294" s="8">
        <f t="shared" si="491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492"/>
        <v>-0.61187499999999995</v>
      </c>
      <c r="E6295" s="8">
        <v>-0.61187499999999995</v>
      </c>
      <c r="F6295" s="4">
        <f t="shared" si="493"/>
        <v>0</v>
      </c>
      <c r="G6295" s="4">
        <f t="shared" si="494"/>
        <v>0</v>
      </c>
      <c r="H6295" s="7">
        <f t="shared" si="495"/>
        <v>0</v>
      </c>
      <c r="I6295" s="7"/>
      <c r="J6295">
        <v>-924.71500000000003</v>
      </c>
      <c r="K6295" s="8">
        <f t="shared" si="491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492"/>
        <v>-0.61187499999999995</v>
      </c>
      <c r="E6296" s="8">
        <v>-0.61187499999999995</v>
      </c>
      <c r="F6296" s="4">
        <f t="shared" si="493"/>
        <v>0</v>
      </c>
      <c r="G6296" s="4">
        <f t="shared" si="494"/>
        <v>0</v>
      </c>
      <c r="H6296" s="7">
        <f t="shared" si="495"/>
        <v>0</v>
      </c>
      <c r="I6296" s="7"/>
      <c r="J6296">
        <v>-611.875</v>
      </c>
      <c r="K6296" s="8">
        <f t="shared" si="491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492"/>
        <v>-0.61187499999999995</v>
      </c>
      <c r="E6297" s="8">
        <v>-0.61187499999999995</v>
      </c>
      <c r="F6297" s="4">
        <f t="shared" si="493"/>
        <v>0</v>
      </c>
      <c r="G6297" s="4">
        <f t="shared" si="494"/>
        <v>0</v>
      </c>
      <c r="H6297" s="7">
        <f t="shared" si="495"/>
        <v>0</v>
      </c>
      <c r="I6297" s="7"/>
      <c r="J6297">
        <v>-611.875</v>
      </c>
      <c r="K6297" s="8">
        <f t="shared" si="491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492"/>
        <v>-0.61187499999999995</v>
      </c>
      <c r="E6298" s="8">
        <v>-0.61187499999999995</v>
      </c>
      <c r="F6298" s="4">
        <f t="shared" si="493"/>
        <v>0</v>
      </c>
      <c r="G6298" s="4">
        <f t="shared" si="494"/>
        <v>0</v>
      </c>
      <c r="H6298" s="7">
        <f t="shared" si="495"/>
        <v>0</v>
      </c>
      <c r="I6298" s="7"/>
      <c r="J6298">
        <v>-611.875</v>
      </c>
      <c r="K6298" s="8">
        <f t="shared" si="491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492"/>
        <v>-0.61187499999999995</v>
      </c>
      <c r="E6299" s="8">
        <v>-0.61187499999999995</v>
      </c>
      <c r="F6299" s="4">
        <f t="shared" si="493"/>
        <v>0</v>
      </c>
      <c r="G6299" s="4">
        <f t="shared" si="494"/>
        <v>0</v>
      </c>
      <c r="H6299" s="7">
        <f t="shared" si="495"/>
        <v>0</v>
      </c>
      <c r="I6299" s="7"/>
      <c r="J6299">
        <v>-611.875</v>
      </c>
      <c r="K6299" s="8">
        <f t="shared" si="491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492"/>
        <v>-0.61187499999999995</v>
      </c>
      <c r="E6300" s="8">
        <v>-0.61187499999999995</v>
      </c>
      <c r="F6300" s="4">
        <f t="shared" si="493"/>
        <v>0</v>
      </c>
      <c r="G6300" s="4">
        <f t="shared" si="494"/>
        <v>0</v>
      </c>
      <c r="H6300" s="7">
        <f t="shared" si="495"/>
        <v>0</v>
      </c>
      <c r="I6300" s="7"/>
      <c r="J6300">
        <v>-611.875</v>
      </c>
      <c r="K6300" s="8">
        <f t="shared" si="491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492"/>
        <v>-0.61187499999999995</v>
      </c>
      <c r="E6301" s="8">
        <v>-0.61187499999999995</v>
      </c>
      <c r="F6301" s="4">
        <f t="shared" si="493"/>
        <v>0</v>
      </c>
      <c r="G6301" s="4">
        <f t="shared" si="494"/>
        <v>0</v>
      </c>
      <c r="H6301" s="7">
        <f t="shared" si="495"/>
        <v>0</v>
      </c>
      <c r="I6301" s="7"/>
      <c r="J6301">
        <v>-611.875</v>
      </c>
      <c r="K6301" s="8">
        <f t="shared" si="491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492"/>
        <v>-1.0669200000000001</v>
      </c>
      <c r="E6302" s="8">
        <v>-1.0669150000000001</v>
      </c>
      <c r="F6302" s="4">
        <f t="shared" si="493"/>
        <v>5.000000000032756E-6</v>
      </c>
      <c r="G6302" s="4">
        <f t="shared" si="494"/>
        <v>5.000000000032756E-6</v>
      </c>
      <c r="H6302" s="7">
        <f t="shared" si="495"/>
        <v>2.5000000000327561E-11</v>
      </c>
      <c r="I6302" s="7"/>
      <c r="J6302">
        <v>-611.875</v>
      </c>
      <c r="K6302" s="8">
        <f t="shared" si="491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492"/>
        <v>-2.4143000000000003</v>
      </c>
      <c r="E6303" s="8">
        <v>-2.4134540000000002</v>
      </c>
      <c r="F6303" s="4">
        <f t="shared" si="493"/>
        <v>8.4600000000012443E-4</v>
      </c>
      <c r="G6303" s="4">
        <f t="shared" si="494"/>
        <v>8.4600000000012443E-4</v>
      </c>
      <c r="H6303" s="7">
        <f t="shared" si="495"/>
        <v>7.1571600000021049E-7</v>
      </c>
      <c r="I6303" s="7"/>
      <c r="J6303">
        <v>-611.875</v>
      </c>
      <c r="K6303" s="8">
        <f t="shared" si="491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492"/>
        <v>49.398300000000006</v>
      </c>
      <c r="E6304" s="8">
        <v>48.329999000000001</v>
      </c>
      <c r="F6304" s="4">
        <f t="shared" si="493"/>
        <v>-1.0683010000000053</v>
      </c>
      <c r="G6304" s="4">
        <f t="shared" si="494"/>
        <v>1.0683010000000053</v>
      </c>
      <c r="H6304" s="7">
        <f t="shared" si="495"/>
        <v>1.1412670266010112</v>
      </c>
      <c r="I6304" s="7"/>
      <c r="J6304">
        <v>-611.875</v>
      </c>
      <c r="K6304" s="8">
        <f t="shared" si="491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492"/>
        <v>109.74</v>
      </c>
      <c r="E6305" s="8">
        <v>109.81835599999999</v>
      </c>
      <c r="F6305" s="4">
        <f t="shared" si="493"/>
        <v>7.8355999999999426E-2</v>
      </c>
      <c r="G6305" s="4">
        <f t="shared" si="494"/>
        <v>7.8355999999999426E-2</v>
      </c>
      <c r="H6305" s="7">
        <f t="shared" si="495"/>
        <v>6.13966273599991E-3</v>
      </c>
      <c r="I6305" s="7"/>
      <c r="J6305">
        <v>-611.875</v>
      </c>
      <c r="K6305" s="8">
        <f t="shared" si="491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492"/>
        <v>108.751</v>
      </c>
      <c r="E6306" s="8">
        <v>108.87304399999999</v>
      </c>
      <c r="F6306" s="4">
        <f t="shared" si="493"/>
        <v>0.12204399999998827</v>
      </c>
      <c r="G6306" s="4">
        <f t="shared" si="494"/>
        <v>0.12204399999998827</v>
      </c>
      <c r="H6306" s="7">
        <f t="shared" si="495"/>
        <v>1.4894737935997137E-2</v>
      </c>
      <c r="I6306" s="7"/>
      <c r="J6306">
        <v>-611.875</v>
      </c>
      <c r="K6306" s="8">
        <f t="shared" si="491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492"/>
        <v>108.139</v>
      </c>
      <c r="E6307" s="8">
        <v>108.45315100000001</v>
      </c>
      <c r="F6307" s="4">
        <f t="shared" si="493"/>
        <v>0.31415100000000962</v>
      </c>
      <c r="G6307" s="4">
        <f t="shared" si="494"/>
        <v>0.31415100000000962</v>
      </c>
      <c r="H6307" s="7">
        <f t="shared" si="495"/>
        <v>9.8690850801006036E-2</v>
      </c>
      <c r="I6307" s="7"/>
      <c r="J6307">
        <v>-1066.92</v>
      </c>
      <c r="K6307" s="8">
        <f t="shared" si="491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492"/>
        <v>107.765</v>
      </c>
      <c r="E6308" s="8">
        <v>108.03163600000001</v>
      </c>
      <c r="F6308" s="4">
        <f t="shared" si="493"/>
        <v>0.26663600000000542</v>
      </c>
      <c r="G6308" s="4">
        <f t="shared" si="494"/>
        <v>0.26663600000000542</v>
      </c>
      <c r="H6308" s="7">
        <f t="shared" si="495"/>
        <v>7.1094756496002887E-2</v>
      </c>
      <c r="I6308" s="7"/>
      <c r="J6308">
        <v>-2878.26</v>
      </c>
      <c r="K6308" s="8">
        <f t="shared" si="491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492"/>
        <v>107.474</v>
      </c>
      <c r="E6309" s="8">
        <v>107.895295</v>
      </c>
      <c r="F6309" s="4">
        <f t="shared" si="493"/>
        <v>0.42129500000000064</v>
      </c>
      <c r="G6309" s="4">
        <f t="shared" si="494"/>
        <v>0.42129500000000064</v>
      </c>
      <c r="H6309" s="7">
        <f t="shared" si="495"/>
        <v>0.17748947702500054</v>
      </c>
      <c r="I6309" s="7"/>
      <c r="J6309">
        <v>76643.600000000006</v>
      </c>
      <c r="K6309" s="8">
        <f t="shared" si="491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492"/>
        <v>107.251</v>
      </c>
      <c r="E6310" s="8">
        <v>107.577099</v>
      </c>
      <c r="F6310" s="4">
        <f t="shared" si="493"/>
        <v>0.32609899999999925</v>
      </c>
      <c r="G6310" s="4">
        <f t="shared" si="494"/>
        <v>0.32609899999999925</v>
      </c>
      <c r="H6310" s="7">
        <f t="shared" si="495"/>
        <v>0.10634055780099951</v>
      </c>
      <c r="I6310" s="7"/>
      <c r="J6310">
        <v>110811</v>
      </c>
      <c r="K6310" s="8">
        <f t="shared" si="491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492"/>
        <v>107.497</v>
      </c>
      <c r="E6311" s="8">
        <v>107.681594</v>
      </c>
      <c r="F6311" s="4">
        <f t="shared" si="493"/>
        <v>0.18459400000000414</v>
      </c>
      <c r="G6311" s="4">
        <f t="shared" si="494"/>
        <v>0.18459400000000414</v>
      </c>
      <c r="H6311" s="7">
        <f t="shared" si="495"/>
        <v>3.4074944836001528E-2</v>
      </c>
      <c r="I6311" s="7"/>
      <c r="J6311">
        <v>110699</v>
      </c>
      <c r="K6311" s="8">
        <f t="shared" si="491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492"/>
        <v>46.475300000000004</v>
      </c>
      <c r="E6312" s="8">
        <v>47.138488000000002</v>
      </c>
      <c r="F6312" s="4">
        <f t="shared" si="493"/>
        <v>0.66318799999999811</v>
      </c>
      <c r="G6312" s="4">
        <f t="shared" si="494"/>
        <v>0.66318799999999811</v>
      </c>
      <c r="H6312" s="7">
        <f t="shared" si="495"/>
        <v>0.43981832334399751</v>
      </c>
      <c r="I6312" s="7"/>
      <c r="J6312">
        <v>110031</v>
      </c>
      <c r="K6312" s="8">
        <f t="shared" si="491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492"/>
        <v>-0.92471500000000006</v>
      </c>
      <c r="E6313" s="8">
        <v>-0.92471499999999995</v>
      </c>
      <c r="F6313" s="4">
        <f t="shared" si="493"/>
        <v>1.1102230246251565E-16</v>
      </c>
      <c r="G6313" s="4">
        <f t="shared" si="494"/>
        <v>1.1102230246251565E-16</v>
      </c>
      <c r="H6313" s="7">
        <f t="shared" si="495"/>
        <v>1.2325951644078309E-32</v>
      </c>
      <c r="I6313" s="7"/>
      <c r="J6313">
        <v>108816</v>
      </c>
      <c r="K6313" s="8">
        <f t="shared" si="491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492"/>
        <v>-0.92471500000000006</v>
      </c>
      <c r="E6314" s="8">
        <v>-0.92471499999999995</v>
      </c>
      <c r="F6314" s="4">
        <f t="shared" si="493"/>
        <v>1.1102230246251565E-16</v>
      </c>
      <c r="G6314" s="4">
        <f t="shared" si="494"/>
        <v>1.1102230246251565E-16</v>
      </c>
      <c r="H6314" s="7">
        <f t="shared" si="495"/>
        <v>1.2325951644078309E-32</v>
      </c>
      <c r="I6314" s="7"/>
      <c r="J6314">
        <v>108233</v>
      </c>
      <c r="K6314" s="8">
        <f t="shared" si="491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492"/>
        <v>-0.61187499999999995</v>
      </c>
      <c r="E6315" s="8">
        <v>-0.61187499999999995</v>
      </c>
      <c r="F6315" s="4">
        <f t="shared" si="493"/>
        <v>0</v>
      </c>
      <c r="G6315" s="4">
        <f t="shared" si="494"/>
        <v>0</v>
      </c>
      <c r="H6315" s="7">
        <f t="shared" si="495"/>
        <v>0</v>
      </c>
      <c r="I6315" s="7"/>
      <c r="J6315">
        <v>101401</v>
      </c>
      <c r="K6315" s="8">
        <f t="shared" si="491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492"/>
        <v>-0.61187499999999995</v>
      </c>
      <c r="E6316" s="8">
        <v>-0.61187499999999995</v>
      </c>
      <c r="F6316" s="4">
        <f t="shared" si="493"/>
        <v>0</v>
      </c>
      <c r="G6316" s="4">
        <f t="shared" si="494"/>
        <v>0</v>
      </c>
      <c r="H6316" s="7">
        <f t="shared" si="495"/>
        <v>0</v>
      </c>
      <c r="I6316" s="7"/>
      <c r="J6316">
        <v>49033</v>
      </c>
      <c r="K6316" s="8">
        <f t="shared" ref="K6316:K6379" si="496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492"/>
        <v>-0.61187499999999995</v>
      </c>
      <c r="E6317" s="8">
        <v>-0.61187499999999995</v>
      </c>
      <c r="F6317" s="4">
        <f t="shared" si="493"/>
        <v>0</v>
      </c>
      <c r="G6317" s="4">
        <f t="shared" si="494"/>
        <v>0</v>
      </c>
      <c r="H6317" s="7">
        <f t="shared" si="495"/>
        <v>0</v>
      </c>
      <c r="I6317" s="7"/>
      <c r="J6317">
        <v>90404.3</v>
      </c>
      <c r="K6317" s="8">
        <f t="shared" si="496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492"/>
        <v>-0.61187499999999995</v>
      </c>
      <c r="E6318" s="8">
        <v>-0.61187499999999995</v>
      </c>
      <c r="F6318" s="4">
        <f t="shared" si="493"/>
        <v>0</v>
      </c>
      <c r="G6318" s="4">
        <f t="shared" si="494"/>
        <v>0</v>
      </c>
      <c r="H6318" s="7">
        <f t="shared" si="495"/>
        <v>0</v>
      </c>
      <c r="I6318" s="7"/>
      <c r="J6318">
        <v>56251</v>
      </c>
      <c r="K6318" s="8">
        <f t="shared" si="496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492"/>
        <v>-0.61187499999999995</v>
      </c>
      <c r="E6319" s="8">
        <v>-0.61187499999999995</v>
      </c>
      <c r="F6319" s="4">
        <f t="shared" si="493"/>
        <v>0</v>
      </c>
      <c r="G6319" s="4">
        <f t="shared" si="494"/>
        <v>0</v>
      </c>
      <c r="H6319" s="7">
        <f t="shared" si="495"/>
        <v>0</v>
      </c>
      <c r="I6319" s="7"/>
      <c r="J6319">
        <v>-924.71500000000003</v>
      </c>
      <c r="K6319" s="8">
        <f t="shared" si="496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492"/>
        <v>-0.61187499999999995</v>
      </c>
      <c r="E6320" s="8">
        <v>-0.61187499999999995</v>
      </c>
      <c r="F6320" s="4">
        <f t="shared" si="493"/>
        <v>0</v>
      </c>
      <c r="G6320" s="4">
        <f t="shared" si="494"/>
        <v>0</v>
      </c>
      <c r="H6320" s="7">
        <f t="shared" si="495"/>
        <v>0</v>
      </c>
      <c r="I6320" s="7"/>
      <c r="J6320">
        <v>-611.875</v>
      </c>
      <c r="K6320" s="8">
        <f t="shared" si="496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492"/>
        <v>-0.61187499999999995</v>
      </c>
      <c r="E6321" s="8">
        <v>-0.61187499999999995</v>
      </c>
      <c r="F6321" s="4">
        <f t="shared" si="493"/>
        <v>0</v>
      </c>
      <c r="G6321" s="4">
        <f t="shared" si="494"/>
        <v>0</v>
      </c>
      <c r="H6321" s="7">
        <f t="shared" si="495"/>
        <v>0</v>
      </c>
      <c r="I6321" s="7"/>
      <c r="J6321">
        <v>-611.875</v>
      </c>
      <c r="K6321" s="8">
        <f t="shared" si="496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492"/>
        <v>-0.61187499999999995</v>
      </c>
      <c r="E6322" s="8">
        <v>-0.61187499999999995</v>
      </c>
      <c r="F6322" s="4">
        <f t="shared" si="493"/>
        <v>0</v>
      </c>
      <c r="G6322" s="4">
        <f t="shared" si="494"/>
        <v>0</v>
      </c>
      <c r="H6322" s="7">
        <f t="shared" si="495"/>
        <v>0</v>
      </c>
      <c r="I6322" s="7"/>
      <c r="J6322">
        <v>-611.875</v>
      </c>
      <c r="K6322" s="8">
        <f t="shared" si="496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492"/>
        <v>-0.61187499999999995</v>
      </c>
      <c r="E6323" s="8">
        <v>-0.61187499999999995</v>
      </c>
      <c r="F6323" s="4">
        <f t="shared" si="493"/>
        <v>0</v>
      </c>
      <c r="G6323" s="4">
        <f t="shared" si="494"/>
        <v>0</v>
      </c>
      <c r="H6323" s="7">
        <f t="shared" si="495"/>
        <v>0</v>
      </c>
      <c r="I6323" s="7"/>
      <c r="J6323">
        <v>-611.875</v>
      </c>
      <c r="K6323" s="8">
        <f t="shared" si="496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492"/>
        <v>-0.61187499999999995</v>
      </c>
      <c r="E6324" s="8">
        <v>-0.61187499999999995</v>
      </c>
      <c r="F6324" s="4">
        <f t="shared" si="493"/>
        <v>0</v>
      </c>
      <c r="G6324" s="4">
        <f t="shared" si="494"/>
        <v>0</v>
      </c>
      <c r="H6324" s="7">
        <f t="shared" si="495"/>
        <v>0</v>
      </c>
      <c r="I6324" s="7"/>
      <c r="J6324">
        <v>-611.875</v>
      </c>
      <c r="K6324" s="8">
        <f t="shared" si="496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492"/>
        <v>-0.61187499999999995</v>
      </c>
      <c r="E6325" s="8">
        <v>-0.61187499999999995</v>
      </c>
      <c r="F6325" s="4">
        <f t="shared" si="493"/>
        <v>0</v>
      </c>
      <c r="G6325" s="4">
        <f t="shared" si="494"/>
        <v>0</v>
      </c>
      <c r="H6325" s="7">
        <f t="shared" si="495"/>
        <v>0</v>
      </c>
      <c r="I6325" s="7"/>
      <c r="J6325">
        <v>-611.875</v>
      </c>
      <c r="K6325" s="8">
        <f t="shared" si="496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492"/>
        <v>-1.0669200000000001</v>
      </c>
      <c r="E6326" s="8">
        <v>-1.0669150000000001</v>
      </c>
      <c r="F6326" s="4">
        <f t="shared" si="493"/>
        <v>5.000000000032756E-6</v>
      </c>
      <c r="G6326" s="4">
        <f t="shared" si="494"/>
        <v>5.000000000032756E-6</v>
      </c>
      <c r="H6326" s="7">
        <f t="shared" si="495"/>
        <v>2.5000000000327561E-11</v>
      </c>
      <c r="I6326" s="7"/>
      <c r="J6326">
        <v>-611.875</v>
      </c>
      <c r="K6326" s="8">
        <f t="shared" si="496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492"/>
        <v>-3.7488699999999997</v>
      </c>
      <c r="E6327" s="8">
        <v>-3.7464390000000001</v>
      </c>
      <c r="F6327" s="4">
        <f t="shared" si="493"/>
        <v>2.4309999999996279E-3</v>
      </c>
      <c r="G6327" s="4">
        <f t="shared" si="494"/>
        <v>2.4309999999996279E-3</v>
      </c>
      <c r="H6327" s="7">
        <f t="shared" si="495"/>
        <v>5.9097609999981904E-6</v>
      </c>
      <c r="I6327" s="7"/>
      <c r="J6327">
        <v>-611.875</v>
      </c>
      <c r="K6327" s="8">
        <f t="shared" si="496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492"/>
        <v>47.185099999999998</v>
      </c>
      <c r="E6328" s="8">
        <v>45.957281999999999</v>
      </c>
      <c r="F6328" s="4">
        <f t="shared" si="493"/>
        <v>-1.2278179999999992</v>
      </c>
      <c r="G6328" s="4">
        <f t="shared" si="494"/>
        <v>1.2278179999999992</v>
      </c>
      <c r="H6328" s="7">
        <f t="shared" si="495"/>
        <v>1.5075370411239981</v>
      </c>
      <c r="I6328" s="7"/>
      <c r="J6328">
        <v>-611.875</v>
      </c>
      <c r="K6328" s="8">
        <f t="shared" si="496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492"/>
        <v>109.80800000000001</v>
      </c>
      <c r="E6329" s="8">
        <v>109.962236</v>
      </c>
      <c r="F6329" s="4">
        <f t="shared" si="493"/>
        <v>0.15423599999999738</v>
      </c>
      <c r="G6329" s="4">
        <f t="shared" si="494"/>
        <v>0.15423599999999738</v>
      </c>
      <c r="H6329" s="7">
        <f t="shared" si="495"/>
        <v>2.378874369599919E-2</v>
      </c>
      <c r="I6329" s="7"/>
      <c r="J6329">
        <v>-611.875</v>
      </c>
      <c r="K6329" s="8">
        <f t="shared" si="496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492"/>
        <v>109.307</v>
      </c>
      <c r="E6330" s="8">
        <v>109.691418</v>
      </c>
      <c r="F6330" s="4">
        <f t="shared" si="493"/>
        <v>0.3844179999999966</v>
      </c>
      <c r="G6330" s="4">
        <f t="shared" si="494"/>
        <v>0.3844179999999966</v>
      </c>
      <c r="H6330" s="7">
        <f t="shared" si="495"/>
        <v>0.14777719872399739</v>
      </c>
      <c r="I6330" s="7"/>
      <c r="J6330">
        <v>-611.875</v>
      </c>
      <c r="K6330" s="8">
        <f t="shared" si="496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492"/>
        <v>52.053400000000003</v>
      </c>
      <c r="E6331" s="8">
        <v>52.096212000000001</v>
      </c>
      <c r="F6331" s="4">
        <f t="shared" si="493"/>
        <v>4.2811999999997852E-2</v>
      </c>
      <c r="G6331" s="4">
        <f t="shared" si="494"/>
        <v>4.2811999999997852E-2</v>
      </c>
      <c r="H6331" s="7">
        <f t="shared" si="495"/>
        <v>1.832867343999816E-3</v>
      </c>
      <c r="I6331" s="7"/>
      <c r="J6331">
        <v>-1066.92</v>
      </c>
      <c r="K6331" s="8">
        <f t="shared" si="496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492"/>
        <v>105.578</v>
      </c>
      <c r="E6332" s="8">
        <v>106.244153</v>
      </c>
      <c r="F6332" s="4">
        <f t="shared" si="493"/>
        <v>0.66615299999999422</v>
      </c>
      <c r="G6332" s="4">
        <f t="shared" si="494"/>
        <v>0.66615299999999422</v>
      </c>
      <c r="H6332" s="7">
        <f t="shared" si="495"/>
        <v>0.44375981940899228</v>
      </c>
      <c r="I6332" s="7"/>
      <c r="J6332">
        <v>-2413.6799999999998</v>
      </c>
      <c r="K6332" s="8">
        <f t="shared" si="496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492"/>
        <v>86.565699999999993</v>
      </c>
      <c r="E6333" s="8">
        <v>87.242673999999994</v>
      </c>
      <c r="F6333" s="4">
        <f t="shared" si="493"/>
        <v>0.6769740000000013</v>
      </c>
      <c r="G6333" s="4">
        <f t="shared" si="494"/>
        <v>0.6769740000000013</v>
      </c>
      <c r="H6333" s="7">
        <f t="shared" si="495"/>
        <v>0.45829379667600173</v>
      </c>
      <c r="I6333" s="7"/>
      <c r="J6333">
        <v>48399.199999999997</v>
      </c>
      <c r="K6333" s="8">
        <f t="shared" si="496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492"/>
        <v>88.875500000000002</v>
      </c>
      <c r="E6334" s="8">
        <v>89.750900999999999</v>
      </c>
      <c r="F6334" s="4">
        <f t="shared" si="493"/>
        <v>0.87540099999999654</v>
      </c>
      <c r="G6334" s="4">
        <f t="shared" si="494"/>
        <v>0.87540099999999654</v>
      </c>
      <c r="H6334" s="7">
        <f t="shared" si="495"/>
        <v>0.76632691080099391</v>
      </c>
      <c r="I6334" s="7"/>
      <c r="J6334">
        <v>109769</v>
      </c>
      <c r="K6334" s="8">
        <f t="shared" si="496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492"/>
        <v>105.559</v>
      </c>
      <c r="E6335" s="8">
        <v>107.6763</v>
      </c>
      <c r="F6335" s="4">
        <f t="shared" si="493"/>
        <v>2.1173000000000002</v>
      </c>
      <c r="G6335" s="4">
        <f t="shared" si="494"/>
        <v>2.1173000000000002</v>
      </c>
      <c r="H6335" s="7">
        <f t="shared" si="495"/>
        <v>4.482959290000001</v>
      </c>
      <c r="I6335" s="7"/>
      <c r="J6335">
        <v>108860</v>
      </c>
      <c r="K6335" s="8">
        <f t="shared" si="496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492"/>
        <v>-0.96211800000000003</v>
      </c>
      <c r="E6336" s="8">
        <v>-0.96308300000000002</v>
      </c>
      <c r="F6336" s="4">
        <f t="shared" si="493"/>
        <v>-9.6499999999999364E-4</v>
      </c>
      <c r="G6336" s="4">
        <f t="shared" si="494"/>
        <v>9.6499999999999364E-4</v>
      </c>
      <c r="H6336" s="7">
        <f t="shared" si="495"/>
        <v>9.3122499999998775E-7</v>
      </c>
      <c r="I6336" s="7"/>
      <c r="J6336">
        <v>108460</v>
      </c>
      <c r="K6336" s="8">
        <f t="shared" si="496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492"/>
        <v>31.349700000000002</v>
      </c>
      <c r="E6337" s="8">
        <v>32.260451000000003</v>
      </c>
      <c r="F6337" s="4">
        <f t="shared" si="493"/>
        <v>0.9107510000000012</v>
      </c>
      <c r="G6337" s="4">
        <f t="shared" si="494"/>
        <v>0.9107510000000012</v>
      </c>
      <c r="H6337" s="7">
        <f t="shared" si="495"/>
        <v>0.82946738400100217</v>
      </c>
      <c r="I6337" s="7"/>
      <c r="J6337">
        <v>108051</v>
      </c>
      <c r="K6337" s="8">
        <f t="shared" si="496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492"/>
        <v>-0.92471500000000006</v>
      </c>
      <c r="E6338" s="8">
        <v>-0.92471499999999995</v>
      </c>
      <c r="F6338" s="4">
        <f t="shared" si="493"/>
        <v>1.1102230246251565E-16</v>
      </c>
      <c r="G6338" s="4">
        <f t="shared" si="494"/>
        <v>1.1102230246251565E-16</v>
      </c>
      <c r="H6338" s="7">
        <f t="shared" si="495"/>
        <v>1.2325951644078309E-32</v>
      </c>
      <c r="I6338" s="7"/>
      <c r="J6338">
        <v>107913</v>
      </c>
      <c r="K6338" s="8">
        <f t="shared" si="496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492"/>
        <v>-0.61187499999999995</v>
      </c>
      <c r="E6339" s="8">
        <v>-0.61187499999999995</v>
      </c>
      <c r="F6339" s="4">
        <f t="shared" si="493"/>
        <v>0</v>
      </c>
      <c r="G6339" s="4">
        <f t="shared" si="494"/>
        <v>0</v>
      </c>
      <c r="H6339" s="7">
        <f t="shared" si="495"/>
        <v>0</v>
      </c>
      <c r="I6339" s="7"/>
      <c r="J6339">
        <v>107595</v>
      </c>
      <c r="K6339" s="8">
        <f t="shared" si="496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492"/>
        <v>-0.61187499999999995</v>
      </c>
      <c r="E6340" s="8">
        <v>-0.61187499999999995</v>
      </c>
      <c r="F6340" s="4">
        <f t="shared" si="493"/>
        <v>0</v>
      </c>
      <c r="G6340" s="4">
        <f t="shared" si="494"/>
        <v>0</v>
      </c>
      <c r="H6340" s="7">
        <f t="shared" si="495"/>
        <v>0</v>
      </c>
      <c r="I6340" s="7"/>
      <c r="J6340">
        <v>107701</v>
      </c>
      <c r="K6340" s="8">
        <f t="shared" si="496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492"/>
        <v>-0.61187499999999995</v>
      </c>
      <c r="E6341" s="8">
        <v>-0.61187499999999995</v>
      </c>
      <c r="F6341" s="4">
        <f t="shared" si="493"/>
        <v>0</v>
      </c>
      <c r="G6341" s="4">
        <f t="shared" si="494"/>
        <v>0</v>
      </c>
      <c r="H6341" s="7">
        <f t="shared" si="495"/>
        <v>0</v>
      </c>
      <c r="I6341" s="7"/>
      <c r="J6341">
        <v>46977.9</v>
      </c>
      <c r="K6341" s="8">
        <f t="shared" si="496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492"/>
        <v>-0.61187499999999995</v>
      </c>
      <c r="E6342" s="8">
        <v>-0.61187499999999995</v>
      </c>
      <c r="F6342" s="4">
        <f t="shared" si="493"/>
        <v>0</v>
      </c>
      <c r="G6342" s="4">
        <f t="shared" si="494"/>
        <v>0</v>
      </c>
      <c r="H6342" s="7">
        <f t="shared" si="495"/>
        <v>0</v>
      </c>
      <c r="I6342" s="7"/>
      <c r="J6342">
        <v>-924.71500000000003</v>
      </c>
      <c r="K6342" s="8">
        <f t="shared" si="496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492"/>
        <v>-0.61187499999999995</v>
      </c>
      <c r="E6343" s="8">
        <v>-0.61187499999999995</v>
      </c>
      <c r="F6343" s="4">
        <f t="shared" si="493"/>
        <v>0</v>
      </c>
      <c r="G6343" s="4">
        <f t="shared" si="494"/>
        <v>0</v>
      </c>
      <c r="H6343" s="7">
        <f t="shared" si="495"/>
        <v>0</v>
      </c>
      <c r="I6343" s="7"/>
      <c r="J6343">
        <v>-924.71500000000003</v>
      </c>
      <c r="K6343" s="8">
        <f t="shared" si="496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492"/>
        <v>-0.61187499999999995</v>
      </c>
      <c r="E6344" s="8">
        <v>-0.61187499999999995</v>
      </c>
      <c r="F6344" s="4">
        <f t="shared" si="493"/>
        <v>0</v>
      </c>
      <c r="G6344" s="4">
        <f t="shared" si="494"/>
        <v>0</v>
      </c>
      <c r="H6344" s="7">
        <f t="shared" si="495"/>
        <v>0</v>
      </c>
      <c r="I6344" s="7"/>
      <c r="J6344">
        <v>-611.875</v>
      </c>
      <c r="K6344" s="8">
        <f t="shared" si="496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497">C6345/1000</f>
        <v>-0.61187499999999995</v>
      </c>
      <c r="E6345" s="8">
        <v>-0.61187499999999995</v>
      </c>
      <c r="F6345" s="4">
        <f t="shared" ref="F6345:F6408" si="498">(E6345- D6345)</f>
        <v>0</v>
      </c>
      <c r="G6345" s="4">
        <f t="shared" ref="G6345:G6408" si="499">ABS(F6345)</f>
        <v>0</v>
      </c>
      <c r="H6345" s="7">
        <f t="shared" ref="H6345:H6408" si="500">(G6345^2)</f>
        <v>0</v>
      </c>
      <c r="I6345" s="7"/>
      <c r="J6345">
        <v>-611.875</v>
      </c>
      <c r="K6345" s="8">
        <f t="shared" si="496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497"/>
        <v>-0.61187499999999995</v>
      </c>
      <c r="E6346" s="8">
        <v>-0.61187499999999995</v>
      </c>
      <c r="F6346" s="4">
        <f t="shared" si="498"/>
        <v>0</v>
      </c>
      <c r="G6346" s="4">
        <f t="shared" si="499"/>
        <v>0</v>
      </c>
      <c r="H6346" s="7">
        <f t="shared" si="500"/>
        <v>0</v>
      </c>
      <c r="I6346" s="7"/>
      <c r="J6346">
        <v>-611.875</v>
      </c>
      <c r="K6346" s="8">
        <f t="shared" si="496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497"/>
        <v>-0.61187499999999995</v>
      </c>
      <c r="E6347" s="8">
        <v>-0.61187499999999995</v>
      </c>
      <c r="F6347" s="4">
        <f t="shared" si="498"/>
        <v>0</v>
      </c>
      <c r="G6347" s="4">
        <f t="shared" si="499"/>
        <v>0</v>
      </c>
      <c r="H6347" s="7">
        <f t="shared" si="500"/>
        <v>0</v>
      </c>
      <c r="I6347" s="7"/>
      <c r="J6347">
        <v>-611.875</v>
      </c>
      <c r="K6347" s="8">
        <f t="shared" si="496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497"/>
        <v>-0.61187499999999995</v>
      </c>
      <c r="E6348" s="8">
        <v>-0.61187499999999995</v>
      </c>
      <c r="F6348" s="4">
        <f t="shared" si="498"/>
        <v>0</v>
      </c>
      <c r="G6348" s="4">
        <f t="shared" si="499"/>
        <v>0</v>
      </c>
      <c r="H6348" s="7">
        <f t="shared" si="500"/>
        <v>0</v>
      </c>
      <c r="I6348" s="7"/>
      <c r="J6348">
        <v>-611.875</v>
      </c>
      <c r="K6348" s="8">
        <f t="shared" si="496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497"/>
        <v>-0.61187499999999995</v>
      </c>
      <c r="E6349" s="8">
        <v>-0.61187499999999995</v>
      </c>
      <c r="F6349" s="4">
        <f t="shared" si="498"/>
        <v>0</v>
      </c>
      <c r="G6349" s="4">
        <f t="shared" si="499"/>
        <v>0</v>
      </c>
      <c r="H6349" s="7">
        <f t="shared" si="500"/>
        <v>0</v>
      </c>
      <c r="I6349" s="7"/>
      <c r="J6349">
        <v>-611.875</v>
      </c>
      <c r="K6349" s="8">
        <f t="shared" si="496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497"/>
        <v>-1.0669200000000001</v>
      </c>
      <c r="E6350" s="8">
        <v>-1.0669150000000001</v>
      </c>
      <c r="F6350" s="4">
        <f t="shared" si="498"/>
        <v>5.000000000032756E-6</v>
      </c>
      <c r="G6350" s="4">
        <f t="shared" si="499"/>
        <v>5.000000000032756E-6</v>
      </c>
      <c r="H6350" s="7">
        <f t="shared" si="500"/>
        <v>2.5000000000327561E-11</v>
      </c>
      <c r="I6350" s="7"/>
      <c r="J6350">
        <v>-611.875</v>
      </c>
      <c r="K6350" s="8">
        <f t="shared" si="496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497"/>
        <v>-2.8773200000000001</v>
      </c>
      <c r="E6351" s="8">
        <v>-2.8747129999999999</v>
      </c>
      <c r="F6351" s="4">
        <f t="shared" si="498"/>
        <v>2.607000000000248E-3</v>
      </c>
      <c r="G6351" s="4">
        <f t="shared" si="499"/>
        <v>2.607000000000248E-3</v>
      </c>
      <c r="H6351" s="7">
        <f t="shared" si="500"/>
        <v>6.7964490000012931E-6</v>
      </c>
      <c r="I6351" s="7"/>
      <c r="J6351">
        <v>-611.875</v>
      </c>
      <c r="K6351" s="8">
        <f t="shared" si="496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497"/>
        <v>80.307100000000005</v>
      </c>
      <c r="E6352" s="8">
        <v>79.448134999999994</v>
      </c>
      <c r="F6352" s="4">
        <f t="shared" si="498"/>
        <v>-0.85896500000001197</v>
      </c>
      <c r="G6352" s="4">
        <f t="shared" si="499"/>
        <v>0.85896500000001197</v>
      </c>
      <c r="H6352" s="7">
        <f t="shared" si="500"/>
        <v>0.7378208712250206</v>
      </c>
      <c r="I6352" s="7"/>
      <c r="J6352">
        <v>-611.875</v>
      </c>
      <c r="K6352" s="8">
        <f t="shared" si="496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497"/>
        <v>110.346</v>
      </c>
      <c r="E6353" s="8">
        <v>110.635085</v>
      </c>
      <c r="F6353" s="4">
        <f t="shared" si="498"/>
        <v>0.28908500000000004</v>
      </c>
      <c r="G6353" s="4">
        <f t="shared" si="499"/>
        <v>0.28908500000000004</v>
      </c>
      <c r="H6353" s="7">
        <f t="shared" si="500"/>
        <v>8.3570137225000021E-2</v>
      </c>
      <c r="I6353" s="7"/>
      <c r="J6353">
        <v>-611.875</v>
      </c>
      <c r="K6353" s="8">
        <f t="shared" si="496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497"/>
        <v>109.434</v>
      </c>
      <c r="E6354" s="8">
        <v>109.71057999999999</v>
      </c>
      <c r="F6354" s="4">
        <f t="shared" si="498"/>
        <v>0.27657999999999561</v>
      </c>
      <c r="G6354" s="4">
        <f t="shared" si="499"/>
        <v>0.27657999999999561</v>
      </c>
      <c r="H6354" s="7">
        <f t="shared" si="500"/>
        <v>7.6496496399997574E-2</v>
      </c>
      <c r="I6354" s="7"/>
      <c r="J6354">
        <v>-611.875</v>
      </c>
      <c r="K6354" s="8">
        <f t="shared" si="496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497"/>
        <v>108.84</v>
      </c>
      <c r="E6355" s="8">
        <v>109.247208</v>
      </c>
      <c r="F6355" s="4">
        <f t="shared" si="498"/>
        <v>0.40720799999999713</v>
      </c>
      <c r="G6355" s="4">
        <f t="shared" si="499"/>
        <v>0.40720799999999713</v>
      </c>
      <c r="H6355" s="7">
        <f t="shared" si="500"/>
        <v>0.16581835526399766</v>
      </c>
      <c r="I6355" s="7"/>
      <c r="J6355">
        <v>-1066.92</v>
      </c>
      <c r="K6355" s="8">
        <f t="shared" si="496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497"/>
        <v>108.145</v>
      </c>
      <c r="E6356" s="8">
        <v>108.529177</v>
      </c>
      <c r="F6356" s="4">
        <f t="shared" si="498"/>
        <v>0.38417700000000821</v>
      </c>
      <c r="G6356" s="4">
        <f t="shared" si="499"/>
        <v>0.38417700000000821</v>
      </c>
      <c r="H6356" s="7">
        <f t="shared" si="500"/>
        <v>0.14759196732900631</v>
      </c>
      <c r="I6356" s="7"/>
      <c r="J6356">
        <v>-3746.83</v>
      </c>
      <c r="K6356" s="8">
        <f t="shared" si="496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497"/>
        <v>107.75700000000001</v>
      </c>
      <c r="E6357" s="8">
        <v>108.133678</v>
      </c>
      <c r="F6357" s="4">
        <f t="shared" si="498"/>
        <v>0.37667799999999829</v>
      </c>
      <c r="G6357" s="4">
        <f t="shared" si="499"/>
        <v>0.37667799999999829</v>
      </c>
      <c r="H6357" s="7">
        <f t="shared" si="500"/>
        <v>0.1418863156839987</v>
      </c>
      <c r="I6357" s="7"/>
      <c r="J6357">
        <v>46112.4</v>
      </c>
      <c r="K6357" s="8">
        <f t="shared" si="496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497"/>
        <v>70.659700000000001</v>
      </c>
      <c r="E6358" s="8">
        <v>71.259522000000004</v>
      </c>
      <c r="F6358" s="4">
        <f t="shared" si="498"/>
        <v>0.59982200000000319</v>
      </c>
      <c r="G6358" s="4">
        <f t="shared" si="499"/>
        <v>0.59982200000000319</v>
      </c>
      <c r="H6358" s="7">
        <f t="shared" si="500"/>
        <v>0.35978643168400382</v>
      </c>
      <c r="I6358" s="7"/>
      <c r="J6358">
        <v>109896</v>
      </c>
      <c r="K6358" s="8">
        <f t="shared" si="496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497"/>
        <v>107.215</v>
      </c>
      <c r="E6359" s="8">
        <v>107.596253</v>
      </c>
      <c r="F6359" s="4">
        <f t="shared" si="498"/>
        <v>0.38125300000000095</v>
      </c>
      <c r="G6359" s="4">
        <f t="shared" si="499"/>
        <v>0.38125300000000095</v>
      </c>
      <c r="H6359" s="7">
        <f t="shared" si="500"/>
        <v>0.14535385000900072</v>
      </c>
      <c r="I6359" s="7"/>
      <c r="J6359">
        <v>109650</v>
      </c>
      <c r="K6359" s="8">
        <f t="shared" si="496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497"/>
        <v>104.036</v>
      </c>
      <c r="E6360" s="8">
        <v>106.00876599999999</v>
      </c>
      <c r="F6360" s="4">
        <f t="shared" si="498"/>
        <v>1.9727659999999929</v>
      </c>
      <c r="G6360" s="4">
        <f t="shared" si="499"/>
        <v>1.9727659999999929</v>
      </c>
      <c r="H6360" s="7">
        <f t="shared" si="500"/>
        <v>3.8918056907559722</v>
      </c>
      <c r="I6360" s="7"/>
      <c r="J6360">
        <v>52229.7</v>
      </c>
      <c r="K6360" s="8">
        <f t="shared" si="496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497"/>
        <v>43.002400000000002</v>
      </c>
      <c r="E6361" s="8">
        <v>44.148510000000002</v>
      </c>
      <c r="F6361" s="4">
        <f t="shared" si="498"/>
        <v>1.1461100000000002</v>
      </c>
      <c r="G6361" s="4">
        <f t="shared" si="499"/>
        <v>1.1461100000000002</v>
      </c>
      <c r="H6361" s="7">
        <f t="shared" si="500"/>
        <v>1.3135681321000003</v>
      </c>
      <c r="I6361" s="7"/>
      <c r="J6361">
        <v>106244</v>
      </c>
      <c r="K6361" s="8">
        <f t="shared" si="496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497"/>
        <v>-0.92471500000000006</v>
      </c>
      <c r="E6362" s="8">
        <v>-0.92471499999999995</v>
      </c>
      <c r="F6362" s="4">
        <f t="shared" si="498"/>
        <v>1.1102230246251565E-16</v>
      </c>
      <c r="G6362" s="4">
        <f t="shared" si="499"/>
        <v>1.1102230246251565E-16</v>
      </c>
      <c r="H6362" s="7">
        <f t="shared" si="500"/>
        <v>1.2325951644078309E-32</v>
      </c>
      <c r="I6362" s="7"/>
      <c r="J6362">
        <v>87336.3</v>
      </c>
      <c r="K6362" s="8">
        <f t="shared" si="496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497"/>
        <v>-0.61187499999999995</v>
      </c>
      <c r="E6363" s="8">
        <v>-0.61187499999999995</v>
      </c>
      <c r="F6363" s="4">
        <f t="shared" si="498"/>
        <v>0</v>
      </c>
      <c r="G6363" s="4">
        <f t="shared" si="499"/>
        <v>0</v>
      </c>
      <c r="H6363" s="7">
        <f t="shared" si="500"/>
        <v>0</v>
      </c>
      <c r="I6363" s="7"/>
      <c r="J6363">
        <v>89839.6</v>
      </c>
      <c r="K6363" s="8">
        <f t="shared" si="496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497"/>
        <v>-0.61187499999999995</v>
      </c>
      <c r="E6364" s="8">
        <v>-0.61187499999999995</v>
      </c>
      <c r="F6364" s="4">
        <f t="shared" si="498"/>
        <v>0</v>
      </c>
      <c r="G6364" s="4">
        <f t="shared" si="499"/>
        <v>0</v>
      </c>
      <c r="H6364" s="7">
        <f t="shared" si="500"/>
        <v>0</v>
      </c>
      <c r="I6364" s="7"/>
      <c r="J6364">
        <v>107684</v>
      </c>
      <c r="K6364" s="8">
        <f t="shared" si="496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497"/>
        <v>-0.61187499999999995</v>
      </c>
      <c r="E6365" s="8">
        <v>-0.61187499999999995</v>
      </c>
      <c r="F6365" s="4">
        <f t="shared" si="498"/>
        <v>0</v>
      </c>
      <c r="G6365" s="4">
        <f t="shared" si="499"/>
        <v>0</v>
      </c>
      <c r="H6365" s="7">
        <f t="shared" si="500"/>
        <v>0</v>
      </c>
      <c r="I6365" s="7"/>
      <c r="J6365">
        <v>-963.08100000000002</v>
      </c>
      <c r="K6365" s="8">
        <f t="shared" si="496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497"/>
        <v>-0.61187499999999995</v>
      </c>
      <c r="E6366" s="8">
        <v>-0.61187499999999995</v>
      </c>
      <c r="F6366" s="4">
        <f t="shared" si="498"/>
        <v>0</v>
      </c>
      <c r="G6366" s="4">
        <f t="shared" si="499"/>
        <v>0</v>
      </c>
      <c r="H6366" s="7">
        <f t="shared" si="500"/>
        <v>0</v>
      </c>
      <c r="I6366" s="7"/>
      <c r="J6366">
        <v>32352.7</v>
      </c>
      <c r="K6366" s="8">
        <f t="shared" si="496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497"/>
        <v>-0.61187499999999995</v>
      </c>
      <c r="E6367" s="8">
        <v>-0.61187499999999995</v>
      </c>
      <c r="F6367" s="4">
        <f t="shared" si="498"/>
        <v>0</v>
      </c>
      <c r="G6367" s="4">
        <f t="shared" si="499"/>
        <v>0</v>
      </c>
      <c r="H6367" s="7">
        <f t="shared" si="500"/>
        <v>0</v>
      </c>
      <c r="I6367" s="7"/>
      <c r="J6367">
        <v>-924.71500000000003</v>
      </c>
      <c r="K6367" s="8">
        <f t="shared" si="496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497"/>
        <v>-0.61187499999999995</v>
      </c>
      <c r="E6368" s="8">
        <v>-0.61187499999999995</v>
      </c>
      <c r="F6368" s="4">
        <f t="shared" si="498"/>
        <v>0</v>
      </c>
      <c r="G6368" s="4">
        <f t="shared" si="499"/>
        <v>0</v>
      </c>
      <c r="H6368" s="7">
        <f t="shared" si="500"/>
        <v>0</v>
      </c>
      <c r="I6368" s="7"/>
      <c r="J6368">
        <v>-611.875</v>
      </c>
      <c r="K6368" s="8">
        <f t="shared" si="496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497"/>
        <v>-0.61187499999999995</v>
      </c>
      <c r="E6369" s="8">
        <v>-0.61187499999999995</v>
      </c>
      <c r="F6369" s="4">
        <f t="shared" si="498"/>
        <v>0</v>
      </c>
      <c r="G6369" s="4">
        <f t="shared" si="499"/>
        <v>0</v>
      </c>
      <c r="H6369" s="7">
        <f t="shared" si="500"/>
        <v>0</v>
      </c>
      <c r="I6369" s="7"/>
      <c r="J6369">
        <v>-611.875</v>
      </c>
      <c r="K6369" s="8">
        <f t="shared" si="496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497"/>
        <v>-0.61187499999999995</v>
      </c>
      <c r="E6370" s="8">
        <v>-0.61187499999999995</v>
      </c>
      <c r="F6370" s="4">
        <f t="shared" si="498"/>
        <v>0</v>
      </c>
      <c r="G6370" s="4">
        <f t="shared" si="499"/>
        <v>0</v>
      </c>
      <c r="H6370" s="7">
        <f t="shared" si="500"/>
        <v>0</v>
      </c>
      <c r="I6370" s="7"/>
      <c r="J6370">
        <v>-611.875</v>
      </c>
      <c r="K6370" s="8">
        <f t="shared" si="496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497"/>
        <v>-0.61187499999999995</v>
      </c>
      <c r="E6371" s="8">
        <v>-0.61187499999999995</v>
      </c>
      <c r="F6371" s="4">
        <f t="shared" si="498"/>
        <v>0</v>
      </c>
      <c r="G6371" s="4">
        <f t="shared" si="499"/>
        <v>0</v>
      </c>
      <c r="H6371" s="7">
        <f t="shared" si="500"/>
        <v>0</v>
      </c>
      <c r="I6371" s="7"/>
      <c r="J6371">
        <v>-611.875</v>
      </c>
      <c r="K6371" s="8">
        <f t="shared" si="496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497"/>
        <v>-0.61187499999999995</v>
      </c>
      <c r="E6372" s="8">
        <v>-0.61187499999999995</v>
      </c>
      <c r="F6372" s="4">
        <f t="shared" si="498"/>
        <v>0</v>
      </c>
      <c r="G6372" s="4">
        <f t="shared" si="499"/>
        <v>0</v>
      </c>
      <c r="H6372" s="7">
        <f t="shared" si="500"/>
        <v>0</v>
      </c>
      <c r="I6372" s="7"/>
      <c r="J6372">
        <v>-611.875</v>
      </c>
      <c r="K6372" s="8">
        <f t="shared" si="496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497"/>
        <v>-0.61187499999999995</v>
      </c>
      <c r="E6373" s="8">
        <v>-0.61187499999999995</v>
      </c>
      <c r="F6373" s="4">
        <f t="shared" si="498"/>
        <v>0</v>
      </c>
      <c r="G6373" s="4">
        <f t="shared" si="499"/>
        <v>0</v>
      </c>
      <c r="H6373" s="7">
        <f t="shared" si="500"/>
        <v>0</v>
      </c>
      <c r="I6373" s="7"/>
      <c r="J6373">
        <v>-611.875</v>
      </c>
      <c r="K6373" s="8">
        <f t="shared" si="496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497"/>
        <v>-1.0669200000000001</v>
      </c>
      <c r="E6374" s="8">
        <v>-1.0669150000000001</v>
      </c>
      <c r="F6374" s="4">
        <f t="shared" si="498"/>
        <v>5.000000000032756E-6</v>
      </c>
      <c r="G6374" s="4">
        <f t="shared" si="499"/>
        <v>5.000000000032756E-6</v>
      </c>
      <c r="H6374" s="7">
        <f t="shared" si="500"/>
        <v>2.5000000000327561E-11</v>
      </c>
      <c r="I6374" s="7"/>
      <c r="J6374">
        <v>-611.875</v>
      </c>
      <c r="K6374" s="8">
        <f t="shared" si="496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497"/>
        <v>-2.41092</v>
      </c>
      <c r="E6375" s="8">
        <v>-2.4094319999999998</v>
      </c>
      <c r="F6375" s="4">
        <f t="shared" si="498"/>
        <v>1.4880000000001559E-3</v>
      </c>
      <c r="G6375" s="4">
        <f t="shared" si="499"/>
        <v>1.4880000000001559E-3</v>
      </c>
      <c r="H6375" s="7">
        <f t="shared" si="500"/>
        <v>2.2141440000004638E-6</v>
      </c>
      <c r="I6375" s="7"/>
      <c r="J6375">
        <v>-611.875</v>
      </c>
      <c r="K6375" s="8">
        <f t="shared" si="496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497"/>
        <v>35.619599999999998</v>
      </c>
      <c r="E6376" s="8">
        <v>34.598449000000002</v>
      </c>
      <c r="F6376" s="4">
        <f t="shared" si="498"/>
        <v>-1.0211509999999961</v>
      </c>
      <c r="G6376" s="4">
        <f t="shared" si="499"/>
        <v>1.0211509999999961</v>
      </c>
      <c r="H6376" s="7">
        <f t="shared" si="500"/>
        <v>1.0427493648009922</v>
      </c>
      <c r="I6376" s="7"/>
      <c r="J6376">
        <v>-611.875</v>
      </c>
      <c r="K6376" s="8">
        <f t="shared" si="496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497"/>
        <v>110.526</v>
      </c>
      <c r="E6377" s="8">
        <v>110.818016</v>
      </c>
      <c r="F6377" s="4">
        <f t="shared" si="498"/>
        <v>0.29201600000000383</v>
      </c>
      <c r="G6377" s="4">
        <f t="shared" si="499"/>
        <v>0.29201600000000383</v>
      </c>
      <c r="H6377" s="7">
        <f t="shared" si="500"/>
        <v>8.5273344256002234E-2</v>
      </c>
      <c r="I6377" s="7"/>
      <c r="J6377">
        <v>-611.875</v>
      </c>
      <c r="K6377" s="8">
        <f t="shared" si="496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497"/>
        <v>109.771</v>
      </c>
      <c r="E6378" s="8">
        <v>109.85253899999999</v>
      </c>
      <c r="F6378" s="4">
        <f t="shared" si="498"/>
        <v>8.1538999999992257E-2</v>
      </c>
      <c r="G6378" s="4">
        <f t="shared" si="499"/>
        <v>8.1538999999992257E-2</v>
      </c>
      <c r="H6378" s="7">
        <f t="shared" si="500"/>
        <v>6.6486085209987375E-3</v>
      </c>
      <c r="I6378" s="7"/>
      <c r="J6378">
        <v>-611.875</v>
      </c>
      <c r="K6378" s="8">
        <f t="shared" si="496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497"/>
        <v>109.041</v>
      </c>
      <c r="E6379" s="8">
        <v>109.414252</v>
      </c>
      <c r="F6379" s="4">
        <f t="shared" si="498"/>
        <v>0.37325200000000791</v>
      </c>
      <c r="G6379" s="4">
        <f t="shared" si="499"/>
        <v>0.37325200000000791</v>
      </c>
      <c r="H6379" s="7">
        <f t="shared" si="500"/>
        <v>0.13931705550400592</v>
      </c>
      <c r="I6379" s="7"/>
      <c r="J6379">
        <v>-1066.92</v>
      </c>
      <c r="K6379" s="8">
        <f t="shared" si="496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497"/>
        <v>108.548</v>
      </c>
      <c r="E6380" s="8">
        <v>108.931152</v>
      </c>
      <c r="F6380" s="4">
        <f t="shared" si="498"/>
        <v>0.3831519999999955</v>
      </c>
      <c r="G6380" s="4">
        <f t="shared" si="499"/>
        <v>0.3831519999999955</v>
      </c>
      <c r="H6380" s="7">
        <f t="shared" si="500"/>
        <v>0.14680545510399653</v>
      </c>
      <c r="I6380" s="7"/>
      <c r="J6380">
        <v>-2875.19</v>
      </c>
      <c r="K6380" s="8">
        <f t="shared" ref="K6380:K6443" si="5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497"/>
        <v>108.752</v>
      </c>
      <c r="E6381" s="8">
        <v>109.107103</v>
      </c>
      <c r="F6381" s="4">
        <f t="shared" si="498"/>
        <v>0.35510299999999972</v>
      </c>
      <c r="G6381" s="4">
        <f t="shared" si="499"/>
        <v>0.35510299999999972</v>
      </c>
      <c r="H6381" s="7">
        <f t="shared" si="500"/>
        <v>0.12609814060899979</v>
      </c>
      <c r="I6381" s="7"/>
      <c r="J6381">
        <v>79509.600000000006</v>
      </c>
      <c r="K6381" s="8">
        <f t="shared" si="5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497"/>
        <v>47.754899999999999</v>
      </c>
      <c r="E6382" s="8">
        <v>47.999899999999997</v>
      </c>
      <c r="F6382" s="4">
        <f t="shared" si="498"/>
        <v>0.24499999999999744</v>
      </c>
      <c r="G6382" s="4">
        <f t="shared" si="499"/>
        <v>0.24499999999999744</v>
      </c>
      <c r="H6382" s="7">
        <f t="shared" si="500"/>
        <v>6.0024999999998746E-2</v>
      </c>
      <c r="I6382" s="7"/>
      <c r="J6382">
        <v>111060</v>
      </c>
      <c r="K6382" s="8">
        <f t="shared" si="5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497"/>
        <v>42.463300000000004</v>
      </c>
      <c r="E6383" s="8">
        <v>43.122636</v>
      </c>
      <c r="F6383" s="4">
        <f t="shared" si="498"/>
        <v>0.65933599999999615</v>
      </c>
      <c r="G6383" s="4">
        <f t="shared" si="499"/>
        <v>0.65933599999999615</v>
      </c>
      <c r="H6383" s="7">
        <f t="shared" si="500"/>
        <v>0.43472396089599491</v>
      </c>
      <c r="I6383" s="7"/>
      <c r="J6383">
        <v>109596</v>
      </c>
      <c r="K6383" s="8">
        <f t="shared" si="5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497"/>
        <v>41.258000000000003</v>
      </c>
      <c r="E6384" s="8">
        <v>41.874250000000004</v>
      </c>
      <c r="F6384" s="4">
        <f t="shared" si="498"/>
        <v>0.61625000000000085</v>
      </c>
      <c r="G6384" s="4">
        <f t="shared" si="499"/>
        <v>0.61625000000000085</v>
      </c>
      <c r="H6384" s="7">
        <f t="shared" si="500"/>
        <v>0.37976406250000105</v>
      </c>
      <c r="I6384" s="7"/>
      <c r="J6384">
        <v>109224</v>
      </c>
      <c r="K6384" s="8">
        <f t="shared" si="5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497"/>
        <v>-0.92471500000000006</v>
      </c>
      <c r="E6385" s="8">
        <v>-0.92471499999999995</v>
      </c>
      <c r="F6385" s="4">
        <f t="shared" si="498"/>
        <v>1.1102230246251565E-16</v>
      </c>
      <c r="G6385" s="4">
        <f t="shared" si="499"/>
        <v>1.1102230246251565E-16</v>
      </c>
      <c r="H6385" s="7">
        <f t="shared" si="500"/>
        <v>1.2325951644078309E-32</v>
      </c>
      <c r="I6385" s="7"/>
      <c r="J6385">
        <v>108527</v>
      </c>
      <c r="K6385" s="8">
        <f t="shared" si="5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497"/>
        <v>-0.92471500000000006</v>
      </c>
      <c r="E6386" s="8">
        <v>-0.92471499999999995</v>
      </c>
      <c r="F6386" s="4">
        <f t="shared" si="498"/>
        <v>1.1102230246251565E-16</v>
      </c>
      <c r="G6386" s="4">
        <f t="shared" si="499"/>
        <v>1.1102230246251565E-16</v>
      </c>
      <c r="H6386" s="7">
        <f t="shared" si="500"/>
        <v>1.2325951644078309E-32</v>
      </c>
      <c r="I6386" s="7"/>
      <c r="J6386">
        <v>108143</v>
      </c>
      <c r="K6386" s="8">
        <f t="shared" si="5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497"/>
        <v>-0.61187499999999995</v>
      </c>
      <c r="E6387" s="8">
        <v>-0.61187499999999995</v>
      </c>
      <c r="F6387" s="4">
        <f t="shared" si="498"/>
        <v>0</v>
      </c>
      <c r="G6387" s="4">
        <f t="shared" si="499"/>
        <v>0</v>
      </c>
      <c r="H6387" s="7">
        <f t="shared" si="500"/>
        <v>0</v>
      </c>
      <c r="I6387" s="7"/>
      <c r="J6387">
        <v>71408.899999999994</v>
      </c>
      <c r="K6387" s="8">
        <f t="shared" si="5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497"/>
        <v>-0.61187499999999995</v>
      </c>
      <c r="E6388" s="8">
        <v>-0.61187499999999995</v>
      </c>
      <c r="F6388" s="4">
        <f t="shared" si="498"/>
        <v>0</v>
      </c>
      <c r="G6388" s="4">
        <f t="shared" si="499"/>
        <v>0</v>
      </c>
      <c r="H6388" s="7">
        <f t="shared" si="500"/>
        <v>0</v>
      </c>
      <c r="I6388" s="7"/>
      <c r="J6388">
        <v>107620</v>
      </c>
      <c r="K6388" s="8">
        <f t="shared" si="5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497"/>
        <v>-0.61187499999999995</v>
      </c>
      <c r="E6389" s="8">
        <v>-0.61187499999999995</v>
      </c>
      <c r="F6389" s="4">
        <f t="shared" si="498"/>
        <v>0</v>
      </c>
      <c r="G6389" s="4">
        <f t="shared" si="499"/>
        <v>0</v>
      </c>
      <c r="H6389" s="7">
        <f t="shared" si="500"/>
        <v>0</v>
      </c>
      <c r="I6389" s="7"/>
      <c r="J6389">
        <v>106043</v>
      </c>
      <c r="K6389" s="8">
        <f t="shared" si="5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497"/>
        <v>-0.61187499999999995</v>
      </c>
      <c r="E6390" s="8">
        <v>-0.61187499999999995</v>
      </c>
      <c r="F6390" s="4">
        <f t="shared" si="498"/>
        <v>0</v>
      </c>
      <c r="G6390" s="4">
        <f t="shared" si="499"/>
        <v>0</v>
      </c>
      <c r="H6390" s="7">
        <f t="shared" si="500"/>
        <v>0</v>
      </c>
      <c r="I6390" s="7"/>
      <c r="J6390">
        <v>44305</v>
      </c>
      <c r="K6390" s="8">
        <f t="shared" si="5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497"/>
        <v>-0.61187499999999995</v>
      </c>
      <c r="E6391" s="8">
        <v>-0.61187499999999995</v>
      </c>
      <c r="F6391" s="4">
        <f t="shared" si="498"/>
        <v>0</v>
      </c>
      <c r="G6391" s="4">
        <f t="shared" si="499"/>
        <v>0</v>
      </c>
      <c r="H6391" s="7">
        <f t="shared" si="500"/>
        <v>0</v>
      </c>
      <c r="I6391" s="7"/>
      <c r="J6391">
        <v>-924.71500000000003</v>
      </c>
      <c r="K6391" s="8">
        <f t="shared" si="5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497"/>
        <v>-0.61187499999999995</v>
      </c>
      <c r="E6392" s="8">
        <v>-0.61187499999999995</v>
      </c>
      <c r="F6392" s="4">
        <f t="shared" si="498"/>
        <v>0</v>
      </c>
      <c r="G6392" s="4">
        <f t="shared" si="499"/>
        <v>0</v>
      </c>
      <c r="H6392" s="7">
        <f t="shared" si="500"/>
        <v>0</v>
      </c>
      <c r="I6392" s="7"/>
      <c r="J6392">
        <v>-611.875</v>
      </c>
      <c r="K6392" s="8">
        <f t="shared" si="5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497"/>
        <v>-0.61187499999999995</v>
      </c>
      <c r="E6393" s="8">
        <v>-0.61187499999999995</v>
      </c>
      <c r="F6393" s="4">
        <f t="shared" si="498"/>
        <v>0</v>
      </c>
      <c r="G6393" s="4">
        <f t="shared" si="499"/>
        <v>0</v>
      </c>
      <c r="H6393" s="7">
        <f t="shared" si="500"/>
        <v>0</v>
      </c>
      <c r="I6393" s="7"/>
      <c r="J6393">
        <v>-611.875</v>
      </c>
      <c r="K6393" s="8">
        <f t="shared" si="5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497"/>
        <v>-0.61187499999999995</v>
      </c>
      <c r="E6394" s="8">
        <v>-0.61187499999999995</v>
      </c>
      <c r="F6394" s="4">
        <f t="shared" si="498"/>
        <v>0</v>
      </c>
      <c r="G6394" s="4">
        <f t="shared" si="499"/>
        <v>0</v>
      </c>
      <c r="H6394" s="7">
        <f t="shared" si="500"/>
        <v>0</v>
      </c>
      <c r="I6394" s="7"/>
      <c r="J6394">
        <v>-611.875</v>
      </c>
      <c r="K6394" s="8">
        <f t="shared" si="5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497"/>
        <v>-0.61187499999999995</v>
      </c>
      <c r="E6395" s="8">
        <v>-0.61187499999999995</v>
      </c>
      <c r="F6395" s="4">
        <f t="shared" si="498"/>
        <v>0</v>
      </c>
      <c r="G6395" s="4">
        <f t="shared" si="499"/>
        <v>0</v>
      </c>
      <c r="H6395" s="7">
        <f t="shared" si="500"/>
        <v>0</v>
      </c>
      <c r="I6395" s="7"/>
      <c r="J6395">
        <v>-611.875</v>
      </c>
      <c r="K6395" s="8">
        <f t="shared" si="5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497"/>
        <v>-0.61187499999999995</v>
      </c>
      <c r="E6396" s="8">
        <v>-0.61187499999999995</v>
      </c>
      <c r="F6396" s="4">
        <f t="shared" si="498"/>
        <v>0</v>
      </c>
      <c r="G6396" s="4">
        <f t="shared" si="499"/>
        <v>0</v>
      </c>
      <c r="H6396" s="7">
        <f t="shared" si="500"/>
        <v>0</v>
      </c>
      <c r="I6396" s="7"/>
      <c r="J6396">
        <v>-611.875</v>
      </c>
      <c r="K6396" s="8">
        <f t="shared" si="5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497"/>
        <v>-0.61187499999999995</v>
      </c>
      <c r="E6397" s="8">
        <v>-0.61187499999999995</v>
      </c>
      <c r="F6397" s="4">
        <f t="shared" si="498"/>
        <v>0</v>
      </c>
      <c r="G6397" s="4">
        <f t="shared" si="499"/>
        <v>0</v>
      </c>
      <c r="H6397" s="7">
        <f t="shared" si="500"/>
        <v>0</v>
      </c>
      <c r="I6397" s="7"/>
      <c r="J6397">
        <v>-611.875</v>
      </c>
      <c r="K6397" s="8">
        <f t="shared" si="5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497"/>
        <v>-1.0669200000000001</v>
      </c>
      <c r="E6398" s="8">
        <v>-1.0669150000000001</v>
      </c>
      <c r="F6398" s="4">
        <f t="shared" si="498"/>
        <v>5.000000000032756E-6</v>
      </c>
      <c r="G6398" s="4">
        <f t="shared" si="499"/>
        <v>5.000000000032756E-6</v>
      </c>
      <c r="H6398" s="7">
        <f t="shared" si="500"/>
        <v>2.5000000000327561E-11</v>
      </c>
      <c r="I6398" s="7"/>
      <c r="J6398">
        <v>-611.875</v>
      </c>
      <c r="K6398" s="8">
        <f t="shared" si="5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497"/>
        <v>-2.4059899999999996</v>
      </c>
      <c r="E6399" s="8">
        <v>-2.4046270000000001</v>
      </c>
      <c r="F6399" s="4">
        <f t="shared" si="498"/>
        <v>1.362999999999559E-3</v>
      </c>
      <c r="G6399" s="4">
        <f t="shared" si="499"/>
        <v>1.362999999999559E-3</v>
      </c>
      <c r="H6399" s="7">
        <f t="shared" si="500"/>
        <v>1.8577689999987979E-6</v>
      </c>
      <c r="I6399" s="7"/>
      <c r="J6399">
        <v>-611.875</v>
      </c>
      <c r="K6399" s="8">
        <f t="shared" si="5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497"/>
        <v>54.997199999999999</v>
      </c>
      <c r="E6400" s="8">
        <v>54.184863</v>
      </c>
      <c r="F6400" s="4">
        <f t="shared" si="498"/>
        <v>-0.81233699999999942</v>
      </c>
      <c r="G6400" s="4">
        <f t="shared" si="499"/>
        <v>0.81233699999999942</v>
      </c>
      <c r="H6400" s="7">
        <f t="shared" si="500"/>
        <v>0.65989140156899906</v>
      </c>
      <c r="I6400" s="7"/>
      <c r="J6400">
        <v>-611.875</v>
      </c>
      <c r="K6400" s="8">
        <f t="shared" si="5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497"/>
        <v>111.092</v>
      </c>
      <c r="E6401" s="8">
        <v>111.679689</v>
      </c>
      <c r="F6401" s="4">
        <f t="shared" si="498"/>
        <v>0.58768899999999746</v>
      </c>
      <c r="G6401" s="4">
        <f t="shared" si="499"/>
        <v>0.58768899999999746</v>
      </c>
      <c r="H6401" s="7">
        <f t="shared" si="500"/>
        <v>0.34537836072099704</v>
      </c>
      <c r="I6401" s="7"/>
      <c r="J6401">
        <v>-611.875</v>
      </c>
      <c r="K6401" s="8">
        <f t="shared" si="5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497"/>
        <v>110.33799999999999</v>
      </c>
      <c r="E6402" s="8">
        <v>110.515276</v>
      </c>
      <c r="F6402" s="4">
        <f t="shared" si="498"/>
        <v>0.17727600000000621</v>
      </c>
      <c r="G6402" s="4">
        <f t="shared" si="499"/>
        <v>0.17727600000000621</v>
      </c>
      <c r="H6402" s="7">
        <f t="shared" si="500"/>
        <v>3.14267801760022E-2</v>
      </c>
      <c r="I6402" s="7"/>
      <c r="J6402">
        <v>-611.875</v>
      </c>
      <c r="K6402" s="8">
        <f t="shared" si="5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497"/>
        <v>109.54600000000001</v>
      </c>
      <c r="E6403" s="8">
        <v>109.933718</v>
      </c>
      <c r="F6403" s="4">
        <f t="shared" si="498"/>
        <v>0.38771799999999246</v>
      </c>
      <c r="G6403" s="4">
        <f t="shared" si="499"/>
        <v>0.38771799999999246</v>
      </c>
      <c r="H6403" s="7">
        <f t="shared" si="500"/>
        <v>0.15032524752399415</v>
      </c>
      <c r="I6403" s="7"/>
      <c r="J6403">
        <v>-1066.92</v>
      </c>
      <c r="K6403" s="8">
        <f t="shared" si="5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497"/>
        <v>108.869</v>
      </c>
      <c r="E6404" s="8">
        <v>108.986902</v>
      </c>
      <c r="F6404" s="4">
        <f t="shared" si="498"/>
        <v>0.11790200000000084</v>
      </c>
      <c r="G6404" s="4">
        <f t="shared" si="499"/>
        <v>0.11790200000000084</v>
      </c>
      <c r="H6404" s="7">
        <f t="shared" si="500"/>
        <v>1.3900881604000197E-2</v>
      </c>
      <c r="I6404" s="7"/>
      <c r="J6404">
        <v>-2409.7399999999998</v>
      </c>
      <c r="K6404" s="8">
        <f t="shared" si="5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497"/>
        <v>108.387</v>
      </c>
      <c r="E6405" s="8">
        <v>108.97329499999999</v>
      </c>
      <c r="F6405" s="4">
        <f t="shared" si="498"/>
        <v>0.58629499999999268</v>
      </c>
      <c r="G6405" s="4">
        <f t="shared" si="499"/>
        <v>0.58629499999999268</v>
      </c>
      <c r="H6405" s="7">
        <f t="shared" si="500"/>
        <v>0.3437418270249914</v>
      </c>
      <c r="I6405" s="7"/>
      <c r="J6405">
        <v>34701.199999999997</v>
      </c>
      <c r="K6405" s="8">
        <f t="shared" si="5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497"/>
        <v>107.884</v>
      </c>
      <c r="E6406" s="8">
        <v>107.891319</v>
      </c>
      <c r="F6406" s="4">
        <f t="shared" si="498"/>
        <v>7.3189999999954125E-3</v>
      </c>
      <c r="G6406" s="4">
        <f t="shared" si="499"/>
        <v>7.3189999999954125E-3</v>
      </c>
      <c r="H6406" s="7">
        <f t="shared" si="500"/>
        <v>5.3567760999932846E-5</v>
      </c>
      <c r="I6406" s="7"/>
      <c r="J6406">
        <v>111226</v>
      </c>
      <c r="K6406" s="8">
        <f t="shared" si="5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497"/>
        <v>107.47799999999999</v>
      </c>
      <c r="E6407" s="8">
        <v>107.62266200000001</v>
      </c>
      <c r="F6407" s="4">
        <f t="shared" si="498"/>
        <v>0.14466200000001095</v>
      </c>
      <c r="G6407" s="4">
        <f t="shared" si="499"/>
        <v>0.14466200000001095</v>
      </c>
      <c r="H6407" s="7">
        <f t="shared" si="500"/>
        <v>2.0927094244003169E-2</v>
      </c>
      <c r="I6407" s="7"/>
      <c r="J6407">
        <v>109801</v>
      </c>
      <c r="K6407" s="8">
        <f t="shared" si="5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497"/>
        <v>107.36199999999999</v>
      </c>
      <c r="E6408" s="8">
        <v>107.349222</v>
      </c>
      <c r="F6408" s="4">
        <f t="shared" si="498"/>
        <v>-1.2777999999997292E-2</v>
      </c>
      <c r="G6408" s="4">
        <f t="shared" si="499"/>
        <v>1.2777999999997292E-2</v>
      </c>
      <c r="H6408" s="7">
        <f t="shared" si="500"/>
        <v>1.6327728399993078E-4</v>
      </c>
      <c r="I6408" s="7"/>
      <c r="J6408">
        <v>109374</v>
      </c>
      <c r="K6408" s="8">
        <f t="shared" si="5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502">C6409/1000</f>
        <v>74.598600000000005</v>
      </c>
      <c r="E6409" s="8">
        <v>76.396073000000001</v>
      </c>
      <c r="F6409" s="4">
        <f t="shared" ref="F6409:F6472" si="503">(E6409- D6409)</f>
        <v>1.7974729999999965</v>
      </c>
      <c r="G6409" s="4">
        <f t="shared" ref="G6409:G6472" si="504">ABS(F6409)</f>
        <v>1.7974729999999965</v>
      </c>
      <c r="H6409" s="7">
        <f t="shared" ref="H6409:H6472" si="505">(G6409^2)</f>
        <v>3.2309091857289878</v>
      </c>
      <c r="I6409" s="7"/>
      <c r="J6409">
        <v>108886</v>
      </c>
      <c r="K6409" s="8">
        <f t="shared" si="5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502"/>
        <v>-0.92471500000000006</v>
      </c>
      <c r="E6410" s="8">
        <v>-0.92471499999999995</v>
      </c>
      <c r="F6410" s="4">
        <f t="shared" si="503"/>
        <v>1.1102230246251565E-16</v>
      </c>
      <c r="G6410" s="4">
        <f t="shared" si="504"/>
        <v>1.1102230246251565E-16</v>
      </c>
      <c r="H6410" s="7">
        <f t="shared" si="505"/>
        <v>1.2325951644078309E-32</v>
      </c>
      <c r="I6410" s="7"/>
      <c r="J6410">
        <v>109092</v>
      </c>
      <c r="K6410" s="8">
        <f t="shared" si="5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502"/>
        <v>-0.61187499999999995</v>
      </c>
      <c r="E6411" s="8">
        <v>-0.61187499999999995</v>
      </c>
      <c r="F6411" s="4">
        <f t="shared" si="503"/>
        <v>0</v>
      </c>
      <c r="G6411" s="4">
        <f t="shared" si="504"/>
        <v>0</v>
      </c>
      <c r="H6411" s="7">
        <f t="shared" si="505"/>
        <v>0</v>
      </c>
      <c r="I6411" s="7"/>
      <c r="J6411">
        <v>48156.800000000003</v>
      </c>
      <c r="K6411" s="8">
        <f t="shared" si="5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502"/>
        <v>-0.61187499999999995</v>
      </c>
      <c r="E6412" s="8">
        <v>-0.61187499999999995</v>
      </c>
      <c r="F6412" s="4">
        <f t="shared" si="503"/>
        <v>0</v>
      </c>
      <c r="G6412" s="4">
        <f t="shared" si="504"/>
        <v>0</v>
      </c>
      <c r="H6412" s="7">
        <f t="shared" si="505"/>
        <v>0</v>
      </c>
      <c r="I6412" s="7"/>
      <c r="J6412">
        <v>43265.599999999999</v>
      </c>
      <c r="K6412" s="8">
        <f t="shared" si="5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502"/>
        <v>-0.61187499999999995</v>
      </c>
      <c r="E6413" s="8">
        <v>-0.61187499999999995</v>
      </c>
      <c r="F6413" s="4">
        <f t="shared" si="503"/>
        <v>0</v>
      </c>
      <c r="G6413" s="4">
        <f t="shared" si="504"/>
        <v>0</v>
      </c>
      <c r="H6413" s="7">
        <f t="shared" si="505"/>
        <v>0</v>
      </c>
      <c r="I6413" s="7"/>
      <c r="J6413">
        <v>42006.1</v>
      </c>
      <c r="K6413" s="8">
        <f t="shared" si="5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502"/>
        <v>-0.61187499999999995</v>
      </c>
      <c r="E6414" s="8">
        <v>-0.61187499999999995</v>
      </c>
      <c r="F6414" s="4">
        <f t="shared" si="503"/>
        <v>0</v>
      </c>
      <c r="G6414" s="4">
        <f t="shared" si="504"/>
        <v>0</v>
      </c>
      <c r="H6414" s="7">
        <f t="shared" si="505"/>
        <v>0</v>
      </c>
      <c r="I6414" s="7"/>
      <c r="J6414">
        <v>-924.71500000000003</v>
      </c>
      <c r="K6414" s="8">
        <f t="shared" si="5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502"/>
        <v>-0.61187499999999995</v>
      </c>
      <c r="E6415" s="8">
        <v>-0.61187499999999995</v>
      </c>
      <c r="F6415" s="4">
        <f t="shared" si="503"/>
        <v>0</v>
      </c>
      <c r="G6415" s="4">
        <f t="shared" si="504"/>
        <v>0</v>
      </c>
      <c r="H6415" s="7">
        <f t="shared" si="505"/>
        <v>0</v>
      </c>
      <c r="I6415" s="7"/>
      <c r="J6415">
        <v>-924.71500000000003</v>
      </c>
      <c r="K6415" s="8">
        <f t="shared" si="5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502"/>
        <v>-0.61187499999999995</v>
      </c>
      <c r="E6416" s="8">
        <v>-0.61187499999999995</v>
      </c>
      <c r="F6416" s="4">
        <f t="shared" si="503"/>
        <v>0</v>
      </c>
      <c r="G6416" s="4">
        <f t="shared" si="504"/>
        <v>0</v>
      </c>
      <c r="H6416" s="7">
        <f t="shared" si="505"/>
        <v>0</v>
      </c>
      <c r="I6416" s="7"/>
      <c r="J6416">
        <v>-611.875</v>
      </c>
      <c r="K6416" s="8">
        <f t="shared" si="5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502"/>
        <v>-0.61187499999999995</v>
      </c>
      <c r="E6417" s="8">
        <v>-0.61187499999999995</v>
      </c>
      <c r="F6417" s="4">
        <f t="shared" si="503"/>
        <v>0</v>
      </c>
      <c r="G6417" s="4">
        <f t="shared" si="504"/>
        <v>0</v>
      </c>
      <c r="H6417" s="7">
        <f t="shared" si="505"/>
        <v>0</v>
      </c>
      <c r="I6417" s="7"/>
      <c r="J6417">
        <v>-611.875</v>
      </c>
      <c r="K6417" s="8">
        <f t="shared" si="5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502"/>
        <v>-0.61187499999999995</v>
      </c>
      <c r="E6418" s="8">
        <v>-0.61187499999999995</v>
      </c>
      <c r="F6418" s="4">
        <f t="shared" si="503"/>
        <v>0</v>
      </c>
      <c r="G6418" s="4">
        <f t="shared" si="504"/>
        <v>0</v>
      </c>
      <c r="H6418" s="7">
        <f t="shared" si="505"/>
        <v>0</v>
      </c>
      <c r="I6418" s="7"/>
      <c r="J6418">
        <v>-611.875</v>
      </c>
      <c r="K6418" s="8">
        <f t="shared" si="5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502"/>
        <v>-0.61187499999999995</v>
      </c>
      <c r="E6419" s="8">
        <v>-0.61187499999999995</v>
      </c>
      <c r="F6419" s="4">
        <f t="shared" si="503"/>
        <v>0</v>
      </c>
      <c r="G6419" s="4">
        <f t="shared" si="504"/>
        <v>0</v>
      </c>
      <c r="H6419" s="7">
        <f t="shared" si="505"/>
        <v>0</v>
      </c>
      <c r="I6419" s="7"/>
      <c r="J6419">
        <v>-611.875</v>
      </c>
      <c r="K6419" s="8">
        <f t="shared" si="5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502"/>
        <v>-0.61187499999999995</v>
      </c>
      <c r="E6420" s="8">
        <v>-0.61187499999999995</v>
      </c>
      <c r="F6420" s="4">
        <f t="shared" si="503"/>
        <v>0</v>
      </c>
      <c r="G6420" s="4">
        <f t="shared" si="504"/>
        <v>0</v>
      </c>
      <c r="H6420" s="7">
        <f t="shared" si="505"/>
        <v>0</v>
      </c>
      <c r="I6420" s="7"/>
      <c r="J6420">
        <v>-611.875</v>
      </c>
      <c r="K6420" s="8">
        <f t="shared" si="5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502"/>
        <v>-0.61187499999999995</v>
      </c>
      <c r="E6421" s="8">
        <v>-0.61187499999999995</v>
      </c>
      <c r="F6421" s="4">
        <f t="shared" si="503"/>
        <v>0</v>
      </c>
      <c r="G6421" s="4">
        <f t="shared" si="504"/>
        <v>0</v>
      </c>
      <c r="H6421" s="7">
        <f t="shared" si="505"/>
        <v>0</v>
      </c>
      <c r="I6421" s="7"/>
      <c r="J6421">
        <v>-611.875</v>
      </c>
      <c r="K6421" s="8">
        <f t="shared" si="5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502"/>
        <v>-1.0669200000000001</v>
      </c>
      <c r="E6422" s="8">
        <v>-1.0669150000000001</v>
      </c>
      <c r="F6422" s="4">
        <f t="shared" si="503"/>
        <v>5.000000000032756E-6</v>
      </c>
      <c r="G6422" s="4">
        <f t="shared" si="504"/>
        <v>5.000000000032756E-6</v>
      </c>
      <c r="H6422" s="7">
        <f t="shared" si="505"/>
        <v>2.5000000000327561E-11</v>
      </c>
      <c r="I6422" s="7"/>
      <c r="J6422">
        <v>-611.875</v>
      </c>
      <c r="K6422" s="8">
        <f t="shared" si="5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502"/>
        <v>-2.8700900000000003</v>
      </c>
      <c r="E6423" s="8">
        <v>-2.8679169999999998</v>
      </c>
      <c r="F6423" s="4">
        <f t="shared" si="503"/>
        <v>2.1730000000004246E-3</v>
      </c>
      <c r="G6423" s="4">
        <f t="shared" si="504"/>
        <v>2.1730000000004246E-3</v>
      </c>
      <c r="H6423" s="7">
        <f t="shared" si="505"/>
        <v>4.7219290000018455E-6</v>
      </c>
      <c r="I6423" s="7"/>
      <c r="J6423">
        <v>-611.875</v>
      </c>
      <c r="K6423" s="8">
        <f t="shared" si="5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502"/>
        <v>79.85260000000001</v>
      </c>
      <c r="E6424" s="8">
        <v>78.662659000000005</v>
      </c>
      <c r="F6424" s="4">
        <f t="shared" si="503"/>
        <v>-1.1899410000000046</v>
      </c>
      <c r="G6424" s="4">
        <f t="shared" si="504"/>
        <v>1.1899410000000046</v>
      </c>
      <c r="H6424" s="7">
        <f t="shared" si="505"/>
        <v>1.4159595834810108</v>
      </c>
      <c r="I6424" s="7"/>
      <c r="J6424">
        <v>-611.875</v>
      </c>
      <c r="K6424" s="8">
        <f t="shared" si="5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502"/>
        <v>110.824</v>
      </c>
      <c r="E6425" s="8">
        <v>111.338674</v>
      </c>
      <c r="F6425" s="4">
        <f t="shared" si="503"/>
        <v>0.51467399999999941</v>
      </c>
      <c r="G6425" s="4">
        <f t="shared" si="504"/>
        <v>0.51467399999999941</v>
      </c>
      <c r="H6425" s="7">
        <f t="shared" si="505"/>
        <v>0.26488932627599937</v>
      </c>
      <c r="I6425" s="7"/>
      <c r="J6425">
        <v>-611.875</v>
      </c>
      <c r="K6425" s="8">
        <f t="shared" si="5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502"/>
        <v>109.84</v>
      </c>
      <c r="E6426" s="8">
        <v>110.00989199999999</v>
      </c>
      <c r="F6426" s="4">
        <f t="shared" si="503"/>
        <v>0.16989199999999016</v>
      </c>
      <c r="G6426" s="4">
        <f t="shared" si="504"/>
        <v>0.16989199999999016</v>
      </c>
      <c r="H6426" s="7">
        <f t="shared" si="505"/>
        <v>2.8863291663996656E-2</v>
      </c>
      <c r="I6426" s="7"/>
      <c r="J6426">
        <v>-611.875</v>
      </c>
      <c r="K6426" s="8">
        <f t="shared" si="5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502"/>
        <v>109.04600000000001</v>
      </c>
      <c r="E6427" s="8">
        <v>109.52332699999999</v>
      </c>
      <c r="F6427" s="4">
        <f t="shared" si="503"/>
        <v>0.47732699999998829</v>
      </c>
      <c r="G6427" s="4">
        <f t="shared" si="504"/>
        <v>0.47732699999998829</v>
      </c>
      <c r="H6427" s="7">
        <f t="shared" si="505"/>
        <v>0.22784106492898881</v>
      </c>
      <c r="I6427" s="7"/>
      <c r="J6427">
        <v>-1066.92</v>
      </c>
      <c r="K6427" s="8">
        <f t="shared" si="5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502"/>
        <v>108.47</v>
      </c>
      <c r="E6428" s="8">
        <v>108.860955</v>
      </c>
      <c r="F6428" s="4">
        <f t="shared" si="503"/>
        <v>0.39095500000000527</v>
      </c>
      <c r="G6428" s="4">
        <f t="shared" si="504"/>
        <v>0.39095500000000527</v>
      </c>
      <c r="H6428" s="7">
        <f t="shared" si="505"/>
        <v>0.15284581202500411</v>
      </c>
      <c r="I6428" s="7"/>
      <c r="J6428">
        <v>-2404.96</v>
      </c>
      <c r="K6428" s="8">
        <f t="shared" si="5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502"/>
        <v>107.779</v>
      </c>
      <c r="E6429" s="8">
        <v>108.150588</v>
      </c>
      <c r="F6429" s="4">
        <f t="shared" si="503"/>
        <v>0.37158800000000269</v>
      </c>
      <c r="G6429" s="4">
        <f t="shared" si="504"/>
        <v>0.37158800000000269</v>
      </c>
      <c r="H6429" s="7">
        <f t="shared" si="505"/>
        <v>0.138077641744002</v>
      </c>
      <c r="I6429" s="7"/>
      <c r="J6429">
        <v>54287.6</v>
      </c>
      <c r="K6429" s="8">
        <f t="shared" si="5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502"/>
        <v>107.16500000000001</v>
      </c>
      <c r="E6430" s="8">
        <v>107.163383</v>
      </c>
      <c r="F6430" s="4">
        <f t="shared" si="503"/>
        <v>-1.6170000000101936E-3</v>
      </c>
      <c r="G6430" s="4">
        <f t="shared" si="504"/>
        <v>1.6170000000101936E-3</v>
      </c>
      <c r="H6430" s="7">
        <f t="shared" si="505"/>
        <v>2.6146890000329661E-6</v>
      </c>
      <c r="I6430" s="7"/>
      <c r="J6430">
        <v>111336</v>
      </c>
      <c r="K6430" s="8">
        <f t="shared" si="5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502"/>
        <v>106.86</v>
      </c>
      <c r="E6431" s="8">
        <v>107.156065</v>
      </c>
      <c r="F6431" s="4">
        <f t="shared" si="503"/>
        <v>0.29606499999999869</v>
      </c>
      <c r="G6431" s="4">
        <f t="shared" si="504"/>
        <v>0.29606499999999869</v>
      </c>
      <c r="H6431" s="7">
        <f t="shared" si="505"/>
        <v>8.7654484224999218E-2</v>
      </c>
      <c r="I6431" s="7"/>
      <c r="J6431">
        <v>110447</v>
      </c>
      <c r="K6431" s="8">
        <f t="shared" si="5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502"/>
        <v>106.98099999999999</v>
      </c>
      <c r="E6432" s="8">
        <v>107.308329</v>
      </c>
      <c r="F6432" s="4">
        <f t="shared" si="503"/>
        <v>0.32732900000000598</v>
      </c>
      <c r="G6432" s="4">
        <f t="shared" si="504"/>
        <v>0.32732900000000598</v>
      </c>
      <c r="H6432" s="7">
        <f t="shared" si="505"/>
        <v>0.10714427424100391</v>
      </c>
      <c r="I6432" s="7"/>
      <c r="J6432">
        <v>109885</v>
      </c>
      <c r="K6432" s="8">
        <f t="shared" si="5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502"/>
        <v>66.670699999999997</v>
      </c>
      <c r="E6433" s="8">
        <v>68.335594999999998</v>
      </c>
      <c r="F6433" s="4">
        <f t="shared" si="503"/>
        <v>1.6648950000000013</v>
      </c>
      <c r="G6433" s="4">
        <f t="shared" si="504"/>
        <v>1.6648950000000013</v>
      </c>
      <c r="H6433" s="7">
        <f t="shared" si="505"/>
        <v>2.7718753610250046</v>
      </c>
      <c r="I6433" s="7"/>
      <c r="J6433">
        <v>108975</v>
      </c>
      <c r="K6433" s="8">
        <f t="shared" si="5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502"/>
        <v>-0.92471500000000006</v>
      </c>
      <c r="E6434" s="8">
        <v>-0.92471499999999995</v>
      </c>
      <c r="F6434" s="4">
        <f t="shared" si="503"/>
        <v>1.1102230246251565E-16</v>
      </c>
      <c r="G6434" s="4">
        <f t="shared" si="504"/>
        <v>1.1102230246251565E-16</v>
      </c>
      <c r="H6434" s="7">
        <f t="shared" si="505"/>
        <v>1.2325951644078309E-32</v>
      </c>
      <c r="I6434" s="7"/>
      <c r="J6434">
        <v>108971</v>
      </c>
      <c r="K6434" s="8">
        <f t="shared" si="5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502"/>
        <v>-0.61187499999999995</v>
      </c>
      <c r="E6435" s="8">
        <v>-0.61187499999999995</v>
      </c>
      <c r="F6435" s="4">
        <f t="shared" si="503"/>
        <v>0</v>
      </c>
      <c r="G6435" s="4">
        <f t="shared" si="504"/>
        <v>0</v>
      </c>
      <c r="H6435" s="7">
        <f t="shared" si="505"/>
        <v>0</v>
      </c>
      <c r="I6435" s="7"/>
      <c r="J6435">
        <v>107904</v>
      </c>
      <c r="K6435" s="8">
        <f t="shared" si="5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502"/>
        <v>-0.61187499999999995</v>
      </c>
      <c r="E6436" s="8">
        <v>-0.61187499999999995</v>
      </c>
      <c r="F6436" s="4">
        <f t="shared" si="503"/>
        <v>0</v>
      </c>
      <c r="G6436" s="4">
        <f t="shared" si="504"/>
        <v>0</v>
      </c>
      <c r="H6436" s="7">
        <f t="shared" si="505"/>
        <v>0</v>
      </c>
      <c r="I6436" s="7"/>
      <c r="J6436">
        <v>107643</v>
      </c>
      <c r="K6436" s="8">
        <f t="shared" si="5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502"/>
        <v>-0.61187499999999995</v>
      </c>
      <c r="E6437" s="8">
        <v>-0.61187499999999995</v>
      </c>
      <c r="F6437" s="4">
        <f t="shared" si="503"/>
        <v>0</v>
      </c>
      <c r="G6437" s="4">
        <f t="shared" si="504"/>
        <v>0</v>
      </c>
      <c r="H6437" s="7">
        <f t="shared" si="505"/>
        <v>0</v>
      </c>
      <c r="I6437" s="7"/>
      <c r="J6437">
        <v>107373</v>
      </c>
      <c r="K6437" s="8">
        <f t="shared" si="5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502"/>
        <v>-0.61187499999999995</v>
      </c>
      <c r="E6438" s="8">
        <v>-0.61187499999999995</v>
      </c>
      <c r="F6438" s="4">
        <f t="shared" si="503"/>
        <v>0</v>
      </c>
      <c r="G6438" s="4">
        <f t="shared" si="504"/>
        <v>0</v>
      </c>
      <c r="H6438" s="7">
        <f t="shared" si="505"/>
        <v>0</v>
      </c>
      <c r="I6438" s="7"/>
      <c r="J6438">
        <v>76535.399999999994</v>
      </c>
      <c r="K6438" s="8">
        <f t="shared" si="5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502"/>
        <v>-0.61187499999999995</v>
      </c>
      <c r="E6439" s="8">
        <v>-0.61187499999999995</v>
      </c>
      <c r="F6439" s="4">
        <f t="shared" si="503"/>
        <v>0</v>
      </c>
      <c r="G6439" s="4">
        <f t="shared" si="504"/>
        <v>0</v>
      </c>
      <c r="H6439" s="7">
        <f t="shared" si="505"/>
        <v>0</v>
      </c>
      <c r="I6439" s="7"/>
      <c r="J6439">
        <v>-924.71500000000003</v>
      </c>
      <c r="K6439" s="8">
        <f t="shared" si="5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502"/>
        <v>-0.61187499999999995</v>
      </c>
      <c r="E6440" s="8">
        <v>-0.61187499999999995</v>
      </c>
      <c r="F6440" s="4">
        <f t="shared" si="503"/>
        <v>0</v>
      </c>
      <c r="G6440" s="4">
        <f t="shared" si="504"/>
        <v>0</v>
      </c>
      <c r="H6440" s="7">
        <f t="shared" si="505"/>
        <v>0</v>
      </c>
      <c r="I6440" s="7"/>
      <c r="J6440">
        <v>-611.875</v>
      </c>
      <c r="K6440" s="8">
        <f t="shared" si="5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502"/>
        <v>-0.61187499999999995</v>
      </c>
      <c r="E6441" s="8">
        <v>-0.61187499999999995</v>
      </c>
      <c r="F6441" s="4">
        <f t="shared" si="503"/>
        <v>0</v>
      </c>
      <c r="G6441" s="4">
        <f t="shared" si="504"/>
        <v>0</v>
      </c>
      <c r="H6441" s="7">
        <f t="shared" si="505"/>
        <v>0</v>
      </c>
      <c r="I6441" s="7"/>
      <c r="J6441">
        <v>-611.875</v>
      </c>
      <c r="K6441" s="8">
        <f t="shared" si="5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502"/>
        <v>-0.61187499999999995</v>
      </c>
      <c r="E6442" s="8">
        <v>-0.61187499999999995</v>
      </c>
      <c r="F6442" s="4">
        <f t="shared" si="503"/>
        <v>0</v>
      </c>
      <c r="G6442" s="4">
        <f t="shared" si="504"/>
        <v>0</v>
      </c>
      <c r="H6442" s="7">
        <f t="shared" si="505"/>
        <v>0</v>
      </c>
      <c r="I6442" s="7"/>
      <c r="J6442">
        <v>-611.875</v>
      </c>
      <c r="K6442" s="8">
        <f t="shared" si="5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502"/>
        <v>-0.61187499999999995</v>
      </c>
      <c r="E6443" s="8">
        <v>-0.61187499999999995</v>
      </c>
      <c r="F6443" s="4">
        <f t="shared" si="503"/>
        <v>0</v>
      </c>
      <c r="G6443" s="4">
        <f t="shared" si="504"/>
        <v>0</v>
      </c>
      <c r="H6443" s="7">
        <f t="shared" si="505"/>
        <v>0</v>
      </c>
      <c r="I6443" s="7"/>
      <c r="J6443">
        <v>-611.875</v>
      </c>
      <c r="K6443" s="8">
        <f t="shared" si="5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502"/>
        <v>-0.61187499999999995</v>
      </c>
      <c r="E6444" s="8">
        <v>-0.61187499999999995</v>
      </c>
      <c r="F6444" s="4">
        <f t="shared" si="503"/>
        <v>0</v>
      </c>
      <c r="G6444" s="4">
        <f t="shared" si="504"/>
        <v>0</v>
      </c>
      <c r="H6444" s="7">
        <f t="shared" si="505"/>
        <v>0</v>
      </c>
      <c r="I6444" s="7"/>
      <c r="J6444">
        <v>-611.875</v>
      </c>
      <c r="K6444" s="8">
        <f t="shared" ref="K6444:K6507" si="506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502"/>
        <v>-0.61187499999999995</v>
      </c>
      <c r="E6445" s="8">
        <v>-0.61187499999999995</v>
      </c>
      <c r="F6445" s="4">
        <f t="shared" si="503"/>
        <v>0</v>
      </c>
      <c r="G6445" s="4">
        <f t="shared" si="504"/>
        <v>0</v>
      </c>
      <c r="H6445" s="7">
        <f t="shared" si="505"/>
        <v>0</v>
      </c>
      <c r="I6445" s="7"/>
      <c r="J6445">
        <v>-611.875</v>
      </c>
      <c r="K6445" s="8">
        <f t="shared" si="506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502"/>
        <v>-1.0669200000000001</v>
      </c>
      <c r="E6446" s="8">
        <v>-1.0669150000000001</v>
      </c>
      <c r="F6446" s="4">
        <f t="shared" si="503"/>
        <v>5.000000000032756E-6</v>
      </c>
      <c r="G6446" s="4">
        <f t="shared" si="504"/>
        <v>5.000000000032756E-6</v>
      </c>
      <c r="H6446" s="7">
        <f t="shared" si="505"/>
        <v>2.5000000000327561E-11</v>
      </c>
      <c r="I6446" s="7"/>
      <c r="J6446">
        <v>-611.875</v>
      </c>
      <c r="K6446" s="8">
        <f t="shared" si="506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502"/>
        <v>-1.0669200000000001</v>
      </c>
      <c r="E6447" s="8">
        <v>-1.0669150000000001</v>
      </c>
      <c r="F6447" s="4">
        <f t="shared" si="503"/>
        <v>5.000000000032756E-6</v>
      </c>
      <c r="G6447" s="4">
        <f t="shared" si="504"/>
        <v>5.000000000032756E-6</v>
      </c>
      <c r="H6447" s="7">
        <f t="shared" si="505"/>
        <v>2.5000000000327561E-11</v>
      </c>
      <c r="I6447" s="7"/>
      <c r="J6447">
        <v>-611.875</v>
      </c>
      <c r="K6447" s="8">
        <f t="shared" si="506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502"/>
        <v>-0.92471500000000006</v>
      </c>
      <c r="E6448" s="8">
        <v>-0.92471499999999995</v>
      </c>
      <c r="F6448" s="4">
        <f t="shared" si="503"/>
        <v>1.1102230246251565E-16</v>
      </c>
      <c r="G6448" s="4">
        <f t="shared" si="504"/>
        <v>1.1102230246251565E-16</v>
      </c>
      <c r="H6448" s="7">
        <f t="shared" si="505"/>
        <v>1.2325951644078309E-32</v>
      </c>
      <c r="I6448" s="7"/>
      <c r="J6448">
        <v>-611.875</v>
      </c>
      <c r="K6448" s="8">
        <f t="shared" si="506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502"/>
        <v>-4.53226</v>
      </c>
      <c r="E6449" s="8">
        <v>-4.530894</v>
      </c>
      <c r="F6449" s="4">
        <f t="shared" si="503"/>
        <v>1.3659999999999783E-3</v>
      </c>
      <c r="G6449" s="4">
        <f t="shared" si="504"/>
        <v>1.3659999999999783E-3</v>
      </c>
      <c r="H6449" s="7">
        <f t="shared" si="505"/>
        <v>1.8659559999999408E-6</v>
      </c>
      <c r="I6449" s="7"/>
      <c r="J6449">
        <v>-611.875</v>
      </c>
      <c r="K6449" s="8">
        <f t="shared" si="506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502"/>
        <v>54.202800000000003</v>
      </c>
      <c r="E6450" s="8">
        <v>53.584422000000004</v>
      </c>
      <c r="F6450" s="4">
        <f t="shared" si="503"/>
        <v>-0.61837799999999987</v>
      </c>
      <c r="G6450" s="4">
        <f t="shared" si="504"/>
        <v>0.61837799999999987</v>
      </c>
      <c r="H6450" s="7">
        <f t="shared" si="505"/>
        <v>0.38239135088399984</v>
      </c>
      <c r="I6450" s="7"/>
      <c r="J6450">
        <v>-611.875</v>
      </c>
      <c r="K6450" s="8">
        <f t="shared" si="506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502"/>
        <v>59.634599999999999</v>
      </c>
      <c r="E6451" s="8">
        <v>59.207335</v>
      </c>
      <c r="F6451" s="4">
        <f t="shared" si="503"/>
        <v>-0.42726499999999845</v>
      </c>
      <c r="G6451" s="4">
        <f t="shared" si="504"/>
        <v>0.42726499999999845</v>
      </c>
      <c r="H6451" s="7">
        <f t="shared" si="505"/>
        <v>0.18255538022499868</v>
      </c>
      <c r="I6451" s="7"/>
      <c r="J6451">
        <v>-1066.92</v>
      </c>
      <c r="K6451" s="8">
        <f t="shared" si="506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502"/>
        <v>-0.92471500000000006</v>
      </c>
      <c r="E6452" s="8">
        <v>-0.92471499999999995</v>
      </c>
      <c r="F6452" s="4">
        <f t="shared" si="503"/>
        <v>1.1102230246251565E-16</v>
      </c>
      <c r="G6452" s="4">
        <f t="shared" si="504"/>
        <v>1.1102230246251565E-16</v>
      </c>
      <c r="H6452" s="7">
        <f t="shared" si="505"/>
        <v>1.2325951644078309E-32</v>
      </c>
      <c r="I6452" s="7"/>
      <c r="J6452">
        <v>-2868.27</v>
      </c>
      <c r="K6452" s="8">
        <f t="shared" si="506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502"/>
        <v>-4.5640799999999997</v>
      </c>
      <c r="E6453" s="8">
        <v>-4.5649629999999997</v>
      </c>
      <c r="F6453" s="4">
        <f t="shared" si="503"/>
        <v>-8.8299999999996714E-4</v>
      </c>
      <c r="G6453" s="4">
        <f t="shared" si="504"/>
        <v>8.8299999999996714E-4</v>
      </c>
      <c r="H6453" s="7">
        <f t="shared" si="505"/>
        <v>7.7968899999994202E-7</v>
      </c>
      <c r="I6453" s="7"/>
      <c r="J6453">
        <v>78706.3</v>
      </c>
      <c r="K6453" s="8">
        <f t="shared" si="506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502"/>
        <v>8.91676</v>
      </c>
      <c r="E6454" s="8">
        <v>9.1590930000000004</v>
      </c>
      <c r="F6454" s="4">
        <f t="shared" si="503"/>
        <v>0.24233300000000035</v>
      </c>
      <c r="G6454" s="4">
        <f t="shared" si="504"/>
        <v>0.24233300000000035</v>
      </c>
      <c r="H6454" s="7">
        <f t="shared" si="505"/>
        <v>5.8725282889000169E-2</v>
      </c>
      <c r="I6454" s="7"/>
      <c r="J6454">
        <v>111059</v>
      </c>
      <c r="K6454" s="8">
        <f t="shared" si="506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502"/>
        <v>104.976</v>
      </c>
      <c r="E6455" s="8">
        <v>106.391564</v>
      </c>
      <c r="F6455" s="4">
        <f t="shared" si="503"/>
        <v>1.4155640000000034</v>
      </c>
      <c r="G6455" s="4">
        <f t="shared" si="504"/>
        <v>1.4155640000000034</v>
      </c>
      <c r="H6455" s="7">
        <f t="shared" si="505"/>
        <v>2.0038214380960095</v>
      </c>
      <c r="I6455" s="7"/>
      <c r="J6455">
        <v>109949</v>
      </c>
      <c r="K6455" s="8">
        <f t="shared" si="506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502"/>
        <v>-0.92471500000000006</v>
      </c>
      <c r="E6456" s="8">
        <v>-0.92471499999999995</v>
      </c>
      <c r="F6456" s="4">
        <f t="shared" si="503"/>
        <v>1.1102230246251565E-16</v>
      </c>
      <c r="G6456" s="4">
        <f t="shared" si="504"/>
        <v>1.1102230246251565E-16</v>
      </c>
      <c r="H6456" s="7">
        <f t="shared" si="505"/>
        <v>1.2325951644078309E-32</v>
      </c>
      <c r="I6456" s="7"/>
      <c r="J6456">
        <v>109475</v>
      </c>
      <c r="K6456" s="8">
        <f t="shared" si="506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502"/>
        <v>-4.57334</v>
      </c>
      <c r="E6457" s="8">
        <v>-4.5756550000000002</v>
      </c>
      <c r="F6457" s="4">
        <f t="shared" si="503"/>
        <v>-2.315000000000289E-3</v>
      </c>
      <c r="G6457" s="4">
        <f t="shared" si="504"/>
        <v>2.315000000000289E-3</v>
      </c>
      <c r="H6457" s="7">
        <f t="shared" si="505"/>
        <v>5.3592250000013387E-6</v>
      </c>
      <c r="I6457" s="7"/>
      <c r="J6457">
        <v>108795</v>
      </c>
      <c r="K6457" s="8">
        <f t="shared" si="506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502"/>
        <v>-0.92471500000000006</v>
      </c>
      <c r="E6458" s="8">
        <v>-0.92471499999999995</v>
      </c>
      <c r="F6458" s="4">
        <f t="shared" si="503"/>
        <v>1.1102230246251565E-16</v>
      </c>
      <c r="G6458" s="4">
        <f t="shared" si="504"/>
        <v>1.1102230246251565E-16</v>
      </c>
      <c r="H6458" s="7">
        <f t="shared" si="505"/>
        <v>1.2325951644078309E-32</v>
      </c>
      <c r="I6458" s="7"/>
      <c r="J6458">
        <v>108158</v>
      </c>
      <c r="K6458" s="8">
        <f t="shared" si="506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502"/>
        <v>-0.61187499999999995</v>
      </c>
      <c r="E6459" s="8">
        <v>-0.61187499999999995</v>
      </c>
      <c r="F6459" s="4">
        <f t="shared" si="503"/>
        <v>0</v>
      </c>
      <c r="G6459" s="4">
        <f t="shared" si="504"/>
        <v>0</v>
      </c>
      <c r="H6459" s="7">
        <f t="shared" si="505"/>
        <v>0</v>
      </c>
      <c r="I6459" s="7"/>
      <c r="J6459">
        <v>107192</v>
      </c>
      <c r="K6459" s="8">
        <f t="shared" si="506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502"/>
        <v>-0.61187499999999995</v>
      </c>
      <c r="E6460" s="8">
        <v>-0.61187499999999995</v>
      </c>
      <c r="F6460" s="4">
        <f t="shared" si="503"/>
        <v>0</v>
      </c>
      <c r="G6460" s="4">
        <f t="shared" si="504"/>
        <v>0</v>
      </c>
      <c r="H6460" s="7">
        <f t="shared" si="505"/>
        <v>0</v>
      </c>
      <c r="I6460" s="7"/>
      <c r="J6460">
        <v>107184</v>
      </c>
      <c r="K6460" s="8">
        <f t="shared" si="506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502"/>
        <v>-0.61187499999999995</v>
      </c>
      <c r="E6461" s="8">
        <v>-0.61187499999999995</v>
      </c>
      <c r="F6461" s="4">
        <f t="shared" si="503"/>
        <v>0</v>
      </c>
      <c r="G6461" s="4">
        <f t="shared" si="504"/>
        <v>0</v>
      </c>
      <c r="H6461" s="7">
        <f t="shared" si="505"/>
        <v>0</v>
      </c>
      <c r="I6461" s="7"/>
      <c r="J6461">
        <v>107340</v>
      </c>
      <c r="K6461" s="8">
        <f t="shared" si="506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502"/>
        <v>-0.61187499999999995</v>
      </c>
      <c r="E6462" s="8">
        <v>-0.61187499999999995</v>
      </c>
      <c r="F6462" s="4">
        <f t="shared" si="503"/>
        <v>0</v>
      </c>
      <c r="G6462" s="4">
        <f t="shared" si="504"/>
        <v>0</v>
      </c>
      <c r="H6462" s="7">
        <f t="shared" si="505"/>
        <v>0</v>
      </c>
      <c r="I6462" s="7"/>
      <c r="J6462">
        <v>68492.100000000006</v>
      </c>
      <c r="K6462" s="8">
        <f t="shared" si="506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502"/>
        <v>-0.61187499999999995</v>
      </c>
      <c r="E6463" s="8">
        <v>-0.61187499999999995</v>
      </c>
      <c r="F6463" s="4">
        <f t="shared" si="503"/>
        <v>0</v>
      </c>
      <c r="G6463" s="4">
        <f t="shared" si="504"/>
        <v>0</v>
      </c>
      <c r="H6463" s="7">
        <f t="shared" si="505"/>
        <v>0</v>
      </c>
      <c r="I6463" s="7"/>
      <c r="J6463">
        <v>-924.71500000000003</v>
      </c>
      <c r="K6463" s="8">
        <f t="shared" si="506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502"/>
        <v>-0.61187499999999995</v>
      </c>
      <c r="E6464" s="8">
        <v>-0.61187499999999995</v>
      </c>
      <c r="F6464" s="4">
        <f t="shared" si="503"/>
        <v>0</v>
      </c>
      <c r="G6464" s="4">
        <f t="shared" si="504"/>
        <v>0</v>
      </c>
      <c r="H6464" s="7">
        <f t="shared" si="505"/>
        <v>0</v>
      </c>
      <c r="I6464" s="7"/>
      <c r="J6464">
        <v>-611.875</v>
      </c>
      <c r="K6464" s="8">
        <f t="shared" si="506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502"/>
        <v>-0.61187499999999995</v>
      </c>
      <c r="E6465" s="8">
        <v>-0.61187499999999995</v>
      </c>
      <c r="F6465" s="4">
        <f t="shared" si="503"/>
        <v>0</v>
      </c>
      <c r="G6465" s="4">
        <f t="shared" si="504"/>
        <v>0</v>
      </c>
      <c r="H6465" s="7">
        <f t="shared" si="505"/>
        <v>0</v>
      </c>
      <c r="I6465" s="7"/>
      <c r="J6465">
        <v>-611.875</v>
      </c>
      <c r="K6465" s="8">
        <f t="shared" si="506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502"/>
        <v>-0.61187499999999995</v>
      </c>
      <c r="E6466" s="8">
        <v>-0.61187499999999995</v>
      </c>
      <c r="F6466" s="4">
        <f t="shared" si="503"/>
        <v>0</v>
      </c>
      <c r="G6466" s="4">
        <f t="shared" si="504"/>
        <v>0</v>
      </c>
      <c r="H6466" s="7">
        <f t="shared" si="505"/>
        <v>0</v>
      </c>
      <c r="I6466" s="7"/>
      <c r="J6466">
        <v>-611.875</v>
      </c>
      <c r="K6466" s="8">
        <f t="shared" si="506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502"/>
        <v>-0.61187499999999995</v>
      </c>
      <c r="E6467" s="8">
        <v>-0.61187499999999995</v>
      </c>
      <c r="F6467" s="4">
        <f t="shared" si="503"/>
        <v>0</v>
      </c>
      <c r="G6467" s="4">
        <f t="shared" si="504"/>
        <v>0</v>
      </c>
      <c r="H6467" s="7">
        <f t="shared" si="505"/>
        <v>0</v>
      </c>
      <c r="I6467" s="7"/>
      <c r="J6467">
        <v>-611.875</v>
      </c>
      <c r="K6467" s="8">
        <f t="shared" si="506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502"/>
        <v>-0.61187499999999995</v>
      </c>
      <c r="E6468" s="8">
        <v>-0.61187499999999995</v>
      </c>
      <c r="F6468" s="4">
        <f t="shared" si="503"/>
        <v>0</v>
      </c>
      <c r="G6468" s="4">
        <f t="shared" si="504"/>
        <v>0</v>
      </c>
      <c r="H6468" s="7">
        <f t="shared" si="505"/>
        <v>0</v>
      </c>
      <c r="I6468" s="7"/>
      <c r="J6468">
        <v>-611.875</v>
      </c>
      <c r="K6468" s="8">
        <f t="shared" si="506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502"/>
        <v>-0.61187499999999995</v>
      </c>
      <c r="E6469" s="8">
        <v>-0.61187499999999995</v>
      </c>
      <c r="F6469" s="4">
        <f t="shared" si="503"/>
        <v>0</v>
      </c>
      <c r="G6469" s="4">
        <f t="shared" si="504"/>
        <v>0</v>
      </c>
      <c r="H6469" s="7">
        <f t="shared" si="505"/>
        <v>0</v>
      </c>
      <c r="I6469" s="7"/>
      <c r="J6469">
        <v>-611.875</v>
      </c>
      <c r="K6469" s="8">
        <f t="shared" si="506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502"/>
        <v>-1.0669200000000001</v>
      </c>
      <c r="E6470" s="8">
        <v>-1.0669150000000001</v>
      </c>
      <c r="F6470" s="4">
        <f t="shared" si="503"/>
        <v>5.000000000032756E-6</v>
      </c>
      <c r="G6470" s="4">
        <f t="shared" si="504"/>
        <v>5.000000000032756E-6</v>
      </c>
      <c r="H6470" s="7">
        <f t="shared" si="505"/>
        <v>2.5000000000327561E-11</v>
      </c>
      <c r="I6470" s="7"/>
      <c r="J6470">
        <v>-611.875</v>
      </c>
      <c r="K6470" s="8">
        <f t="shared" si="506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502"/>
        <v>-2.4090700000000003</v>
      </c>
      <c r="E6471" s="8">
        <v>-2.4075419999999998</v>
      </c>
      <c r="F6471" s="4">
        <f t="shared" si="503"/>
        <v>1.5280000000004179E-3</v>
      </c>
      <c r="G6471" s="4">
        <f t="shared" si="504"/>
        <v>1.5280000000004179E-3</v>
      </c>
      <c r="H6471" s="7">
        <f t="shared" si="505"/>
        <v>2.334784000001277E-6</v>
      </c>
      <c r="I6471" s="7"/>
      <c r="J6471">
        <v>-611.875</v>
      </c>
      <c r="K6471" s="8">
        <f t="shared" si="506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502"/>
        <v>55.9026</v>
      </c>
      <c r="E6472" s="8">
        <v>54.821572000000003</v>
      </c>
      <c r="F6472" s="4">
        <f t="shared" si="503"/>
        <v>-1.0810279999999963</v>
      </c>
      <c r="G6472" s="4">
        <f t="shared" si="504"/>
        <v>1.0810279999999963</v>
      </c>
      <c r="H6472" s="7">
        <f t="shared" si="505"/>
        <v>1.1686215367839921</v>
      </c>
      <c r="I6472" s="7"/>
      <c r="J6472">
        <v>-611.875</v>
      </c>
      <c r="K6472" s="8">
        <f t="shared" si="506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507">C6473/1000</f>
        <v>110.70399999999999</v>
      </c>
      <c r="E6473" s="8">
        <v>111.216054</v>
      </c>
      <c r="F6473" s="4">
        <f t="shared" ref="F6473:F6536" si="508">(E6473- D6473)</f>
        <v>0.51205400000000623</v>
      </c>
      <c r="G6473" s="4">
        <f t="shared" ref="G6473:G6536" si="509">ABS(F6473)</f>
        <v>0.51205400000000623</v>
      </c>
      <c r="H6473" s="7">
        <f t="shared" ref="H6473:H6536" si="510">(G6473^2)</f>
        <v>0.26219929891600635</v>
      </c>
      <c r="I6473" s="7"/>
      <c r="J6473">
        <v>-611.875</v>
      </c>
      <c r="K6473" s="8">
        <f t="shared" si="506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507"/>
        <v>109.94199999999999</v>
      </c>
      <c r="E6474" s="8">
        <v>110.332964</v>
      </c>
      <c r="F6474" s="4">
        <f t="shared" si="508"/>
        <v>0.39096400000001097</v>
      </c>
      <c r="G6474" s="4">
        <f t="shared" si="509"/>
        <v>0.39096400000001097</v>
      </c>
      <c r="H6474" s="7">
        <f t="shared" si="510"/>
        <v>0.15285284929600856</v>
      </c>
      <c r="I6474" s="7"/>
      <c r="J6474">
        <v>-611.875</v>
      </c>
      <c r="K6474" s="8">
        <f t="shared" si="506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507"/>
        <v>109.32299999999999</v>
      </c>
      <c r="E6475" s="8">
        <v>109.873769</v>
      </c>
      <c r="F6475" s="4">
        <f t="shared" si="508"/>
        <v>0.55076900000000251</v>
      </c>
      <c r="G6475" s="4">
        <f t="shared" si="509"/>
        <v>0.55076900000000251</v>
      </c>
      <c r="H6475" s="7">
        <f t="shared" si="510"/>
        <v>0.30334649136100278</v>
      </c>
      <c r="I6475" s="7"/>
      <c r="J6475">
        <v>-1066.92</v>
      </c>
      <c r="K6475" s="8">
        <f t="shared" si="506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507"/>
        <v>108.73</v>
      </c>
      <c r="E6476" s="8">
        <v>109.15898799999999</v>
      </c>
      <c r="F6476" s="4">
        <f t="shared" si="508"/>
        <v>0.42898799999998971</v>
      </c>
      <c r="G6476" s="4">
        <f t="shared" si="509"/>
        <v>0.42898799999998971</v>
      </c>
      <c r="H6476" s="7">
        <f t="shared" si="510"/>
        <v>0.18403070414399117</v>
      </c>
      <c r="I6476" s="7"/>
      <c r="J6476">
        <v>-1066.92</v>
      </c>
      <c r="K6476" s="8">
        <f t="shared" si="506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507"/>
        <v>108.241</v>
      </c>
      <c r="E6477" s="8">
        <v>108.650535</v>
      </c>
      <c r="F6477" s="4">
        <f t="shared" si="508"/>
        <v>0.40953500000000531</v>
      </c>
      <c r="G6477" s="4">
        <f t="shared" si="509"/>
        <v>0.40953500000000531</v>
      </c>
      <c r="H6477" s="7">
        <f t="shared" si="510"/>
        <v>0.16771891622500434</v>
      </c>
      <c r="I6477" s="7"/>
      <c r="J6477">
        <v>-924.71500000000003</v>
      </c>
      <c r="K6477" s="8">
        <f t="shared" si="506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507"/>
        <v>108.04900000000001</v>
      </c>
      <c r="E6478" s="8">
        <v>108.454354</v>
      </c>
      <c r="F6478" s="4">
        <f t="shared" si="508"/>
        <v>0.40535399999998845</v>
      </c>
      <c r="G6478" s="4">
        <f t="shared" si="509"/>
        <v>0.40535399999998845</v>
      </c>
      <c r="H6478" s="7">
        <f t="shared" si="510"/>
        <v>0.16431186531599062</v>
      </c>
      <c r="I6478" s="7"/>
      <c r="J6478">
        <v>-4531.5200000000004</v>
      </c>
      <c r="K6478" s="8">
        <f t="shared" si="506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507"/>
        <v>107.874</v>
      </c>
      <c r="E6479" s="8">
        <v>108.25755100000001</v>
      </c>
      <c r="F6479" s="4">
        <f t="shared" si="508"/>
        <v>0.3835510000000113</v>
      </c>
      <c r="G6479" s="4">
        <f t="shared" si="509"/>
        <v>0.3835510000000113</v>
      </c>
      <c r="H6479" s="7">
        <f t="shared" si="510"/>
        <v>0.14711136960100868</v>
      </c>
      <c r="I6479" s="7"/>
      <c r="J6479">
        <v>53650</v>
      </c>
      <c r="K6479" s="8">
        <f t="shared" si="506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507"/>
        <v>108.02500000000001</v>
      </c>
      <c r="E6480" s="8">
        <v>108.28716300000001</v>
      </c>
      <c r="F6480" s="4">
        <f t="shared" si="508"/>
        <v>0.26216300000000103</v>
      </c>
      <c r="G6480" s="4">
        <f t="shared" si="509"/>
        <v>0.26216300000000103</v>
      </c>
      <c r="H6480" s="7">
        <f t="shared" si="510"/>
        <v>6.8729438569000545E-2</v>
      </c>
      <c r="I6480" s="7"/>
      <c r="J6480">
        <v>59308.2</v>
      </c>
      <c r="K6480" s="8">
        <f t="shared" si="506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507"/>
        <v>50.101199999999999</v>
      </c>
      <c r="E6481" s="8">
        <v>51.120697</v>
      </c>
      <c r="F6481" s="4">
        <f t="shared" si="508"/>
        <v>1.0194970000000012</v>
      </c>
      <c r="G6481" s="4">
        <f t="shared" si="509"/>
        <v>1.0194970000000012</v>
      </c>
      <c r="H6481" s="7">
        <f t="shared" si="510"/>
        <v>1.0393741330090025</v>
      </c>
      <c r="I6481" s="7"/>
      <c r="J6481">
        <v>-924.71500000000003</v>
      </c>
      <c r="K6481" s="8">
        <f t="shared" si="506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507"/>
        <v>-0.92471500000000006</v>
      </c>
      <c r="E6482" s="8">
        <v>-0.92471499999999995</v>
      </c>
      <c r="F6482" s="4">
        <f t="shared" si="508"/>
        <v>1.1102230246251565E-16</v>
      </c>
      <c r="G6482" s="4">
        <f t="shared" si="509"/>
        <v>1.1102230246251565E-16</v>
      </c>
      <c r="H6482" s="7">
        <f t="shared" si="510"/>
        <v>1.2325951644078309E-32</v>
      </c>
      <c r="I6482" s="7"/>
      <c r="J6482">
        <v>-4564.95</v>
      </c>
      <c r="K6482" s="8">
        <f t="shared" si="506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507"/>
        <v>-0.61187499999999995</v>
      </c>
      <c r="E6483" s="8">
        <v>-0.61187499999999995</v>
      </c>
      <c r="F6483" s="4">
        <f t="shared" si="508"/>
        <v>0</v>
      </c>
      <c r="G6483" s="4">
        <f t="shared" si="509"/>
        <v>0</v>
      </c>
      <c r="H6483" s="7">
        <f t="shared" si="510"/>
        <v>0</v>
      </c>
      <c r="I6483" s="7"/>
      <c r="J6483">
        <v>9203.19</v>
      </c>
      <c r="K6483" s="8">
        <f t="shared" si="506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507"/>
        <v>-0.61187499999999995</v>
      </c>
      <c r="E6484" s="8">
        <v>-0.61187499999999995</v>
      </c>
      <c r="F6484" s="4">
        <f t="shared" si="508"/>
        <v>0</v>
      </c>
      <c r="G6484" s="4">
        <f t="shared" si="509"/>
        <v>0</v>
      </c>
      <c r="H6484" s="7">
        <f t="shared" si="510"/>
        <v>0</v>
      </c>
      <c r="I6484" s="7"/>
      <c r="J6484">
        <v>106433</v>
      </c>
      <c r="K6484" s="8">
        <f t="shared" si="506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507"/>
        <v>-0.61187499999999995</v>
      </c>
      <c r="E6485" s="8">
        <v>-0.61187499999999995</v>
      </c>
      <c r="F6485" s="4">
        <f t="shared" si="508"/>
        <v>0</v>
      </c>
      <c r="G6485" s="4">
        <f t="shared" si="509"/>
        <v>0</v>
      </c>
      <c r="H6485" s="7">
        <f t="shared" si="510"/>
        <v>0</v>
      </c>
      <c r="I6485" s="7"/>
      <c r="J6485">
        <v>-924.71500000000003</v>
      </c>
      <c r="K6485" s="8">
        <f t="shared" si="506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507"/>
        <v>-0.61187499999999995</v>
      </c>
      <c r="E6486" s="8">
        <v>-0.61187499999999995</v>
      </c>
      <c r="F6486" s="4">
        <f t="shared" si="508"/>
        <v>0</v>
      </c>
      <c r="G6486" s="4">
        <f t="shared" si="509"/>
        <v>0</v>
      </c>
      <c r="H6486" s="7">
        <f t="shared" si="510"/>
        <v>0</v>
      </c>
      <c r="I6486" s="7"/>
      <c r="J6486">
        <v>-4575.6400000000003</v>
      </c>
      <c r="K6486" s="8">
        <f t="shared" si="506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507"/>
        <v>-0.61187499999999995</v>
      </c>
      <c r="E6487" s="8">
        <v>-0.61187499999999995</v>
      </c>
      <c r="F6487" s="4">
        <f t="shared" si="508"/>
        <v>0</v>
      </c>
      <c r="G6487" s="4">
        <f t="shared" si="509"/>
        <v>0</v>
      </c>
      <c r="H6487" s="7">
        <f t="shared" si="510"/>
        <v>0</v>
      </c>
      <c r="I6487" s="7"/>
      <c r="J6487">
        <v>-924.71500000000003</v>
      </c>
      <c r="K6487" s="8">
        <f t="shared" si="506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507"/>
        <v>-0.61187499999999995</v>
      </c>
      <c r="E6488" s="8">
        <v>-0.61187499999999995</v>
      </c>
      <c r="F6488" s="4">
        <f t="shared" si="508"/>
        <v>0</v>
      </c>
      <c r="G6488" s="4">
        <f t="shared" si="509"/>
        <v>0</v>
      </c>
      <c r="H6488" s="7">
        <f t="shared" si="510"/>
        <v>0</v>
      </c>
      <c r="I6488" s="7"/>
      <c r="J6488">
        <v>-611.875</v>
      </c>
      <c r="K6488" s="8">
        <f t="shared" si="506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507"/>
        <v>-0.61187499999999995</v>
      </c>
      <c r="E6489" s="8">
        <v>-0.61187499999999995</v>
      </c>
      <c r="F6489" s="4">
        <f t="shared" si="508"/>
        <v>0</v>
      </c>
      <c r="G6489" s="4">
        <f t="shared" si="509"/>
        <v>0</v>
      </c>
      <c r="H6489" s="7">
        <f t="shared" si="510"/>
        <v>0</v>
      </c>
      <c r="I6489" s="7"/>
      <c r="J6489">
        <v>-611.875</v>
      </c>
      <c r="K6489" s="8">
        <f t="shared" si="506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507"/>
        <v>-0.61187499999999995</v>
      </c>
      <c r="E6490" s="8">
        <v>-0.61187499999999995</v>
      </c>
      <c r="F6490" s="4">
        <f t="shared" si="508"/>
        <v>0</v>
      </c>
      <c r="G6490" s="4">
        <f t="shared" si="509"/>
        <v>0</v>
      </c>
      <c r="H6490" s="7">
        <f t="shared" si="510"/>
        <v>0</v>
      </c>
      <c r="I6490" s="7"/>
      <c r="J6490">
        <v>-611.875</v>
      </c>
      <c r="K6490" s="8">
        <f t="shared" si="506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507"/>
        <v>-0.61187499999999995</v>
      </c>
      <c r="E6491" s="8">
        <v>-0.61187499999999995</v>
      </c>
      <c r="F6491" s="4">
        <f t="shared" si="508"/>
        <v>0</v>
      </c>
      <c r="G6491" s="4">
        <f t="shared" si="509"/>
        <v>0</v>
      </c>
      <c r="H6491" s="7">
        <f t="shared" si="510"/>
        <v>0</v>
      </c>
      <c r="I6491" s="7"/>
      <c r="J6491">
        <v>-611.875</v>
      </c>
      <c r="K6491" s="8">
        <f t="shared" si="506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507"/>
        <v>-0.61187499999999995</v>
      </c>
      <c r="E6492" s="8">
        <v>-0.61187499999999995</v>
      </c>
      <c r="F6492" s="4">
        <f t="shared" si="508"/>
        <v>0</v>
      </c>
      <c r="G6492" s="4">
        <f t="shared" si="509"/>
        <v>0</v>
      </c>
      <c r="H6492" s="7">
        <f t="shared" si="510"/>
        <v>0</v>
      </c>
      <c r="I6492" s="7"/>
      <c r="J6492">
        <v>-611.875</v>
      </c>
      <c r="K6492" s="8">
        <f t="shared" si="506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507"/>
        <v>-0.61187499999999995</v>
      </c>
      <c r="E6493" s="8">
        <v>-0.61187499999999995</v>
      </c>
      <c r="F6493" s="4">
        <f t="shared" si="508"/>
        <v>0</v>
      </c>
      <c r="G6493" s="4">
        <f t="shared" si="509"/>
        <v>0</v>
      </c>
      <c r="H6493" s="7">
        <f t="shared" si="510"/>
        <v>0</v>
      </c>
      <c r="I6493" s="7"/>
      <c r="J6493">
        <v>-611.875</v>
      </c>
      <c r="K6493" s="8">
        <f t="shared" si="506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507"/>
        <v>-1.0669200000000001</v>
      </c>
      <c r="E6494" s="8">
        <v>-1.0669150000000001</v>
      </c>
      <c r="F6494" s="4">
        <f t="shared" si="508"/>
        <v>5.000000000032756E-6</v>
      </c>
      <c r="G6494" s="4">
        <f t="shared" si="509"/>
        <v>5.000000000032756E-6</v>
      </c>
      <c r="H6494" s="7">
        <f t="shared" si="510"/>
        <v>2.5000000000327561E-11</v>
      </c>
      <c r="I6494" s="7"/>
      <c r="J6494">
        <v>-611.875</v>
      </c>
      <c r="K6494" s="8">
        <f t="shared" si="506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507"/>
        <v>-2.8759999999999999</v>
      </c>
      <c r="E6495" s="8">
        <v>-2.8741099999999999</v>
      </c>
      <c r="F6495" s="4">
        <f t="shared" si="508"/>
        <v>1.8899999999999473E-3</v>
      </c>
      <c r="G6495" s="4">
        <f t="shared" si="509"/>
        <v>1.8899999999999473E-3</v>
      </c>
      <c r="H6495" s="7">
        <f t="shared" si="510"/>
        <v>3.5720999999998006E-6</v>
      </c>
      <c r="I6495" s="7"/>
      <c r="J6495">
        <v>-611.875</v>
      </c>
      <c r="K6495" s="8">
        <f t="shared" si="506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507"/>
        <v>83.044200000000004</v>
      </c>
      <c r="E6496" s="8">
        <v>81.828289999999996</v>
      </c>
      <c r="F6496" s="4">
        <f t="shared" si="508"/>
        <v>-1.215910000000008</v>
      </c>
      <c r="G6496" s="4">
        <f t="shared" si="509"/>
        <v>1.215910000000008</v>
      </c>
      <c r="H6496" s="7">
        <f t="shared" si="510"/>
        <v>1.4784371281000195</v>
      </c>
      <c r="I6496" s="7"/>
      <c r="J6496">
        <v>-611.875</v>
      </c>
      <c r="K6496" s="8">
        <f t="shared" si="506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507"/>
        <v>110.825</v>
      </c>
      <c r="E6497" s="8">
        <v>111.338173</v>
      </c>
      <c r="F6497" s="4">
        <f t="shared" si="508"/>
        <v>0.51317299999999477</v>
      </c>
      <c r="G6497" s="4">
        <f t="shared" si="509"/>
        <v>0.51317299999999477</v>
      </c>
      <c r="H6497" s="7">
        <f t="shared" si="510"/>
        <v>0.26334652792899466</v>
      </c>
      <c r="I6497" s="7"/>
      <c r="J6497">
        <v>-611.875</v>
      </c>
      <c r="K6497" s="8">
        <f t="shared" si="506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507"/>
        <v>110.036</v>
      </c>
      <c r="E6498" s="8">
        <v>110.817086</v>
      </c>
      <c r="F6498" s="4">
        <f t="shared" si="508"/>
        <v>0.78108600000000195</v>
      </c>
      <c r="G6498" s="4">
        <f t="shared" si="509"/>
        <v>0.78108600000000195</v>
      </c>
      <c r="H6498" s="7">
        <f t="shared" si="510"/>
        <v>0.61009533939600302</v>
      </c>
      <c r="I6498" s="7"/>
      <c r="J6498">
        <v>-611.875</v>
      </c>
      <c r="K6498" s="8">
        <f t="shared" si="506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507"/>
        <v>109.408</v>
      </c>
      <c r="E6499" s="8">
        <v>109.95526700000001</v>
      </c>
      <c r="F6499" s="4">
        <f t="shared" si="508"/>
        <v>0.54726700000000505</v>
      </c>
      <c r="G6499" s="4">
        <f t="shared" si="509"/>
        <v>0.54726700000000505</v>
      </c>
      <c r="H6499" s="7">
        <f t="shared" si="510"/>
        <v>0.29950116928900555</v>
      </c>
      <c r="I6499" s="7"/>
      <c r="J6499">
        <v>-1066.92</v>
      </c>
      <c r="K6499" s="8">
        <f t="shared" si="506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507"/>
        <v>108.849</v>
      </c>
      <c r="E6500" s="8">
        <v>109.194908</v>
      </c>
      <c r="F6500" s="4">
        <f t="shared" si="508"/>
        <v>0.34590799999999433</v>
      </c>
      <c r="G6500" s="4">
        <f t="shared" si="509"/>
        <v>0.34590799999999433</v>
      </c>
      <c r="H6500" s="7">
        <f t="shared" si="510"/>
        <v>0.11965234446399607</v>
      </c>
      <c r="I6500" s="7"/>
      <c r="J6500">
        <v>-2407.87</v>
      </c>
      <c r="K6500" s="8">
        <f t="shared" si="506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507"/>
        <v>108.181</v>
      </c>
      <c r="E6501" s="8">
        <v>108.487497</v>
      </c>
      <c r="F6501" s="4">
        <f t="shared" si="508"/>
        <v>0.30649700000000735</v>
      </c>
      <c r="G6501" s="4">
        <f t="shared" si="509"/>
        <v>0.30649700000000735</v>
      </c>
      <c r="H6501" s="7">
        <f t="shared" si="510"/>
        <v>9.3940411009004507E-2</v>
      </c>
      <c r="I6501" s="7"/>
      <c r="J6501">
        <v>55260.800000000003</v>
      </c>
      <c r="K6501" s="8">
        <f t="shared" si="506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507"/>
        <v>107.77200000000001</v>
      </c>
      <c r="E6502" s="8">
        <v>108.096367</v>
      </c>
      <c r="F6502" s="4">
        <f t="shared" si="508"/>
        <v>0.32436699999999519</v>
      </c>
      <c r="G6502" s="4">
        <f t="shared" si="509"/>
        <v>0.32436699999999519</v>
      </c>
      <c r="H6502" s="7">
        <f t="shared" si="510"/>
        <v>0.10521395068899687</v>
      </c>
      <c r="I6502" s="7"/>
      <c r="J6502">
        <v>110941</v>
      </c>
      <c r="K6502" s="8">
        <f t="shared" si="506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507"/>
        <v>107.571</v>
      </c>
      <c r="E6503" s="8">
        <v>107.87340500000001</v>
      </c>
      <c r="F6503" s="4">
        <f t="shared" si="508"/>
        <v>0.30240500000000736</v>
      </c>
      <c r="G6503" s="4">
        <f t="shared" si="509"/>
        <v>0.30240500000000736</v>
      </c>
      <c r="H6503" s="7">
        <f t="shared" si="510"/>
        <v>9.1448784025004448E-2</v>
      </c>
      <c r="I6503" s="7"/>
      <c r="J6503">
        <v>110278</v>
      </c>
      <c r="K6503" s="8">
        <f t="shared" si="506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507"/>
        <v>36.188199999999995</v>
      </c>
      <c r="E6504" s="8">
        <v>36.748427999999997</v>
      </c>
      <c r="F6504" s="4">
        <f t="shared" si="508"/>
        <v>0.56022800000000217</v>
      </c>
      <c r="G6504" s="4">
        <f t="shared" si="509"/>
        <v>0.56022800000000217</v>
      </c>
      <c r="H6504" s="7">
        <f t="shared" si="510"/>
        <v>0.31385541198400241</v>
      </c>
      <c r="I6504" s="7"/>
      <c r="J6504">
        <v>109646</v>
      </c>
      <c r="K6504" s="8">
        <f t="shared" si="506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507"/>
        <v>-0.92471500000000006</v>
      </c>
      <c r="E6505" s="8">
        <v>-0.92471499999999995</v>
      </c>
      <c r="F6505" s="4">
        <f t="shared" si="508"/>
        <v>1.1102230246251565E-16</v>
      </c>
      <c r="G6505" s="4">
        <f t="shared" si="509"/>
        <v>1.1102230246251565E-16</v>
      </c>
      <c r="H6505" s="7">
        <f t="shared" si="510"/>
        <v>1.2325951644078309E-32</v>
      </c>
      <c r="I6505" s="7"/>
      <c r="J6505">
        <v>109066</v>
      </c>
      <c r="K6505" s="8">
        <f t="shared" si="506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507"/>
        <v>-0.92471500000000006</v>
      </c>
      <c r="E6506" s="8">
        <v>-0.92471499999999995</v>
      </c>
      <c r="F6506" s="4">
        <f t="shared" si="508"/>
        <v>1.1102230246251565E-16</v>
      </c>
      <c r="G6506" s="4">
        <f t="shared" si="509"/>
        <v>1.1102230246251565E-16</v>
      </c>
      <c r="H6506" s="7">
        <f t="shared" si="510"/>
        <v>1.2325951644078309E-32</v>
      </c>
      <c r="I6506" s="7"/>
      <c r="J6506">
        <v>108572</v>
      </c>
      <c r="K6506" s="8">
        <f t="shared" si="506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507"/>
        <v>-0.61187499999999995</v>
      </c>
      <c r="E6507" s="8">
        <v>-0.61187499999999995</v>
      </c>
      <c r="F6507" s="4">
        <f t="shared" si="508"/>
        <v>0</v>
      </c>
      <c r="G6507" s="4">
        <f t="shared" si="509"/>
        <v>0</v>
      </c>
      <c r="H6507" s="7">
        <f t="shared" si="510"/>
        <v>0</v>
      </c>
      <c r="I6507" s="7"/>
      <c r="J6507">
        <v>108382</v>
      </c>
      <c r="K6507" s="8">
        <f t="shared" si="506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507"/>
        <v>-0.61187499999999995</v>
      </c>
      <c r="E6508" s="8">
        <v>-0.61187499999999995</v>
      </c>
      <c r="F6508" s="4">
        <f t="shared" si="508"/>
        <v>0</v>
      </c>
      <c r="G6508" s="4">
        <f t="shared" si="509"/>
        <v>0</v>
      </c>
      <c r="H6508" s="7">
        <f t="shared" si="510"/>
        <v>0</v>
      </c>
      <c r="I6508" s="7"/>
      <c r="J6508">
        <v>108191</v>
      </c>
      <c r="K6508" s="8">
        <f t="shared" ref="K6508:K6571" si="511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507"/>
        <v>-0.61187499999999995</v>
      </c>
      <c r="E6509" s="8">
        <v>-0.61187499999999995</v>
      </c>
      <c r="F6509" s="4">
        <f t="shared" si="508"/>
        <v>0</v>
      </c>
      <c r="G6509" s="4">
        <f t="shared" si="509"/>
        <v>0</v>
      </c>
      <c r="H6509" s="7">
        <f t="shared" si="510"/>
        <v>0</v>
      </c>
      <c r="I6509" s="7"/>
      <c r="J6509">
        <v>108297</v>
      </c>
      <c r="K6509" s="8">
        <f t="shared" si="511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507"/>
        <v>-0.61187499999999995</v>
      </c>
      <c r="E6510" s="8">
        <v>-0.61187499999999995</v>
      </c>
      <c r="F6510" s="4">
        <f t="shared" si="508"/>
        <v>0</v>
      </c>
      <c r="G6510" s="4">
        <f t="shared" si="509"/>
        <v>0</v>
      </c>
      <c r="H6510" s="7">
        <f t="shared" si="510"/>
        <v>0</v>
      </c>
      <c r="I6510" s="7"/>
      <c r="J6510">
        <v>51320.800000000003</v>
      </c>
      <c r="K6510" s="8">
        <f t="shared" si="511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507"/>
        <v>-0.61187499999999995</v>
      </c>
      <c r="E6511" s="8">
        <v>-0.61187499999999995</v>
      </c>
      <c r="F6511" s="4">
        <f t="shared" si="508"/>
        <v>0</v>
      </c>
      <c r="G6511" s="4">
        <f t="shared" si="509"/>
        <v>0</v>
      </c>
      <c r="H6511" s="7">
        <f t="shared" si="510"/>
        <v>0</v>
      </c>
      <c r="I6511" s="7"/>
      <c r="J6511">
        <v>-924.71500000000003</v>
      </c>
      <c r="K6511" s="8">
        <f t="shared" si="511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507"/>
        <v>-0.61187499999999995</v>
      </c>
      <c r="E6512" s="8">
        <v>-0.61187499999999995</v>
      </c>
      <c r="F6512" s="4">
        <f t="shared" si="508"/>
        <v>0</v>
      </c>
      <c r="G6512" s="4">
        <f t="shared" si="509"/>
        <v>0</v>
      </c>
      <c r="H6512" s="7">
        <f t="shared" si="510"/>
        <v>0</v>
      </c>
      <c r="I6512" s="7"/>
      <c r="J6512">
        <v>-611.875</v>
      </c>
      <c r="K6512" s="8">
        <f t="shared" si="511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507"/>
        <v>-0.61187499999999995</v>
      </c>
      <c r="E6513" s="8">
        <v>-0.61187499999999995</v>
      </c>
      <c r="F6513" s="4">
        <f t="shared" si="508"/>
        <v>0</v>
      </c>
      <c r="G6513" s="4">
        <f t="shared" si="509"/>
        <v>0</v>
      </c>
      <c r="H6513" s="7">
        <f t="shared" si="510"/>
        <v>0</v>
      </c>
      <c r="I6513" s="7"/>
      <c r="J6513">
        <v>-611.875</v>
      </c>
      <c r="K6513" s="8">
        <f t="shared" si="511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507"/>
        <v>-0.61187499999999995</v>
      </c>
      <c r="E6514" s="8">
        <v>-0.61187499999999995</v>
      </c>
      <c r="F6514" s="4">
        <f t="shared" si="508"/>
        <v>0</v>
      </c>
      <c r="G6514" s="4">
        <f t="shared" si="509"/>
        <v>0</v>
      </c>
      <c r="H6514" s="7">
        <f t="shared" si="510"/>
        <v>0</v>
      </c>
      <c r="I6514" s="7"/>
      <c r="J6514">
        <v>-611.875</v>
      </c>
      <c r="K6514" s="8">
        <f t="shared" si="511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507"/>
        <v>-0.61187499999999995</v>
      </c>
      <c r="E6515" s="8">
        <v>-0.61187499999999995</v>
      </c>
      <c r="F6515" s="4">
        <f t="shared" si="508"/>
        <v>0</v>
      </c>
      <c r="G6515" s="4">
        <f t="shared" si="509"/>
        <v>0</v>
      </c>
      <c r="H6515" s="7">
        <f t="shared" si="510"/>
        <v>0</v>
      </c>
      <c r="I6515" s="7"/>
      <c r="J6515">
        <v>-611.875</v>
      </c>
      <c r="K6515" s="8">
        <f t="shared" si="511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507"/>
        <v>-0.61187499999999995</v>
      </c>
      <c r="E6516" s="8">
        <v>-0.61187499999999995</v>
      </c>
      <c r="F6516" s="4">
        <f t="shared" si="508"/>
        <v>0</v>
      </c>
      <c r="G6516" s="4">
        <f t="shared" si="509"/>
        <v>0</v>
      </c>
      <c r="H6516" s="7">
        <f t="shared" si="510"/>
        <v>0</v>
      </c>
      <c r="I6516" s="7"/>
      <c r="J6516">
        <v>-611.875</v>
      </c>
      <c r="K6516" s="8">
        <f t="shared" si="511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507"/>
        <v>-0.61187499999999995</v>
      </c>
      <c r="E6517" s="8">
        <v>-0.61187499999999995</v>
      </c>
      <c r="F6517" s="4">
        <f t="shared" si="508"/>
        <v>0</v>
      </c>
      <c r="G6517" s="4">
        <f t="shared" si="509"/>
        <v>0</v>
      </c>
      <c r="H6517" s="7">
        <f t="shared" si="510"/>
        <v>0</v>
      </c>
      <c r="I6517" s="7"/>
      <c r="J6517">
        <v>-611.875</v>
      </c>
      <c r="K6517" s="8">
        <f t="shared" si="511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507"/>
        <v>-1.0669200000000001</v>
      </c>
      <c r="E6518" s="8">
        <v>-1.0669150000000001</v>
      </c>
      <c r="F6518" s="4">
        <f t="shared" si="508"/>
        <v>5.000000000032756E-6</v>
      </c>
      <c r="G6518" s="4">
        <f t="shared" si="509"/>
        <v>5.000000000032756E-6</v>
      </c>
      <c r="H6518" s="7">
        <f t="shared" si="510"/>
        <v>2.5000000000327561E-11</v>
      </c>
      <c r="I6518" s="7"/>
      <c r="J6518">
        <v>-611.875</v>
      </c>
      <c r="K6518" s="8">
        <f t="shared" si="511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507"/>
        <v>-1.0669200000000001</v>
      </c>
      <c r="E6519" s="8">
        <v>-1.0669150000000001</v>
      </c>
      <c r="F6519" s="4">
        <f t="shared" si="508"/>
        <v>5.000000000032756E-6</v>
      </c>
      <c r="G6519" s="4">
        <f t="shared" si="509"/>
        <v>5.000000000032756E-6</v>
      </c>
      <c r="H6519" s="7">
        <f t="shared" si="510"/>
        <v>2.5000000000327561E-11</v>
      </c>
      <c r="I6519" s="7"/>
      <c r="J6519">
        <v>-611.875</v>
      </c>
      <c r="K6519" s="8">
        <f t="shared" si="511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507"/>
        <v>-0.92471500000000006</v>
      </c>
      <c r="E6520" s="8">
        <v>-0.92471499999999995</v>
      </c>
      <c r="F6520" s="4">
        <f t="shared" si="508"/>
        <v>1.1102230246251565E-16</v>
      </c>
      <c r="G6520" s="4">
        <f t="shared" si="509"/>
        <v>1.1102230246251565E-16</v>
      </c>
      <c r="H6520" s="7">
        <f t="shared" si="510"/>
        <v>1.2325951644078309E-32</v>
      </c>
      <c r="I6520" s="7"/>
      <c r="J6520">
        <v>-611.875</v>
      </c>
      <c r="K6520" s="8">
        <f t="shared" si="511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507"/>
        <v>-0.92471500000000006</v>
      </c>
      <c r="E6521" s="8">
        <v>-0.92471499999999995</v>
      </c>
      <c r="F6521" s="4">
        <f t="shared" si="508"/>
        <v>1.1102230246251565E-16</v>
      </c>
      <c r="G6521" s="4">
        <f t="shared" si="509"/>
        <v>1.1102230246251565E-16</v>
      </c>
      <c r="H6521" s="7">
        <f t="shared" si="510"/>
        <v>1.2325951644078309E-32</v>
      </c>
      <c r="I6521" s="7"/>
      <c r="J6521">
        <v>-611.875</v>
      </c>
      <c r="K6521" s="8">
        <f t="shared" si="511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507"/>
        <v>-0.92471500000000006</v>
      </c>
      <c r="E6522" s="8">
        <v>-0.92471499999999995</v>
      </c>
      <c r="F6522" s="4">
        <f t="shared" si="508"/>
        <v>1.1102230246251565E-16</v>
      </c>
      <c r="G6522" s="4">
        <f t="shared" si="509"/>
        <v>1.1102230246251565E-16</v>
      </c>
      <c r="H6522" s="7">
        <f t="shared" si="510"/>
        <v>1.2325951644078309E-32</v>
      </c>
      <c r="I6522" s="7"/>
      <c r="J6522">
        <v>-611.875</v>
      </c>
      <c r="K6522" s="8">
        <f t="shared" si="511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507"/>
        <v>-0.92471500000000006</v>
      </c>
      <c r="E6523" s="8">
        <v>-0.92471499999999995</v>
      </c>
      <c r="F6523" s="4">
        <f t="shared" si="508"/>
        <v>1.1102230246251565E-16</v>
      </c>
      <c r="G6523" s="4">
        <f t="shared" si="509"/>
        <v>1.1102230246251565E-16</v>
      </c>
      <c r="H6523" s="7">
        <f t="shared" si="510"/>
        <v>1.2325951644078309E-32</v>
      </c>
      <c r="I6523" s="7"/>
      <c r="J6523">
        <v>-1066.92</v>
      </c>
      <c r="K6523" s="8">
        <f t="shared" si="511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507"/>
        <v>34.158099999999997</v>
      </c>
      <c r="E6524" s="8">
        <v>34.473427000000001</v>
      </c>
      <c r="F6524" s="4">
        <f t="shared" si="508"/>
        <v>0.31532700000000347</v>
      </c>
      <c r="G6524" s="4">
        <f t="shared" si="509"/>
        <v>0.31532700000000347</v>
      </c>
      <c r="H6524" s="7">
        <f t="shared" si="510"/>
        <v>9.9431116929002181E-2</v>
      </c>
      <c r="I6524" s="7"/>
      <c r="J6524">
        <v>-2874.46</v>
      </c>
      <c r="K6524" s="8">
        <f t="shared" si="511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507"/>
        <v>108.602</v>
      </c>
      <c r="E6525" s="8">
        <v>108.37972499999999</v>
      </c>
      <c r="F6525" s="4">
        <f t="shared" si="508"/>
        <v>-0.22227500000001044</v>
      </c>
      <c r="G6525" s="4">
        <f t="shared" si="509"/>
        <v>0.22227500000001044</v>
      </c>
      <c r="H6525" s="7">
        <f t="shared" si="510"/>
        <v>4.9406175625004642E-2</v>
      </c>
      <c r="I6525" s="7"/>
      <c r="J6525">
        <v>81858.2</v>
      </c>
      <c r="K6525" s="8">
        <f t="shared" si="511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507"/>
        <v>107.682</v>
      </c>
      <c r="E6526" s="8">
        <v>107.675456</v>
      </c>
      <c r="F6526" s="4">
        <f t="shared" si="508"/>
        <v>-6.5440000000052123E-3</v>
      </c>
      <c r="G6526" s="4">
        <f t="shared" si="509"/>
        <v>6.5440000000052123E-3</v>
      </c>
      <c r="H6526" s="7">
        <f t="shared" si="510"/>
        <v>4.2823936000068217E-5</v>
      </c>
      <c r="I6526" s="7"/>
      <c r="J6526">
        <v>111060</v>
      </c>
      <c r="K6526" s="8">
        <f t="shared" si="511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507"/>
        <v>-0.92471500000000006</v>
      </c>
      <c r="E6527" s="8">
        <v>-0.92471499999999995</v>
      </c>
      <c r="F6527" s="4">
        <f t="shared" si="508"/>
        <v>1.1102230246251565E-16</v>
      </c>
      <c r="G6527" s="4">
        <f t="shared" si="509"/>
        <v>1.1102230246251565E-16</v>
      </c>
      <c r="H6527" s="7">
        <f t="shared" si="510"/>
        <v>1.2325951644078309E-32</v>
      </c>
      <c r="I6527" s="7"/>
      <c r="J6527">
        <v>110755</v>
      </c>
      <c r="K6527" s="8">
        <f t="shared" si="511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507"/>
        <v>-0.92471500000000006</v>
      </c>
      <c r="E6528" s="8">
        <v>-0.92471499999999995</v>
      </c>
      <c r="F6528" s="4">
        <f t="shared" si="508"/>
        <v>1.1102230246251565E-16</v>
      </c>
      <c r="G6528" s="4">
        <f t="shared" si="509"/>
        <v>1.1102230246251565E-16</v>
      </c>
      <c r="H6528" s="7">
        <f t="shared" si="510"/>
        <v>1.2325951644078309E-32</v>
      </c>
      <c r="I6528" s="7"/>
      <c r="J6528">
        <v>109913</v>
      </c>
      <c r="K6528" s="8">
        <f t="shared" si="511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507"/>
        <v>-0.92471500000000006</v>
      </c>
      <c r="E6529" s="8">
        <v>-0.92471499999999995</v>
      </c>
      <c r="F6529" s="4">
        <f t="shared" si="508"/>
        <v>1.1102230246251565E-16</v>
      </c>
      <c r="G6529" s="4">
        <f t="shared" si="509"/>
        <v>1.1102230246251565E-16</v>
      </c>
      <c r="H6529" s="7">
        <f t="shared" si="510"/>
        <v>1.2325951644078309E-32</v>
      </c>
      <c r="I6529" s="7"/>
      <c r="J6529">
        <v>109343</v>
      </c>
      <c r="K6529" s="8">
        <f t="shared" si="511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507"/>
        <v>-0.92471500000000006</v>
      </c>
      <c r="E6530" s="8">
        <v>-0.92471499999999995</v>
      </c>
      <c r="F6530" s="4">
        <f t="shared" si="508"/>
        <v>1.1102230246251565E-16</v>
      </c>
      <c r="G6530" s="4">
        <f t="shared" si="509"/>
        <v>1.1102230246251565E-16</v>
      </c>
      <c r="H6530" s="7">
        <f t="shared" si="510"/>
        <v>1.2325951644078309E-32</v>
      </c>
      <c r="I6530" s="7"/>
      <c r="J6530">
        <v>108556</v>
      </c>
      <c r="K6530" s="8">
        <f t="shared" si="511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507"/>
        <v>-0.61187499999999995</v>
      </c>
      <c r="E6531" s="8">
        <v>-0.61187499999999995</v>
      </c>
      <c r="F6531" s="4">
        <f t="shared" si="508"/>
        <v>0</v>
      </c>
      <c r="G6531" s="4">
        <f t="shared" si="509"/>
        <v>0</v>
      </c>
      <c r="H6531" s="7">
        <f t="shared" si="510"/>
        <v>0</v>
      </c>
      <c r="I6531" s="7"/>
      <c r="J6531">
        <v>108176</v>
      </c>
      <c r="K6531" s="8">
        <f t="shared" si="511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507"/>
        <v>-0.61187499999999995</v>
      </c>
      <c r="E6532" s="8">
        <v>-0.61187499999999995</v>
      </c>
      <c r="F6532" s="4">
        <f t="shared" si="508"/>
        <v>0</v>
      </c>
      <c r="G6532" s="4">
        <f t="shared" si="509"/>
        <v>0</v>
      </c>
      <c r="H6532" s="7">
        <f t="shared" si="510"/>
        <v>0</v>
      </c>
      <c r="I6532" s="7"/>
      <c r="J6532">
        <v>107959</v>
      </c>
      <c r="K6532" s="8">
        <f t="shared" si="511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507"/>
        <v>-0.61187499999999995</v>
      </c>
      <c r="E6533" s="8">
        <v>-0.61187499999999995</v>
      </c>
      <c r="F6533" s="4">
        <f t="shared" si="508"/>
        <v>0</v>
      </c>
      <c r="G6533" s="4">
        <f t="shared" si="509"/>
        <v>0</v>
      </c>
      <c r="H6533" s="7">
        <f t="shared" si="510"/>
        <v>0</v>
      </c>
      <c r="I6533" s="7"/>
      <c r="J6533">
        <v>36868.1</v>
      </c>
      <c r="K6533" s="8">
        <f t="shared" si="511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507"/>
        <v>-0.61187499999999995</v>
      </c>
      <c r="E6534" s="8">
        <v>-0.61187499999999995</v>
      </c>
      <c r="F6534" s="4">
        <f t="shared" si="508"/>
        <v>0</v>
      </c>
      <c r="G6534" s="4">
        <f t="shared" si="509"/>
        <v>0</v>
      </c>
      <c r="H6534" s="7">
        <f t="shared" si="510"/>
        <v>0</v>
      </c>
      <c r="I6534" s="7"/>
      <c r="J6534">
        <v>-924.71500000000003</v>
      </c>
      <c r="K6534" s="8">
        <f t="shared" si="511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507"/>
        <v>-0.61187499999999995</v>
      </c>
      <c r="E6535" s="8">
        <v>-0.61187499999999995</v>
      </c>
      <c r="F6535" s="4">
        <f t="shared" si="508"/>
        <v>0</v>
      </c>
      <c r="G6535" s="4">
        <f t="shared" si="509"/>
        <v>0</v>
      </c>
      <c r="H6535" s="7">
        <f t="shared" si="510"/>
        <v>0</v>
      </c>
      <c r="I6535" s="7"/>
      <c r="J6535">
        <v>-924.71500000000003</v>
      </c>
      <c r="K6535" s="8">
        <f t="shared" si="511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507"/>
        <v>-0.61187499999999995</v>
      </c>
      <c r="E6536" s="8">
        <v>-0.61187499999999995</v>
      </c>
      <c r="F6536" s="4">
        <f t="shared" si="508"/>
        <v>0</v>
      </c>
      <c r="G6536" s="4">
        <f t="shared" si="509"/>
        <v>0</v>
      </c>
      <c r="H6536" s="7">
        <f t="shared" si="510"/>
        <v>0</v>
      </c>
      <c r="I6536" s="7"/>
      <c r="J6536">
        <v>-611.875</v>
      </c>
      <c r="K6536" s="8">
        <f t="shared" si="511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512">C6537/1000</f>
        <v>-0.61187499999999995</v>
      </c>
      <c r="E6537" s="8">
        <v>-0.61187499999999995</v>
      </c>
      <c r="F6537" s="4">
        <f t="shared" ref="F6537:F6600" si="513">(E6537- D6537)</f>
        <v>0</v>
      </c>
      <c r="G6537" s="4">
        <f t="shared" ref="G6537:G6600" si="514">ABS(F6537)</f>
        <v>0</v>
      </c>
      <c r="H6537" s="7">
        <f t="shared" ref="H6537:H6600" si="515">(G6537^2)</f>
        <v>0</v>
      </c>
      <c r="I6537" s="7"/>
      <c r="J6537">
        <v>-611.875</v>
      </c>
      <c r="K6537" s="8">
        <f t="shared" si="511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512"/>
        <v>-0.61187499999999995</v>
      </c>
      <c r="E6538" s="8">
        <v>-0.61187499999999995</v>
      </c>
      <c r="F6538" s="4">
        <f t="shared" si="513"/>
        <v>0</v>
      </c>
      <c r="G6538" s="4">
        <f t="shared" si="514"/>
        <v>0</v>
      </c>
      <c r="H6538" s="7">
        <f t="shared" si="515"/>
        <v>0</v>
      </c>
      <c r="I6538" s="7"/>
      <c r="J6538">
        <v>-611.875</v>
      </c>
      <c r="K6538" s="8">
        <f t="shared" si="511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512"/>
        <v>-0.61187499999999995</v>
      </c>
      <c r="E6539" s="8">
        <v>-0.61187499999999995</v>
      </c>
      <c r="F6539" s="4">
        <f t="shared" si="513"/>
        <v>0</v>
      </c>
      <c r="G6539" s="4">
        <f t="shared" si="514"/>
        <v>0</v>
      </c>
      <c r="H6539" s="7">
        <f t="shared" si="515"/>
        <v>0</v>
      </c>
      <c r="I6539" s="7"/>
      <c r="J6539">
        <v>-611.875</v>
      </c>
      <c r="K6539" s="8">
        <f t="shared" si="511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512"/>
        <v>-0.61187499999999995</v>
      </c>
      <c r="E6540" s="8">
        <v>-0.61187499999999995</v>
      </c>
      <c r="F6540" s="4">
        <f t="shared" si="513"/>
        <v>0</v>
      </c>
      <c r="G6540" s="4">
        <f t="shared" si="514"/>
        <v>0</v>
      </c>
      <c r="H6540" s="7">
        <f t="shared" si="515"/>
        <v>0</v>
      </c>
      <c r="I6540" s="7"/>
      <c r="J6540">
        <v>-611.875</v>
      </c>
      <c r="K6540" s="8">
        <f t="shared" si="511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512"/>
        <v>-0.61187499999999995</v>
      </c>
      <c r="E6541" s="8">
        <v>-0.61187499999999995</v>
      </c>
      <c r="F6541" s="4">
        <f t="shared" si="513"/>
        <v>0</v>
      </c>
      <c r="G6541" s="4">
        <f t="shared" si="514"/>
        <v>0</v>
      </c>
      <c r="H6541" s="7">
        <f t="shared" si="515"/>
        <v>0</v>
      </c>
      <c r="I6541" s="7"/>
      <c r="J6541">
        <v>-611.875</v>
      </c>
      <c r="K6541" s="8">
        <f t="shared" si="511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512"/>
        <v>-1.0669200000000001</v>
      </c>
      <c r="E6542" s="8">
        <v>-1.0669150000000001</v>
      </c>
      <c r="F6542" s="4">
        <f t="shared" si="513"/>
        <v>5.000000000032756E-6</v>
      </c>
      <c r="G6542" s="4">
        <f t="shared" si="514"/>
        <v>5.000000000032756E-6</v>
      </c>
      <c r="H6542" s="7">
        <f t="shared" si="515"/>
        <v>2.5000000000327561E-11</v>
      </c>
      <c r="I6542" s="7"/>
      <c r="J6542">
        <v>-611.875</v>
      </c>
      <c r="K6542" s="8">
        <f t="shared" si="511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512"/>
        <v>-1.96878</v>
      </c>
      <c r="E6543" s="8">
        <v>-1.112331</v>
      </c>
      <c r="F6543" s="4">
        <f t="shared" si="513"/>
        <v>0.85644900000000002</v>
      </c>
      <c r="G6543" s="4">
        <f t="shared" si="514"/>
        <v>0.85644900000000002</v>
      </c>
      <c r="H6543" s="7">
        <f t="shared" si="515"/>
        <v>0.73350488960100002</v>
      </c>
      <c r="I6543" s="7"/>
      <c r="J6543">
        <v>-611.875</v>
      </c>
      <c r="K6543" s="8">
        <f t="shared" si="511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512"/>
        <v>45.131599999999999</v>
      </c>
      <c r="E6544" s="8">
        <v>44.474068000000003</v>
      </c>
      <c r="F6544" s="4">
        <f t="shared" si="513"/>
        <v>-0.65753199999999623</v>
      </c>
      <c r="G6544" s="4">
        <f t="shared" si="514"/>
        <v>0.65753199999999623</v>
      </c>
      <c r="H6544" s="7">
        <f t="shared" si="515"/>
        <v>0.43234833102399506</v>
      </c>
      <c r="I6544" s="7"/>
      <c r="J6544">
        <v>-611.875</v>
      </c>
      <c r="K6544" s="8">
        <f t="shared" si="511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512"/>
        <v>111.276</v>
      </c>
      <c r="E6545" s="8">
        <v>111.881214</v>
      </c>
      <c r="F6545" s="4">
        <f t="shared" si="513"/>
        <v>0.60521400000000369</v>
      </c>
      <c r="G6545" s="4">
        <f t="shared" si="514"/>
        <v>0.60521400000000369</v>
      </c>
      <c r="H6545" s="7">
        <f t="shared" si="515"/>
        <v>0.36628398579600446</v>
      </c>
      <c r="I6545" s="7"/>
      <c r="J6545">
        <v>-611.875</v>
      </c>
      <c r="K6545" s="8">
        <f t="shared" si="511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512"/>
        <v>110.172</v>
      </c>
      <c r="E6546" s="8">
        <v>110.286934</v>
      </c>
      <c r="F6546" s="4">
        <f t="shared" si="513"/>
        <v>0.1149340000000052</v>
      </c>
      <c r="G6546" s="4">
        <f t="shared" si="514"/>
        <v>0.1149340000000052</v>
      </c>
      <c r="H6546" s="7">
        <f t="shared" si="515"/>
        <v>1.3209824356001196E-2</v>
      </c>
      <c r="I6546" s="7"/>
      <c r="J6546">
        <v>-611.875</v>
      </c>
      <c r="K6546" s="8">
        <f t="shared" si="511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512"/>
        <v>109.072</v>
      </c>
      <c r="E6547" s="8">
        <v>109.203954</v>
      </c>
      <c r="F6547" s="4">
        <f t="shared" si="513"/>
        <v>0.13195399999999324</v>
      </c>
      <c r="G6547" s="4">
        <f t="shared" si="514"/>
        <v>0.13195399999999324</v>
      </c>
      <c r="H6547" s="7">
        <f t="shared" si="515"/>
        <v>1.7411858115998217E-2</v>
      </c>
      <c r="I6547" s="7"/>
      <c r="J6547">
        <v>-1066.92</v>
      </c>
      <c r="K6547" s="8">
        <f t="shared" si="511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512"/>
        <v>108.387</v>
      </c>
      <c r="E6548" s="8">
        <v>108.48544099999999</v>
      </c>
      <c r="F6548" s="4">
        <f t="shared" si="513"/>
        <v>9.8440999999994006E-2</v>
      </c>
      <c r="G6548" s="4">
        <f t="shared" si="514"/>
        <v>9.8440999999994006E-2</v>
      </c>
      <c r="H6548" s="7">
        <f t="shared" si="515"/>
        <v>9.6906304809988193E-3</v>
      </c>
      <c r="I6548" s="7"/>
      <c r="J6548">
        <v>-1066.92</v>
      </c>
      <c r="K6548" s="8">
        <f t="shared" si="511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512"/>
        <v>107.98399999999999</v>
      </c>
      <c r="E6549" s="8">
        <v>108.37760299999999</v>
      </c>
      <c r="F6549" s="4">
        <f t="shared" si="513"/>
        <v>0.39360299999999881</v>
      </c>
      <c r="G6549" s="4">
        <f t="shared" si="514"/>
        <v>0.39360299999999881</v>
      </c>
      <c r="H6549" s="7">
        <f t="shared" si="515"/>
        <v>0.15492332160899908</v>
      </c>
      <c r="I6549" s="7"/>
      <c r="J6549">
        <v>-924.71500000000003</v>
      </c>
      <c r="K6549" s="8">
        <f t="shared" si="511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512"/>
        <v>107.57599999999999</v>
      </c>
      <c r="E6550" s="8">
        <v>107.958079</v>
      </c>
      <c r="F6550" s="4">
        <f t="shared" si="513"/>
        <v>0.3820790000000045</v>
      </c>
      <c r="G6550" s="4">
        <f t="shared" si="514"/>
        <v>0.3820790000000045</v>
      </c>
      <c r="H6550" s="7">
        <f t="shared" si="515"/>
        <v>0.14598436224100345</v>
      </c>
      <c r="I6550" s="7"/>
      <c r="J6550">
        <v>-924.71500000000003</v>
      </c>
      <c r="K6550" s="8">
        <f t="shared" si="511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512"/>
        <v>107.324</v>
      </c>
      <c r="E6551" s="8">
        <v>107.729345</v>
      </c>
      <c r="F6551" s="4">
        <f t="shared" si="513"/>
        <v>0.40534499999999696</v>
      </c>
      <c r="G6551" s="4">
        <f t="shared" si="514"/>
        <v>0.40534499999999696</v>
      </c>
      <c r="H6551" s="7">
        <f t="shared" si="515"/>
        <v>0.16430456902499754</v>
      </c>
      <c r="I6551" s="7"/>
      <c r="J6551">
        <v>-924.71500000000003</v>
      </c>
      <c r="K6551" s="8">
        <f t="shared" si="511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512"/>
        <v>102.248</v>
      </c>
      <c r="E6552" s="8">
        <v>103.681676</v>
      </c>
      <c r="F6552" s="4">
        <f t="shared" si="513"/>
        <v>1.4336759999999913</v>
      </c>
      <c r="G6552" s="4">
        <f t="shared" si="514"/>
        <v>1.4336759999999913</v>
      </c>
      <c r="H6552" s="7">
        <f t="shared" si="515"/>
        <v>2.0554268729759748</v>
      </c>
      <c r="I6552" s="7"/>
      <c r="J6552">
        <v>-924.71500000000003</v>
      </c>
      <c r="K6552" s="8">
        <f t="shared" si="511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512"/>
        <v>44.170999999999999</v>
      </c>
      <c r="E6553" s="8">
        <v>45.379978999999999</v>
      </c>
      <c r="F6553" s="4">
        <f t="shared" si="513"/>
        <v>1.2089789999999994</v>
      </c>
      <c r="G6553" s="4">
        <f t="shared" si="514"/>
        <v>1.2089789999999994</v>
      </c>
      <c r="H6553" s="7">
        <f t="shared" si="515"/>
        <v>1.4616302224409985</v>
      </c>
      <c r="I6553" s="7"/>
      <c r="J6553">
        <v>34457.9</v>
      </c>
      <c r="K6553" s="8">
        <f t="shared" si="511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512"/>
        <v>-0.92471500000000006</v>
      </c>
      <c r="E6554" s="8">
        <v>-0.92471499999999995</v>
      </c>
      <c r="F6554" s="4">
        <f t="shared" si="513"/>
        <v>1.1102230246251565E-16</v>
      </c>
      <c r="G6554" s="4">
        <f t="shared" si="514"/>
        <v>1.1102230246251565E-16</v>
      </c>
      <c r="H6554" s="7">
        <f t="shared" si="515"/>
        <v>1.2325951644078309E-32</v>
      </c>
      <c r="I6554" s="7"/>
      <c r="J6554">
        <v>108952</v>
      </c>
      <c r="K6554" s="8">
        <f t="shared" si="511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512"/>
        <v>-0.61187499999999995</v>
      </c>
      <c r="E6555" s="8">
        <v>-0.61187499999999995</v>
      </c>
      <c r="F6555" s="4">
        <f t="shared" si="513"/>
        <v>0</v>
      </c>
      <c r="G6555" s="4">
        <f t="shared" si="514"/>
        <v>0</v>
      </c>
      <c r="H6555" s="7">
        <f t="shared" si="515"/>
        <v>0</v>
      </c>
      <c r="I6555" s="7"/>
      <c r="J6555">
        <v>107693</v>
      </c>
      <c r="K6555" s="8">
        <f t="shared" si="511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512"/>
        <v>-0.61187499999999995</v>
      </c>
      <c r="E6556" s="8">
        <v>-0.61187499999999995</v>
      </c>
      <c r="F6556" s="4">
        <f t="shared" si="513"/>
        <v>0</v>
      </c>
      <c r="G6556" s="4">
        <f t="shared" si="514"/>
        <v>0</v>
      </c>
      <c r="H6556" s="7">
        <f t="shared" si="515"/>
        <v>0</v>
      </c>
      <c r="I6556" s="7"/>
      <c r="J6556">
        <v>-924.71500000000003</v>
      </c>
      <c r="K6556" s="8">
        <f t="shared" si="511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512"/>
        <v>-0.61187499999999995</v>
      </c>
      <c r="E6557" s="8">
        <v>-0.61187499999999995</v>
      </c>
      <c r="F6557" s="4">
        <f t="shared" si="513"/>
        <v>0</v>
      </c>
      <c r="G6557" s="4">
        <f t="shared" si="514"/>
        <v>0</v>
      </c>
      <c r="H6557" s="7">
        <f t="shared" si="515"/>
        <v>0</v>
      </c>
      <c r="I6557" s="7"/>
      <c r="J6557">
        <v>-924.71500000000003</v>
      </c>
      <c r="K6557" s="8">
        <f t="shared" si="511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512"/>
        <v>-0.61187499999999995</v>
      </c>
      <c r="E6558" s="8">
        <v>-0.61187499999999995</v>
      </c>
      <c r="F6558" s="4">
        <f t="shared" si="513"/>
        <v>0</v>
      </c>
      <c r="G6558" s="4">
        <f t="shared" si="514"/>
        <v>0</v>
      </c>
      <c r="H6558" s="7">
        <f t="shared" si="515"/>
        <v>0</v>
      </c>
      <c r="I6558" s="7"/>
      <c r="J6558">
        <v>-924.71500000000003</v>
      </c>
      <c r="K6558" s="8">
        <f t="shared" si="511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512"/>
        <v>-0.61187499999999995</v>
      </c>
      <c r="E6559" s="8">
        <v>-0.61187499999999995</v>
      </c>
      <c r="F6559" s="4">
        <f t="shared" si="513"/>
        <v>0</v>
      </c>
      <c r="G6559" s="4">
        <f t="shared" si="514"/>
        <v>0</v>
      </c>
      <c r="H6559" s="7">
        <f t="shared" si="515"/>
        <v>0</v>
      </c>
      <c r="I6559" s="7"/>
      <c r="J6559">
        <v>-924.71500000000003</v>
      </c>
      <c r="K6559" s="8">
        <f t="shared" si="511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512"/>
        <v>-0.61187499999999995</v>
      </c>
      <c r="E6560" s="8">
        <v>-0.61187499999999995</v>
      </c>
      <c r="F6560" s="4">
        <f t="shared" si="513"/>
        <v>0</v>
      </c>
      <c r="G6560" s="4">
        <f t="shared" si="514"/>
        <v>0</v>
      </c>
      <c r="H6560" s="7">
        <f t="shared" si="515"/>
        <v>0</v>
      </c>
      <c r="I6560" s="7"/>
      <c r="J6560">
        <v>-611.875</v>
      </c>
      <c r="K6560" s="8">
        <f t="shared" si="511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512"/>
        <v>-0.61187499999999995</v>
      </c>
      <c r="E6561" s="8">
        <v>-0.61187499999999995</v>
      </c>
      <c r="F6561" s="4">
        <f t="shared" si="513"/>
        <v>0</v>
      </c>
      <c r="G6561" s="4">
        <f t="shared" si="514"/>
        <v>0</v>
      </c>
      <c r="H6561" s="7">
        <f t="shared" si="515"/>
        <v>0</v>
      </c>
      <c r="I6561" s="7"/>
      <c r="J6561">
        <v>-611.875</v>
      </c>
      <c r="K6561" s="8">
        <f t="shared" si="511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512"/>
        <v>-0.61187499999999995</v>
      </c>
      <c r="E6562" s="8">
        <v>-0.61187499999999995</v>
      </c>
      <c r="F6562" s="4">
        <f t="shared" si="513"/>
        <v>0</v>
      </c>
      <c r="G6562" s="4">
        <f t="shared" si="514"/>
        <v>0</v>
      </c>
      <c r="H6562" s="7">
        <f t="shared" si="515"/>
        <v>0</v>
      </c>
      <c r="I6562" s="7"/>
      <c r="J6562">
        <v>-611.875</v>
      </c>
      <c r="K6562" s="8">
        <f t="shared" si="511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512"/>
        <v>-0.61187499999999995</v>
      </c>
      <c r="E6563" s="8">
        <v>-0.61187499999999995</v>
      </c>
      <c r="F6563" s="4">
        <f t="shared" si="513"/>
        <v>0</v>
      </c>
      <c r="G6563" s="4">
        <f t="shared" si="514"/>
        <v>0</v>
      </c>
      <c r="H6563" s="7">
        <f t="shared" si="515"/>
        <v>0</v>
      </c>
      <c r="I6563" s="7"/>
      <c r="J6563">
        <v>-611.875</v>
      </c>
      <c r="K6563" s="8">
        <f t="shared" si="511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512"/>
        <v>-0.61187499999999995</v>
      </c>
      <c r="E6564" s="8">
        <v>-0.61187499999999995</v>
      </c>
      <c r="F6564" s="4">
        <f t="shared" si="513"/>
        <v>0</v>
      </c>
      <c r="G6564" s="4">
        <f t="shared" si="514"/>
        <v>0</v>
      </c>
      <c r="H6564" s="7">
        <f t="shared" si="515"/>
        <v>0</v>
      </c>
      <c r="I6564" s="7"/>
      <c r="J6564">
        <v>-611.875</v>
      </c>
      <c r="K6564" s="8">
        <f t="shared" si="511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512"/>
        <v>-0.61187499999999995</v>
      </c>
      <c r="E6565" s="8">
        <v>-0.61187499999999995</v>
      </c>
      <c r="F6565" s="4">
        <f t="shared" si="513"/>
        <v>0</v>
      </c>
      <c r="G6565" s="4">
        <f t="shared" si="514"/>
        <v>0</v>
      </c>
      <c r="H6565" s="7">
        <f t="shared" si="515"/>
        <v>0</v>
      </c>
      <c r="I6565" s="7"/>
      <c r="J6565">
        <v>-611.875</v>
      </c>
      <c r="K6565" s="8">
        <f t="shared" si="511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512"/>
        <v>-1.0669200000000001</v>
      </c>
      <c r="E6566" s="8">
        <v>-1.0669150000000001</v>
      </c>
      <c r="F6566" s="4">
        <f t="shared" si="513"/>
        <v>5.000000000032756E-6</v>
      </c>
      <c r="G6566" s="4">
        <f t="shared" si="514"/>
        <v>5.000000000032756E-6</v>
      </c>
      <c r="H6566" s="7">
        <f t="shared" si="515"/>
        <v>2.5000000000327561E-11</v>
      </c>
      <c r="I6566" s="7"/>
      <c r="J6566">
        <v>-611.875</v>
      </c>
      <c r="K6566" s="8">
        <f t="shared" si="511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512"/>
        <v>-1.0669200000000001</v>
      </c>
      <c r="E6567" s="8">
        <v>-1.0669150000000001</v>
      </c>
      <c r="F6567" s="4">
        <f t="shared" si="513"/>
        <v>5.000000000032756E-6</v>
      </c>
      <c r="G6567" s="4">
        <f t="shared" si="514"/>
        <v>5.000000000032756E-6</v>
      </c>
      <c r="H6567" s="7">
        <f t="shared" si="515"/>
        <v>2.5000000000327561E-11</v>
      </c>
      <c r="I6567" s="7"/>
      <c r="J6567">
        <v>-611.875</v>
      </c>
      <c r="K6567" s="8">
        <f t="shared" si="511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512"/>
        <v>-2.7186399999999997</v>
      </c>
      <c r="E6568" s="8">
        <v>-2.7183709999999999</v>
      </c>
      <c r="F6568" s="4">
        <f t="shared" si="513"/>
        <v>2.6899999999985269E-4</v>
      </c>
      <c r="G6568" s="4">
        <f t="shared" si="514"/>
        <v>2.6899999999985269E-4</v>
      </c>
      <c r="H6568" s="7">
        <f t="shared" si="515"/>
        <v>7.2360999999920745E-8</v>
      </c>
      <c r="I6568" s="7"/>
      <c r="J6568">
        <v>-611.875</v>
      </c>
      <c r="K6568" s="8">
        <f t="shared" si="511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512"/>
        <v>10.8415</v>
      </c>
      <c r="E6569" s="8">
        <v>10.544908</v>
      </c>
      <c r="F6569" s="4">
        <f t="shared" si="513"/>
        <v>-0.29659200000000041</v>
      </c>
      <c r="G6569" s="4">
        <f t="shared" si="514"/>
        <v>0.29659200000000041</v>
      </c>
      <c r="H6569" s="7">
        <f t="shared" si="515"/>
        <v>8.7966814464000245E-2</v>
      </c>
      <c r="I6569" s="7"/>
      <c r="J6569">
        <v>-611.875</v>
      </c>
      <c r="K6569" s="8">
        <f t="shared" si="511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512"/>
        <v>93.811499999999995</v>
      </c>
      <c r="E6570" s="8">
        <v>93.188895000000002</v>
      </c>
      <c r="F6570" s="4">
        <f t="shared" si="513"/>
        <v>-0.62260499999999297</v>
      </c>
      <c r="G6570" s="4">
        <f t="shared" si="514"/>
        <v>0.62260499999999297</v>
      </c>
      <c r="H6570" s="7">
        <f t="shared" si="515"/>
        <v>0.38763698602499125</v>
      </c>
      <c r="I6570" s="7"/>
      <c r="J6570">
        <v>-611.875</v>
      </c>
      <c r="K6570" s="8">
        <f t="shared" si="511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512"/>
        <v>71.352699999999999</v>
      </c>
      <c r="E6571" s="8">
        <v>70.799357000000001</v>
      </c>
      <c r="F6571" s="4">
        <f t="shared" si="513"/>
        <v>-0.55334299999999814</v>
      </c>
      <c r="G6571" s="4">
        <f t="shared" si="514"/>
        <v>0.55334299999999814</v>
      </c>
      <c r="H6571" s="7">
        <f t="shared" si="515"/>
        <v>0.30618847564899793</v>
      </c>
      <c r="I6571" s="7"/>
      <c r="J6571">
        <v>-1066.92</v>
      </c>
      <c r="K6571" s="8">
        <f t="shared" si="511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512"/>
        <v>109.53</v>
      </c>
      <c r="E6572" s="8">
        <v>109.870064</v>
      </c>
      <c r="F6572" s="4">
        <f t="shared" si="513"/>
        <v>0.34006399999999815</v>
      </c>
      <c r="G6572" s="4">
        <f t="shared" si="514"/>
        <v>0.34006399999999815</v>
      </c>
      <c r="H6572" s="7">
        <f t="shared" si="515"/>
        <v>0.11564352409599873</v>
      </c>
      <c r="I6572" s="7"/>
      <c r="J6572">
        <v>-1112.54</v>
      </c>
      <c r="K6572" s="8">
        <f t="shared" ref="K6572:K6635" si="516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512"/>
        <v>84.287399999999991</v>
      </c>
      <c r="E6573" s="8">
        <v>84.665553000000003</v>
      </c>
      <c r="F6573" s="4">
        <f t="shared" si="513"/>
        <v>0.37815300000001173</v>
      </c>
      <c r="G6573" s="4">
        <f t="shared" si="514"/>
        <v>0.37815300000001173</v>
      </c>
      <c r="H6573" s="7">
        <f t="shared" si="515"/>
        <v>0.14299969140900887</v>
      </c>
      <c r="I6573" s="7"/>
      <c r="J6573">
        <v>44540.6</v>
      </c>
      <c r="K6573" s="8">
        <f t="shared" si="516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512"/>
        <v>98.805700000000002</v>
      </c>
      <c r="E6574" s="8">
        <v>99.638098999999997</v>
      </c>
      <c r="F6574" s="4">
        <f t="shared" si="513"/>
        <v>0.83239899999999523</v>
      </c>
      <c r="G6574" s="4">
        <f t="shared" si="514"/>
        <v>0.83239899999999523</v>
      </c>
      <c r="H6574" s="7">
        <f t="shared" si="515"/>
        <v>0.69288809520099204</v>
      </c>
      <c r="I6574" s="7"/>
      <c r="J6574">
        <v>111520</v>
      </c>
      <c r="K6574" s="8">
        <f t="shared" si="516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512"/>
        <v>45.457999999999998</v>
      </c>
      <c r="E6575" s="8">
        <v>46.148795999999997</v>
      </c>
      <c r="F6575" s="4">
        <f t="shared" si="513"/>
        <v>0.69079599999999886</v>
      </c>
      <c r="G6575" s="4">
        <f t="shared" si="514"/>
        <v>0.69079599999999886</v>
      </c>
      <c r="H6575" s="7">
        <f t="shared" si="515"/>
        <v>0.47719911361599843</v>
      </c>
      <c r="I6575" s="7"/>
      <c r="J6575">
        <v>110237</v>
      </c>
      <c r="K6575" s="8">
        <f t="shared" si="516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512"/>
        <v>-0.92471500000000006</v>
      </c>
      <c r="E6576" s="8">
        <v>-0.92471499999999995</v>
      </c>
      <c r="F6576" s="4">
        <f t="shared" si="513"/>
        <v>1.1102230246251565E-16</v>
      </c>
      <c r="G6576" s="4">
        <f t="shared" si="514"/>
        <v>1.1102230246251565E-16</v>
      </c>
      <c r="H6576" s="7">
        <f t="shared" si="515"/>
        <v>1.2325951644078309E-32</v>
      </c>
      <c r="I6576" s="7"/>
      <c r="J6576">
        <v>109187</v>
      </c>
      <c r="K6576" s="8">
        <f t="shared" si="516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512"/>
        <v>-0.92471500000000006</v>
      </c>
      <c r="E6577" s="8">
        <v>-0.92471499999999995</v>
      </c>
      <c r="F6577" s="4">
        <f t="shared" si="513"/>
        <v>1.1102230246251565E-16</v>
      </c>
      <c r="G6577" s="4">
        <f t="shared" si="514"/>
        <v>1.1102230246251565E-16</v>
      </c>
      <c r="H6577" s="7">
        <f t="shared" si="515"/>
        <v>1.2325951644078309E-32</v>
      </c>
      <c r="I6577" s="7"/>
      <c r="J6577">
        <v>108487</v>
      </c>
      <c r="K6577" s="8">
        <f t="shared" si="516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512"/>
        <v>-0.92471500000000006</v>
      </c>
      <c r="E6578" s="8">
        <v>-0.92471499999999995</v>
      </c>
      <c r="F6578" s="4">
        <f t="shared" si="513"/>
        <v>1.1102230246251565E-16</v>
      </c>
      <c r="G6578" s="4">
        <f t="shared" si="514"/>
        <v>1.1102230246251565E-16</v>
      </c>
      <c r="H6578" s="7">
        <f t="shared" si="515"/>
        <v>1.2325951644078309E-32</v>
      </c>
      <c r="I6578" s="7"/>
      <c r="J6578">
        <v>108505</v>
      </c>
      <c r="K6578" s="8">
        <f t="shared" si="516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512"/>
        <v>-0.61187499999999995</v>
      </c>
      <c r="E6579" s="8">
        <v>-0.61187499999999995</v>
      </c>
      <c r="F6579" s="4">
        <f t="shared" si="513"/>
        <v>0</v>
      </c>
      <c r="G6579" s="4">
        <f t="shared" si="514"/>
        <v>0</v>
      </c>
      <c r="H6579" s="7">
        <f t="shared" si="515"/>
        <v>0</v>
      </c>
      <c r="I6579" s="7"/>
      <c r="J6579">
        <v>107919</v>
      </c>
      <c r="K6579" s="8">
        <f t="shared" si="516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512"/>
        <v>-0.61187499999999995</v>
      </c>
      <c r="E6580" s="8">
        <v>-0.61187499999999995</v>
      </c>
      <c r="F6580" s="4">
        <f t="shared" si="513"/>
        <v>0</v>
      </c>
      <c r="G6580" s="4">
        <f t="shared" si="514"/>
        <v>0</v>
      </c>
      <c r="H6580" s="7">
        <f t="shared" si="515"/>
        <v>0</v>
      </c>
      <c r="I6580" s="7"/>
      <c r="J6580">
        <v>107698</v>
      </c>
      <c r="K6580" s="8">
        <f t="shared" si="516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512"/>
        <v>-0.61187499999999995</v>
      </c>
      <c r="E6581" s="8">
        <v>-0.61187499999999995</v>
      </c>
      <c r="F6581" s="4">
        <f t="shared" si="513"/>
        <v>0</v>
      </c>
      <c r="G6581" s="4">
        <f t="shared" si="514"/>
        <v>0</v>
      </c>
      <c r="H6581" s="7">
        <f t="shared" si="515"/>
        <v>0</v>
      </c>
      <c r="I6581" s="7"/>
      <c r="J6581">
        <v>103722</v>
      </c>
      <c r="K6581" s="8">
        <f t="shared" si="516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512"/>
        <v>-0.61187499999999995</v>
      </c>
      <c r="E6582" s="8">
        <v>-0.61187499999999995</v>
      </c>
      <c r="F6582" s="4">
        <f t="shared" si="513"/>
        <v>0</v>
      </c>
      <c r="G6582" s="4">
        <f t="shared" si="514"/>
        <v>0</v>
      </c>
      <c r="H6582" s="7">
        <f t="shared" si="515"/>
        <v>0</v>
      </c>
      <c r="I6582" s="7"/>
      <c r="J6582">
        <v>45536.6</v>
      </c>
      <c r="K6582" s="8">
        <f t="shared" si="516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512"/>
        <v>-0.61187499999999995</v>
      </c>
      <c r="E6583" s="8">
        <v>-0.61187499999999995</v>
      </c>
      <c r="F6583" s="4">
        <f t="shared" si="513"/>
        <v>0</v>
      </c>
      <c r="G6583" s="4">
        <f t="shared" si="514"/>
        <v>0</v>
      </c>
      <c r="H6583" s="7">
        <f t="shared" si="515"/>
        <v>0</v>
      </c>
      <c r="I6583" s="7"/>
      <c r="J6583">
        <v>-924.71500000000003</v>
      </c>
      <c r="K6583" s="8">
        <f t="shared" si="516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512"/>
        <v>-0.61187499999999995</v>
      </c>
      <c r="E6584" s="8">
        <v>-0.61187499999999995</v>
      </c>
      <c r="F6584" s="4">
        <f t="shared" si="513"/>
        <v>0</v>
      </c>
      <c r="G6584" s="4">
        <f t="shared" si="514"/>
        <v>0</v>
      </c>
      <c r="H6584" s="7">
        <f t="shared" si="515"/>
        <v>0</v>
      </c>
      <c r="I6584" s="7"/>
      <c r="J6584">
        <v>-611.875</v>
      </c>
      <c r="K6584" s="8">
        <f t="shared" si="516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512"/>
        <v>-0.61187499999999995</v>
      </c>
      <c r="E6585" s="8">
        <v>-0.61187499999999995</v>
      </c>
      <c r="F6585" s="4">
        <f t="shared" si="513"/>
        <v>0</v>
      </c>
      <c r="G6585" s="4">
        <f t="shared" si="514"/>
        <v>0</v>
      </c>
      <c r="H6585" s="7">
        <f t="shared" si="515"/>
        <v>0</v>
      </c>
      <c r="I6585" s="7"/>
      <c r="J6585">
        <v>-611.875</v>
      </c>
      <c r="K6585" s="8">
        <f t="shared" si="516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512"/>
        <v>-0.61187499999999995</v>
      </c>
      <c r="E6586" s="8">
        <v>-0.61187499999999995</v>
      </c>
      <c r="F6586" s="4">
        <f t="shared" si="513"/>
        <v>0</v>
      </c>
      <c r="G6586" s="4">
        <f t="shared" si="514"/>
        <v>0</v>
      </c>
      <c r="H6586" s="7">
        <f t="shared" si="515"/>
        <v>0</v>
      </c>
      <c r="I6586" s="7"/>
      <c r="J6586">
        <v>-611.875</v>
      </c>
      <c r="K6586" s="8">
        <f t="shared" si="516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512"/>
        <v>-0.61187499999999995</v>
      </c>
      <c r="E6587" s="8">
        <v>-0.61187499999999995</v>
      </c>
      <c r="F6587" s="4">
        <f t="shared" si="513"/>
        <v>0</v>
      </c>
      <c r="G6587" s="4">
        <f t="shared" si="514"/>
        <v>0</v>
      </c>
      <c r="H6587" s="7">
        <f t="shared" si="515"/>
        <v>0</v>
      </c>
      <c r="I6587" s="7"/>
      <c r="J6587">
        <v>-611.875</v>
      </c>
      <c r="K6587" s="8">
        <f t="shared" si="516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512"/>
        <v>-0.61187499999999995</v>
      </c>
      <c r="E6588" s="8">
        <v>-0.61187499999999995</v>
      </c>
      <c r="F6588" s="4">
        <f t="shared" si="513"/>
        <v>0</v>
      </c>
      <c r="G6588" s="4">
        <f t="shared" si="514"/>
        <v>0</v>
      </c>
      <c r="H6588" s="7">
        <f t="shared" si="515"/>
        <v>0</v>
      </c>
      <c r="I6588" s="7"/>
      <c r="J6588">
        <v>-611.875</v>
      </c>
      <c r="K6588" s="8">
        <f t="shared" si="516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512"/>
        <v>-0.61187499999999995</v>
      </c>
      <c r="E6589" s="8">
        <v>-0.61187499999999995</v>
      </c>
      <c r="F6589" s="4">
        <f t="shared" si="513"/>
        <v>0</v>
      </c>
      <c r="G6589" s="4">
        <f t="shared" si="514"/>
        <v>0</v>
      </c>
      <c r="H6589" s="7">
        <f t="shared" si="515"/>
        <v>0</v>
      </c>
      <c r="I6589" s="7"/>
      <c r="J6589">
        <v>-611.875</v>
      </c>
      <c r="K6589" s="8">
        <f t="shared" si="516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512"/>
        <v>-1.0669200000000001</v>
      </c>
      <c r="E6590" s="8">
        <v>-1.0669150000000001</v>
      </c>
      <c r="F6590" s="4">
        <f t="shared" si="513"/>
        <v>5.000000000032756E-6</v>
      </c>
      <c r="G6590" s="4">
        <f t="shared" si="514"/>
        <v>5.000000000032756E-6</v>
      </c>
      <c r="H6590" s="7">
        <f t="shared" si="515"/>
        <v>2.5000000000327561E-11</v>
      </c>
      <c r="I6590" s="7"/>
      <c r="J6590">
        <v>-611.875</v>
      </c>
      <c r="K6590" s="8">
        <f t="shared" si="516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512"/>
        <v>-2.4194800000000001</v>
      </c>
      <c r="E6591" s="8">
        <v>-2.417726</v>
      </c>
      <c r="F6591" s="4">
        <f t="shared" si="513"/>
        <v>1.7540000000000333E-3</v>
      </c>
      <c r="G6591" s="4">
        <f t="shared" si="514"/>
        <v>1.7540000000000333E-3</v>
      </c>
      <c r="H6591" s="7">
        <f t="shared" si="515"/>
        <v>3.076516000000117E-6</v>
      </c>
      <c r="I6591" s="7"/>
      <c r="J6591">
        <v>-611.875</v>
      </c>
      <c r="K6591" s="8">
        <f t="shared" si="516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512"/>
        <v>64.739699999999999</v>
      </c>
      <c r="E6592" s="8">
        <v>63.480212999999999</v>
      </c>
      <c r="F6592" s="4">
        <f t="shared" si="513"/>
        <v>-1.259487</v>
      </c>
      <c r="G6592" s="4">
        <f t="shared" si="514"/>
        <v>1.259487</v>
      </c>
      <c r="H6592" s="7">
        <f t="shared" si="515"/>
        <v>1.5863075031690002</v>
      </c>
      <c r="I6592" s="7"/>
      <c r="J6592">
        <v>-611.875</v>
      </c>
      <c r="K6592" s="8">
        <f t="shared" si="516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512"/>
        <v>111.002</v>
      </c>
      <c r="E6593" s="8">
        <v>111.375837</v>
      </c>
      <c r="F6593" s="4">
        <f t="shared" si="513"/>
        <v>0.37383700000000886</v>
      </c>
      <c r="G6593" s="4">
        <f t="shared" si="514"/>
        <v>0.37383700000000886</v>
      </c>
      <c r="H6593" s="7">
        <f t="shared" si="515"/>
        <v>0.13975410256900661</v>
      </c>
      <c r="I6593" s="7"/>
      <c r="J6593">
        <v>-611.875</v>
      </c>
      <c r="K6593" s="8">
        <f t="shared" si="516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512"/>
        <v>110.048</v>
      </c>
      <c r="E6594" s="8">
        <v>110.190882</v>
      </c>
      <c r="F6594" s="4">
        <f t="shared" si="513"/>
        <v>0.14288200000000018</v>
      </c>
      <c r="G6594" s="4">
        <f t="shared" si="514"/>
        <v>0.14288200000000018</v>
      </c>
      <c r="H6594" s="7">
        <f t="shared" si="515"/>
        <v>2.0415265924000048E-2</v>
      </c>
      <c r="I6594" s="7"/>
      <c r="J6594">
        <v>-611.875</v>
      </c>
      <c r="K6594" s="8">
        <f t="shared" si="516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512"/>
        <v>109.22</v>
      </c>
      <c r="E6595" s="8">
        <v>109.5929</v>
      </c>
      <c r="F6595" s="4">
        <f t="shared" si="513"/>
        <v>0.37290000000000134</v>
      </c>
      <c r="G6595" s="4">
        <f t="shared" si="514"/>
        <v>0.37290000000000134</v>
      </c>
      <c r="H6595" s="7">
        <f t="shared" si="515"/>
        <v>0.13905441000000099</v>
      </c>
      <c r="I6595" s="7"/>
      <c r="J6595">
        <v>-1066.92</v>
      </c>
      <c r="K6595" s="8">
        <f t="shared" si="516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512"/>
        <v>108.694</v>
      </c>
      <c r="E6596" s="8">
        <v>109.016047</v>
      </c>
      <c r="F6596" s="4">
        <f t="shared" si="513"/>
        <v>0.32204699999999775</v>
      </c>
      <c r="G6596" s="4">
        <f t="shared" si="514"/>
        <v>0.32204699999999775</v>
      </c>
      <c r="H6596" s="7">
        <f t="shared" si="515"/>
        <v>0.10371427020899855</v>
      </c>
      <c r="I6596" s="7"/>
      <c r="J6596">
        <v>-1066.92</v>
      </c>
      <c r="K6596" s="8">
        <f t="shared" si="516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512"/>
        <v>108.093</v>
      </c>
      <c r="E6597" s="8">
        <v>108.590628</v>
      </c>
      <c r="F6597" s="4">
        <f t="shared" si="513"/>
        <v>0.49762799999999174</v>
      </c>
      <c r="G6597" s="4">
        <f t="shared" si="514"/>
        <v>0.49762799999999174</v>
      </c>
      <c r="H6597" s="7">
        <f t="shared" si="515"/>
        <v>0.24763362638399178</v>
      </c>
      <c r="I6597" s="7"/>
      <c r="J6597">
        <v>-2718.03</v>
      </c>
      <c r="K6597" s="8">
        <f t="shared" si="516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512"/>
        <v>107.70699999999999</v>
      </c>
      <c r="E6598" s="8">
        <v>108.044189</v>
      </c>
      <c r="F6598" s="4">
        <f t="shared" si="513"/>
        <v>0.33718900000000929</v>
      </c>
      <c r="G6598" s="4">
        <f t="shared" si="514"/>
        <v>0.33718900000000929</v>
      </c>
      <c r="H6598" s="7">
        <f t="shared" si="515"/>
        <v>0.11369642172100626</v>
      </c>
      <c r="I6598" s="7"/>
      <c r="J6598">
        <v>10722.1</v>
      </c>
      <c r="K6598" s="8">
        <f t="shared" si="516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512"/>
        <v>107.55</v>
      </c>
      <c r="E6599" s="8">
        <v>107.894955</v>
      </c>
      <c r="F6599" s="4">
        <f t="shared" si="513"/>
        <v>0.34495499999999879</v>
      </c>
      <c r="G6599" s="4">
        <f t="shared" si="514"/>
        <v>0.34495499999999879</v>
      </c>
      <c r="H6599" s="7">
        <f t="shared" si="515"/>
        <v>0.11899395202499917</v>
      </c>
      <c r="I6599" s="7"/>
      <c r="J6599">
        <v>93131.199999999997</v>
      </c>
      <c r="K6599" s="8">
        <f t="shared" si="516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512"/>
        <v>104.405</v>
      </c>
      <c r="E6600" s="8">
        <v>105.521608</v>
      </c>
      <c r="F6600" s="4">
        <f t="shared" si="513"/>
        <v>1.1166079999999994</v>
      </c>
      <c r="G6600" s="4">
        <f t="shared" si="514"/>
        <v>1.1166079999999994</v>
      </c>
      <c r="H6600" s="7">
        <f t="shared" si="515"/>
        <v>1.2468134256639987</v>
      </c>
      <c r="I6600" s="7"/>
      <c r="J6600">
        <v>70908.100000000006</v>
      </c>
      <c r="K6600" s="8">
        <f t="shared" si="516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517">C6601/1000</f>
        <v>26.627400000000002</v>
      </c>
      <c r="E6601" s="8">
        <v>27.438234000000001</v>
      </c>
      <c r="F6601" s="4">
        <f t="shared" ref="F6601:F6664" si="518">(E6601- D6601)</f>
        <v>0.81083399999999983</v>
      </c>
      <c r="G6601" s="4">
        <f t="shared" ref="G6601:G6664" si="519">ABS(F6601)</f>
        <v>0.81083399999999983</v>
      </c>
      <c r="H6601" s="7">
        <f t="shared" ref="H6601:H6664" si="520">(G6601^2)</f>
        <v>0.65745177555599976</v>
      </c>
      <c r="I6601" s="7"/>
      <c r="J6601">
        <v>109839</v>
      </c>
      <c r="K6601" s="8">
        <f t="shared" si="516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517"/>
        <v>-0.92471500000000006</v>
      </c>
      <c r="E6602" s="8">
        <v>-0.92471499999999995</v>
      </c>
      <c r="F6602" s="4">
        <f t="shared" si="518"/>
        <v>1.1102230246251565E-16</v>
      </c>
      <c r="G6602" s="4">
        <f t="shared" si="519"/>
        <v>1.1102230246251565E-16</v>
      </c>
      <c r="H6602" s="7">
        <f t="shared" si="520"/>
        <v>1.2325951644078309E-32</v>
      </c>
      <c r="I6602" s="7"/>
      <c r="J6602">
        <v>84773.6</v>
      </c>
      <c r="K6602" s="8">
        <f t="shared" si="516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517"/>
        <v>-0.61187499999999995</v>
      </c>
      <c r="E6603" s="8">
        <v>-0.61187499999999995</v>
      </c>
      <c r="F6603" s="4">
        <f t="shared" si="518"/>
        <v>0</v>
      </c>
      <c r="G6603" s="4">
        <f t="shared" si="519"/>
        <v>0</v>
      </c>
      <c r="H6603" s="7">
        <f t="shared" si="520"/>
        <v>0</v>
      </c>
      <c r="I6603" s="7"/>
      <c r="J6603">
        <v>99681.1</v>
      </c>
      <c r="K6603" s="8">
        <f t="shared" si="516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517"/>
        <v>-0.61187499999999995</v>
      </c>
      <c r="E6604" s="8">
        <v>-0.61187499999999995</v>
      </c>
      <c r="F6604" s="4">
        <f t="shared" si="518"/>
        <v>0</v>
      </c>
      <c r="G6604" s="4">
        <f t="shared" si="519"/>
        <v>0</v>
      </c>
      <c r="H6604" s="7">
        <f t="shared" si="520"/>
        <v>0</v>
      </c>
      <c r="I6604" s="7"/>
      <c r="J6604">
        <v>46304.9</v>
      </c>
      <c r="K6604" s="8">
        <f t="shared" si="516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517"/>
        <v>-0.61187499999999995</v>
      </c>
      <c r="E6605" s="8">
        <v>-0.61187499999999995</v>
      </c>
      <c r="F6605" s="4">
        <f t="shared" si="518"/>
        <v>0</v>
      </c>
      <c r="G6605" s="4">
        <f t="shared" si="519"/>
        <v>0</v>
      </c>
      <c r="H6605" s="7">
        <f t="shared" si="520"/>
        <v>0</v>
      </c>
      <c r="I6605" s="7"/>
      <c r="J6605">
        <v>-924.71500000000003</v>
      </c>
      <c r="K6605" s="8">
        <f t="shared" si="516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517"/>
        <v>-0.61187499999999995</v>
      </c>
      <c r="E6606" s="8">
        <v>-0.61187499999999995</v>
      </c>
      <c r="F6606" s="4">
        <f t="shared" si="518"/>
        <v>0</v>
      </c>
      <c r="G6606" s="4">
        <f t="shared" si="519"/>
        <v>0</v>
      </c>
      <c r="H6606" s="7">
        <f t="shared" si="520"/>
        <v>0</v>
      </c>
      <c r="I6606" s="7"/>
      <c r="J6606">
        <v>-924.71500000000003</v>
      </c>
      <c r="K6606" s="8">
        <f t="shared" si="516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517"/>
        <v>-0.61187499999999995</v>
      </c>
      <c r="E6607" s="8">
        <v>-0.61187499999999995</v>
      </c>
      <c r="F6607" s="4">
        <f t="shared" si="518"/>
        <v>0</v>
      </c>
      <c r="G6607" s="4">
        <f t="shared" si="519"/>
        <v>0</v>
      </c>
      <c r="H6607" s="7">
        <f t="shared" si="520"/>
        <v>0</v>
      </c>
      <c r="I6607" s="7"/>
      <c r="J6607">
        <v>-924.71500000000003</v>
      </c>
      <c r="K6607" s="8">
        <f t="shared" si="516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517"/>
        <v>-0.61187499999999995</v>
      </c>
      <c r="E6608" s="8">
        <v>-0.61187499999999995</v>
      </c>
      <c r="F6608" s="4">
        <f t="shared" si="518"/>
        <v>0</v>
      </c>
      <c r="G6608" s="4">
        <f t="shared" si="519"/>
        <v>0</v>
      </c>
      <c r="H6608" s="7">
        <f t="shared" si="520"/>
        <v>0</v>
      </c>
      <c r="I6608" s="7"/>
      <c r="J6608">
        <v>-611.875</v>
      </c>
      <c r="K6608" s="8">
        <f t="shared" si="516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517"/>
        <v>-0.61187499999999995</v>
      </c>
      <c r="E6609" s="8">
        <v>-0.61187499999999995</v>
      </c>
      <c r="F6609" s="4">
        <f t="shared" si="518"/>
        <v>0</v>
      </c>
      <c r="G6609" s="4">
        <f t="shared" si="519"/>
        <v>0</v>
      </c>
      <c r="H6609" s="7">
        <f t="shared" si="520"/>
        <v>0</v>
      </c>
      <c r="I6609" s="7"/>
      <c r="J6609">
        <v>-611.875</v>
      </c>
      <c r="K6609" s="8">
        <f t="shared" si="516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517"/>
        <v>-0.61187499999999995</v>
      </c>
      <c r="E6610" s="8">
        <v>-0.61187499999999995</v>
      </c>
      <c r="F6610" s="4">
        <f t="shared" si="518"/>
        <v>0</v>
      </c>
      <c r="G6610" s="4">
        <f t="shared" si="519"/>
        <v>0</v>
      </c>
      <c r="H6610" s="7">
        <f t="shared" si="520"/>
        <v>0</v>
      </c>
      <c r="I6610" s="7"/>
      <c r="J6610">
        <v>-611.875</v>
      </c>
      <c r="K6610" s="8">
        <f t="shared" si="516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517"/>
        <v>-0.61187499999999995</v>
      </c>
      <c r="E6611" s="8">
        <v>-0.61187499999999995</v>
      </c>
      <c r="F6611" s="4">
        <f t="shared" si="518"/>
        <v>0</v>
      </c>
      <c r="G6611" s="4">
        <f t="shared" si="519"/>
        <v>0</v>
      </c>
      <c r="H6611" s="7">
        <f t="shared" si="520"/>
        <v>0</v>
      </c>
      <c r="I6611" s="7"/>
      <c r="J6611">
        <v>-611.875</v>
      </c>
      <c r="K6611" s="8">
        <f t="shared" si="516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517"/>
        <v>-0.61187499999999995</v>
      </c>
      <c r="E6612" s="8">
        <v>-0.61187499999999995</v>
      </c>
      <c r="F6612" s="4">
        <f t="shared" si="518"/>
        <v>0</v>
      </c>
      <c r="G6612" s="4">
        <f t="shared" si="519"/>
        <v>0</v>
      </c>
      <c r="H6612" s="7">
        <f t="shared" si="520"/>
        <v>0</v>
      </c>
      <c r="I6612" s="7"/>
      <c r="J6612">
        <v>-611.875</v>
      </c>
      <c r="K6612" s="8">
        <f t="shared" si="516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517"/>
        <v>-0.61187499999999995</v>
      </c>
      <c r="E6613" s="8">
        <v>-0.61187499999999995</v>
      </c>
      <c r="F6613" s="4">
        <f t="shared" si="518"/>
        <v>0</v>
      </c>
      <c r="G6613" s="4">
        <f t="shared" si="519"/>
        <v>0</v>
      </c>
      <c r="H6613" s="7">
        <f t="shared" si="520"/>
        <v>0</v>
      </c>
      <c r="I6613" s="7"/>
      <c r="J6613">
        <v>-611.875</v>
      </c>
      <c r="K6613" s="8">
        <f t="shared" si="516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517"/>
        <v>-1.0669200000000001</v>
      </c>
      <c r="E6614" s="8">
        <v>-1.0669150000000001</v>
      </c>
      <c r="F6614" s="4">
        <f t="shared" si="518"/>
        <v>5.000000000032756E-6</v>
      </c>
      <c r="G6614" s="4">
        <f t="shared" si="519"/>
        <v>5.000000000032756E-6</v>
      </c>
      <c r="H6614" s="7">
        <f t="shared" si="520"/>
        <v>2.5000000000327561E-11</v>
      </c>
      <c r="I6614" s="7"/>
      <c r="J6614">
        <v>-611.875</v>
      </c>
      <c r="K6614" s="8">
        <f t="shared" si="516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517"/>
        <v>-1.0669200000000001</v>
      </c>
      <c r="E6615" s="8">
        <v>-1.0669150000000001</v>
      </c>
      <c r="F6615" s="4">
        <f t="shared" si="518"/>
        <v>5.000000000032756E-6</v>
      </c>
      <c r="G6615" s="4">
        <f t="shared" si="519"/>
        <v>5.000000000032756E-6</v>
      </c>
      <c r="H6615" s="7">
        <f t="shared" si="520"/>
        <v>2.5000000000327561E-11</v>
      </c>
      <c r="I6615" s="7"/>
      <c r="J6615">
        <v>-611.875</v>
      </c>
      <c r="K6615" s="8">
        <f t="shared" si="516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517"/>
        <v>-4.0888900000000001</v>
      </c>
      <c r="E6616" s="8">
        <v>-4.0887219999999997</v>
      </c>
      <c r="F6616" s="4">
        <f t="shared" si="518"/>
        <v>1.6800000000039006E-4</v>
      </c>
      <c r="G6616" s="4">
        <f t="shared" si="519"/>
        <v>1.6800000000039006E-4</v>
      </c>
      <c r="H6616" s="7">
        <f t="shared" si="520"/>
        <v>2.822400000013106E-8</v>
      </c>
      <c r="I6616" s="7"/>
      <c r="J6616">
        <v>-611.875</v>
      </c>
      <c r="K6616" s="8">
        <f t="shared" si="516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517"/>
        <v>71.266000000000005</v>
      </c>
      <c r="E6617" s="8">
        <v>69.927227000000002</v>
      </c>
      <c r="F6617" s="4">
        <f t="shared" si="518"/>
        <v>-1.3387730000000033</v>
      </c>
      <c r="G6617" s="4">
        <f t="shared" si="519"/>
        <v>1.3387730000000033</v>
      </c>
      <c r="H6617" s="7">
        <f t="shared" si="520"/>
        <v>1.7923131455290089</v>
      </c>
      <c r="I6617" s="7"/>
      <c r="J6617">
        <v>-611.875</v>
      </c>
      <c r="K6617" s="8">
        <f t="shared" si="516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517"/>
        <v>105.63</v>
      </c>
      <c r="E6618" s="8">
        <v>104.862758</v>
      </c>
      <c r="F6618" s="4">
        <f t="shared" si="518"/>
        <v>-0.76724199999999598</v>
      </c>
      <c r="G6618" s="4">
        <f t="shared" si="519"/>
        <v>0.76724199999999598</v>
      </c>
      <c r="H6618" s="7">
        <f t="shared" si="520"/>
        <v>0.58866028656399383</v>
      </c>
      <c r="I6618" s="7"/>
      <c r="J6618">
        <v>-611.875</v>
      </c>
      <c r="K6618" s="8">
        <f t="shared" si="516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517"/>
        <v>100.34099999999999</v>
      </c>
      <c r="E6619" s="8">
        <v>100.100105</v>
      </c>
      <c r="F6619" s="4">
        <f t="shared" si="518"/>
        <v>-0.24089499999999475</v>
      </c>
      <c r="G6619" s="4">
        <f t="shared" si="519"/>
        <v>0.24089499999999475</v>
      </c>
      <c r="H6619" s="7">
        <f t="shared" si="520"/>
        <v>5.8030401024997472E-2</v>
      </c>
      <c r="I6619" s="7"/>
      <c r="J6619">
        <v>-1066.92</v>
      </c>
      <c r="K6619" s="8">
        <f t="shared" si="516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517"/>
        <v>67.997399999999999</v>
      </c>
      <c r="E6620" s="8">
        <v>67.946886000000006</v>
      </c>
      <c r="F6620" s="4">
        <f t="shared" si="518"/>
        <v>-5.051399999999262E-2</v>
      </c>
      <c r="G6620" s="4">
        <f t="shared" si="519"/>
        <v>5.051399999999262E-2</v>
      </c>
      <c r="H6620" s="7">
        <f t="shared" si="520"/>
        <v>2.5516641959992545E-3</v>
      </c>
      <c r="I6620" s="7"/>
      <c r="J6620">
        <v>-2418.08</v>
      </c>
      <c r="K6620" s="8">
        <f t="shared" si="516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517"/>
        <v>53.000999999999998</v>
      </c>
      <c r="E6621" s="8">
        <v>53.116008999999998</v>
      </c>
      <c r="F6621" s="4">
        <f t="shared" si="518"/>
        <v>0.11500900000000058</v>
      </c>
      <c r="G6621" s="4">
        <f t="shared" si="519"/>
        <v>0.11500900000000058</v>
      </c>
      <c r="H6621" s="7">
        <f t="shared" si="520"/>
        <v>1.3227070081000134E-2</v>
      </c>
      <c r="I6621" s="7"/>
      <c r="J6621">
        <v>63554.6</v>
      </c>
      <c r="K6621" s="8">
        <f t="shared" si="516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517"/>
        <v>57.199800000000003</v>
      </c>
      <c r="E6622" s="8">
        <v>57.885353000000002</v>
      </c>
      <c r="F6622" s="4">
        <f t="shared" si="518"/>
        <v>0.68555299999999875</v>
      </c>
      <c r="G6622" s="4">
        <f t="shared" si="519"/>
        <v>0.68555299999999875</v>
      </c>
      <c r="H6622" s="7">
        <f t="shared" si="520"/>
        <v>0.46998291580899826</v>
      </c>
      <c r="I6622" s="7"/>
      <c r="J6622">
        <v>111808</v>
      </c>
      <c r="K6622" s="8">
        <f t="shared" si="516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517"/>
        <v>33.737300000000005</v>
      </c>
      <c r="E6623" s="8">
        <v>34.212322999999998</v>
      </c>
      <c r="F6623" s="4">
        <f t="shared" si="518"/>
        <v>0.47502299999999309</v>
      </c>
      <c r="G6623" s="4">
        <f t="shared" si="519"/>
        <v>0.47502299999999309</v>
      </c>
      <c r="H6623" s="7">
        <f t="shared" si="520"/>
        <v>0.22564685052899344</v>
      </c>
      <c r="I6623" s="7"/>
      <c r="J6623">
        <v>110147</v>
      </c>
      <c r="K6623" s="8">
        <f t="shared" si="516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517"/>
        <v>-0.92471500000000006</v>
      </c>
      <c r="E6624" s="8">
        <v>-0.92471499999999995</v>
      </c>
      <c r="F6624" s="4">
        <f t="shared" si="518"/>
        <v>1.1102230246251565E-16</v>
      </c>
      <c r="G6624" s="4">
        <f t="shared" si="519"/>
        <v>1.1102230246251565E-16</v>
      </c>
      <c r="H6624" s="7">
        <f t="shared" si="520"/>
        <v>1.2325951644078309E-32</v>
      </c>
      <c r="I6624" s="7"/>
      <c r="J6624">
        <v>109562</v>
      </c>
      <c r="K6624" s="8">
        <f t="shared" si="516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517"/>
        <v>-0.92471500000000006</v>
      </c>
      <c r="E6625" s="8">
        <v>-0.92471499999999995</v>
      </c>
      <c r="F6625" s="4">
        <f t="shared" si="518"/>
        <v>1.1102230246251565E-16</v>
      </c>
      <c r="G6625" s="4">
        <f t="shared" si="519"/>
        <v>1.1102230246251565E-16</v>
      </c>
      <c r="H6625" s="7">
        <f t="shared" si="520"/>
        <v>1.2325951644078309E-32</v>
      </c>
      <c r="I6625" s="7"/>
      <c r="J6625">
        <v>109000</v>
      </c>
      <c r="K6625" s="8">
        <f t="shared" si="516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517"/>
        <v>-0.92471500000000006</v>
      </c>
      <c r="E6626" s="8">
        <v>-0.92471499999999995</v>
      </c>
      <c r="F6626" s="4">
        <f t="shared" si="518"/>
        <v>1.1102230246251565E-16</v>
      </c>
      <c r="G6626" s="4">
        <f t="shared" si="519"/>
        <v>1.1102230246251565E-16</v>
      </c>
      <c r="H6626" s="7">
        <f t="shared" si="520"/>
        <v>1.2325951644078309E-32</v>
      </c>
      <c r="I6626" s="7"/>
      <c r="J6626">
        <v>108588</v>
      </c>
      <c r="K6626" s="8">
        <f t="shared" si="516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517"/>
        <v>-0.61187499999999995</v>
      </c>
      <c r="E6627" s="8">
        <v>-0.61187499999999995</v>
      </c>
      <c r="F6627" s="4">
        <f t="shared" si="518"/>
        <v>0</v>
      </c>
      <c r="G6627" s="4">
        <f t="shared" si="519"/>
        <v>0</v>
      </c>
      <c r="H6627" s="7">
        <f t="shared" si="520"/>
        <v>0</v>
      </c>
      <c r="I6627" s="7"/>
      <c r="J6627">
        <v>108055</v>
      </c>
      <c r="K6627" s="8">
        <f t="shared" si="516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517"/>
        <v>-0.61187499999999995</v>
      </c>
      <c r="E6628" s="8">
        <v>-0.61187499999999995</v>
      </c>
      <c r="F6628" s="4">
        <f t="shared" si="518"/>
        <v>0</v>
      </c>
      <c r="G6628" s="4">
        <f t="shared" si="519"/>
        <v>0</v>
      </c>
      <c r="H6628" s="7">
        <f t="shared" si="520"/>
        <v>0</v>
      </c>
      <c r="I6628" s="7"/>
      <c r="J6628">
        <v>107911</v>
      </c>
      <c r="K6628" s="8">
        <f t="shared" si="516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517"/>
        <v>-0.61187499999999995</v>
      </c>
      <c r="E6629" s="8">
        <v>-0.61187499999999995</v>
      </c>
      <c r="F6629" s="4">
        <f t="shared" si="518"/>
        <v>0</v>
      </c>
      <c r="G6629" s="4">
        <f t="shared" si="519"/>
        <v>0</v>
      </c>
      <c r="H6629" s="7">
        <f t="shared" si="520"/>
        <v>0</v>
      </c>
      <c r="I6629" s="7"/>
      <c r="J6629">
        <v>105554</v>
      </c>
      <c r="K6629" s="8">
        <f t="shared" si="516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517"/>
        <v>-0.61187499999999995</v>
      </c>
      <c r="E6630" s="8">
        <v>-0.61187499999999995</v>
      </c>
      <c r="F6630" s="4">
        <f t="shared" si="518"/>
        <v>0</v>
      </c>
      <c r="G6630" s="4">
        <f t="shared" si="519"/>
        <v>0</v>
      </c>
      <c r="H6630" s="7">
        <f t="shared" si="520"/>
        <v>0</v>
      </c>
      <c r="I6630" s="7"/>
      <c r="J6630">
        <v>27515.599999999999</v>
      </c>
      <c r="K6630" s="8">
        <f t="shared" si="516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517"/>
        <v>-0.61187499999999995</v>
      </c>
      <c r="E6631" s="8">
        <v>-0.61187499999999995</v>
      </c>
      <c r="F6631" s="4">
        <f t="shared" si="518"/>
        <v>0</v>
      </c>
      <c r="G6631" s="4">
        <f t="shared" si="519"/>
        <v>0</v>
      </c>
      <c r="H6631" s="7">
        <f t="shared" si="520"/>
        <v>0</v>
      </c>
      <c r="I6631" s="7"/>
      <c r="J6631">
        <v>-924.71500000000003</v>
      </c>
      <c r="K6631" s="8">
        <f t="shared" si="516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517"/>
        <v>-0.61187499999999995</v>
      </c>
      <c r="E6632" s="8">
        <v>-0.61187499999999995</v>
      </c>
      <c r="F6632" s="4">
        <f t="shared" si="518"/>
        <v>0</v>
      </c>
      <c r="G6632" s="4">
        <f t="shared" si="519"/>
        <v>0</v>
      </c>
      <c r="H6632" s="7">
        <f t="shared" si="520"/>
        <v>0</v>
      </c>
      <c r="I6632" s="7"/>
      <c r="J6632">
        <v>-611.875</v>
      </c>
      <c r="K6632" s="8">
        <f t="shared" si="516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517"/>
        <v>-0.61187499999999995</v>
      </c>
      <c r="E6633" s="8">
        <v>-0.61187499999999995</v>
      </c>
      <c r="F6633" s="4">
        <f t="shared" si="518"/>
        <v>0</v>
      </c>
      <c r="G6633" s="4">
        <f t="shared" si="519"/>
        <v>0</v>
      </c>
      <c r="H6633" s="7">
        <f t="shared" si="520"/>
        <v>0</v>
      </c>
      <c r="I6633" s="7"/>
      <c r="J6633">
        <v>-611.875</v>
      </c>
      <c r="K6633" s="8">
        <f t="shared" si="516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517"/>
        <v>-0.61187499999999995</v>
      </c>
      <c r="E6634" s="8">
        <v>-0.61187499999999995</v>
      </c>
      <c r="F6634" s="4">
        <f t="shared" si="518"/>
        <v>0</v>
      </c>
      <c r="G6634" s="4">
        <f t="shared" si="519"/>
        <v>0</v>
      </c>
      <c r="H6634" s="7">
        <f t="shared" si="520"/>
        <v>0</v>
      </c>
      <c r="I6634" s="7"/>
      <c r="J6634">
        <v>-611.875</v>
      </c>
      <c r="K6634" s="8">
        <f t="shared" si="516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517"/>
        <v>-0.61187499999999995</v>
      </c>
      <c r="E6635" s="8">
        <v>-0.61187499999999995</v>
      </c>
      <c r="F6635" s="4">
        <f t="shared" si="518"/>
        <v>0</v>
      </c>
      <c r="G6635" s="4">
        <f t="shared" si="519"/>
        <v>0</v>
      </c>
      <c r="H6635" s="7">
        <f t="shared" si="520"/>
        <v>0</v>
      </c>
      <c r="I6635" s="7"/>
      <c r="J6635">
        <v>-611.875</v>
      </c>
      <c r="K6635" s="8">
        <f t="shared" si="516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517"/>
        <v>-0.61187499999999995</v>
      </c>
      <c r="E6636" s="8">
        <v>-0.61187499999999995</v>
      </c>
      <c r="F6636" s="4">
        <f t="shared" si="518"/>
        <v>0</v>
      </c>
      <c r="G6636" s="4">
        <f t="shared" si="519"/>
        <v>0</v>
      </c>
      <c r="H6636" s="7">
        <f t="shared" si="520"/>
        <v>0</v>
      </c>
      <c r="I6636" s="7"/>
      <c r="J6636">
        <v>-611.875</v>
      </c>
      <c r="K6636" s="8">
        <f t="shared" ref="K6636:K6699" si="521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517"/>
        <v>-0.61187499999999995</v>
      </c>
      <c r="E6637" s="8">
        <v>-0.61187499999999995</v>
      </c>
      <c r="F6637" s="4">
        <f t="shared" si="518"/>
        <v>0</v>
      </c>
      <c r="G6637" s="4">
        <f t="shared" si="519"/>
        <v>0</v>
      </c>
      <c r="H6637" s="7">
        <f t="shared" si="520"/>
        <v>0</v>
      </c>
      <c r="I6637" s="7"/>
      <c r="J6637">
        <v>-611.875</v>
      </c>
      <c r="K6637" s="8">
        <f t="shared" si="521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517"/>
        <v>-1.0669200000000001</v>
      </c>
      <c r="E6638" s="8">
        <v>-1.0669150000000001</v>
      </c>
      <c r="F6638" s="4">
        <f t="shared" si="518"/>
        <v>5.000000000032756E-6</v>
      </c>
      <c r="G6638" s="4">
        <f t="shared" si="519"/>
        <v>5.000000000032756E-6</v>
      </c>
      <c r="H6638" s="7">
        <f t="shared" si="520"/>
        <v>2.5000000000327561E-11</v>
      </c>
      <c r="I6638" s="7"/>
      <c r="J6638">
        <v>-611.875</v>
      </c>
      <c r="K6638" s="8">
        <f t="shared" si="521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517"/>
        <v>-2.4094000000000002</v>
      </c>
      <c r="E6639" s="8">
        <v>-2.407905</v>
      </c>
      <c r="F6639" s="4">
        <f t="shared" si="518"/>
        <v>1.4950000000002461E-3</v>
      </c>
      <c r="G6639" s="4">
        <f t="shared" si="519"/>
        <v>1.4950000000002461E-3</v>
      </c>
      <c r="H6639" s="7">
        <f t="shared" si="520"/>
        <v>2.2350250000007359E-6</v>
      </c>
      <c r="I6639" s="7"/>
      <c r="J6639">
        <v>-611.875</v>
      </c>
      <c r="K6639" s="8">
        <f t="shared" si="521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517"/>
        <v>57.822000000000003</v>
      </c>
      <c r="E6640" s="8">
        <v>56.875731000000002</v>
      </c>
      <c r="F6640" s="4">
        <f t="shared" si="518"/>
        <v>-0.94626900000000091</v>
      </c>
      <c r="G6640" s="4">
        <f t="shared" si="519"/>
        <v>0.94626900000000091</v>
      </c>
      <c r="H6640" s="7">
        <f t="shared" si="520"/>
        <v>0.89542502036100169</v>
      </c>
      <c r="I6640" s="7"/>
      <c r="J6640">
        <v>-611.875</v>
      </c>
      <c r="K6640" s="8">
        <f t="shared" si="521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517"/>
        <v>111.387</v>
      </c>
      <c r="E6641" s="8">
        <v>111.843448</v>
      </c>
      <c r="F6641" s="4">
        <f t="shared" si="518"/>
        <v>0.45644799999999464</v>
      </c>
      <c r="G6641" s="4">
        <f t="shared" si="519"/>
        <v>0.45644799999999464</v>
      </c>
      <c r="H6641" s="7">
        <f t="shared" si="520"/>
        <v>0.20834477670399509</v>
      </c>
      <c r="I6641" s="7"/>
      <c r="J6641">
        <v>-611.875</v>
      </c>
      <c r="K6641" s="8">
        <f t="shared" si="521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517"/>
        <v>110.553</v>
      </c>
      <c r="E6642" s="8">
        <v>110.725965</v>
      </c>
      <c r="F6642" s="4">
        <f t="shared" si="518"/>
        <v>0.17296500000000492</v>
      </c>
      <c r="G6642" s="4">
        <f t="shared" si="519"/>
        <v>0.17296500000000492</v>
      </c>
      <c r="H6642" s="7">
        <f t="shared" si="520"/>
        <v>2.9916891225001702E-2</v>
      </c>
      <c r="I6642" s="7"/>
      <c r="J6642">
        <v>-611.875</v>
      </c>
      <c r="K6642" s="8">
        <f t="shared" si="521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517"/>
        <v>109.876</v>
      </c>
      <c r="E6643" s="8">
        <v>110.389369</v>
      </c>
      <c r="F6643" s="4">
        <f t="shared" si="518"/>
        <v>0.5133689999999973</v>
      </c>
      <c r="G6643" s="4">
        <f t="shared" si="519"/>
        <v>0.5133689999999973</v>
      </c>
      <c r="H6643" s="7">
        <f t="shared" si="520"/>
        <v>0.26354773016099725</v>
      </c>
      <c r="I6643" s="7"/>
      <c r="J6643">
        <v>-1066.92</v>
      </c>
      <c r="K6643" s="8">
        <f t="shared" si="521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517"/>
        <v>109.34</v>
      </c>
      <c r="E6644" s="8">
        <v>109.923564</v>
      </c>
      <c r="F6644" s="4">
        <f t="shared" si="518"/>
        <v>0.58356399999999553</v>
      </c>
      <c r="G6644" s="4">
        <f t="shared" si="519"/>
        <v>0.58356399999999553</v>
      </c>
      <c r="H6644" s="7">
        <f t="shared" si="520"/>
        <v>0.34054694209599479</v>
      </c>
      <c r="I6644" s="7"/>
      <c r="J6644">
        <v>-1066.92</v>
      </c>
      <c r="K6644" s="8">
        <f t="shared" si="521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517"/>
        <v>108.83799999999999</v>
      </c>
      <c r="E6645" s="8">
        <v>109.18065199999999</v>
      </c>
      <c r="F6645" s="4">
        <f t="shared" si="518"/>
        <v>0.34265200000000107</v>
      </c>
      <c r="G6645" s="4">
        <f t="shared" si="519"/>
        <v>0.34265200000000107</v>
      </c>
      <c r="H6645" s="7">
        <f t="shared" si="520"/>
        <v>0.11741039310400073</v>
      </c>
      <c r="I6645" s="7"/>
      <c r="J6645">
        <v>-4088.71</v>
      </c>
      <c r="K6645" s="8">
        <f t="shared" si="521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517"/>
        <v>108.462</v>
      </c>
      <c r="E6646" s="8">
        <v>108.79287100000001</v>
      </c>
      <c r="F6646" s="4">
        <f t="shared" si="518"/>
        <v>0.33087100000000191</v>
      </c>
      <c r="G6646" s="4">
        <f t="shared" si="519"/>
        <v>0.33087100000000191</v>
      </c>
      <c r="H6646" s="7">
        <f t="shared" si="520"/>
        <v>0.10947561864100126</v>
      </c>
      <c r="I6646" s="7"/>
      <c r="J6646">
        <v>70376.2</v>
      </c>
      <c r="K6646" s="8">
        <f t="shared" si="521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517"/>
        <v>108.261</v>
      </c>
      <c r="E6647" s="8">
        <v>108.58256900000001</v>
      </c>
      <c r="F6647" s="4">
        <f t="shared" si="518"/>
        <v>0.32156900000001087</v>
      </c>
      <c r="G6647" s="4">
        <f t="shared" si="519"/>
        <v>0.32156900000001087</v>
      </c>
      <c r="H6647" s="7">
        <f t="shared" si="520"/>
        <v>0.103406621761007</v>
      </c>
      <c r="I6647" s="7"/>
      <c r="J6647">
        <v>104842</v>
      </c>
      <c r="K6647" s="8">
        <f t="shared" si="521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517"/>
        <v>105.836</v>
      </c>
      <c r="E6648" s="8">
        <v>107.25597399999999</v>
      </c>
      <c r="F6648" s="4">
        <f t="shared" si="518"/>
        <v>1.4199739999999963</v>
      </c>
      <c r="G6648" s="4">
        <f t="shared" si="519"/>
        <v>1.4199739999999963</v>
      </c>
      <c r="H6648" s="7">
        <f t="shared" si="520"/>
        <v>2.0163261606759897</v>
      </c>
      <c r="I6648" s="7"/>
      <c r="J6648">
        <v>100118</v>
      </c>
      <c r="K6648" s="8">
        <f t="shared" si="521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517"/>
        <v>42.507199999999997</v>
      </c>
      <c r="E6649" s="8">
        <v>43.709567</v>
      </c>
      <c r="F6649" s="4">
        <f t="shared" si="518"/>
        <v>1.2023670000000024</v>
      </c>
      <c r="G6649" s="4">
        <f t="shared" si="519"/>
        <v>1.2023670000000024</v>
      </c>
      <c r="H6649" s="7">
        <f t="shared" si="520"/>
        <v>1.4456864026890057</v>
      </c>
      <c r="I6649" s="7"/>
      <c r="J6649">
        <v>68093.899999999994</v>
      </c>
      <c r="K6649" s="8">
        <f t="shared" si="521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517"/>
        <v>-0.92471500000000006</v>
      </c>
      <c r="E6650" s="8">
        <v>-0.92471499999999995</v>
      </c>
      <c r="F6650" s="4">
        <f t="shared" si="518"/>
        <v>1.1102230246251565E-16</v>
      </c>
      <c r="G6650" s="4">
        <f t="shared" si="519"/>
        <v>1.1102230246251565E-16</v>
      </c>
      <c r="H6650" s="7">
        <f t="shared" si="520"/>
        <v>1.2325951644078309E-32</v>
      </c>
      <c r="I6650" s="7"/>
      <c r="J6650">
        <v>53265</v>
      </c>
      <c r="K6650" s="8">
        <f t="shared" si="521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517"/>
        <v>-0.61187499999999995</v>
      </c>
      <c r="E6651" s="8">
        <v>-0.61187499999999995</v>
      </c>
      <c r="F6651" s="4">
        <f t="shared" si="518"/>
        <v>0</v>
      </c>
      <c r="G6651" s="4">
        <f t="shared" si="519"/>
        <v>0</v>
      </c>
      <c r="H6651" s="7">
        <f t="shared" si="520"/>
        <v>0</v>
      </c>
      <c r="I6651" s="7"/>
      <c r="J6651">
        <v>58025.9</v>
      </c>
      <c r="K6651" s="8">
        <f t="shared" si="521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517"/>
        <v>-0.61187499999999995</v>
      </c>
      <c r="E6652" s="8">
        <v>-0.61187499999999995</v>
      </c>
      <c r="F6652" s="4">
        <f t="shared" si="518"/>
        <v>0</v>
      </c>
      <c r="G6652" s="4">
        <f t="shared" si="519"/>
        <v>0</v>
      </c>
      <c r="H6652" s="7">
        <f t="shared" si="520"/>
        <v>0</v>
      </c>
      <c r="I6652" s="7"/>
      <c r="J6652">
        <v>34312.6</v>
      </c>
      <c r="K6652" s="8">
        <f t="shared" si="521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517"/>
        <v>-0.61187499999999995</v>
      </c>
      <c r="E6653" s="8">
        <v>-0.61187499999999995</v>
      </c>
      <c r="F6653" s="4">
        <f t="shared" si="518"/>
        <v>0</v>
      </c>
      <c r="G6653" s="4">
        <f t="shared" si="519"/>
        <v>0</v>
      </c>
      <c r="H6653" s="7">
        <f t="shared" si="520"/>
        <v>0</v>
      </c>
      <c r="I6653" s="7"/>
      <c r="J6653">
        <v>-924.71500000000003</v>
      </c>
      <c r="K6653" s="8">
        <f t="shared" si="521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517"/>
        <v>-0.61187499999999995</v>
      </c>
      <c r="E6654" s="8">
        <v>-0.61187499999999995</v>
      </c>
      <c r="F6654" s="4">
        <f t="shared" si="518"/>
        <v>0</v>
      </c>
      <c r="G6654" s="4">
        <f t="shared" si="519"/>
        <v>0</v>
      </c>
      <c r="H6654" s="7">
        <f t="shared" si="520"/>
        <v>0</v>
      </c>
      <c r="I6654" s="7"/>
      <c r="J6654">
        <v>-924.71500000000003</v>
      </c>
      <c r="K6654" s="8">
        <f t="shared" si="521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517"/>
        <v>-0.61187499999999995</v>
      </c>
      <c r="E6655" s="8">
        <v>-0.61187499999999995</v>
      </c>
      <c r="F6655" s="4">
        <f t="shared" si="518"/>
        <v>0</v>
      </c>
      <c r="G6655" s="4">
        <f t="shared" si="519"/>
        <v>0</v>
      </c>
      <c r="H6655" s="7">
        <f t="shared" si="520"/>
        <v>0</v>
      </c>
      <c r="I6655" s="7"/>
      <c r="J6655">
        <v>-924.71500000000003</v>
      </c>
      <c r="K6655" s="8">
        <f t="shared" si="521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517"/>
        <v>-0.61187499999999995</v>
      </c>
      <c r="E6656" s="8">
        <v>-0.61187499999999995</v>
      </c>
      <c r="F6656" s="4">
        <f t="shared" si="518"/>
        <v>0</v>
      </c>
      <c r="G6656" s="4">
        <f t="shared" si="519"/>
        <v>0</v>
      </c>
      <c r="H6656" s="7">
        <f t="shared" si="520"/>
        <v>0</v>
      </c>
      <c r="I6656" s="7"/>
      <c r="J6656">
        <v>-611.875</v>
      </c>
      <c r="K6656" s="8">
        <f t="shared" si="521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517"/>
        <v>-0.61187499999999995</v>
      </c>
      <c r="E6657" s="8">
        <v>-0.61187499999999995</v>
      </c>
      <c r="F6657" s="4">
        <f t="shared" si="518"/>
        <v>0</v>
      </c>
      <c r="G6657" s="4">
        <f t="shared" si="519"/>
        <v>0</v>
      </c>
      <c r="H6657" s="7">
        <f t="shared" si="520"/>
        <v>0</v>
      </c>
      <c r="I6657" s="7"/>
      <c r="J6657">
        <v>-611.875</v>
      </c>
      <c r="K6657" s="8">
        <f t="shared" si="521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517"/>
        <v>-0.61187499999999995</v>
      </c>
      <c r="E6658" s="8">
        <v>-0.61187499999999995</v>
      </c>
      <c r="F6658" s="4">
        <f t="shared" si="518"/>
        <v>0</v>
      </c>
      <c r="G6658" s="4">
        <f t="shared" si="519"/>
        <v>0</v>
      </c>
      <c r="H6658" s="7">
        <f t="shared" si="520"/>
        <v>0</v>
      </c>
      <c r="I6658" s="7"/>
      <c r="J6658">
        <v>-611.875</v>
      </c>
      <c r="K6658" s="8">
        <f t="shared" si="521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517"/>
        <v>-0.61187499999999995</v>
      </c>
      <c r="E6659" s="8">
        <v>-0.61187499999999995</v>
      </c>
      <c r="F6659" s="4">
        <f t="shared" si="518"/>
        <v>0</v>
      </c>
      <c r="G6659" s="4">
        <f t="shared" si="519"/>
        <v>0</v>
      </c>
      <c r="H6659" s="7">
        <f t="shared" si="520"/>
        <v>0</v>
      </c>
      <c r="I6659" s="7"/>
      <c r="J6659">
        <v>-611.875</v>
      </c>
      <c r="K6659" s="8">
        <f t="shared" si="521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517"/>
        <v>-0.61187499999999995</v>
      </c>
      <c r="E6660" s="8">
        <v>-0.61187499999999995</v>
      </c>
      <c r="F6660" s="4">
        <f t="shared" si="518"/>
        <v>0</v>
      </c>
      <c r="G6660" s="4">
        <f t="shared" si="519"/>
        <v>0</v>
      </c>
      <c r="H6660" s="7">
        <f t="shared" si="520"/>
        <v>0</v>
      </c>
      <c r="I6660" s="7"/>
      <c r="J6660">
        <v>-611.875</v>
      </c>
      <c r="K6660" s="8">
        <f t="shared" si="521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517"/>
        <v>-0.61187499999999995</v>
      </c>
      <c r="E6661" s="8">
        <v>-0.61187499999999995</v>
      </c>
      <c r="F6661" s="4">
        <f t="shared" si="518"/>
        <v>0</v>
      </c>
      <c r="G6661" s="4">
        <f t="shared" si="519"/>
        <v>0</v>
      </c>
      <c r="H6661" s="7">
        <f t="shared" si="520"/>
        <v>0</v>
      </c>
      <c r="I6661" s="7"/>
      <c r="J6661">
        <v>-611.875</v>
      </c>
      <c r="K6661" s="8">
        <f t="shared" si="521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517"/>
        <v>-1.0669200000000001</v>
      </c>
      <c r="E6662" s="8">
        <v>-1.0669150000000001</v>
      </c>
      <c r="F6662" s="4">
        <f t="shared" si="518"/>
        <v>5.000000000032756E-6</v>
      </c>
      <c r="G6662" s="4">
        <f t="shared" si="519"/>
        <v>5.000000000032756E-6</v>
      </c>
      <c r="H6662" s="7">
        <f t="shared" si="520"/>
        <v>2.5000000000327561E-11</v>
      </c>
      <c r="I6662" s="7"/>
      <c r="J6662">
        <v>-611.875</v>
      </c>
      <c r="K6662" s="8">
        <f t="shared" si="521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517"/>
        <v>-1.0669200000000001</v>
      </c>
      <c r="E6663" s="8">
        <v>-1.0669150000000001</v>
      </c>
      <c r="F6663" s="4">
        <f t="shared" si="518"/>
        <v>5.000000000032756E-6</v>
      </c>
      <c r="G6663" s="4">
        <f t="shared" si="519"/>
        <v>5.000000000032756E-6</v>
      </c>
      <c r="H6663" s="7">
        <f t="shared" si="520"/>
        <v>2.5000000000327561E-11</v>
      </c>
      <c r="I6663" s="7"/>
      <c r="J6663">
        <v>-611.875</v>
      </c>
      <c r="K6663" s="8">
        <f t="shared" si="521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517"/>
        <v>6.3644399999999992</v>
      </c>
      <c r="E6664" s="8">
        <v>5.9791949999999998</v>
      </c>
      <c r="F6664" s="4">
        <f t="shared" si="518"/>
        <v>-0.38524499999999939</v>
      </c>
      <c r="G6664" s="4">
        <f t="shared" si="519"/>
        <v>0.38524499999999939</v>
      </c>
      <c r="H6664" s="7">
        <f t="shared" si="520"/>
        <v>0.14841371002499953</v>
      </c>
      <c r="I6664" s="7"/>
      <c r="J6664">
        <v>-611.875</v>
      </c>
      <c r="K6664" s="8">
        <f t="shared" si="521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522">C6665/1000</f>
        <v>109.003</v>
      </c>
      <c r="E6665" s="8">
        <v>107.65516599999999</v>
      </c>
      <c r="F6665" s="4">
        <f t="shared" ref="F6665:F6728" si="523">(E6665- D6665)</f>
        <v>-1.347834000000006</v>
      </c>
      <c r="G6665" s="4">
        <f t="shared" ref="G6665:G6728" si="524">ABS(F6665)</f>
        <v>1.347834000000006</v>
      </c>
      <c r="H6665" s="7">
        <f t="shared" ref="H6665:H6728" si="525">(G6665^2)</f>
        <v>1.8166564915560162</v>
      </c>
      <c r="I6665" s="7"/>
      <c r="J6665">
        <v>-611.875</v>
      </c>
      <c r="K6665" s="8">
        <f t="shared" si="521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522"/>
        <v>110.095</v>
      </c>
      <c r="E6666" s="8">
        <v>110.218261</v>
      </c>
      <c r="F6666" s="4">
        <f t="shared" si="523"/>
        <v>0.1232609999999994</v>
      </c>
      <c r="G6666" s="4">
        <f t="shared" si="524"/>
        <v>0.1232609999999994</v>
      </c>
      <c r="H6666" s="7">
        <f t="shared" si="525"/>
        <v>1.5193274120999852E-2</v>
      </c>
      <c r="I6666" s="7"/>
      <c r="J6666">
        <v>-611.875</v>
      </c>
      <c r="K6666" s="8">
        <f t="shared" si="521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522"/>
        <v>109.366</v>
      </c>
      <c r="E6667" s="8">
        <v>109.74757200000001</v>
      </c>
      <c r="F6667" s="4">
        <f t="shared" si="523"/>
        <v>0.38157200000000557</v>
      </c>
      <c r="G6667" s="4">
        <f t="shared" si="524"/>
        <v>0.38157200000000557</v>
      </c>
      <c r="H6667" s="7">
        <f t="shared" si="525"/>
        <v>0.14559719118400424</v>
      </c>
      <c r="I6667" s="7"/>
      <c r="J6667">
        <v>-1066.92</v>
      </c>
      <c r="K6667" s="8">
        <f t="shared" si="521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522"/>
        <v>109.136</v>
      </c>
      <c r="E6668" s="8">
        <v>109.518027</v>
      </c>
      <c r="F6668" s="4">
        <f t="shared" si="523"/>
        <v>0.38202700000000789</v>
      </c>
      <c r="G6668" s="4">
        <f t="shared" si="524"/>
        <v>0.38202700000000789</v>
      </c>
      <c r="H6668" s="7">
        <f t="shared" si="525"/>
        <v>0.14594462872900602</v>
      </c>
      <c r="I6668" s="7"/>
      <c r="J6668">
        <v>-2408.2199999999998</v>
      </c>
      <c r="K6668" s="8">
        <f t="shared" si="521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522"/>
        <v>87.7684</v>
      </c>
      <c r="E6669" s="8">
        <v>88.182969999999997</v>
      </c>
      <c r="F6669" s="4">
        <f t="shared" si="523"/>
        <v>0.41456999999999766</v>
      </c>
      <c r="G6669" s="4">
        <f t="shared" si="524"/>
        <v>0.41456999999999766</v>
      </c>
      <c r="H6669" s="7">
        <f t="shared" si="525"/>
        <v>0.17186828489999806</v>
      </c>
      <c r="I6669" s="7"/>
      <c r="J6669">
        <v>57232.800000000003</v>
      </c>
      <c r="K6669" s="8">
        <f t="shared" si="521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522"/>
        <v>108.21899999999999</v>
      </c>
      <c r="E6670" s="8">
        <v>108.250055</v>
      </c>
      <c r="F6670" s="4">
        <f t="shared" si="523"/>
        <v>3.1055000000009159E-2</v>
      </c>
      <c r="G6670" s="4">
        <f t="shared" si="524"/>
        <v>3.1055000000009159E-2</v>
      </c>
      <c r="H6670" s="7">
        <f t="shared" si="525"/>
        <v>9.6441302500056879E-4</v>
      </c>
      <c r="I6670" s="7"/>
      <c r="J6670">
        <v>111858</v>
      </c>
      <c r="K6670" s="8">
        <f t="shared" si="521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522"/>
        <v>107.97199999999999</v>
      </c>
      <c r="E6671" s="8">
        <v>108.06764699999999</v>
      </c>
      <c r="F6671" s="4">
        <f t="shared" si="523"/>
        <v>9.5646999999999593E-2</v>
      </c>
      <c r="G6671" s="4">
        <f t="shared" si="524"/>
        <v>9.5646999999999593E-2</v>
      </c>
      <c r="H6671" s="7">
        <f t="shared" si="525"/>
        <v>9.1483486089999223E-3</v>
      </c>
      <c r="I6671" s="7"/>
      <c r="J6671">
        <v>110633</v>
      </c>
      <c r="K6671" s="8">
        <f t="shared" si="521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522"/>
        <v>91.054100000000005</v>
      </c>
      <c r="E6672" s="8">
        <v>92.177750000000003</v>
      </c>
      <c r="F6672" s="4">
        <f t="shared" si="523"/>
        <v>1.1236499999999978</v>
      </c>
      <c r="G6672" s="4">
        <f t="shared" si="524"/>
        <v>1.1236499999999978</v>
      </c>
      <c r="H6672" s="7">
        <f t="shared" si="525"/>
        <v>1.2625893224999951</v>
      </c>
      <c r="I6672" s="7"/>
      <c r="J6672">
        <v>110214</v>
      </c>
      <c r="K6672" s="8">
        <f t="shared" si="521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522"/>
        <v>28.470700000000001</v>
      </c>
      <c r="E6673" s="8">
        <v>29.428989999999999</v>
      </c>
      <c r="F6673" s="4">
        <f t="shared" si="523"/>
        <v>0.95828999999999809</v>
      </c>
      <c r="G6673" s="4">
        <f t="shared" si="524"/>
        <v>0.95828999999999809</v>
      </c>
      <c r="H6673" s="7">
        <f t="shared" si="525"/>
        <v>0.91831972409999629</v>
      </c>
      <c r="I6673" s="7"/>
      <c r="J6673">
        <v>109881</v>
      </c>
      <c r="K6673" s="8">
        <f t="shared" si="521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522"/>
        <v>-0.92471500000000006</v>
      </c>
      <c r="E6674" s="8">
        <v>-0.92471499999999995</v>
      </c>
      <c r="F6674" s="4">
        <f t="shared" si="523"/>
        <v>1.1102230246251565E-16</v>
      </c>
      <c r="G6674" s="4">
        <f t="shared" si="524"/>
        <v>1.1102230246251565E-16</v>
      </c>
      <c r="H6674" s="7">
        <f t="shared" si="525"/>
        <v>1.2325951644078309E-32</v>
      </c>
      <c r="I6674" s="7"/>
      <c r="J6674">
        <v>109158</v>
      </c>
      <c r="K6674" s="8">
        <f t="shared" si="521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522"/>
        <v>-0.61187499999999995</v>
      </c>
      <c r="E6675" s="8">
        <v>-0.61187499999999995</v>
      </c>
      <c r="F6675" s="4">
        <f t="shared" si="523"/>
        <v>0</v>
      </c>
      <c r="G6675" s="4">
        <f t="shared" si="524"/>
        <v>0</v>
      </c>
      <c r="H6675" s="7">
        <f t="shared" si="525"/>
        <v>0</v>
      </c>
      <c r="I6675" s="7"/>
      <c r="J6675">
        <v>108781</v>
      </c>
      <c r="K6675" s="8">
        <f t="shared" si="521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522"/>
        <v>-0.61187499999999995</v>
      </c>
      <c r="E6676" s="8">
        <v>-0.61187499999999995</v>
      </c>
      <c r="F6676" s="4">
        <f t="shared" si="523"/>
        <v>0</v>
      </c>
      <c r="G6676" s="4">
        <f t="shared" si="524"/>
        <v>0</v>
      </c>
      <c r="H6676" s="7">
        <f t="shared" si="525"/>
        <v>0</v>
      </c>
      <c r="I6676" s="7"/>
      <c r="J6676">
        <v>108577</v>
      </c>
      <c r="K6676" s="8">
        <f t="shared" si="521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522"/>
        <v>-0.61187499999999995</v>
      </c>
      <c r="E6677" s="8">
        <v>-0.61187499999999995</v>
      </c>
      <c r="F6677" s="4">
        <f t="shared" si="523"/>
        <v>0</v>
      </c>
      <c r="G6677" s="4">
        <f t="shared" si="524"/>
        <v>0</v>
      </c>
      <c r="H6677" s="7">
        <f t="shared" si="525"/>
        <v>0</v>
      </c>
      <c r="I6677" s="7"/>
      <c r="J6677">
        <v>107263</v>
      </c>
      <c r="K6677" s="8">
        <f t="shared" si="521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522"/>
        <v>-0.61187499999999995</v>
      </c>
      <c r="E6678" s="8">
        <v>-0.61187499999999995</v>
      </c>
      <c r="F6678" s="4">
        <f t="shared" si="523"/>
        <v>0</v>
      </c>
      <c r="G6678" s="4">
        <f t="shared" si="524"/>
        <v>0</v>
      </c>
      <c r="H6678" s="7">
        <f t="shared" si="525"/>
        <v>0</v>
      </c>
      <c r="I6678" s="7"/>
      <c r="J6678">
        <v>43859.199999999997</v>
      </c>
      <c r="K6678" s="8">
        <f t="shared" si="521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522"/>
        <v>-0.61187499999999995</v>
      </c>
      <c r="E6679" s="8">
        <v>-0.61187499999999995</v>
      </c>
      <c r="F6679" s="4">
        <f t="shared" si="523"/>
        <v>0</v>
      </c>
      <c r="G6679" s="4">
        <f t="shared" si="524"/>
        <v>0</v>
      </c>
      <c r="H6679" s="7">
        <f t="shared" si="525"/>
        <v>0</v>
      </c>
      <c r="I6679" s="7"/>
      <c r="J6679">
        <v>-924.71500000000003</v>
      </c>
      <c r="K6679" s="8">
        <f t="shared" si="521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522"/>
        <v>-0.61187499999999995</v>
      </c>
      <c r="E6680" s="8">
        <v>-0.61187499999999995</v>
      </c>
      <c r="F6680" s="4">
        <f t="shared" si="523"/>
        <v>0</v>
      </c>
      <c r="G6680" s="4">
        <f t="shared" si="524"/>
        <v>0</v>
      </c>
      <c r="H6680" s="7">
        <f t="shared" si="525"/>
        <v>0</v>
      </c>
      <c r="I6680" s="7"/>
      <c r="J6680">
        <v>-611.875</v>
      </c>
      <c r="K6680" s="8">
        <f t="shared" si="521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522"/>
        <v>-0.61187499999999995</v>
      </c>
      <c r="E6681" s="8">
        <v>-0.61187499999999995</v>
      </c>
      <c r="F6681" s="4">
        <f t="shared" si="523"/>
        <v>0</v>
      </c>
      <c r="G6681" s="4">
        <f t="shared" si="524"/>
        <v>0</v>
      </c>
      <c r="H6681" s="7">
        <f t="shared" si="525"/>
        <v>0</v>
      </c>
      <c r="I6681" s="7"/>
      <c r="J6681">
        <v>-611.875</v>
      </c>
      <c r="K6681" s="8">
        <f t="shared" si="521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522"/>
        <v>-0.61187499999999995</v>
      </c>
      <c r="E6682" s="8">
        <v>-0.61187499999999995</v>
      </c>
      <c r="F6682" s="4">
        <f t="shared" si="523"/>
        <v>0</v>
      </c>
      <c r="G6682" s="4">
        <f t="shared" si="524"/>
        <v>0</v>
      </c>
      <c r="H6682" s="7">
        <f t="shared" si="525"/>
        <v>0</v>
      </c>
      <c r="I6682" s="7"/>
      <c r="J6682">
        <v>-611.875</v>
      </c>
      <c r="K6682" s="8">
        <f t="shared" si="521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522"/>
        <v>-0.61187499999999995</v>
      </c>
      <c r="E6683" s="8">
        <v>-0.61187499999999995</v>
      </c>
      <c r="F6683" s="4">
        <f t="shared" si="523"/>
        <v>0</v>
      </c>
      <c r="G6683" s="4">
        <f t="shared" si="524"/>
        <v>0</v>
      </c>
      <c r="H6683" s="7">
        <f t="shared" si="525"/>
        <v>0</v>
      </c>
      <c r="I6683" s="7"/>
      <c r="J6683">
        <v>-611.875</v>
      </c>
      <c r="K6683" s="8">
        <f t="shared" si="521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522"/>
        <v>-0.61187499999999995</v>
      </c>
      <c r="E6684" s="8">
        <v>-0.61187499999999995</v>
      </c>
      <c r="F6684" s="4">
        <f t="shared" si="523"/>
        <v>0</v>
      </c>
      <c r="G6684" s="4">
        <f t="shared" si="524"/>
        <v>0</v>
      </c>
      <c r="H6684" s="7">
        <f t="shared" si="525"/>
        <v>0</v>
      </c>
      <c r="I6684" s="7"/>
      <c r="J6684">
        <v>-611.875</v>
      </c>
      <c r="K6684" s="8">
        <f t="shared" si="521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522"/>
        <v>-0.61187499999999995</v>
      </c>
      <c r="E6685" s="8">
        <v>-0.61187499999999995</v>
      </c>
      <c r="F6685" s="4">
        <f t="shared" si="523"/>
        <v>0</v>
      </c>
      <c r="G6685" s="4">
        <f t="shared" si="524"/>
        <v>0</v>
      </c>
      <c r="H6685" s="7">
        <f t="shared" si="525"/>
        <v>0</v>
      </c>
      <c r="I6685" s="7"/>
      <c r="J6685">
        <v>-611.875</v>
      </c>
      <c r="K6685" s="8">
        <f t="shared" si="521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522"/>
        <v>-1.0669200000000001</v>
      </c>
      <c r="E6686" s="8">
        <v>-1.0669150000000001</v>
      </c>
      <c r="F6686" s="4">
        <f t="shared" si="523"/>
        <v>5.000000000032756E-6</v>
      </c>
      <c r="G6686" s="4">
        <f t="shared" si="524"/>
        <v>5.000000000032756E-6</v>
      </c>
      <c r="H6686" s="7">
        <f t="shared" si="525"/>
        <v>2.5000000000327561E-11</v>
      </c>
      <c r="I6686" s="7"/>
      <c r="J6686">
        <v>-611.875</v>
      </c>
      <c r="K6686" s="8">
        <f t="shared" si="521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522"/>
        <v>-1.0669200000000001</v>
      </c>
      <c r="E6687" s="8">
        <v>-1.0669150000000001</v>
      </c>
      <c r="F6687" s="4">
        <f t="shared" si="523"/>
        <v>5.000000000032756E-6</v>
      </c>
      <c r="G6687" s="4">
        <f t="shared" si="524"/>
        <v>5.000000000032756E-6</v>
      </c>
      <c r="H6687" s="7">
        <f t="shared" si="525"/>
        <v>2.5000000000327561E-11</v>
      </c>
      <c r="I6687" s="7"/>
      <c r="J6687">
        <v>-611.875</v>
      </c>
      <c r="K6687" s="8">
        <f t="shared" si="521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522"/>
        <v>4.5301999999999998</v>
      </c>
      <c r="E6688" s="8">
        <v>4.279528</v>
      </c>
      <c r="F6688" s="4">
        <f t="shared" si="523"/>
        <v>-0.25067199999999978</v>
      </c>
      <c r="G6688" s="4">
        <f t="shared" si="524"/>
        <v>0.25067199999999978</v>
      </c>
      <c r="H6688" s="7">
        <f t="shared" si="525"/>
        <v>6.2836451583999892E-2</v>
      </c>
      <c r="I6688" s="7"/>
      <c r="J6688">
        <v>-611.875</v>
      </c>
      <c r="K6688" s="8">
        <f t="shared" si="521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522"/>
        <v>111.006</v>
      </c>
      <c r="E6689" s="8">
        <v>111.608221</v>
      </c>
      <c r="F6689" s="4">
        <f t="shared" si="523"/>
        <v>0.60222100000000012</v>
      </c>
      <c r="G6689" s="4">
        <f t="shared" si="524"/>
        <v>0.60222100000000012</v>
      </c>
      <c r="H6689" s="7">
        <f t="shared" si="525"/>
        <v>0.36267013284100014</v>
      </c>
      <c r="I6689" s="7"/>
      <c r="J6689">
        <v>-611.875</v>
      </c>
      <c r="K6689" s="8">
        <f t="shared" si="521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522"/>
        <v>110.054</v>
      </c>
      <c r="E6690" s="8">
        <v>110.23123</v>
      </c>
      <c r="F6690" s="4">
        <f t="shared" si="523"/>
        <v>0.17722999999999445</v>
      </c>
      <c r="G6690" s="4">
        <f t="shared" si="524"/>
        <v>0.17722999999999445</v>
      </c>
      <c r="H6690" s="7">
        <f t="shared" si="525"/>
        <v>3.1410472899998029E-2</v>
      </c>
      <c r="I6690" s="7"/>
      <c r="J6690">
        <v>-611.875</v>
      </c>
      <c r="K6690" s="8">
        <f t="shared" si="521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522"/>
        <v>109.163</v>
      </c>
      <c r="E6691" s="8">
        <v>109.677001</v>
      </c>
      <c r="F6691" s="4">
        <f t="shared" si="523"/>
        <v>0.51400100000000748</v>
      </c>
      <c r="G6691" s="4">
        <f t="shared" si="524"/>
        <v>0.51400100000000748</v>
      </c>
      <c r="H6691" s="7">
        <f t="shared" si="525"/>
        <v>0.26419702800100769</v>
      </c>
      <c r="I6691" s="7"/>
      <c r="J6691">
        <v>-1066.92</v>
      </c>
      <c r="K6691" s="8">
        <f t="shared" si="521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522"/>
        <v>108.44799999999999</v>
      </c>
      <c r="E6692" s="8">
        <v>108.788568</v>
      </c>
      <c r="F6692" s="4">
        <f t="shared" si="523"/>
        <v>0.34056800000000464</v>
      </c>
      <c r="G6692" s="4">
        <f t="shared" si="524"/>
        <v>0.34056800000000464</v>
      </c>
      <c r="H6692" s="7">
        <f t="shared" si="525"/>
        <v>0.11598656262400317</v>
      </c>
      <c r="I6692" s="7"/>
      <c r="J6692">
        <v>-1066.92</v>
      </c>
      <c r="K6692" s="8">
        <f t="shared" si="521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522"/>
        <v>107.726</v>
      </c>
      <c r="E6693" s="8">
        <v>108.040488</v>
      </c>
      <c r="F6693" s="4">
        <f t="shared" si="523"/>
        <v>0.31448799999999721</v>
      </c>
      <c r="G6693" s="4">
        <f t="shared" si="524"/>
        <v>0.31448799999999721</v>
      </c>
      <c r="H6693" s="7">
        <f t="shared" si="525"/>
        <v>9.8902702143998253E-2</v>
      </c>
      <c r="I6693" s="7"/>
      <c r="J6693">
        <v>5988.02</v>
      </c>
      <c r="K6693" s="8">
        <f t="shared" si="521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522"/>
        <v>107.29600000000001</v>
      </c>
      <c r="E6694" s="8">
        <v>107.60613600000001</v>
      </c>
      <c r="F6694" s="4">
        <f t="shared" si="523"/>
        <v>0.31013599999999997</v>
      </c>
      <c r="G6694" s="4">
        <f t="shared" si="524"/>
        <v>0.31013599999999997</v>
      </c>
      <c r="H6694" s="7">
        <f t="shared" si="525"/>
        <v>9.6184338495999985E-2</v>
      </c>
      <c r="I6694" s="7"/>
      <c r="J6694">
        <v>108000</v>
      </c>
      <c r="K6694" s="8">
        <f t="shared" si="521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522"/>
        <v>107.238</v>
      </c>
      <c r="E6695" s="8">
        <v>107.60490299999999</v>
      </c>
      <c r="F6695" s="4">
        <f t="shared" si="523"/>
        <v>0.36690299999999354</v>
      </c>
      <c r="G6695" s="4">
        <f t="shared" si="524"/>
        <v>0.36690299999999354</v>
      </c>
      <c r="H6695" s="7">
        <f t="shared" si="525"/>
        <v>0.13461781140899526</v>
      </c>
      <c r="I6695" s="7"/>
      <c r="J6695">
        <v>110163</v>
      </c>
      <c r="K6695" s="8">
        <f t="shared" si="521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522"/>
        <v>98.549399999999991</v>
      </c>
      <c r="E6696" s="8">
        <v>100.450209</v>
      </c>
      <c r="F6696" s="4">
        <f t="shared" si="523"/>
        <v>1.9008090000000095</v>
      </c>
      <c r="G6696" s="4">
        <f t="shared" si="524"/>
        <v>1.9008090000000095</v>
      </c>
      <c r="H6696" s="7">
        <f t="shared" si="525"/>
        <v>3.6130748544810363</v>
      </c>
      <c r="I6696" s="7"/>
      <c r="J6696">
        <v>109695</v>
      </c>
      <c r="K6696" s="8">
        <f t="shared" si="521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522"/>
        <v>28.216999999999999</v>
      </c>
      <c r="E6697" s="8">
        <v>29.062206</v>
      </c>
      <c r="F6697" s="4">
        <f t="shared" si="523"/>
        <v>0.84520600000000101</v>
      </c>
      <c r="G6697" s="4">
        <f t="shared" si="524"/>
        <v>0.84520600000000101</v>
      </c>
      <c r="H6697" s="7">
        <f t="shared" si="525"/>
        <v>0.71437318243600167</v>
      </c>
      <c r="I6697" s="7"/>
      <c r="J6697">
        <v>109470</v>
      </c>
      <c r="K6697" s="8">
        <f t="shared" si="521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522"/>
        <v>-0.92471500000000006</v>
      </c>
      <c r="E6698" s="8">
        <v>-0.92471499999999995</v>
      </c>
      <c r="F6698" s="4">
        <f t="shared" si="523"/>
        <v>1.1102230246251565E-16</v>
      </c>
      <c r="G6698" s="4">
        <f t="shared" si="524"/>
        <v>1.1102230246251565E-16</v>
      </c>
      <c r="H6698" s="7">
        <f t="shared" si="525"/>
        <v>1.2325951644078309E-32</v>
      </c>
      <c r="I6698" s="7"/>
      <c r="J6698">
        <v>88286.2</v>
      </c>
      <c r="K6698" s="8">
        <f t="shared" si="521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522"/>
        <v>-0.61187499999999995</v>
      </c>
      <c r="E6699" s="8">
        <v>-0.61187499999999995</v>
      </c>
      <c r="F6699" s="4">
        <f t="shared" si="523"/>
        <v>0</v>
      </c>
      <c r="G6699" s="4">
        <f t="shared" si="524"/>
        <v>0</v>
      </c>
      <c r="H6699" s="7">
        <f t="shared" si="525"/>
        <v>0</v>
      </c>
      <c r="I6699" s="7"/>
      <c r="J6699">
        <v>108249</v>
      </c>
      <c r="K6699" s="8">
        <f t="shared" si="521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522"/>
        <v>-0.61187499999999995</v>
      </c>
      <c r="E6700" s="8">
        <v>-0.61187499999999995</v>
      </c>
      <c r="F6700" s="4">
        <f t="shared" si="523"/>
        <v>0</v>
      </c>
      <c r="G6700" s="4">
        <f t="shared" si="524"/>
        <v>0</v>
      </c>
      <c r="H6700" s="7">
        <f t="shared" si="525"/>
        <v>0</v>
      </c>
      <c r="I6700" s="7"/>
      <c r="J6700">
        <v>108073</v>
      </c>
      <c r="K6700" s="8">
        <f t="shared" ref="K6700:K6763" si="526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522"/>
        <v>-0.61187499999999995</v>
      </c>
      <c r="E6701" s="8">
        <v>-0.61187499999999995</v>
      </c>
      <c r="F6701" s="4">
        <f t="shared" si="523"/>
        <v>0</v>
      </c>
      <c r="G6701" s="4">
        <f t="shared" si="524"/>
        <v>0</v>
      </c>
      <c r="H6701" s="7">
        <f t="shared" si="525"/>
        <v>0</v>
      </c>
      <c r="I6701" s="7"/>
      <c r="J6701">
        <v>92265</v>
      </c>
      <c r="K6701" s="8">
        <f t="shared" si="526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522"/>
        <v>-0.61187499999999995</v>
      </c>
      <c r="E6702" s="8">
        <v>-0.61187499999999995</v>
      </c>
      <c r="F6702" s="4">
        <f t="shared" si="523"/>
        <v>0</v>
      </c>
      <c r="G6702" s="4">
        <f t="shared" si="524"/>
        <v>0</v>
      </c>
      <c r="H6702" s="7">
        <f t="shared" si="525"/>
        <v>0</v>
      </c>
      <c r="I6702" s="7"/>
      <c r="J6702">
        <v>29512.3</v>
      </c>
      <c r="K6702" s="8">
        <f t="shared" si="526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522"/>
        <v>-0.61187499999999995</v>
      </c>
      <c r="E6703" s="8">
        <v>-0.61187499999999995</v>
      </c>
      <c r="F6703" s="4">
        <f t="shared" si="523"/>
        <v>0</v>
      </c>
      <c r="G6703" s="4">
        <f t="shared" si="524"/>
        <v>0</v>
      </c>
      <c r="H6703" s="7">
        <f t="shared" si="525"/>
        <v>0</v>
      </c>
      <c r="I6703" s="7"/>
      <c r="J6703">
        <v>-924.71500000000003</v>
      </c>
      <c r="K6703" s="8">
        <f t="shared" si="526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522"/>
        <v>-0.61187499999999995</v>
      </c>
      <c r="E6704" s="8">
        <v>-0.61187499999999995</v>
      </c>
      <c r="F6704" s="4">
        <f t="shared" si="523"/>
        <v>0</v>
      </c>
      <c r="G6704" s="4">
        <f t="shared" si="524"/>
        <v>0</v>
      </c>
      <c r="H6704" s="7">
        <f t="shared" si="525"/>
        <v>0</v>
      </c>
      <c r="I6704" s="7"/>
      <c r="J6704">
        <v>-611.875</v>
      </c>
      <c r="K6704" s="8">
        <f t="shared" si="526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522"/>
        <v>-0.61187499999999995</v>
      </c>
      <c r="E6705" s="8">
        <v>-0.61187499999999995</v>
      </c>
      <c r="F6705" s="4">
        <f t="shared" si="523"/>
        <v>0</v>
      </c>
      <c r="G6705" s="4">
        <f t="shared" si="524"/>
        <v>0</v>
      </c>
      <c r="H6705" s="7">
        <f t="shared" si="525"/>
        <v>0</v>
      </c>
      <c r="I6705" s="7"/>
      <c r="J6705">
        <v>-611.875</v>
      </c>
      <c r="K6705" s="8">
        <f t="shared" si="526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522"/>
        <v>-0.61187499999999995</v>
      </c>
      <c r="E6706" s="8">
        <v>-0.61187499999999995</v>
      </c>
      <c r="F6706" s="4">
        <f t="shared" si="523"/>
        <v>0</v>
      </c>
      <c r="G6706" s="4">
        <f t="shared" si="524"/>
        <v>0</v>
      </c>
      <c r="H6706" s="7">
        <f t="shared" si="525"/>
        <v>0</v>
      </c>
      <c r="I6706" s="7"/>
      <c r="J6706">
        <v>-611.875</v>
      </c>
      <c r="K6706" s="8">
        <f t="shared" si="526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522"/>
        <v>-0.61187499999999995</v>
      </c>
      <c r="E6707" s="8">
        <v>-0.61187499999999995</v>
      </c>
      <c r="F6707" s="4">
        <f t="shared" si="523"/>
        <v>0</v>
      </c>
      <c r="G6707" s="4">
        <f t="shared" si="524"/>
        <v>0</v>
      </c>
      <c r="H6707" s="7">
        <f t="shared" si="525"/>
        <v>0</v>
      </c>
      <c r="I6707" s="7"/>
      <c r="J6707">
        <v>-611.875</v>
      </c>
      <c r="K6707" s="8">
        <f t="shared" si="526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522"/>
        <v>-0.61187499999999995</v>
      </c>
      <c r="E6708" s="8">
        <v>-0.61187499999999995</v>
      </c>
      <c r="F6708" s="4">
        <f t="shared" si="523"/>
        <v>0</v>
      </c>
      <c r="G6708" s="4">
        <f t="shared" si="524"/>
        <v>0</v>
      </c>
      <c r="H6708" s="7">
        <f t="shared" si="525"/>
        <v>0</v>
      </c>
      <c r="I6708" s="7"/>
      <c r="J6708">
        <v>-611.875</v>
      </c>
      <c r="K6708" s="8">
        <f t="shared" si="526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522"/>
        <v>-0.61187499999999995</v>
      </c>
      <c r="E6709" s="8">
        <v>-0.61187499999999995</v>
      </c>
      <c r="F6709" s="4">
        <f t="shared" si="523"/>
        <v>0</v>
      </c>
      <c r="G6709" s="4">
        <f t="shared" si="524"/>
        <v>0</v>
      </c>
      <c r="H6709" s="7">
        <f t="shared" si="525"/>
        <v>0</v>
      </c>
      <c r="I6709" s="7"/>
      <c r="J6709">
        <v>-611.875</v>
      </c>
      <c r="K6709" s="8">
        <f t="shared" si="526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522"/>
        <v>-1.0669200000000001</v>
      </c>
      <c r="E6710" s="8">
        <v>-1.0669150000000001</v>
      </c>
      <c r="F6710" s="4">
        <f t="shared" si="523"/>
        <v>5.000000000032756E-6</v>
      </c>
      <c r="G6710" s="4">
        <f t="shared" si="524"/>
        <v>5.000000000032756E-6</v>
      </c>
      <c r="H6710" s="7">
        <f t="shared" si="525"/>
        <v>2.5000000000327561E-11</v>
      </c>
      <c r="I6710" s="7"/>
      <c r="J6710">
        <v>-611.875</v>
      </c>
      <c r="K6710" s="8">
        <f t="shared" si="526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522"/>
        <v>-1.0669200000000001</v>
      </c>
      <c r="E6711" s="8">
        <v>-1.0669150000000001</v>
      </c>
      <c r="F6711" s="4">
        <f t="shared" si="523"/>
        <v>5.000000000032756E-6</v>
      </c>
      <c r="G6711" s="4">
        <f t="shared" si="524"/>
        <v>5.000000000032756E-6</v>
      </c>
      <c r="H6711" s="7">
        <f t="shared" si="525"/>
        <v>2.5000000000327561E-11</v>
      </c>
      <c r="I6711" s="7"/>
      <c r="J6711">
        <v>-611.875</v>
      </c>
      <c r="K6711" s="8">
        <f t="shared" si="526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522"/>
        <v>19.041499999999999</v>
      </c>
      <c r="E6712" s="8">
        <v>18.490766000000001</v>
      </c>
      <c r="F6712" s="4">
        <f t="shared" si="523"/>
        <v>-0.5507339999999985</v>
      </c>
      <c r="G6712" s="4">
        <f t="shared" si="524"/>
        <v>0.5507339999999985</v>
      </c>
      <c r="H6712" s="7">
        <f t="shared" si="525"/>
        <v>0.30330793875599837</v>
      </c>
      <c r="I6712" s="7"/>
      <c r="J6712">
        <v>-611.875</v>
      </c>
      <c r="K6712" s="8">
        <f t="shared" si="526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522"/>
        <v>111.43600000000001</v>
      </c>
      <c r="E6713" s="8">
        <v>111.824138</v>
      </c>
      <c r="F6713" s="4">
        <f t="shared" si="523"/>
        <v>0.38813799999999787</v>
      </c>
      <c r="G6713" s="4">
        <f t="shared" si="524"/>
        <v>0.38813799999999787</v>
      </c>
      <c r="H6713" s="7">
        <f t="shared" si="525"/>
        <v>0.15065110704399834</v>
      </c>
      <c r="I6713" s="7"/>
      <c r="J6713">
        <v>-611.875</v>
      </c>
      <c r="K6713" s="8">
        <f t="shared" si="526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522"/>
        <v>110.402</v>
      </c>
      <c r="E6714" s="8">
        <v>110.590414</v>
      </c>
      <c r="F6714" s="4">
        <f t="shared" si="523"/>
        <v>0.18841399999999453</v>
      </c>
      <c r="G6714" s="4">
        <f t="shared" si="524"/>
        <v>0.18841399999999453</v>
      </c>
      <c r="H6714" s="7">
        <f t="shared" si="525"/>
        <v>3.5499835395997936E-2</v>
      </c>
      <c r="I6714" s="7"/>
      <c r="J6714">
        <v>-611.875</v>
      </c>
      <c r="K6714" s="8">
        <f t="shared" si="526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522"/>
        <v>109.71899999999999</v>
      </c>
      <c r="E6715" s="8">
        <v>110.20872199999999</v>
      </c>
      <c r="F6715" s="4">
        <f t="shared" si="523"/>
        <v>0.48972200000000043</v>
      </c>
      <c r="G6715" s="4">
        <f t="shared" si="524"/>
        <v>0.48972200000000043</v>
      </c>
      <c r="H6715" s="7">
        <f t="shared" si="525"/>
        <v>0.23982763728400042</v>
      </c>
      <c r="I6715" s="7"/>
      <c r="J6715">
        <v>-1066.92</v>
      </c>
      <c r="K6715" s="8">
        <f t="shared" si="526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522"/>
        <v>109.261</v>
      </c>
      <c r="E6716" s="8">
        <v>109.625265</v>
      </c>
      <c r="F6716" s="4">
        <f t="shared" si="523"/>
        <v>0.36426500000000317</v>
      </c>
      <c r="G6716" s="4">
        <f t="shared" si="524"/>
        <v>0.36426500000000317</v>
      </c>
      <c r="H6716" s="7">
        <f t="shared" si="525"/>
        <v>0.1326889902250023</v>
      </c>
      <c r="I6716" s="7"/>
      <c r="J6716">
        <v>-1066.92</v>
      </c>
      <c r="K6716" s="8">
        <f t="shared" si="526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522"/>
        <v>108.80500000000001</v>
      </c>
      <c r="E6717" s="8">
        <v>108.865022</v>
      </c>
      <c r="F6717" s="4">
        <f t="shared" si="523"/>
        <v>6.0021999999989362E-2</v>
      </c>
      <c r="G6717" s="4">
        <f t="shared" si="524"/>
        <v>6.0021999999989362E-2</v>
      </c>
      <c r="H6717" s="7">
        <f t="shared" si="525"/>
        <v>3.6026404839987229E-3</v>
      </c>
      <c r="I6717" s="7"/>
      <c r="J6717">
        <v>4281.8500000000004</v>
      </c>
      <c r="K6717" s="8">
        <f t="shared" si="526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522"/>
        <v>108.441</v>
      </c>
      <c r="E6718" s="8">
        <v>108.856565</v>
      </c>
      <c r="F6718" s="4">
        <f t="shared" si="523"/>
        <v>0.41556500000000085</v>
      </c>
      <c r="G6718" s="4">
        <f t="shared" si="524"/>
        <v>0.41556500000000085</v>
      </c>
      <c r="H6718" s="7">
        <f t="shared" si="525"/>
        <v>0.1726942692250007</v>
      </c>
      <c r="I6718" s="7"/>
      <c r="J6718">
        <v>111371</v>
      </c>
      <c r="K6718" s="8">
        <f t="shared" si="526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522"/>
        <v>108.143</v>
      </c>
      <c r="E6719" s="8">
        <v>108.549949</v>
      </c>
      <c r="F6719" s="4">
        <f t="shared" si="523"/>
        <v>0.40694899999999734</v>
      </c>
      <c r="G6719" s="4">
        <f t="shared" si="524"/>
        <v>0.40694899999999734</v>
      </c>
      <c r="H6719" s="7">
        <f t="shared" si="525"/>
        <v>0.16560748860099783</v>
      </c>
      <c r="I6719" s="7"/>
      <c r="J6719">
        <v>110164</v>
      </c>
      <c r="K6719" s="8">
        <f t="shared" si="526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522"/>
        <v>108.017</v>
      </c>
      <c r="E6720" s="8">
        <v>108.282995</v>
      </c>
      <c r="F6720" s="4">
        <f t="shared" si="523"/>
        <v>0.26599500000000376</v>
      </c>
      <c r="G6720" s="4">
        <f t="shared" si="524"/>
        <v>0.26599500000000376</v>
      </c>
      <c r="H6720" s="7">
        <f t="shared" si="525"/>
        <v>7.0753340025001998E-2</v>
      </c>
      <c r="I6720" s="7"/>
      <c r="J6720">
        <v>109647</v>
      </c>
      <c r="K6720" s="8">
        <f t="shared" si="526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522"/>
        <v>45.008499999999998</v>
      </c>
      <c r="E6721" s="8">
        <v>46.195231999999997</v>
      </c>
      <c r="F6721" s="4">
        <f t="shared" si="523"/>
        <v>1.1867319999999992</v>
      </c>
      <c r="G6721" s="4">
        <f t="shared" si="524"/>
        <v>1.1867319999999992</v>
      </c>
      <c r="H6721" s="7">
        <f t="shared" si="525"/>
        <v>1.4083328398239983</v>
      </c>
      <c r="I6721" s="7"/>
      <c r="J6721">
        <v>108777</v>
      </c>
      <c r="K6721" s="8">
        <f t="shared" si="526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522"/>
        <v>-0.92471500000000006</v>
      </c>
      <c r="E6722" s="8">
        <v>-0.92471499999999995</v>
      </c>
      <c r="F6722" s="4">
        <f t="shared" si="523"/>
        <v>1.1102230246251565E-16</v>
      </c>
      <c r="G6722" s="4">
        <f t="shared" si="524"/>
        <v>1.1102230246251565E-16</v>
      </c>
      <c r="H6722" s="7">
        <f t="shared" si="525"/>
        <v>1.2325951644078309E-32</v>
      </c>
      <c r="I6722" s="7"/>
      <c r="J6722">
        <v>108051</v>
      </c>
      <c r="K6722" s="8">
        <f t="shared" si="526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522"/>
        <v>-0.61187499999999995</v>
      </c>
      <c r="E6723" s="8">
        <v>-0.61187499999999995</v>
      </c>
      <c r="F6723" s="4">
        <f t="shared" si="523"/>
        <v>0</v>
      </c>
      <c r="G6723" s="4">
        <f t="shared" si="524"/>
        <v>0</v>
      </c>
      <c r="H6723" s="7">
        <f t="shared" si="525"/>
        <v>0</v>
      </c>
      <c r="I6723" s="7"/>
      <c r="J6723">
        <v>107630</v>
      </c>
      <c r="K6723" s="8">
        <f t="shared" si="526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522"/>
        <v>-0.61187499999999995</v>
      </c>
      <c r="E6724" s="8">
        <v>-0.61187499999999995</v>
      </c>
      <c r="F6724" s="4">
        <f t="shared" si="523"/>
        <v>0</v>
      </c>
      <c r="G6724" s="4">
        <f t="shared" si="524"/>
        <v>0</v>
      </c>
      <c r="H6724" s="7">
        <f t="shared" si="525"/>
        <v>0</v>
      </c>
      <c r="I6724" s="7"/>
      <c r="J6724">
        <v>107629</v>
      </c>
      <c r="K6724" s="8">
        <f t="shared" si="526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522"/>
        <v>-0.61187499999999995</v>
      </c>
      <c r="E6725" s="8">
        <v>-0.61187499999999995</v>
      </c>
      <c r="F6725" s="4">
        <f t="shared" si="523"/>
        <v>0</v>
      </c>
      <c r="G6725" s="4">
        <f t="shared" si="524"/>
        <v>0</v>
      </c>
      <c r="H6725" s="7">
        <f t="shared" si="525"/>
        <v>0</v>
      </c>
      <c r="I6725" s="7"/>
      <c r="J6725">
        <v>100514</v>
      </c>
      <c r="K6725" s="8">
        <f t="shared" si="526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522"/>
        <v>-0.61187499999999995</v>
      </c>
      <c r="E6726" s="8">
        <v>-0.61187499999999995</v>
      </c>
      <c r="F6726" s="4">
        <f t="shared" si="523"/>
        <v>0</v>
      </c>
      <c r="G6726" s="4">
        <f t="shared" si="524"/>
        <v>0</v>
      </c>
      <c r="H6726" s="7">
        <f t="shared" si="525"/>
        <v>0</v>
      </c>
      <c r="I6726" s="7"/>
      <c r="J6726">
        <v>29185.599999999999</v>
      </c>
      <c r="K6726" s="8">
        <f t="shared" si="526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522"/>
        <v>-0.61187499999999995</v>
      </c>
      <c r="E6727" s="8">
        <v>-0.61187499999999995</v>
      </c>
      <c r="F6727" s="4">
        <f t="shared" si="523"/>
        <v>0</v>
      </c>
      <c r="G6727" s="4">
        <f t="shared" si="524"/>
        <v>0</v>
      </c>
      <c r="H6727" s="7">
        <f t="shared" si="525"/>
        <v>0</v>
      </c>
      <c r="I6727" s="7"/>
      <c r="J6727">
        <v>-924.71500000000003</v>
      </c>
      <c r="K6727" s="8">
        <f t="shared" si="526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522"/>
        <v>-0.61187499999999995</v>
      </c>
      <c r="E6728" s="8">
        <v>-0.61187499999999995</v>
      </c>
      <c r="F6728" s="4">
        <f t="shared" si="523"/>
        <v>0</v>
      </c>
      <c r="G6728" s="4">
        <f t="shared" si="524"/>
        <v>0</v>
      </c>
      <c r="H6728" s="7">
        <f t="shared" si="525"/>
        <v>0</v>
      </c>
      <c r="I6728" s="7"/>
      <c r="J6728">
        <v>-611.875</v>
      </c>
      <c r="K6728" s="8">
        <f t="shared" si="526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527">C6729/1000</f>
        <v>-0.61187499999999995</v>
      </c>
      <c r="E6729" s="8">
        <v>-0.61187499999999995</v>
      </c>
      <c r="F6729" s="4">
        <f t="shared" ref="F6729:F6792" si="528">(E6729- D6729)</f>
        <v>0</v>
      </c>
      <c r="G6729" s="4">
        <f t="shared" ref="G6729:G6792" si="529">ABS(F6729)</f>
        <v>0</v>
      </c>
      <c r="H6729" s="7">
        <f t="shared" ref="H6729:H6792" si="530">(G6729^2)</f>
        <v>0</v>
      </c>
      <c r="I6729" s="7"/>
      <c r="J6729">
        <v>-611.875</v>
      </c>
      <c r="K6729" s="8">
        <f t="shared" si="526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527"/>
        <v>-0.61187499999999995</v>
      </c>
      <c r="E6730" s="8">
        <v>-0.61187499999999995</v>
      </c>
      <c r="F6730" s="4">
        <f t="shared" si="528"/>
        <v>0</v>
      </c>
      <c r="G6730" s="4">
        <f t="shared" si="529"/>
        <v>0</v>
      </c>
      <c r="H6730" s="7">
        <f t="shared" si="530"/>
        <v>0</v>
      </c>
      <c r="I6730" s="7"/>
      <c r="J6730">
        <v>-611.875</v>
      </c>
      <c r="K6730" s="8">
        <f t="shared" si="526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527"/>
        <v>-0.61187499999999995</v>
      </c>
      <c r="E6731" s="8">
        <v>-0.61187499999999995</v>
      </c>
      <c r="F6731" s="4">
        <f t="shared" si="528"/>
        <v>0</v>
      </c>
      <c r="G6731" s="4">
        <f t="shared" si="529"/>
        <v>0</v>
      </c>
      <c r="H6731" s="7">
        <f t="shared" si="530"/>
        <v>0</v>
      </c>
      <c r="I6731" s="7"/>
      <c r="J6731">
        <v>-611.875</v>
      </c>
      <c r="K6731" s="8">
        <f t="shared" si="526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527"/>
        <v>-0.61187499999999995</v>
      </c>
      <c r="E6732" s="8">
        <v>-0.61187499999999995</v>
      </c>
      <c r="F6732" s="4">
        <f t="shared" si="528"/>
        <v>0</v>
      </c>
      <c r="G6732" s="4">
        <f t="shared" si="529"/>
        <v>0</v>
      </c>
      <c r="H6732" s="7">
        <f t="shared" si="530"/>
        <v>0</v>
      </c>
      <c r="I6732" s="7"/>
      <c r="J6732">
        <v>-611.875</v>
      </c>
      <c r="K6732" s="8">
        <f t="shared" si="526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527"/>
        <v>-0.61187499999999995</v>
      </c>
      <c r="E6733" s="8">
        <v>-0.61187499999999995</v>
      </c>
      <c r="F6733" s="4">
        <f t="shared" si="528"/>
        <v>0</v>
      </c>
      <c r="G6733" s="4">
        <f t="shared" si="529"/>
        <v>0</v>
      </c>
      <c r="H6733" s="7">
        <f t="shared" si="530"/>
        <v>0</v>
      </c>
      <c r="I6733" s="7"/>
      <c r="J6733">
        <v>-611.875</v>
      </c>
      <c r="K6733" s="8">
        <f t="shared" si="526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527"/>
        <v>-1.0669200000000001</v>
      </c>
      <c r="E6734" s="8">
        <v>-1.0669150000000001</v>
      </c>
      <c r="F6734" s="4">
        <f t="shared" si="528"/>
        <v>5.000000000032756E-6</v>
      </c>
      <c r="G6734" s="4">
        <f t="shared" si="529"/>
        <v>5.000000000032756E-6</v>
      </c>
      <c r="H6734" s="7">
        <f t="shared" si="530"/>
        <v>2.5000000000327561E-11</v>
      </c>
      <c r="I6734" s="7"/>
      <c r="J6734">
        <v>-611.875</v>
      </c>
      <c r="K6734" s="8">
        <f t="shared" si="526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527"/>
        <v>-1.0669200000000001</v>
      </c>
      <c r="E6735" s="8">
        <v>-1.0669150000000001</v>
      </c>
      <c r="F6735" s="4">
        <f t="shared" si="528"/>
        <v>5.000000000032756E-6</v>
      </c>
      <c r="G6735" s="4">
        <f t="shared" si="529"/>
        <v>5.000000000032756E-6</v>
      </c>
      <c r="H6735" s="7">
        <f t="shared" si="530"/>
        <v>2.5000000000327561E-11</v>
      </c>
      <c r="I6735" s="7"/>
      <c r="J6735">
        <v>-611.875</v>
      </c>
      <c r="K6735" s="8">
        <f t="shared" si="526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527"/>
        <v>31.014800000000001</v>
      </c>
      <c r="E6736" s="8">
        <v>31.054953999999999</v>
      </c>
      <c r="F6736" s="4">
        <f t="shared" si="528"/>
        <v>4.0153999999997581E-2</v>
      </c>
      <c r="G6736" s="4">
        <f t="shared" si="529"/>
        <v>4.0153999999997581E-2</v>
      </c>
      <c r="H6736" s="7">
        <f t="shared" si="530"/>
        <v>1.6123437159998057E-3</v>
      </c>
      <c r="I6736" s="7"/>
      <c r="J6736">
        <v>-611.875</v>
      </c>
      <c r="K6736" s="8">
        <f t="shared" si="526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527"/>
        <v>111.837</v>
      </c>
      <c r="E6737" s="8">
        <v>112.319115</v>
      </c>
      <c r="F6737" s="4">
        <f t="shared" si="528"/>
        <v>0.48211499999999319</v>
      </c>
      <c r="G6737" s="4">
        <f t="shared" si="529"/>
        <v>0.48211499999999319</v>
      </c>
      <c r="H6737" s="7">
        <f t="shared" si="530"/>
        <v>0.23243487322499343</v>
      </c>
      <c r="I6737" s="7"/>
      <c r="J6737">
        <v>-611.875</v>
      </c>
      <c r="K6737" s="8">
        <f t="shared" si="526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527"/>
        <v>111.10899999999999</v>
      </c>
      <c r="E6738" s="8">
        <v>111.331754</v>
      </c>
      <c r="F6738" s="4">
        <f t="shared" si="528"/>
        <v>0.222754000000009</v>
      </c>
      <c r="G6738" s="4">
        <f t="shared" si="529"/>
        <v>0.222754000000009</v>
      </c>
      <c r="H6738" s="7">
        <f t="shared" si="530"/>
        <v>4.9619344516004013E-2</v>
      </c>
      <c r="I6738" s="7"/>
      <c r="J6738">
        <v>-611.875</v>
      </c>
      <c r="K6738" s="8">
        <f t="shared" si="526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527"/>
        <v>110.452</v>
      </c>
      <c r="E6739" s="8">
        <v>110.85287700000001</v>
      </c>
      <c r="F6739" s="4">
        <f t="shared" si="528"/>
        <v>0.40087700000000837</v>
      </c>
      <c r="G6739" s="4">
        <f t="shared" si="529"/>
        <v>0.40087700000000837</v>
      </c>
      <c r="H6739" s="7">
        <f t="shared" si="530"/>
        <v>0.16070236912900671</v>
      </c>
      <c r="I6739" s="7"/>
      <c r="J6739">
        <v>-1066.92</v>
      </c>
      <c r="K6739" s="8">
        <f t="shared" si="526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527"/>
        <v>109.961</v>
      </c>
      <c r="E6740" s="8">
        <v>110.393629</v>
      </c>
      <c r="F6740" s="4">
        <f t="shared" si="528"/>
        <v>0.4326290000000057</v>
      </c>
      <c r="G6740" s="4">
        <f t="shared" si="529"/>
        <v>0.4326290000000057</v>
      </c>
      <c r="H6740" s="7">
        <f t="shared" si="530"/>
        <v>0.18716785164100494</v>
      </c>
      <c r="I6740" s="7"/>
      <c r="J6740">
        <v>-1066.92</v>
      </c>
      <c r="K6740" s="8">
        <f t="shared" si="526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527"/>
        <v>109.401</v>
      </c>
      <c r="E6741" s="8">
        <v>109.461629</v>
      </c>
      <c r="F6741" s="4">
        <f t="shared" si="528"/>
        <v>6.0629000000005817E-2</v>
      </c>
      <c r="G6741" s="4">
        <f t="shared" si="529"/>
        <v>6.0629000000005817E-2</v>
      </c>
      <c r="H6741" s="7">
        <f t="shared" si="530"/>
        <v>3.6758756410007055E-3</v>
      </c>
      <c r="I6741" s="7"/>
      <c r="J6741">
        <v>18487.599999999999</v>
      </c>
      <c r="K6741" s="8">
        <f t="shared" si="526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527"/>
        <v>109.041</v>
      </c>
      <c r="E6742" s="8">
        <v>109.45305999999999</v>
      </c>
      <c r="F6742" s="4">
        <f t="shared" si="528"/>
        <v>0.41205999999999676</v>
      </c>
      <c r="G6742" s="4">
        <f t="shared" si="529"/>
        <v>0.41205999999999676</v>
      </c>
      <c r="H6742" s="7">
        <f t="shared" si="530"/>
        <v>0.16979344359999732</v>
      </c>
      <c r="I6742" s="7"/>
      <c r="J6742">
        <v>112058</v>
      </c>
      <c r="K6742" s="8">
        <f t="shared" si="526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527"/>
        <v>108.92100000000001</v>
      </c>
      <c r="E6743" s="8">
        <v>109.333735</v>
      </c>
      <c r="F6743" s="4">
        <f t="shared" si="528"/>
        <v>0.41273499999999785</v>
      </c>
      <c r="G6743" s="4">
        <f t="shared" si="529"/>
        <v>0.41273499999999785</v>
      </c>
      <c r="H6743" s="7">
        <f t="shared" si="530"/>
        <v>0.17035018022499823</v>
      </c>
      <c r="I6743" s="7"/>
      <c r="J6743">
        <v>110499</v>
      </c>
      <c r="K6743" s="8">
        <f t="shared" si="526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527"/>
        <v>108.97799999999999</v>
      </c>
      <c r="E6744" s="8">
        <v>108.919331</v>
      </c>
      <c r="F6744" s="4">
        <f t="shared" si="528"/>
        <v>-5.8668999999994753E-2</v>
      </c>
      <c r="G6744" s="4">
        <f t="shared" si="529"/>
        <v>5.8668999999994753E-2</v>
      </c>
      <c r="H6744" s="7">
        <f t="shared" si="530"/>
        <v>3.4420515609993843E-3</v>
      </c>
      <c r="I6744" s="7"/>
      <c r="J6744">
        <v>110149</v>
      </c>
      <c r="K6744" s="8">
        <f t="shared" si="526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527"/>
        <v>46.501800000000003</v>
      </c>
      <c r="E6745" s="8">
        <v>48.244618000000003</v>
      </c>
      <c r="F6745" s="4">
        <f t="shared" si="528"/>
        <v>1.7428179999999998</v>
      </c>
      <c r="G6745" s="4">
        <f t="shared" si="529"/>
        <v>1.7428179999999998</v>
      </c>
      <c r="H6745" s="7">
        <f t="shared" si="530"/>
        <v>3.0374145811239992</v>
      </c>
      <c r="I6745" s="7"/>
      <c r="J6745">
        <v>109592</v>
      </c>
      <c r="K6745" s="8">
        <f t="shared" si="526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527"/>
        <v>-0.92471500000000006</v>
      </c>
      <c r="E6746" s="8">
        <v>-0.92471499999999995</v>
      </c>
      <c r="F6746" s="4">
        <f t="shared" si="528"/>
        <v>1.1102230246251565E-16</v>
      </c>
      <c r="G6746" s="4">
        <f t="shared" si="529"/>
        <v>1.1102230246251565E-16</v>
      </c>
      <c r="H6746" s="7">
        <f t="shared" si="530"/>
        <v>1.2325951644078309E-32</v>
      </c>
      <c r="I6746" s="7"/>
      <c r="J6746">
        <v>108849</v>
      </c>
      <c r="K6746" s="8">
        <f t="shared" si="526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527"/>
        <v>-0.61187499999999995</v>
      </c>
      <c r="E6747" s="8">
        <v>-0.61187499999999995</v>
      </c>
      <c r="F6747" s="4">
        <f t="shared" si="528"/>
        <v>0</v>
      </c>
      <c r="G6747" s="4">
        <f t="shared" si="529"/>
        <v>0</v>
      </c>
      <c r="H6747" s="7">
        <f t="shared" si="530"/>
        <v>0</v>
      </c>
      <c r="I6747" s="7"/>
      <c r="J6747">
        <v>108840</v>
      </c>
      <c r="K6747" s="8">
        <f t="shared" si="526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527"/>
        <v>-0.61187499999999995</v>
      </c>
      <c r="E6748" s="8">
        <v>-0.61187499999999995</v>
      </c>
      <c r="F6748" s="4">
        <f t="shared" si="528"/>
        <v>0</v>
      </c>
      <c r="G6748" s="4">
        <f t="shared" si="529"/>
        <v>0</v>
      </c>
      <c r="H6748" s="7">
        <f t="shared" si="530"/>
        <v>0</v>
      </c>
      <c r="I6748" s="7"/>
      <c r="J6748">
        <v>108547</v>
      </c>
      <c r="K6748" s="8">
        <f t="shared" si="526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527"/>
        <v>-0.61187499999999995</v>
      </c>
      <c r="E6749" s="8">
        <v>-0.61187499999999995</v>
      </c>
      <c r="F6749" s="4">
        <f t="shared" si="528"/>
        <v>0</v>
      </c>
      <c r="G6749" s="4">
        <f t="shared" si="529"/>
        <v>0</v>
      </c>
      <c r="H6749" s="7">
        <f t="shared" si="530"/>
        <v>0</v>
      </c>
      <c r="I6749" s="7"/>
      <c r="J6749">
        <v>108288</v>
      </c>
      <c r="K6749" s="8">
        <f t="shared" si="526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527"/>
        <v>-0.61187499999999995</v>
      </c>
      <c r="E6750" s="8">
        <v>-0.61187499999999995</v>
      </c>
      <c r="F6750" s="4">
        <f t="shared" si="528"/>
        <v>0</v>
      </c>
      <c r="G6750" s="4">
        <f t="shared" si="529"/>
        <v>0</v>
      </c>
      <c r="H6750" s="7">
        <f t="shared" si="530"/>
        <v>0</v>
      </c>
      <c r="I6750" s="7"/>
      <c r="J6750">
        <v>46356</v>
      </c>
      <c r="K6750" s="8">
        <f t="shared" si="526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527"/>
        <v>-0.61187499999999995</v>
      </c>
      <c r="E6751" s="8">
        <v>-0.61187499999999995</v>
      </c>
      <c r="F6751" s="4">
        <f t="shared" si="528"/>
        <v>0</v>
      </c>
      <c r="G6751" s="4">
        <f t="shared" si="529"/>
        <v>0</v>
      </c>
      <c r="H6751" s="7">
        <f t="shared" si="530"/>
        <v>0</v>
      </c>
      <c r="I6751" s="7"/>
      <c r="J6751">
        <v>-924.71500000000003</v>
      </c>
      <c r="K6751" s="8">
        <f t="shared" si="526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527"/>
        <v>-0.61187499999999995</v>
      </c>
      <c r="E6752" s="8">
        <v>-0.61187499999999995</v>
      </c>
      <c r="F6752" s="4">
        <f t="shared" si="528"/>
        <v>0</v>
      </c>
      <c r="G6752" s="4">
        <f t="shared" si="529"/>
        <v>0</v>
      </c>
      <c r="H6752" s="7">
        <f t="shared" si="530"/>
        <v>0</v>
      </c>
      <c r="I6752" s="7"/>
      <c r="J6752">
        <v>-611.875</v>
      </c>
      <c r="K6752" s="8">
        <f t="shared" si="526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527"/>
        <v>-0.61187499999999995</v>
      </c>
      <c r="E6753" s="8">
        <v>-0.61187499999999995</v>
      </c>
      <c r="F6753" s="4">
        <f t="shared" si="528"/>
        <v>0</v>
      </c>
      <c r="G6753" s="4">
        <f t="shared" si="529"/>
        <v>0</v>
      </c>
      <c r="H6753" s="7">
        <f t="shared" si="530"/>
        <v>0</v>
      </c>
      <c r="I6753" s="7"/>
      <c r="J6753">
        <v>-611.875</v>
      </c>
      <c r="K6753" s="8">
        <f t="shared" si="526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527"/>
        <v>-0.61187499999999995</v>
      </c>
      <c r="E6754" s="8">
        <v>-0.61187499999999995</v>
      </c>
      <c r="F6754" s="4">
        <f t="shared" si="528"/>
        <v>0</v>
      </c>
      <c r="G6754" s="4">
        <f t="shared" si="529"/>
        <v>0</v>
      </c>
      <c r="H6754" s="7">
        <f t="shared" si="530"/>
        <v>0</v>
      </c>
      <c r="I6754" s="7"/>
      <c r="J6754">
        <v>-611.875</v>
      </c>
      <c r="K6754" s="8">
        <f t="shared" si="526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527"/>
        <v>-0.61187499999999995</v>
      </c>
      <c r="E6755" s="8">
        <v>-0.61187499999999995</v>
      </c>
      <c r="F6755" s="4">
        <f t="shared" si="528"/>
        <v>0</v>
      </c>
      <c r="G6755" s="4">
        <f t="shared" si="529"/>
        <v>0</v>
      </c>
      <c r="H6755" s="7">
        <f t="shared" si="530"/>
        <v>0</v>
      </c>
      <c r="I6755" s="7"/>
      <c r="J6755">
        <v>-611.875</v>
      </c>
      <c r="K6755" s="8">
        <f t="shared" si="526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527"/>
        <v>-0.61187499999999995</v>
      </c>
      <c r="E6756" s="8">
        <v>-0.61187499999999995</v>
      </c>
      <c r="F6756" s="4">
        <f t="shared" si="528"/>
        <v>0</v>
      </c>
      <c r="G6756" s="4">
        <f t="shared" si="529"/>
        <v>0</v>
      </c>
      <c r="H6756" s="7">
        <f t="shared" si="530"/>
        <v>0</v>
      </c>
      <c r="I6756" s="7"/>
      <c r="J6756">
        <v>-611.875</v>
      </c>
      <c r="K6756" s="8">
        <f t="shared" si="526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527"/>
        <v>-0.61187499999999995</v>
      </c>
      <c r="E6757" s="8">
        <v>-0.61187499999999995</v>
      </c>
      <c r="F6757" s="4">
        <f t="shared" si="528"/>
        <v>0</v>
      </c>
      <c r="G6757" s="4">
        <f t="shared" si="529"/>
        <v>0</v>
      </c>
      <c r="H6757" s="7">
        <f t="shared" si="530"/>
        <v>0</v>
      </c>
      <c r="I6757" s="7"/>
      <c r="J6757">
        <v>-611.875</v>
      </c>
      <c r="K6757" s="8">
        <f t="shared" si="526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527"/>
        <v>-1.0669200000000001</v>
      </c>
      <c r="E6758" s="8">
        <v>-1.0669150000000001</v>
      </c>
      <c r="F6758" s="4">
        <f t="shared" si="528"/>
        <v>5.000000000032756E-6</v>
      </c>
      <c r="G6758" s="4">
        <f t="shared" si="529"/>
        <v>5.000000000032756E-6</v>
      </c>
      <c r="H6758" s="7">
        <f t="shared" si="530"/>
        <v>2.5000000000327561E-11</v>
      </c>
      <c r="I6758" s="7"/>
      <c r="J6758">
        <v>-611.875</v>
      </c>
      <c r="K6758" s="8">
        <f t="shared" si="526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527"/>
        <v>-1.0669200000000001</v>
      </c>
      <c r="E6759" s="8">
        <v>-1.0669150000000001</v>
      </c>
      <c r="F6759" s="4">
        <f t="shared" si="528"/>
        <v>5.000000000032756E-6</v>
      </c>
      <c r="G6759" s="4">
        <f t="shared" si="529"/>
        <v>5.000000000032756E-6</v>
      </c>
      <c r="H6759" s="7">
        <f t="shared" si="530"/>
        <v>2.5000000000327561E-11</v>
      </c>
      <c r="I6759" s="7"/>
      <c r="J6759">
        <v>-611.875</v>
      </c>
      <c r="K6759" s="8">
        <f t="shared" si="526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527"/>
        <v>-1.0669200000000001</v>
      </c>
      <c r="E6760" s="8">
        <v>-1.0669150000000001</v>
      </c>
      <c r="F6760" s="4">
        <f t="shared" si="528"/>
        <v>5.000000000032756E-6</v>
      </c>
      <c r="G6760" s="4">
        <f t="shared" si="529"/>
        <v>5.000000000032756E-6</v>
      </c>
      <c r="H6760" s="7">
        <f t="shared" si="530"/>
        <v>2.5000000000327561E-11</v>
      </c>
      <c r="I6760" s="7"/>
      <c r="J6760">
        <v>-611.875</v>
      </c>
      <c r="K6760" s="8">
        <f t="shared" si="526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527"/>
        <v>-3.61836</v>
      </c>
      <c r="E6761" s="8">
        <v>-3.6164900000000002</v>
      </c>
      <c r="F6761" s="4">
        <f t="shared" si="528"/>
        <v>1.8699999999998163E-3</v>
      </c>
      <c r="G6761" s="4">
        <f t="shared" si="529"/>
        <v>1.8699999999998163E-3</v>
      </c>
      <c r="H6761" s="7">
        <f t="shared" si="530"/>
        <v>3.496899999999313E-6</v>
      </c>
      <c r="I6761" s="7"/>
      <c r="J6761">
        <v>-611.875</v>
      </c>
      <c r="K6761" s="8">
        <f t="shared" si="526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527"/>
        <v>37.823</v>
      </c>
      <c r="E6762" s="8">
        <v>36.533410000000003</v>
      </c>
      <c r="F6762" s="4">
        <f t="shared" si="528"/>
        <v>-1.2895899999999969</v>
      </c>
      <c r="G6762" s="4">
        <f t="shared" si="529"/>
        <v>1.2895899999999969</v>
      </c>
      <c r="H6762" s="7">
        <f t="shared" si="530"/>
        <v>1.663042368099992</v>
      </c>
      <c r="I6762" s="7"/>
      <c r="J6762">
        <v>-611.875</v>
      </c>
      <c r="K6762" s="8">
        <f t="shared" si="526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527"/>
        <v>89.570899999999995</v>
      </c>
      <c r="E6763" s="8">
        <v>88.930907000000005</v>
      </c>
      <c r="F6763" s="4">
        <f t="shared" si="528"/>
        <v>-0.63999299999998982</v>
      </c>
      <c r="G6763" s="4">
        <f t="shared" si="529"/>
        <v>0.63999299999998982</v>
      </c>
      <c r="H6763" s="7">
        <f t="shared" si="530"/>
        <v>0.40959104004898694</v>
      </c>
      <c r="I6763" s="7"/>
      <c r="J6763">
        <v>-1066.92</v>
      </c>
      <c r="K6763" s="8">
        <f t="shared" si="526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527"/>
        <v>-0.92471500000000006</v>
      </c>
      <c r="E6764" s="8">
        <v>-0.92471499999999995</v>
      </c>
      <c r="F6764" s="4">
        <f t="shared" si="528"/>
        <v>1.1102230246251565E-16</v>
      </c>
      <c r="G6764" s="4">
        <f t="shared" si="529"/>
        <v>1.1102230246251565E-16</v>
      </c>
      <c r="H6764" s="7">
        <f t="shared" si="530"/>
        <v>1.2325951644078309E-32</v>
      </c>
      <c r="I6764" s="7"/>
      <c r="J6764">
        <v>-1066.92</v>
      </c>
      <c r="K6764" s="8">
        <f t="shared" ref="K6764:K6827" si="531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527"/>
        <v>-4.5320299999999998</v>
      </c>
      <c r="E6765" s="8">
        <v>-4.5330149999999998</v>
      </c>
      <c r="F6765" s="4">
        <f t="shared" si="528"/>
        <v>-9.8500000000001364E-4</v>
      </c>
      <c r="G6765" s="4">
        <f t="shared" si="529"/>
        <v>9.8500000000001364E-4</v>
      </c>
      <c r="H6765" s="7">
        <f t="shared" si="530"/>
        <v>9.7022500000002678E-7</v>
      </c>
      <c r="I6765" s="7"/>
      <c r="J6765">
        <v>31023</v>
      </c>
      <c r="K6765" s="8">
        <f t="shared" si="531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527"/>
        <v>-4.54758</v>
      </c>
      <c r="E6766" s="8">
        <v>-2.514256</v>
      </c>
      <c r="F6766" s="4">
        <f t="shared" si="528"/>
        <v>2.0333239999999999</v>
      </c>
      <c r="G6766" s="4">
        <f t="shared" si="529"/>
        <v>2.0333239999999999</v>
      </c>
      <c r="H6766" s="7">
        <f t="shared" si="530"/>
        <v>4.1344064889759995</v>
      </c>
      <c r="I6766" s="7"/>
      <c r="J6766">
        <v>111920</v>
      </c>
      <c r="K6766" s="8">
        <f t="shared" si="531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527"/>
        <v>71.578800000000001</v>
      </c>
      <c r="E6767" s="8">
        <v>72.981126000000003</v>
      </c>
      <c r="F6767" s="4">
        <f t="shared" si="528"/>
        <v>1.4023260000000022</v>
      </c>
      <c r="G6767" s="4">
        <f t="shared" si="529"/>
        <v>1.4023260000000022</v>
      </c>
      <c r="H6767" s="7">
        <f t="shared" si="530"/>
        <v>1.9665182102760062</v>
      </c>
      <c r="I6767" s="7"/>
      <c r="J6767">
        <v>111224</v>
      </c>
      <c r="K6767" s="8">
        <f t="shared" si="531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527"/>
        <v>-0.92471500000000006</v>
      </c>
      <c r="E6768" s="8">
        <v>-0.92471499999999995</v>
      </c>
      <c r="F6768" s="4">
        <f t="shared" si="528"/>
        <v>1.1102230246251565E-16</v>
      </c>
      <c r="G6768" s="4">
        <f t="shared" si="529"/>
        <v>1.1102230246251565E-16</v>
      </c>
      <c r="H6768" s="7">
        <f t="shared" si="530"/>
        <v>1.2325951644078309E-32</v>
      </c>
      <c r="I6768" s="7"/>
      <c r="J6768">
        <v>110919</v>
      </c>
      <c r="K6768" s="8">
        <f t="shared" si="531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527"/>
        <v>-0.92471500000000006</v>
      </c>
      <c r="E6769" s="8">
        <v>-0.92471499999999995</v>
      </c>
      <c r="F6769" s="4">
        <f t="shared" si="528"/>
        <v>1.1102230246251565E-16</v>
      </c>
      <c r="G6769" s="4">
        <f t="shared" si="529"/>
        <v>1.1102230246251565E-16</v>
      </c>
      <c r="H6769" s="7">
        <f t="shared" si="530"/>
        <v>1.2325951644078309E-32</v>
      </c>
      <c r="I6769" s="7"/>
      <c r="J6769">
        <v>110339</v>
      </c>
      <c r="K6769" s="8">
        <f t="shared" si="531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527"/>
        <v>-0.92471500000000006</v>
      </c>
      <c r="E6770" s="8">
        <v>-0.92471499999999995</v>
      </c>
      <c r="F6770" s="4">
        <f t="shared" si="528"/>
        <v>1.1102230246251565E-16</v>
      </c>
      <c r="G6770" s="4">
        <f t="shared" si="529"/>
        <v>1.1102230246251565E-16</v>
      </c>
      <c r="H6770" s="7">
        <f t="shared" si="530"/>
        <v>1.2325951644078309E-32</v>
      </c>
      <c r="I6770" s="7"/>
      <c r="J6770">
        <v>109422</v>
      </c>
      <c r="K6770" s="8">
        <f t="shared" si="531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527"/>
        <v>-0.61187499999999995</v>
      </c>
      <c r="E6771" s="8">
        <v>-0.61187499999999995</v>
      </c>
      <c r="F6771" s="4">
        <f t="shared" si="528"/>
        <v>0</v>
      </c>
      <c r="G6771" s="4">
        <f t="shared" si="529"/>
        <v>0</v>
      </c>
      <c r="H6771" s="7">
        <f t="shared" si="530"/>
        <v>0</v>
      </c>
      <c r="I6771" s="7"/>
      <c r="J6771">
        <v>109413</v>
      </c>
      <c r="K6771" s="8">
        <f t="shared" si="531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527"/>
        <v>-0.61187499999999995</v>
      </c>
      <c r="E6772" s="8">
        <v>-0.61187499999999995</v>
      </c>
      <c r="F6772" s="4">
        <f t="shared" si="528"/>
        <v>0</v>
      </c>
      <c r="G6772" s="4">
        <f t="shared" si="529"/>
        <v>0</v>
      </c>
      <c r="H6772" s="7">
        <f t="shared" si="530"/>
        <v>0</v>
      </c>
      <c r="I6772" s="7"/>
      <c r="J6772">
        <v>109410</v>
      </c>
      <c r="K6772" s="8">
        <f t="shared" si="531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527"/>
        <v>-0.61187499999999995</v>
      </c>
      <c r="E6773" s="8">
        <v>-0.61187499999999995</v>
      </c>
      <c r="F6773" s="4">
        <f t="shared" si="528"/>
        <v>0</v>
      </c>
      <c r="G6773" s="4">
        <f t="shared" si="529"/>
        <v>0</v>
      </c>
      <c r="H6773" s="7">
        <f t="shared" si="530"/>
        <v>0</v>
      </c>
      <c r="I6773" s="7"/>
      <c r="J6773">
        <v>108901</v>
      </c>
      <c r="K6773" s="8">
        <f t="shared" si="531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527"/>
        <v>-0.61187499999999995</v>
      </c>
      <c r="E6774" s="8">
        <v>-0.61187499999999995</v>
      </c>
      <c r="F6774" s="4">
        <f t="shared" si="528"/>
        <v>0</v>
      </c>
      <c r="G6774" s="4">
        <f t="shared" si="529"/>
        <v>0</v>
      </c>
      <c r="H6774" s="7">
        <f t="shared" si="530"/>
        <v>0</v>
      </c>
      <c r="I6774" s="7"/>
      <c r="J6774">
        <v>48380.2</v>
      </c>
      <c r="K6774" s="8">
        <f t="shared" si="531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527"/>
        <v>-0.61187499999999995</v>
      </c>
      <c r="E6775" s="8">
        <v>-0.61187499999999995</v>
      </c>
      <c r="F6775" s="4">
        <f t="shared" si="528"/>
        <v>0</v>
      </c>
      <c r="G6775" s="4">
        <f t="shared" si="529"/>
        <v>0</v>
      </c>
      <c r="H6775" s="7">
        <f t="shared" si="530"/>
        <v>0</v>
      </c>
      <c r="I6775" s="7"/>
      <c r="J6775">
        <v>-924.71500000000003</v>
      </c>
      <c r="K6775" s="8">
        <f t="shared" si="531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527"/>
        <v>-0.61187499999999995</v>
      </c>
      <c r="E6776" s="8">
        <v>-0.61187499999999995</v>
      </c>
      <c r="F6776" s="4">
        <f t="shared" si="528"/>
        <v>0</v>
      </c>
      <c r="G6776" s="4">
        <f t="shared" si="529"/>
        <v>0</v>
      </c>
      <c r="H6776" s="7">
        <f t="shared" si="530"/>
        <v>0</v>
      </c>
      <c r="I6776" s="7"/>
      <c r="J6776">
        <v>-611.875</v>
      </c>
      <c r="K6776" s="8">
        <f t="shared" si="531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527"/>
        <v>-0.61187499999999995</v>
      </c>
      <c r="E6777" s="8">
        <v>-0.61187499999999995</v>
      </c>
      <c r="F6777" s="4">
        <f t="shared" si="528"/>
        <v>0</v>
      </c>
      <c r="G6777" s="4">
        <f t="shared" si="529"/>
        <v>0</v>
      </c>
      <c r="H6777" s="7">
        <f t="shared" si="530"/>
        <v>0</v>
      </c>
      <c r="I6777" s="7"/>
      <c r="J6777">
        <v>-611.875</v>
      </c>
      <c r="K6777" s="8">
        <f t="shared" si="531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527"/>
        <v>-0.61187499999999995</v>
      </c>
      <c r="E6778" s="8">
        <v>-0.61187499999999995</v>
      </c>
      <c r="F6778" s="4">
        <f t="shared" si="528"/>
        <v>0</v>
      </c>
      <c r="G6778" s="4">
        <f t="shared" si="529"/>
        <v>0</v>
      </c>
      <c r="H6778" s="7">
        <f t="shared" si="530"/>
        <v>0</v>
      </c>
      <c r="I6778" s="7"/>
      <c r="J6778">
        <v>-611.875</v>
      </c>
      <c r="K6778" s="8">
        <f t="shared" si="531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527"/>
        <v>-0.61187499999999995</v>
      </c>
      <c r="E6779" s="8">
        <v>-0.61187499999999995</v>
      </c>
      <c r="F6779" s="4">
        <f t="shared" si="528"/>
        <v>0</v>
      </c>
      <c r="G6779" s="4">
        <f t="shared" si="529"/>
        <v>0</v>
      </c>
      <c r="H6779" s="7">
        <f t="shared" si="530"/>
        <v>0</v>
      </c>
      <c r="I6779" s="7"/>
      <c r="J6779">
        <v>-611.875</v>
      </c>
      <c r="K6779" s="8">
        <f t="shared" si="531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527"/>
        <v>-0.61187499999999995</v>
      </c>
      <c r="E6780" s="8">
        <v>-0.61187499999999995</v>
      </c>
      <c r="F6780" s="4">
        <f t="shared" si="528"/>
        <v>0</v>
      </c>
      <c r="G6780" s="4">
        <f t="shared" si="529"/>
        <v>0</v>
      </c>
      <c r="H6780" s="7">
        <f t="shared" si="530"/>
        <v>0</v>
      </c>
      <c r="I6780" s="7"/>
      <c r="J6780">
        <v>-611.875</v>
      </c>
      <c r="K6780" s="8">
        <f t="shared" si="531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527"/>
        <v>-0.61187499999999995</v>
      </c>
      <c r="E6781" s="8">
        <v>-0.61187499999999995</v>
      </c>
      <c r="F6781" s="4">
        <f t="shared" si="528"/>
        <v>0</v>
      </c>
      <c r="G6781" s="4">
        <f t="shared" si="529"/>
        <v>0</v>
      </c>
      <c r="H6781" s="7">
        <f t="shared" si="530"/>
        <v>0</v>
      </c>
      <c r="I6781" s="7"/>
      <c r="J6781">
        <v>-611.875</v>
      </c>
      <c r="K6781" s="8">
        <f t="shared" si="531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527"/>
        <v>-1.0669200000000001</v>
      </c>
      <c r="E6782" s="8">
        <v>-1.0669150000000001</v>
      </c>
      <c r="F6782" s="4">
        <f t="shared" si="528"/>
        <v>5.000000000032756E-6</v>
      </c>
      <c r="G6782" s="4">
        <f t="shared" si="529"/>
        <v>5.000000000032756E-6</v>
      </c>
      <c r="H6782" s="7">
        <f t="shared" si="530"/>
        <v>2.5000000000327561E-11</v>
      </c>
      <c r="I6782" s="7"/>
      <c r="J6782">
        <v>-611.875</v>
      </c>
      <c r="K6782" s="8">
        <f t="shared" si="531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527"/>
        <v>-1.0669200000000001</v>
      </c>
      <c r="E6783" s="8">
        <v>-1.0669150000000001</v>
      </c>
      <c r="F6783" s="4">
        <f t="shared" si="528"/>
        <v>5.000000000032756E-6</v>
      </c>
      <c r="G6783" s="4">
        <f t="shared" si="529"/>
        <v>5.000000000032756E-6</v>
      </c>
      <c r="H6783" s="7">
        <f t="shared" si="530"/>
        <v>2.5000000000327561E-11</v>
      </c>
      <c r="I6783" s="7"/>
      <c r="J6783">
        <v>-611.875</v>
      </c>
      <c r="K6783" s="8">
        <f t="shared" si="531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527"/>
        <v>-2.8590100000000001</v>
      </c>
      <c r="E6784" s="8">
        <v>-2.8586610000000001</v>
      </c>
      <c r="F6784" s="4">
        <f t="shared" si="528"/>
        <v>3.489999999999327E-4</v>
      </c>
      <c r="G6784" s="4">
        <f t="shared" si="529"/>
        <v>3.489999999999327E-4</v>
      </c>
      <c r="H6784" s="7">
        <f t="shared" si="530"/>
        <v>1.2180099999995304E-7</v>
      </c>
      <c r="I6784" s="7"/>
      <c r="J6784">
        <v>-611.875</v>
      </c>
      <c r="K6784" s="8">
        <f t="shared" si="531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527"/>
        <v>67.316999999999993</v>
      </c>
      <c r="E6785" s="8">
        <v>65.936059</v>
      </c>
      <c r="F6785" s="4">
        <f t="shared" si="528"/>
        <v>-1.3809409999999929</v>
      </c>
      <c r="G6785" s="4">
        <f t="shared" si="529"/>
        <v>1.3809409999999929</v>
      </c>
      <c r="H6785" s="7">
        <f t="shared" si="530"/>
        <v>1.9069980454809803</v>
      </c>
      <c r="I6785" s="7"/>
      <c r="J6785">
        <v>-611.875</v>
      </c>
      <c r="K6785" s="8">
        <f t="shared" si="531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527"/>
        <v>110.026</v>
      </c>
      <c r="E6786" s="8">
        <v>110.334127</v>
      </c>
      <c r="F6786" s="4">
        <f t="shared" si="528"/>
        <v>0.30812699999999893</v>
      </c>
      <c r="G6786" s="4">
        <f t="shared" si="529"/>
        <v>0.30812699999999893</v>
      </c>
      <c r="H6786" s="7">
        <f t="shared" si="530"/>
        <v>9.4942248128999346E-2</v>
      </c>
      <c r="I6786" s="7"/>
      <c r="J6786">
        <v>-611.875</v>
      </c>
      <c r="K6786" s="8">
        <f t="shared" si="531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527"/>
        <v>109.27500000000001</v>
      </c>
      <c r="E6787" s="8">
        <v>109.78760200000001</v>
      </c>
      <c r="F6787" s="4">
        <f t="shared" si="528"/>
        <v>0.51260200000000111</v>
      </c>
      <c r="G6787" s="4">
        <f t="shared" si="529"/>
        <v>0.51260200000000111</v>
      </c>
      <c r="H6787" s="7">
        <f t="shared" si="530"/>
        <v>0.26276081040400112</v>
      </c>
      <c r="I6787" s="7"/>
      <c r="J6787">
        <v>-1066.92</v>
      </c>
      <c r="K6787" s="8">
        <f t="shared" si="531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527"/>
        <v>108.779</v>
      </c>
      <c r="E6788" s="8">
        <v>108.932547</v>
      </c>
      <c r="F6788" s="4">
        <f t="shared" si="528"/>
        <v>0.15354700000000321</v>
      </c>
      <c r="G6788" s="4">
        <f t="shared" si="529"/>
        <v>0.15354700000000321</v>
      </c>
      <c r="H6788" s="7">
        <f t="shared" si="530"/>
        <v>2.3576681209000985E-2</v>
      </c>
      <c r="I6788" s="7"/>
      <c r="J6788">
        <v>-1066.92</v>
      </c>
      <c r="K6788" s="8">
        <f t="shared" si="531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527"/>
        <v>108.229</v>
      </c>
      <c r="E6789" s="8">
        <v>108.276893</v>
      </c>
      <c r="F6789" s="4">
        <f t="shared" si="528"/>
        <v>4.7893000000001962E-2</v>
      </c>
      <c r="G6789" s="4">
        <f t="shared" si="529"/>
        <v>4.7893000000001962E-2</v>
      </c>
      <c r="H6789" s="7">
        <f t="shared" si="530"/>
        <v>2.2937394490001881E-3</v>
      </c>
      <c r="I6789" s="7"/>
      <c r="J6789">
        <v>-1066.92</v>
      </c>
      <c r="K6789" s="8">
        <f t="shared" si="531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527"/>
        <v>107.89</v>
      </c>
      <c r="E6790" s="8">
        <v>108.268619</v>
      </c>
      <c r="F6790" s="4">
        <f t="shared" si="528"/>
        <v>0.37861900000000048</v>
      </c>
      <c r="G6790" s="4">
        <f t="shared" si="529"/>
        <v>0.37861900000000048</v>
      </c>
      <c r="H6790" s="7">
        <f t="shared" si="530"/>
        <v>0.14335234716100037</v>
      </c>
      <c r="I6790" s="7"/>
      <c r="J6790">
        <v>-3616.92</v>
      </c>
      <c r="K6790" s="8">
        <f t="shared" si="531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527"/>
        <v>107.753</v>
      </c>
      <c r="E6791" s="8">
        <v>108.12710800000001</v>
      </c>
      <c r="F6791" s="4">
        <f t="shared" si="528"/>
        <v>0.37410800000000677</v>
      </c>
      <c r="G6791" s="4">
        <f t="shared" si="529"/>
        <v>0.37410800000000677</v>
      </c>
      <c r="H6791" s="7">
        <f t="shared" si="530"/>
        <v>0.13995679566400507</v>
      </c>
      <c r="I6791" s="7"/>
      <c r="J6791">
        <v>36916.1</v>
      </c>
      <c r="K6791" s="8">
        <f t="shared" si="531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527"/>
        <v>79.481100000000012</v>
      </c>
      <c r="E6792" s="8">
        <v>79.958023999999995</v>
      </c>
      <c r="F6792" s="4">
        <f t="shared" si="528"/>
        <v>0.47692399999998258</v>
      </c>
      <c r="G6792" s="4">
        <f t="shared" si="529"/>
        <v>0.47692399999998258</v>
      </c>
      <c r="H6792" s="7">
        <f t="shared" si="530"/>
        <v>0.22745650177598339</v>
      </c>
      <c r="I6792" s="7"/>
      <c r="J6792">
        <v>88982</v>
      </c>
      <c r="K6792" s="8">
        <f t="shared" si="531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532">C6793/1000</f>
        <v>-0.92471500000000006</v>
      </c>
      <c r="E6793" s="8">
        <v>-0.92471499999999995</v>
      </c>
      <c r="F6793" s="4">
        <f t="shared" ref="F6793:F6856" si="533">(E6793- D6793)</f>
        <v>1.1102230246251565E-16</v>
      </c>
      <c r="G6793" s="4">
        <f t="shared" ref="G6793:G6856" si="534">ABS(F6793)</f>
        <v>1.1102230246251565E-16</v>
      </c>
      <c r="H6793" s="7">
        <f t="shared" ref="H6793:H6856" si="535">(G6793^2)</f>
        <v>1.2325951644078309E-32</v>
      </c>
      <c r="I6793" s="7"/>
      <c r="J6793">
        <v>-924.71500000000003</v>
      </c>
      <c r="K6793" s="8">
        <f t="shared" si="531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532"/>
        <v>-0.92471500000000006</v>
      </c>
      <c r="E6794" s="8">
        <v>-0.92471499999999995</v>
      </c>
      <c r="F6794" s="4">
        <f t="shared" si="533"/>
        <v>1.1102230246251565E-16</v>
      </c>
      <c r="G6794" s="4">
        <f t="shared" si="534"/>
        <v>1.1102230246251565E-16</v>
      </c>
      <c r="H6794" s="7">
        <f t="shared" si="535"/>
        <v>1.2325951644078309E-32</v>
      </c>
      <c r="I6794" s="7"/>
      <c r="J6794">
        <v>-4533.01</v>
      </c>
      <c r="K6794" s="8">
        <f t="shared" si="531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532"/>
        <v>-0.61187499999999995</v>
      </c>
      <c r="E6795" s="8">
        <v>-0.61187499999999995</v>
      </c>
      <c r="F6795" s="4">
        <f t="shared" si="533"/>
        <v>0</v>
      </c>
      <c r="G6795" s="4">
        <f t="shared" si="534"/>
        <v>0</v>
      </c>
      <c r="H6795" s="7">
        <f t="shared" si="535"/>
        <v>0</v>
      </c>
      <c r="I6795" s="7"/>
      <c r="J6795">
        <v>-2501.2600000000002</v>
      </c>
      <c r="K6795" s="8">
        <f t="shared" si="531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532"/>
        <v>-0.61187499999999995</v>
      </c>
      <c r="E6796" s="8">
        <v>-0.61187499999999995</v>
      </c>
      <c r="F6796" s="4">
        <f t="shared" si="533"/>
        <v>0</v>
      </c>
      <c r="G6796" s="4">
        <f t="shared" si="534"/>
        <v>0</v>
      </c>
      <c r="H6796" s="7">
        <f t="shared" si="535"/>
        <v>0</v>
      </c>
      <c r="I6796" s="7"/>
      <c r="J6796">
        <v>73146.7</v>
      </c>
      <c r="K6796" s="8">
        <f t="shared" si="531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532"/>
        <v>-0.61187499999999995</v>
      </c>
      <c r="E6797" s="8">
        <v>-0.61187499999999995</v>
      </c>
      <c r="F6797" s="4">
        <f t="shared" si="533"/>
        <v>0</v>
      </c>
      <c r="G6797" s="4">
        <f t="shared" si="534"/>
        <v>0</v>
      </c>
      <c r="H6797" s="7">
        <f t="shared" si="535"/>
        <v>0</v>
      </c>
      <c r="I6797" s="7"/>
      <c r="J6797">
        <v>-924.71500000000003</v>
      </c>
      <c r="K6797" s="8">
        <f t="shared" si="531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532"/>
        <v>-0.61187499999999995</v>
      </c>
      <c r="E6798" s="8">
        <v>-0.61187499999999995</v>
      </c>
      <c r="F6798" s="4">
        <f t="shared" si="533"/>
        <v>0</v>
      </c>
      <c r="G6798" s="4">
        <f t="shared" si="534"/>
        <v>0</v>
      </c>
      <c r="H6798" s="7">
        <f t="shared" si="535"/>
        <v>0</v>
      </c>
      <c r="I6798" s="7"/>
      <c r="J6798">
        <v>-924.71500000000003</v>
      </c>
      <c r="K6798" s="8">
        <f t="shared" si="531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532"/>
        <v>-0.61187499999999995</v>
      </c>
      <c r="E6799" s="8">
        <v>-0.61187499999999995</v>
      </c>
      <c r="F6799" s="4">
        <f t="shared" si="533"/>
        <v>0</v>
      </c>
      <c r="G6799" s="4">
        <f t="shared" si="534"/>
        <v>0</v>
      </c>
      <c r="H6799" s="7">
        <f t="shared" si="535"/>
        <v>0</v>
      </c>
      <c r="I6799" s="7"/>
      <c r="J6799">
        <v>-924.71500000000003</v>
      </c>
      <c r="K6799" s="8">
        <f t="shared" si="531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532"/>
        <v>-0.61187499999999995</v>
      </c>
      <c r="E6800" s="8">
        <v>-0.61187499999999995</v>
      </c>
      <c r="F6800" s="4">
        <f t="shared" si="533"/>
        <v>0</v>
      </c>
      <c r="G6800" s="4">
        <f t="shared" si="534"/>
        <v>0</v>
      </c>
      <c r="H6800" s="7">
        <f t="shared" si="535"/>
        <v>0</v>
      </c>
      <c r="I6800" s="7"/>
      <c r="J6800">
        <v>-611.875</v>
      </c>
      <c r="K6800" s="8">
        <f t="shared" si="531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532"/>
        <v>-0.61187499999999995</v>
      </c>
      <c r="E6801" s="8">
        <v>-0.61187499999999995</v>
      </c>
      <c r="F6801" s="4">
        <f t="shared" si="533"/>
        <v>0</v>
      </c>
      <c r="G6801" s="4">
        <f t="shared" si="534"/>
        <v>0</v>
      </c>
      <c r="H6801" s="7">
        <f t="shared" si="535"/>
        <v>0</v>
      </c>
      <c r="I6801" s="7"/>
      <c r="J6801">
        <v>-611.875</v>
      </c>
      <c r="K6801" s="8">
        <f t="shared" si="531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532"/>
        <v>-0.61187499999999995</v>
      </c>
      <c r="E6802" s="8">
        <v>-0.61187499999999995</v>
      </c>
      <c r="F6802" s="4">
        <f t="shared" si="533"/>
        <v>0</v>
      </c>
      <c r="G6802" s="4">
        <f t="shared" si="534"/>
        <v>0</v>
      </c>
      <c r="H6802" s="7">
        <f t="shared" si="535"/>
        <v>0</v>
      </c>
      <c r="I6802" s="7"/>
      <c r="J6802">
        <v>-611.875</v>
      </c>
      <c r="K6802" s="8">
        <f t="shared" si="531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532"/>
        <v>-0.61187499999999995</v>
      </c>
      <c r="E6803" s="8">
        <v>-0.61187499999999995</v>
      </c>
      <c r="F6803" s="4">
        <f t="shared" si="533"/>
        <v>0</v>
      </c>
      <c r="G6803" s="4">
        <f t="shared" si="534"/>
        <v>0</v>
      </c>
      <c r="H6803" s="7">
        <f t="shared" si="535"/>
        <v>0</v>
      </c>
      <c r="I6803" s="7"/>
      <c r="J6803">
        <v>-611.875</v>
      </c>
      <c r="K6803" s="8">
        <f t="shared" si="531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532"/>
        <v>-0.61187499999999995</v>
      </c>
      <c r="E6804" s="8">
        <v>-0.61187499999999995</v>
      </c>
      <c r="F6804" s="4">
        <f t="shared" si="533"/>
        <v>0</v>
      </c>
      <c r="G6804" s="4">
        <f t="shared" si="534"/>
        <v>0</v>
      </c>
      <c r="H6804" s="7">
        <f t="shared" si="535"/>
        <v>0</v>
      </c>
      <c r="I6804" s="7"/>
      <c r="J6804">
        <v>-611.875</v>
      </c>
      <c r="K6804" s="8">
        <f t="shared" si="531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532"/>
        <v>-0.61187499999999995</v>
      </c>
      <c r="E6805" s="8">
        <v>-0.61187499999999995</v>
      </c>
      <c r="F6805" s="4">
        <f t="shared" si="533"/>
        <v>0</v>
      </c>
      <c r="G6805" s="4">
        <f t="shared" si="534"/>
        <v>0</v>
      </c>
      <c r="H6805" s="7">
        <f t="shared" si="535"/>
        <v>0</v>
      </c>
      <c r="I6805" s="7"/>
      <c r="J6805">
        <v>-611.875</v>
      </c>
      <c r="K6805" s="8">
        <f t="shared" si="531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532"/>
        <v>-1.0669200000000001</v>
      </c>
      <c r="E6806" s="8">
        <v>-1.0669150000000001</v>
      </c>
      <c r="F6806" s="4">
        <f t="shared" si="533"/>
        <v>5.000000000032756E-6</v>
      </c>
      <c r="G6806" s="4">
        <f t="shared" si="534"/>
        <v>5.000000000032756E-6</v>
      </c>
      <c r="H6806" s="7">
        <f t="shared" si="535"/>
        <v>2.5000000000327561E-11</v>
      </c>
      <c r="I6806" s="7"/>
      <c r="J6806">
        <v>-611.875</v>
      </c>
      <c r="K6806" s="8">
        <f t="shared" si="531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532"/>
        <v>-1.0669200000000001</v>
      </c>
      <c r="E6807" s="8">
        <v>-1.0669150000000001</v>
      </c>
      <c r="F6807" s="4">
        <f t="shared" si="533"/>
        <v>5.000000000032756E-6</v>
      </c>
      <c r="G6807" s="4">
        <f t="shared" si="534"/>
        <v>5.000000000032756E-6</v>
      </c>
      <c r="H6807" s="7">
        <f t="shared" si="535"/>
        <v>2.5000000000327561E-11</v>
      </c>
      <c r="I6807" s="7"/>
      <c r="J6807">
        <v>-611.875</v>
      </c>
      <c r="K6807" s="8">
        <f t="shared" si="531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532"/>
        <v>-1.0669200000000001</v>
      </c>
      <c r="E6808" s="8">
        <v>-1.0669150000000001</v>
      </c>
      <c r="F6808" s="4">
        <f t="shared" si="533"/>
        <v>5.000000000032756E-6</v>
      </c>
      <c r="G6808" s="4">
        <f t="shared" si="534"/>
        <v>5.000000000032756E-6</v>
      </c>
      <c r="H6808" s="7">
        <f t="shared" si="535"/>
        <v>2.5000000000327561E-11</v>
      </c>
      <c r="I6808" s="7"/>
      <c r="J6808">
        <v>-611.875</v>
      </c>
      <c r="K6808" s="8">
        <f t="shared" si="531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532"/>
        <v>-0.92471500000000006</v>
      </c>
      <c r="E6809" s="8">
        <v>-0.92471499999999995</v>
      </c>
      <c r="F6809" s="4">
        <f t="shared" si="533"/>
        <v>1.1102230246251565E-16</v>
      </c>
      <c r="G6809" s="4">
        <f t="shared" si="534"/>
        <v>1.1102230246251565E-16</v>
      </c>
      <c r="H6809" s="7">
        <f t="shared" si="535"/>
        <v>1.2325951644078309E-32</v>
      </c>
      <c r="I6809" s="7"/>
      <c r="J6809">
        <v>-611.875</v>
      </c>
      <c r="K6809" s="8">
        <f t="shared" si="531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532"/>
        <v>-0.92471500000000006</v>
      </c>
      <c r="E6810" s="8">
        <v>-0.92471499999999995</v>
      </c>
      <c r="F6810" s="4">
        <f t="shared" si="533"/>
        <v>1.1102230246251565E-16</v>
      </c>
      <c r="G6810" s="4">
        <f t="shared" si="534"/>
        <v>1.1102230246251565E-16</v>
      </c>
      <c r="H6810" s="7">
        <f t="shared" si="535"/>
        <v>1.2325951644078309E-32</v>
      </c>
      <c r="I6810" s="7"/>
      <c r="J6810">
        <v>-611.875</v>
      </c>
      <c r="K6810" s="8">
        <f t="shared" si="531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532"/>
        <v>-0.92471500000000006</v>
      </c>
      <c r="E6811" s="8">
        <v>-0.92471499999999995</v>
      </c>
      <c r="F6811" s="4">
        <f t="shared" si="533"/>
        <v>1.1102230246251565E-16</v>
      </c>
      <c r="G6811" s="4">
        <f t="shared" si="534"/>
        <v>1.1102230246251565E-16</v>
      </c>
      <c r="H6811" s="7">
        <f t="shared" si="535"/>
        <v>1.2325951644078309E-32</v>
      </c>
      <c r="I6811" s="7"/>
      <c r="J6811">
        <v>-1066.92</v>
      </c>
      <c r="K6811" s="8">
        <f t="shared" si="531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532"/>
        <v>0.22267599999999999</v>
      </c>
      <c r="E6812" s="8">
        <v>0.19787099999999999</v>
      </c>
      <c r="F6812" s="4">
        <f t="shared" si="533"/>
        <v>-2.4804999999999994E-2</v>
      </c>
      <c r="G6812" s="4">
        <f t="shared" si="534"/>
        <v>2.4804999999999994E-2</v>
      </c>
      <c r="H6812" s="7">
        <f t="shared" si="535"/>
        <v>6.1528802499999965E-4</v>
      </c>
      <c r="I6812" s="7"/>
      <c r="J6812">
        <v>-1066.92</v>
      </c>
      <c r="K6812" s="8">
        <f t="shared" si="531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532"/>
        <v>67.661699999999996</v>
      </c>
      <c r="E6813" s="8">
        <v>68.105406000000002</v>
      </c>
      <c r="F6813" s="4">
        <f t="shared" si="533"/>
        <v>0.44370600000000593</v>
      </c>
      <c r="G6813" s="4">
        <f t="shared" si="534"/>
        <v>0.44370600000000593</v>
      </c>
      <c r="H6813" s="7">
        <f t="shared" si="535"/>
        <v>0.19687501443600527</v>
      </c>
      <c r="I6813" s="7"/>
      <c r="J6813">
        <v>-2858.63</v>
      </c>
      <c r="K6813" s="8">
        <f t="shared" si="531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532"/>
        <v>101.02200000000001</v>
      </c>
      <c r="E6814" s="8">
        <v>102.58397100000001</v>
      </c>
      <c r="F6814" s="4">
        <f t="shared" si="533"/>
        <v>1.5619709999999998</v>
      </c>
      <c r="G6814" s="4">
        <f t="shared" si="534"/>
        <v>1.5619709999999998</v>
      </c>
      <c r="H6814" s="7">
        <f t="shared" si="535"/>
        <v>2.4397534048409995</v>
      </c>
      <c r="I6814" s="7"/>
      <c r="J6814">
        <v>66330.7</v>
      </c>
      <c r="K6814" s="8">
        <f t="shared" si="531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532"/>
        <v>87.457999999999998</v>
      </c>
      <c r="E6815" s="8">
        <v>88.962959999999995</v>
      </c>
      <c r="F6815" s="4">
        <f t="shared" si="533"/>
        <v>1.504959999999997</v>
      </c>
      <c r="G6815" s="4">
        <f t="shared" si="534"/>
        <v>1.504959999999997</v>
      </c>
      <c r="H6815" s="7">
        <f t="shared" si="535"/>
        <v>2.2649046015999907</v>
      </c>
      <c r="I6815" s="7"/>
      <c r="J6815">
        <v>110783</v>
      </c>
      <c r="K6815" s="8">
        <f t="shared" si="531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532"/>
        <v>89.069699999999997</v>
      </c>
      <c r="E6816" s="8">
        <v>89.765742000000003</v>
      </c>
      <c r="F6816" s="4">
        <f t="shared" si="533"/>
        <v>0.6960420000000056</v>
      </c>
      <c r="G6816" s="4">
        <f t="shared" si="534"/>
        <v>0.6960420000000056</v>
      </c>
      <c r="H6816" s="7">
        <f t="shared" si="535"/>
        <v>0.48447446576400782</v>
      </c>
      <c r="I6816" s="7"/>
      <c r="J6816">
        <v>109751</v>
      </c>
      <c r="K6816" s="8">
        <f t="shared" si="531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532"/>
        <v>27.924900000000001</v>
      </c>
      <c r="E6817" s="8">
        <v>29.076253000000001</v>
      </c>
      <c r="F6817" s="4">
        <f t="shared" si="533"/>
        <v>1.1513530000000003</v>
      </c>
      <c r="G6817" s="4">
        <f t="shared" si="534"/>
        <v>1.1513530000000003</v>
      </c>
      <c r="H6817" s="7">
        <f t="shared" si="535"/>
        <v>1.3256137306090008</v>
      </c>
      <c r="I6817" s="7"/>
      <c r="J6817">
        <v>108923</v>
      </c>
      <c r="K6817" s="8">
        <f t="shared" si="531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532"/>
        <v>-0.92471500000000006</v>
      </c>
      <c r="E6818" s="8">
        <v>-0.92471499999999995</v>
      </c>
      <c r="F6818" s="4">
        <f t="shared" si="533"/>
        <v>1.1102230246251565E-16</v>
      </c>
      <c r="G6818" s="4">
        <f t="shared" si="534"/>
        <v>1.1102230246251565E-16</v>
      </c>
      <c r="H6818" s="7">
        <f t="shared" si="535"/>
        <v>1.2325951644078309E-32</v>
      </c>
      <c r="I6818" s="7"/>
      <c r="J6818">
        <v>108274</v>
      </c>
      <c r="K6818" s="8">
        <f t="shared" si="531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532"/>
        <v>-0.61187499999999995</v>
      </c>
      <c r="E6819" s="8">
        <v>-0.61187499999999995</v>
      </c>
      <c r="F6819" s="4">
        <f t="shared" si="533"/>
        <v>0</v>
      </c>
      <c r="G6819" s="4">
        <f t="shared" si="534"/>
        <v>0</v>
      </c>
      <c r="H6819" s="7">
        <f t="shared" si="535"/>
        <v>0</v>
      </c>
      <c r="I6819" s="7"/>
      <c r="J6819">
        <v>108266</v>
      </c>
      <c r="K6819" s="8">
        <f t="shared" si="531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532"/>
        <v>-0.61187499999999995</v>
      </c>
      <c r="E6820" s="8">
        <v>-0.61187499999999995</v>
      </c>
      <c r="F6820" s="4">
        <f t="shared" si="533"/>
        <v>0</v>
      </c>
      <c r="G6820" s="4">
        <f t="shared" si="534"/>
        <v>0</v>
      </c>
      <c r="H6820" s="7">
        <f t="shared" si="535"/>
        <v>0</v>
      </c>
      <c r="I6820" s="7"/>
      <c r="J6820">
        <v>108136</v>
      </c>
      <c r="K6820" s="8">
        <f t="shared" si="531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532"/>
        <v>-0.61187499999999995</v>
      </c>
      <c r="E6821" s="8">
        <v>-0.61187499999999995</v>
      </c>
      <c r="F6821" s="4">
        <f t="shared" si="533"/>
        <v>0</v>
      </c>
      <c r="G6821" s="4">
        <f t="shared" si="534"/>
        <v>0</v>
      </c>
      <c r="H6821" s="7">
        <f t="shared" si="535"/>
        <v>0</v>
      </c>
      <c r="I6821" s="7"/>
      <c r="J6821">
        <v>80086.600000000006</v>
      </c>
      <c r="K6821" s="8">
        <f t="shared" si="531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532"/>
        <v>-0.61187499999999995</v>
      </c>
      <c r="E6822" s="8">
        <v>-0.61187499999999995</v>
      </c>
      <c r="F6822" s="4">
        <f t="shared" si="533"/>
        <v>0</v>
      </c>
      <c r="G6822" s="4">
        <f t="shared" si="534"/>
        <v>0</v>
      </c>
      <c r="H6822" s="7">
        <f t="shared" si="535"/>
        <v>0</v>
      </c>
      <c r="I6822" s="7"/>
      <c r="J6822">
        <v>-924.71500000000003</v>
      </c>
      <c r="K6822" s="8">
        <f t="shared" si="531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532"/>
        <v>-0.61187499999999995</v>
      </c>
      <c r="E6823" s="8">
        <v>-0.61187499999999995</v>
      </c>
      <c r="F6823" s="4">
        <f t="shared" si="533"/>
        <v>0</v>
      </c>
      <c r="G6823" s="4">
        <f t="shared" si="534"/>
        <v>0</v>
      </c>
      <c r="H6823" s="7">
        <f t="shared" si="535"/>
        <v>0</v>
      </c>
      <c r="I6823" s="7"/>
      <c r="J6823">
        <v>-924.71500000000003</v>
      </c>
      <c r="K6823" s="8">
        <f t="shared" si="531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532"/>
        <v>-0.61187499999999995</v>
      </c>
      <c r="E6824" s="8">
        <v>-0.61187499999999995</v>
      </c>
      <c r="F6824" s="4">
        <f t="shared" si="533"/>
        <v>0</v>
      </c>
      <c r="G6824" s="4">
        <f t="shared" si="534"/>
        <v>0</v>
      </c>
      <c r="H6824" s="7">
        <f t="shared" si="535"/>
        <v>0</v>
      </c>
      <c r="I6824" s="7"/>
      <c r="J6824">
        <v>-611.875</v>
      </c>
      <c r="K6824" s="8">
        <f t="shared" si="531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532"/>
        <v>-0.61187499999999995</v>
      </c>
      <c r="E6825" s="8">
        <v>-0.61187499999999995</v>
      </c>
      <c r="F6825" s="4">
        <f t="shared" si="533"/>
        <v>0</v>
      </c>
      <c r="G6825" s="4">
        <f t="shared" si="534"/>
        <v>0</v>
      </c>
      <c r="H6825" s="7">
        <f t="shared" si="535"/>
        <v>0</v>
      </c>
      <c r="I6825" s="7"/>
      <c r="J6825">
        <v>-611.875</v>
      </c>
      <c r="K6825" s="8">
        <f t="shared" si="531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532"/>
        <v>-0.61187499999999995</v>
      </c>
      <c r="E6826" s="8">
        <v>-0.61187499999999995</v>
      </c>
      <c r="F6826" s="4">
        <f t="shared" si="533"/>
        <v>0</v>
      </c>
      <c r="G6826" s="4">
        <f t="shared" si="534"/>
        <v>0</v>
      </c>
      <c r="H6826" s="7">
        <f t="shared" si="535"/>
        <v>0</v>
      </c>
      <c r="I6826" s="7"/>
      <c r="J6826">
        <v>-611.875</v>
      </c>
      <c r="K6826" s="8">
        <f t="shared" si="531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532"/>
        <v>-0.61187499999999995</v>
      </c>
      <c r="E6827" s="8">
        <v>-0.61187499999999995</v>
      </c>
      <c r="F6827" s="4">
        <f t="shared" si="533"/>
        <v>0</v>
      </c>
      <c r="G6827" s="4">
        <f t="shared" si="534"/>
        <v>0</v>
      </c>
      <c r="H6827" s="7">
        <f t="shared" si="535"/>
        <v>0</v>
      </c>
      <c r="I6827" s="7"/>
      <c r="J6827">
        <v>-611.875</v>
      </c>
      <c r="K6827" s="8">
        <f t="shared" si="531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532"/>
        <v>-0.61187499999999995</v>
      </c>
      <c r="E6828" s="8">
        <v>-0.61187499999999995</v>
      </c>
      <c r="F6828" s="4">
        <f t="shared" si="533"/>
        <v>0</v>
      </c>
      <c r="G6828" s="4">
        <f t="shared" si="534"/>
        <v>0</v>
      </c>
      <c r="H6828" s="7">
        <f t="shared" si="535"/>
        <v>0</v>
      </c>
      <c r="I6828" s="7"/>
      <c r="J6828">
        <v>-611.875</v>
      </c>
      <c r="K6828" s="8">
        <f t="shared" ref="K6828:K6891" si="536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532"/>
        <v>-0.61187499999999995</v>
      </c>
      <c r="E6829" s="8">
        <v>-0.61187499999999995</v>
      </c>
      <c r="F6829" s="4">
        <f t="shared" si="533"/>
        <v>0</v>
      </c>
      <c r="G6829" s="4">
        <f t="shared" si="534"/>
        <v>0</v>
      </c>
      <c r="H6829" s="7">
        <f t="shared" si="535"/>
        <v>0</v>
      </c>
      <c r="I6829" s="7"/>
      <c r="J6829">
        <v>-611.875</v>
      </c>
      <c r="K6829" s="8">
        <f t="shared" si="536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532"/>
        <v>-1.0669200000000001</v>
      </c>
      <c r="E6830" s="8">
        <v>-1.0669150000000001</v>
      </c>
      <c r="F6830" s="4">
        <f t="shared" si="533"/>
        <v>5.000000000032756E-6</v>
      </c>
      <c r="G6830" s="4">
        <f t="shared" si="534"/>
        <v>5.000000000032756E-6</v>
      </c>
      <c r="H6830" s="7">
        <f t="shared" si="535"/>
        <v>2.5000000000327561E-11</v>
      </c>
      <c r="I6830" s="7"/>
      <c r="J6830">
        <v>-611.875</v>
      </c>
      <c r="K6830" s="8">
        <f t="shared" si="536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532"/>
        <v>-1.0669200000000001</v>
      </c>
      <c r="E6831" s="8">
        <v>-1.0669150000000001</v>
      </c>
      <c r="F6831" s="4">
        <f t="shared" si="533"/>
        <v>5.000000000032756E-6</v>
      </c>
      <c r="G6831" s="4">
        <f t="shared" si="534"/>
        <v>5.000000000032756E-6</v>
      </c>
      <c r="H6831" s="7">
        <f t="shared" si="535"/>
        <v>2.5000000000327561E-11</v>
      </c>
      <c r="I6831" s="7"/>
      <c r="J6831">
        <v>-611.875</v>
      </c>
      <c r="K6831" s="8">
        <f t="shared" si="536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532"/>
        <v>5.1271899999999997</v>
      </c>
      <c r="E6832" s="8">
        <v>5.0557829999999999</v>
      </c>
      <c r="F6832" s="4">
        <f t="shared" si="533"/>
        <v>-7.1406999999999776E-2</v>
      </c>
      <c r="G6832" s="4">
        <f t="shared" si="534"/>
        <v>7.1406999999999776E-2</v>
      </c>
      <c r="H6832" s="7">
        <f t="shared" si="535"/>
        <v>5.0989596489999676E-3</v>
      </c>
      <c r="I6832" s="7"/>
      <c r="J6832">
        <v>-611.875</v>
      </c>
      <c r="K6832" s="8">
        <f t="shared" si="536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532"/>
        <v>79.553200000000004</v>
      </c>
      <c r="E6833" s="8">
        <v>78.544269</v>
      </c>
      <c r="F6833" s="4">
        <f t="shared" si="533"/>
        <v>-1.008931000000004</v>
      </c>
      <c r="G6833" s="4">
        <f t="shared" si="534"/>
        <v>1.008931000000004</v>
      </c>
      <c r="H6833" s="7">
        <f t="shared" si="535"/>
        <v>1.0179417627610081</v>
      </c>
      <c r="I6833" s="7"/>
      <c r="J6833">
        <v>-611.875</v>
      </c>
      <c r="K6833" s="8">
        <f t="shared" si="536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532"/>
        <v>72.665399999999991</v>
      </c>
      <c r="E6834" s="8">
        <v>71.585199000000003</v>
      </c>
      <c r="F6834" s="4">
        <f t="shared" si="533"/>
        <v>-1.0802009999999882</v>
      </c>
      <c r="G6834" s="4">
        <f t="shared" si="534"/>
        <v>1.0802009999999882</v>
      </c>
      <c r="H6834" s="7">
        <f t="shared" si="535"/>
        <v>1.1668342004009744</v>
      </c>
      <c r="I6834" s="7"/>
      <c r="J6834">
        <v>-611.875</v>
      </c>
      <c r="K6834" s="8">
        <f t="shared" si="536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532"/>
        <v>110.059</v>
      </c>
      <c r="E6835" s="8">
        <v>110.61300799999999</v>
      </c>
      <c r="F6835" s="4">
        <f t="shared" si="533"/>
        <v>0.55400799999999606</v>
      </c>
      <c r="G6835" s="4">
        <f t="shared" si="534"/>
        <v>0.55400799999999606</v>
      </c>
      <c r="H6835" s="7">
        <f t="shared" si="535"/>
        <v>0.30692486406399561</v>
      </c>
      <c r="I6835" s="7"/>
      <c r="J6835">
        <v>-1066.92</v>
      </c>
      <c r="K6835" s="8">
        <f t="shared" si="536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532"/>
        <v>109.551</v>
      </c>
      <c r="E6836" s="8">
        <v>109.743353</v>
      </c>
      <c r="F6836" s="4">
        <f t="shared" si="533"/>
        <v>0.19235299999999711</v>
      </c>
      <c r="G6836" s="4">
        <f t="shared" si="534"/>
        <v>0.19235299999999711</v>
      </c>
      <c r="H6836" s="7">
        <f t="shared" si="535"/>
        <v>3.6999676608998888E-2</v>
      </c>
      <c r="I6836" s="7"/>
      <c r="J6836">
        <v>-1066.92</v>
      </c>
      <c r="K6836" s="8">
        <f t="shared" si="536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532"/>
        <v>109.01600000000001</v>
      </c>
      <c r="E6837" s="8">
        <v>109.066183</v>
      </c>
      <c r="F6837" s="4">
        <f t="shared" si="533"/>
        <v>5.0182999999989875E-2</v>
      </c>
      <c r="G6837" s="4">
        <f t="shared" si="534"/>
        <v>5.0182999999989875E-2</v>
      </c>
      <c r="H6837" s="7">
        <f t="shared" si="535"/>
        <v>2.5183334889989839E-3</v>
      </c>
      <c r="I6837" s="7"/>
      <c r="J6837">
        <v>-1066.92</v>
      </c>
      <c r="K6837" s="8">
        <f t="shared" si="536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532"/>
        <v>108.666</v>
      </c>
      <c r="E6838" s="8">
        <v>109.057951</v>
      </c>
      <c r="F6838" s="4">
        <f t="shared" si="533"/>
        <v>0.39195100000000593</v>
      </c>
      <c r="G6838" s="4">
        <f t="shared" si="534"/>
        <v>0.39195100000000593</v>
      </c>
      <c r="H6838" s="7">
        <f t="shared" si="535"/>
        <v>0.15362558640100465</v>
      </c>
      <c r="I6838" s="7"/>
      <c r="J6838">
        <v>-924.71500000000003</v>
      </c>
      <c r="K6838" s="8">
        <f t="shared" si="536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532"/>
        <v>108.462</v>
      </c>
      <c r="E6839" s="8">
        <v>108.843394</v>
      </c>
      <c r="F6839" s="4">
        <f t="shared" si="533"/>
        <v>0.38139400000000023</v>
      </c>
      <c r="G6839" s="4">
        <f t="shared" si="534"/>
        <v>0.38139400000000023</v>
      </c>
      <c r="H6839" s="7">
        <f t="shared" si="535"/>
        <v>0.14546138323600019</v>
      </c>
      <c r="I6839" s="7"/>
      <c r="J6839">
        <v>-924.71500000000003</v>
      </c>
      <c r="K6839" s="8">
        <f t="shared" si="536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532"/>
        <v>69.121800000000007</v>
      </c>
      <c r="E6840" s="8">
        <v>69.518805</v>
      </c>
      <c r="F6840" s="4">
        <f t="shared" si="533"/>
        <v>0.39700499999999295</v>
      </c>
      <c r="G6840" s="4">
        <f t="shared" si="534"/>
        <v>0.39700499999999295</v>
      </c>
      <c r="H6840" s="7">
        <f t="shared" si="535"/>
        <v>0.15761297002499439</v>
      </c>
      <c r="I6840" s="7"/>
      <c r="J6840">
        <v>-924.71500000000003</v>
      </c>
      <c r="K6840" s="8">
        <f t="shared" si="536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532"/>
        <v>-0.92471500000000006</v>
      </c>
      <c r="E6841" s="8">
        <v>-0.92471499999999995</v>
      </c>
      <c r="F6841" s="4">
        <f t="shared" si="533"/>
        <v>1.1102230246251565E-16</v>
      </c>
      <c r="G6841" s="4">
        <f t="shared" si="534"/>
        <v>1.1102230246251565E-16</v>
      </c>
      <c r="H6841" s="7">
        <f t="shared" si="535"/>
        <v>1.2325951644078309E-32</v>
      </c>
      <c r="I6841" s="7"/>
      <c r="J6841">
        <v>208.61799999999999</v>
      </c>
      <c r="K6841" s="8">
        <f t="shared" si="536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532"/>
        <v>-1.0669200000000001</v>
      </c>
      <c r="E6842" s="8">
        <v>-1.0669150000000001</v>
      </c>
      <c r="F6842" s="4">
        <f t="shared" si="533"/>
        <v>5.000000000032756E-6</v>
      </c>
      <c r="G6842" s="4">
        <f t="shared" si="534"/>
        <v>5.000000000032756E-6</v>
      </c>
      <c r="H6842" s="7">
        <f t="shared" si="535"/>
        <v>2.5000000000327561E-11</v>
      </c>
      <c r="I6842" s="7"/>
      <c r="J6842">
        <v>68236.800000000003</v>
      </c>
      <c r="K6842" s="8">
        <f t="shared" si="536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532"/>
        <v>-0.61187499999999995</v>
      </c>
      <c r="E6843" s="8">
        <v>-0.61187499999999995</v>
      </c>
      <c r="F6843" s="4">
        <f t="shared" si="533"/>
        <v>0</v>
      </c>
      <c r="G6843" s="4">
        <f t="shared" si="534"/>
        <v>0</v>
      </c>
      <c r="H6843" s="7">
        <f t="shared" si="535"/>
        <v>0</v>
      </c>
      <c r="I6843" s="7"/>
      <c r="J6843">
        <v>102603</v>
      </c>
      <c r="K6843" s="8">
        <f t="shared" si="536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532"/>
        <v>-0.61187499999999995</v>
      </c>
      <c r="E6844" s="8">
        <v>-0.61187499999999995</v>
      </c>
      <c r="F6844" s="4">
        <f t="shared" si="533"/>
        <v>0</v>
      </c>
      <c r="G6844" s="4">
        <f t="shared" si="534"/>
        <v>0</v>
      </c>
      <c r="H6844" s="7">
        <f t="shared" si="535"/>
        <v>0</v>
      </c>
      <c r="I6844" s="7"/>
      <c r="J6844">
        <v>89048.7</v>
      </c>
      <c r="K6844" s="8">
        <f t="shared" si="536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532"/>
        <v>-0.61187499999999995</v>
      </c>
      <c r="E6845" s="8">
        <v>-0.61187499999999995</v>
      </c>
      <c r="F6845" s="4">
        <f t="shared" si="533"/>
        <v>0</v>
      </c>
      <c r="G6845" s="4">
        <f t="shared" si="534"/>
        <v>0</v>
      </c>
      <c r="H6845" s="7">
        <f t="shared" si="535"/>
        <v>0</v>
      </c>
      <c r="I6845" s="7"/>
      <c r="J6845">
        <v>89759.3</v>
      </c>
      <c r="K6845" s="8">
        <f t="shared" si="536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532"/>
        <v>-0.61187499999999995</v>
      </c>
      <c r="E6846" s="8">
        <v>-0.61187499999999995</v>
      </c>
      <c r="F6846" s="4">
        <f t="shared" si="533"/>
        <v>0</v>
      </c>
      <c r="G6846" s="4">
        <f t="shared" si="534"/>
        <v>0</v>
      </c>
      <c r="H6846" s="7">
        <f t="shared" si="535"/>
        <v>0</v>
      </c>
      <c r="I6846" s="7"/>
      <c r="J6846">
        <v>29150.1</v>
      </c>
      <c r="K6846" s="8">
        <f t="shared" si="536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532"/>
        <v>-0.61187499999999995</v>
      </c>
      <c r="E6847" s="8">
        <v>-0.61187499999999995</v>
      </c>
      <c r="F6847" s="4">
        <f t="shared" si="533"/>
        <v>0</v>
      </c>
      <c r="G6847" s="4">
        <f t="shared" si="534"/>
        <v>0</v>
      </c>
      <c r="H6847" s="7">
        <f t="shared" si="535"/>
        <v>0</v>
      </c>
      <c r="I6847" s="7"/>
      <c r="J6847">
        <v>-924.71500000000003</v>
      </c>
      <c r="K6847" s="8">
        <f t="shared" si="536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532"/>
        <v>-0.61187499999999995</v>
      </c>
      <c r="E6848" s="8">
        <v>-0.61187499999999995</v>
      </c>
      <c r="F6848" s="4">
        <f t="shared" si="533"/>
        <v>0</v>
      </c>
      <c r="G6848" s="4">
        <f t="shared" si="534"/>
        <v>0</v>
      </c>
      <c r="H6848" s="7">
        <f t="shared" si="535"/>
        <v>0</v>
      </c>
      <c r="I6848" s="7"/>
      <c r="J6848">
        <v>-611.875</v>
      </c>
      <c r="K6848" s="8">
        <f t="shared" si="536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532"/>
        <v>-0.61187499999999995</v>
      </c>
      <c r="E6849" s="8">
        <v>-0.61187499999999995</v>
      </c>
      <c r="F6849" s="4">
        <f t="shared" si="533"/>
        <v>0</v>
      </c>
      <c r="G6849" s="4">
        <f t="shared" si="534"/>
        <v>0</v>
      </c>
      <c r="H6849" s="7">
        <f t="shared" si="535"/>
        <v>0</v>
      </c>
      <c r="I6849" s="7"/>
      <c r="J6849">
        <v>-611.875</v>
      </c>
      <c r="K6849" s="8">
        <f t="shared" si="536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532"/>
        <v>-0.61187499999999995</v>
      </c>
      <c r="E6850" s="8">
        <v>-0.61187499999999995</v>
      </c>
      <c r="F6850" s="4">
        <f t="shared" si="533"/>
        <v>0</v>
      </c>
      <c r="G6850" s="4">
        <f t="shared" si="534"/>
        <v>0</v>
      </c>
      <c r="H6850" s="7">
        <f t="shared" si="535"/>
        <v>0</v>
      </c>
      <c r="I6850" s="7"/>
      <c r="J6850">
        <v>-611.875</v>
      </c>
      <c r="K6850" s="8">
        <f t="shared" si="536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532"/>
        <v>-0.61187499999999995</v>
      </c>
      <c r="E6851" s="8">
        <v>-0.61187499999999995</v>
      </c>
      <c r="F6851" s="4">
        <f t="shared" si="533"/>
        <v>0</v>
      </c>
      <c r="G6851" s="4">
        <f t="shared" si="534"/>
        <v>0</v>
      </c>
      <c r="H6851" s="7">
        <f t="shared" si="535"/>
        <v>0</v>
      </c>
      <c r="I6851" s="7"/>
      <c r="J6851">
        <v>-611.875</v>
      </c>
      <c r="K6851" s="8">
        <f t="shared" si="536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532"/>
        <v>-0.61187499999999995</v>
      </c>
      <c r="E6852" s="8">
        <v>-0.61187499999999995</v>
      </c>
      <c r="F6852" s="4">
        <f t="shared" si="533"/>
        <v>0</v>
      </c>
      <c r="G6852" s="4">
        <f t="shared" si="534"/>
        <v>0</v>
      </c>
      <c r="H6852" s="7">
        <f t="shared" si="535"/>
        <v>0</v>
      </c>
      <c r="I6852" s="7"/>
      <c r="J6852">
        <v>-611.875</v>
      </c>
      <c r="K6852" s="8">
        <f t="shared" si="536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532"/>
        <v>-0.61187499999999995</v>
      </c>
      <c r="E6853" s="8">
        <v>-0.61187499999999995</v>
      </c>
      <c r="F6853" s="4">
        <f t="shared" si="533"/>
        <v>0</v>
      </c>
      <c r="G6853" s="4">
        <f t="shared" si="534"/>
        <v>0</v>
      </c>
      <c r="H6853" s="7">
        <f t="shared" si="535"/>
        <v>0</v>
      </c>
      <c r="I6853" s="7"/>
      <c r="J6853">
        <v>-611.875</v>
      </c>
      <c r="K6853" s="8">
        <f t="shared" si="536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532"/>
        <v>-1.0669200000000001</v>
      </c>
      <c r="E6854" s="8">
        <v>-1.0669150000000001</v>
      </c>
      <c r="F6854" s="4">
        <f t="shared" si="533"/>
        <v>5.000000000032756E-6</v>
      </c>
      <c r="G6854" s="4">
        <f t="shared" si="534"/>
        <v>5.000000000032756E-6</v>
      </c>
      <c r="H6854" s="7">
        <f t="shared" si="535"/>
        <v>2.5000000000327561E-11</v>
      </c>
      <c r="I6854" s="7"/>
      <c r="J6854">
        <v>-611.875</v>
      </c>
      <c r="K6854" s="8">
        <f t="shared" si="536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532"/>
        <v>-1.0669200000000001</v>
      </c>
      <c r="E6855" s="8">
        <v>-1.0669150000000001</v>
      </c>
      <c r="F6855" s="4">
        <f t="shared" si="533"/>
        <v>5.000000000032756E-6</v>
      </c>
      <c r="G6855" s="4">
        <f t="shared" si="534"/>
        <v>5.000000000032756E-6</v>
      </c>
      <c r="H6855" s="7">
        <f t="shared" si="535"/>
        <v>2.5000000000327561E-11</v>
      </c>
      <c r="I6855" s="7"/>
      <c r="J6855">
        <v>-611.875</v>
      </c>
      <c r="K6855" s="8">
        <f t="shared" si="536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532"/>
        <v>-1.9749700000000001</v>
      </c>
      <c r="E6856" s="8">
        <v>-2.0710700000000002</v>
      </c>
      <c r="F6856" s="4">
        <f t="shared" si="533"/>
        <v>-9.6100000000000074E-2</v>
      </c>
      <c r="G6856" s="4">
        <f t="shared" si="534"/>
        <v>9.6100000000000074E-2</v>
      </c>
      <c r="H6856" s="7">
        <f t="shared" si="535"/>
        <v>9.2352100000000145E-3</v>
      </c>
      <c r="I6856" s="7"/>
      <c r="J6856">
        <v>-611.875</v>
      </c>
      <c r="K6856" s="8">
        <f t="shared" si="536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537">C6857/1000</f>
        <v>102.39400000000001</v>
      </c>
      <c r="E6857" s="8">
        <v>100.836598</v>
      </c>
      <c r="F6857" s="4">
        <f t="shared" ref="F6857:F6920" si="538">(E6857- D6857)</f>
        <v>-1.5574020000000104</v>
      </c>
      <c r="G6857" s="4">
        <f t="shared" ref="G6857:G6920" si="539">ABS(F6857)</f>
        <v>1.5574020000000104</v>
      </c>
      <c r="H6857" s="7">
        <f t="shared" ref="H6857:H6920" si="540">(G6857^2)</f>
        <v>2.4255009896040325</v>
      </c>
      <c r="I6857" s="7"/>
      <c r="J6857">
        <v>-611.875</v>
      </c>
      <c r="K6857" s="8">
        <f t="shared" si="536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537"/>
        <v>86.5381</v>
      </c>
      <c r="E6858" s="8">
        <v>85.333434999999994</v>
      </c>
      <c r="F6858" s="4">
        <f t="shared" si="538"/>
        <v>-1.2046650000000056</v>
      </c>
      <c r="G6858" s="4">
        <f t="shared" si="539"/>
        <v>1.2046650000000056</v>
      </c>
      <c r="H6858" s="7">
        <f t="shared" si="540"/>
        <v>1.4512177622250135</v>
      </c>
      <c r="I6858" s="7"/>
      <c r="J6858">
        <v>-611.875</v>
      </c>
      <c r="K6858" s="8">
        <f t="shared" si="536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537"/>
        <v>109.62</v>
      </c>
      <c r="E6859" s="8">
        <v>110.34904299999999</v>
      </c>
      <c r="F6859" s="4">
        <f t="shared" si="538"/>
        <v>0.72904299999999012</v>
      </c>
      <c r="G6859" s="4">
        <f t="shared" si="539"/>
        <v>0.72904299999999012</v>
      </c>
      <c r="H6859" s="7">
        <f t="shared" si="540"/>
        <v>0.5315036958489856</v>
      </c>
      <c r="I6859" s="7"/>
      <c r="J6859">
        <v>-1066.92</v>
      </c>
      <c r="K6859" s="8">
        <f t="shared" si="536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537"/>
        <v>70.0398</v>
      </c>
      <c r="E6860" s="8">
        <v>69.900485000000003</v>
      </c>
      <c r="F6860" s="4">
        <f t="shared" si="538"/>
        <v>-0.1393149999999963</v>
      </c>
      <c r="G6860" s="4">
        <f t="shared" si="539"/>
        <v>0.1393149999999963</v>
      </c>
      <c r="H6860" s="7">
        <f t="shared" si="540"/>
        <v>1.9408669224998971E-2</v>
      </c>
      <c r="I6860" s="7"/>
      <c r="J6860">
        <v>-1066.92</v>
      </c>
      <c r="K6860" s="8">
        <f t="shared" si="536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537"/>
        <v>-0.92471500000000006</v>
      </c>
      <c r="E6861" s="8">
        <v>-0.92471499999999995</v>
      </c>
      <c r="F6861" s="4">
        <f t="shared" si="538"/>
        <v>1.1102230246251565E-16</v>
      </c>
      <c r="G6861" s="4">
        <f t="shared" si="539"/>
        <v>1.1102230246251565E-16</v>
      </c>
      <c r="H6861" s="7">
        <f t="shared" si="540"/>
        <v>1.2325951644078309E-32</v>
      </c>
      <c r="I6861" s="7"/>
      <c r="J6861">
        <v>5059.42</v>
      </c>
      <c r="K6861" s="8">
        <f t="shared" si="536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537"/>
        <v>-4.6216200000000001</v>
      </c>
      <c r="E6862" s="8">
        <v>-4.6240509999999997</v>
      </c>
      <c r="F6862" s="4">
        <f t="shared" si="538"/>
        <v>-2.4309999999996279E-3</v>
      </c>
      <c r="G6862" s="4">
        <f t="shared" si="539"/>
        <v>2.4309999999996279E-3</v>
      </c>
      <c r="H6862" s="7">
        <f t="shared" si="540"/>
        <v>5.9097609999981904E-6</v>
      </c>
      <c r="I6862" s="7"/>
      <c r="J6862">
        <v>78592.7</v>
      </c>
      <c r="K6862" s="8">
        <f t="shared" si="536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537"/>
        <v>-0.92471500000000006</v>
      </c>
      <c r="E6863" s="8">
        <v>-0.92471499999999995</v>
      </c>
      <c r="F6863" s="4">
        <f t="shared" si="538"/>
        <v>1.1102230246251565E-16</v>
      </c>
      <c r="G6863" s="4">
        <f t="shared" si="539"/>
        <v>1.1102230246251565E-16</v>
      </c>
      <c r="H6863" s="7">
        <f t="shared" si="540"/>
        <v>1.2325951644078309E-32</v>
      </c>
      <c r="I6863" s="7"/>
      <c r="J6863">
        <v>72044.3</v>
      </c>
      <c r="K6863" s="8">
        <f t="shared" si="536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537"/>
        <v>-0.92471500000000006</v>
      </c>
      <c r="E6864" s="8">
        <v>-0.92471499999999995</v>
      </c>
      <c r="F6864" s="4">
        <f t="shared" si="538"/>
        <v>1.1102230246251565E-16</v>
      </c>
      <c r="G6864" s="4">
        <f t="shared" si="539"/>
        <v>1.1102230246251565E-16</v>
      </c>
      <c r="H6864" s="7">
        <f t="shared" si="540"/>
        <v>1.2325951644078309E-32</v>
      </c>
      <c r="I6864" s="7"/>
      <c r="J6864">
        <v>110551</v>
      </c>
      <c r="K6864" s="8">
        <f t="shared" si="536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537"/>
        <v>-0.92471500000000006</v>
      </c>
      <c r="E6865" s="8">
        <v>-0.92471499999999995</v>
      </c>
      <c r="F6865" s="4">
        <f t="shared" si="538"/>
        <v>1.1102230246251565E-16</v>
      </c>
      <c r="G6865" s="4">
        <f t="shared" si="539"/>
        <v>1.1102230246251565E-16</v>
      </c>
      <c r="H6865" s="7">
        <f t="shared" si="540"/>
        <v>1.2325951644078309E-32</v>
      </c>
      <c r="I6865" s="7"/>
      <c r="J6865">
        <v>109708</v>
      </c>
      <c r="K6865" s="8">
        <f t="shared" si="536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537"/>
        <v>-1.0669200000000001</v>
      </c>
      <c r="E6866" s="8">
        <v>-1.0669150000000001</v>
      </c>
      <c r="F6866" s="4">
        <f t="shared" si="538"/>
        <v>5.000000000032756E-6</v>
      </c>
      <c r="G6866" s="4">
        <f t="shared" si="539"/>
        <v>5.000000000032756E-6</v>
      </c>
      <c r="H6866" s="7">
        <f t="shared" si="540"/>
        <v>2.5000000000327561E-11</v>
      </c>
      <c r="I6866" s="7"/>
      <c r="J6866">
        <v>109044</v>
      </c>
      <c r="K6866" s="8">
        <f t="shared" si="536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537"/>
        <v>-0.61187499999999995</v>
      </c>
      <c r="E6867" s="8">
        <v>-0.61187499999999995</v>
      </c>
      <c r="F6867" s="4">
        <f t="shared" si="538"/>
        <v>0</v>
      </c>
      <c r="G6867" s="4">
        <f t="shared" si="539"/>
        <v>0</v>
      </c>
      <c r="H6867" s="7">
        <f t="shared" si="540"/>
        <v>0</v>
      </c>
      <c r="I6867" s="7"/>
      <c r="J6867">
        <v>109036</v>
      </c>
      <c r="K6867" s="8">
        <f t="shared" si="536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537"/>
        <v>-0.61187499999999995</v>
      </c>
      <c r="E6868" s="8">
        <v>-0.61187499999999995</v>
      </c>
      <c r="F6868" s="4">
        <f t="shared" si="538"/>
        <v>0</v>
      </c>
      <c r="G6868" s="4">
        <f t="shared" si="539"/>
        <v>0</v>
      </c>
      <c r="H6868" s="7">
        <f t="shared" si="540"/>
        <v>0</v>
      </c>
      <c r="I6868" s="7"/>
      <c r="J6868">
        <v>108831</v>
      </c>
      <c r="K6868" s="8">
        <f t="shared" si="536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537"/>
        <v>-0.61187499999999995</v>
      </c>
      <c r="E6869" s="8">
        <v>-0.61187499999999995</v>
      </c>
      <c r="F6869" s="4">
        <f t="shared" si="538"/>
        <v>0</v>
      </c>
      <c r="G6869" s="4">
        <f t="shared" si="539"/>
        <v>0</v>
      </c>
      <c r="H6869" s="7">
        <f t="shared" si="540"/>
        <v>0</v>
      </c>
      <c r="I6869" s="7"/>
      <c r="J6869">
        <v>69670.2</v>
      </c>
      <c r="K6869" s="8">
        <f t="shared" si="536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537"/>
        <v>-0.61187499999999995</v>
      </c>
      <c r="E6870" s="8">
        <v>-0.61187499999999995</v>
      </c>
      <c r="F6870" s="4">
        <f t="shared" si="538"/>
        <v>0</v>
      </c>
      <c r="G6870" s="4">
        <f t="shared" si="539"/>
        <v>0</v>
      </c>
      <c r="H6870" s="7">
        <f t="shared" si="540"/>
        <v>0</v>
      </c>
      <c r="I6870" s="7"/>
      <c r="J6870">
        <v>-924.71500000000003</v>
      </c>
      <c r="K6870" s="8">
        <f t="shared" si="536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537"/>
        <v>-0.61187499999999995</v>
      </c>
      <c r="E6871" s="8">
        <v>-0.61187499999999995</v>
      </c>
      <c r="F6871" s="4">
        <f t="shared" si="538"/>
        <v>0</v>
      </c>
      <c r="G6871" s="4">
        <f t="shared" si="539"/>
        <v>0</v>
      </c>
      <c r="H6871" s="7">
        <f t="shared" si="540"/>
        <v>0</v>
      </c>
      <c r="I6871" s="7"/>
      <c r="J6871">
        <v>-1066.92</v>
      </c>
      <c r="K6871" s="8">
        <f t="shared" si="536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537"/>
        <v>-0.61187499999999995</v>
      </c>
      <c r="E6872" s="8">
        <v>-0.61187499999999995</v>
      </c>
      <c r="F6872" s="4">
        <f t="shared" si="538"/>
        <v>0</v>
      </c>
      <c r="G6872" s="4">
        <f t="shared" si="539"/>
        <v>0</v>
      </c>
      <c r="H6872" s="7">
        <f t="shared" si="540"/>
        <v>0</v>
      </c>
      <c r="I6872" s="7"/>
      <c r="J6872">
        <v>-611.875</v>
      </c>
      <c r="K6872" s="8">
        <f t="shared" si="536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537"/>
        <v>-0.61187499999999995</v>
      </c>
      <c r="E6873" s="8">
        <v>-0.61187499999999995</v>
      </c>
      <c r="F6873" s="4">
        <f t="shared" si="538"/>
        <v>0</v>
      </c>
      <c r="G6873" s="4">
        <f t="shared" si="539"/>
        <v>0</v>
      </c>
      <c r="H6873" s="7">
        <f t="shared" si="540"/>
        <v>0</v>
      </c>
      <c r="I6873" s="7"/>
      <c r="J6873">
        <v>-611.875</v>
      </c>
      <c r="K6873" s="8">
        <f t="shared" si="536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537"/>
        <v>-0.61187499999999995</v>
      </c>
      <c r="E6874" s="8">
        <v>-0.61187499999999995</v>
      </c>
      <c r="F6874" s="4">
        <f t="shared" si="538"/>
        <v>0</v>
      </c>
      <c r="G6874" s="4">
        <f t="shared" si="539"/>
        <v>0</v>
      </c>
      <c r="H6874" s="7">
        <f t="shared" si="540"/>
        <v>0</v>
      </c>
      <c r="I6874" s="7"/>
      <c r="J6874">
        <v>-611.875</v>
      </c>
      <c r="K6874" s="8">
        <f t="shared" si="536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537"/>
        <v>-0.61187499999999995</v>
      </c>
      <c r="E6875" s="8">
        <v>-0.61187499999999995</v>
      </c>
      <c r="F6875" s="4">
        <f t="shared" si="538"/>
        <v>0</v>
      </c>
      <c r="G6875" s="4">
        <f t="shared" si="539"/>
        <v>0</v>
      </c>
      <c r="H6875" s="7">
        <f t="shared" si="540"/>
        <v>0</v>
      </c>
      <c r="I6875" s="7"/>
      <c r="J6875">
        <v>-611.875</v>
      </c>
      <c r="K6875" s="8">
        <f t="shared" si="536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537"/>
        <v>-0.61187499999999995</v>
      </c>
      <c r="E6876" s="8">
        <v>-0.61187499999999995</v>
      </c>
      <c r="F6876" s="4">
        <f t="shared" si="538"/>
        <v>0</v>
      </c>
      <c r="G6876" s="4">
        <f t="shared" si="539"/>
        <v>0</v>
      </c>
      <c r="H6876" s="7">
        <f t="shared" si="540"/>
        <v>0</v>
      </c>
      <c r="I6876" s="7"/>
      <c r="J6876">
        <v>-611.875</v>
      </c>
      <c r="K6876" s="8">
        <f t="shared" si="536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537"/>
        <v>-0.61187499999999995</v>
      </c>
      <c r="E6877" s="8">
        <v>-0.61187499999999995</v>
      </c>
      <c r="F6877" s="4">
        <f t="shared" si="538"/>
        <v>0</v>
      </c>
      <c r="G6877" s="4">
        <f t="shared" si="539"/>
        <v>0</v>
      </c>
      <c r="H6877" s="7">
        <f t="shared" si="540"/>
        <v>0</v>
      </c>
      <c r="I6877" s="7"/>
      <c r="J6877">
        <v>-611.875</v>
      </c>
      <c r="K6877" s="8">
        <f t="shared" si="536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537"/>
        <v>-1.0669200000000001</v>
      </c>
      <c r="E6878" s="8">
        <v>-1.0669150000000001</v>
      </c>
      <c r="F6878" s="4">
        <f t="shared" si="538"/>
        <v>5.000000000032756E-6</v>
      </c>
      <c r="G6878" s="4">
        <f t="shared" si="539"/>
        <v>5.000000000032756E-6</v>
      </c>
      <c r="H6878" s="7">
        <f t="shared" si="540"/>
        <v>2.5000000000327561E-11</v>
      </c>
      <c r="I6878" s="7"/>
      <c r="J6878">
        <v>-611.875</v>
      </c>
      <c r="K6878" s="8">
        <f t="shared" si="536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537"/>
        <v>-1.0669200000000001</v>
      </c>
      <c r="E6879" s="8">
        <v>-1.0669150000000001</v>
      </c>
      <c r="F6879" s="4">
        <f t="shared" si="538"/>
        <v>5.000000000032756E-6</v>
      </c>
      <c r="G6879" s="4">
        <f t="shared" si="539"/>
        <v>5.000000000032756E-6</v>
      </c>
      <c r="H6879" s="7">
        <f t="shared" si="540"/>
        <v>2.5000000000327561E-11</v>
      </c>
      <c r="I6879" s="7"/>
      <c r="J6879">
        <v>-611.875</v>
      </c>
      <c r="K6879" s="8">
        <f t="shared" si="536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537"/>
        <v>-1.0669200000000001</v>
      </c>
      <c r="E6880" s="8">
        <v>-1.0669150000000001</v>
      </c>
      <c r="F6880" s="4">
        <f t="shared" si="538"/>
        <v>5.000000000032756E-6</v>
      </c>
      <c r="G6880" s="4">
        <f t="shared" si="539"/>
        <v>5.000000000032756E-6</v>
      </c>
      <c r="H6880" s="7">
        <f t="shared" si="540"/>
        <v>2.5000000000327561E-11</v>
      </c>
      <c r="I6880" s="7"/>
      <c r="J6880">
        <v>-611.875</v>
      </c>
      <c r="K6880" s="8">
        <f t="shared" si="536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537"/>
        <v>-0.92471500000000006</v>
      </c>
      <c r="E6881" s="8">
        <v>-0.92471499999999995</v>
      </c>
      <c r="F6881" s="4">
        <f t="shared" si="538"/>
        <v>1.1102230246251565E-16</v>
      </c>
      <c r="G6881" s="4">
        <f t="shared" si="539"/>
        <v>1.1102230246251565E-16</v>
      </c>
      <c r="H6881" s="7">
        <f t="shared" si="540"/>
        <v>1.2325951644078309E-32</v>
      </c>
      <c r="I6881" s="7"/>
      <c r="J6881">
        <v>-611.875</v>
      </c>
      <c r="K6881" s="8">
        <f t="shared" si="536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537"/>
        <v>-3.1527099999999999</v>
      </c>
      <c r="E6882" s="8">
        <v>-2.7186910000000002</v>
      </c>
      <c r="F6882" s="4">
        <f t="shared" si="538"/>
        <v>0.43401899999999971</v>
      </c>
      <c r="G6882" s="4">
        <f t="shared" si="539"/>
        <v>0.43401899999999971</v>
      </c>
      <c r="H6882" s="7">
        <f t="shared" si="540"/>
        <v>0.18837249236099976</v>
      </c>
      <c r="I6882" s="7"/>
      <c r="J6882">
        <v>-611.875</v>
      </c>
      <c r="K6882" s="8">
        <f t="shared" si="536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537"/>
        <v>38.762</v>
      </c>
      <c r="E6883" s="8">
        <v>38.139786999999998</v>
      </c>
      <c r="F6883" s="4">
        <f t="shared" si="538"/>
        <v>-0.62221300000000213</v>
      </c>
      <c r="G6883" s="4">
        <f t="shared" si="539"/>
        <v>0.62221300000000213</v>
      </c>
      <c r="H6883" s="7">
        <f t="shared" si="540"/>
        <v>0.38714901736900265</v>
      </c>
      <c r="I6883" s="7"/>
      <c r="J6883">
        <v>-1066.92</v>
      </c>
      <c r="K6883" s="8">
        <f t="shared" si="536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537"/>
        <v>110.59399999999999</v>
      </c>
      <c r="E6884" s="8">
        <v>111.136371</v>
      </c>
      <c r="F6884" s="4">
        <f t="shared" si="538"/>
        <v>0.54237100000000282</v>
      </c>
      <c r="G6884" s="4">
        <f t="shared" si="539"/>
        <v>0.54237100000000282</v>
      </c>
      <c r="H6884" s="7">
        <f t="shared" si="540"/>
        <v>0.29416630164100305</v>
      </c>
      <c r="I6884" s="7"/>
      <c r="J6884">
        <v>-1066.92</v>
      </c>
      <c r="K6884" s="8">
        <f t="shared" si="536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537"/>
        <v>110.283</v>
      </c>
      <c r="E6885" s="8">
        <v>110.682548</v>
      </c>
      <c r="F6885" s="4">
        <f t="shared" si="538"/>
        <v>0.3995479999999958</v>
      </c>
      <c r="G6885" s="4">
        <f t="shared" si="539"/>
        <v>0.3995479999999958</v>
      </c>
      <c r="H6885" s="7">
        <f t="shared" si="540"/>
        <v>0.15963860430399665</v>
      </c>
      <c r="I6885" s="7"/>
      <c r="J6885">
        <v>-2076.64</v>
      </c>
      <c r="K6885" s="8">
        <f t="shared" si="536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537"/>
        <v>110.126</v>
      </c>
      <c r="E6886" s="8">
        <v>110.521866</v>
      </c>
      <c r="F6886" s="4">
        <f t="shared" si="538"/>
        <v>0.39586599999999805</v>
      </c>
      <c r="G6886" s="4">
        <f t="shared" si="539"/>
        <v>0.39586599999999805</v>
      </c>
      <c r="H6886" s="7">
        <f t="shared" si="540"/>
        <v>0.15670988995599847</v>
      </c>
      <c r="I6886" s="7"/>
      <c r="J6886">
        <v>101240</v>
      </c>
      <c r="K6886" s="8">
        <f t="shared" si="536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537"/>
        <v>85.142300000000006</v>
      </c>
      <c r="E6887" s="8">
        <v>87.027612000000005</v>
      </c>
      <c r="F6887" s="4">
        <f t="shared" si="538"/>
        <v>1.885311999999999</v>
      </c>
      <c r="G6887" s="4">
        <f t="shared" si="539"/>
        <v>1.885311999999999</v>
      </c>
      <c r="H6887" s="7">
        <f t="shared" si="540"/>
        <v>3.5544013373439962</v>
      </c>
      <c r="I6887" s="7"/>
      <c r="J6887">
        <v>85710.3</v>
      </c>
      <c r="K6887" s="8">
        <f t="shared" si="536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537"/>
        <v>67.06389999999999</v>
      </c>
      <c r="E6888" s="8">
        <v>67.774327</v>
      </c>
      <c r="F6888" s="4">
        <f t="shared" si="538"/>
        <v>0.71042700000000991</v>
      </c>
      <c r="G6888" s="4">
        <f t="shared" si="539"/>
        <v>0.71042700000000991</v>
      </c>
      <c r="H6888" s="7">
        <f t="shared" si="540"/>
        <v>0.50470652232901403</v>
      </c>
      <c r="I6888" s="7"/>
      <c r="J6888">
        <v>110111</v>
      </c>
      <c r="K6888" s="8">
        <f t="shared" si="536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537"/>
        <v>-0.92471500000000006</v>
      </c>
      <c r="E6889" s="8">
        <v>-0.92471499999999995</v>
      </c>
      <c r="F6889" s="4">
        <f t="shared" si="538"/>
        <v>1.1102230246251565E-16</v>
      </c>
      <c r="G6889" s="4">
        <f t="shared" si="539"/>
        <v>1.1102230246251565E-16</v>
      </c>
      <c r="H6889" s="7">
        <f t="shared" si="540"/>
        <v>1.2325951644078309E-32</v>
      </c>
      <c r="I6889" s="7"/>
      <c r="J6889">
        <v>70029.399999999994</v>
      </c>
      <c r="K6889" s="8">
        <f t="shared" si="536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537"/>
        <v>-1.0669200000000001</v>
      </c>
      <c r="E6890" s="8">
        <v>-1.0669150000000001</v>
      </c>
      <c r="F6890" s="4">
        <f t="shared" si="538"/>
        <v>5.000000000032756E-6</v>
      </c>
      <c r="G6890" s="4">
        <f t="shared" si="539"/>
        <v>5.000000000032756E-6</v>
      </c>
      <c r="H6890" s="7">
        <f t="shared" si="540"/>
        <v>2.5000000000327561E-11</v>
      </c>
      <c r="I6890" s="7"/>
      <c r="J6890">
        <v>-924.71500000000003</v>
      </c>
      <c r="K6890" s="8">
        <f t="shared" si="536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537"/>
        <v>-0.61187499999999995</v>
      </c>
      <c r="E6891" s="8">
        <v>-0.61187499999999995</v>
      </c>
      <c r="F6891" s="4">
        <f t="shared" si="538"/>
        <v>0</v>
      </c>
      <c r="G6891" s="4">
        <f t="shared" si="539"/>
        <v>0</v>
      </c>
      <c r="H6891" s="7">
        <f t="shared" si="540"/>
        <v>0</v>
      </c>
      <c r="I6891" s="7"/>
      <c r="J6891">
        <v>-4623.87</v>
      </c>
      <c r="K6891" s="8">
        <f t="shared" si="536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537"/>
        <v>-0.61187499999999995</v>
      </c>
      <c r="E6892" s="8">
        <v>-0.61187499999999995</v>
      </c>
      <c r="F6892" s="4">
        <f t="shared" si="538"/>
        <v>0</v>
      </c>
      <c r="G6892" s="4">
        <f t="shared" si="539"/>
        <v>0</v>
      </c>
      <c r="H6892" s="7">
        <f t="shared" si="540"/>
        <v>0</v>
      </c>
      <c r="I6892" s="7"/>
      <c r="J6892">
        <v>-924.71500000000003</v>
      </c>
      <c r="K6892" s="8">
        <f t="shared" ref="K6892:K6955" si="541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537"/>
        <v>-0.61187499999999995</v>
      </c>
      <c r="E6893" s="8">
        <v>-0.61187499999999995</v>
      </c>
      <c r="F6893" s="4">
        <f t="shared" si="538"/>
        <v>0</v>
      </c>
      <c r="G6893" s="4">
        <f t="shared" si="539"/>
        <v>0</v>
      </c>
      <c r="H6893" s="7">
        <f t="shared" si="540"/>
        <v>0</v>
      </c>
      <c r="I6893" s="7"/>
      <c r="J6893">
        <v>-924.71500000000003</v>
      </c>
      <c r="K6893" s="8">
        <f t="shared" si="541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537"/>
        <v>-0.61187499999999995</v>
      </c>
      <c r="E6894" s="8">
        <v>-0.61187499999999995</v>
      </c>
      <c r="F6894" s="4">
        <f t="shared" si="538"/>
        <v>0</v>
      </c>
      <c r="G6894" s="4">
        <f t="shared" si="539"/>
        <v>0</v>
      </c>
      <c r="H6894" s="7">
        <f t="shared" si="540"/>
        <v>0</v>
      </c>
      <c r="I6894" s="7"/>
      <c r="J6894">
        <v>-924.71500000000003</v>
      </c>
      <c r="K6894" s="8">
        <f t="shared" si="541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537"/>
        <v>-0.61187499999999995</v>
      </c>
      <c r="E6895" s="8">
        <v>-0.61187499999999995</v>
      </c>
      <c r="F6895" s="4">
        <f t="shared" si="538"/>
        <v>0</v>
      </c>
      <c r="G6895" s="4">
        <f t="shared" si="539"/>
        <v>0</v>
      </c>
      <c r="H6895" s="7">
        <f t="shared" si="540"/>
        <v>0</v>
      </c>
      <c r="I6895" s="7"/>
      <c r="J6895">
        <v>-1066.92</v>
      </c>
      <c r="K6895" s="8">
        <f t="shared" si="541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537"/>
        <v>-0.61187499999999995</v>
      </c>
      <c r="E6896" s="8">
        <v>-0.61187499999999995</v>
      </c>
      <c r="F6896" s="4">
        <f t="shared" si="538"/>
        <v>0</v>
      </c>
      <c r="G6896" s="4">
        <f t="shared" si="539"/>
        <v>0</v>
      </c>
      <c r="H6896" s="7">
        <f t="shared" si="540"/>
        <v>0</v>
      </c>
      <c r="I6896" s="7"/>
      <c r="J6896">
        <v>-611.875</v>
      </c>
      <c r="K6896" s="8">
        <f t="shared" si="541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537"/>
        <v>-0.61187499999999995</v>
      </c>
      <c r="E6897" s="8">
        <v>-0.61187499999999995</v>
      </c>
      <c r="F6897" s="4">
        <f t="shared" si="538"/>
        <v>0</v>
      </c>
      <c r="G6897" s="4">
        <f t="shared" si="539"/>
        <v>0</v>
      </c>
      <c r="H6897" s="7">
        <f t="shared" si="540"/>
        <v>0</v>
      </c>
      <c r="I6897" s="7"/>
      <c r="J6897">
        <v>-611.875</v>
      </c>
      <c r="K6897" s="8">
        <f t="shared" si="541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537"/>
        <v>-0.61187499999999995</v>
      </c>
      <c r="E6898" s="8">
        <v>-0.61187499999999995</v>
      </c>
      <c r="F6898" s="4">
        <f t="shared" si="538"/>
        <v>0</v>
      </c>
      <c r="G6898" s="4">
        <f t="shared" si="539"/>
        <v>0</v>
      </c>
      <c r="H6898" s="7">
        <f t="shared" si="540"/>
        <v>0</v>
      </c>
      <c r="I6898" s="7"/>
      <c r="J6898">
        <v>-611.875</v>
      </c>
      <c r="K6898" s="8">
        <f t="shared" si="541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537"/>
        <v>-0.61187499999999995</v>
      </c>
      <c r="E6899" s="8">
        <v>-0.61187499999999995</v>
      </c>
      <c r="F6899" s="4">
        <f t="shared" si="538"/>
        <v>0</v>
      </c>
      <c r="G6899" s="4">
        <f t="shared" si="539"/>
        <v>0</v>
      </c>
      <c r="H6899" s="7">
        <f t="shared" si="540"/>
        <v>0</v>
      </c>
      <c r="I6899" s="7"/>
      <c r="J6899">
        <v>-611.875</v>
      </c>
      <c r="K6899" s="8">
        <f t="shared" si="541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537"/>
        <v>-0.61187499999999995</v>
      </c>
      <c r="E6900" s="8">
        <v>-0.61187499999999995</v>
      </c>
      <c r="F6900" s="4">
        <f t="shared" si="538"/>
        <v>0</v>
      </c>
      <c r="G6900" s="4">
        <f t="shared" si="539"/>
        <v>0</v>
      </c>
      <c r="H6900" s="7">
        <f t="shared" si="540"/>
        <v>0</v>
      </c>
      <c r="I6900" s="7"/>
      <c r="J6900">
        <v>-611.875</v>
      </c>
      <c r="K6900" s="8">
        <f t="shared" si="541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537"/>
        <v>-0.61187499999999995</v>
      </c>
      <c r="E6901" s="8">
        <v>-0.61187499999999995</v>
      </c>
      <c r="F6901" s="4">
        <f t="shared" si="538"/>
        <v>0</v>
      </c>
      <c r="G6901" s="4">
        <f t="shared" si="539"/>
        <v>0</v>
      </c>
      <c r="H6901" s="7">
        <f t="shared" si="540"/>
        <v>0</v>
      </c>
      <c r="I6901" s="7"/>
      <c r="J6901">
        <v>-611.875</v>
      </c>
      <c r="K6901" s="8">
        <f t="shared" si="541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537"/>
        <v>-1.0669200000000001</v>
      </c>
      <c r="E6902" s="8">
        <v>-1.0669150000000001</v>
      </c>
      <c r="F6902" s="4">
        <f t="shared" si="538"/>
        <v>5.000000000032756E-6</v>
      </c>
      <c r="G6902" s="4">
        <f t="shared" si="539"/>
        <v>5.000000000032756E-6</v>
      </c>
      <c r="H6902" s="7">
        <f t="shared" si="540"/>
        <v>2.5000000000327561E-11</v>
      </c>
      <c r="I6902" s="7"/>
      <c r="J6902">
        <v>-611.875</v>
      </c>
      <c r="K6902" s="8">
        <f t="shared" si="541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537"/>
        <v>-1.0669200000000001</v>
      </c>
      <c r="E6903" s="8">
        <v>-1.0669150000000001</v>
      </c>
      <c r="F6903" s="4">
        <f t="shared" si="538"/>
        <v>5.000000000032756E-6</v>
      </c>
      <c r="G6903" s="4">
        <f t="shared" si="539"/>
        <v>5.000000000032756E-6</v>
      </c>
      <c r="H6903" s="7">
        <f t="shared" si="540"/>
        <v>2.5000000000327561E-11</v>
      </c>
      <c r="I6903" s="7"/>
      <c r="J6903">
        <v>-611.875</v>
      </c>
      <c r="K6903" s="8">
        <f t="shared" si="541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537"/>
        <v>25.46</v>
      </c>
      <c r="E6904" s="8">
        <v>25.644048000000002</v>
      </c>
      <c r="F6904" s="4">
        <f t="shared" si="538"/>
        <v>0.18404800000000066</v>
      </c>
      <c r="G6904" s="4">
        <f t="shared" si="539"/>
        <v>0.18404800000000066</v>
      </c>
      <c r="H6904" s="7">
        <f t="shared" si="540"/>
        <v>3.3873666304000238E-2</v>
      </c>
      <c r="I6904" s="7"/>
      <c r="J6904">
        <v>-611.875</v>
      </c>
      <c r="K6904" s="8">
        <f t="shared" si="541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537"/>
        <v>112.78100000000001</v>
      </c>
      <c r="E6905" s="8">
        <v>113.272567</v>
      </c>
      <c r="F6905" s="4">
        <f t="shared" si="538"/>
        <v>0.49156699999998921</v>
      </c>
      <c r="G6905" s="4">
        <f t="shared" si="539"/>
        <v>0.49156699999998921</v>
      </c>
      <c r="H6905" s="7">
        <f t="shared" si="540"/>
        <v>0.24163811548898939</v>
      </c>
      <c r="I6905" s="7"/>
      <c r="J6905">
        <v>-611.875</v>
      </c>
      <c r="K6905" s="8">
        <f t="shared" si="541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537"/>
        <v>112.01900000000001</v>
      </c>
      <c r="E6906" s="8">
        <v>112.628124</v>
      </c>
      <c r="F6906" s="4">
        <f t="shared" si="538"/>
        <v>0.60912399999999423</v>
      </c>
      <c r="G6906" s="4">
        <f t="shared" si="539"/>
        <v>0.60912399999999423</v>
      </c>
      <c r="H6906" s="7">
        <f t="shared" si="540"/>
        <v>0.37103204737599299</v>
      </c>
      <c r="I6906" s="7"/>
      <c r="J6906">
        <v>-611.875</v>
      </c>
      <c r="K6906" s="8">
        <f t="shared" si="541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537"/>
        <v>111.399</v>
      </c>
      <c r="E6907" s="8">
        <v>111.88475800000001</v>
      </c>
      <c r="F6907" s="4">
        <f t="shared" si="538"/>
        <v>0.48575800000000413</v>
      </c>
      <c r="G6907" s="4">
        <f t="shared" si="539"/>
        <v>0.48575800000000413</v>
      </c>
      <c r="H6907" s="7">
        <f t="shared" si="540"/>
        <v>0.23596083456400402</v>
      </c>
      <c r="I6907" s="7"/>
      <c r="J6907">
        <v>-1066.92</v>
      </c>
      <c r="K6907" s="8">
        <f t="shared" si="541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537"/>
        <v>110.842</v>
      </c>
      <c r="E6908" s="8">
        <v>111.311916</v>
      </c>
      <c r="F6908" s="4">
        <f t="shared" si="538"/>
        <v>0.46991599999999778</v>
      </c>
      <c r="G6908" s="4">
        <f t="shared" si="539"/>
        <v>0.46991599999999778</v>
      </c>
      <c r="H6908" s="7">
        <f t="shared" si="540"/>
        <v>0.22082104705599792</v>
      </c>
      <c r="I6908" s="7"/>
      <c r="J6908">
        <v>-1066.92</v>
      </c>
      <c r="K6908" s="8">
        <f t="shared" si="541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537"/>
        <v>110.26300000000001</v>
      </c>
      <c r="E6909" s="8">
        <v>110.70592499999999</v>
      </c>
      <c r="F6909" s="4">
        <f t="shared" si="538"/>
        <v>0.44292499999998824</v>
      </c>
      <c r="G6909" s="4">
        <f t="shared" si="539"/>
        <v>0.44292499999998824</v>
      </c>
      <c r="H6909" s="7">
        <f t="shared" si="540"/>
        <v>0.1961825556249896</v>
      </c>
      <c r="I6909" s="7"/>
      <c r="J6909">
        <v>-1066.92</v>
      </c>
      <c r="K6909" s="8">
        <f t="shared" si="541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537"/>
        <v>109.997</v>
      </c>
      <c r="E6910" s="8">
        <v>110.435164</v>
      </c>
      <c r="F6910" s="4">
        <f t="shared" si="538"/>
        <v>0.43816400000000044</v>
      </c>
      <c r="G6910" s="4">
        <f t="shared" si="539"/>
        <v>0.43816400000000044</v>
      </c>
      <c r="H6910" s="7">
        <f t="shared" si="540"/>
        <v>0.19198769089600037</v>
      </c>
      <c r="I6910" s="7"/>
      <c r="J6910">
        <v>-924.71500000000003</v>
      </c>
      <c r="K6910" s="8">
        <f t="shared" si="541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537"/>
        <v>110.035</v>
      </c>
      <c r="E6911" s="8">
        <v>110.43406</v>
      </c>
      <c r="F6911" s="4">
        <f t="shared" si="538"/>
        <v>0.39906000000000574</v>
      </c>
      <c r="G6911" s="4">
        <f t="shared" si="539"/>
        <v>0.39906000000000574</v>
      </c>
      <c r="H6911" s="7">
        <f t="shared" si="540"/>
        <v>0.15924888360000458</v>
      </c>
      <c r="I6911" s="7"/>
      <c r="J6911">
        <v>-2719.06</v>
      </c>
      <c r="K6911" s="8">
        <f t="shared" si="541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537"/>
        <v>96.860500000000002</v>
      </c>
      <c r="E6912" s="8">
        <v>97.739913999999999</v>
      </c>
      <c r="F6912" s="4">
        <f t="shared" si="538"/>
        <v>0.87941399999999703</v>
      </c>
      <c r="G6912" s="4">
        <f t="shared" si="539"/>
        <v>0.87941399999999703</v>
      </c>
      <c r="H6912" s="7">
        <f t="shared" si="540"/>
        <v>0.7733689833959948</v>
      </c>
      <c r="I6912" s="7"/>
      <c r="J6912">
        <v>38257.699999999997</v>
      </c>
      <c r="K6912" s="8">
        <f t="shared" si="541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537"/>
        <v>-0.92471500000000006</v>
      </c>
      <c r="E6913" s="8">
        <v>-0.92471499999999995</v>
      </c>
      <c r="F6913" s="4">
        <f t="shared" si="538"/>
        <v>1.1102230246251565E-16</v>
      </c>
      <c r="G6913" s="4">
        <f t="shared" si="539"/>
        <v>1.1102230246251565E-16</v>
      </c>
      <c r="H6913" s="7">
        <f t="shared" si="540"/>
        <v>1.2325951644078309E-32</v>
      </c>
      <c r="I6913" s="7"/>
      <c r="J6913">
        <v>111056</v>
      </c>
      <c r="K6913" s="8">
        <f t="shared" si="541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537"/>
        <v>-1.0669200000000001</v>
      </c>
      <c r="E6914" s="8">
        <v>-1.0669150000000001</v>
      </c>
      <c r="F6914" s="4">
        <f t="shared" si="538"/>
        <v>5.000000000032756E-6</v>
      </c>
      <c r="G6914" s="4">
        <f t="shared" si="539"/>
        <v>5.000000000032756E-6</v>
      </c>
      <c r="H6914" s="7">
        <f t="shared" si="540"/>
        <v>2.5000000000327561E-11</v>
      </c>
      <c r="I6914" s="7"/>
      <c r="J6914">
        <v>110621</v>
      </c>
      <c r="K6914" s="8">
        <f t="shared" si="541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537"/>
        <v>-0.61187499999999995</v>
      </c>
      <c r="E6915" s="8">
        <v>-0.61187499999999995</v>
      </c>
      <c r="F6915" s="4">
        <f t="shared" si="538"/>
        <v>0</v>
      </c>
      <c r="G6915" s="4">
        <f t="shared" si="539"/>
        <v>0</v>
      </c>
      <c r="H6915" s="7">
        <f t="shared" si="540"/>
        <v>0</v>
      </c>
      <c r="I6915" s="7"/>
      <c r="J6915">
        <v>110464</v>
      </c>
      <c r="K6915" s="8">
        <f t="shared" si="541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537"/>
        <v>-0.61187499999999995</v>
      </c>
      <c r="E6916" s="8">
        <v>-0.61187499999999995</v>
      </c>
      <c r="F6916" s="4">
        <f t="shared" si="538"/>
        <v>0</v>
      </c>
      <c r="G6916" s="4">
        <f t="shared" si="539"/>
        <v>0</v>
      </c>
      <c r="H6916" s="7">
        <f t="shared" si="540"/>
        <v>0</v>
      </c>
      <c r="I6916" s="7"/>
      <c r="J6916">
        <v>87092.9</v>
      </c>
      <c r="K6916" s="8">
        <f t="shared" si="541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537"/>
        <v>-0.61187499999999995</v>
      </c>
      <c r="E6917" s="8">
        <v>-0.61187499999999995</v>
      </c>
      <c r="F6917" s="4">
        <f t="shared" si="538"/>
        <v>0</v>
      </c>
      <c r="G6917" s="4">
        <f t="shared" si="539"/>
        <v>0</v>
      </c>
      <c r="H6917" s="7">
        <f t="shared" si="540"/>
        <v>0</v>
      </c>
      <c r="I6917" s="7"/>
      <c r="J6917">
        <v>67862.7</v>
      </c>
      <c r="K6917" s="8">
        <f t="shared" si="541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537"/>
        <v>-0.61187499999999995</v>
      </c>
      <c r="E6918" s="8">
        <v>-0.61187499999999995</v>
      </c>
      <c r="F6918" s="4">
        <f t="shared" si="538"/>
        <v>0</v>
      </c>
      <c r="G6918" s="4">
        <f t="shared" si="539"/>
        <v>0</v>
      </c>
      <c r="H6918" s="7">
        <f t="shared" si="540"/>
        <v>0</v>
      </c>
      <c r="I6918" s="7"/>
      <c r="J6918">
        <v>-924.71500000000003</v>
      </c>
      <c r="K6918" s="8">
        <f t="shared" si="541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537"/>
        <v>-0.61187499999999995</v>
      </c>
      <c r="E6919" s="8">
        <v>-0.61187499999999995</v>
      </c>
      <c r="F6919" s="4">
        <f t="shared" si="538"/>
        <v>0</v>
      </c>
      <c r="G6919" s="4">
        <f t="shared" si="539"/>
        <v>0</v>
      </c>
      <c r="H6919" s="7">
        <f t="shared" si="540"/>
        <v>0</v>
      </c>
      <c r="I6919" s="7"/>
      <c r="J6919">
        <v>-1066.92</v>
      </c>
      <c r="K6919" s="8">
        <f t="shared" si="541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537"/>
        <v>-0.61187499999999995</v>
      </c>
      <c r="E6920" s="8">
        <v>-0.61187499999999995</v>
      </c>
      <c r="F6920" s="4">
        <f t="shared" si="538"/>
        <v>0</v>
      </c>
      <c r="G6920" s="4">
        <f t="shared" si="539"/>
        <v>0</v>
      </c>
      <c r="H6920" s="7">
        <f t="shared" si="540"/>
        <v>0</v>
      </c>
      <c r="I6920" s="7"/>
      <c r="J6920">
        <v>-611.875</v>
      </c>
      <c r="K6920" s="8">
        <f t="shared" si="541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542">C6921/1000</f>
        <v>-0.61187499999999995</v>
      </c>
      <c r="E6921" s="8">
        <v>-0.61187499999999995</v>
      </c>
      <c r="F6921" s="4">
        <f t="shared" ref="F6921:F6984" si="543">(E6921- D6921)</f>
        <v>0</v>
      </c>
      <c r="G6921" s="4">
        <f t="shared" ref="G6921:G6984" si="544">ABS(F6921)</f>
        <v>0</v>
      </c>
      <c r="H6921" s="7">
        <f t="shared" ref="H6921:H6984" si="545">(G6921^2)</f>
        <v>0</v>
      </c>
      <c r="I6921" s="7"/>
      <c r="J6921">
        <v>-611.875</v>
      </c>
      <c r="K6921" s="8">
        <f t="shared" si="541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542"/>
        <v>-0.61187499999999995</v>
      </c>
      <c r="E6922" s="8">
        <v>-0.61187499999999995</v>
      </c>
      <c r="F6922" s="4">
        <f t="shared" si="543"/>
        <v>0</v>
      </c>
      <c r="G6922" s="4">
        <f t="shared" si="544"/>
        <v>0</v>
      </c>
      <c r="H6922" s="7">
        <f t="shared" si="545"/>
        <v>0</v>
      </c>
      <c r="I6922" s="7"/>
      <c r="J6922">
        <v>-611.875</v>
      </c>
      <c r="K6922" s="8">
        <f t="shared" si="541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542"/>
        <v>-0.61187499999999995</v>
      </c>
      <c r="E6923" s="8">
        <v>-0.61187499999999995</v>
      </c>
      <c r="F6923" s="4">
        <f t="shared" si="543"/>
        <v>0</v>
      </c>
      <c r="G6923" s="4">
        <f t="shared" si="544"/>
        <v>0</v>
      </c>
      <c r="H6923" s="7">
        <f t="shared" si="545"/>
        <v>0</v>
      </c>
      <c r="I6923" s="7"/>
      <c r="J6923">
        <v>-611.875</v>
      </c>
      <c r="K6923" s="8">
        <f t="shared" si="541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542"/>
        <v>-0.61187499999999995</v>
      </c>
      <c r="E6924" s="8">
        <v>-0.61187499999999995</v>
      </c>
      <c r="F6924" s="4">
        <f t="shared" si="543"/>
        <v>0</v>
      </c>
      <c r="G6924" s="4">
        <f t="shared" si="544"/>
        <v>0</v>
      </c>
      <c r="H6924" s="7">
        <f t="shared" si="545"/>
        <v>0</v>
      </c>
      <c r="I6924" s="7"/>
      <c r="J6924">
        <v>-611.875</v>
      </c>
      <c r="K6924" s="8">
        <f t="shared" si="541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542"/>
        <v>-0.61187499999999995</v>
      </c>
      <c r="E6925" s="8">
        <v>-0.61187499999999995</v>
      </c>
      <c r="F6925" s="4">
        <f t="shared" si="543"/>
        <v>0</v>
      </c>
      <c r="G6925" s="4">
        <f t="shared" si="544"/>
        <v>0</v>
      </c>
      <c r="H6925" s="7">
        <f t="shared" si="545"/>
        <v>0</v>
      </c>
      <c r="I6925" s="7"/>
      <c r="J6925">
        <v>-611.875</v>
      </c>
      <c r="K6925" s="8">
        <f t="shared" si="541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542"/>
        <v>-0.61187499999999995</v>
      </c>
      <c r="E6926" s="8">
        <v>-0.61187499999999995</v>
      </c>
      <c r="F6926" s="4">
        <f t="shared" si="543"/>
        <v>0</v>
      </c>
      <c r="G6926" s="4">
        <f t="shared" si="544"/>
        <v>0</v>
      </c>
      <c r="H6926" s="7">
        <f t="shared" si="545"/>
        <v>0</v>
      </c>
      <c r="I6926" s="7"/>
      <c r="J6926">
        <v>-611.875</v>
      </c>
      <c r="K6926" s="8">
        <f t="shared" si="541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542"/>
        <v>-1.0669200000000001</v>
      </c>
      <c r="E6927" s="8">
        <v>-1.0669150000000001</v>
      </c>
      <c r="F6927" s="4">
        <f t="shared" si="543"/>
        <v>5.000000000032756E-6</v>
      </c>
      <c r="G6927" s="4">
        <f t="shared" si="544"/>
        <v>5.000000000032756E-6</v>
      </c>
      <c r="H6927" s="7">
        <f t="shared" si="545"/>
        <v>2.5000000000327561E-11</v>
      </c>
      <c r="I6927" s="7"/>
      <c r="J6927">
        <v>-611.875</v>
      </c>
      <c r="K6927" s="8">
        <f t="shared" si="541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542"/>
        <v>28.0563</v>
      </c>
      <c r="E6928" s="8">
        <v>28.279606999999999</v>
      </c>
      <c r="F6928" s="4">
        <f t="shared" si="543"/>
        <v>0.22330699999999837</v>
      </c>
      <c r="G6928" s="4">
        <f t="shared" si="544"/>
        <v>0.22330699999999837</v>
      </c>
      <c r="H6928" s="7">
        <f t="shared" si="545"/>
        <v>4.9866016248999272E-2</v>
      </c>
      <c r="I6928" s="7"/>
      <c r="J6928">
        <v>-611.875</v>
      </c>
      <c r="K6928" s="8">
        <f t="shared" si="541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542"/>
        <v>112.992</v>
      </c>
      <c r="E6929" s="8">
        <v>113.804468</v>
      </c>
      <c r="F6929" s="4">
        <f t="shared" si="543"/>
        <v>0.81246799999999553</v>
      </c>
      <c r="G6929" s="4">
        <f t="shared" si="544"/>
        <v>0.81246799999999553</v>
      </c>
      <c r="H6929" s="7">
        <f t="shared" si="545"/>
        <v>0.66010425102399273</v>
      </c>
      <c r="I6929" s="7"/>
      <c r="J6929">
        <v>-611.875</v>
      </c>
      <c r="K6929" s="8">
        <f t="shared" si="541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542"/>
        <v>111.922</v>
      </c>
      <c r="E6930" s="8">
        <v>112.13264599999999</v>
      </c>
      <c r="F6930" s="4">
        <f t="shared" si="543"/>
        <v>0.210645999999997</v>
      </c>
      <c r="G6930" s="4">
        <f t="shared" si="544"/>
        <v>0.210645999999997</v>
      </c>
      <c r="H6930" s="7">
        <f t="shared" si="545"/>
        <v>4.4371737315998735E-2</v>
      </c>
      <c r="I6930" s="7"/>
      <c r="J6930">
        <v>-611.875</v>
      </c>
      <c r="K6930" s="8">
        <f t="shared" si="541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542"/>
        <v>111.26</v>
      </c>
      <c r="E6931" s="8">
        <v>111.263204</v>
      </c>
      <c r="F6931" s="4">
        <f t="shared" si="543"/>
        <v>3.203999999996654E-3</v>
      </c>
      <c r="G6931" s="4">
        <f t="shared" si="544"/>
        <v>3.203999999996654E-3</v>
      </c>
      <c r="H6931" s="7">
        <f t="shared" si="545"/>
        <v>1.0265615999978559E-5</v>
      </c>
      <c r="I6931" s="7"/>
      <c r="J6931">
        <v>-1066.92</v>
      </c>
      <c r="K6931" s="8">
        <f t="shared" si="541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542"/>
        <v>110.828</v>
      </c>
      <c r="E6932" s="8">
        <v>111.20258</v>
      </c>
      <c r="F6932" s="4">
        <f t="shared" si="543"/>
        <v>0.37457999999999458</v>
      </c>
      <c r="G6932" s="4">
        <f t="shared" si="544"/>
        <v>0.37457999999999458</v>
      </c>
      <c r="H6932" s="7">
        <f t="shared" si="545"/>
        <v>0.14031017639999593</v>
      </c>
      <c r="I6932" s="7"/>
      <c r="J6932">
        <v>-1066.92</v>
      </c>
      <c r="K6932" s="8">
        <f t="shared" si="541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542"/>
        <v>110.361</v>
      </c>
      <c r="E6933" s="8">
        <v>110.48022</v>
      </c>
      <c r="F6933" s="4">
        <f t="shared" si="543"/>
        <v>0.11921999999999855</v>
      </c>
      <c r="G6933" s="4">
        <f t="shared" si="544"/>
        <v>0.11921999999999855</v>
      </c>
      <c r="H6933" s="7">
        <f t="shared" si="545"/>
        <v>1.4213408399999653E-2</v>
      </c>
      <c r="I6933" s="7"/>
      <c r="J6933">
        <v>25621</v>
      </c>
      <c r="K6933" s="8">
        <f t="shared" si="541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542"/>
        <v>110.04</v>
      </c>
      <c r="E6934" s="8">
        <v>110.472431</v>
      </c>
      <c r="F6934" s="4">
        <f t="shared" si="543"/>
        <v>0.43243099999999401</v>
      </c>
      <c r="G6934" s="4">
        <f t="shared" si="544"/>
        <v>0.43243099999999401</v>
      </c>
      <c r="H6934" s="7">
        <f t="shared" si="545"/>
        <v>0.18699656976099482</v>
      </c>
      <c r="I6934" s="7"/>
      <c r="J6934">
        <v>113020</v>
      </c>
      <c r="K6934" s="8">
        <f t="shared" si="541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542"/>
        <v>109.822</v>
      </c>
      <c r="E6935" s="8">
        <v>110.284735</v>
      </c>
      <c r="F6935" s="4">
        <f t="shared" si="543"/>
        <v>0.46273499999999501</v>
      </c>
      <c r="G6935" s="4">
        <f t="shared" si="544"/>
        <v>0.46273499999999501</v>
      </c>
      <c r="H6935" s="7">
        <f t="shared" si="545"/>
        <v>0.21412368022499539</v>
      </c>
      <c r="I6935" s="7"/>
      <c r="J6935">
        <v>112278</v>
      </c>
      <c r="K6935" s="8">
        <f t="shared" si="541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542"/>
        <v>104.709</v>
      </c>
      <c r="E6936" s="8">
        <v>105.58264699999999</v>
      </c>
      <c r="F6936" s="4">
        <f t="shared" si="543"/>
        <v>0.87364699999999118</v>
      </c>
      <c r="G6936" s="4">
        <f t="shared" si="544"/>
        <v>0.87364699999999118</v>
      </c>
      <c r="H6936" s="7">
        <f t="shared" si="545"/>
        <v>0.76325908060898462</v>
      </c>
      <c r="I6936" s="7"/>
      <c r="J6936">
        <v>111778</v>
      </c>
      <c r="K6936" s="8">
        <f t="shared" si="541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542"/>
        <v>-0.92471500000000006</v>
      </c>
      <c r="E6937" s="8">
        <v>-0.92471499999999995</v>
      </c>
      <c r="F6937" s="4">
        <f t="shared" si="543"/>
        <v>1.1102230246251565E-16</v>
      </c>
      <c r="G6937" s="4">
        <f t="shared" si="544"/>
        <v>1.1102230246251565E-16</v>
      </c>
      <c r="H6937" s="7">
        <f t="shared" si="545"/>
        <v>1.2325951644078309E-32</v>
      </c>
      <c r="I6937" s="7"/>
      <c r="J6937">
        <v>111213</v>
      </c>
      <c r="K6937" s="8">
        <f t="shared" si="541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542"/>
        <v>-1.0669200000000001</v>
      </c>
      <c r="E6938" s="8">
        <v>-1.0669150000000001</v>
      </c>
      <c r="F6938" s="4">
        <f t="shared" si="543"/>
        <v>5.000000000032756E-6</v>
      </c>
      <c r="G6938" s="4">
        <f t="shared" si="544"/>
        <v>5.000000000032756E-6</v>
      </c>
      <c r="H6938" s="7">
        <f t="shared" si="545"/>
        <v>2.5000000000327561E-11</v>
      </c>
      <c r="I6938" s="7"/>
      <c r="J6938">
        <v>110626</v>
      </c>
      <c r="K6938" s="8">
        <f t="shared" si="541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542"/>
        <v>-0.61187499999999995</v>
      </c>
      <c r="E6939" s="8">
        <v>-0.61187499999999995</v>
      </c>
      <c r="F6939" s="4">
        <f t="shared" si="543"/>
        <v>0</v>
      </c>
      <c r="G6939" s="4">
        <f t="shared" si="544"/>
        <v>0</v>
      </c>
      <c r="H6939" s="7">
        <f t="shared" si="545"/>
        <v>0</v>
      </c>
      <c r="I6939" s="7"/>
      <c r="J6939">
        <v>110362</v>
      </c>
      <c r="K6939" s="8">
        <f t="shared" si="541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542"/>
        <v>-0.61187499999999995</v>
      </c>
      <c r="E6940" s="8">
        <v>-0.61187499999999995</v>
      </c>
      <c r="F6940" s="4">
        <f t="shared" si="543"/>
        <v>0</v>
      </c>
      <c r="G6940" s="4">
        <f t="shared" si="544"/>
        <v>0</v>
      </c>
      <c r="H6940" s="7">
        <f t="shared" si="545"/>
        <v>0</v>
      </c>
      <c r="I6940" s="7"/>
      <c r="J6940">
        <v>110361</v>
      </c>
      <c r="K6940" s="8">
        <f t="shared" si="541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542"/>
        <v>-0.61187499999999995</v>
      </c>
      <c r="E6941" s="8">
        <v>-0.61187499999999995</v>
      </c>
      <c r="F6941" s="4">
        <f t="shared" si="543"/>
        <v>0</v>
      </c>
      <c r="G6941" s="4">
        <f t="shared" si="544"/>
        <v>0</v>
      </c>
      <c r="H6941" s="7">
        <f t="shared" si="545"/>
        <v>0</v>
      </c>
      <c r="I6941" s="7"/>
      <c r="J6941">
        <v>97755.9</v>
      </c>
      <c r="K6941" s="8">
        <f t="shared" si="541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542"/>
        <v>-0.61187499999999995</v>
      </c>
      <c r="E6942" s="8">
        <v>-0.61187499999999995</v>
      </c>
      <c r="F6942" s="4">
        <f t="shared" si="543"/>
        <v>0</v>
      </c>
      <c r="G6942" s="4">
        <f t="shared" si="544"/>
        <v>0</v>
      </c>
      <c r="H6942" s="7">
        <f t="shared" si="545"/>
        <v>0</v>
      </c>
      <c r="I6942" s="7"/>
      <c r="J6942">
        <v>-924.71500000000003</v>
      </c>
      <c r="K6942" s="8">
        <f t="shared" si="541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542"/>
        <v>-0.61187499999999995</v>
      </c>
      <c r="E6943" s="8">
        <v>-0.61187499999999995</v>
      </c>
      <c r="F6943" s="4">
        <f t="shared" si="543"/>
        <v>0</v>
      </c>
      <c r="G6943" s="4">
        <f t="shared" si="544"/>
        <v>0</v>
      </c>
      <c r="H6943" s="7">
        <f t="shared" si="545"/>
        <v>0</v>
      </c>
      <c r="I6943" s="7"/>
      <c r="J6943">
        <v>-1066.92</v>
      </c>
      <c r="K6943" s="8">
        <f t="shared" si="541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542"/>
        <v>-0.61187499999999995</v>
      </c>
      <c r="E6944" s="8">
        <v>-0.61187499999999995</v>
      </c>
      <c r="F6944" s="4">
        <f t="shared" si="543"/>
        <v>0</v>
      </c>
      <c r="G6944" s="4">
        <f t="shared" si="544"/>
        <v>0</v>
      </c>
      <c r="H6944" s="7">
        <f t="shared" si="545"/>
        <v>0</v>
      </c>
      <c r="I6944" s="7"/>
      <c r="J6944">
        <v>-611.875</v>
      </c>
      <c r="K6944" s="8">
        <f t="shared" si="541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542"/>
        <v>-0.61187499999999995</v>
      </c>
      <c r="E6945" s="8">
        <v>-0.61187499999999995</v>
      </c>
      <c r="F6945" s="4">
        <f t="shared" si="543"/>
        <v>0</v>
      </c>
      <c r="G6945" s="4">
        <f t="shared" si="544"/>
        <v>0</v>
      </c>
      <c r="H6945" s="7">
        <f t="shared" si="545"/>
        <v>0</v>
      </c>
      <c r="I6945" s="7"/>
      <c r="J6945">
        <v>-611.875</v>
      </c>
      <c r="K6945" s="8">
        <f t="shared" si="541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542"/>
        <v>-0.61187499999999995</v>
      </c>
      <c r="E6946" s="8">
        <v>-0.61187499999999995</v>
      </c>
      <c r="F6946" s="4">
        <f t="shared" si="543"/>
        <v>0</v>
      </c>
      <c r="G6946" s="4">
        <f t="shared" si="544"/>
        <v>0</v>
      </c>
      <c r="H6946" s="7">
        <f t="shared" si="545"/>
        <v>0</v>
      </c>
      <c r="I6946" s="7"/>
      <c r="J6946">
        <v>-611.875</v>
      </c>
      <c r="K6946" s="8">
        <f t="shared" si="541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542"/>
        <v>-0.61187499999999995</v>
      </c>
      <c r="E6947" s="8">
        <v>-0.61187499999999995</v>
      </c>
      <c r="F6947" s="4">
        <f t="shared" si="543"/>
        <v>0</v>
      </c>
      <c r="G6947" s="4">
        <f t="shared" si="544"/>
        <v>0</v>
      </c>
      <c r="H6947" s="7">
        <f t="shared" si="545"/>
        <v>0</v>
      </c>
      <c r="I6947" s="7"/>
      <c r="J6947">
        <v>-611.875</v>
      </c>
      <c r="K6947" s="8">
        <f t="shared" si="541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542"/>
        <v>-0.61187499999999995</v>
      </c>
      <c r="E6948" s="8">
        <v>-0.61187499999999995</v>
      </c>
      <c r="F6948" s="4">
        <f t="shared" si="543"/>
        <v>0</v>
      </c>
      <c r="G6948" s="4">
        <f t="shared" si="544"/>
        <v>0</v>
      </c>
      <c r="H6948" s="7">
        <f t="shared" si="545"/>
        <v>0</v>
      </c>
      <c r="I6948" s="7"/>
      <c r="J6948">
        <v>-611.875</v>
      </c>
      <c r="K6948" s="8">
        <f t="shared" si="541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542"/>
        <v>-0.61187499999999995</v>
      </c>
      <c r="E6949" s="8">
        <v>-0.61187499999999995</v>
      </c>
      <c r="F6949" s="4">
        <f t="shared" si="543"/>
        <v>0</v>
      </c>
      <c r="G6949" s="4">
        <f t="shared" si="544"/>
        <v>0</v>
      </c>
      <c r="H6949" s="7">
        <f t="shared" si="545"/>
        <v>0</v>
      </c>
      <c r="I6949" s="7"/>
      <c r="J6949">
        <v>-611.875</v>
      </c>
      <c r="K6949" s="8">
        <f t="shared" si="541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542"/>
        <v>-0.61187499999999995</v>
      </c>
      <c r="E6950" s="8">
        <v>-0.61187499999999995</v>
      </c>
      <c r="F6950" s="4">
        <f t="shared" si="543"/>
        <v>0</v>
      </c>
      <c r="G6950" s="4">
        <f t="shared" si="544"/>
        <v>0</v>
      </c>
      <c r="H6950" s="7">
        <f t="shared" si="545"/>
        <v>0</v>
      </c>
      <c r="I6950" s="7"/>
      <c r="J6950">
        <v>-611.875</v>
      </c>
      <c r="K6950" s="8">
        <f t="shared" si="541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542"/>
        <v>-1.0669200000000001</v>
      </c>
      <c r="E6951" s="8">
        <v>-1.0669150000000001</v>
      </c>
      <c r="F6951" s="4">
        <f t="shared" si="543"/>
        <v>5.000000000032756E-6</v>
      </c>
      <c r="G6951" s="4">
        <f t="shared" si="544"/>
        <v>5.000000000032756E-6</v>
      </c>
      <c r="H6951" s="7">
        <f t="shared" si="545"/>
        <v>2.5000000000327561E-11</v>
      </c>
      <c r="I6951" s="7"/>
      <c r="J6951">
        <v>-611.875</v>
      </c>
      <c r="K6951" s="8">
        <f t="shared" si="541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542"/>
        <v>30.933900000000001</v>
      </c>
      <c r="E6952" s="8">
        <v>30.910152</v>
      </c>
      <c r="F6952" s="4">
        <f t="shared" si="543"/>
        <v>-2.3748000000001213E-2</v>
      </c>
      <c r="G6952" s="4">
        <f t="shared" si="544"/>
        <v>2.3748000000001213E-2</v>
      </c>
      <c r="H6952" s="7">
        <f t="shared" si="545"/>
        <v>5.6396750400005758E-4</v>
      </c>
      <c r="I6952" s="7"/>
      <c r="J6952">
        <v>-611.875</v>
      </c>
      <c r="K6952" s="8">
        <f t="shared" si="541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542"/>
        <v>112.706</v>
      </c>
      <c r="E6953" s="8">
        <v>113.08529299999999</v>
      </c>
      <c r="F6953" s="4">
        <f t="shared" si="543"/>
        <v>0.37929299999998989</v>
      </c>
      <c r="G6953" s="4">
        <f t="shared" si="544"/>
        <v>0.37929299999998989</v>
      </c>
      <c r="H6953" s="7">
        <f t="shared" si="545"/>
        <v>0.14386317984899233</v>
      </c>
      <c r="I6953" s="7"/>
      <c r="J6953">
        <v>-611.875</v>
      </c>
      <c r="K6953" s="8">
        <f t="shared" si="541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542"/>
        <v>111.637</v>
      </c>
      <c r="E6954" s="8">
        <v>111.744139</v>
      </c>
      <c r="F6954" s="4">
        <f t="shared" si="543"/>
        <v>0.10713900000000365</v>
      </c>
      <c r="G6954" s="4">
        <f t="shared" si="544"/>
        <v>0.10713900000000365</v>
      </c>
      <c r="H6954" s="7">
        <f t="shared" si="545"/>
        <v>1.1478765321000782E-2</v>
      </c>
      <c r="I6954" s="7"/>
      <c r="J6954">
        <v>-611.875</v>
      </c>
      <c r="K6954" s="8">
        <f t="shared" si="541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542"/>
        <v>110.925</v>
      </c>
      <c r="E6955" s="8">
        <v>111.50438699999999</v>
      </c>
      <c r="F6955" s="4">
        <f t="shared" si="543"/>
        <v>0.57938699999999699</v>
      </c>
      <c r="G6955" s="4">
        <f t="shared" si="544"/>
        <v>0.57938699999999699</v>
      </c>
      <c r="H6955" s="7">
        <f t="shared" si="545"/>
        <v>0.33568929576899653</v>
      </c>
      <c r="I6955" s="7"/>
      <c r="J6955">
        <v>-611.875</v>
      </c>
      <c r="K6955" s="8">
        <f t="shared" si="541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542"/>
        <v>110.557</v>
      </c>
      <c r="E6956" s="8">
        <v>110.96028699999999</v>
      </c>
      <c r="F6956" s="4">
        <f t="shared" si="543"/>
        <v>0.40328699999999174</v>
      </c>
      <c r="G6956" s="4">
        <f t="shared" si="544"/>
        <v>0.40328699999999174</v>
      </c>
      <c r="H6956" s="7">
        <f t="shared" si="545"/>
        <v>0.16264040436899332</v>
      </c>
      <c r="I6956" s="7"/>
      <c r="J6956">
        <v>-1066.92</v>
      </c>
      <c r="K6956" s="8">
        <f t="shared" ref="K6956:K7019" si="546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542"/>
        <v>110.15900000000001</v>
      </c>
      <c r="E6957" s="8">
        <v>110.563282</v>
      </c>
      <c r="F6957" s="4">
        <f t="shared" si="543"/>
        <v>0.40428199999999492</v>
      </c>
      <c r="G6957" s="4">
        <f t="shared" si="544"/>
        <v>0.40428199999999492</v>
      </c>
      <c r="H6957" s="7">
        <f t="shared" si="545"/>
        <v>0.16344393552399589</v>
      </c>
      <c r="I6957" s="7"/>
      <c r="J6957">
        <v>28252.2</v>
      </c>
      <c r="K6957" s="8">
        <f t="shared" si="546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542"/>
        <v>109.93</v>
      </c>
      <c r="E6958" s="8">
        <v>110.325886</v>
      </c>
      <c r="F6958" s="4">
        <f t="shared" si="543"/>
        <v>0.39588599999999019</v>
      </c>
      <c r="G6958" s="4">
        <f t="shared" si="544"/>
        <v>0.39588599999999019</v>
      </c>
      <c r="H6958" s="7">
        <f t="shared" si="545"/>
        <v>0.15672572499599224</v>
      </c>
      <c r="I6958" s="7"/>
      <c r="J6958">
        <v>113180</v>
      </c>
      <c r="K6958" s="8">
        <f t="shared" si="546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542"/>
        <v>109.863</v>
      </c>
      <c r="E6959" s="8">
        <v>110.32472300000001</v>
      </c>
      <c r="F6959" s="4">
        <f t="shared" si="543"/>
        <v>0.46172300000000632</v>
      </c>
      <c r="G6959" s="4">
        <f t="shared" si="544"/>
        <v>0.46172300000000632</v>
      </c>
      <c r="H6959" s="7">
        <f t="shared" si="545"/>
        <v>0.21318812872900583</v>
      </c>
      <c r="I6959" s="7"/>
      <c r="J6959">
        <v>112133</v>
      </c>
      <c r="K6959" s="8">
        <f t="shared" si="546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542"/>
        <v>106.238</v>
      </c>
      <c r="E6960" s="8">
        <v>107.137246</v>
      </c>
      <c r="F6960" s="4">
        <f t="shared" si="543"/>
        <v>0.8992460000000051</v>
      </c>
      <c r="G6960" s="4">
        <f t="shared" si="544"/>
        <v>0.8992460000000051</v>
      </c>
      <c r="H6960" s="7">
        <f t="shared" si="545"/>
        <v>0.80864336851600915</v>
      </c>
      <c r="I6960" s="7"/>
      <c r="J6960">
        <v>111890</v>
      </c>
      <c r="K6960" s="8">
        <f t="shared" si="546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542"/>
        <v>-0.92471500000000006</v>
      </c>
      <c r="E6961" s="8">
        <v>-0.92471499999999995</v>
      </c>
      <c r="F6961" s="4">
        <f t="shared" si="543"/>
        <v>1.1102230246251565E-16</v>
      </c>
      <c r="G6961" s="4">
        <f t="shared" si="544"/>
        <v>1.1102230246251565E-16</v>
      </c>
      <c r="H6961" s="7">
        <f t="shared" si="545"/>
        <v>1.2325951644078309E-32</v>
      </c>
      <c r="I6961" s="7"/>
      <c r="J6961">
        <v>111126</v>
      </c>
      <c r="K6961" s="8">
        <f t="shared" si="546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542"/>
        <v>-1.0669200000000001</v>
      </c>
      <c r="E6962" s="8">
        <v>-1.0669150000000001</v>
      </c>
      <c r="F6962" s="4">
        <f t="shared" si="543"/>
        <v>5.000000000032756E-6</v>
      </c>
      <c r="G6962" s="4">
        <f t="shared" si="544"/>
        <v>5.000000000032756E-6</v>
      </c>
      <c r="H6962" s="7">
        <f t="shared" si="545"/>
        <v>2.5000000000327561E-11</v>
      </c>
      <c r="I6962" s="7"/>
      <c r="J6962">
        <v>110417</v>
      </c>
      <c r="K6962" s="8">
        <f t="shared" si="546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542"/>
        <v>-0.61187499999999995</v>
      </c>
      <c r="E6963" s="8">
        <v>-0.61187499999999995</v>
      </c>
      <c r="F6963" s="4">
        <f t="shared" si="543"/>
        <v>0</v>
      </c>
      <c r="G6963" s="4">
        <f t="shared" si="544"/>
        <v>0</v>
      </c>
      <c r="H6963" s="7">
        <f t="shared" si="545"/>
        <v>0</v>
      </c>
      <c r="I6963" s="7"/>
      <c r="J6963">
        <v>110409</v>
      </c>
      <c r="K6963" s="8">
        <f t="shared" si="546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542"/>
        <v>-0.61187499999999995</v>
      </c>
      <c r="E6964" s="8">
        <v>-0.61187499999999995</v>
      </c>
      <c r="F6964" s="4">
        <f t="shared" si="543"/>
        <v>0</v>
      </c>
      <c r="G6964" s="4">
        <f t="shared" si="544"/>
        <v>0</v>
      </c>
      <c r="H6964" s="7">
        <f t="shared" si="545"/>
        <v>0</v>
      </c>
      <c r="I6964" s="7"/>
      <c r="J6964">
        <v>110228</v>
      </c>
      <c r="K6964" s="8">
        <f t="shared" si="546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542"/>
        <v>-0.61187499999999995</v>
      </c>
      <c r="E6965" s="8">
        <v>-0.61187499999999995</v>
      </c>
      <c r="F6965" s="4">
        <f t="shared" si="543"/>
        <v>0</v>
      </c>
      <c r="G6965" s="4">
        <f t="shared" si="544"/>
        <v>0</v>
      </c>
      <c r="H6965" s="7">
        <f t="shared" si="545"/>
        <v>0</v>
      </c>
      <c r="I6965" s="7"/>
      <c r="J6965">
        <v>105561</v>
      </c>
      <c r="K6965" s="8">
        <f t="shared" si="546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542"/>
        <v>-0.61187499999999995</v>
      </c>
      <c r="E6966" s="8">
        <v>-0.61187499999999995</v>
      </c>
      <c r="F6966" s="4">
        <f t="shared" si="543"/>
        <v>0</v>
      </c>
      <c r="G6966" s="4">
        <f t="shared" si="544"/>
        <v>0</v>
      </c>
      <c r="H6966" s="7">
        <f t="shared" si="545"/>
        <v>0</v>
      </c>
      <c r="I6966" s="7"/>
      <c r="J6966">
        <v>-924.71500000000003</v>
      </c>
      <c r="K6966" s="8">
        <f t="shared" si="546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542"/>
        <v>-0.61187499999999995</v>
      </c>
      <c r="E6967" s="8">
        <v>-0.61187499999999995</v>
      </c>
      <c r="F6967" s="4">
        <f t="shared" si="543"/>
        <v>0</v>
      </c>
      <c r="G6967" s="4">
        <f t="shared" si="544"/>
        <v>0</v>
      </c>
      <c r="H6967" s="7">
        <f t="shared" si="545"/>
        <v>0</v>
      </c>
      <c r="I6967" s="7"/>
      <c r="J6967">
        <v>-1066.92</v>
      </c>
      <c r="K6967" s="8">
        <f t="shared" si="546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542"/>
        <v>-0.61187499999999995</v>
      </c>
      <c r="E6968" s="8">
        <v>-0.61187499999999995</v>
      </c>
      <c r="F6968" s="4">
        <f t="shared" si="543"/>
        <v>0</v>
      </c>
      <c r="G6968" s="4">
        <f t="shared" si="544"/>
        <v>0</v>
      </c>
      <c r="H6968" s="7">
        <f t="shared" si="545"/>
        <v>0</v>
      </c>
      <c r="I6968" s="7"/>
      <c r="J6968">
        <v>-611.875</v>
      </c>
      <c r="K6968" s="8">
        <f t="shared" si="546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542"/>
        <v>-0.61187499999999995</v>
      </c>
      <c r="E6969" s="8">
        <v>-0.61187499999999995</v>
      </c>
      <c r="F6969" s="4">
        <f t="shared" si="543"/>
        <v>0</v>
      </c>
      <c r="G6969" s="4">
        <f t="shared" si="544"/>
        <v>0</v>
      </c>
      <c r="H6969" s="7">
        <f t="shared" si="545"/>
        <v>0</v>
      </c>
      <c r="I6969" s="7"/>
      <c r="J6969">
        <v>-611.875</v>
      </c>
      <c r="K6969" s="8">
        <f t="shared" si="546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542"/>
        <v>-0.61187499999999995</v>
      </c>
      <c r="E6970" s="8">
        <v>-0.61187499999999995</v>
      </c>
      <c r="F6970" s="4">
        <f t="shared" si="543"/>
        <v>0</v>
      </c>
      <c r="G6970" s="4">
        <f t="shared" si="544"/>
        <v>0</v>
      </c>
      <c r="H6970" s="7">
        <f t="shared" si="545"/>
        <v>0</v>
      </c>
      <c r="I6970" s="7"/>
      <c r="J6970">
        <v>-611.875</v>
      </c>
      <c r="K6970" s="8">
        <f t="shared" si="546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542"/>
        <v>-0.61187499999999995</v>
      </c>
      <c r="E6971" s="8">
        <v>-0.61187499999999995</v>
      </c>
      <c r="F6971" s="4">
        <f t="shared" si="543"/>
        <v>0</v>
      </c>
      <c r="G6971" s="4">
        <f t="shared" si="544"/>
        <v>0</v>
      </c>
      <c r="H6971" s="7">
        <f t="shared" si="545"/>
        <v>0</v>
      </c>
      <c r="I6971" s="7"/>
      <c r="J6971">
        <v>-611.875</v>
      </c>
      <c r="K6971" s="8">
        <f t="shared" si="546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542"/>
        <v>-0.61187499999999995</v>
      </c>
      <c r="E6972" s="8">
        <v>-0.61187499999999995</v>
      </c>
      <c r="F6972" s="4">
        <f t="shared" si="543"/>
        <v>0</v>
      </c>
      <c r="G6972" s="4">
        <f t="shared" si="544"/>
        <v>0</v>
      </c>
      <c r="H6972" s="7">
        <f t="shared" si="545"/>
        <v>0</v>
      </c>
      <c r="I6972" s="7"/>
      <c r="J6972">
        <v>-611.875</v>
      </c>
      <c r="K6972" s="8">
        <f t="shared" si="546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542"/>
        <v>-0.61187499999999995</v>
      </c>
      <c r="E6973" s="8">
        <v>-0.61187499999999995</v>
      </c>
      <c r="F6973" s="4">
        <f t="shared" si="543"/>
        <v>0</v>
      </c>
      <c r="G6973" s="4">
        <f t="shared" si="544"/>
        <v>0</v>
      </c>
      <c r="H6973" s="7">
        <f t="shared" si="545"/>
        <v>0</v>
      </c>
      <c r="I6973" s="7"/>
      <c r="J6973">
        <v>-611.875</v>
      </c>
      <c r="K6973" s="8">
        <f t="shared" si="546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542"/>
        <v>-0.61187499999999995</v>
      </c>
      <c r="E6974" s="8">
        <v>-0.61187499999999995</v>
      </c>
      <c r="F6974" s="4">
        <f t="shared" si="543"/>
        <v>0</v>
      </c>
      <c r="G6974" s="4">
        <f t="shared" si="544"/>
        <v>0</v>
      </c>
      <c r="H6974" s="7">
        <f t="shared" si="545"/>
        <v>0</v>
      </c>
      <c r="I6974" s="7"/>
      <c r="J6974">
        <v>-611.875</v>
      </c>
      <c r="K6974" s="8">
        <f t="shared" si="546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542"/>
        <v>-1.0669200000000001</v>
      </c>
      <c r="E6975" s="8">
        <v>-1.0669150000000001</v>
      </c>
      <c r="F6975" s="4">
        <f t="shared" si="543"/>
        <v>5.000000000032756E-6</v>
      </c>
      <c r="G6975" s="4">
        <f t="shared" si="544"/>
        <v>5.000000000032756E-6</v>
      </c>
      <c r="H6975" s="7">
        <f t="shared" si="545"/>
        <v>2.5000000000327561E-11</v>
      </c>
      <c r="I6975" s="7"/>
      <c r="J6975">
        <v>-611.875</v>
      </c>
      <c r="K6975" s="8">
        <f t="shared" si="546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542"/>
        <v>27.904900000000001</v>
      </c>
      <c r="E6976" s="8">
        <v>28.132577999999999</v>
      </c>
      <c r="F6976" s="4">
        <f t="shared" si="543"/>
        <v>0.22767799999999738</v>
      </c>
      <c r="G6976" s="4">
        <f t="shared" si="544"/>
        <v>0.22767799999999738</v>
      </c>
      <c r="H6976" s="7">
        <f t="shared" si="545"/>
        <v>5.1837271683998806E-2</v>
      </c>
      <c r="I6976" s="7"/>
      <c r="J6976">
        <v>-611.875</v>
      </c>
      <c r="K6976" s="8">
        <f t="shared" si="546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542"/>
        <v>112.67100000000001</v>
      </c>
      <c r="E6977" s="8">
        <v>112.99637199999999</v>
      </c>
      <c r="F6977" s="4">
        <f t="shared" si="543"/>
        <v>0.32537199999998734</v>
      </c>
      <c r="G6977" s="4">
        <f t="shared" si="544"/>
        <v>0.32537199999998734</v>
      </c>
      <c r="H6977" s="7">
        <f t="shared" si="545"/>
        <v>0.10586693838399176</v>
      </c>
      <c r="I6977" s="7"/>
      <c r="J6977">
        <v>-611.875</v>
      </c>
      <c r="K6977" s="8">
        <f t="shared" si="546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542"/>
        <v>111.623</v>
      </c>
      <c r="E6978" s="8">
        <v>111.754696</v>
      </c>
      <c r="F6978" s="4">
        <f t="shared" si="543"/>
        <v>0.13169599999999093</v>
      </c>
      <c r="G6978" s="4">
        <f t="shared" si="544"/>
        <v>0.13169599999999093</v>
      </c>
      <c r="H6978" s="7">
        <f t="shared" si="545"/>
        <v>1.7343836415997613E-2</v>
      </c>
      <c r="I6978" s="7"/>
      <c r="J6978">
        <v>-611.875</v>
      </c>
      <c r="K6978" s="8">
        <f t="shared" si="546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542"/>
        <v>110.82299999999999</v>
      </c>
      <c r="E6979" s="8">
        <v>111.376761</v>
      </c>
      <c r="F6979" s="4">
        <f t="shared" si="543"/>
        <v>0.55376100000000861</v>
      </c>
      <c r="G6979" s="4">
        <f t="shared" si="544"/>
        <v>0.55376100000000861</v>
      </c>
      <c r="H6979" s="7">
        <f t="shared" si="545"/>
        <v>0.30665124512100955</v>
      </c>
      <c r="I6979" s="7"/>
      <c r="J6979">
        <v>-611.875</v>
      </c>
      <c r="K6979" s="8">
        <f t="shared" si="546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542"/>
        <v>95.948399999999992</v>
      </c>
      <c r="E6980" s="8">
        <v>95.988789999999995</v>
      </c>
      <c r="F6980" s="4">
        <f t="shared" si="543"/>
        <v>4.0390000000002146E-2</v>
      </c>
      <c r="G6980" s="4">
        <f t="shared" si="544"/>
        <v>4.0390000000002146E-2</v>
      </c>
      <c r="H6980" s="7">
        <f t="shared" si="545"/>
        <v>1.6313521000001735E-3</v>
      </c>
      <c r="I6980" s="7"/>
      <c r="J6980">
        <v>-1066.92</v>
      </c>
      <c r="K6980" s="8">
        <f t="shared" si="546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542"/>
        <v>54.913499999999999</v>
      </c>
      <c r="E6981" s="8">
        <v>55.432037999999999</v>
      </c>
      <c r="F6981" s="4">
        <f t="shared" si="543"/>
        <v>0.5185379999999995</v>
      </c>
      <c r="G6981" s="4">
        <f t="shared" si="544"/>
        <v>0.5185379999999995</v>
      </c>
      <c r="H6981" s="7">
        <f t="shared" si="545"/>
        <v>0.2688816574439995</v>
      </c>
      <c r="I6981" s="7"/>
      <c r="J6981">
        <v>30872.799999999999</v>
      </c>
      <c r="K6981" s="8">
        <f t="shared" si="546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542"/>
        <v>46.707300000000004</v>
      </c>
      <c r="E6982" s="8">
        <v>47.444473000000002</v>
      </c>
      <c r="F6982" s="4">
        <f t="shared" si="543"/>
        <v>0.73717299999999852</v>
      </c>
      <c r="G6982" s="4">
        <f t="shared" si="544"/>
        <v>0.73717299999999852</v>
      </c>
      <c r="H6982" s="7">
        <f t="shared" si="545"/>
        <v>0.5434240319289978</v>
      </c>
      <c r="I6982" s="7"/>
      <c r="J6982">
        <v>112849</v>
      </c>
      <c r="K6982" s="8">
        <f t="shared" si="546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542"/>
        <v>69.69619999999999</v>
      </c>
      <c r="E6983" s="8">
        <v>70.958129</v>
      </c>
      <c r="F6983" s="4">
        <f t="shared" si="543"/>
        <v>1.2619290000000092</v>
      </c>
      <c r="G6983" s="4">
        <f t="shared" si="544"/>
        <v>1.2619290000000092</v>
      </c>
      <c r="H6983" s="7">
        <f t="shared" si="545"/>
        <v>1.5924648010410232</v>
      </c>
      <c r="I6983" s="7"/>
      <c r="J6983">
        <v>111787</v>
      </c>
      <c r="K6983" s="8">
        <f t="shared" si="546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542"/>
        <v>46.049500000000002</v>
      </c>
      <c r="E6984" s="8">
        <v>46.409239999999997</v>
      </c>
      <c r="F6984" s="4">
        <f t="shared" si="543"/>
        <v>0.35973999999999506</v>
      </c>
      <c r="G6984" s="4">
        <f t="shared" si="544"/>
        <v>0.35973999999999506</v>
      </c>
      <c r="H6984" s="7">
        <f t="shared" si="545"/>
        <v>0.12941286759999646</v>
      </c>
      <c r="I6984" s="7"/>
      <c r="J6984">
        <v>111418</v>
      </c>
      <c r="K6984" s="8">
        <f t="shared" si="546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547">C6985/1000</f>
        <v>-0.92471500000000006</v>
      </c>
      <c r="E6985" s="8">
        <v>-0.92471499999999995</v>
      </c>
      <c r="F6985" s="4">
        <f t="shared" ref="F6985:F7048" si="548">(E6985- D6985)</f>
        <v>1.1102230246251565E-16</v>
      </c>
      <c r="G6985" s="4">
        <f t="shared" ref="G6985:G7048" si="549">ABS(F6985)</f>
        <v>1.1102230246251565E-16</v>
      </c>
      <c r="H6985" s="7">
        <f t="shared" ref="H6985:H7048" si="550">(G6985^2)</f>
        <v>1.2325951644078309E-32</v>
      </c>
      <c r="I6985" s="7"/>
      <c r="J6985">
        <v>110886</v>
      </c>
      <c r="K6985" s="8">
        <f t="shared" si="546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547"/>
        <v>-1.0669200000000001</v>
      </c>
      <c r="E6986" s="8">
        <v>-1.0669150000000001</v>
      </c>
      <c r="F6986" s="4">
        <f t="shared" si="548"/>
        <v>5.000000000032756E-6</v>
      </c>
      <c r="G6986" s="4">
        <f t="shared" si="549"/>
        <v>5.000000000032756E-6</v>
      </c>
      <c r="H6986" s="7">
        <f t="shared" si="550"/>
        <v>2.5000000000327561E-11</v>
      </c>
      <c r="I6986" s="7"/>
      <c r="J6986">
        <v>110505</v>
      </c>
      <c r="K6986" s="8">
        <f t="shared" si="546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547"/>
        <v>-0.61187499999999995</v>
      </c>
      <c r="E6987" s="8">
        <v>-0.61187499999999995</v>
      </c>
      <c r="F6987" s="4">
        <f t="shared" si="548"/>
        <v>0</v>
      </c>
      <c r="G6987" s="4">
        <f t="shared" si="549"/>
        <v>0</v>
      </c>
      <c r="H6987" s="7">
        <f t="shared" si="550"/>
        <v>0</v>
      </c>
      <c r="I6987" s="7"/>
      <c r="J6987">
        <v>110273</v>
      </c>
      <c r="K6987" s="8">
        <f t="shared" si="546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547"/>
        <v>-0.61187499999999995</v>
      </c>
      <c r="E6988" s="8">
        <v>-0.61187499999999995</v>
      </c>
      <c r="F6988" s="4">
        <f t="shared" si="548"/>
        <v>0</v>
      </c>
      <c r="G6988" s="4">
        <f t="shared" si="549"/>
        <v>0</v>
      </c>
      <c r="H6988" s="7">
        <f t="shared" si="550"/>
        <v>0</v>
      </c>
      <c r="I6988" s="7"/>
      <c r="J6988">
        <v>110272</v>
      </c>
      <c r="K6988" s="8">
        <f t="shared" si="546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547"/>
        <v>-0.61187499999999995</v>
      </c>
      <c r="E6989" s="8">
        <v>-0.61187499999999995</v>
      </c>
      <c r="F6989" s="4">
        <f t="shared" si="548"/>
        <v>0</v>
      </c>
      <c r="G6989" s="4">
        <f t="shared" si="549"/>
        <v>0</v>
      </c>
      <c r="H6989" s="7">
        <f t="shared" si="550"/>
        <v>0</v>
      </c>
      <c r="I6989" s="7"/>
      <c r="J6989">
        <v>107104</v>
      </c>
      <c r="K6989" s="8">
        <f t="shared" si="546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547"/>
        <v>-0.61187499999999995</v>
      </c>
      <c r="E6990" s="8">
        <v>-0.61187499999999995</v>
      </c>
      <c r="F6990" s="4">
        <f t="shared" si="548"/>
        <v>0</v>
      </c>
      <c r="G6990" s="4">
        <f t="shared" si="549"/>
        <v>0</v>
      </c>
      <c r="H6990" s="7">
        <f t="shared" si="550"/>
        <v>0</v>
      </c>
      <c r="I6990" s="7"/>
      <c r="J6990">
        <v>-924.71500000000003</v>
      </c>
      <c r="K6990" s="8">
        <f t="shared" si="546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547"/>
        <v>-0.61187499999999995</v>
      </c>
      <c r="E6991" s="8">
        <v>-0.61187499999999995</v>
      </c>
      <c r="F6991" s="4">
        <f t="shared" si="548"/>
        <v>0</v>
      </c>
      <c r="G6991" s="4">
        <f t="shared" si="549"/>
        <v>0</v>
      </c>
      <c r="H6991" s="7">
        <f t="shared" si="550"/>
        <v>0</v>
      </c>
      <c r="I6991" s="7"/>
      <c r="J6991">
        <v>-1066.92</v>
      </c>
      <c r="K6991" s="8">
        <f t="shared" si="546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547"/>
        <v>-0.61187499999999995</v>
      </c>
      <c r="E6992" s="8">
        <v>-0.61187499999999995</v>
      </c>
      <c r="F6992" s="4">
        <f t="shared" si="548"/>
        <v>0</v>
      </c>
      <c r="G6992" s="4">
        <f t="shared" si="549"/>
        <v>0</v>
      </c>
      <c r="H6992" s="7">
        <f t="shared" si="550"/>
        <v>0</v>
      </c>
      <c r="I6992" s="7"/>
      <c r="J6992">
        <v>-611.875</v>
      </c>
      <c r="K6992" s="8">
        <f t="shared" si="546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547"/>
        <v>-0.61187499999999995</v>
      </c>
      <c r="E6993" s="8">
        <v>-0.61187499999999995</v>
      </c>
      <c r="F6993" s="4">
        <f t="shared" si="548"/>
        <v>0</v>
      </c>
      <c r="G6993" s="4">
        <f t="shared" si="549"/>
        <v>0</v>
      </c>
      <c r="H6993" s="7">
        <f t="shared" si="550"/>
        <v>0</v>
      </c>
      <c r="I6993" s="7"/>
      <c r="J6993">
        <v>-611.875</v>
      </c>
      <c r="K6993" s="8">
        <f t="shared" si="546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547"/>
        <v>-0.61187499999999995</v>
      </c>
      <c r="E6994" s="8">
        <v>-0.61187499999999995</v>
      </c>
      <c r="F6994" s="4">
        <f t="shared" si="548"/>
        <v>0</v>
      </c>
      <c r="G6994" s="4">
        <f t="shared" si="549"/>
        <v>0</v>
      </c>
      <c r="H6994" s="7">
        <f t="shared" si="550"/>
        <v>0</v>
      </c>
      <c r="I6994" s="7"/>
      <c r="J6994">
        <v>-611.875</v>
      </c>
      <c r="K6994" s="8">
        <f t="shared" si="546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547"/>
        <v>-0.61187499999999995</v>
      </c>
      <c r="E6995" s="8">
        <v>-0.61187499999999995</v>
      </c>
      <c r="F6995" s="4">
        <f t="shared" si="548"/>
        <v>0</v>
      </c>
      <c r="G6995" s="4">
        <f t="shared" si="549"/>
        <v>0</v>
      </c>
      <c r="H6995" s="7">
        <f t="shared" si="550"/>
        <v>0</v>
      </c>
      <c r="I6995" s="7"/>
      <c r="J6995">
        <v>-611.875</v>
      </c>
      <c r="K6995" s="8">
        <f t="shared" si="546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547"/>
        <v>-0.61187499999999995</v>
      </c>
      <c r="E6996" s="8">
        <v>-0.61187499999999995</v>
      </c>
      <c r="F6996" s="4">
        <f t="shared" si="548"/>
        <v>0</v>
      </c>
      <c r="G6996" s="4">
        <f t="shared" si="549"/>
        <v>0</v>
      </c>
      <c r="H6996" s="7">
        <f t="shared" si="550"/>
        <v>0</v>
      </c>
      <c r="I6996" s="7"/>
      <c r="J6996">
        <v>-611.875</v>
      </c>
      <c r="K6996" s="8">
        <f t="shared" si="546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547"/>
        <v>-0.61187499999999995</v>
      </c>
      <c r="E6997" s="8">
        <v>-0.61187499999999995</v>
      </c>
      <c r="F6997" s="4">
        <f t="shared" si="548"/>
        <v>0</v>
      </c>
      <c r="G6997" s="4">
        <f t="shared" si="549"/>
        <v>0</v>
      </c>
      <c r="H6997" s="7">
        <f t="shared" si="550"/>
        <v>0</v>
      </c>
      <c r="I6997" s="7"/>
      <c r="J6997">
        <v>-611.875</v>
      </c>
      <c r="K6997" s="8">
        <f t="shared" si="546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547"/>
        <v>-0.61187499999999995</v>
      </c>
      <c r="E6998" s="8">
        <v>-0.61187499999999995</v>
      </c>
      <c r="F6998" s="4">
        <f t="shared" si="548"/>
        <v>0</v>
      </c>
      <c r="G6998" s="4">
        <f t="shared" si="549"/>
        <v>0</v>
      </c>
      <c r="H6998" s="7">
        <f t="shared" si="550"/>
        <v>0</v>
      </c>
      <c r="I6998" s="7"/>
      <c r="J6998">
        <v>-611.875</v>
      </c>
      <c r="K6998" s="8">
        <f t="shared" si="546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547"/>
        <v>-1.0669200000000001</v>
      </c>
      <c r="E6999" s="8">
        <v>-1.0669150000000001</v>
      </c>
      <c r="F6999" s="4">
        <f t="shared" si="548"/>
        <v>5.000000000032756E-6</v>
      </c>
      <c r="G6999" s="4">
        <f t="shared" si="549"/>
        <v>5.000000000032756E-6</v>
      </c>
      <c r="H6999" s="7">
        <f t="shared" si="550"/>
        <v>2.5000000000327561E-11</v>
      </c>
      <c r="I6999" s="7"/>
      <c r="J6999">
        <v>-611.875</v>
      </c>
      <c r="K6999" s="8">
        <f t="shared" si="546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547"/>
        <v>5.8388100000000005</v>
      </c>
      <c r="E7000" s="8">
        <v>5.7182079999999997</v>
      </c>
      <c r="F7000" s="4">
        <f t="shared" si="548"/>
        <v>-0.12060200000000076</v>
      </c>
      <c r="G7000" s="4">
        <f t="shared" si="549"/>
        <v>0.12060200000000076</v>
      </c>
      <c r="H7000" s="7">
        <f t="shared" si="550"/>
        <v>1.4544842404000185E-2</v>
      </c>
      <c r="I7000" s="7"/>
      <c r="J7000">
        <v>-611.875</v>
      </c>
      <c r="K7000" s="8">
        <f t="shared" si="546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547"/>
        <v>111.71899999999999</v>
      </c>
      <c r="E7001" s="8">
        <v>112.022176</v>
      </c>
      <c r="F7001" s="4">
        <f t="shared" si="548"/>
        <v>0.30317600000000766</v>
      </c>
      <c r="G7001" s="4">
        <f t="shared" si="549"/>
        <v>0.30317600000000766</v>
      </c>
      <c r="H7001" s="7">
        <f t="shared" si="550"/>
        <v>9.1915686976004649E-2</v>
      </c>
      <c r="I7001" s="7"/>
      <c r="J7001">
        <v>-611.875</v>
      </c>
      <c r="K7001" s="8">
        <f t="shared" si="546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547"/>
        <v>110.69</v>
      </c>
      <c r="E7002" s="8">
        <v>111.030367</v>
      </c>
      <c r="F7002" s="4">
        <f t="shared" si="548"/>
        <v>0.34036700000000053</v>
      </c>
      <c r="G7002" s="4">
        <f t="shared" si="549"/>
        <v>0.34036700000000053</v>
      </c>
      <c r="H7002" s="7">
        <f t="shared" si="550"/>
        <v>0.11584969468900036</v>
      </c>
      <c r="I7002" s="7"/>
      <c r="J7002">
        <v>-611.875</v>
      </c>
      <c r="K7002" s="8">
        <f t="shared" si="546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547"/>
        <v>109.907</v>
      </c>
      <c r="E7003" s="8">
        <v>110.40000999999999</v>
      </c>
      <c r="F7003" s="4">
        <f t="shared" si="548"/>
        <v>0.49300999999999817</v>
      </c>
      <c r="G7003" s="4">
        <f t="shared" si="549"/>
        <v>0.49300999999999817</v>
      </c>
      <c r="H7003" s="7">
        <f t="shared" si="550"/>
        <v>0.24305886009999819</v>
      </c>
      <c r="I7003" s="7"/>
      <c r="J7003">
        <v>-611.875</v>
      </c>
      <c r="K7003" s="8">
        <f t="shared" si="546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547"/>
        <v>109.437</v>
      </c>
      <c r="E7004" s="8">
        <v>109.627217</v>
      </c>
      <c r="F7004" s="4">
        <f t="shared" si="548"/>
        <v>0.19021700000000408</v>
      </c>
      <c r="G7004" s="4">
        <f t="shared" si="549"/>
        <v>0.19021700000000408</v>
      </c>
      <c r="H7004" s="7">
        <f t="shared" si="550"/>
        <v>3.6182507089001552E-2</v>
      </c>
      <c r="I7004" s="7"/>
      <c r="J7004">
        <v>-1066.92</v>
      </c>
      <c r="K7004" s="8">
        <f t="shared" si="546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547"/>
        <v>108.96899999999999</v>
      </c>
      <c r="E7005" s="8">
        <v>109.04810000000001</v>
      </c>
      <c r="F7005" s="4">
        <f t="shared" si="548"/>
        <v>7.910000000001105E-2</v>
      </c>
      <c r="G7005" s="4">
        <f t="shared" si="549"/>
        <v>7.910000000001105E-2</v>
      </c>
      <c r="H7005" s="7">
        <f t="shared" si="550"/>
        <v>6.2568100000017484E-3</v>
      </c>
      <c r="I7005" s="7"/>
      <c r="J7005">
        <v>28324.2</v>
      </c>
      <c r="K7005" s="8">
        <f t="shared" si="546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547"/>
        <v>108.669</v>
      </c>
      <c r="E7006" s="8">
        <v>109.040784</v>
      </c>
      <c r="F7006" s="4">
        <f t="shared" si="548"/>
        <v>0.37178400000000522</v>
      </c>
      <c r="G7006" s="4">
        <f t="shared" si="549"/>
        <v>0.37178400000000522</v>
      </c>
      <c r="H7006" s="7">
        <f t="shared" si="550"/>
        <v>0.13822334265600389</v>
      </c>
      <c r="I7006" s="7"/>
      <c r="J7006">
        <v>112875</v>
      </c>
      <c r="K7006" s="8">
        <f t="shared" si="546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547"/>
        <v>108.542</v>
      </c>
      <c r="E7007" s="8">
        <v>109.037162</v>
      </c>
      <c r="F7007" s="4">
        <f t="shared" si="548"/>
        <v>0.49516199999999344</v>
      </c>
      <c r="G7007" s="4">
        <f t="shared" si="549"/>
        <v>0.49516199999999344</v>
      </c>
      <c r="H7007" s="7">
        <f t="shared" si="550"/>
        <v>0.24518540624399351</v>
      </c>
      <c r="I7007" s="7"/>
      <c r="J7007">
        <v>111799</v>
      </c>
      <c r="K7007" s="8">
        <f t="shared" si="546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547"/>
        <v>83.43180000000001</v>
      </c>
      <c r="E7008" s="8">
        <v>83.953671999999997</v>
      </c>
      <c r="F7008" s="4">
        <f t="shared" si="548"/>
        <v>0.52187199999998768</v>
      </c>
      <c r="G7008" s="4">
        <f t="shared" si="549"/>
        <v>0.52187199999998768</v>
      </c>
      <c r="H7008" s="7">
        <f t="shared" si="550"/>
        <v>0.27235038438398712</v>
      </c>
      <c r="I7008" s="7"/>
      <c r="J7008">
        <v>111298</v>
      </c>
      <c r="K7008" s="8">
        <f t="shared" si="546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547"/>
        <v>-0.92471500000000006</v>
      </c>
      <c r="E7009" s="8">
        <v>-0.92471499999999995</v>
      </c>
      <c r="F7009" s="4">
        <f t="shared" si="548"/>
        <v>1.1102230246251565E-16</v>
      </c>
      <c r="G7009" s="4">
        <f t="shared" si="549"/>
        <v>1.1102230246251565E-16</v>
      </c>
      <c r="H7009" s="7">
        <f t="shared" si="550"/>
        <v>1.2325951644078309E-32</v>
      </c>
      <c r="I7009" s="7"/>
      <c r="J7009">
        <v>96009.600000000006</v>
      </c>
      <c r="K7009" s="8">
        <f t="shared" si="546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547"/>
        <v>-1.0669200000000001</v>
      </c>
      <c r="E7010" s="8">
        <v>-1.0669150000000001</v>
      </c>
      <c r="F7010" s="4">
        <f t="shared" si="548"/>
        <v>5.000000000032756E-6</v>
      </c>
      <c r="G7010" s="4">
        <f t="shared" si="549"/>
        <v>5.000000000032756E-6</v>
      </c>
      <c r="H7010" s="7">
        <f t="shared" si="550"/>
        <v>2.5000000000327561E-11</v>
      </c>
      <c r="I7010" s="7"/>
      <c r="J7010">
        <v>55544.9</v>
      </c>
      <c r="K7010" s="8">
        <f t="shared" si="546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547"/>
        <v>-0.61187499999999995</v>
      </c>
      <c r="E7011" s="8">
        <v>-0.61187499999999995</v>
      </c>
      <c r="F7011" s="4">
        <f t="shared" si="548"/>
        <v>0</v>
      </c>
      <c r="G7011" s="4">
        <f t="shared" si="549"/>
        <v>0</v>
      </c>
      <c r="H7011" s="7">
        <f t="shared" si="550"/>
        <v>0</v>
      </c>
      <c r="I7011" s="7"/>
      <c r="J7011">
        <v>47572.6</v>
      </c>
      <c r="K7011" s="8">
        <f t="shared" si="546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547"/>
        <v>-0.61187499999999995</v>
      </c>
      <c r="E7012" s="8">
        <v>-0.61187499999999995</v>
      </c>
      <c r="F7012" s="4">
        <f t="shared" si="548"/>
        <v>0</v>
      </c>
      <c r="G7012" s="4">
        <f t="shared" si="549"/>
        <v>0</v>
      </c>
      <c r="H7012" s="7">
        <f t="shared" si="550"/>
        <v>0</v>
      </c>
      <c r="I7012" s="7"/>
      <c r="J7012">
        <v>71085.7</v>
      </c>
      <c r="K7012" s="8">
        <f t="shared" si="546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547"/>
        <v>-0.61187499999999995</v>
      </c>
      <c r="E7013" s="8">
        <v>-0.61187499999999995</v>
      </c>
      <c r="F7013" s="4">
        <f t="shared" si="548"/>
        <v>0</v>
      </c>
      <c r="G7013" s="4">
        <f t="shared" si="549"/>
        <v>0</v>
      </c>
      <c r="H7013" s="7">
        <f t="shared" si="550"/>
        <v>0</v>
      </c>
      <c r="I7013" s="7"/>
      <c r="J7013">
        <v>46539.9</v>
      </c>
      <c r="K7013" s="8">
        <f t="shared" si="546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547"/>
        <v>-0.61187499999999995</v>
      </c>
      <c r="E7014" s="8">
        <v>-0.61187499999999995</v>
      </c>
      <c r="F7014" s="4">
        <f t="shared" si="548"/>
        <v>0</v>
      </c>
      <c r="G7014" s="4">
        <f t="shared" si="549"/>
        <v>0</v>
      </c>
      <c r="H7014" s="7">
        <f t="shared" si="550"/>
        <v>0</v>
      </c>
      <c r="I7014" s="7"/>
      <c r="J7014">
        <v>-924.71500000000003</v>
      </c>
      <c r="K7014" s="8">
        <f t="shared" si="546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547"/>
        <v>-0.61187499999999995</v>
      </c>
      <c r="E7015" s="8">
        <v>-0.61187499999999995</v>
      </c>
      <c r="F7015" s="4">
        <f t="shared" si="548"/>
        <v>0</v>
      </c>
      <c r="G7015" s="4">
        <f t="shared" si="549"/>
        <v>0</v>
      </c>
      <c r="H7015" s="7">
        <f t="shared" si="550"/>
        <v>0</v>
      </c>
      <c r="I7015" s="7"/>
      <c r="J7015">
        <v>-1066.92</v>
      </c>
      <c r="K7015" s="8">
        <f t="shared" si="546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547"/>
        <v>-0.61187499999999995</v>
      </c>
      <c r="E7016" s="8">
        <v>-0.61187499999999995</v>
      </c>
      <c r="F7016" s="4">
        <f t="shared" si="548"/>
        <v>0</v>
      </c>
      <c r="G7016" s="4">
        <f t="shared" si="549"/>
        <v>0</v>
      </c>
      <c r="H7016" s="7">
        <f t="shared" si="550"/>
        <v>0</v>
      </c>
      <c r="I7016" s="7"/>
      <c r="J7016">
        <v>-611.875</v>
      </c>
      <c r="K7016" s="8">
        <f t="shared" si="546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547"/>
        <v>-0.61187499999999995</v>
      </c>
      <c r="E7017" s="8">
        <v>-0.61187499999999995</v>
      </c>
      <c r="F7017" s="4">
        <f t="shared" si="548"/>
        <v>0</v>
      </c>
      <c r="G7017" s="4">
        <f t="shared" si="549"/>
        <v>0</v>
      </c>
      <c r="H7017" s="7">
        <f t="shared" si="550"/>
        <v>0</v>
      </c>
      <c r="I7017" s="7"/>
      <c r="J7017">
        <v>-611.875</v>
      </c>
      <c r="K7017" s="8">
        <f t="shared" si="546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547"/>
        <v>-0.61187499999999995</v>
      </c>
      <c r="E7018" s="8">
        <v>-0.61187499999999995</v>
      </c>
      <c r="F7018" s="4">
        <f t="shared" si="548"/>
        <v>0</v>
      </c>
      <c r="G7018" s="4">
        <f t="shared" si="549"/>
        <v>0</v>
      </c>
      <c r="H7018" s="7">
        <f t="shared" si="550"/>
        <v>0</v>
      </c>
      <c r="I7018" s="7"/>
      <c r="J7018">
        <v>-611.875</v>
      </c>
      <c r="K7018" s="8">
        <f t="shared" si="546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547"/>
        <v>-0.61187499999999995</v>
      </c>
      <c r="E7019" s="8">
        <v>-0.61187499999999995</v>
      </c>
      <c r="F7019" s="4">
        <f t="shared" si="548"/>
        <v>0</v>
      </c>
      <c r="G7019" s="4">
        <f t="shared" si="549"/>
        <v>0</v>
      </c>
      <c r="H7019" s="7">
        <f t="shared" si="550"/>
        <v>0</v>
      </c>
      <c r="I7019" s="7"/>
      <c r="J7019">
        <v>-611.875</v>
      </c>
      <c r="K7019" s="8">
        <f t="shared" si="546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547"/>
        <v>-0.61187499999999995</v>
      </c>
      <c r="E7020" s="8">
        <v>-0.61187499999999995</v>
      </c>
      <c r="F7020" s="4">
        <f t="shared" si="548"/>
        <v>0</v>
      </c>
      <c r="G7020" s="4">
        <f t="shared" si="549"/>
        <v>0</v>
      </c>
      <c r="H7020" s="7">
        <f t="shared" si="550"/>
        <v>0</v>
      </c>
      <c r="I7020" s="7"/>
      <c r="J7020">
        <v>-611.875</v>
      </c>
      <c r="K7020" s="8">
        <f t="shared" ref="K7020:K7083" si="55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547"/>
        <v>-0.61187499999999995</v>
      </c>
      <c r="E7021" s="8">
        <v>-0.61187499999999995</v>
      </c>
      <c r="F7021" s="4">
        <f t="shared" si="548"/>
        <v>0</v>
      </c>
      <c r="G7021" s="4">
        <f t="shared" si="549"/>
        <v>0</v>
      </c>
      <c r="H7021" s="7">
        <f t="shared" si="550"/>
        <v>0</v>
      </c>
      <c r="I7021" s="7"/>
      <c r="J7021">
        <v>-611.875</v>
      </c>
      <c r="K7021" s="8">
        <f t="shared" si="55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547"/>
        <v>-0.61187499999999995</v>
      </c>
      <c r="E7022" s="8">
        <v>-0.61187499999999995</v>
      </c>
      <c r="F7022" s="4">
        <f t="shared" si="548"/>
        <v>0</v>
      </c>
      <c r="G7022" s="4">
        <f t="shared" si="549"/>
        <v>0</v>
      </c>
      <c r="H7022" s="7">
        <f t="shared" si="550"/>
        <v>0</v>
      </c>
      <c r="I7022" s="7"/>
      <c r="J7022">
        <v>-611.875</v>
      </c>
      <c r="K7022" s="8">
        <f t="shared" si="55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547"/>
        <v>-1.0669200000000001</v>
      </c>
      <c r="E7023" s="8">
        <v>-1.0669150000000001</v>
      </c>
      <c r="F7023" s="4">
        <f t="shared" si="548"/>
        <v>5.000000000032756E-6</v>
      </c>
      <c r="G7023" s="4">
        <f t="shared" si="549"/>
        <v>5.000000000032756E-6</v>
      </c>
      <c r="H7023" s="7">
        <f t="shared" si="550"/>
        <v>2.5000000000327561E-11</v>
      </c>
      <c r="I7023" s="7"/>
      <c r="J7023">
        <v>-611.875</v>
      </c>
      <c r="K7023" s="8">
        <f t="shared" si="55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547"/>
        <v>5.6559300000000006</v>
      </c>
      <c r="E7024" s="8">
        <v>5.6254379999999999</v>
      </c>
      <c r="F7024" s="4">
        <f t="shared" si="548"/>
        <v>-3.049200000000063E-2</v>
      </c>
      <c r="G7024" s="4">
        <f t="shared" si="549"/>
        <v>3.049200000000063E-2</v>
      </c>
      <c r="H7024" s="7">
        <f t="shared" si="550"/>
        <v>9.2976206400003844E-4</v>
      </c>
      <c r="I7024" s="7"/>
      <c r="J7024">
        <v>-611.875</v>
      </c>
      <c r="K7024" s="8">
        <f t="shared" si="55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547"/>
        <v>111.474</v>
      </c>
      <c r="E7025" s="8">
        <v>111.794618</v>
      </c>
      <c r="F7025" s="4">
        <f t="shared" si="548"/>
        <v>0.32061799999999607</v>
      </c>
      <c r="G7025" s="4">
        <f t="shared" si="549"/>
        <v>0.32061799999999607</v>
      </c>
      <c r="H7025" s="7">
        <f t="shared" si="550"/>
        <v>0.10279590192399748</v>
      </c>
      <c r="I7025" s="7"/>
      <c r="J7025">
        <v>-611.875</v>
      </c>
      <c r="K7025" s="8">
        <f t="shared" si="55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547"/>
        <v>110.33499999999999</v>
      </c>
      <c r="E7026" s="8">
        <v>110.76253800000001</v>
      </c>
      <c r="F7026" s="4">
        <f t="shared" si="548"/>
        <v>0.42753800000001263</v>
      </c>
      <c r="G7026" s="4">
        <f t="shared" si="549"/>
        <v>0.42753800000001263</v>
      </c>
      <c r="H7026" s="7">
        <f t="shared" si="550"/>
        <v>0.1827887414440108</v>
      </c>
      <c r="I7026" s="7"/>
      <c r="J7026">
        <v>-611.875</v>
      </c>
      <c r="K7026" s="8">
        <f t="shared" si="55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547"/>
        <v>109.41500000000001</v>
      </c>
      <c r="E7027" s="8">
        <v>109.531132</v>
      </c>
      <c r="F7027" s="4">
        <f t="shared" si="548"/>
        <v>0.11613199999999324</v>
      </c>
      <c r="G7027" s="4">
        <f t="shared" si="549"/>
        <v>0.11613199999999324</v>
      </c>
      <c r="H7027" s="7">
        <f t="shared" si="550"/>
        <v>1.3486641423998431E-2</v>
      </c>
      <c r="I7027" s="7"/>
      <c r="J7027">
        <v>-611.875</v>
      </c>
      <c r="K7027" s="8">
        <f t="shared" si="55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547"/>
        <v>108.779</v>
      </c>
      <c r="E7028" s="8">
        <v>109.18244</v>
      </c>
      <c r="F7028" s="4">
        <f t="shared" si="548"/>
        <v>0.40344000000000335</v>
      </c>
      <c r="G7028" s="4">
        <f t="shared" si="549"/>
        <v>0.40344000000000335</v>
      </c>
      <c r="H7028" s="7">
        <f t="shared" si="550"/>
        <v>0.16276383360000271</v>
      </c>
      <c r="I7028" s="7"/>
      <c r="J7028">
        <v>-1066.92</v>
      </c>
      <c r="K7028" s="8">
        <f t="shared" si="55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547"/>
        <v>108.10599999999999</v>
      </c>
      <c r="E7029" s="8">
        <v>108.495261</v>
      </c>
      <c r="F7029" s="4">
        <f t="shared" si="548"/>
        <v>0.38926100000000474</v>
      </c>
      <c r="G7029" s="4">
        <f t="shared" si="549"/>
        <v>0.38926100000000474</v>
      </c>
      <c r="H7029" s="7">
        <f t="shared" si="550"/>
        <v>0.15152412612100369</v>
      </c>
      <c r="I7029" s="7"/>
      <c r="J7029">
        <v>5758.93</v>
      </c>
      <c r="K7029" s="8">
        <f t="shared" si="55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547"/>
        <v>107.755</v>
      </c>
      <c r="E7030" s="8">
        <v>108.136359</v>
      </c>
      <c r="F7030" s="4">
        <f t="shared" si="548"/>
        <v>0.38135900000000333</v>
      </c>
      <c r="G7030" s="4">
        <f t="shared" si="549"/>
        <v>0.38135900000000333</v>
      </c>
      <c r="H7030" s="7">
        <f t="shared" si="550"/>
        <v>0.14543468688100256</v>
      </c>
      <c r="I7030" s="7"/>
      <c r="J7030">
        <v>111948</v>
      </c>
      <c r="K7030" s="8">
        <f t="shared" si="55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547"/>
        <v>107.666</v>
      </c>
      <c r="E7031" s="8">
        <v>108.134835</v>
      </c>
      <c r="F7031" s="4">
        <f t="shared" si="548"/>
        <v>0.46883499999999856</v>
      </c>
      <c r="G7031" s="4">
        <f t="shared" si="549"/>
        <v>0.46883499999999856</v>
      </c>
      <c r="H7031" s="7">
        <f t="shared" si="550"/>
        <v>0.21980625722499864</v>
      </c>
      <c r="I7031" s="7"/>
      <c r="J7031">
        <v>110873</v>
      </c>
      <c r="K7031" s="8">
        <f t="shared" si="55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547"/>
        <v>78.549899999999994</v>
      </c>
      <c r="E7032" s="8">
        <v>79.147062000000005</v>
      </c>
      <c r="F7032" s="4">
        <f t="shared" si="548"/>
        <v>0.59716200000001152</v>
      </c>
      <c r="G7032" s="4">
        <f t="shared" si="549"/>
        <v>0.59716200000001152</v>
      </c>
      <c r="H7032" s="7">
        <f t="shared" si="550"/>
        <v>0.35660245424401377</v>
      </c>
      <c r="I7032" s="7"/>
      <c r="J7032">
        <v>110370</v>
      </c>
      <c r="K7032" s="8">
        <f t="shared" si="55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547"/>
        <v>-0.92471500000000006</v>
      </c>
      <c r="E7033" s="8">
        <v>-0.92471499999999995</v>
      </c>
      <c r="F7033" s="4">
        <f t="shared" si="548"/>
        <v>1.1102230246251565E-16</v>
      </c>
      <c r="G7033" s="4">
        <f t="shared" si="549"/>
        <v>1.1102230246251565E-16</v>
      </c>
      <c r="H7033" s="7">
        <f t="shared" si="550"/>
        <v>1.2325951644078309E-32</v>
      </c>
      <c r="I7033" s="7"/>
      <c r="J7033">
        <v>109598</v>
      </c>
      <c r="K7033" s="8">
        <f t="shared" si="55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547"/>
        <v>-0.61187499999999995</v>
      </c>
      <c r="E7034" s="8">
        <v>-0.61187499999999995</v>
      </c>
      <c r="F7034" s="4">
        <f t="shared" si="548"/>
        <v>0</v>
      </c>
      <c r="G7034" s="4">
        <f t="shared" si="549"/>
        <v>0</v>
      </c>
      <c r="H7034" s="7">
        <f t="shared" si="550"/>
        <v>0</v>
      </c>
      <c r="I7034" s="7"/>
      <c r="J7034">
        <v>109024</v>
      </c>
      <c r="K7034" s="8">
        <f t="shared" si="55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547"/>
        <v>-0.61187499999999995</v>
      </c>
      <c r="E7035" s="8">
        <v>-0.61187499999999995</v>
      </c>
      <c r="F7035" s="4">
        <f t="shared" si="548"/>
        <v>0</v>
      </c>
      <c r="G7035" s="4">
        <f t="shared" si="549"/>
        <v>0</v>
      </c>
      <c r="H7035" s="7">
        <f t="shared" si="550"/>
        <v>0</v>
      </c>
      <c r="I7035" s="7"/>
      <c r="J7035">
        <v>109016</v>
      </c>
      <c r="K7035" s="8">
        <f t="shared" si="55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547"/>
        <v>-0.61187499999999995</v>
      </c>
      <c r="E7036" s="8">
        <v>-0.61187499999999995</v>
      </c>
      <c r="F7036" s="4">
        <f t="shared" si="548"/>
        <v>0</v>
      </c>
      <c r="G7036" s="4">
        <f t="shared" si="549"/>
        <v>0</v>
      </c>
      <c r="H7036" s="7">
        <f t="shared" si="550"/>
        <v>0</v>
      </c>
      <c r="I7036" s="7"/>
      <c r="J7036">
        <v>109012</v>
      </c>
      <c r="K7036" s="8">
        <f t="shared" si="55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547"/>
        <v>-0.61187499999999995</v>
      </c>
      <c r="E7037" s="8">
        <v>-0.61187499999999995</v>
      </c>
      <c r="F7037" s="4">
        <f t="shared" si="548"/>
        <v>0</v>
      </c>
      <c r="G7037" s="4">
        <f t="shared" si="549"/>
        <v>0</v>
      </c>
      <c r="H7037" s="7">
        <f t="shared" si="550"/>
        <v>0</v>
      </c>
      <c r="I7037" s="7"/>
      <c r="J7037">
        <v>84074.1</v>
      </c>
      <c r="K7037" s="8">
        <f t="shared" si="55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547"/>
        <v>-0.61187499999999995</v>
      </c>
      <c r="E7038" s="8">
        <v>-0.61187499999999995</v>
      </c>
      <c r="F7038" s="4">
        <f t="shared" si="548"/>
        <v>0</v>
      </c>
      <c r="G7038" s="4">
        <f t="shared" si="549"/>
        <v>0</v>
      </c>
      <c r="H7038" s="7">
        <f t="shared" si="550"/>
        <v>0</v>
      </c>
      <c r="I7038" s="7"/>
      <c r="J7038">
        <v>-924.71500000000003</v>
      </c>
      <c r="K7038" s="8">
        <f t="shared" si="55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547"/>
        <v>-0.61187499999999995</v>
      </c>
      <c r="E7039" s="8">
        <v>-0.61187499999999995</v>
      </c>
      <c r="F7039" s="4">
        <f t="shared" si="548"/>
        <v>0</v>
      </c>
      <c r="G7039" s="4">
        <f t="shared" si="549"/>
        <v>0</v>
      </c>
      <c r="H7039" s="7">
        <f t="shared" si="550"/>
        <v>0</v>
      </c>
      <c r="I7039" s="7"/>
      <c r="J7039">
        <v>-1066.92</v>
      </c>
      <c r="K7039" s="8">
        <f t="shared" si="55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547"/>
        <v>-0.61187499999999995</v>
      </c>
      <c r="E7040" s="8">
        <v>-0.61187499999999995</v>
      </c>
      <c r="F7040" s="4">
        <f t="shared" si="548"/>
        <v>0</v>
      </c>
      <c r="G7040" s="4">
        <f t="shared" si="549"/>
        <v>0</v>
      </c>
      <c r="H7040" s="7">
        <f t="shared" si="550"/>
        <v>0</v>
      </c>
      <c r="I7040" s="7"/>
      <c r="J7040">
        <v>-611.875</v>
      </c>
      <c r="K7040" s="8">
        <f t="shared" si="55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547"/>
        <v>-0.61187499999999995</v>
      </c>
      <c r="E7041" s="8">
        <v>-0.61187499999999995</v>
      </c>
      <c r="F7041" s="4">
        <f t="shared" si="548"/>
        <v>0</v>
      </c>
      <c r="G7041" s="4">
        <f t="shared" si="549"/>
        <v>0</v>
      </c>
      <c r="H7041" s="7">
        <f t="shared" si="550"/>
        <v>0</v>
      </c>
      <c r="I7041" s="7"/>
      <c r="J7041">
        <v>-611.875</v>
      </c>
      <c r="K7041" s="8">
        <f t="shared" si="55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547"/>
        <v>-0.61187499999999995</v>
      </c>
      <c r="E7042" s="8">
        <v>-0.61187499999999995</v>
      </c>
      <c r="F7042" s="4">
        <f t="shared" si="548"/>
        <v>0</v>
      </c>
      <c r="G7042" s="4">
        <f t="shared" si="549"/>
        <v>0</v>
      </c>
      <c r="H7042" s="7">
        <f t="shared" si="550"/>
        <v>0</v>
      </c>
      <c r="I7042" s="7"/>
      <c r="J7042">
        <v>-611.875</v>
      </c>
      <c r="K7042" s="8">
        <f t="shared" si="55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547"/>
        <v>-0.61187499999999995</v>
      </c>
      <c r="E7043" s="8">
        <v>-0.61187499999999995</v>
      </c>
      <c r="F7043" s="4">
        <f t="shared" si="548"/>
        <v>0</v>
      </c>
      <c r="G7043" s="4">
        <f t="shared" si="549"/>
        <v>0</v>
      </c>
      <c r="H7043" s="7">
        <f t="shared" si="550"/>
        <v>0</v>
      </c>
      <c r="I7043" s="7"/>
      <c r="J7043">
        <v>-611.875</v>
      </c>
      <c r="K7043" s="8">
        <f t="shared" si="55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547"/>
        <v>-0.61187499999999995</v>
      </c>
      <c r="E7044" s="8">
        <v>-0.61187499999999995</v>
      </c>
      <c r="F7044" s="4">
        <f t="shared" si="548"/>
        <v>0</v>
      </c>
      <c r="G7044" s="4">
        <f t="shared" si="549"/>
        <v>0</v>
      </c>
      <c r="H7044" s="7">
        <f t="shared" si="550"/>
        <v>0</v>
      </c>
      <c r="I7044" s="7"/>
      <c r="J7044">
        <v>-611.875</v>
      </c>
      <c r="K7044" s="8">
        <f t="shared" si="55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547"/>
        <v>-0.61187499999999995</v>
      </c>
      <c r="E7045" s="8">
        <v>-0.61187499999999995</v>
      </c>
      <c r="F7045" s="4">
        <f t="shared" si="548"/>
        <v>0</v>
      </c>
      <c r="G7045" s="4">
        <f t="shared" si="549"/>
        <v>0</v>
      </c>
      <c r="H7045" s="7">
        <f t="shared" si="550"/>
        <v>0</v>
      </c>
      <c r="I7045" s="7"/>
      <c r="J7045">
        <v>-611.875</v>
      </c>
      <c r="K7045" s="8">
        <f t="shared" si="55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547"/>
        <v>-0.61187499999999995</v>
      </c>
      <c r="E7046" s="8">
        <v>-0.61187499999999995</v>
      </c>
      <c r="F7046" s="4">
        <f t="shared" si="548"/>
        <v>0</v>
      </c>
      <c r="G7046" s="4">
        <f t="shared" si="549"/>
        <v>0</v>
      </c>
      <c r="H7046" s="7">
        <f t="shared" si="550"/>
        <v>0</v>
      </c>
      <c r="I7046" s="7"/>
      <c r="J7046">
        <v>-611.875</v>
      </c>
      <c r="K7046" s="8">
        <f t="shared" si="55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547"/>
        <v>-1.0669200000000001</v>
      </c>
      <c r="E7047" s="8">
        <v>-1.0669150000000001</v>
      </c>
      <c r="F7047" s="4">
        <f t="shared" si="548"/>
        <v>5.000000000032756E-6</v>
      </c>
      <c r="G7047" s="4">
        <f t="shared" si="549"/>
        <v>5.000000000032756E-6</v>
      </c>
      <c r="H7047" s="7">
        <f t="shared" si="550"/>
        <v>2.5000000000327561E-11</v>
      </c>
      <c r="I7047" s="7"/>
      <c r="J7047">
        <v>-611.875</v>
      </c>
      <c r="K7047" s="8">
        <f t="shared" si="55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547"/>
        <v>23.150599999999997</v>
      </c>
      <c r="E7048" s="8">
        <v>23.166589999999999</v>
      </c>
      <c r="F7048" s="4">
        <f t="shared" si="548"/>
        <v>1.5990000000002169E-2</v>
      </c>
      <c r="G7048" s="4">
        <f t="shared" si="549"/>
        <v>1.5990000000002169E-2</v>
      </c>
      <c r="H7048" s="7">
        <f t="shared" si="550"/>
        <v>2.5568010000006936E-4</v>
      </c>
      <c r="I7048" s="7"/>
      <c r="J7048">
        <v>-611.875</v>
      </c>
      <c r="K7048" s="8">
        <f t="shared" si="55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552">C7049/1000</f>
        <v>111.925</v>
      </c>
      <c r="E7049" s="8">
        <v>112.222066</v>
      </c>
      <c r="F7049" s="4">
        <f t="shared" ref="F7049:F7112" si="553">(E7049- D7049)</f>
        <v>0.29706600000000094</v>
      </c>
      <c r="G7049" s="4">
        <f t="shared" ref="G7049:G7112" si="554">ABS(F7049)</f>
        <v>0.29706600000000094</v>
      </c>
      <c r="H7049" s="7">
        <f t="shared" ref="H7049:H7112" si="555">(G7049^2)</f>
        <v>8.8248208356000557E-2</v>
      </c>
      <c r="I7049" s="7"/>
      <c r="J7049">
        <v>-611.875</v>
      </c>
      <c r="K7049" s="8">
        <f t="shared" si="55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552"/>
        <v>111.038</v>
      </c>
      <c r="E7050" s="8">
        <v>111.11951500000001</v>
      </c>
      <c r="F7050" s="4">
        <f t="shared" si="553"/>
        <v>8.1515000000010218E-2</v>
      </c>
      <c r="G7050" s="4">
        <f t="shared" si="554"/>
        <v>8.1515000000010218E-2</v>
      </c>
      <c r="H7050" s="7">
        <f t="shared" si="555"/>
        <v>6.6446952250016657E-3</v>
      </c>
      <c r="I7050" s="7"/>
      <c r="J7050">
        <v>-611.875</v>
      </c>
      <c r="K7050" s="8">
        <f t="shared" si="55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552"/>
        <v>110.23099999999999</v>
      </c>
      <c r="E7051" s="8">
        <v>110.921395</v>
      </c>
      <c r="F7051" s="4">
        <f t="shared" si="553"/>
        <v>0.69039500000000942</v>
      </c>
      <c r="G7051" s="4">
        <f t="shared" si="554"/>
        <v>0.69039500000000942</v>
      </c>
      <c r="H7051" s="7">
        <f t="shared" si="555"/>
        <v>0.47664525602501301</v>
      </c>
      <c r="I7051" s="7"/>
      <c r="J7051">
        <v>-611.875</v>
      </c>
      <c r="K7051" s="8">
        <f t="shared" si="55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552"/>
        <v>109.56</v>
      </c>
      <c r="E7052" s="8">
        <v>109.696369</v>
      </c>
      <c r="F7052" s="4">
        <f t="shared" si="553"/>
        <v>0.13636900000000196</v>
      </c>
      <c r="G7052" s="4">
        <f t="shared" si="554"/>
        <v>0.13636900000000196</v>
      </c>
      <c r="H7052" s="7">
        <f t="shared" si="555"/>
        <v>1.8596504161000536E-2</v>
      </c>
      <c r="I7052" s="7"/>
      <c r="J7052">
        <v>-1066.92</v>
      </c>
      <c r="K7052" s="8">
        <f t="shared" si="55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552"/>
        <v>108.877</v>
      </c>
      <c r="E7053" s="8">
        <v>108.965014</v>
      </c>
      <c r="F7053" s="4">
        <f t="shared" si="553"/>
        <v>8.8014000000001147E-2</v>
      </c>
      <c r="G7053" s="4">
        <f t="shared" si="554"/>
        <v>8.8014000000001147E-2</v>
      </c>
      <c r="H7053" s="7">
        <f t="shared" si="555"/>
        <v>7.746464196000202E-3</v>
      </c>
      <c r="I7053" s="7"/>
      <c r="J7053">
        <v>5579.87</v>
      </c>
      <c r="K7053" s="8">
        <f t="shared" si="55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552"/>
        <v>108.43300000000001</v>
      </c>
      <c r="E7054" s="8">
        <v>108.835009</v>
      </c>
      <c r="F7054" s="4">
        <f t="shared" si="553"/>
        <v>0.40200899999999251</v>
      </c>
      <c r="G7054" s="4">
        <f t="shared" si="554"/>
        <v>0.40200899999999251</v>
      </c>
      <c r="H7054" s="7">
        <f t="shared" si="555"/>
        <v>0.16161123608099398</v>
      </c>
      <c r="I7054" s="7"/>
      <c r="J7054">
        <v>111709</v>
      </c>
      <c r="K7054" s="8">
        <f t="shared" si="55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552"/>
        <v>108.23</v>
      </c>
      <c r="E7055" s="8">
        <v>108.62424</v>
      </c>
      <c r="F7055" s="4">
        <f t="shared" si="553"/>
        <v>0.39423999999999637</v>
      </c>
      <c r="G7055" s="4">
        <f t="shared" si="554"/>
        <v>0.39423999999999637</v>
      </c>
      <c r="H7055" s="7">
        <f t="shared" si="555"/>
        <v>0.15542517759999713</v>
      </c>
      <c r="I7055" s="7"/>
      <c r="J7055">
        <v>110553</v>
      </c>
      <c r="K7055" s="8">
        <f t="shared" si="55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552"/>
        <v>101.11</v>
      </c>
      <c r="E7056" s="8">
        <v>101.939396</v>
      </c>
      <c r="F7056" s="4">
        <f t="shared" si="553"/>
        <v>0.82939600000000269</v>
      </c>
      <c r="G7056" s="4">
        <f t="shared" si="554"/>
        <v>0.82939600000000269</v>
      </c>
      <c r="H7056" s="7">
        <f t="shared" si="555"/>
        <v>0.68789772481600442</v>
      </c>
      <c r="I7056" s="7"/>
      <c r="J7056">
        <v>109480</v>
      </c>
      <c r="K7056" s="8">
        <f t="shared" si="55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552"/>
        <v>-0.92471500000000006</v>
      </c>
      <c r="E7057" s="8">
        <v>-0.92471499999999995</v>
      </c>
      <c r="F7057" s="4">
        <f t="shared" si="553"/>
        <v>1.1102230246251565E-16</v>
      </c>
      <c r="G7057" s="4">
        <f t="shared" si="554"/>
        <v>1.1102230246251565E-16</v>
      </c>
      <c r="H7057" s="7">
        <f t="shared" si="555"/>
        <v>1.2325951644078309E-32</v>
      </c>
      <c r="I7057" s="7"/>
      <c r="J7057">
        <v>109166</v>
      </c>
      <c r="K7057" s="8">
        <f t="shared" si="55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552"/>
        <v>-0.61187499999999995</v>
      </c>
      <c r="E7058" s="8">
        <v>-0.61187499999999995</v>
      </c>
      <c r="F7058" s="4">
        <f t="shared" si="553"/>
        <v>0</v>
      </c>
      <c r="G7058" s="4">
        <f t="shared" si="554"/>
        <v>0</v>
      </c>
      <c r="H7058" s="7">
        <f t="shared" si="555"/>
        <v>0</v>
      </c>
      <c r="I7058" s="7"/>
      <c r="J7058">
        <v>108499</v>
      </c>
      <c r="K7058" s="8">
        <f t="shared" si="55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552"/>
        <v>-0.61187499999999995</v>
      </c>
      <c r="E7059" s="8">
        <v>-0.61187499999999995</v>
      </c>
      <c r="F7059" s="4">
        <f t="shared" si="553"/>
        <v>0</v>
      </c>
      <c r="G7059" s="4">
        <f t="shared" si="554"/>
        <v>0</v>
      </c>
      <c r="H7059" s="7">
        <f t="shared" si="555"/>
        <v>0</v>
      </c>
      <c r="I7059" s="7"/>
      <c r="J7059">
        <v>108150</v>
      </c>
      <c r="K7059" s="8">
        <f t="shared" si="55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552"/>
        <v>-0.61187499999999995</v>
      </c>
      <c r="E7060" s="8">
        <v>-0.61187499999999995</v>
      </c>
      <c r="F7060" s="4">
        <f t="shared" si="553"/>
        <v>0</v>
      </c>
      <c r="G7060" s="4">
        <f t="shared" si="554"/>
        <v>0</v>
      </c>
      <c r="H7060" s="7">
        <f t="shared" si="555"/>
        <v>0</v>
      </c>
      <c r="I7060" s="7"/>
      <c r="J7060">
        <v>108149</v>
      </c>
      <c r="K7060" s="8">
        <f t="shared" si="55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552"/>
        <v>-0.61187499999999995</v>
      </c>
      <c r="E7061" s="8">
        <v>-0.61187499999999995</v>
      </c>
      <c r="F7061" s="4">
        <f t="shared" si="553"/>
        <v>0</v>
      </c>
      <c r="G7061" s="4">
        <f t="shared" si="554"/>
        <v>0</v>
      </c>
      <c r="H7061" s="7">
        <f t="shared" si="555"/>
        <v>0</v>
      </c>
      <c r="I7061" s="7"/>
      <c r="J7061">
        <v>79278.2</v>
      </c>
      <c r="K7061" s="8">
        <f t="shared" si="55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552"/>
        <v>-0.61187499999999995</v>
      </c>
      <c r="E7062" s="8">
        <v>-0.61187499999999995</v>
      </c>
      <c r="F7062" s="4">
        <f t="shared" si="553"/>
        <v>0</v>
      </c>
      <c r="G7062" s="4">
        <f t="shared" si="554"/>
        <v>0</v>
      </c>
      <c r="H7062" s="7">
        <f t="shared" si="555"/>
        <v>0</v>
      </c>
      <c r="I7062" s="7"/>
      <c r="J7062">
        <v>-924.71500000000003</v>
      </c>
      <c r="K7062" s="8">
        <f t="shared" si="55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552"/>
        <v>-0.61187499999999995</v>
      </c>
      <c r="E7063" s="8">
        <v>-0.61187499999999995</v>
      </c>
      <c r="F7063" s="4">
        <f t="shared" si="553"/>
        <v>0</v>
      </c>
      <c r="G7063" s="4">
        <f t="shared" si="554"/>
        <v>0</v>
      </c>
      <c r="H7063" s="7">
        <f t="shared" si="555"/>
        <v>0</v>
      </c>
      <c r="I7063" s="7"/>
      <c r="J7063">
        <v>-611.875</v>
      </c>
      <c r="K7063" s="8">
        <f t="shared" si="55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552"/>
        <v>-0.61187499999999995</v>
      </c>
      <c r="E7064" s="8">
        <v>-0.61187499999999995</v>
      </c>
      <c r="F7064" s="4">
        <f t="shared" si="553"/>
        <v>0</v>
      </c>
      <c r="G7064" s="4">
        <f t="shared" si="554"/>
        <v>0</v>
      </c>
      <c r="H7064" s="7">
        <f t="shared" si="555"/>
        <v>0</v>
      </c>
      <c r="I7064" s="7"/>
      <c r="J7064">
        <v>-611.875</v>
      </c>
      <c r="K7064" s="8">
        <f t="shared" si="55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552"/>
        <v>-0.61187499999999995</v>
      </c>
      <c r="E7065" s="8">
        <v>-0.61187499999999995</v>
      </c>
      <c r="F7065" s="4">
        <f t="shared" si="553"/>
        <v>0</v>
      </c>
      <c r="G7065" s="4">
        <f t="shared" si="554"/>
        <v>0</v>
      </c>
      <c r="H7065" s="7">
        <f t="shared" si="555"/>
        <v>0</v>
      </c>
      <c r="I7065" s="7"/>
      <c r="J7065">
        <v>-611.875</v>
      </c>
      <c r="K7065" s="8">
        <f t="shared" si="55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552"/>
        <v>-0.61187499999999995</v>
      </c>
      <c r="E7066" s="8">
        <v>-0.61187499999999995</v>
      </c>
      <c r="F7066" s="4">
        <f t="shared" si="553"/>
        <v>0</v>
      </c>
      <c r="G7066" s="4">
        <f t="shared" si="554"/>
        <v>0</v>
      </c>
      <c r="H7066" s="7">
        <f t="shared" si="555"/>
        <v>0</v>
      </c>
      <c r="I7066" s="7"/>
      <c r="J7066">
        <v>-611.875</v>
      </c>
      <c r="K7066" s="8">
        <f t="shared" si="55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552"/>
        <v>-0.61187499999999995</v>
      </c>
      <c r="E7067" s="8">
        <v>-0.61187499999999995</v>
      </c>
      <c r="F7067" s="4">
        <f t="shared" si="553"/>
        <v>0</v>
      </c>
      <c r="G7067" s="4">
        <f t="shared" si="554"/>
        <v>0</v>
      </c>
      <c r="H7067" s="7">
        <f t="shared" si="555"/>
        <v>0</v>
      </c>
      <c r="I7067" s="7"/>
      <c r="J7067">
        <v>-611.875</v>
      </c>
      <c r="K7067" s="8">
        <f t="shared" si="55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552"/>
        <v>-0.61187499999999995</v>
      </c>
      <c r="E7068" s="8">
        <v>-0.61187499999999995</v>
      </c>
      <c r="F7068" s="4">
        <f t="shared" si="553"/>
        <v>0</v>
      </c>
      <c r="G7068" s="4">
        <f t="shared" si="554"/>
        <v>0</v>
      </c>
      <c r="H7068" s="7">
        <f t="shared" si="555"/>
        <v>0</v>
      </c>
      <c r="I7068" s="7"/>
      <c r="J7068">
        <v>-611.875</v>
      </c>
      <c r="K7068" s="8">
        <f t="shared" si="55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552"/>
        <v>-0.61187499999999995</v>
      </c>
      <c r="E7069" s="8">
        <v>-0.61187499999999995</v>
      </c>
      <c r="F7069" s="4">
        <f t="shared" si="553"/>
        <v>0</v>
      </c>
      <c r="G7069" s="4">
        <f t="shared" si="554"/>
        <v>0</v>
      </c>
      <c r="H7069" s="7">
        <f t="shared" si="555"/>
        <v>0</v>
      </c>
      <c r="I7069" s="7"/>
      <c r="J7069">
        <v>-611.875</v>
      </c>
      <c r="K7069" s="8">
        <f t="shared" si="55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552"/>
        <v>-0.61187499999999995</v>
      </c>
      <c r="E7070" s="8">
        <v>-0.61187499999999995</v>
      </c>
      <c r="F7070" s="4">
        <f t="shared" si="553"/>
        <v>0</v>
      </c>
      <c r="G7070" s="4">
        <f t="shared" si="554"/>
        <v>0</v>
      </c>
      <c r="H7070" s="7">
        <f t="shared" si="555"/>
        <v>0</v>
      </c>
      <c r="I7070" s="7"/>
      <c r="J7070">
        <v>-611.875</v>
      </c>
      <c r="K7070" s="8">
        <f t="shared" si="55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552"/>
        <v>-1.0669200000000001</v>
      </c>
      <c r="E7071" s="8">
        <v>-1.0669150000000001</v>
      </c>
      <c r="F7071" s="4">
        <f t="shared" si="553"/>
        <v>5.000000000032756E-6</v>
      </c>
      <c r="G7071" s="4">
        <f t="shared" si="554"/>
        <v>5.000000000032756E-6</v>
      </c>
      <c r="H7071" s="7">
        <f t="shared" si="555"/>
        <v>2.5000000000327561E-11</v>
      </c>
      <c r="I7071" s="7"/>
      <c r="J7071">
        <v>-611.875</v>
      </c>
      <c r="K7071" s="8">
        <f t="shared" si="55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552"/>
        <v>12.224200000000002</v>
      </c>
      <c r="E7072" s="8">
        <v>12.079769000000001</v>
      </c>
      <c r="F7072" s="4">
        <f t="shared" si="553"/>
        <v>-0.14443100000000086</v>
      </c>
      <c r="G7072" s="4">
        <f t="shared" si="554"/>
        <v>0.14443100000000086</v>
      </c>
      <c r="H7072" s="7">
        <f t="shared" si="555"/>
        <v>2.0860313761000251E-2</v>
      </c>
      <c r="I7072" s="7"/>
      <c r="J7072">
        <v>-611.875</v>
      </c>
      <c r="K7072" s="8">
        <f t="shared" si="55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552"/>
        <v>111.93</v>
      </c>
      <c r="E7073" s="8">
        <v>112.27773000000001</v>
      </c>
      <c r="F7073" s="4">
        <f t="shared" si="553"/>
        <v>0.34772999999999854</v>
      </c>
      <c r="G7073" s="4">
        <f t="shared" si="554"/>
        <v>0.34772999999999854</v>
      </c>
      <c r="H7073" s="7">
        <f t="shared" si="555"/>
        <v>0.12091615289999899</v>
      </c>
      <c r="I7073" s="7"/>
      <c r="J7073">
        <v>-611.875</v>
      </c>
      <c r="K7073" s="8">
        <f t="shared" si="55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552"/>
        <v>110.896</v>
      </c>
      <c r="E7074" s="8">
        <v>111.443318</v>
      </c>
      <c r="F7074" s="4">
        <f t="shared" si="553"/>
        <v>0.54731800000000419</v>
      </c>
      <c r="G7074" s="4">
        <f t="shared" si="554"/>
        <v>0.54731800000000419</v>
      </c>
      <c r="H7074" s="7">
        <f t="shared" si="555"/>
        <v>0.29955699312400458</v>
      </c>
      <c r="I7074" s="7"/>
      <c r="J7074">
        <v>-611.875</v>
      </c>
      <c r="K7074" s="8">
        <f t="shared" si="55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552"/>
        <v>110.02200000000001</v>
      </c>
      <c r="E7075" s="8">
        <v>110.163432</v>
      </c>
      <c r="F7075" s="4">
        <f t="shared" si="553"/>
        <v>0.14143199999999467</v>
      </c>
      <c r="G7075" s="4">
        <f t="shared" si="554"/>
        <v>0.14143199999999467</v>
      </c>
      <c r="H7075" s="7">
        <f t="shared" si="555"/>
        <v>2.0003010623998493E-2</v>
      </c>
      <c r="I7075" s="7"/>
      <c r="J7075">
        <v>-611.875</v>
      </c>
      <c r="K7075" s="8">
        <f t="shared" si="55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552"/>
        <v>109.35299999999999</v>
      </c>
      <c r="E7076" s="8">
        <v>109.762229</v>
      </c>
      <c r="F7076" s="4">
        <f t="shared" si="553"/>
        <v>0.4092290000000105</v>
      </c>
      <c r="G7076" s="4">
        <f t="shared" si="554"/>
        <v>0.4092290000000105</v>
      </c>
      <c r="H7076" s="7">
        <f t="shared" si="555"/>
        <v>0.16746837444100859</v>
      </c>
      <c r="I7076" s="7"/>
      <c r="J7076">
        <v>-1066.92</v>
      </c>
      <c r="K7076" s="8">
        <f t="shared" si="55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552"/>
        <v>108.676</v>
      </c>
      <c r="E7077" s="8">
        <v>108.76611800000001</v>
      </c>
      <c r="F7077" s="4">
        <f t="shared" si="553"/>
        <v>9.0118000000003917E-2</v>
      </c>
      <c r="G7077" s="4">
        <f t="shared" si="554"/>
        <v>9.0118000000003917E-2</v>
      </c>
      <c r="H7077" s="7">
        <f t="shared" si="555"/>
        <v>8.121253924000706E-3</v>
      </c>
      <c r="I7077" s="7"/>
      <c r="J7077">
        <v>23151.3</v>
      </c>
      <c r="K7077" s="8">
        <f t="shared" si="55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552"/>
        <v>108.251</v>
      </c>
      <c r="E7078" s="8">
        <v>108.636189</v>
      </c>
      <c r="F7078" s="4">
        <f t="shared" si="553"/>
        <v>0.38518899999999689</v>
      </c>
      <c r="G7078" s="4">
        <f t="shared" si="554"/>
        <v>0.38518899999999689</v>
      </c>
      <c r="H7078" s="7">
        <f t="shared" si="555"/>
        <v>0.1483705657209976</v>
      </c>
      <c r="I7078" s="7"/>
      <c r="J7078">
        <v>112116</v>
      </c>
      <c r="K7078" s="8">
        <f t="shared" si="55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552"/>
        <v>108.06</v>
      </c>
      <c r="E7079" s="8">
        <v>108.441085</v>
      </c>
      <c r="F7079" s="4">
        <f t="shared" si="553"/>
        <v>0.38108499999999879</v>
      </c>
      <c r="G7079" s="4">
        <f t="shared" si="554"/>
        <v>0.38108499999999879</v>
      </c>
      <c r="H7079" s="7">
        <f t="shared" si="555"/>
        <v>0.14522577722499908</v>
      </c>
      <c r="I7079" s="7"/>
      <c r="J7079">
        <v>111166</v>
      </c>
      <c r="K7079" s="8">
        <f t="shared" si="55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552"/>
        <v>89.015100000000004</v>
      </c>
      <c r="E7080" s="8">
        <v>89.593187999999998</v>
      </c>
      <c r="F7080" s="4">
        <f t="shared" si="553"/>
        <v>0.57808799999999394</v>
      </c>
      <c r="G7080" s="4">
        <f t="shared" si="554"/>
        <v>0.57808799999999394</v>
      </c>
      <c r="H7080" s="7">
        <f t="shared" si="555"/>
        <v>0.33418573574399302</v>
      </c>
      <c r="I7080" s="7"/>
      <c r="J7080">
        <v>110854</v>
      </c>
      <c r="K7080" s="8">
        <f t="shared" si="55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552"/>
        <v>-0.92471500000000006</v>
      </c>
      <c r="E7081" s="8">
        <v>-0.92471499999999995</v>
      </c>
      <c r="F7081" s="4">
        <f t="shared" si="553"/>
        <v>1.1102230246251565E-16</v>
      </c>
      <c r="G7081" s="4">
        <f t="shared" si="554"/>
        <v>1.1102230246251565E-16</v>
      </c>
      <c r="H7081" s="7">
        <f t="shared" si="555"/>
        <v>1.2325951644078309E-32</v>
      </c>
      <c r="I7081" s="7"/>
      <c r="J7081">
        <v>109666</v>
      </c>
      <c r="K7081" s="8">
        <f t="shared" si="55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552"/>
        <v>-0.61187499999999995</v>
      </c>
      <c r="E7082" s="8">
        <v>-0.61187499999999995</v>
      </c>
      <c r="F7082" s="4">
        <f t="shared" si="553"/>
        <v>0</v>
      </c>
      <c r="G7082" s="4">
        <f t="shared" si="554"/>
        <v>0</v>
      </c>
      <c r="H7082" s="7">
        <f t="shared" si="555"/>
        <v>0</v>
      </c>
      <c r="I7082" s="7"/>
      <c r="J7082">
        <v>108949</v>
      </c>
      <c r="K7082" s="8">
        <f t="shared" si="55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552"/>
        <v>-0.61187499999999995</v>
      </c>
      <c r="E7083" s="8">
        <v>-0.61187499999999995</v>
      </c>
      <c r="F7083" s="4">
        <f t="shared" si="553"/>
        <v>0</v>
      </c>
      <c r="G7083" s="4">
        <f t="shared" si="554"/>
        <v>0</v>
      </c>
      <c r="H7083" s="7">
        <f t="shared" si="555"/>
        <v>0</v>
      </c>
      <c r="I7083" s="7"/>
      <c r="J7083">
        <v>108823</v>
      </c>
      <c r="K7083" s="8">
        <f t="shared" si="55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552"/>
        <v>-0.61187499999999995</v>
      </c>
      <c r="E7084" s="8">
        <v>-0.61187499999999995</v>
      </c>
      <c r="F7084" s="4">
        <f t="shared" si="553"/>
        <v>0</v>
      </c>
      <c r="G7084" s="4">
        <f t="shared" si="554"/>
        <v>0</v>
      </c>
      <c r="H7084" s="7">
        <f t="shared" si="555"/>
        <v>0</v>
      </c>
      <c r="I7084" s="7"/>
      <c r="J7084">
        <v>108618</v>
      </c>
      <c r="K7084" s="8">
        <f t="shared" ref="K7084:K7147" si="556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552"/>
        <v>-0.61187499999999995</v>
      </c>
      <c r="E7085" s="8">
        <v>-0.61187499999999995</v>
      </c>
      <c r="F7085" s="4">
        <f t="shared" si="553"/>
        <v>0</v>
      </c>
      <c r="G7085" s="4">
        <f t="shared" si="554"/>
        <v>0</v>
      </c>
      <c r="H7085" s="7">
        <f t="shared" si="555"/>
        <v>0</v>
      </c>
      <c r="I7085" s="7"/>
      <c r="J7085">
        <v>101977</v>
      </c>
      <c r="K7085" s="8">
        <f t="shared" si="556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552"/>
        <v>-0.61187499999999995</v>
      </c>
      <c r="E7086" s="8">
        <v>-0.61187499999999995</v>
      </c>
      <c r="F7086" s="4">
        <f t="shared" si="553"/>
        <v>0</v>
      </c>
      <c r="G7086" s="4">
        <f t="shared" si="554"/>
        <v>0</v>
      </c>
      <c r="H7086" s="7">
        <f t="shared" si="555"/>
        <v>0</v>
      </c>
      <c r="I7086" s="7"/>
      <c r="J7086">
        <v>-924.71500000000003</v>
      </c>
      <c r="K7086" s="8">
        <f t="shared" si="556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552"/>
        <v>-0.61187499999999995</v>
      </c>
      <c r="E7087" s="8">
        <v>-0.61187499999999995</v>
      </c>
      <c r="F7087" s="4">
        <f t="shared" si="553"/>
        <v>0</v>
      </c>
      <c r="G7087" s="4">
        <f t="shared" si="554"/>
        <v>0</v>
      </c>
      <c r="H7087" s="7">
        <f t="shared" si="555"/>
        <v>0</v>
      </c>
      <c r="I7087" s="7"/>
      <c r="J7087">
        <v>-611.875</v>
      </c>
      <c r="K7087" s="8">
        <f t="shared" si="556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552"/>
        <v>-0.61187499999999995</v>
      </c>
      <c r="E7088" s="8">
        <v>-0.61187499999999995</v>
      </c>
      <c r="F7088" s="4">
        <f t="shared" si="553"/>
        <v>0</v>
      </c>
      <c r="G7088" s="4">
        <f t="shared" si="554"/>
        <v>0</v>
      </c>
      <c r="H7088" s="7">
        <f t="shared" si="555"/>
        <v>0</v>
      </c>
      <c r="I7088" s="7"/>
      <c r="J7088">
        <v>-611.875</v>
      </c>
      <c r="K7088" s="8">
        <f t="shared" si="556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552"/>
        <v>-0.61187499999999995</v>
      </c>
      <c r="E7089" s="8">
        <v>-0.61187499999999995</v>
      </c>
      <c r="F7089" s="4">
        <f t="shared" si="553"/>
        <v>0</v>
      </c>
      <c r="G7089" s="4">
        <f t="shared" si="554"/>
        <v>0</v>
      </c>
      <c r="H7089" s="7">
        <f t="shared" si="555"/>
        <v>0</v>
      </c>
      <c r="I7089" s="7"/>
      <c r="J7089">
        <v>-611.875</v>
      </c>
      <c r="K7089" s="8">
        <f t="shared" si="556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552"/>
        <v>-0.61187499999999995</v>
      </c>
      <c r="E7090" s="8">
        <v>-0.61187499999999995</v>
      </c>
      <c r="F7090" s="4">
        <f t="shared" si="553"/>
        <v>0</v>
      </c>
      <c r="G7090" s="4">
        <f t="shared" si="554"/>
        <v>0</v>
      </c>
      <c r="H7090" s="7">
        <f t="shared" si="555"/>
        <v>0</v>
      </c>
      <c r="I7090" s="7"/>
      <c r="J7090">
        <v>-611.875</v>
      </c>
      <c r="K7090" s="8">
        <f t="shared" si="556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552"/>
        <v>-0.61187499999999995</v>
      </c>
      <c r="E7091" s="8">
        <v>-0.61187499999999995</v>
      </c>
      <c r="F7091" s="4">
        <f t="shared" si="553"/>
        <v>0</v>
      </c>
      <c r="G7091" s="4">
        <f t="shared" si="554"/>
        <v>0</v>
      </c>
      <c r="H7091" s="7">
        <f t="shared" si="555"/>
        <v>0</v>
      </c>
      <c r="I7091" s="7"/>
      <c r="J7091">
        <v>-611.875</v>
      </c>
      <c r="K7091" s="8">
        <f t="shared" si="556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552"/>
        <v>-0.61187499999999995</v>
      </c>
      <c r="E7092" s="8">
        <v>-0.61187499999999995</v>
      </c>
      <c r="F7092" s="4">
        <f t="shared" si="553"/>
        <v>0</v>
      </c>
      <c r="G7092" s="4">
        <f t="shared" si="554"/>
        <v>0</v>
      </c>
      <c r="H7092" s="7">
        <f t="shared" si="555"/>
        <v>0</v>
      </c>
      <c r="I7092" s="7"/>
      <c r="J7092">
        <v>-611.875</v>
      </c>
      <c r="K7092" s="8">
        <f t="shared" si="556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552"/>
        <v>-0.61187499999999995</v>
      </c>
      <c r="E7093" s="8">
        <v>-0.61187499999999995</v>
      </c>
      <c r="F7093" s="4">
        <f t="shared" si="553"/>
        <v>0</v>
      </c>
      <c r="G7093" s="4">
        <f t="shared" si="554"/>
        <v>0</v>
      </c>
      <c r="H7093" s="7">
        <f t="shared" si="555"/>
        <v>0</v>
      </c>
      <c r="I7093" s="7"/>
      <c r="J7093">
        <v>-611.875</v>
      </c>
      <c r="K7093" s="8">
        <f t="shared" si="556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552"/>
        <v>-0.61187499999999995</v>
      </c>
      <c r="E7094" s="8">
        <v>-0.61187499999999995</v>
      </c>
      <c r="F7094" s="4">
        <f t="shared" si="553"/>
        <v>0</v>
      </c>
      <c r="G7094" s="4">
        <f t="shared" si="554"/>
        <v>0</v>
      </c>
      <c r="H7094" s="7">
        <f t="shared" si="555"/>
        <v>0</v>
      </c>
      <c r="I7094" s="7"/>
      <c r="J7094">
        <v>-611.875</v>
      </c>
      <c r="K7094" s="8">
        <f t="shared" si="556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552"/>
        <v>-1.0669200000000001</v>
      </c>
      <c r="E7095" s="8">
        <v>-1.0669150000000001</v>
      </c>
      <c r="F7095" s="4">
        <f t="shared" si="553"/>
        <v>5.000000000032756E-6</v>
      </c>
      <c r="G7095" s="4">
        <f t="shared" si="554"/>
        <v>5.000000000032756E-6</v>
      </c>
      <c r="H7095" s="7">
        <f t="shared" si="555"/>
        <v>2.5000000000327561E-11</v>
      </c>
      <c r="I7095" s="7"/>
      <c r="J7095">
        <v>-611.875</v>
      </c>
      <c r="K7095" s="8">
        <f t="shared" si="556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552"/>
        <v>17.689</v>
      </c>
      <c r="E7096" s="8">
        <v>17.51661</v>
      </c>
      <c r="F7096" s="4">
        <f t="shared" si="553"/>
        <v>-0.17239000000000004</v>
      </c>
      <c r="G7096" s="4">
        <f t="shared" si="554"/>
        <v>0.17239000000000004</v>
      </c>
      <c r="H7096" s="7">
        <f t="shared" si="555"/>
        <v>2.9718312100000015E-2</v>
      </c>
      <c r="I7096" s="7"/>
      <c r="J7096">
        <v>-611.875</v>
      </c>
      <c r="K7096" s="8">
        <f t="shared" si="556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552"/>
        <v>111.565</v>
      </c>
      <c r="E7097" s="8">
        <v>111.837215</v>
      </c>
      <c r="F7097" s="4">
        <f t="shared" si="553"/>
        <v>0.27221500000000276</v>
      </c>
      <c r="G7097" s="4">
        <f t="shared" si="554"/>
        <v>0.27221500000000276</v>
      </c>
      <c r="H7097" s="7">
        <f t="shared" si="555"/>
        <v>7.4101006225001501E-2</v>
      </c>
      <c r="I7097" s="7"/>
      <c r="J7097">
        <v>-611.875</v>
      </c>
      <c r="K7097" s="8">
        <f t="shared" si="556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552"/>
        <v>110.473</v>
      </c>
      <c r="E7098" s="8">
        <v>110.625356</v>
      </c>
      <c r="F7098" s="4">
        <f t="shared" si="553"/>
        <v>0.15235599999999749</v>
      </c>
      <c r="G7098" s="4">
        <f t="shared" si="554"/>
        <v>0.15235599999999749</v>
      </c>
      <c r="H7098" s="7">
        <f t="shared" si="555"/>
        <v>2.3212350735999237E-2</v>
      </c>
      <c r="I7098" s="7"/>
      <c r="J7098">
        <v>-611.875</v>
      </c>
      <c r="K7098" s="8">
        <f t="shared" si="556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552"/>
        <v>109.583</v>
      </c>
      <c r="E7099" s="8">
        <v>110.269403</v>
      </c>
      <c r="F7099" s="4">
        <f t="shared" si="553"/>
        <v>0.68640299999999854</v>
      </c>
      <c r="G7099" s="4">
        <f t="shared" si="554"/>
        <v>0.68640299999999854</v>
      </c>
      <c r="H7099" s="7">
        <f t="shared" si="555"/>
        <v>0.471149078408998</v>
      </c>
      <c r="I7099" s="7"/>
      <c r="J7099">
        <v>-611.875</v>
      </c>
      <c r="K7099" s="8">
        <f t="shared" si="556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552"/>
        <v>108.889</v>
      </c>
      <c r="E7100" s="8">
        <v>109.00309900000001</v>
      </c>
      <c r="F7100" s="4">
        <f t="shared" si="553"/>
        <v>0.11409900000001016</v>
      </c>
      <c r="G7100" s="4">
        <f t="shared" si="554"/>
        <v>0.11409900000001016</v>
      </c>
      <c r="H7100" s="7">
        <f t="shared" si="555"/>
        <v>1.301858180100232E-2</v>
      </c>
      <c r="I7100" s="7"/>
      <c r="J7100">
        <v>-1066.92</v>
      </c>
      <c r="K7100" s="8">
        <f t="shared" si="556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552"/>
        <v>108.157</v>
      </c>
      <c r="E7101" s="8">
        <v>108.159705</v>
      </c>
      <c r="F7101" s="4">
        <f t="shared" si="553"/>
        <v>2.7050000000059526E-3</v>
      </c>
      <c r="G7101" s="4">
        <f t="shared" si="554"/>
        <v>2.7050000000059526E-3</v>
      </c>
      <c r="H7101" s="7">
        <f t="shared" si="555"/>
        <v>7.3170250000322038E-6</v>
      </c>
      <c r="I7101" s="7"/>
      <c r="J7101">
        <v>12088</v>
      </c>
      <c r="K7101" s="8">
        <f t="shared" si="556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552"/>
        <v>107.735</v>
      </c>
      <c r="E7102" s="8">
        <v>107.73553699999999</v>
      </c>
      <c r="F7102" s="4">
        <f t="shared" si="553"/>
        <v>5.3699999999423653E-4</v>
      </c>
      <c r="G7102" s="4">
        <f t="shared" si="554"/>
        <v>5.3699999999423653E-4</v>
      </c>
      <c r="H7102" s="7">
        <f t="shared" si="555"/>
        <v>2.8836899999381005E-7</v>
      </c>
      <c r="I7102" s="7"/>
      <c r="J7102">
        <v>112155</v>
      </c>
      <c r="K7102" s="8">
        <f t="shared" si="556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552"/>
        <v>107.59</v>
      </c>
      <c r="E7103" s="8">
        <v>107.905106</v>
      </c>
      <c r="F7103" s="4">
        <f t="shared" si="553"/>
        <v>0.31510600000000011</v>
      </c>
      <c r="G7103" s="4">
        <f t="shared" si="554"/>
        <v>0.31510600000000011</v>
      </c>
      <c r="H7103" s="7">
        <f t="shared" si="555"/>
        <v>9.9291791236000071E-2</v>
      </c>
      <c r="I7103" s="7"/>
      <c r="J7103">
        <v>111238</v>
      </c>
      <c r="K7103" s="8">
        <f t="shared" si="556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552"/>
        <v>91.865800000000007</v>
      </c>
      <c r="E7104" s="8">
        <v>92.441558000000001</v>
      </c>
      <c r="F7104" s="4">
        <f t="shared" si="553"/>
        <v>0.57575799999999333</v>
      </c>
      <c r="G7104" s="4">
        <f t="shared" si="554"/>
        <v>0.57575799999999333</v>
      </c>
      <c r="H7104" s="7">
        <f t="shared" si="555"/>
        <v>0.33149727456399231</v>
      </c>
      <c r="I7104" s="7"/>
      <c r="J7104">
        <v>110095</v>
      </c>
      <c r="K7104" s="8">
        <f t="shared" si="556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552"/>
        <v>-0.92471500000000006</v>
      </c>
      <c r="E7105" s="8">
        <v>-0.92471499999999995</v>
      </c>
      <c r="F7105" s="4">
        <f t="shared" si="553"/>
        <v>1.1102230246251565E-16</v>
      </c>
      <c r="G7105" s="4">
        <f t="shared" si="554"/>
        <v>1.1102230246251565E-16</v>
      </c>
      <c r="H7105" s="7">
        <f t="shared" si="555"/>
        <v>1.2325951644078309E-32</v>
      </c>
      <c r="I7105" s="7"/>
      <c r="J7105">
        <v>109716</v>
      </c>
      <c r="K7105" s="8">
        <f t="shared" si="556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552"/>
        <v>-0.61187499999999995</v>
      </c>
      <c r="E7106" s="8">
        <v>-0.61187499999999995</v>
      </c>
      <c r="F7106" s="4">
        <f t="shared" si="553"/>
        <v>0</v>
      </c>
      <c r="G7106" s="4">
        <f t="shared" si="554"/>
        <v>0</v>
      </c>
      <c r="H7106" s="7">
        <f t="shared" si="555"/>
        <v>0</v>
      </c>
      <c r="I7106" s="7"/>
      <c r="J7106">
        <v>108749</v>
      </c>
      <c r="K7106" s="8">
        <f t="shared" si="556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552"/>
        <v>-0.61187499999999995</v>
      </c>
      <c r="E7107" s="8">
        <v>-0.61187499999999995</v>
      </c>
      <c r="F7107" s="4">
        <f t="shared" si="553"/>
        <v>0</v>
      </c>
      <c r="G7107" s="4">
        <f t="shared" si="554"/>
        <v>0</v>
      </c>
      <c r="H7107" s="7">
        <f t="shared" si="555"/>
        <v>0</v>
      </c>
      <c r="I7107" s="7"/>
      <c r="J7107">
        <v>108739</v>
      </c>
      <c r="K7107" s="8">
        <f t="shared" si="556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552"/>
        <v>-0.61187499999999995</v>
      </c>
      <c r="E7108" s="8">
        <v>-0.61187499999999995</v>
      </c>
      <c r="F7108" s="4">
        <f t="shared" si="553"/>
        <v>0</v>
      </c>
      <c r="G7108" s="4">
        <f t="shared" si="554"/>
        <v>0</v>
      </c>
      <c r="H7108" s="7">
        <f t="shared" si="555"/>
        <v>0</v>
      </c>
      <c r="I7108" s="7"/>
      <c r="J7108">
        <v>108441</v>
      </c>
      <c r="K7108" s="8">
        <f t="shared" si="556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552"/>
        <v>-0.61187499999999995</v>
      </c>
      <c r="E7109" s="8">
        <v>-0.61187499999999995</v>
      </c>
      <c r="F7109" s="4">
        <f t="shared" si="553"/>
        <v>0</v>
      </c>
      <c r="G7109" s="4">
        <f t="shared" si="554"/>
        <v>0</v>
      </c>
      <c r="H7109" s="7">
        <f t="shared" si="555"/>
        <v>0</v>
      </c>
      <c r="I7109" s="7"/>
      <c r="J7109">
        <v>89689</v>
      </c>
      <c r="K7109" s="8">
        <f t="shared" si="556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552"/>
        <v>-0.61187499999999995</v>
      </c>
      <c r="E7110" s="8">
        <v>-0.61187499999999995</v>
      </c>
      <c r="F7110" s="4">
        <f t="shared" si="553"/>
        <v>0</v>
      </c>
      <c r="G7110" s="4">
        <f t="shared" si="554"/>
        <v>0</v>
      </c>
      <c r="H7110" s="7">
        <f t="shared" si="555"/>
        <v>0</v>
      </c>
      <c r="I7110" s="7"/>
      <c r="J7110">
        <v>-924.71500000000003</v>
      </c>
      <c r="K7110" s="8">
        <f t="shared" si="556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552"/>
        <v>-0.61187499999999995</v>
      </c>
      <c r="E7111" s="8">
        <v>-0.61187499999999995</v>
      </c>
      <c r="F7111" s="4">
        <f t="shared" si="553"/>
        <v>0</v>
      </c>
      <c r="G7111" s="4">
        <f t="shared" si="554"/>
        <v>0</v>
      </c>
      <c r="H7111" s="7">
        <f t="shared" si="555"/>
        <v>0</v>
      </c>
      <c r="I7111" s="7"/>
      <c r="J7111">
        <v>-611.875</v>
      </c>
      <c r="K7111" s="8">
        <f t="shared" si="556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552"/>
        <v>-0.61187499999999995</v>
      </c>
      <c r="E7112" s="8">
        <v>-0.61187499999999995</v>
      </c>
      <c r="F7112" s="4">
        <f t="shared" si="553"/>
        <v>0</v>
      </c>
      <c r="G7112" s="4">
        <f t="shared" si="554"/>
        <v>0</v>
      </c>
      <c r="H7112" s="7">
        <f t="shared" si="555"/>
        <v>0</v>
      </c>
      <c r="I7112" s="7"/>
      <c r="J7112">
        <v>-611.875</v>
      </c>
      <c r="K7112" s="8">
        <f t="shared" si="556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557">C7113/1000</f>
        <v>-0.61187499999999995</v>
      </c>
      <c r="E7113" s="8">
        <v>-0.61187499999999995</v>
      </c>
      <c r="F7113" s="4">
        <f t="shared" ref="F7113:F7176" si="558">(E7113- D7113)</f>
        <v>0</v>
      </c>
      <c r="G7113" s="4">
        <f t="shared" ref="G7113:G7176" si="559">ABS(F7113)</f>
        <v>0</v>
      </c>
      <c r="H7113" s="7">
        <f t="shared" ref="H7113:H7176" si="560">(G7113^2)</f>
        <v>0</v>
      </c>
      <c r="I7113" s="7"/>
      <c r="J7113">
        <v>-611.875</v>
      </c>
      <c r="K7113" s="8">
        <f t="shared" si="556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557"/>
        <v>-0.61187499999999995</v>
      </c>
      <c r="E7114" s="8">
        <v>-0.61187499999999995</v>
      </c>
      <c r="F7114" s="4">
        <f t="shared" si="558"/>
        <v>0</v>
      </c>
      <c r="G7114" s="4">
        <f t="shared" si="559"/>
        <v>0</v>
      </c>
      <c r="H7114" s="7">
        <f t="shared" si="560"/>
        <v>0</v>
      </c>
      <c r="I7114" s="7"/>
      <c r="J7114">
        <v>-611.875</v>
      </c>
      <c r="K7114" s="8">
        <f t="shared" si="556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557"/>
        <v>-0.61187499999999995</v>
      </c>
      <c r="E7115" s="8">
        <v>-0.61187499999999995</v>
      </c>
      <c r="F7115" s="4">
        <f t="shared" si="558"/>
        <v>0</v>
      </c>
      <c r="G7115" s="4">
        <f t="shared" si="559"/>
        <v>0</v>
      </c>
      <c r="H7115" s="7">
        <f t="shared" si="560"/>
        <v>0</v>
      </c>
      <c r="I7115" s="7"/>
      <c r="J7115">
        <v>-611.875</v>
      </c>
      <c r="K7115" s="8">
        <f t="shared" si="556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557"/>
        <v>-0.61187499999999995</v>
      </c>
      <c r="E7116" s="8">
        <v>-0.61187499999999995</v>
      </c>
      <c r="F7116" s="4">
        <f t="shared" si="558"/>
        <v>0</v>
      </c>
      <c r="G7116" s="4">
        <f t="shared" si="559"/>
        <v>0</v>
      </c>
      <c r="H7116" s="7">
        <f t="shared" si="560"/>
        <v>0</v>
      </c>
      <c r="I7116" s="7"/>
      <c r="J7116">
        <v>-611.875</v>
      </c>
      <c r="K7116" s="8">
        <f t="shared" si="556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557"/>
        <v>-0.61187499999999995</v>
      </c>
      <c r="E7117" s="8">
        <v>-0.61187499999999995</v>
      </c>
      <c r="F7117" s="4">
        <f t="shared" si="558"/>
        <v>0</v>
      </c>
      <c r="G7117" s="4">
        <f t="shared" si="559"/>
        <v>0</v>
      </c>
      <c r="H7117" s="7">
        <f t="shared" si="560"/>
        <v>0</v>
      </c>
      <c r="I7117" s="7"/>
      <c r="J7117">
        <v>-611.875</v>
      </c>
      <c r="K7117" s="8">
        <f t="shared" si="556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557"/>
        <v>-0.61187499999999995</v>
      </c>
      <c r="E7118" s="8">
        <v>-0.61187499999999995</v>
      </c>
      <c r="F7118" s="4">
        <f t="shared" si="558"/>
        <v>0</v>
      </c>
      <c r="G7118" s="4">
        <f t="shared" si="559"/>
        <v>0</v>
      </c>
      <c r="H7118" s="7">
        <f t="shared" si="560"/>
        <v>0</v>
      </c>
      <c r="I7118" s="7"/>
      <c r="J7118">
        <v>-611.875</v>
      </c>
      <c r="K7118" s="8">
        <f t="shared" si="556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557"/>
        <v>-1.0669200000000001</v>
      </c>
      <c r="E7119" s="8">
        <v>-1.0669150000000001</v>
      </c>
      <c r="F7119" s="4">
        <f t="shared" si="558"/>
        <v>5.000000000032756E-6</v>
      </c>
      <c r="G7119" s="4">
        <f t="shared" si="559"/>
        <v>5.000000000032756E-6</v>
      </c>
      <c r="H7119" s="7">
        <f t="shared" si="560"/>
        <v>2.5000000000327561E-11</v>
      </c>
      <c r="I7119" s="7"/>
      <c r="J7119">
        <v>-611.875</v>
      </c>
      <c r="K7119" s="8">
        <f t="shared" si="556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557"/>
        <v>21.222999999999999</v>
      </c>
      <c r="E7120" s="8">
        <v>21.200838999999998</v>
      </c>
      <c r="F7120" s="4">
        <f t="shared" si="558"/>
        <v>-2.2161000000000541E-2</v>
      </c>
      <c r="G7120" s="4">
        <f t="shared" si="559"/>
        <v>2.2161000000000541E-2</v>
      </c>
      <c r="H7120" s="7">
        <f t="shared" si="560"/>
        <v>4.9110992100002396E-4</v>
      </c>
      <c r="I7120" s="7"/>
      <c r="J7120">
        <v>-611.875</v>
      </c>
      <c r="K7120" s="8">
        <f t="shared" si="556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557"/>
        <v>111.289</v>
      </c>
      <c r="E7121" s="8">
        <v>111.555784</v>
      </c>
      <c r="F7121" s="4">
        <f t="shared" si="558"/>
        <v>0.26678400000000124</v>
      </c>
      <c r="G7121" s="4">
        <f t="shared" si="559"/>
        <v>0.26678400000000124</v>
      </c>
      <c r="H7121" s="7">
        <f t="shared" si="560"/>
        <v>7.1173702656000662E-2</v>
      </c>
      <c r="I7121" s="7"/>
      <c r="J7121">
        <v>-611.875</v>
      </c>
      <c r="K7121" s="8">
        <f t="shared" si="556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557"/>
        <v>110.012</v>
      </c>
      <c r="E7122" s="8">
        <v>110.10345700000001</v>
      </c>
      <c r="F7122" s="4">
        <f t="shared" si="558"/>
        <v>9.1457000000005451E-2</v>
      </c>
      <c r="G7122" s="4">
        <f t="shared" si="559"/>
        <v>9.1457000000005451E-2</v>
      </c>
      <c r="H7122" s="7">
        <f t="shared" si="560"/>
        <v>8.3643828490009963E-3</v>
      </c>
      <c r="I7122" s="7"/>
      <c r="J7122">
        <v>-611.875</v>
      </c>
      <c r="K7122" s="8">
        <f t="shared" si="556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557"/>
        <v>109.038</v>
      </c>
      <c r="E7123" s="8">
        <v>109.525941</v>
      </c>
      <c r="F7123" s="4">
        <f t="shared" si="558"/>
        <v>0.4879410000000064</v>
      </c>
      <c r="G7123" s="4">
        <f t="shared" si="559"/>
        <v>0.4879410000000064</v>
      </c>
      <c r="H7123" s="7">
        <f t="shared" si="560"/>
        <v>0.23808641948100626</v>
      </c>
      <c r="I7123" s="7"/>
      <c r="J7123">
        <v>-611.875</v>
      </c>
      <c r="K7123" s="8">
        <f t="shared" si="556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557"/>
        <v>108.459</v>
      </c>
      <c r="E7124" s="8">
        <v>108.76318000000001</v>
      </c>
      <c r="F7124" s="4">
        <f t="shared" si="558"/>
        <v>0.30418000000000234</v>
      </c>
      <c r="G7124" s="4">
        <f t="shared" si="559"/>
        <v>0.30418000000000234</v>
      </c>
      <c r="H7124" s="7">
        <f t="shared" si="560"/>
        <v>9.2525472400001418E-2</v>
      </c>
      <c r="I7124" s="7"/>
      <c r="J7124">
        <v>-1066.92</v>
      </c>
      <c r="K7124" s="8">
        <f t="shared" si="556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557"/>
        <v>107.88800000000001</v>
      </c>
      <c r="E7125" s="8">
        <v>108.281676</v>
      </c>
      <c r="F7125" s="4">
        <f t="shared" si="558"/>
        <v>0.39367599999999925</v>
      </c>
      <c r="G7125" s="4">
        <f t="shared" si="559"/>
        <v>0.39367599999999925</v>
      </c>
      <c r="H7125" s="7">
        <f t="shared" si="560"/>
        <v>0.1549807929759994</v>
      </c>
      <c r="I7125" s="7"/>
      <c r="J7125">
        <v>17519.8</v>
      </c>
      <c r="K7125" s="8">
        <f t="shared" si="556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557"/>
        <v>107.551</v>
      </c>
      <c r="E7126" s="8">
        <v>107.931059</v>
      </c>
      <c r="F7126" s="4">
        <f t="shared" si="558"/>
        <v>0.38005900000000281</v>
      </c>
      <c r="G7126" s="4">
        <f t="shared" si="559"/>
        <v>0.38005900000000281</v>
      </c>
      <c r="H7126" s="7">
        <f t="shared" si="560"/>
        <v>0.14444484348100214</v>
      </c>
      <c r="I7126" s="7"/>
      <c r="J7126">
        <v>111767</v>
      </c>
      <c r="K7126" s="8">
        <f t="shared" si="556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557"/>
        <v>107.447</v>
      </c>
      <c r="E7127" s="8">
        <v>107.752994</v>
      </c>
      <c r="F7127" s="4">
        <f t="shared" si="558"/>
        <v>0.30599399999999832</v>
      </c>
      <c r="G7127" s="4">
        <f t="shared" si="559"/>
        <v>0.30599399999999832</v>
      </c>
      <c r="H7127" s="7">
        <f t="shared" si="560"/>
        <v>9.3632328035998968E-2</v>
      </c>
      <c r="I7127" s="7"/>
      <c r="J7127">
        <v>110681</v>
      </c>
      <c r="K7127" s="8">
        <f t="shared" si="556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557"/>
        <v>96.249100000000013</v>
      </c>
      <c r="E7128" s="8">
        <v>96.967410999999998</v>
      </c>
      <c r="F7128" s="4">
        <f t="shared" si="558"/>
        <v>0.71831099999998571</v>
      </c>
      <c r="G7128" s="4">
        <f t="shared" si="559"/>
        <v>0.71831099999998571</v>
      </c>
      <c r="H7128" s="7">
        <f t="shared" si="560"/>
        <v>0.51597069272097951</v>
      </c>
      <c r="I7128" s="7"/>
      <c r="J7128">
        <v>110218</v>
      </c>
      <c r="K7128" s="8">
        <f t="shared" si="556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557"/>
        <v>-0.92471500000000006</v>
      </c>
      <c r="E7129" s="8">
        <v>-0.92471499999999995</v>
      </c>
      <c r="F7129" s="4">
        <f t="shared" si="558"/>
        <v>1.1102230246251565E-16</v>
      </c>
      <c r="G7129" s="4">
        <f t="shared" si="559"/>
        <v>1.1102230246251565E-16</v>
      </c>
      <c r="H7129" s="7">
        <f t="shared" si="560"/>
        <v>1.2325951644078309E-32</v>
      </c>
      <c r="I7129" s="7"/>
      <c r="J7129">
        <v>108995</v>
      </c>
      <c r="K7129" s="8">
        <f t="shared" si="556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557"/>
        <v>-0.61187499999999995</v>
      </c>
      <c r="E7130" s="8">
        <v>-0.61187499999999995</v>
      </c>
      <c r="F7130" s="4">
        <f t="shared" si="558"/>
        <v>0</v>
      </c>
      <c r="G7130" s="4">
        <f t="shared" si="559"/>
        <v>0</v>
      </c>
      <c r="H7130" s="7">
        <f t="shared" si="560"/>
        <v>0</v>
      </c>
      <c r="I7130" s="7"/>
      <c r="J7130">
        <v>108163</v>
      </c>
      <c r="K7130" s="8">
        <f t="shared" si="556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557"/>
        <v>-0.61187499999999995</v>
      </c>
      <c r="E7131" s="8">
        <v>-0.61187499999999995</v>
      </c>
      <c r="F7131" s="4">
        <f t="shared" si="558"/>
        <v>0</v>
      </c>
      <c r="G7131" s="4">
        <f t="shared" si="559"/>
        <v>0</v>
      </c>
      <c r="H7131" s="7">
        <f t="shared" si="560"/>
        <v>0</v>
      </c>
      <c r="I7131" s="7"/>
      <c r="J7131">
        <v>107749</v>
      </c>
      <c r="K7131" s="8">
        <f t="shared" si="556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557"/>
        <v>-0.61187499999999995</v>
      </c>
      <c r="E7132" s="8">
        <v>-0.61187499999999995</v>
      </c>
      <c r="F7132" s="4">
        <f t="shared" si="558"/>
        <v>0</v>
      </c>
      <c r="G7132" s="4">
        <f t="shared" si="559"/>
        <v>0</v>
      </c>
      <c r="H7132" s="7">
        <f t="shared" si="560"/>
        <v>0</v>
      </c>
      <c r="I7132" s="7"/>
      <c r="J7132">
        <v>107921</v>
      </c>
      <c r="K7132" s="8">
        <f t="shared" si="556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557"/>
        <v>-0.61187499999999995</v>
      </c>
      <c r="E7133" s="8">
        <v>-0.61187499999999995</v>
      </c>
      <c r="F7133" s="4">
        <f t="shared" si="558"/>
        <v>0</v>
      </c>
      <c r="G7133" s="4">
        <f t="shared" si="559"/>
        <v>0</v>
      </c>
      <c r="H7133" s="7">
        <f t="shared" si="560"/>
        <v>0</v>
      </c>
      <c r="I7133" s="7"/>
      <c r="J7133">
        <v>92533.2</v>
      </c>
      <c r="K7133" s="8">
        <f t="shared" si="556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557"/>
        <v>-0.61187499999999995</v>
      </c>
      <c r="E7134" s="8">
        <v>-0.61187499999999995</v>
      </c>
      <c r="F7134" s="4">
        <f t="shared" si="558"/>
        <v>0</v>
      </c>
      <c r="G7134" s="4">
        <f t="shared" si="559"/>
        <v>0</v>
      </c>
      <c r="H7134" s="7">
        <f t="shared" si="560"/>
        <v>0</v>
      </c>
      <c r="I7134" s="7"/>
      <c r="J7134">
        <v>-924.71500000000003</v>
      </c>
      <c r="K7134" s="8">
        <f t="shared" si="556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557"/>
        <v>-0.61187499999999995</v>
      </c>
      <c r="E7135" s="8">
        <v>-0.61187499999999995</v>
      </c>
      <c r="F7135" s="4">
        <f t="shared" si="558"/>
        <v>0</v>
      </c>
      <c r="G7135" s="4">
        <f t="shared" si="559"/>
        <v>0</v>
      </c>
      <c r="H7135" s="7">
        <f t="shared" si="560"/>
        <v>0</v>
      </c>
      <c r="I7135" s="7"/>
      <c r="J7135">
        <v>-611.875</v>
      </c>
      <c r="K7135" s="8">
        <f t="shared" si="556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557"/>
        <v>-0.61187499999999995</v>
      </c>
      <c r="E7136" s="8">
        <v>-0.61187499999999995</v>
      </c>
      <c r="F7136" s="4">
        <f t="shared" si="558"/>
        <v>0</v>
      </c>
      <c r="G7136" s="4">
        <f t="shared" si="559"/>
        <v>0</v>
      </c>
      <c r="H7136" s="7">
        <f t="shared" si="560"/>
        <v>0</v>
      </c>
      <c r="I7136" s="7"/>
      <c r="J7136">
        <v>-611.875</v>
      </c>
      <c r="K7136" s="8">
        <f t="shared" si="556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557"/>
        <v>-0.61187499999999995</v>
      </c>
      <c r="E7137" s="8">
        <v>-0.61187499999999995</v>
      </c>
      <c r="F7137" s="4">
        <f t="shared" si="558"/>
        <v>0</v>
      </c>
      <c r="G7137" s="4">
        <f t="shared" si="559"/>
        <v>0</v>
      </c>
      <c r="H7137" s="7">
        <f t="shared" si="560"/>
        <v>0</v>
      </c>
      <c r="I7137" s="7"/>
      <c r="J7137">
        <v>-611.875</v>
      </c>
      <c r="K7137" s="8">
        <f t="shared" si="556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557"/>
        <v>-0.61187499999999995</v>
      </c>
      <c r="E7138" s="8">
        <v>-0.61187499999999995</v>
      </c>
      <c r="F7138" s="4">
        <f t="shared" si="558"/>
        <v>0</v>
      </c>
      <c r="G7138" s="4">
        <f t="shared" si="559"/>
        <v>0</v>
      </c>
      <c r="H7138" s="7">
        <f t="shared" si="560"/>
        <v>0</v>
      </c>
      <c r="I7138" s="7"/>
      <c r="J7138">
        <v>-611.875</v>
      </c>
      <c r="K7138" s="8">
        <f t="shared" si="556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557"/>
        <v>-0.61187499999999995</v>
      </c>
      <c r="E7139" s="8">
        <v>-0.61187499999999995</v>
      </c>
      <c r="F7139" s="4">
        <f t="shared" si="558"/>
        <v>0</v>
      </c>
      <c r="G7139" s="4">
        <f t="shared" si="559"/>
        <v>0</v>
      </c>
      <c r="H7139" s="7">
        <f t="shared" si="560"/>
        <v>0</v>
      </c>
      <c r="I7139" s="7"/>
      <c r="J7139">
        <v>-611.875</v>
      </c>
      <c r="K7139" s="8">
        <f t="shared" si="556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557"/>
        <v>-0.61187499999999995</v>
      </c>
      <c r="E7140" s="8">
        <v>-0.61187499999999995</v>
      </c>
      <c r="F7140" s="4">
        <f t="shared" si="558"/>
        <v>0</v>
      </c>
      <c r="G7140" s="4">
        <f t="shared" si="559"/>
        <v>0</v>
      </c>
      <c r="H7140" s="7">
        <f t="shared" si="560"/>
        <v>0</v>
      </c>
      <c r="I7140" s="7"/>
      <c r="J7140">
        <v>-611.875</v>
      </c>
      <c r="K7140" s="8">
        <f t="shared" si="556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557"/>
        <v>-0.61187499999999995</v>
      </c>
      <c r="E7141" s="8">
        <v>-0.61187499999999995</v>
      </c>
      <c r="F7141" s="4">
        <f t="shared" si="558"/>
        <v>0</v>
      </c>
      <c r="G7141" s="4">
        <f t="shared" si="559"/>
        <v>0</v>
      </c>
      <c r="H7141" s="7">
        <f t="shared" si="560"/>
        <v>0</v>
      </c>
      <c r="I7141" s="7"/>
      <c r="J7141">
        <v>-611.875</v>
      </c>
      <c r="K7141" s="8">
        <f t="shared" si="556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557"/>
        <v>-0.61187499999999995</v>
      </c>
      <c r="E7142" s="8">
        <v>-0.61187499999999995</v>
      </c>
      <c r="F7142" s="4">
        <f t="shared" si="558"/>
        <v>0</v>
      </c>
      <c r="G7142" s="4">
        <f t="shared" si="559"/>
        <v>0</v>
      </c>
      <c r="H7142" s="7">
        <f t="shared" si="560"/>
        <v>0</v>
      </c>
      <c r="I7142" s="7"/>
      <c r="J7142">
        <v>-611.875</v>
      </c>
      <c r="K7142" s="8">
        <f t="shared" si="556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557"/>
        <v>-1.0669200000000001</v>
      </c>
      <c r="E7143" s="8">
        <v>-1.0669150000000001</v>
      </c>
      <c r="F7143" s="4">
        <f t="shared" si="558"/>
        <v>5.000000000032756E-6</v>
      </c>
      <c r="G7143" s="4">
        <f t="shared" si="559"/>
        <v>5.000000000032756E-6</v>
      </c>
      <c r="H7143" s="7">
        <f t="shared" si="560"/>
        <v>2.5000000000327561E-11</v>
      </c>
      <c r="I7143" s="7"/>
      <c r="J7143">
        <v>-611.875</v>
      </c>
      <c r="K7143" s="8">
        <f t="shared" si="556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557"/>
        <v>-2.40652</v>
      </c>
      <c r="E7144" s="8">
        <v>-2.4062380000000001</v>
      </c>
      <c r="F7144" s="4">
        <f t="shared" si="558"/>
        <v>2.8199999999989345E-4</v>
      </c>
      <c r="G7144" s="4">
        <f t="shared" si="559"/>
        <v>2.8199999999989345E-4</v>
      </c>
      <c r="H7144" s="7">
        <f t="shared" si="560"/>
        <v>7.9523999999939905E-8</v>
      </c>
      <c r="I7144" s="7"/>
      <c r="J7144">
        <v>-611.875</v>
      </c>
      <c r="K7144" s="8">
        <f t="shared" si="556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557"/>
        <v>31.659299999999998</v>
      </c>
      <c r="E7145" s="8">
        <v>30.306479</v>
      </c>
      <c r="F7145" s="4">
        <f t="shared" si="558"/>
        <v>-1.3528209999999987</v>
      </c>
      <c r="G7145" s="4">
        <f t="shared" si="559"/>
        <v>1.3528209999999987</v>
      </c>
      <c r="H7145" s="7">
        <f t="shared" si="560"/>
        <v>1.8301246580409964</v>
      </c>
      <c r="I7145" s="7"/>
      <c r="J7145">
        <v>-611.875</v>
      </c>
      <c r="K7145" s="8">
        <f t="shared" si="556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557"/>
        <v>94.001100000000008</v>
      </c>
      <c r="E7146" s="8">
        <v>92.849264000000005</v>
      </c>
      <c r="F7146" s="4">
        <f t="shared" si="558"/>
        <v>-1.151836000000003</v>
      </c>
      <c r="G7146" s="4">
        <f t="shared" si="559"/>
        <v>1.151836000000003</v>
      </c>
      <c r="H7146" s="7">
        <f t="shared" si="560"/>
        <v>1.3267261708960068</v>
      </c>
      <c r="I7146" s="7"/>
      <c r="J7146">
        <v>-611.875</v>
      </c>
      <c r="K7146" s="8">
        <f t="shared" si="556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557"/>
        <v>70.182199999999995</v>
      </c>
      <c r="E7147" s="8">
        <v>69.410128</v>
      </c>
      <c r="F7147" s="4">
        <f t="shared" si="558"/>
        <v>-0.77207199999999432</v>
      </c>
      <c r="G7147" s="4">
        <f t="shared" si="559"/>
        <v>0.77207199999999432</v>
      </c>
      <c r="H7147" s="7">
        <f t="shared" si="560"/>
        <v>0.59609517318399119</v>
      </c>
      <c r="I7147" s="7"/>
      <c r="J7147">
        <v>-611.875</v>
      </c>
      <c r="K7147" s="8">
        <f t="shared" si="556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557"/>
        <v>-0.92471500000000006</v>
      </c>
      <c r="E7148" s="8">
        <v>-0.92471499999999995</v>
      </c>
      <c r="F7148" s="4">
        <f t="shared" si="558"/>
        <v>1.1102230246251565E-16</v>
      </c>
      <c r="G7148" s="4">
        <f t="shared" si="559"/>
        <v>1.1102230246251565E-16</v>
      </c>
      <c r="H7148" s="7">
        <f t="shared" si="560"/>
        <v>1.2325951644078309E-32</v>
      </c>
      <c r="I7148" s="7"/>
      <c r="J7148">
        <v>-1066.92</v>
      </c>
      <c r="K7148" s="8">
        <f t="shared" ref="K7148:K7211" si="561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557"/>
        <v>-4.6469300000000002</v>
      </c>
      <c r="E7149" s="8">
        <v>-4.6497780000000004</v>
      </c>
      <c r="F7149" s="4">
        <f t="shared" si="558"/>
        <v>-2.8480000000001837E-3</v>
      </c>
      <c r="G7149" s="4">
        <f t="shared" si="559"/>
        <v>2.8480000000001837E-3</v>
      </c>
      <c r="H7149" s="7">
        <f t="shared" si="560"/>
        <v>8.1111040000010472E-6</v>
      </c>
      <c r="I7149" s="7"/>
      <c r="J7149">
        <v>21193.3</v>
      </c>
      <c r="K7149" s="8">
        <f t="shared" si="561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557"/>
        <v>65.990700000000004</v>
      </c>
      <c r="E7150" s="8">
        <v>67.248851999999999</v>
      </c>
      <c r="F7150" s="4">
        <f t="shared" si="558"/>
        <v>1.2581519999999955</v>
      </c>
      <c r="G7150" s="4">
        <f t="shared" si="559"/>
        <v>1.2581519999999955</v>
      </c>
      <c r="H7150" s="7">
        <f t="shared" si="560"/>
        <v>1.5829464551039887</v>
      </c>
      <c r="I7150" s="7"/>
      <c r="J7150">
        <v>111489</v>
      </c>
      <c r="K7150" s="8">
        <f t="shared" si="561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557"/>
        <v>36.912099999999995</v>
      </c>
      <c r="E7151" s="8">
        <v>37.705956</v>
      </c>
      <c r="F7151" s="4">
        <f t="shared" si="558"/>
        <v>0.79385600000000522</v>
      </c>
      <c r="G7151" s="4">
        <f t="shared" si="559"/>
        <v>0.79385600000000522</v>
      </c>
      <c r="H7151" s="7">
        <f t="shared" si="560"/>
        <v>0.63020734873600825</v>
      </c>
      <c r="I7151" s="7"/>
      <c r="J7151">
        <v>110180</v>
      </c>
      <c r="K7151" s="8">
        <f t="shared" si="561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557"/>
        <v>-0.92471500000000006</v>
      </c>
      <c r="E7152" s="8">
        <v>-0.92471499999999995</v>
      </c>
      <c r="F7152" s="4">
        <f t="shared" si="558"/>
        <v>1.1102230246251565E-16</v>
      </c>
      <c r="G7152" s="4">
        <f t="shared" si="559"/>
        <v>1.1102230246251565E-16</v>
      </c>
      <c r="H7152" s="7">
        <f t="shared" si="560"/>
        <v>1.2325951644078309E-32</v>
      </c>
      <c r="I7152" s="7"/>
      <c r="J7152">
        <v>109498</v>
      </c>
      <c r="K7152" s="8">
        <f t="shared" si="561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557"/>
        <v>-0.92471500000000006</v>
      </c>
      <c r="E7153" s="8">
        <v>-0.92471499999999995</v>
      </c>
      <c r="F7153" s="4">
        <f t="shared" si="558"/>
        <v>1.1102230246251565E-16</v>
      </c>
      <c r="G7153" s="4">
        <f t="shared" si="559"/>
        <v>1.1102230246251565E-16</v>
      </c>
      <c r="H7153" s="7">
        <f t="shared" si="560"/>
        <v>1.2325951644078309E-32</v>
      </c>
      <c r="I7153" s="7"/>
      <c r="J7153">
        <v>108764</v>
      </c>
      <c r="K7153" s="8">
        <f t="shared" si="561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557"/>
        <v>-0.61187499999999995</v>
      </c>
      <c r="E7154" s="8">
        <v>-0.61187499999999995</v>
      </c>
      <c r="F7154" s="4">
        <f t="shared" si="558"/>
        <v>0</v>
      </c>
      <c r="G7154" s="4">
        <f t="shared" si="559"/>
        <v>0</v>
      </c>
      <c r="H7154" s="7">
        <f t="shared" si="560"/>
        <v>0</v>
      </c>
      <c r="I7154" s="7"/>
      <c r="J7154">
        <v>108287</v>
      </c>
      <c r="K7154" s="8">
        <f t="shared" si="561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557"/>
        <v>-0.61187499999999995</v>
      </c>
      <c r="E7155" s="8">
        <v>-0.61187499999999995</v>
      </c>
      <c r="F7155" s="4">
        <f t="shared" si="558"/>
        <v>0</v>
      </c>
      <c r="G7155" s="4">
        <f t="shared" si="559"/>
        <v>0</v>
      </c>
      <c r="H7155" s="7">
        <f t="shared" si="560"/>
        <v>0</v>
      </c>
      <c r="I7155" s="7"/>
      <c r="J7155">
        <v>107947</v>
      </c>
      <c r="K7155" s="8">
        <f t="shared" si="561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557"/>
        <v>-0.61187499999999995</v>
      </c>
      <c r="E7156" s="8">
        <v>-0.61187499999999995</v>
      </c>
      <c r="F7156" s="4">
        <f t="shared" si="558"/>
        <v>0</v>
      </c>
      <c r="G7156" s="4">
        <f t="shared" si="559"/>
        <v>0</v>
      </c>
      <c r="H7156" s="7">
        <f t="shared" si="560"/>
        <v>0</v>
      </c>
      <c r="I7156" s="7"/>
      <c r="J7156">
        <v>107773</v>
      </c>
      <c r="K7156" s="8">
        <f t="shared" si="561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557"/>
        <v>-0.61187499999999995</v>
      </c>
      <c r="E7157" s="8">
        <v>-0.61187499999999995</v>
      </c>
      <c r="F7157" s="4">
        <f t="shared" si="558"/>
        <v>0</v>
      </c>
      <c r="G7157" s="4">
        <f t="shared" si="559"/>
        <v>0</v>
      </c>
      <c r="H7157" s="7">
        <f t="shared" si="560"/>
        <v>0</v>
      </c>
      <c r="I7157" s="7"/>
      <c r="J7157">
        <v>97039.6</v>
      </c>
      <c r="K7157" s="8">
        <f t="shared" si="561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557"/>
        <v>-0.61187499999999995</v>
      </c>
      <c r="E7158" s="8">
        <v>-0.61187499999999995</v>
      </c>
      <c r="F7158" s="4">
        <f t="shared" si="558"/>
        <v>0</v>
      </c>
      <c r="G7158" s="4">
        <f t="shared" si="559"/>
        <v>0</v>
      </c>
      <c r="H7158" s="7">
        <f t="shared" si="560"/>
        <v>0</v>
      </c>
      <c r="I7158" s="7"/>
      <c r="J7158">
        <v>-924.71500000000003</v>
      </c>
      <c r="K7158" s="8">
        <f t="shared" si="561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557"/>
        <v>-0.61187499999999995</v>
      </c>
      <c r="E7159" s="8">
        <v>-0.61187499999999995</v>
      </c>
      <c r="F7159" s="4">
        <f t="shared" si="558"/>
        <v>0</v>
      </c>
      <c r="G7159" s="4">
        <f t="shared" si="559"/>
        <v>0</v>
      </c>
      <c r="H7159" s="7">
        <f t="shared" si="560"/>
        <v>0</v>
      </c>
      <c r="I7159" s="7"/>
      <c r="J7159">
        <v>-611.875</v>
      </c>
      <c r="K7159" s="8">
        <f t="shared" si="561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557"/>
        <v>-0.61187499999999995</v>
      </c>
      <c r="E7160" s="8">
        <v>-0.61187499999999995</v>
      </c>
      <c r="F7160" s="4">
        <f t="shared" si="558"/>
        <v>0</v>
      </c>
      <c r="G7160" s="4">
        <f t="shared" si="559"/>
        <v>0</v>
      </c>
      <c r="H7160" s="7">
        <f t="shared" si="560"/>
        <v>0</v>
      </c>
      <c r="I7160" s="7"/>
      <c r="J7160">
        <v>-611.875</v>
      </c>
      <c r="K7160" s="8">
        <f t="shared" si="561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557"/>
        <v>-0.61187499999999995</v>
      </c>
      <c r="E7161" s="8">
        <v>-0.61187499999999995</v>
      </c>
      <c r="F7161" s="4">
        <f t="shared" si="558"/>
        <v>0</v>
      </c>
      <c r="G7161" s="4">
        <f t="shared" si="559"/>
        <v>0</v>
      </c>
      <c r="H7161" s="7">
        <f t="shared" si="560"/>
        <v>0</v>
      </c>
      <c r="I7161" s="7"/>
      <c r="J7161">
        <v>-611.875</v>
      </c>
      <c r="K7161" s="8">
        <f t="shared" si="561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557"/>
        <v>-0.61187499999999995</v>
      </c>
      <c r="E7162" s="8">
        <v>-0.61187499999999995</v>
      </c>
      <c r="F7162" s="4">
        <f t="shared" si="558"/>
        <v>0</v>
      </c>
      <c r="G7162" s="4">
        <f t="shared" si="559"/>
        <v>0</v>
      </c>
      <c r="H7162" s="7">
        <f t="shared" si="560"/>
        <v>0</v>
      </c>
      <c r="I7162" s="7"/>
      <c r="J7162">
        <v>-611.875</v>
      </c>
      <c r="K7162" s="8">
        <f t="shared" si="561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557"/>
        <v>-0.61187499999999995</v>
      </c>
      <c r="E7163" s="8">
        <v>-0.61187499999999995</v>
      </c>
      <c r="F7163" s="4">
        <f t="shared" si="558"/>
        <v>0</v>
      </c>
      <c r="G7163" s="4">
        <f t="shared" si="559"/>
        <v>0</v>
      </c>
      <c r="H7163" s="7">
        <f t="shared" si="560"/>
        <v>0</v>
      </c>
      <c r="I7163" s="7"/>
      <c r="J7163">
        <v>-611.875</v>
      </c>
      <c r="K7163" s="8">
        <f t="shared" si="561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557"/>
        <v>-0.61187499999999995</v>
      </c>
      <c r="E7164" s="8">
        <v>-0.61187499999999995</v>
      </c>
      <c r="F7164" s="4">
        <f t="shared" si="558"/>
        <v>0</v>
      </c>
      <c r="G7164" s="4">
        <f t="shared" si="559"/>
        <v>0</v>
      </c>
      <c r="H7164" s="7">
        <f t="shared" si="560"/>
        <v>0</v>
      </c>
      <c r="I7164" s="7"/>
      <c r="J7164">
        <v>-611.875</v>
      </c>
      <c r="K7164" s="8">
        <f t="shared" si="561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557"/>
        <v>-0.61187499999999995</v>
      </c>
      <c r="E7165" s="8">
        <v>-0.61187499999999995</v>
      </c>
      <c r="F7165" s="4">
        <f t="shared" si="558"/>
        <v>0</v>
      </c>
      <c r="G7165" s="4">
        <f t="shared" si="559"/>
        <v>0</v>
      </c>
      <c r="H7165" s="7">
        <f t="shared" si="560"/>
        <v>0</v>
      </c>
      <c r="I7165" s="7"/>
      <c r="J7165">
        <v>-611.875</v>
      </c>
      <c r="K7165" s="8">
        <f t="shared" si="561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557"/>
        <v>-0.61187499999999995</v>
      </c>
      <c r="E7166" s="8">
        <v>-0.61187499999999995</v>
      </c>
      <c r="F7166" s="4">
        <f t="shared" si="558"/>
        <v>0</v>
      </c>
      <c r="G7166" s="4">
        <f t="shared" si="559"/>
        <v>0</v>
      </c>
      <c r="H7166" s="7">
        <f t="shared" si="560"/>
        <v>0</v>
      </c>
      <c r="I7166" s="7"/>
      <c r="J7166">
        <v>-611.875</v>
      </c>
      <c r="K7166" s="8">
        <f t="shared" si="561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557"/>
        <v>-1.0669200000000001</v>
      </c>
      <c r="E7167" s="8">
        <v>-1.0669150000000001</v>
      </c>
      <c r="F7167" s="4">
        <f t="shared" si="558"/>
        <v>5.000000000032756E-6</v>
      </c>
      <c r="G7167" s="4">
        <f t="shared" si="559"/>
        <v>5.000000000032756E-6</v>
      </c>
      <c r="H7167" s="7">
        <f t="shared" si="560"/>
        <v>2.5000000000327561E-11</v>
      </c>
      <c r="I7167" s="7"/>
      <c r="J7167">
        <v>-611.875</v>
      </c>
      <c r="K7167" s="8">
        <f t="shared" si="561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557"/>
        <v>19.404900000000001</v>
      </c>
      <c r="E7168" s="8">
        <v>19.327224999999999</v>
      </c>
      <c r="F7168" s="4">
        <f t="shared" si="558"/>
        <v>-7.7675000000002825E-2</v>
      </c>
      <c r="G7168" s="4">
        <f t="shared" si="559"/>
        <v>7.7675000000002825E-2</v>
      </c>
      <c r="H7168" s="7">
        <f t="shared" si="560"/>
        <v>6.0334056250004389E-3</v>
      </c>
      <c r="I7168" s="7"/>
      <c r="J7168">
        <v>-611.875</v>
      </c>
      <c r="K7168" s="8">
        <f t="shared" si="561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557"/>
        <v>111.408</v>
      </c>
      <c r="E7169" s="8">
        <v>111.711181</v>
      </c>
      <c r="F7169" s="4">
        <f t="shared" si="558"/>
        <v>0.30318099999999504</v>
      </c>
      <c r="G7169" s="4">
        <f t="shared" si="559"/>
        <v>0.30318099999999504</v>
      </c>
      <c r="H7169" s="7">
        <f t="shared" si="560"/>
        <v>9.1918718760996998E-2</v>
      </c>
      <c r="I7169" s="7"/>
      <c r="J7169">
        <v>-611.875</v>
      </c>
      <c r="K7169" s="8">
        <f t="shared" si="561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557"/>
        <v>110.30500000000001</v>
      </c>
      <c r="E7170" s="8">
        <v>110.562939</v>
      </c>
      <c r="F7170" s="4">
        <f t="shared" si="558"/>
        <v>0.25793899999999326</v>
      </c>
      <c r="G7170" s="4">
        <f t="shared" si="559"/>
        <v>0.25793899999999326</v>
      </c>
      <c r="H7170" s="7">
        <f t="shared" si="560"/>
        <v>6.653252772099652E-2</v>
      </c>
      <c r="I7170" s="7"/>
      <c r="J7170">
        <v>-611.875</v>
      </c>
      <c r="K7170" s="8">
        <f t="shared" si="561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557"/>
        <v>109.339</v>
      </c>
      <c r="E7171" s="8">
        <v>109.298175</v>
      </c>
      <c r="F7171" s="4">
        <f t="shared" si="558"/>
        <v>-4.0824999999998113E-2</v>
      </c>
      <c r="G7171" s="4">
        <f t="shared" si="559"/>
        <v>4.0824999999998113E-2</v>
      </c>
      <c r="H7171" s="7">
        <f t="shared" si="560"/>
        <v>1.666680624999846E-3</v>
      </c>
      <c r="I7171" s="7"/>
      <c r="J7171">
        <v>-611.875</v>
      </c>
      <c r="K7171" s="8">
        <f t="shared" si="561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557"/>
        <v>108.563</v>
      </c>
      <c r="E7172" s="8">
        <v>108.72049800000001</v>
      </c>
      <c r="F7172" s="4">
        <f t="shared" si="558"/>
        <v>0.15749800000000391</v>
      </c>
      <c r="G7172" s="4">
        <f t="shared" si="559"/>
        <v>0.15749800000000391</v>
      </c>
      <c r="H7172" s="7">
        <f t="shared" si="560"/>
        <v>2.4805620004001234E-2</v>
      </c>
      <c r="I7172" s="7"/>
      <c r="J7172">
        <v>-1066.92</v>
      </c>
      <c r="K7172" s="8">
        <f t="shared" si="561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557"/>
        <v>107.777</v>
      </c>
      <c r="E7173" s="8">
        <v>107.767622</v>
      </c>
      <c r="F7173" s="4">
        <f t="shared" si="558"/>
        <v>-9.3779999999981101E-3</v>
      </c>
      <c r="G7173" s="4">
        <f t="shared" si="559"/>
        <v>9.3779999999981101E-3</v>
      </c>
      <c r="H7173" s="7">
        <f t="shared" si="560"/>
        <v>8.7946883999964553E-5</v>
      </c>
      <c r="I7173" s="7"/>
      <c r="J7173">
        <v>-2406.19</v>
      </c>
      <c r="K7173" s="8">
        <f t="shared" si="561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557"/>
        <v>107.336</v>
      </c>
      <c r="E7174" s="8">
        <v>107.32178500000001</v>
      </c>
      <c r="F7174" s="4">
        <f t="shared" si="558"/>
        <v>-1.4214999999992983E-2</v>
      </c>
      <c r="G7174" s="4">
        <f t="shared" si="559"/>
        <v>1.4214999999992983E-2</v>
      </c>
      <c r="H7174" s="7">
        <f t="shared" si="560"/>
        <v>2.0206622499980052E-4</v>
      </c>
      <c r="I7174" s="7"/>
      <c r="J7174">
        <v>30597.8</v>
      </c>
      <c r="K7174" s="8">
        <f t="shared" si="561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557"/>
        <v>107.271</v>
      </c>
      <c r="E7175" s="8">
        <v>107.61657200000001</v>
      </c>
      <c r="F7175" s="4">
        <f t="shared" si="558"/>
        <v>0.34557200000000421</v>
      </c>
      <c r="G7175" s="4">
        <f t="shared" si="559"/>
        <v>0.34557200000000421</v>
      </c>
      <c r="H7175" s="7">
        <f t="shared" si="560"/>
        <v>0.1194200071840029</v>
      </c>
      <c r="I7175" s="7"/>
      <c r="J7175">
        <v>93186.9</v>
      </c>
      <c r="K7175" s="8">
        <f t="shared" si="561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557"/>
        <v>97.064399999999992</v>
      </c>
      <c r="E7176" s="8">
        <v>97.811107000000007</v>
      </c>
      <c r="F7176" s="4">
        <f t="shared" si="558"/>
        <v>0.74670700000001489</v>
      </c>
      <c r="G7176" s="4">
        <f t="shared" si="559"/>
        <v>0.74670700000001489</v>
      </c>
      <c r="H7176" s="7">
        <f t="shared" si="560"/>
        <v>0.55757134384902218</v>
      </c>
      <c r="I7176" s="7"/>
      <c r="J7176">
        <v>69520.5</v>
      </c>
      <c r="K7176" s="8">
        <f t="shared" si="561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562">C7177/1000</f>
        <v>-0.92471500000000006</v>
      </c>
      <c r="E7177" s="8">
        <v>-0.92471499999999995</v>
      </c>
      <c r="F7177" s="4">
        <f t="shared" ref="F7177:F7240" si="563">(E7177- D7177)</f>
        <v>1.1102230246251565E-16</v>
      </c>
      <c r="G7177" s="4">
        <f t="shared" ref="G7177:G7240" si="564">ABS(F7177)</f>
        <v>1.1102230246251565E-16</v>
      </c>
      <c r="H7177" s="7">
        <f t="shared" ref="H7177:H7240" si="565">(G7177^2)</f>
        <v>1.2325951644078309E-32</v>
      </c>
      <c r="I7177" s="7"/>
      <c r="J7177">
        <v>-924.71500000000003</v>
      </c>
      <c r="K7177" s="8">
        <f t="shared" si="561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562"/>
        <v>-0.61187499999999995</v>
      </c>
      <c r="E7178" s="8">
        <v>-0.61187499999999995</v>
      </c>
      <c r="F7178" s="4">
        <f t="shared" si="563"/>
        <v>0</v>
      </c>
      <c r="G7178" s="4">
        <f t="shared" si="564"/>
        <v>0</v>
      </c>
      <c r="H7178" s="7">
        <f t="shared" si="565"/>
        <v>0</v>
      </c>
      <c r="I7178" s="7"/>
      <c r="J7178">
        <v>-4649.7700000000004</v>
      </c>
      <c r="K7178" s="8">
        <f t="shared" si="561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562"/>
        <v>-0.61187499999999995</v>
      </c>
      <c r="E7179" s="8">
        <v>-0.61187499999999995</v>
      </c>
      <c r="F7179" s="4">
        <f t="shared" si="563"/>
        <v>0</v>
      </c>
      <c r="G7179" s="4">
        <f t="shared" si="564"/>
        <v>0</v>
      </c>
      <c r="H7179" s="7">
        <f t="shared" si="565"/>
        <v>0</v>
      </c>
      <c r="I7179" s="7"/>
      <c r="J7179">
        <v>67395.5</v>
      </c>
      <c r="K7179" s="8">
        <f t="shared" si="561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562"/>
        <v>-0.61187499999999995</v>
      </c>
      <c r="E7180" s="8">
        <v>-0.61187499999999995</v>
      </c>
      <c r="F7180" s="4">
        <f t="shared" si="563"/>
        <v>0</v>
      </c>
      <c r="G7180" s="4">
        <f t="shared" si="564"/>
        <v>0</v>
      </c>
      <c r="H7180" s="7">
        <f t="shared" si="565"/>
        <v>0</v>
      </c>
      <c r="I7180" s="7"/>
      <c r="J7180">
        <v>37826</v>
      </c>
      <c r="K7180" s="8">
        <f t="shared" si="561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562"/>
        <v>-0.61187499999999995</v>
      </c>
      <c r="E7181" s="8">
        <v>-0.61187499999999995</v>
      </c>
      <c r="F7181" s="4">
        <f t="shared" si="563"/>
        <v>0</v>
      </c>
      <c r="G7181" s="4">
        <f t="shared" si="564"/>
        <v>0</v>
      </c>
      <c r="H7181" s="7">
        <f t="shared" si="565"/>
        <v>0</v>
      </c>
      <c r="I7181" s="7"/>
      <c r="J7181">
        <v>-924.71500000000003</v>
      </c>
      <c r="K7181" s="8">
        <f t="shared" si="561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562"/>
        <v>-0.61187499999999995</v>
      </c>
      <c r="E7182" s="8">
        <v>-0.61187499999999995</v>
      </c>
      <c r="F7182" s="4">
        <f t="shared" si="563"/>
        <v>0</v>
      </c>
      <c r="G7182" s="4">
        <f t="shared" si="564"/>
        <v>0</v>
      </c>
      <c r="H7182" s="7">
        <f t="shared" si="565"/>
        <v>0</v>
      </c>
      <c r="I7182" s="7"/>
      <c r="J7182">
        <v>-924.71500000000003</v>
      </c>
      <c r="K7182" s="8">
        <f t="shared" si="561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562"/>
        <v>-0.61187499999999995</v>
      </c>
      <c r="E7183" s="8">
        <v>-0.61187499999999995</v>
      </c>
      <c r="F7183" s="4">
        <f t="shared" si="563"/>
        <v>0</v>
      </c>
      <c r="G7183" s="4">
        <f t="shared" si="564"/>
        <v>0</v>
      </c>
      <c r="H7183" s="7">
        <f t="shared" si="565"/>
        <v>0</v>
      </c>
      <c r="I7183" s="7"/>
      <c r="J7183">
        <v>-611.875</v>
      </c>
      <c r="K7183" s="8">
        <f t="shared" si="561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562"/>
        <v>-0.61187499999999995</v>
      </c>
      <c r="E7184" s="8">
        <v>-0.61187499999999995</v>
      </c>
      <c r="F7184" s="4">
        <f t="shared" si="563"/>
        <v>0</v>
      </c>
      <c r="G7184" s="4">
        <f t="shared" si="564"/>
        <v>0</v>
      </c>
      <c r="H7184" s="7">
        <f t="shared" si="565"/>
        <v>0</v>
      </c>
      <c r="I7184" s="7"/>
      <c r="J7184">
        <v>-611.875</v>
      </c>
      <c r="K7184" s="8">
        <f t="shared" si="561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562"/>
        <v>-0.61187499999999995</v>
      </c>
      <c r="E7185" s="8">
        <v>-0.61187499999999995</v>
      </c>
      <c r="F7185" s="4">
        <f t="shared" si="563"/>
        <v>0</v>
      </c>
      <c r="G7185" s="4">
        <f t="shared" si="564"/>
        <v>0</v>
      </c>
      <c r="H7185" s="7">
        <f t="shared" si="565"/>
        <v>0</v>
      </c>
      <c r="I7185" s="7"/>
      <c r="J7185">
        <v>-611.875</v>
      </c>
      <c r="K7185" s="8">
        <f t="shared" si="561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562"/>
        <v>-0.61187499999999995</v>
      </c>
      <c r="E7186" s="8">
        <v>-0.61187499999999995</v>
      </c>
      <c r="F7186" s="4">
        <f t="shared" si="563"/>
        <v>0</v>
      </c>
      <c r="G7186" s="4">
        <f t="shared" si="564"/>
        <v>0</v>
      </c>
      <c r="H7186" s="7">
        <f t="shared" si="565"/>
        <v>0</v>
      </c>
      <c r="I7186" s="7"/>
      <c r="J7186">
        <v>-611.875</v>
      </c>
      <c r="K7186" s="8">
        <f t="shared" si="561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562"/>
        <v>-0.61187499999999995</v>
      </c>
      <c r="E7187" s="8">
        <v>-0.61187499999999995</v>
      </c>
      <c r="F7187" s="4">
        <f t="shared" si="563"/>
        <v>0</v>
      </c>
      <c r="G7187" s="4">
        <f t="shared" si="564"/>
        <v>0</v>
      </c>
      <c r="H7187" s="7">
        <f t="shared" si="565"/>
        <v>0</v>
      </c>
      <c r="I7187" s="7"/>
      <c r="J7187">
        <v>-611.875</v>
      </c>
      <c r="K7187" s="8">
        <f t="shared" si="561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562"/>
        <v>-0.61187499999999995</v>
      </c>
      <c r="E7188" s="8">
        <v>-0.61187499999999995</v>
      </c>
      <c r="F7188" s="4">
        <f t="shared" si="563"/>
        <v>0</v>
      </c>
      <c r="G7188" s="4">
        <f t="shared" si="564"/>
        <v>0</v>
      </c>
      <c r="H7188" s="7">
        <f t="shared" si="565"/>
        <v>0</v>
      </c>
      <c r="I7188" s="7"/>
      <c r="J7188">
        <v>-611.875</v>
      </c>
      <c r="K7188" s="8">
        <f t="shared" si="561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562"/>
        <v>-0.61187499999999995</v>
      </c>
      <c r="E7189" s="8">
        <v>-0.61187499999999995</v>
      </c>
      <c r="F7189" s="4">
        <f t="shared" si="563"/>
        <v>0</v>
      </c>
      <c r="G7189" s="4">
        <f t="shared" si="564"/>
        <v>0</v>
      </c>
      <c r="H7189" s="7">
        <f t="shared" si="565"/>
        <v>0</v>
      </c>
      <c r="I7189" s="7"/>
      <c r="J7189">
        <v>-611.875</v>
      </c>
      <c r="K7189" s="8">
        <f t="shared" si="561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562"/>
        <v>-0.61187499999999995</v>
      </c>
      <c r="E7190" s="8">
        <v>-0.61187499999999995</v>
      </c>
      <c r="F7190" s="4">
        <f t="shared" si="563"/>
        <v>0</v>
      </c>
      <c r="G7190" s="4">
        <f t="shared" si="564"/>
        <v>0</v>
      </c>
      <c r="H7190" s="7">
        <f t="shared" si="565"/>
        <v>0</v>
      </c>
      <c r="I7190" s="7"/>
      <c r="J7190">
        <v>-611.875</v>
      </c>
      <c r="K7190" s="8">
        <f t="shared" si="561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562"/>
        <v>-1.0669200000000001</v>
      </c>
      <c r="E7191" s="8">
        <v>-1.0669150000000001</v>
      </c>
      <c r="F7191" s="4">
        <f t="shared" si="563"/>
        <v>5.000000000032756E-6</v>
      </c>
      <c r="G7191" s="4">
        <f t="shared" si="564"/>
        <v>5.000000000032756E-6</v>
      </c>
      <c r="H7191" s="7">
        <f t="shared" si="565"/>
        <v>2.5000000000327561E-11</v>
      </c>
      <c r="I7191" s="7"/>
      <c r="J7191">
        <v>-611.875</v>
      </c>
      <c r="K7191" s="8">
        <f t="shared" si="561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562"/>
        <v>9.4637799999999999</v>
      </c>
      <c r="E7192" s="8">
        <v>9.676463</v>
      </c>
      <c r="F7192" s="4">
        <f t="shared" si="563"/>
        <v>0.21268300000000018</v>
      </c>
      <c r="G7192" s="4">
        <f t="shared" si="564"/>
        <v>0.21268300000000018</v>
      </c>
      <c r="H7192" s="7">
        <f t="shared" si="565"/>
        <v>4.5234058489000077E-2</v>
      </c>
      <c r="I7192" s="7"/>
      <c r="J7192">
        <v>-611.875</v>
      </c>
      <c r="K7192" s="8">
        <f t="shared" si="561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562"/>
        <v>111.313</v>
      </c>
      <c r="E7193" s="8">
        <v>111.875956</v>
      </c>
      <c r="F7193" s="4">
        <f t="shared" si="563"/>
        <v>0.56295599999999979</v>
      </c>
      <c r="G7193" s="4">
        <f t="shared" si="564"/>
        <v>0.56295599999999979</v>
      </c>
      <c r="H7193" s="7">
        <f t="shared" si="565"/>
        <v>0.31691945793599974</v>
      </c>
      <c r="I7193" s="7"/>
      <c r="J7193">
        <v>-611.875</v>
      </c>
      <c r="K7193" s="8">
        <f t="shared" si="561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562"/>
        <v>110.161</v>
      </c>
      <c r="E7194" s="8">
        <v>110.307489</v>
      </c>
      <c r="F7194" s="4">
        <f t="shared" si="563"/>
        <v>0.14648900000000253</v>
      </c>
      <c r="G7194" s="4">
        <f t="shared" si="564"/>
        <v>0.14648900000000253</v>
      </c>
      <c r="H7194" s="7">
        <f t="shared" si="565"/>
        <v>2.1459027121000743E-2</v>
      </c>
      <c r="I7194" s="7"/>
      <c r="J7194">
        <v>-611.875</v>
      </c>
      <c r="K7194" s="8">
        <f t="shared" si="561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562"/>
        <v>109.18600000000001</v>
      </c>
      <c r="E7195" s="8">
        <v>109.271372</v>
      </c>
      <c r="F7195" s="4">
        <f t="shared" si="563"/>
        <v>8.5371999999992454E-2</v>
      </c>
      <c r="G7195" s="4">
        <f t="shared" si="564"/>
        <v>8.5371999999992454E-2</v>
      </c>
      <c r="H7195" s="7">
        <f t="shared" si="565"/>
        <v>7.2883783839987112E-3</v>
      </c>
      <c r="I7195" s="7"/>
      <c r="J7195">
        <v>-611.875</v>
      </c>
      <c r="K7195" s="8">
        <f t="shared" si="561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562"/>
        <v>108.47</v>
      </c>
      <c r="E7196" s="8">
        <v>108.608081</v>
      </c>
      <c r="F7196" s="4">
        <f t="shared" si="563"/>
        <v>0.13808099999999968</v>
      </c>
      <c r="G7196" s="4">
        <f t="shared" si="564"/>
        <v>0.13808099999999968</v>
      </c>
      <c r="H7196" s="7">
        <f t="shared" si="565"/>
        <v>1.906636256099991E-2</v>
      </c>
      <c r="I7196" s="7"/>
      <c r="J7196">
        <v>-1066.92</v>
      </c>
      <c r="K7196" s="8">
        <f t="shared" si="561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562"/>
        <v>107.751</v>
      </c>
      <c r="E7197" s="8">
        <v>107.763796</v>
      </c>
      <c r="F7197" s="4">
        <f t="shared" si="563"/>
        <v>1.2795999999994478E-2</v>
      </c>
      <c r="G7197" s="4">
        <f t="shared" si="564"/>
        <v>1.2795999999994478E-2</v>
      </c>
      <c r="H7197" s="7">
        <f t="shared" si="565"/>
        <v>1.6373761599985869E-4</v>
      </c>
      <c r="I7197" s="7"/>
      <c r="J7197">
        <v>19322.599999999999</v>
      </c>
      <c r="K7197" s="8">
        <f t="shared" si="561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562"/>
        <v>107.29600000000001</v>
      </c>
      <c r="E7198" s="8">
        <v>107.69395</v>
      </c>
      <c r="F7198" s="4">
        <f t="shared" si="563"/>
        <v>0.39794999999999447</v>
      </c>
      <c r="G7198" s="4">
        <f t="shared" si="564"/>
        <v>0.39794999999999447</v>
      </c>
      <c r="H7198" s="7">
        <f t="shared" si="565"/>
        <v>0.15836420249999561</v>
      </c>
      <c r="I7198" s="7"/>
      <c r="J7198">
        <v>111631</v>
      </c>
      <c r="K7198" s="8">
        <f t="shared" si="561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562"/>
        <v>107.163</v>
      </c>
      <c r="E7199" s="8">
        <v>107.432197</v>
      </c>
      <c r="F7199" s="4">
        <f t="shared" si="563"/>
        <v>0.26919700000000546</v>
      </c>
      <c r="G7199" s="4">
        <f t="shared" si="564"/>
        <v>0.26919700000000546</v>
      </c>
      <c r="H7199" s="7">
        <f t="shared" si="565"/>
        <v>7.2467024809002939E-2</v>
      </c>
      <c r="I7199" s="7"/>
      <c r="J7199">
        <v>110533</v>
      </c>
      <c r="K7199" s="8">
        <f t="shared" si="561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562"/>
        <v>80.624399999999994</v>
      </c>
      <c r="E7200" s="8">
        <v>80.962157000000005</v>
      </c>
      <c r="F7200" s="4">
        <f t="shared" si="563"/>
        <v>0.33775700000001052</v>
      </c>
      <c r="G7200" s="4">
        <f t="shared" si="564"/>
        <v>0.33775700000001052</v>
      </c>
      <c r="H7200" s="7">
        <f t="shared" si="565"/>
        <v>0.1140797910490071</v>
      </c>
      <c r="I7200" s="7"/>
      <c r="J7200">
        <v>109853</v>
      </c>
      <c r="K7200" s="8">
        <f t="shared" si="561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562"/>
        <v>-0.92471500000000006</v>
      </c>
      <c r="E7201" s="8">
        <v>-0.92471499999999995</v>
      </c>
      <c r="F7201" s="4">
        <f t="shared" si="563"/>
        <v>1.1102230246251565E-16</v>
      </c>
      <c r="G7201" s="4">
        <f t="shared" si="564"/>
        <v>1.1102230246251565E-16</v>
      </c>
      <c r="H7201" s="7">
        <f t="shared" si="565"/>
        <v>1.2325951644078309E-32</v>
      </c>
      <c r="I7201" s="7"/>
      <c r="J7201">
        <v>108719</v>
      </c>
      <c r="K7201" s="8">
        <f t="shared" si="561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562"/>
        <v>-0.61187499999999995</v>
      </c>
      <c r="E7202" s="8">
        <v>-0.61187499999999995</v>
      </c>
      <c r="F7202" s="4">
        <f t="shared" si="563"/>
        <v>0</v>
      </c>
      <c r="G7202" s="4">
        <f t="shared" si="564"/>
        <v>0</v>
      </c>
      <c r="H7202" s="7">
        <f t="shared" si="565"/>
        <v>0</v>
      </c>
      <c r="I7202" s="7"/>
      <c r="J7202">
        <v>107782</v>
      </c>
      <c r="K7202" s="8">
        <f t="shared" si="561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562"/>
        <v>-0.61187499999999995</v>
      </c>
      <c r="E7203" s="8">
        <v>-0.61187499999999995</v>
      </c>
      <c r="F7203" s="4">
        <f t="shared" si="563"/>
        <v>0</v>
      </c>
      <c r="G7203" s="4">
        <f t="shared" si="564"/>
        <v>0</v>
      </c>
      <c r="H7203" s="7">
        <f t="shared" si="565"/>
        <v>0</v>
      </c>
      <c r="I7203" s="7"/>
      <c r="J7203">
        <v>107349</v>
      </c>
      <c r="K7203" s="8">
        <f t="shared" si="561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562"/>
        <v>-0.61187499999999995</v>
      </c>
      <c r="E7204" s="8">
        <v>-0.61187499999999995</v>
      </c>
      <c r="F7204" s="4">
        <f t="shared" si="563"/>
        <v>0</v>
      </c>
      <c r="G7204" s="4">
        <f t="shared" si="564"/>
        <v>0</v>
      </c>
      <c r="H7204" s="7">
        <f t="shared" si="565"/>
        <v>0</v>
      </c>
      <c r="I7204" s="7"/>
      <c r="J7204">
        <v>107639</v>
      </c>
      <c r="K7204" s="8">
        <f t="shared" si="561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562"/>
        <v>-0.61187499999999995</v>
      </c>
      <c r="E7205" s="8">
        <v>-0.61187499999999995</v>
      </c>
      <c r="F7205" s="4">
        <f t="shared" si="563"/>
        <v>0</v>
      </c>
      <c r="G7205" s="4">
        <f t="shared" si="564"/>
        <v>0</v>
      </c>
      <c r="H7205" s="7">
        <f t="shared" si="565"/>
        <v>0</v>
      </c>
      <c r="I7205" s="7"/>
      <c r="J7205">
        <v>97884.9</v>
      </c>
      <c r="K7205" s="8">
        <f t="shared" si="561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562"/>
        <v>-0.61187499999999995</v>
      </c>
      <c r="E7206" s="8">
        <v>-0.61187499999999995</v>
      </c>
      <c r="F7206" s="4">
        <f t="shared" si="563"/>
        <v>0</v>
      </c>
      <c r="G7206" s="4">
        <f t="shared" si="564"/>
        <v>0</v>
      </c>
      <c r="H7206" s="7">
        <f t="shared" si="565"/>
        <v>0</v>
      </c>
      <c r="I7206" s="7"/>
      <c r="J7206">
        <v>-924.71500000000003</v>
      </c>
      <c r="K7206" s="8">
        <f t="shared" si="561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562"/>
        <v>-0.61187499999999995</v>
      </c>
      <c r="E7207" s="8">
        <v>-0.61187499999999995</v>
      </c>
      <c r="F7207" s="4">
        <f t="shared" si="563"/>
        <v>0</v>
      </c>
      <c r="G7207" s="4">
        <f t="shared" si="564"/>
        <v>0</v>
      </c>
      <c r="H7207" s="7">
        <f t="shared" si="565"/>
        <v>0</v>
      </c>
      <c r="I7207" s="7"/>
      <c r="J7207">
        <v>-611.875</v>
      </c>
      <c r="K7207" s="8">
        <f t="shared" si="561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562"/>
        <v>-0.61187499999999995</v>
      </c>
      <c r="E7208" s="8">
        <v>-0.61187499999999995</v>
      </c>
      <c r="F7208" s="4">
        <f t="shared" si="563"/>
        <v>0</v>
      </c>
      <c r="G7208" s="4">
        <f t="shared" si="564"/>
        <v>0</v>
      </c>
      <c r="H7208" s="7">
        <f t="shared" si="565"/>
        <v>0</v>
      </c>
      <c r="I7208" s="7"/>
      <c r="J7208">
        <v>-611.875</v>
      </c>
      <c r="K7208" s="8">
        <f t="shared" si="561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562"/>
        <v>-0.61187499999999995</v>
      </c>
      <c r="E7209" s="8">
        <v>-0.61187499999999995</v>
      </c>
      <c r="F7209" s="4">
        <f t="shared" si="563"/>
        <v>0</v>
      </c>
      <c r="G7209" s="4">
        <f t="shared" si="564"/>
        <v>0</v>
      </c>
      <c r="H7209" s="7">
        <f t="shared" si="565"/>
        <v>0</v>
      </c>
      <c r="I7209" s="7"/>
      <c r="J7209">
        <v>-611.875</v>
      </c>
      <c r="K7209" s="8">
        <f t="shared" si="561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562"/>
        <v>-0.61187499999999995</v>
      </c>
      <c r="E7210" s="8">
        <v>-0.61187499999999995</v>
      </c>
      <c r="F7210" s="4">
        <f t="shared" si="563"/>
        <v>0</v>
      </c>
      <c r="G7210" s="4">
        <f t="shared" si="564"/>
        <v>0</v>
      </c>
      <c r="H7210" s="7">
        <f t="shared" si="565"/>
        <v>0</v>
      </c>
      <c r="I7210" s="7"/>
      <c r="J7210">
        <v>-611.875</v>
      </c>
      <c r="K7210" s="8">
        <f t="shared" si="561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562"/>
        <v>-0.61187499999999995</v>
      </c>
      <c r="E7211" s="8">
        <v>-0.61187499999999995</v>
      </c>
      <c r="F7211" s="4">
        <f t="shared" si="563"/>
        <v>0</v>
      </c>
      <c r="G7211" s="4">
        <f t="shared" si="564"/>
        <v>0</v>
      </c>
      <c r="H7211" s="7">
        <f t="shared" si="565"/>
        <v>0</v>
      </c>
      <c r="I7211" s="7"/>
      <c r="J7211">
        <v>-611.875</v>
      </c>
      <c r="K7211" s="8">
        <f t="shared" si="561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562"/>
        <v>-0.61187499999999995</v>
      </c>
      <c r="E7212" s="8">
        <v>-0.61187499999999995</v>
      </c>
      <c r="F7212" s="4">
        <f t="shared" si="563"/>
        <v>0</v>
      </c>
      <c r="G7212" s="4">
        <f t="shared" si="564"/>
        <v>0</v>
      </c>
      <c r="H7212" s="7">
        <f t="shared" si="565"/>
        <v>0</v>
      </c>
      <c r="I7212" s="7"/>
      <c r="J7212">
        <v>-611.875</v>
      </c>
      <c r="K7212" s="8">
        <f t="shared" ref="K7212:K7275" si="566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562"/>
        <v>-0.61187499999999995</v>
      </c>
      <c r="E7213" s="8">
        <v>-0.61187499999999995</v>
      </c>
      <c r="F7213" s="4">
        <f t="shared" si="563"/>
        <v>0</v>
      </c>
      <c r="G7213" s="4">
        <f t="shared" si="564"/>
        <v>0</v>
      </c>
      <c r="H7213" s="7">
        <f t="shared" si="565"/>
        <v>0</v>
      </c>
      <c r="I7213" s="7"/>
      <c r="J7213">
        <v>-611.875</v>
      </c>
      <c r="K7213" s="8">
        <f t="shared" si="566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562"/>
        <v>-0.61187499999999995</v>
      </c>
      <c r="E7214" s="8">
        <v>-0.61187499999999995</v>
      </c>
      <c r="F7214" s="4">
        <f t="shared" si="563"/>
        <v>0</v>
      </c>
      <c r="G7214" s="4">
        <f t="shared" si="564"/>
        <v>0</v>
      </c>
      <c r="H7214" s="7">
        <f t="shared" si="565"/>
        <v>0</v>
      </c>
      <c r="I7214" s="7"/>
      <c r="J7214">
        <v>-611.875</v>
      </c>
      <c r="K7214" s="8">
        <f t="shared" si="566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562"/>
        <v>-1.0669200000000001</v>
      </c>
      <c r="E7215" s="8">
        <v>-1.0669150000000001</v>
      </c>
      <c r="F7215" s="4">
        <f t="shared" si="563"/>
        <v>5.000000000032756E-6</v>
      </c>
      <c r="G7215" s="4">
        <f t="shared" si="564"/>
        <v>5.000000000032756E-6</v>
      </c>
      <c r="H7215" s="7">
        <f t="shared" si="565"/>
        <v>2.5000000000327561E-11</v>
      </c>
      <c r="I7215" s="7"/>
      <c r="J7215">
        <v>-611.875</v>
      </c>
      <c r="K7215" s="8">
        <f t="shared" si="566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562"/>
        <v>19.625799999999998</v>
      </c>
      <c r="E7216" s="8">
        <v>19.973963000000001</v>
      </c>
      <c r="F7216" s="4">
        <f t="shared" si="563"/>
        <v>0.34816300000000311</v>
      </c>
      <c r="G7216" s="4">
        <f t="shared" si="564"/>
        <v>0.34816300000000311</v>
      </c>
      <c r="H7216" s="7">
        <f t="shared" si="565"/>
        <v>0.12121747456900217</v>
      </c>
      <c r="I7216" s="7"/>
      <c r="J7216">
        <v>-611.875</v>
      </c>
      <c r="K7216" s="8">
        <f t="shared" si="566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562"/>
        <v>111.208</v>
      </c>
      <c r="E7217" s="8">
        <v>111.611487</v>
      </c>
      <c r="F7217" s="4">
        <f t="shared" si="563"/>
        <v>0.40348699999999837</v>
      </c>
      <c r="G7217" s="4">
        <f t="shared" si="564"/>
        <v>0.40348699999999837</v>
      </c>
      <c r="H7217" s="7">
        <f t="shared" si="565"/>
        <v>0.16280175916899869</v>
      </c>
      <c r="I7217" s="7"/>
      <c r="J7217">
        <v>-611.875</v>
      </c>
      <c r="K7217" s="8">
        <f t="shared" si="566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562"/>
        <v>110.136</v>
      </c>
      <c r="E7218" s="8">
        <v>110.26701799999999</v>
      </c>
      <c r="F7218" s="4">
        <f t="shared" si="563"/>
        <v>0.13101799999999741</v>
      </c>
      <c r="G7218" s="4">
        <f t="shared" si="564"/>
        <v>0.13101799999999741</v>
      </c>
      <c r="H7218" s="7">
        <f t="shared" si="565"/>
        <v>1.7165716323999321E-2</v>
      </c>
      <c r="I7218" s="7"/>
      <c r="J7218">
        <v>-611.875</v>
      </c>
      <c r="K7218" s="8">
        <f t="shared" si="566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562"/>
        <v>109.2</v>
      </c>
      <c r="E7219" s="8">
        <v>109.257583</v>
      </c>
      <c r="F7219" s="4">
        <f t="shared" si="563"/>
        <v>5.7582999999993945E-2</v>
      </c>
      <c r="G7219" s="4">
        <f t="shared" si="564"/>
        <v>5.7582999999993945E-2</v>
      </c>
      <c r="H7219" s="7">
        <f t="shared" si="565"/>
        <v>3.3158018889993027E-3</v>
      </c>
      <c r="I7219" s="7"/>
      <c r="J7219">
        <v>-611.875</v>
      </c>
      <c r="K7219" s="8">
        <f t="shared" si="566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562"/>
        <v>108.474</v>
      </c>
      <c r="E7220" s="8">
        <v>108.594129</v>
      </c>
      <c r="F7220" s="4">
        <f t="shared" si="563"/>
        <v>0.12012899999999149</v>
      </c>
      <c r="G7220" s="4">
        <f t="shared" si="564"/>
        <v>0.12012899999999149</v>
      </c>
      <c r="H7220" s="7">
        <f t="shared" si="565"/>
        <v>1.4430976640997956E-2</v>
      </c>
      <c r="I7220" s="7"/>
      <c r="J7220">
        <v>-1066.92</v>
      </c>
      <c r="K7220" s="8">
        <f t="shared" si="566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562"/>
        <v>107.74299999999999</v>
      </c>
      <c r="E7221" s="8">
        <v>107.751576</v>
      </c>
      <c r="F7221" s="4">
        <f t="shared" si="563"/>
        <v>8.576000000005024E-3</v>
      </c>
      <c r="G7221" s="4">
        <f t="shared" si="564"/>
        <v>8.576000000005024E-3</v>
      </c>
      <c r="H7221" s="7">
        <f t="shared" si="565"/>
        <v>7.3547776000086176E-5</v>
      </c>
      <c r="I7221" s="7"/>
      <c r="J7221">
        <v>9676.3700000000008</v>
      </c>
      <c r="K7221" s="8">
        <f t="shared" si="566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562"/>
        <v>107.315</v>
      </c>
      <c r="E7222" s="8">
        <v>107.741564</v>
      </c>
      <c r="F7222" s="4">
        <f t="shared" si="563"/>
        <v>0.42656399999999906</v>
      </c>
      <c r="G7222" s="4">
        <f t="shared" si="564"/>
        <v>0.42656399999999906</v>
      </c>
      <c r="H7222" s="7">
        <f t="shared" si="565"/>
        <v>0.18195684609599919</v>
      </c>
      <c r="I7222" s="7"/>
      <c r="J7222">
        <v>111489</v>
      </c>
      <c r="K7222" s="8">
        <f t="shared" si="566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562"/>
        <v>107.254</v>
      </c>
      <c r="E7223" s="8">
        <v>107.622595</v>
      </c>
      <c r="F7223" s="4">
        <f t="shared" si="563"/>
        <v>0.36859499999999912</v>
      </c>
      <c r="G7223" s="4">
        <f t="shared" si="564"/>
        <v>0.36859499999999912</v>
      </c>
      <c r="H7223" s="7">
        <f t="shared" si="565"/>
        <v>0.13586227402499934</v>
      </c>
      <c r="I7223" s="7"/>
      <c r="J7223">
        <v>110330</v>
      </c>
      <c r="K7223" s="8">
        <f t="shared" si="566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562"/>
        <v>95.113399999999999</v>
      </c>
      <c r="E7224" s="8">
        <v>95.637693999999996</v>
      </c>
      <c r="F7224" s="4">
        <f t="shared" si="563"/>
        <v>0.5242939999999976</v>
      </c>
      <c r="G7224" s="4">
        <f t="shared" si="564"/>
        <v>0.5242939999999976</v>
      </c>
      <c r="H7224" s="7">
        <f t="shared" si="565"/>
        <v>0.27488419843599748</v>
      </c>
      <c r="I7224" s="7"/>
      <c r="J7224">
        <v>109244</v>
      </c>
      <c r="K7224" s="8">
        <f t="shared" si="566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562"/>
        <v>-0.92471500000000006</v>
      </c>
      <c r="E7225" s="8">
        <v>-0.92471499999999995</v>
      </c>
      <c r="F7225" s="4">
        <f t="shared" si="563"/>
        <v>1.1102230246251565E-16</v>
      </c>
      <c r="G7225" s="4">
        <f t="shared" si="564"/>
        <v>1.1102230246251565E-16</v>
      </c>
      <c r="H7225" s="7">
        <f t="shared" si="565"/>
        <v>1.2325951644078309E-32</v>
      </c>
      <c r="I7225" s="7"/>
      <c r="J7225">
        <v>108597</v>
      </c>
      <c r="K7225" s="8">
        <f t="shared" si="566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562"/>
        <v>-0.61187499999999995</v>
      </c>
      <c r="E7226" s="8">
        <v>-0.61187499999999995</v>
      </c>
      <c r="F7226" s="4">
        <f t="shared" si="563"/>
        <v>0</v>
      </c>
      <c r="G7226" s="4">
        <f t="shared" si="564"/>
        <v>0</v>
      </c>
      <c r="H7226" s="7">
        <f t="shared" si="565"/>
        <v>0</v>
      </c>
      <c r="I7226" s="7"/>
      <c r="J7226">
        <v>107777</v>
      </c>
      <c r="K7226" s="8">
        <f t="shared" si="566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562"/>
        <v>-0.61187499999999995</v>
      </c>
      <c r="E7227" s="8">
        <v>-0.61187499999999995</v>
      </c>
      <c r="F7227" s="4">
        <f t="shared" si="563"/>
        <v>0</v>
      </c>
      <c r="G7227" s="4">
        <f t="shared" si="564"/>
        <v>0</v>
      </c>
      <c r="H7227" s="7">
        <f t="shared" si="565"/>
        <v>0</v>
      </c>
      <c r="I7227" s="7"/>
      <c r="J7227">
        <v>107716</v>
      </c>
      <c r="K7227" s="8">
        <f t="shared" si="566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562"/>
        <v>-0.61187499999999995</v>
      </c>
      <c r="E7228" s="8">
        <v>-0.61187499999999995</v>
      </c>
      <c r="F7228" s="4">
        <f t="shared" si="563"/>
        <v>0</v>
      </c>
      <c r="G7228" s="4">
        <f t="shared" si="564"/>
        <v>0</v>
      </c>
      <c r="H7228" s="7">
        <f t="shared" si="565"/>
        <v>0</v>
      </c>
      <c r="I7228" s="7"/>
      <c r="J7228">
        <v>107459</v>
      </c>
      <c r="K7228" s="8">
        <f t="shared" si="566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562"/>
        <v>-0.61187499999999995</v>
      </c>
      <c r="E7229" s="8">
        <v>-0.61187499999999995</v>
      </c>
      <c r="F7229" s="4">
        <f t="shared" si="563"/>
        <v>0</v>
      </c>
      <c r="G7229" s="4">
        <f t="shared" si="564"/>
        <v>0</v>
      </c>
      <c r="H7229" s="7">
        <f t="shared" si="565"/>
        <v>0</v>
      </c>
      <c r="I7229" s="7"/>
      <c r="J7229">
        <v>81095</v>
      </c>
      <c r="K7229" s="8">
        <f t="shared" si="566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562"/>
        <v>-0.61187499999999995</v>
      </c>
      <c r="E7230" s="8">
        <v>-0.61187499999999995</v>
      </c>
      <c r="F7230" s="4">
        <f t="shared" si="563"/>
        <v>0</v>
      </c>
      <c r="G7230" s="4">
        <f t="shared" si="564"/>
        <v>0</v>
      </c>
      <c r="H7230" s="7">
        <f t="shared" si="565"/>
        <v>0</v>
      </c>
      <c r="I7230" s="7"/>
      <c r="J7230">
        <v>-924.71500000000003</v>
      </c>
      <c r="K7230" s="8">
        <f t="shared" si="566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562"/>
        <v>-0.61187499999999995</v>
      </c>
      <c r="E7231" s="8">
        <v>-0.61187499999999995</v>
      </c>
      <c r="F7231" s="4">
        <f t="shared" si="563"/>
        <v>0</v>
      </c>
      <c r="G7231" s="4">
        <f t="shared" si="564"/>
        <v>0</v>
      </c>
      <c r="H7231" s="7">
        <f t="shared" si="565"/>
        <v>0</v>
      </c>
      <c r="I7231" s="7"/>
      <c r="J7231">
        <v>-611.875</v>
      </c>
      <c r="K7231" s="8">
        <f t="shared" si="566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562"/>
        <v>-0.61187499999999995</v>
      </c>
      <c r="E7232" s="8">
        <v>-0.61187499999999995</v>
      </c>
      <c r="F7232" s="4">
        <f t="shared" si="563"/>
        <v>0</v>
      </c>
      <c r="G7232" s="4">
        <f t="shared" si="564"/>
        <v>0</v>
      </c>
      <c r="H7232" s="7">
        <f t="shared" si="565"/>
        <v>0</v>
      </c>
      <c r="I7232" s="7"/>
      <c r="J7232">
        <v>-611.875</v>
      </c>
      <c r="K7232" s="8">
        <f t="shared" si="566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562"/>
        <v>-0.61187499999999995</v>
      </c>
      <c r="E7233" s="8">
        <v>-0.61187499999999995</v>
      </c>
      <c r="F7233" s="4">
        <f t="shared" si="563"/>
        <v>0</v>
      </c>
      <c r="G7233" s="4">
        <f t="shared" si="564"/>
        <v>0</v>
      </c>
      <c r="H7233" s="7">
        <f t="shared" si="565"/>
        <v>0</v>
      </c>
      <c r="I7233" s="7"/>
      <c r="J7233">
        <v>-611.875</v>
      </c>
      <c r="K7233" s="8">
        <f t="shared" si="566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562"/>
        <v>-0.61187499999999995</v>
      </c>
      <c r="E7234" s="8">
        <v>-0.61187499999999995</v>
      </c>
      <c r="F7234" s="4">
        <f t="shared" si="563"/>
        <v>0</v>
      </c>
      <c r="G7234" s="4">
        <f t="shared" si="564"/>
        <v>0</v>
      </c>
      <c r="H7234" s="7">
        <f t="shared" si="565"/>
        <v>0</v>
      </c>
      <c r="I7234" s="7"/>
      <c r="J7234">
        <v>-611.875</v>
      </c>
      <c r="K7234" s="8">
        <f t="shared" si="566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562"/>
        <v>-0.61187499999999995</v>
      </c>
      <c r="E7235" s="8">
        <v>-0.61187499999999995</v>
      </c>
      <c r="F7235" s="4">
        <f t="shared" si="563"/>
        <v>0</v>
      </c>
      <c r="G7235" s="4">
        <f t="shared" si="564"/>
        <v>0</v>
      </c>
      <c r="H7235" s="7">
        <f t="shared" si="565"/>
        <v>0</v>
      </c>
      <c r="I7235" s="7"/>
      <c r="J7235">
        <v>-611.875</v>
      </c>
      <c r="K7235" s="8">
        <f t="shared" si="566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562"/>
        <v>-0.61187499999999995</v>
      </c>
      <c r="E7236" s="8">
        <v>-0.61187499999999995</v>
      </c>
      <c r="F7236" s="4">
        <f t="shared" si="563"/>
        <v>0</v>
      </c>
      <c r="G7236" s="4">
        <f t="shared" si="564"/>
        <v>0</v>
      </c>
      <c r="H7236" s="7">
        <f t="shared" si="565"/>
        <v>0</v>
      </c>
      <c r="I7236" s="7"/>
      <c r="J7236">
        <v>-611.875</v>
      </c>
      <c r="K7236" s="8">
        <f t="shared" si="566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562"/>
        <v>-0.61187499999999995</v>
      </c>
      <c r="E7237" s="8">
        <v>-0.61187499999999995</v>
      </c>
      <c r="F7237" s="4">
        <f t="shared" si="563"/>
        <v>0</v>
      </c>
      <c r="G7237" s="4">
        <f t="shared" si="564"/>
        <v>0</v>
      </c>
      <c r="H7237" s="7">
        <f t="shared" si="565"/>
        <v>0</v>
      </c>
      <c r="I7237" s="7"/>
      <c r="J7237">
        <v>-611.875</v>
      </c>
      <c r="K7237" s="8">
        <f t="shared" si="566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562"/>
        <v>-0.61187499999999995</v>
      </c>
      <c r="E7238" s="8">
        <v>-0.61187499999999995</v>
      </c>
      <c r="F7238" s="4">
        <f t="shared" si="563"/>
        <v>0</v>
      </c>
      <c r="G7238" s="4">
        <f t="shared" si="564"/>
        <v>0</v>
      </c>
      <c r="H7238" s="7">
        <f t="shared" si="565"/>
        <v>0</v>
      </c>
      <c r="I7238" s="7"/>
      <c r="J7238">
        <v>-611.875</v>
      </c>
      <c r="K7238" s="8">
        <f t="shared" si="566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562"/>
        <v>-1.0669200000000001</v>
      </c>
      <c r="E7239" s="8">
        <v>-1.0669150000000001</v>
      </c>
      <c r="F7239" s="4">
        <f t="shared" si="563"/>
        <v>5.000000000032756E-6</v>
      </c>
      <c r="G7239" s="4">
        <f t="shared" si="564"/>
        <v>5.000000000032756E-6</v>
      </c>
      <c r="H7239" s="7">
        <f t="shared" si="565"/>
        <v>2.5000000000327561E-11</v>
      </c>
      <c r="I7239" s="7"/>
      <c r="J7239">
        <v>-611.875</v>
      </c>
      <c r="K7239" s="8">
        <f t="shared" si="566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562"/>
        <v>-1.0669200000000001</v>
      </c>
      <c r="E7240" s="8">
        <v>-1.0669150000000001</v>
      </c>
      <c r="F7240" s="4">
        <f t="shared" si="563"/>
        <v>5.000000000032756E-6</v>
      </c>
      <c r="G7240" s="4">
        <f t="shared" si="564"/>
        <v>5.000000000032756E-6</v>
      </c>
      <c r="H7240" s="7">
        <f t="shared" si="565"/>
        <v>2.5000000000327561E-11</v>
      </c>
      <c r="I7240" s="7"/>
      <c r="J7240">
        <v>-611.875</v>
      </c>
      <c r="K7240" s="8">
        <f t="shared" si="566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567">C7241/1000</f>
        <v>5.1108799999999999</v>
      </c>
      <c r="E7241" s="8">
        <v>4.3495730000000004</v>
      </c>
      <c r="F7241" s="4">
        <f t="shared" ref="F7241:F7304" si="568">(E7241- D7241)</f>
        <v>-0.76130699999999951</v>
      </c>
      <c r="G7241" s="4">
        <f t="shared" ref="G7241:G7304" si="569">ABS(F7241)</f>
        <v>0.76130699999999951</v>
      </c>
      <c r="H7241" s="7">
        <f t="shared" ref="H7241:H7304" si="570">(G7241^2)</f>
        <v>0.5795883482489993</v>
      </c>
      <c r="I7241" s="7"/>
      <c r="J7241">
        <v>-611.875</v>
      </c>
      <c r="K7241" s="8">
        <f t="shared" si="566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567"/>
        <v>100.767</v>
      </c>
      <c r="E7242" s="8">
        <v>99.569379999999995</v>
      </c>
      <c r="F7242" s="4">
        <f t="shared" si="568"/>
        <v>-1.1976200000000006</v>
      </c>
      <c r="G7242" s="4">
        <f t="shared" si="569"/>
        <v>1.1976200000000006</v>
      </c>
      <c r="H7242" s="7">
        <f t="shared" si="570"/>
        <v>1.4342936644000013</v>
      </c>
      <c r="I7242" s="7"/>
      <c r="J7242">
        <v>-611.875</v>
      </c>
      <c r="K7242" s="8">
        <f t="shared" si="566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567"/>
        <v>83.644899999999993</v>
      </c>
      <c r="E7243" s="8">
        <v>82.685162000000005</v>
      </c>
      <c r="F7243" s="4">
        <f t="shared" si="568"/>
        <v>-0.95973799999998732</v>
      </c>
      <c r="G7243" s="4">
        <f t="shared" si="569"/>
        <v>0.95973799999998732</v>
      </c>
      <c r="H7243" s="7">
        <f t="shared" si="570"/>
        <v>0.92109702864397569</v>
      </c>
      <c r="I7243" s="7"/>
      <c r="J7243">
        <v>-611.875</v>
      </c>
      <c r="K7243" s="8">
        <f t="shared" si="566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567"/>
        <v>71.618300000000005</v>
      </c>
      <c r="E7244" s="8">
        <v>71.607304999999997</v>
      </c>
      <c r="F7244" s="4">
        <f t="shared" si="568"/>
        <v>-1.0995000000008304E-2</v>
      </c>
      <c r="G7244" s="4">
        <f t="shared" si="569"/>
        <v>1.0995000000008304E-2</v>
      </c>
      <c r="H7244" s="7">
        <f t="shared" si="570"/>
        <v>1.208900250001826E-4</v>
      </c>
      <c r="I7244" s="7"/>
      <c r="J7244">
        <v>-1066.92</v>
      </c>
      <c r="K7244" s="8">
        <f t="shared" si="566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567"/>
        <v>35.622399999999999</v>
      </c>
      <c r="E7245" s="8">
        <v>35.929684000000002</v>
      </c>
      <c r="F7245" s="4">
        <f t="shared" si="568"/>
        <v>0.30728400000000278</v>
      </c>
      <c r="G7245" s="4">
        <f t="shared" si="569"/>
        <v>0.30728400000000278</v>
      </c>
      <c r="H7245" s="7">
        <f t="shared" si="570"/>
        <v>9.44234566560017E-2</v>
      </c>
      <c r="I7245" s="7"/>
      <c r="J7245">
        <v>19967.099999999999</v>
      </c>
      <c r="K7245" s="8">
        <f t="shared" si="566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567"/>
        <v>-0.92471500000000006</v>
      </c>
      <c r="E7246" s="8">
        <v>-0.92471499999999995</v>
      </c>
      <c r="F7246" s="4">
        <f t="shared" si="568"/>
        <v>1.1102230246251565E-16</v>
      </c>
      <c r="G7246" s="4">
        <f t="shared" si="569"/>
        <v>1.1102230246251565E-16</v>
      </c>
      <c r="H7246" s="7">
        <f t="shared" si="570"/>
        <v>1.2325951644078309E-32</v>
      </c>
      <c r="I7246" s="7"/>
      <c r="J7246">
        <v>111402</v>
      </c>
      <c r="K7246" s="8">
        <f t="shared" si="566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567"/>
        <v>-0.92471500000000006</v>
      </c>
      <c r="E7247" s="8">
        <v>-0.92471499999999995</v>
      </c>
      <c r="F7247" s="4">
        <f t="shared" si="568"/>
        <v>1.1102230246251565E-16</v>
      </c>
      <c r="G7247" s="4">
        <f t="shared" si="569"/>
        <v>1.1102230246251565E-16</v>
      </c>
      <c r="H7247" s="7">
        <f t="shared" si="570"/>
        <v>1.2325951644078309E-32</v>
      </c>
      <c r="I7247" s="7"/>
      <c r="J7247">
        <v>110283</v>
      </c>
      <c r="K7247" s="8">
        <f t="shared" si="566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567"/>
        <v>-0.92471500000000006</v>
      </c>
      <c r="E7248" s="8">
        <v>-0.92471499999999995</v>
      </c>
      <c r="F7248" s="4">
        <f t="shared" si="568"/>
        <v>1.1102230246251565E-16</v>
      </c>
      <c r="G7248" s="4">
        <f t="shared" si="569"/>
        <v>1.1102230246251565E-16</v>
      </c>
      <c r="H7248" s="7">
        <f t="shared" si="570"/>
        <v>1.2325951644078309E-32</v>
      </c>
      <c r="I7248" s="7"/>
      <c r="J7248">
        <v>109231</v>
      </c>
      <c r="K7248" s="8">
        <f t="shared" si="566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567"/>
        <v>-0.92471500000000006</v>
      </c>
      <c r="E7249" s="8">
        <v>-0.92471499999999995</v>
      </c>
      <c r="F7249" s="4">
        <f t="shared" si="568"/>
        <v>1.1102230246251565E-16</v>
      </c>
      <c r="G7249" s="4">
        <f t="shared" si="569"/>
        <v>1.1102230246251565E-16</v>
      </c>
      <c r="H7249" s="7">
        <f t="shared" si="570"/>
        <v>1.2325951644078309E-32</v>
      </c>
      <c r="I7249" s="7"/>
      <c r="J7249">
        <v>108588</v>
      </c>
      <c r="K7249" s="8">
        <f t="shared" si="566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567"/>
        <v>-0.61187499999999995</v>
      </c>
      <c r="E7250" s="8">
        <v>-0.61187499999999995</v>
      </c>
      <c r="F7250" s="4">
        <f t="shared" si="568"/>
        <v>0</v>
      </c>
      <c r="G7250" s="4">
        <f t="shared" si="569"/>
        <v>0</v>
      </c>
      <c r="H7250" s="7">
        <f t="shared" si="570"/>
        <v>0</v>
      </c>
      <c r="I7250" s="7"/>
      <c r="J7250">
        <v>107765</v>
      </c>
      <c r="K7250" s="8">
        <f t="shared" si="566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567"/>
        <v>-0.61187499999999995</v>
      </c>
      <c r="E7251" s="8">
        <v>-0.61187499999999995</v>
      </c>
      <c r="F7251" s="4">
        <f t="shared" si="568"/>
        <v>0</v>
      </c>
      <c r="G7251" s="4">
        <f t="shared" si="569"/>
        <v>0</v>
      </c>
      <c r="H7251" s="7">
        <f t="shared" si="570"/>
        <v>0</v>
      </c>
      <c r="I7251" s="7"/>
      <c r="J7251">
        <v>107755</v>
      </c>
      <c r="K7251" s="8">
        <f t="shared" si="566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567"/>
        <v>-0.61187499999999995</v>
      </c>
      <c r="E7252" s="8">
        <v>-0.61187499999999995</v>
      </c>
      <c r="F7252" s="4">
        <f t="shared" si="568"/>
        <v>0</v>
      </c>
      <c r="G7252" s="4">
        <f t="shared" si="569"/>
        <v>0</v>
      </c>
      <c r="H7252" s="7">
        <f t="shared" si="570"/>
        <v>0</v>
      </c>
      <c r="I7252" s="7"/>
      <c r="J7252">
        <v>107754</v>
      </c>
      <c r="K7252" s="8">
        <f t="shared" si="566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567"/>
        <v>-0.61187499999999995</v>
      </c>
      <c r="E7253" s="8">
        <v>-0.61187499999999995</v>
      </c>
      <c r="F7253" s="4">
        <f t="shared" si="568"/>
        <v>0</v>
      </c>
      <c r="G7253" s="4">
        <f t="shared" si="569"/>
        <v>0</v>
      </c>
      <c r="H7253" s="7">
        <f t="shared" si="570"/>
        <v>0</v>
      </c>
      <c r="I7253" s="7"/>
      <c r="J7253">
        <v>95720.6</v>
      </c>
      <c r="K7253" s="8">
        <f t="shared" si="566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567"/>
        <v>-0.61187499999999995</v>
      </c>
      <c r="E7254" s="8">
        <v>-0.61187499999999995</v>
      </c>
      <c r="F7254" s="4">
        <f t="shared" si="568"/>
        <v>0</v>
      </c>
      <c r="G7254" s="4">
        <f t="shared" si="569"/>
        <v>0</v>
      </c>
      <c r="H7254" s="7">
        <f t="shared" si="570"/>
        <v>0</v>
      </c>
      <c r="I7254" s="7"/>
      <c r="J7254">
        <v>-924.71500000000003</v>
      </c>
      <c r="K7254" s="8">
        <f t="shared" si="566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567"/>
        <v>-0.61187499999999995</v>
      </c>
      <c r="E7255" s="8">
        <v>-0.61187499999999995</v>
      </c>
      <c r="F7255" s="4">
        <f t="shared" si="568"/>
        <v>0</v>
      </c>
      <c r="G7255" s="4">
        <f t="shared" si="569"/>
        <v>0</v>
      </c>
      <c r="H7255" s="7">
        <f t="shared" si="570"/>
        <v>0</v>
      </c>
      <c r="I7255" s="7"/>
      <c r="J7255">
        <v>-611.875</v>
      </c>
      <c r="K7255" s="8">
        <f t="shared" si="566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567"/>
        <v>-0.61187499999999995</v>
      </c>
      <c r="E7256" s="8">
        <v>-0.61187499999999995</v>
      </c>
      <c r="F7256" s="4">
        <f t="shared" si="568"/>
        <v>0</v>
      </c>
      <c r="G7256" s="4">
        <f t="shared" si="569"/>
        <v>0</v>
      </c>
      <c r="H7256" s="7">
        <f t="shared" si="570"/>
        <v>0</v>
      </c>
      <c r="I7256" s="7"/>
      <c r="J7256">
        <v>-611.875</v>
      </c>
      <c r="K7256" s="8">
        <f t="shared" si="566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567"/>
        <v>-0.61187499999999995</v>
      </c>
      <c r="E7257" s="8">
        <v>-0.61187499999999995</v>
      </c>
      <c r="F7257" s="4">
        <f t="shared" si="568"/>
        <v>0</v>
      </c>
      <c r="G7257" s="4">
        <f t="shared" si="569"/>
        <v>0</v>
      </c>
      <c r="H7257" s="7">
        <f t="shared" si="570"/>
        <v>0</v>
      </c>
      <c r="I7257" s="7"/>
      <c r="J7257">
        <v>-611.875</v>
      </c>
      <c r="K7257" s="8">
        <f t="shared" si="566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567"/>
        <v>-0.61187499999999995</v>
      </c>
      <c r="E7258" s="8">
        <v>-0.61187499999999995</v>
      </c>
      <c r="F7258" s="4">
        <f t="shared" si="568"/>
        <v>0</v>
      </c>
      <c r="G7258" s="4">
        <f t="shared" si="569"/>
        <v>0</v>
      </c>
      <c r="H7258" s="7">
        <f t="shared" si="570"/>
        <v>0</v>
      </c>
      <c r="I7258" s="7"/>
      <c r="J7258">
        <v>-611.875</v>
      </c>
      <c r="K7258" s="8">
        <f t="shared" si="566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567"/>
        <v>-0.61187499999999995</v>
      </c>
      <c r="E7259" s="8">
        <v>-0.61187499999999995</v>
      </c>
      <c r="F7259" s="4">
        <f t="shared" si="568"/>
        <v>0</v>
      </c>
      <c r="G7259" s="4">
        <f t="shared" si="569"/>
        <v>0</v>
      </c>
      <c r="H7259" s="7">
        <f t="shared" si="570"/>
        <v>0</v>
      </c>
      <c r="I7259" s="7"/>
      <c r="J7259">
        <v>-611.875</v>
      </c>
      <c r="K7259" s="8">
        <f t="shared" si="566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567"/>
        <v>-0.61187499999999995</v>
      </c>
      <c r="E7260" s="8">
        <v>-0.61187499999999995</v>
      </c>
      <c r="F7260" s="4">
        <f t="shared" si="568"/>
        <v>0</v>
      </c>
      <c r="G7260" s="4">
        <f t="shared" si="569"/>
        <v>0</v>
      </c>
      <c r="H7260" s="7">
        <f t="shared" si="570"/>
        <v>0</v>
      </c>
      <c r="I7260" s="7"/>
      <c r="J7260">
        <v>-611.875</v>
      </c>
      <c r="K7260" s="8">
        <f t="shared" si="566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567"/>
        <v>-0.61187499999999995</v>
      </c>
      <c r="E7261" s="8">
        <v>-0.61187499999999995</v>
      </c>
      <c r="F7261" s="4">
        <f t="shared" si="568"/>
        <v>0</v>
      </c>
      <c r="G7261" s="4">
        <f t="shared" si="569"/>
        <v>0</v>
      </c>
      <c r="H7261" s="7">
        <f t="shared" si="570"/>
        <v>0</v>
      </c>
      <c r="I7261" s="7"/>
      <c r="J7261">
        <v>-611.875</v>
      </c>
      <c r="K7261" s="8">
        <f t="shared" si="566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567"/>
        <v>-0.61187499999999995</v>
      </c>
      <c r="E7262" s="8">
        <v>-0.61187499999999995</v>
      </c>
      <c r="F7262" s="4">
        <f t="shared" si="568"/>
        <v>0</v>
      </c>
      <c r="G7262" s="4">
        <f t="shared" si="569"/>
        <v>0</v>
      </c>
      <c r="H7262" s="7">
        <f t="shared" si="570"/>
        <v>0</v>
      </c>
      <c r="I7262" s="7"/>
      <c r="J7262">
        <v>-611.875</v>
      </c>
      <c r="K7262" s="8">
        <f t="shared" si="566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567"/>
        <v>-1.0669200000000001</v>
      </c>
      <c r="E7263" s="8">
        <v>-1.0669150000000001</v>
      </c>
      <c r="F7263" s="4">
        <f t="shared" si="568"/>
        <v>5.000000000032756E-6</v>
      </c>
      <c r="G7263" s="4">
        <f t="shared" si="569"/>
        <v>5.000000000032756E-6</v>
      </c>
      <c r="H7263" s="7">
        <f t="shared" si="570"/>
        <v>2.5000000000327561E-11</v>
      </c>
      <c r="I7263" s="7"/>
      <c r="J7263">
        <v>-611.875</v>
      </c>
      <c r="K7263" s="8">
        <f t="shared" si="566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567"/>
        <v>-1.0669200000000001</v>
      </c>
      <c r="E7264" s="8">
        <v>-1.0669150000000001</v>
      </c>
      <c r="F7264" s="4">
        <f t="shared" si="568"/>
        <v>5.000000000032756E-6</v>
      </c>
      <c r="G7264" s="4">
        <f t="shared" si="569"/>
        <v>5.000000000032756E-6</v>
      </c>
      <c r="H7264" s="7">
        <f t="shared" si="570"/>
        <v>2.5000000000327561E-11</v>
      </c>
      <c r="I7264" s="7"/>
      <c r="J7264">
        <v>-611.875</v>
      </c>
      <c r="K7264" s="8">
        <f t="shared" si="566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567"/>
        <v>-3.1981199999999999</v>
      </c>
      <c r="E7265" s="8">
        <v>-3.1941700000000002</v>
      </c>
      <c r="F7265" s="4">
        <f t="shared" si="568"/>
        <v>3.949999999999676E-3</v>
      </c>
      <c r="G7265" s="4">
        <f t="shared" si="569"/>
        <v>3.949999999999676E-3</v>
      </c>
      <c r="H7265" s="7">
        <f t="shared" si="570"/>
        <v>1.560249999999744E-5</v>
      </c>
      <c r="I7265" s="7"/>
      <c r="J7265">
        <v>-611.875</v>
      </c>
      <c r="K7265" s="8">
        <f t="shared" si="566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567"/>
        <v>48.942999999999998</v>
      </c>
      <c r="E7266" s="8">
        <v>47.571840000000002</v>
      </c>
      <c r="F7266" s="4">
        <f t="shared" si="568"/>
        <v>-1.3711599999999962</v>
      </c>
      <c r="G7266" s="4">
        <f t="shared" si="569"/>
        <v>1.3711599999999962</v>
      </c>
      <c r="H7266" s="7">
        <f t="shared" si="570"/>
        <v>1.8800797455999894</v>
      </c>
      <c r="I7266" s="7"/>
      <c r="J7266">
        <v>-611.875</v>
      </c>
      <c r="K7266" s="8">
        <f t="shared" si="566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567"/>
        <v>111.791</v>
      </c>
      <c r="E7267" s="8">
        <v>112.29656799999999</v>
      </c>
      <c r="F7267" s="4">
        <f t="shared" si="568"/>
        <v>0.50556799999999669</v>
      </c>
      <c r="G7267" s="4">
        <f t="shared" si="569"/>
        <v>0.50556799999999669</v>
      </c>
      <c r="H7267" s="7">
        <f t="shared" si="570"/>
        <v>0.25559900262399665</v>
      </c>
      <c r="I7267" s="7"/>
      <c r="J7267">
        <v>-611.875</v>
      </c>
      <c r="K7267" s="8">
        <f t="shared" si="566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567"/>
        <v>111.423</v>
      </c>
      <c r="E7268" s="8">
        <v>111.88186</v>
      </c>
      <c r="F7268" s="4">
        <f t="shared" si="568"/>
        <v>0.45886000000000138</v>
      </c>
      <c r="G7268" s="4">
        <f t="shared" si="569"/>
        <v>0.45886000000000138</v>
      </c>
      <c r="H7268" s="7">
        <f t="shared" si="570"/>
        <v>0.21055249960000127</v>
      </c>
      <c r="I7268" s="7"/>
      <c r="J7268">
        <v>-1066.92</v>
      </c>
      <c r="K7268" s="8">
        <f t="shared" si="566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567"/>
        <v>110.97799999999999</v>
      </c>
      <c r="E7269" s="8">
        <v>111.433077</v>
      </c>
      <c r="F7269" s="4">
        <f t="shared" si="568"/>
        <v>0.45507700000000284</v>
      </c>
      <c r="G7269" s="4">
        <f t="shared" si="569"/>
        <v>0.45507700000000284</v>
      </c>
      <c r="H7269" s="7">
        <f t="shared" si="570"/>
        <v>0.20709507592900259</v>
      </c>
      <c r="I7269" s="7"/>
      <c r="J7269">
        <v>-1066.92</v>
      </c>
      <c r="K7269" s="8">
        <f t="shared" si="566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567"/>
        <v>110.70099999999999</v>
      </c>
      <c r="E7270" s="8">
        <v>111.15867900000001</v>
      </c>
      <c r="F7270" s="4">
        <f t="shared" si="568"/>
        <v>0.45767900000001305</v>
      </c>
      <c r="G7270" s="4">
        <f t="shared" si="569"/>
        <v>0.45767900000001305</v>
      </c>
      <c r="H7270" s="7">
        <f t="shared" si="570"/>
        <v>0.20947006704101195</v>
      </c>
      <c r="I7270" s="7"/>
      <c r="J7270">
        <v>4554.62</v>
      </c>
      <c r="K7270" s="8">
        <f t="shared" si="566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567"/>
        <v>110.864</v>
      </c>
      <c r="E7271" s="8">
        <v>111.157022</v>
      </c>
      <c r="F7271" s="4">
        <f t="shared" si="568"/>
        <v>0.29302199999999345</v>
      </c>
      <c r="G7271" s="4">
        <f t="shared" si="569"/>
        <v>0.29302199999999345</v>
      </c>
      <c r="H7271" s="7">
        <f t="shared" si="570"/>
        <v>8.5861892483996158E-2</v>
      </c>
      <c r="I7271" s="7"/>
      <c r="J7271">
        <v>100040</v>
      </c>
      <c r="K7271" s="8">
        <f t="shared" si="566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567"/>
        <v>57.501199999999997</v>
      </c>
      <c r="E7272" s="8">
        <v>57.832146000000002</v>
      </c>
      <c r="F7272" s="4">
        <f t="shared" si="568"/>
        <v>0.3309460000000044</v>
      </c>
      <c r="G7272" s="4">
        <f t="shared" si="569"/>
        <v>0.3309460000000044</v>
      </c>
      <c r="H7272" s="7">
        <f t="shared" si="570"/>
        <v>0.10952525491600291</v>
      </c>
      <c r="I7272" s="7"/>
      <c r="J7272">
        <v>82900.800000000003</v>
      </c>
      <c r="K7272" s="8">
        <f t="shared" si="566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567"/>
        <v>-0.92471500000000006</v>
      </c>
      <c r="E7273" s="8">
        <v>-0.92471499999999995</v>
      </c>
      <c r="F7273" s="4">
        <f t="shared" si="568"/>
        <v>1.1102230246251565E-16</v>
      </c>
      <c r="G7273" s="4">
        <f t="shared" si="569"/>
        <v>1.1102230246251565E-16</v>
      </c>
      <c r="H7273" s="7">
        <f t="shared" si="570"/>
        <v>1.2325951644078309E-32</v>
      </c>
      <c r="I7273" s="7"/>
      <c r="J7273">
        <v>71742.600000000006</v>
      </c>
      <c r="K7273" s="8">
        <f t="shared" si="566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567"/>
        <v>-0.61187499999999995</v>
      </c>
      <c r="E7274" s="8">
        <v>-0.61187499999999995</v>
      </c>
      <c r="F7274" s="4">
        <f t="shared" si="568"/>
        <v>0</v>
      </c>
      <c r="G7274" s="4">
        <f t="shared" si="569"/>
        <v>0</v>
      </c>
      <c r="H7274" s="7">
        <f t="shared" si="570"/>
        <v>0</v>
      </c>
      <c r="I7274" s="7"/>
      <c r="J7274">
        <v>36034.9</v>
      </c>
      <c r="K7274" s="8">
        <f t="shared" si="566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567"/>
        <v>-0.61187499999999995</v>
      </c>
      <c r="E7275" s="8">
        <v>-0.61187499999999995</v>
      </c>
      <c r="F7275" s="4">
        <f t="shared" si="568"/>
        <v>0</v>
      </c>
      <c r="G7275" s="4">
        <f t="shared" si="569"/>
        <v>0</v>
      </c>
      <c r="H7275" s="7">
        <f t="shared" si="570"/>
        <v>0</v>
      </c>
      <c r="I7275" s="7"/>
      <c r="J7275">
        <v>-924.71500000000003</v>
      </c>
      <c r="K7275" s="8">
        <f t="shared" si="566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567"/>
        <v>-0.61187499999999995</v>
      </c>
      <c r="E7276" s="8">
        <v>-0.61187499999999995</v>
      </c>
      <c r="F7276" s="4">
        <f t="shared" si="568"/>
        <v>0</v>
      </c>
      <c r="G7276" s="4">
        <f t="shared" si="569"/>
        <v>0</v>
      </c>
      <c r="H7276" s="7">
        <f t="shared" si="570"/>
        <v>0</v>
      </c>
      <c r="I7276" s="7"/>
      <c r="J7276">
        <v>-924.71500000000003</v>
      </c>
      <c r="K7276" s="8">
        <f t="shared" ref="K7276:K7339" si="571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567"/>
        <v>-0.61187499999999995</v>
      </c>
      <c r="E7277" s="8">
        <v>-0.61187499999999995</v>
      </c>
      <c r="F7277" s="4">
        <f t="shared" si="568"/>
        <v>0</v>
      </c>
      <c r="G7277" s="4">
        <f t="shared" si="569"/>
        <v>0</v>
      </c>
      <c r="H7277" s="7">
        <f t="shared" si="570"/>
        <v>0</v>
      </c>
      <c r="I7277" s="7"/>
      <c r="J7277">
        <v>-924.71500000000003</v>
      </c>
      <c r="K7277" s="8">
        <f t="shared" si="571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567"/>
        <v>-0.61187499999999995</v>
      </c>
      <c r="E7278" s="8">
        <v>-0.61187499999999995</v>
      </c>
      <c r="F7278" s="4">
        <f t="shared" si="568"/>
        <v>0</v>
      </c>
      <c r="G7278" s="4">
        <f t="shared" si="569"/>
        <v>0</v>
      </c>
      <c r="H7278" s="7">
        <f t="shared" si="570"/>
        <v>0</v>
      </c>
      <c r="I7278" s="7"/>
      <c r="J7278">
        <v>-924.71500000000003</v>
      </c>
      <c r="K7278" s="8">
        <f t="shared" si="571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567"/>
        <v>-0.61187499999999995</v>
      </c>
      <c r="E7279" s="8">
        <v>-0.61187499999999995</v>
      </c>
      <c r="F7279" s="4">
        <f t="shared" si="568"/>
        <v>0</v>
      </c>
      <c r="G7279" s="4">
        <f t="shared" si="569"/>
        <v>0</v>
      </c>
      <c r="H7279" s="7">
        <f t="shared" si="570"/>
        <v>0</v>
      </c>
      <c r="I7279" s="7"/>
      <c r="J7279">
        <v>-611.875</v>
      </c>
      <c r="K7279" s="8">
        <f t="shared" si="571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567"/>
        <v>-0.61187499999999995</v>
      </c>
      <c r="E7280" s="8">
        <v>-0.61187499999999995</v>
      </c>
      <c r="F7280" s="4">
        <f t="shared" si="568"/>
        <v>0</v>
      </c>
      <c r="G7280" s="4">
        <f t="shared" si="569"/>
        <v>0</v>
      </c>
      <c r="H7280" s="7">
        <f t="shared" si="570"/>
        <v>0</v>
      </c>
      <c r="I7280" s="7"/>
      <c r="J7280">
        <v>-611.875</v>
      </c>
      <c r="K7280" s="8">
        <f t="shared" si="571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567"/>
        <v>-0.61187499999999995</v>
      </c>
      <c r="E7281" s="8">
        <v>-0.61187499999999995</v>
      </c>
      <c r="F7281" s="4">
        <f t="shared" si="568"/>
        <v>0</v>
      </c>
      <c r="G7281" s="4">
        <f t="shared" si="569"/>
        <v>0</v>
      </c>
      <c r="H7281" s="7">
        <f t="shared" si="570"/>
        <v>0</v>
      </c>
      <c r="I7281" s="7"/>
      <c r="J7281">
        <v>-611.875</v>
      </c>
      <c r="K7281" s="8">
        <f t="shared" si="571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567"/>
        <v>-0.61187499999999995</v>
      </c>
      <c r="E7282" s="8">
        <v>-0.61187499999999995</v>
      </c>
      <c r="F7282" s="4">
        <f t="shared" si="568"/>
        <v>0</v>
      </c>
      <c r="G7282" s="4">
        <f t="shared" si="569"/>
        <v>0</v>
      </c>
      <c r="H7282" s="7">
        <f t="shared" si="570"/>
        <v>0</v>
      </c>
      <c r="I7282" s="7"/>
      <c r="J7282">
        <v>-611.875</v>
      </c>
      <c r="K7282" s="8">
        <f t="shared" si="571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567"/>
        <v>-0.61187499999999995</v>
      </c>
      <c r="E7283" s="8">
        <v>-0.61187499999999995</v>
      </c>
      <c r="F7283" s="4">
        <f t="shared" si="568"/>
        <v>0</v>
      </c>
      <c r="G7283" s="4">
        <f t="shared" si="569"/>
        <v>0</v>
      </c>
      <c r="H7283" s="7">
        <f t="shared" si="570"/>
        <v>0</v>
      </c>
      <c r="I7283" s="7"/>
      <c r="J7283">
        <v>-611.875</v>
      </c>
      <c r="K7283" s="8">
        <f t="shared" si="571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567"/>
        <v>-0.61187499999999995</v>
      </c>
      <c r="E7284" s="8">
        <v>-0.61187499999999995</v>
      </c>
      <c r="F7284" s="4">
        <f t="shared" si="568"/>
        <v>0</v>
      </c>
      <c r="G7284" s="4">
        <f t="shared" si="569"/>
        <v>0</v>
      </c>
      <c r="H7284" s="7">
        <f t="shared" si="570"/>
        <v>0</v>
      </c>
      <c r="I7284" s="7"/>
      <c r="J7284">
        <v>-611.875</v>
      </c>
      <c r="K7284" s="8">
        <f t="shared" si="571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567"/>
        <v>-0.61187499999999995</v>
      </c>
      <c r="E7285" s="8">
        <v>-0.61187499999999995</v>
      </c>
      <c r="F7285" s="4">
        <f t="shared" si="568"/>
        <v>0</v>
      </c>
      <c r="G7285" s="4">
        <f t="shared" si="569"/>
        <v>0</v>
      </c>
      <c r="H7285" s="7">
        <f t="shared" si="570"/>
        <v>0</v>
      </c>
      <c r="I7285" s="7"/>
      <c r="J7285">
        <v>-611.875</v>
      </c>
      <c r="K7285" s="8">
        <f t="shared" si="571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567"/>
        <v>-0.61187499999999995</v>
      </c>
      <c r="E7286" s="8">
        <v>-0.61187499999999995</v>
      </c>
      <c r="F7286" s="4">
        <f t="shared" si="568"/>
        <v>0</v>
      </c>
      <c r="G7286" s="4">
        <f t="shared" si="569"/>
        <v>0</v>
      </c>
      <c r="H7286" s="7">
        <f t="shared" si="570"/>
        <v>0</v>
      </c>
      <c r="I7286" s="7"/>
      <c r="J7286">
        <v>-611.875</v>
      </c>
      <c r="K7286" s="8">
        <f t="shared" si="571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567"/>
        <v>-1.0669200000000001</v>
      </c>
      <c r="E7287" s="8">
        <v>-1.0669150000000001</v>
      </c>
      <c r="F7287" s="4">
        <f t="shared" si="568"/>
        <v>5.000000000032756E-6</v>
      </c>
      <c r="G7287" s="4">
        <f t="shared" si="569"/>
        <v>5.000000000032756E-6</v>
      </c>
      <c r="H7287" s="7">
        <f t="shared" si="570"/>
        <v>2.5000000000327561E-11</v>
      </c>
      <c r="I7287" s="7"/>
      <c r="J7287">
        <v>-611.875</v>
      </c>
      <c r="K7287" s="8">
        <f t="shared" si="571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567"/>
        <v>-1.0669200000000001</v>
      </c>
      <c r="E7288" s="8">
        <v>-1.0669150000000001</v>
      </c>
      <c r="F7288" s="4">
        <f t="shared" si="568"/>
        <v>5.000000000032756E-6</v>
      </c>
      <c r="G7288" s="4">
        <f t="shared" si="569"/>
        <v>5.000000000032756E-6</v>
      </c>
      <c r="H7288" s="7">
        <f t="shared" si="570"/>
        <v>2.5000000000327561E-11</v>
      </c>
      <c r="I7288" s="7"/>
      <c r="J7288">
        <v>-611.875</v>
      </c>
      <c r="K7288" s="8">
        <f t="shared" si="571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567"/>
        <v>-1.89415</v>
      </c>
      <c r="E7289" s="8">
        <v>-2.7973219999999999</v>
      </c>
      <c r="F7289" s="4">
        <f t="shared" si="568"/>
        <v>-0.90317199999999986</v>
      </c>
      <c r="G7289" s="4">
        <f t="shared" si="569"/>
        <v>0.90317199999999986</v>
      </c>
      <c r="H7289" s="7">
        <f t="shared" si="570"/>
        <v>0.81571966158399978</v>
      </c>
      <c r="I7289" s="7"/>
      <c r="J7289">
        <v>-611.875</v>
      </c>
      <c r="K7289" s="8">
        <f t="shared" si="571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567"/>
        <v>85.118100000000013</v>
      </c>
      <c r="E7290" s="8">
        <v>83.716823000000005</v>
      </c>
      <c r="F7290" s="4">
        <f t="shared" si="568"/>
        <v>-1.4012770000000074</v>
      </c>
      <c r="G7290" s="4">
        <f t="shared" si="569"/>
        <v>1.4012770000000074</v>
      </c>
      <c r="H7290" s="7">
        <f t="shared" si="570"/>
        <v>1.9635772307290209</v>
      </c>
      <c r="I7290" s="7"/>
      <c r="J7290">
        <v>-611.875</v>
      </c>
      <c r="K7290" s="8">
        <f t="shared" si="571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567"/>
        <v>89.95089999999999</v>
      </c>
      <c r="E7291" s="8">
        <v>89.541638000000006</v>
      </c>
      <c r="F7291" s="4">
        <f t="shared" si="568"/>
        <v>-0.40926199999998403</v>
      </c>
      <c r="G7291" s="4">
        <f t="shared" si="569"/>
        <v>0.40926199999998403</v>
      </c>
      <c r="H7291" s="7">
        <f t="shared" si="570"/>
        <v>0.16749538464398692</v>
      </c>
      <c r="I7291" s="7"/>
      <c r="J7291">
        <v>-611.875</v>
      </c>
      <c r="K7291" s="8">
        <f t="shared" si="571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567"/>
        <v>-0.92471500000000006</v>
      </c>
      <c r="E7292" s="8">
        <v>-0.92471499999999995</v>
      </c>
      <c r="F7292" s="4">
        <f t="shared" si="568"/>
        <v>1.1102230246251565E-16</v>
      </c>
      <c r="G7292" s="4">
        <f t="shared" si="569"/>
        <v>1.1102230246251565E-16</v>
      </c>
      <c r="H7292" s="7">
        <f t="shared" si="570"/>
        <v>1.2325951644078309E-32</v>
      </c>
      <c r="I7292" s="7"/>
      <c r="J7292">
        <v>-1066.92</v>
      </c>
      <c r="K7292" s="8">
        <f t="shared" si="571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567"/>
        <v>-0.92471500000000006</v>
      </c>
      <c r="E7293" s="8">
        <v>-0.92471499999999995</v>
      </c>
      <c r="F7293" s="4">
        <f t="shared" si="568"/>
        <v>1.1102230246251565E-16</v>
      </c>
      <c r="G7293" s="4">
        <f t="shared" si="569"/>
        <v>1.1102230246251565E-16</v>
      </c>
      <c r="H7293" s="7">
        <f t="shared" si="570"/>
        <v>1.2325951644078309E-32</v>
      </c>
      <c r="I7293" s="7"/>
      <c r="J7293">
        <v>-1066.92</v>
      </c>
      <c r="K7293" s="8">
        <f t="shared" si="571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567"/>
        <v>-0.92471500000000006</v>
      </c>
      <c r="E7294" s="8">
        <v>-0.92471499999999995</v>
      </c>
      <c r="F7294" s="4">
        <f t="shared" si="568"/>
        <v>1.1102230246251565E-16</v>
      </c>
      <c r="G7294" s="4">
        <f t="shared" si="569"/>
        <v>1.1102230246251565E-16</v>
      </c>
      <c r="H7294" s="7">
        <f t="shared" si="570"/>
        <v>1.2325951644078309E-32</v>
      </c>
      <c r="I7294" s="7"/>
      <c r="J7294">
        <v>-3194.8</v>
      </c>
      <c r="K7294" s="8">
        <f t="shared" si="571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567"/>
        <v>-0.92471500000000006</v>
      </c>
      <c r="E7295" s="8">
        <v>-0.92471499999999995</v>
      </c>
      <c r="F7295" s="4">
        <f t="shared" si="568"/>
        <v>1.1102230246251565E-16</v>
      </c>
      <c r="G7295" s="4">
        <f t="shared" si="569"/>
        <v>1.1102230246251565E-16</v>
      </c>
      <c r="H7295" s="7">
        <f t="shared" si="570"/>
        <v>1.2325951644078309E-32</v>
      </c>
      <c r="I7295" s="7"/>
      <c r="J7295">
        <v>47768.4</v>
      </c>
      <c r="K7295" s="8">
        <f t="shared" si="571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567"/>
        <v>-0.92471500000000006</v>
      </c>
      <c r="E7296" s="8">
        <v>-0.92471499999999995</v>
      </c>
      <c r="F7296" s="4">
        <f t="shared" si="568"/>
        <v>1.1102230246251565E-16</v>
      </c>
      <c r="G7296" s="4">
        <f t="shared" si="569"/>
        <v>1.1102230246251565E-16</v>
      </c>
      <c r="H7296" s="7">
        <f t="shared" si="570"/>
        <v>1.2325951644078309E-32</v>
      </c>
      <c r="I7296" s="7"/>
      <c r="J7296">
        <v>112187</v>
      </c>
      <c r="K7296" s="8">
        <f t="shared" si="571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567"/>
        <v>-0.92471500000000006</v>
      </c>
      <c r="E7297" s="8">
        <v>-0.92471499999999995</v>
      </c>
      <c r="F7297" s="4">
        <f t="shared" si="568"/>
        <v>1.1102230246251565E-16</v>
      </c>
      <c r="G7297" s="4">
        <f t="shared" si="569"/>
        <v>1.1102230246251565E-16</v>
      </c>
      <c r="H7297" s="7">
        <f t="shared" si="570"/>
        <v>1.2325951644078309E-32</v>
      </c>
      <c r="I7297" s="7"/>
      <c r="J7297">
        <v>111893</v>
      </c>
      <c r="K7297" s="8">
        <f t="shared" si="571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567"/>
        <v>-0.61187499999999995</v>
      </c>
      <c r="E7298" s="8">
        <v>-0.61187499999999995</v>
      </c>
      <c r="F7298" s="4">
        <f t="shared" si="568"/>
        <v>0</v>
      </c>
      <c r="G7298" s="4">
        <f t="shared" si="569"/>
        <v>0</v>
      </c>
      <c r="H7298" s="7">
        <f t="shared" si="570"/>
        <v>0</v>
      </c>
      <c r="I7298" s="7"/>
      <c r="J7298">
        <v>111334</v>
      </c>
      <c r="K7298" s="8">
        <f t="shared" si="571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567"/>
        <v>-0.61187499999999995</v>
      </c>
      <c r="E7299" s="8">
        <v>-0.61187499999999995</v>
      </c>
      <c r="F7299" s="4">
        <f t="shared" si="568"/>
        <v>0</v>
      </c>
      <c r="G7299" s="4">
        <f t="shared" si="569"/>
        <v>0</v>
      </c>
      <c r="H7299" s="7">
        <f t="shared" si="570"/>
        <v>0</v>
      </c>
      <c r="I7299" s="7"/>
      <c r="J7299">
        <v>111064</v>
      </c>
      <c r="K7299" s="8">
        <f t="shared" si="571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567"/>
        <v>-0.61187499999999995</v>
      </c>
      <c r="E7300" s="8">
        <v>-0.61187499999999995</v>
      </c>
      <c r="F7300" s="4">
        <f t="shared" si="568"/>
        <v>0</v>
      </c>
      <c r="G7300" s="4">
        <f t="shared" si="569"/>
        <v>0</v>
      </c>
      <c r="H7300" s="7">
        <f t="shared" si="570"/>
        <v>0</v>
      </c>
      <c r="I7300" s="7"/>
      <c r="J7300">
        <v>111063</v>
      </c>
      <c r="K7300" s="8">
        <f t="shared" si="571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567"/>
        <v>-0.61187499999999995</v>
      </c>
      <c r="E7301" s="8">
        <v>-0.61187499999999995</v>
      </c>
      <c r="F7301" s="4">
        <f t="shared" si="568"/>
        <v>0</v>
      </c>
      <c r="G7301" s="4">
        <f t="shared" si="569"/>
        <v>0</v>
      </c>
      <c r="H7301" s="7">
        <f t="shared" si="570"/>
        <v>0</v>
      </c>
      <c r="I7301" s="7"/>
      <c r="J7301">
        <v>57980.1</v>
      </c>
      <c r="K7301" s="8">
        <f t="shared" si="571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567"/>
        <v>-0.61187499999999995</v>
      </c>
      <c r="E7302" s="8">
        <v>-0.61187499999999995</v>
      </c>
      <c r="F7302" s="4">
        <f t="shared" si="568"/>
        <v>0</v>
      </c>
      <c r="G7302" s="4">
        <f t="shared" si="569"/>
        <v>0</v>
      </c>
      <c r="H7302" s="7">
        <f t="shared" si="570"/>
        <v>0</v>
      </c>
      <c r="I7302" s="7"/>
      <c r="J7302">
        <v>-924.71500000000003</v>
      </c>
      <c r="K7302" s="8">
        <f t="shared" si="571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567"/>
        <v>-0.61187499999999995</v>
      </c>
      <c r="E7303" s="8">
        <v>-0.61187499999999995</v>
      </c>
      <c r="F7303" s="4">
        <f t="shared" si="568"/>
        <v>0</v>
      </c>
      <c r="G7303" s="4">
        <f t="shared" si="569"/>
        <v>0</v>
      </c>
      <c r="H7303" s="7">
        <f t="shared" si="570"/>
        <v>0</v>
      </c>
      <c r="I7303" s="7"/>
      <c r="J7303">
        <v>-611.875</v>
      </c>
      <c r="K7303" s="8">
        <f t="shared" si="571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567"/>
        <v>-0.61187499999999995</v>
      </c>
      <c r="E7304" s="8">
        <v>-0.61187499999999995</v>
      </c>
      <c r="F7304" s="4">
        <f t="shared" si="568"/>
        <v>0</v>
      </c>
      <c r="G7304" s="4">
        <f t="shared" si="569"/>
        <v>0</v>
      </c>
      <c r="H7304" s="7">
        <f t="shared" si="570"/>
        <v>0</v>
      </c>
      <c r="I7304" s="7"/>
      <c r="J7304">
        <v>-611.875</v>
      </c>
      <c r="K7304" s="8">
        <f t="shared" si="571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572">C7305/1000</f>
        <v>-0.61187499999999995</v>
      </c>
      <c r="E7305" s="8">
        <v>-0.61187499999999995</v>
      </c>
      <c r="F7305" s="4">
        <f t="shared" ref="F7305:F7368" si="573">(E7305- D7305)</f>
        <v>0</v>
      </c>
      <c r="G7305" s="4">
        <f t="shared" ref="G7305:G7368" si="574">ABS(F7305)</f>
        <v>0</v>
      </c>
      <c r="H7305" s="7">
        <f t="shared" ref="H7305:H7368" si="575">(G7305^2)</f>
        <v>0</v>
      </c>
      <c r="I7305" s="7"/>
      <c r="J7305">
        <v>-611.875</v>
      </c>
      <c r="K7305" s="8">
        <f t="shared" si="571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572"/>
        <v>-0.61187499999999995</v>
      </c>
      <c r="E7306" s="8">
        <v>-0.61187499999999995</v>
      </c>
      <c r="F7306" s="4">
        <f t="shared" si="573"/>
        <v>0</v>
      </c>
      <c r="G7306" s="4">
        <f t="shared" si="574"/>
        <v>0</v>
      </c>
      <c r="H7306" s="7">
        <f t="shared" si="575"/>
        <v>0</v>
      </c>
      <c r="I7306" s="7"/>
      <c r="J7306">
        <v>-611.875</v>
      </c>
      <c r="K7306" s="8">
        <f t="shared" si="571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572"/>
        <v>-0.61187499999999995</v>
      </c>
      <c r="E7307" s="8">
        <v>-0.61187499999999995</v>
      </c>
      <c r="F7307" s="4">
        <f t="shared" si="573"/>
        <v>0</v>
      </c>
      <c r="G7307" s="4">
        <f t="shared" si="574"/>
        <v>0</v>
      </c>
      <c r="H7307" s="7">
        <f t="shared" si="575"/>
        <v>0</v>
      </c>
      <c r="I7307" s="7"/>
      <c r="J7307">
        <v>-611.875</v>
      </c>
      <c r="K7307" s="8">
        <f t="shared" si="571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572"/>
        <v>-0.61187499999999995</v>
      </c>
      <c r="E7308" s="8">
        <v>-0.61187499999999995</v>
      </c>
      <c r="F7308" s="4">
        <f t="shared" si="573"/>
        <v>0</v>
      </c>
      <c r="G7308" s="4">
        <f t="shared" si="574"/>
        <v>0</v>
      </c>
      <c r="H7308" s="7">
        <f t="shared" si="575"/>
        <v>0</v>
      </c>
      <c r="I7308" s="7"/>
      <c r="J7308">
        <v>-611.875</v>
      </c>
      <c r="K7308" s="8">
        <f t="shared" si="571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572"/>
        <v>-0.61187499999999995</v>
      </c>
      <c r="E7309" s="8">
        <v>-0.61187499999999995</v>
      </c>
      <c r="F7309" s="4">
        <f t="shared" si="573"/>
        <v>0</v>
      </c>
      <c r="G7309" s="4">
        <f t="shared" si="574"/>
        <v>0</v>
      </c>
      <c r="H7309" s="7">
        <f t="shared" si="575"/>
        <v>0</v>
      </c>
      <c r="I7309" s="7"/>
      <c r="J7309">
        <v>-611.875</v>
      </c>
      <c r="K7309" s="8">
        <f t="shared" si="571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572"/>
        <v>-0.61187499999999995</v>
      </c>
      <c r="E7310" s="8">
        <v>-0.61187499999999995</v>
      </c>
      <c r="F7310" s="4">
        <f t="shared" si="573"/>
        <v>0</v>
      </c>
      <c r="G7310" s="4">
        <f t="shared" si="574"/>
        <v>0</v>
      </c>
      <c r="H7310" s="7">
        <f t="shared" si="575"/>
        <v>0</v>
      </c>
      <c r="I7310" s="7"/>
      <c r="J7310">
        <v>-611.875</v>
      </c>
      <c r="K7310" s="8">
        <f t="shared" si="571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572"/>
        <v>-1.0669200000000001</v>
      </c>
      <c r="E7311" s="8">
        <v>-1.0669150000000001</v>
      </c>
      <c r="F7311" s="4">
        <f t="shared" si="573"/>
        <v>5.000000000032756E-6</v>
      </c>
      <c r="G7311" s="4">
        <f t="shared" si="574"/>
        <v>5.000000000032756E-6</v>
      </c>
      <c r="H7311" s="7">
        <f t="shared" si="575"/>
        <v>2.5000000000327561E-11</v>
      </c>
      <c r="I7311" s="7"/>
      <c r="J7311">
        <v>-611.875</v>
      </c>
      <c r="K7311" s="8">
        <f t="shared" si="571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572"/>
        <v>-2.91492</v>
      </c>
      <c r="E7312" s="8">
        <v>-2.9170539999999998</v>
      </c>
      <c r="F7312" s="4">
        <f t="shared" si="573"/>
        <v>-2.1339999999998582E-3</v>
      </c>
      <c r="G7312" s="4">
        <f t="shared" si="574"/>
        <v>2.1339999999998582E-3</v>
      </c>
      <c r="H7312" s="7">
        <f t="shared" si="575"/>
        <v>4.5539559999993948E-6</v>
      </c>
      <c r="I7312" s="7"/>
      <c r="J7312">
        <v>-611.875</v>
      </c>
      <c r="K7312" s="8">
        <f t="shared" si="571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572"/>
        <v>111.63500000000001</v>
      </c>
      <c r="E7313" s="8">
        <v>112.504842</v>
      </c>
      <c r="F7313" s="4">
        <f t="shared" si="573"/>
        <v>0.86984199999999134</v>
      </c>
      <c r="G7313" s="4">
        <f t="shared" si="574"/>
        <v>0.86984199999999134</v>
      </c>
      <c r="H7313" s="7">
        <f t="shared" si="575"/>
        <v>0.75662510496398494</v>
      </c>
      <c r="I7313" s="7"/>
      <c r="J7313">
        <v>-611.875</v>
      </c>
      <c r="K7313" s="8">
        <f t="shared" si="571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572"/>
        <v>112.84</v>
      </c>
      <c r="E7314" s="8">
        <v>113.042911</v>
      </c>
      <c r="F7314" s="4">
        <f t="shared" si="573"/>
        <v>0.20291100000000029</v>
      </c>
      <c r="G7314" s="4">
        <f t="shared" si="574"/>
        <v>0.20291100000000029</v>
      </c>
      <c r="H7314" s="7">
        <f t="shared" si="575"/>
        <v>4.1172873921000115E-2</v>
      </c>
      <c r="I7314" s="7"/>
      <c r="J7314">
        <v>-611.875</v>
      </c>
      <c r="K7314" s="8">
        <f t="shared" si="571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572"/>
        <v>111.931</v>
      </c>
      <c r="E7315" s="8">
        <v>112.090659</v>
      </c>
      <c r="F7315" s="4">
        <f t="shared" si="573"/>
        <v>0.15965900000000488</v>
      </c>
      <c r="G7315" s="4">
        <f t="shared" si="574"/>
        <v>0.15965900000000488</v>
      </c>
      <c r="H7315" s="7">
        <f t="shared" si="575"/>
        <v>2.5490996281001557E-2</v>
      </c>
      <c r="I7315" s="7"/>
      <c r="J7315">
        <v>-611.875</v>
      </c>
      <c r="K7315" s="8">
        <f t="shared" si="571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572"/>
        <v>111.31699999999999</v>
      </c>
      <c r="E7316" s="8">
        <v>111.555453</v>
      </c>
      <c r="F7316" s="4">
        <f t="shared" si="573"/>
        <v>0.23845300000000691</v>
      </c>
      <c r="G7316" s="4">
        <f t="shared" si="574"/>
        <v>0.23845300000000691</v>
      </c>
      <c r="H7316" s="7">
        <f t="shared" si="575"/>
        <v>5.6859833209003292E-2</v>
      </c>
      <c r="I7316" s="7"/>
      <c r="J7316">
        <v>-1066.92</v>
      </c>
      <c r="K7316" s="8">
        <f t="shared" si="571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572"/>
        <v>110.684</v>
      </c>
      <c r="E7317" s="8">
        <v>111.113822</v>
      </c>
      <c r="F7317" s="4">
        <f t="shared" si="573"/>
        <v>0.42982200000000148</v>
      </c>
      <c r="G7317" s="4">
        <f t="shared" si="574"/>
        <v>0.42982200000000148</v>
      </c>
      <c r="H7317" s="7">
        <f t="shared" si="575"/>
        <v>0.18474695168400126</v>
      </c>
      <c r="I7317" s="7"/>
      <c r="J7317">
        <v>-1066.92</v>
      </c>
      <c r="K7317" s="8">
        <f t="shared" si="571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572"/>
        <v>110.29600000000001</v>
      </c>
      <c r="E7318" s="8">
        <v>110.713098</v>
      </c>
      <c r="F7318" s="4">
        <f t="shared" si="573"/>
        <v>0.41709799999999575</v>
      </c>
      <c r="G7318" s="4">
        <f t="shared" si="574"/>
        <v>0.41709799999999575</v>
      </c>
      <c r="H7318" s="7">
        <f t="shared" si="575"/>
        <v>0.17397074160399645</v>
      </c>
      <c r="I7318" s="7"/>
      <c r="J7318">
        <v>-2798.13</v>
      </c>
      <c r="K7318" s="8">
        <f t="shared" si="571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572"/>
        <v>110.128</v>
      </c>
      <c r="E7319" s="8">
        <v>110.587625</v>
      </c>
      <c r="F7319" s="4">
        <f t="shared" si="573"/>
        <v>0.45962500000000261</v>
      </c>
      <c r="G7319" s="4">
        <f t="shared" si="574"/>
        <v>0.45962500000000261</v>
      </c>
      <c r="H7319" s="7">
        <f t="shared" si="575"/>
        <v>0.21125514062500239</v>
      </c>
      <c r="I7319" s="7"/>
      <c r="J7319">
        <v>84273.9</v>
      </c>
      <c r="K7319" s="8">
        <f t="shared" si="571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572"/>
        <v>89.329599999999999</v>
      </c>
      <c r="E7320" s="8">
        <v>89.770690999999999</v>
      </c>
      <c r="F7320" s="4">
        <f t="shared" si="573"/>
        <v>0.44109100000000012</v>
      </c>
      <c r="G7320" s="4">
        <f t="shared" si="574"/>
        <v>0.44109100000000012</v>
      </c>
      <c r="H7320" s="7">
        <f t="shared" si="575"/>
        <v>0.19456127028100012</v>
      </c>
      <c r="I7320" s="7"/>
      <c r="J7320">
        <v>89557.1</v>
      </c>
      <c r="K7320" s="8">
        <f t="shared" si="571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572"/>
        <v>-0.92471500000000006</v>
      </c>
      <c r="E7321" s="8">
        <v>-0.92471499999999995</v>
      </c>
      <c r="F7321" s="4">
        <f t="shared" si="573"/>
        <v>1.1102230246251565E-16</v>
      </c>
      <c r="G7321" s="4">
        <f t="shared" si="574"/>
        <v>1.1102230246251565E-16</v>
      </c>
      <c r="H7321" s="7">
        <f t="shared" si="575"/>
        <v>1.2325951644078309E-32</v>
      </c>
      <c r="I7321" s="7"/>
      <c r="J7321">
        <v>-924.71500000000003</v>
      </c>
      <c r="K7321" s="8">
        <f t="shared" si="571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572"/>
        <v>-0.61187499999999995</v>
      </c>
      <c r="E7322" s="8">
        <v>-0.61187499999999995</v>
      </c>
      <c r="F7322" s="4">
        <f t="shared" si="573"/>
        <v>0</v>
      </c>
      <c r="G7322" s="4">
        <f t="shared" si="574"/>
        <v>0</v>
      </c>
      <c r="H7322" s="7">
        <f t="shared" si="575"/>
        <v>0</v>
      </c>
      <c r="I7322" s="7"/>
      <c r="J7322">
        <v>-924.71500000000003</v>
      </c>
      <c r="K7322" s="8">
        <f t="shared" si="571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572"/>
        <v>-0.61187499999999995</v>
      </c>
      <c r="E7323" s="8">
        <v>-0.61187499999999995</v>
      </c>
      <c r="F7323" s="4">
        <f t="shared" si="573"/>
        <v>0</v>
      </c>
      <c r="G7323" s="4">
        <f t="shared" si="574"/>
        <v>0</v>
      </c>
      <c r="H7323" s="7">
        <f t="shared" si="575"/>
        <v>0</v>
      </c>
      <c r="I7323" s="7"/>
      <c r="J7323">
        <v>-924.71500000000003</v>
      </c>
      <c r="K7323" s="8">
        <f t="shared" si="571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572"/>
        <v>-0.61187499999999995</v>
      </c>
      <c r="E7324" s="8">
        <v>-0.61187499999999995</v>
      </c>
      <c r="F7324" s="4">
        <f t="shared" si="573"/>
        <v>0</v>
      </c>
      <c r="G7324" s="4">
        <f t="shared" si="574"/>
        <v>0</v>
      </c>
      <c r="H7324" s="7">
        <f t="shared" si="575"/>
        <v>0</v>
      </c>
      <c r="I7324" s="7"/>
      <c r="J7324">
        <v>-924.71500000000003</v>
      </c>
      <c r="K7324" s="8">
        <f t="shared" si="571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572"/>
        <v>-0.61187499999999995</v>
      </c>
      <c r="E7325" s="8">
        <v>-0.61187499999999995</v>
      </c>
      <c r="F7325" s="4">
        <f t="shared" si="573"/>
        <v>0</v>
      </c>
      <c r="G7325" s="4">
        <f t="shared" si="574"/>
        <v>0</v>
      </c>
      <c r="H7325" s="7">
        <f t="shared" si="575"/>
        <v>0</v>
      </c>
      <c r="I7325" s="7"/>
      <c r="J7325">
        <v>-924.71500000000003</v>
      </c>
      <c r="K7325" s="8">
        <f t="shared" si="571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572"/>
        <v>-0.61187499999999995</v>
      </c>
      <c r="E7326" s="8">
        <v>-0.61187499999999995</v>
      </c>
      <c r="F7326" s="4">
        <f t="shared" si="573"/>
        <v>0</v>
      </c>
      <c r="G7326" s="4">
        <f t="shared" si="574"/>
        <v>0</v>
      </c>
      <c r="H7326" s="7">
        <f t="shared" si="575"/>
        <v>0</v>
      </c>
      <c r="I7326" s="7"/>
      <c r="J7326">
        <v>-924.71500000000003</v>
      </c>
      <c r="K7326" s="8">
        <f t="shared" si="571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572"/>
        <v>-0.61187499999999995</v>
      </c>
      <c r="E7327" s="8">
        <v>-0.61187499999999995</v>
      </c>
      <c r="F7327" s="4">
        <f t="shared" si="573"/>
        <v>0</v>
      </c>
      <c r="G7327" s="4">
        <f t="shared" si="574"/>
        <v>0</v>
      </c>
      <c r="H7327" s="7">
        <f t="shared" si="575"/>
        <v>0</v>
      </c>
      <c r="I7327" s="7"/>
      <c r="J7327">
        <v>-611.875</v>
      </c>
      <c r="K7327" s="8">
        <f t="shared" si="571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572"/>
        <v>-0.61187499999999995</v>
      </c>
      <c r="E7328" s="8">
        <v>-0.61187499999999995</v>
      </c>
      <c r="F7328" s="4">
        <f t="shared" si="573"/>
        <v>0</v>
      </c>
      <c r="G7328" s="4">
        <f t="shared" si="574"/>
        <v>0</v>
      </c>
      <c r="H7328" s="7">
        <f t="shared" si="575"/>
        <v>0</v>
      </c>
      <c r="I7328" s="7"/>
      <c r="J7328">
        <v>-611.875</v>
      </c>
      <c r="K7328" s="8">
        <f t="shared" si="571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572"/>
        <v>-0.61187499999999995</v>
      </c>
      <c r="E7329" s="8">
        <v>-0.61187499999999995</v>
      </c>
      <c r="F7329" s="4">
        <f t="shared" si="573"/>
        <v>0</v>
      </c>
      <c r="G7329" s="4">
        <f t="shared" si="574"/>
        <v>0</v>
      </c>
      <c r="H7329" s="7">
        <f t="shared" si="575"/>
        <v>0</v>
      </c>
      <c r="I7329" s="7"/>
      <c r="J7329">
        <v>-611.875</v>
      </c>
      <c r="K7329" s="8">
        <f t="shared" si="571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572"/>
        <v>-0.61187499999999995</v>
      </c>
      <c r="E7330" s="8">
        <v>-0.61187499999999995</v>
      </c>
      <c r="F7330" s="4">
        <f t="shared" si="573"/>
        <v>0</v>
      </c>
      <c r="G7330" s="4">
        <f t="shared" si="574"/>
        <v>0</v>
      </c>
      <c r="H7330" s="7">
        <f t="shared" si="575"/>
        <v>0</v>
      </c>
      <c r="I7330" s="7"/>
      <c r="J7330">
        <v>-611.875</v>
      </c>
      <c r="K7330" s="8">
        <f t="shared" si="571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572"/>
        <v>-0.61187499999999995</v>
      </c>
      <c r="E7331" s="8">
        <v>-0.61187499999999995</v>
      </c>
      <c r="F7331" s="4">
        <f t="shared" si="573"/>
        <v>0</v>
      </c>
      <c r="G7331" s="4">
        <f t="shared" si="574"/>
        <v>0</v>
      </c>
      <c r="H7331" s="7">
        <f t="shared" si="575"/>
        <v>0</v>
      </c>
      <c r="I7331" s="7"/>
      <c r="J7331">
        <v>-611.875</v>
      </c>
      <c r="K7331" s="8">
        <f t="shared" si="571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572"/>
        <v>-0.61187499999999995</v>
      </c>
      <c r="E7332" s="8">
        <v>-0.61187499999999995</v>
      </c>
      <c r="F7332" s="4">
        <f t="shared" si="573"/>
        <v>0</v>
      </c>
      <c r="G7332" s="4">
        <f t="shared" si="574"/>
        <v>0</v>
      </c>
      <c r="H7332" s="7">
        <f t="shared" si="575"/>
        <v>0</v>
      </c>
      <c r="I7332" s="7"/>
      <c r="J7332">
        <v>-611.875</v>
      </c>
      <c r="K7332" s="8">
        <f t="shared" si="571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572"/>
        <v>-0.61187499999999995</v>
      </c>
      <c r="E7333" s="8">
        <v>-0.61187499999999995</v>
      </c>
      <c r="F7333" s="4">
        <f t="shared" si="573"/>
        <v>0</v>
      </c>
      <c r="G7333" s="4">
        <f t="shared" si="574"/>
        <v>0</v>
      </c>
      <c r="H7333" s="7">
        <f t="shared" si="575"/>
        <v>0</v>
      </c>
      <c r="I7333" s="7"/>
      <c r="J7333">
        <v>-611.875</v>
      </c>
      <c r="K7333" s="8">
        <f t="shared" si="571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572"/>
        <v>-0.61187499999999995</v>
      </c>
      <c r="E7334" s="8">
        <v>-0.61187499999999995</v>
      </c>
      <c r="F7334" s="4">
        <f t="shared" si="573"/>
        <v>0</v>
      </c>
      <c r="G7334" s="4">
        <f t="shared" si="574"/>
        <v>0</v>
      </c>
      <c r="H7334" s="7">
        <f t="shared" si="575"/>
        <v>0</v>
      </c>
      <c r="I7334" s="7"/>
      <c r="J7334">
        <v>-611.875</v>
      </c>
      <c r="K7334" s="8">
        <f t="shared" si="571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572"/>
        <v>-1.0669200000000001</v>
      </c>
      <c r="E7335" s="8">
        <v>-1.0669150000000001</v>
      </c>
      <c r="F7335" s="4">
        <f t="shared" si="573"/>
        <v>5.000000000032756E-6</v>
      </c>
      <c r="G7335" s="4">
        <f t="shared" si="574"/>
        <v>5.000000000032756E-6</v>
      </c>
      <c r="H7335" s="7">
        <f t="shared" si="575"/>
        <v>2.5000000000327561E-11</v>
      </c>
      <c r="I7335" s="7"/>
      <c r="J7335">
        <v>-611.875</v>
      </c>
      <c r="K7335" s="8">
        <f t="shared" si="571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572"/>
        <v>13.1866</v>
      </c>
      <c r="E7336" s="8">
        <v>13.434355999999999</v>
      </c>
      <c r="F7336" s="4">
        <f t="shared" si="573"/>
        <v>0.24775599999999898</v>
      </c>
      <c r="G7336" s="4">
        <f t="shared" si="574"/>
        <v>0.24775599999999898</v>
      </c>
      <c r="H7336" s="7">
        <f t="shared" si="575"/>
        <v>6.138303553599949E-2</v>
      </c>
      <c r="I7336" s="7"/>
      <c r="J7336">
        <v>-611.875</v>
      </c>
      <c r="K7336" s="8">
        <f t="shared" si="571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572"/>
        <v>113.051</v>
      </c>
      <c r="E7337" s="8">
        <v>113.540959</v>
      </c>
      <c r="F7337" s="4">
        <f t="shared" si="573"/>
        <v>0.48995899999999892</v>
      </c>
      <c r="G7337" s="4">
        <f t="shared" si="574"/>
        <v>0.48995899999999892</v>
      </c>
      <c r="H7337" s="7">
        <f t="shared" si="575"/>
        <v>0.24005982168099896</v>
      </c>
      <c r="I7337" s="7"/>
      <c r="J7337">
        <v>-611.875</v>
      </c>
      <c r="K7337" s="8">
        <f t="shared" si="571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572"/>
        <v>112.146</v>
      </c>
      <c r="E7338" s="8">
        <v>112.39153</v>
      </c>
      <c r="F7338" s="4">
        <f t="shared" si="573"/>
        <v>0.24553000000000225</v>
      </c>
      <c r="G7338" s="4">
        <f t="shared" si="574"/>
        <v>0.24553000000000225</v>
      </c>
      <c r="H7338" s="7">
        <f t="shared" si="575"/>
        <v>6.0284980900001103E-2</v>
      </c>
      <c r="I7338" s="7"/>
      <c r="J7338">
        <v>-611.875</v>
      </c>
      <c r="K7338" s="8">
        <f t="shared" si="571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572"/>
        <v>111.376</v>
      </c>
      <c r="E7339" s="8">
        <v>111.52346</v>
      </c>
      <c r="F7339" s="4">
        <f t="shared" si="573"/>
        <v>0.14745999999999526</v>
      </c>
      <c r="G7339" s="4">
        <f t="shared" si="574"/>
        <v>0.14745999999999526</v>
      </c>
      <c r="H7339" s="7">
        <f t="shared" si="575"/>
        <v>2.1744451599998601E-2</v>
      </c>
      <c r="I7339" s="7"/>
      <c r="J7339">
        <v>-611.875</v>
      </c>
      <c r="K7339" s="8">
        <f t="shared" si="571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572"/>
        <v>110.65300000000001</v>
      </c>
      <c r="E7340" s="8">
        <v>110.858542</v>
      </c>
      <c r="F7340" s="4">
        <f t="shared" si="573"/>
        <v>0.20554199999999412</v>
      </c>
      <c r="G7340" s="4">
        <f t="shared" si="574"/>
        <v>0.20554199999999412</v>
      </c>
      <c r="H7340" s="7">
        <f t="shared" si="575"/>
        <v>4.2247513763997581E-2</v>
      </c>
      <c r="I7340" s="7"/>
      <c r="J7340">
        <v>-1066.92</v>
      </c>
      <c r="K7340" s="8">
        <f t="shared" ref="K7340:K7403" si="576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572"/>
        <v>109.938</v>
      </c>
      <c r="E7341" s="8">
        <v>110.025654</v>
      </c>
      <c r="F7341" s="4">
        <f t="shared" si="573"/>
        <v>8.7654000000000565E-2</v>
      </c>
      <c r="G7341" s="4">
        <f t="shared" si="574"/>
        <v>8.7654000000000565E-2</v>
      </c>
      <c r="H7341" s="7">
        <f t="shared" si="575"/>
        <v>7.6832237160000989E-3</v>
      </c>
      <c r="I7341" s="7"/>
      <c r="J7341">
        <v>-2917.15</v>
      </c>
      <c r="K7341" s="8">
        <f t="shared" si="576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572"/>
        <v>109.53100000000001</v>
      </c>
      <c r="E7342" s="8">
        <v>110.01695100000001</v>
      </c>
      <c r="F7342" s="4">
        <f t="shared" si="573"/>
        <v>0.48595100000000002</v>
      </c>
      <c r="G7342" s="4">
        <f t="shared" si="574"/>
        <v>0.48595100000000002</v>
      </c>
      <c r="H7342" s="7">
        <f t="shared" si="575"/>
        <v>0.23614837440100003</v>
      </c>
      <c r="I7342" s="7"/>
      <c r="J7342">
        <v>111974</v>
      </c>
      <c r="K7342" s="8">
        <f t="shared" si="576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572"/>
        <v>109.437</v>
      </c>
      <c r="E7343" s="8">
        <v>109.882503</v>
      </c>
      <c r="F7343" s="4">
        <f t="shared" si="573"/>
        <v>0.4455030000000022</v>
      </c>
      <c r="G7343" s="4">
        <f t="shared" si="574"/>
        <v>0.4455030000000022</v>
      </c>
      <c r="H7343" s="7">
        <f t="shared" si="575"/>
        <v>0.19847292300900196</v>
      </c>
      <c r="I7343" s="7"/>
      <c r="J7343">
        <v>112984</v>
      </c>
      <c r="K7343" s="8">
        <f t="shared" si="576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572"/>
        <v>87.893899999999988</v>
      </c>
      <c r="E7344" s="8">
        <v>88.304524000000001</v>
      </c>
      <c r="F7344" s="4">
        <f t="shared" si="573"/>
        <v>0.41062400000001276</v>
      </c>
      <c r="G7344" s="4">
        <f t="shared" si="574"/>
        <v>0.41062400000001276</v>
      </c>
      <c r="H7344" s="7">
        <f t="shared" si="575"/>
        <v>0.16861206937601048</v>
      </c>
      <c r="I7344" s="7"/>
      <c r="J7344">
        <v>111969</v>
      </c>
      <c r="K7344" s="8">
        <f t="shared" si="576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572"/>
        <v>-0.92471500000000006</v>
      </c>
      <c r="E7345" s="8">
        <v>-0.92471499999999995</v>
      </c>
      <c r="F7345" s="4">
        <f t="shared" si="573"/>
        <v>1.1102230246251565E-16</v>
      </c>
      <c r="G7345" s="4">
        <f t="shared" si="574"/>
        <v>1.1102230246251565E-16</v>
      </c>
      <c r="H7345" s="7">
        <f t="shared" si="575"/>
        <v>1.2325951644078309E-32</v>
      </c>
      <c r="I7345" s="7"/>
      <c r="J7345">
        <v>111455</v>
      </c>
      <c r="K7345" s="8">
        <f t="shared" si="576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572"/>
        <v>-0.61187499999999995</v>
      </c>
      <c r="E7346" s="8">
        <v>-0.61187499999999995</v>
      </c>
      <c r="F7346" s="4">
        <f t="shared" si="573"/>
        <v>0</v>
      </c>
      <c r="G7346" s="4">
        <f t="shared" si="574"/>
        <v>0</v>
      </c>
      <c r="H7346" s="7">
        <f t="shared" si="575"/>
        <v>0</v>
      </c>
      <c r="I7346" s="7"/>
      <c r="J7346">
        <v>111031</v>
      </c>
      <c r="K7346" s="8">
        <f t="shared" si="576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572"/>
        <v>-0.61187499999999995</v>
      </c>
      <c r="E7347" s="8">
        <v>-0.61187499999999995</v>
      </c>
      <c r="F7347" s="4">
        <f t="shared" si="573"/>
        <v>0</v>
      </c>
      <c r="G7347" s="4">
        <f t="shared" si="574"/>
        <v>0</v>
      </c>
      <c r="H7347" s="7">
        <f t="shared" si="575"/>
        <v>0</v>
      </c>
      <c r="I7347" s="7"/>
      <c r="J7347">
        <v>110646</v>
      </c>
      <c r="K7347" s="8">
        <f t="shared" si="576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572"/>
        <v>-0.61187499999999995</v>
      </c>
      <c r="E7348" s="8">
        <v>-0.61187499999999995</v>
      </c>
      <c r="F7348" s="4">
        <f t="shared" si="573"/>
        <v>0</v>
      </c>
      <c r="G7348" s="4">
        <f t="shared" si="574"/>
        <v>0</v>
      </c>
      <c r="H7348" s="7">
        <f t="shared" si="575"/>
        <v>0</v>
      </c>
      <c r="I7348" s="7"/>
      <c r="J7348">
        <v>110524</v>
      </c>
      <c r="K7348" s="8">
        <f t="shared" si="576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572"/>
        <v>-0.61187499999999995</v>
      </c>
      <c r="E7349" s="8">
        <v>-0.61187499999999995</v>
      </c>
      <c r="F7349" s="4">
        <f t="shared" si="573"/>
        <v>0</v>
      </c>
      <c r="G7349" s="4">
        <f t="shared" si="574"/>
        <v>0</v>
      </c>
      <c r="H7349" s="7">
        <f t="shared" si="575"/>
        <v>0</v>
      </c>
      <c r="I7349" s="7"/>
      <c r="J7349">
        <v>89801.9</v>
      </c>
      <c r="K7349" s="8">
        <f t="shared" si="576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572"/>
        <v>-0.61187499999999995</v>
      </c>
      <c r="E7350" s="8">
        <v>-0.61187499999999995</v>
      </c>
      <c r="F7350" s="4">
        <f t="shared" si="573"/>
        <v>0</v>
      </c>
      <c r="G7350" s="4">
        <f t="shared" si="574"/>
        <v>0</v>
      </c>
      <c r="H7350" s="7">
        <f t="shared" si="575"/>
        <v>0</v>
      </c>
      <c r="I7350" s="7"/>
      <c r="J7350">
        <v>-924.71500000000003</v>
      </c>
      <c r="K7350" s="8">
        <f t="shared" si="576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572"/>
        <v>-0.61187499999999995</v>
      </c>
      <c r="E7351" s="8">
        <v>-0.61187499999999995</v>
      </c>
      <c r="F7351" s="4">
        <f t="shared" si="573"/>
        <v>0</v>
      </c>
      <c r="G7351" s="4">
        <f t="shared" si="574"/>
        <v>0</v>
      </c>
      <c r="H7351" s="7">
        <f t="shared" si="575"/>
        <v>0</v>
      </c>
      <c r="I7351" s="7"/>
      <c r="J7351">
        <v>-611.875</v>
      </c>
      <c r="K7351" s="8">
        <f t="shared" si="576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572"/>
        <v>-0.61187499999999995</v>
      </c>
      <c r="E7352" s="8">
        <v>-0.61187499999999995</v>
      </c>
      <c r="F7352" s="4">
        <f t="shared" si="573"/>
        <v>0</v>
      </c>
      <c r="G7352" s="4">
        <f t="shared" si="574"/>
        <v>0</v>
      </c>
      <c r="H7352" s="7">
        <f t="shared" si="575"/>
        <v>0</v>
      </c>
      <c r="I7352" s="7"/>
      <c r="J7352">
        <v>-611.875</v>
      </c>
      <c r="K7352" s="8">
        <f t="shared" si="576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572"/>
        <v>-0.61187499999999995</v>
      </c>
      <c r="E7353" s="8">
        <v>-0.61187499999999995</v>
      </c>
      <c r="F7353" s="4">
        <f t="shared" si="573"/>
        <v>0</v>
      </c>
      <c r="G7353" s="4">
        <f t="shared" si="574"/>
        <v>0</v>
      </c>
      <c r="H7353" s="7">
        <f t="shared" si="575"/>
        <v>0</v>
      </c>
      <c r="I7353" s="7"/>
      <c r="J7353">
        <v>-611.875</v>
      </c>
      <c r="K7353" s="8">
        <f t="shared" si="576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572"/>
        <v>-0.61187499999999995</v>
      </c>
      <c r="E7354" s="8">
        <v>-0.61187499999999995</v>
      </c>
      <c r="F7354" s="4">
        <f t="shared" si="573"/>
        <v>0</v>
      </c>
      <c r="G7354" s="4">
        <f t="shared" si="574"/>
        <v>0</v>
      </c>
      <c r="H7354" s="7">
        <f t="shared" si="575"/>
        <v>0</v>
      </c>
      <c r="I7354" s="7"/>
      <c r="J7354">
        <v>-611.875</v>
      </c>
      <c r="K7354" s="8">
        <f t="shared" si="576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572"/>
        <v>-0.61187499999999995</v>
      </c>
      <c r="E7355" s="8">
        <v>-0.61187499999999995</v>
      </c>
      <c r="F7355" s="4">
        <f t="shared" si="573"/>
        <v>0</v>
      </c>
      <c r="G7355" s="4">
        <f t="shared" si="574"/>
        <v>0</v>
      </c>
      <c r="H7355" s="7">
        <f t="shared" si="575"/>
        <v>0</v>
      </c>
      <c r="I7355" s="7"/>
      <c r="J7355">
        <v>-611.875</v>
      </c>
      <c r="K7355" s="8">
        <f t="shared" si="576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572"/>
        <v>-0.61187499999999995</v>
      </c>
      <c r="E7356" s="8">
        <v>-0.61187499999999995</v>
      </c>
      <c r="F7356" s="4">
        <f t="shared" si="573"/>
        <v>0</v>
      </c>
      <c r="G7356" s="4">
        <f t="shared" si="574"/>
        <v>0</v>
      </c>
      <c r="H7356" s="7">
        <f t="shared" si="575"/>
        <v>0</v>
      </c>
      <c r="I7356" s="7"/>
      <c r="J7356">
        <v>-611.875</v>
      </c>
      <c r="K7356" s="8">
        <f t="shared" si="576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572"/>
        <v>-0.61187499999999995</v>
      </c>
      <c r="E7357" s="8">
        <v>-0.61187499999999995</v>
      </c>
      <c r="F7357" s="4">
        <f t="shared" si="573"/>
        <v>0</v>
      </c>
      <c r="G7357" s="4">
        <f t="shared" si="574"/>
        <v>0</v>
      </c>
      <c r="H7357" s="7">
        <f t="shared" si="575"/>
        <v>0</v>
      </c>
      <c r="I7357" s="7"/>
      <c r="J7357">
        <v>-611.875</v>
      </c>
      <c r="K7357" s="8">
        <f t="shared" si="576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572"/>
        <v>-0.61187499999999995</v>
      </c>
      <c r="E7358" s="8">
        <v>-0.61187499999999995</v>
      </c>
      <c r="F7358" s="4">
        <f t="shared" si="573"/>
        <v>0</v>
      </c>
      <c r="G7358" s="4">
        <f t="shared" si="574"/>
        <v>0</v>
      </c>
      <c r="H7358" s="7">
        <f t="shared" si="575"/>
        <v>0</v>
      </c>
      <c r="I7358" s="7"/>
      <c r="J7358">
        <v>-611.875</v>
      </c>
      <c r="K7358" s="8">
        <f t="shared" si="576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572"/>
        <v>-1.0669200000000001</v>
      </c>
      <c r="E7359" s="8">
        <v>-1.0669150000000001</v>
      </c>
      <c r="F7359" s="4">
        <f t="shared" si="573"/>
        <v>5.000000000032756E-6</v>
      </c>
      <c r="G7359" s="4">
        <f t="shared" si="574"/>
        <v>5.000000000032756E-6</v>
      </c>
      <c r="H7359" s="7">
        <f t="shared" si="575"/>
        <v>2.5000000000327561E-11</v>
      </c>
      <c r="I7359" s="7"/>
      <c r="J7359">
        <v>-611.875</v>
      </c>
      <c r="K7359" s="8">
        <f t="shared" si="576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572"/>
        <v>2.3396599999999999</v>
      </c>
      <c r="E7360" s="8">
        <v>2.9312230000000001</v>
      </c>
      <c r="F7360" s="4">
        <f t="shared" si="573"/>
        <v>0.59156300000000028</v>
      </c>
      <c r="G7360" s="4">
        <f t="shared" si="574"/>
        <v>0.59156300000000028</v>
      </c>
      <c r="H7360" s="7">
        <f t="shared" si="575"/>
        <v>0.34994678296900034</v>
      </c>
      <c r="I7360" s="7"/>
      <c r="J7360">
        <v>-611.875</v>
      </c>
      <c r="K7360" s="8">
        <f t="shared" si="576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572"/>
        <v>113.169</v>
      </c>
      <c r="E7361" s="8">
        <v>113.806989</v>
      </c>
      <c r="F7361" s="4">
        <f t="shared" si="573"/>
        <v>0.63798900000000458</v>
      </c>
      <c r="G7361" s="4">
        <f t="shared" si="574"/>
        <v>0.63798900000000458</v>
      </c>
      <c r="H7361" s="7">
        <f t="shared" si="575"/>
        <v>0.40702996412100584</v>
      </c>
      <c r="I7361" s="7"/>
      <c r="J7361">
        <v>-611.875</v>
      </c>
      <c r="K7361" s="8">
        <f t="shared" si="576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572"/>
        <v>112.194</v>
      </c>
      <c r="E7362" s="8">
        <v>112.400739</v>
      </c>
      <c r="F7362" s="4">
        <f t="shared" si="573"/>
        <v>0.2067389999999989</v>
      </c>
      <c r="G7362" s="4">
        <f t="shared" si="574"/>
        <v>0.2067389999999989</v>
      </c>
      <c r="H7362" s="7">
        <f t="shared" si="575"/>
        <v>4.2741014120999545E-2</v>
      </c>
      <c r="I7362" s="7"/>
      <c r="J7362">
        <v>-611.875</v>
      </c>
      <c r="K7362" s="8">
        <f t="shared" si="576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572"/>
        <v>111.383</v>
      </c>
      <c r="E7363" s="8">
        <v>111.51518299999999</v>
      </c>
      <c r="F7363" s="4">
        <f t="shared" si="573"/>
        <v>0.13218299999999772</v>
      </c>
      <c r="G7363" s="4">
        <f t="shared" si="574"/>
        <v>0.13218299999999772</v>
      </c>
      <c r="H7363" s="7">
        <f t="shared" si="575"/>
        <v>1.7472345488999397E-2</v>
      </c>
      <c r="I7363" s="7"/>
      <c r="J7363">
        <v>-611.875</v>
      </c>
      <c r="K7363" s="8">
        <f t="shared" si="576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572"/>
        <v>110.65900000000001</v>
      </c>
      <c r="E7364" s="8">
        <v>110.842248</v>
      </c>
      <c r="F7364" s="4">
        <f t="shared" si="573"/>
        <v>0.18324799999999186</v>
      </c>
      <c r="G7364" s="4">
        <f t="shared" si="574"/>
        <v>0.18324799999999186</v>
      </c>
      <c r="H7364" s="7">
        <f t="shared" si="575"/>
        <v>3.3579829503997016E-2</v>
      </c>
      <c r="I7364" s="7"/>
      <c r="J7364">
        <v>-1066.92</v>
      </c>
      <c r="K7364" s="8">
        <f t="shared" si="576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572"/>
        <v>109.944</v>
      </c>
      <c r="E7365" s="8">
        <v>110.025142</v>
      </c>
      <c r="F7365" s="4">
        <f t="shared" si="573"/>
        <v>8.1141999999999825E-2</v>
      </c>
      <c r="G7365" s="4">
        <f t="shared" si="574"/>
        <v>8.1141999999999825E-2</v>
      </c>
      <c r="H7365" s="7">
        <f t="shared" si="575"/>
        <v>6.5840241639999715E-3</v>
      </c>
      <c r="I7365" s="7"/>
      <c r="J7365">
        <v>13444.8</v>
      </c>
      <c r="K7365" s="8">
        <f t="shared" si="576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572"/>
        <v>109.402</v>
      </c>
      <c r="E7366" s="8">
        <v>109.86836700000001</v>
      </c>
      <c r="F7366" s="4">
        <f t="shared" si="573"/>
        <v>0.46636700000000531</v>
      </c>
      <c r="G7366" s="4">
        <f t="shared" si="574"/>
        <v>0.46636700000000531</v>
      </c>
      <c r="H7366" s="7">
        <f t="shared" si="575"/>
        <v>0.21749817868900495</v>
      </c>
      <c r="I7366" s="7"/>
      <c r="J7366">
        <v>113268</v>
      </c>
      <c r="K7366" s="8">
        <f t="shared" si="576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572"/>
        <v>109.044</v>
      </c>
      <c r="E7367" s="8">
        <v>109.38279300000001</v>
      </c>
      <c r="F7367" s="4">
        <f t="shared" si="573"/>
        <v>0.33879300000000967</v>
      </c>
      <c r="G7367" s="4">
        <f t="shared" si="574"/>
        <v>0.33879300000000967</v>
      </c>
      <c r="H7367" s="7">
        <f t="shared" si="575"/>
        <v>0.11478069684900655</v>
      </c>
      <c r="I7367" s="7"/>
      <c r="J7367">
        <v>112325</v>
      </c>
      <c r="K7367" s="8">
        <f t="shared" si="576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572"/>
        <v>68.891300000000001</v>
      </c>
      <c r="E7368" s="8">
        <v>69.247944000000004</v>
      </c>
      <c r="F7368" s="4">
        <f t="shared" si="573"/>
        <v>0.35664400000000285</v>
      </c>
      <c r="G7368" s="4">
        <f t="shared" si="574"/>
        <v>0.35664400000000285</v>
      </c>
      <c r="H7368" s="7">
        <f t="shared" si="575"/>
        <v>0.12719494273600204</v>
      </c>
      <c r="I7368" s="7"/>
      <c r="J7368">
        <v>111429</v>
      </c>
      <c r="K7368" s="8">
        <f t="shared" si="576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577">C7369/1000</f>
        <v>-0.92471500000000006</v>
      </c>
      <c r="E7369" s="8">
        <v>-0.92471499999999995</v>
      </c>
      <c r="F7369" s="4">
        <f t="shared" ref="F7369:F7432" si="578">(E7369- D7369)</f>
        <v>1.1102230246251565E-16</v>
      </c>
      <c r="G7369" s="4">
        <f t="shared" ref="G7369:G7432" si="579">ABS(F7369)</f>
        <v>1.1102230246251565E-16</v>
      </c>
      <c r="H7369" s="7">
        <f t="shared" ref="H7369:H7432" si="580">(G7369^2)</f>
        <v>1.2325951644078309E-32</v>
      </c>
      <c r="I7369" s="7"/>
      <c r="J7369">
        <v>110776</v>
      </c>
      <c r="K7369" s="8">
        <f t="shared" si="576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577"/>
        <v>-0.61187499999999995</v>
      </c>
      <c r="E7370" s="8">
        <v>-0.61187499999999995</v>
      </c>
      <c r="F7370" s="4">
        <f t="shared" si="578"/>
        <v>0</v>
      </c>
      <c r="G7370" s="4">
        <f t="shared" si="579"/>
        <v>0</v>
      </c>
      <c r="H7370" s="7">
        <f t="shared" si="580"/>
        <v>0</v>
      </c>
      <c r="I7370" s="7"/>
      <c r="J7370">
        <v>109969</v>
      </c>
      <c r="K7370" s="8">
        <f t="shared" si="576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577"/>
        <v>-0.61187499999999995</v>
      </c>
      <c r="E7371" s="8">
        <v>-0.61187499999999995</v>
      </c>
      <c r="F7371" s="4">
        <f t="shared" si="578"/>
        <v>0</v>
      </c>
      <c r="G7371" s="4">
        <f t="shared" si="579"/>
        <v>0</v>
      </c>
      <c r="H7371" s="7">
        <f t="shared" si="580"/>
        <v>0</v>
      </c>
      <c r="I7371" s="7"/>
      <c r="J7371">
        <v>109960</v>
      </c>
      <c r="K7371" s="8">
        <f t="shared" si="576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577"/>
        <v>-0.61187499999999995</v>
      </c>
      <c r="E7372" s="8">
        <v>-0.61187499999999995</v>
      </c>
      <c r="F7372" s="4">
        <f t="shared" si="578"/>
        <v>0</v>
      </c>
      <c r="G7372" s="4">
        <f t="shared" si="579"/>
        <v>0</v>
      </c>
      <c r="H7372" s="7">
        <f t="shared" si="580"/>
        <v>0</v>
      </c>
      <c r="I7372" s="7"/>
      <c r="J7372">
        <v>109837</v>
      </c>
      <c r="K7372" s="8">
        <f t="shared" si="576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577"/>
        <v>-0.61187499999999995</v>
      </c>
      <c r="E7373" s="8">
        <v>-0.61187499999999995</v>
      </c>
      <c r="F7373" s="4">
        <f t="shared" si="578"/>
        <v>0</v>
      </c>
      <c r="G7373" s="4">
        <f t="shared" si="579"/>
        <v>0</v>
      </c>
      <c r="H7373" s="7">
        <f t="shared" si="580"/>
        <v>0</v>
      </c>
      <c r="I7373" s="7"/>
      <c r="J7373">
        <v>88352.5</v>
      </c>
      <c r="K7373" s="8">
        <f t="shared" si="576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577"/>
        <v>-0.61187499999999995</v>
      </c>
      <c r="E7374" s="8">
        <v>-0.61187499999999995</v>
      </c>
      <c r="F7374" s="4">
        <f t="shared" si="578"/>
        <v>0</v>
      </c>
      <c r="G7374" s="4">
        <f t="shared" si="579"/>
        <v>0</v>
      </c>
      <c r="H7374" s="7">
        <f t="shared" si="580"/>
        <v>0</v>
      </c>
      <c r="I7374" s="7"/>
      <c r="J7374">
        <v>-924.71500000000003</v>
      </c>
      <c r="K7374" s="8">
        <f t="shared" si="576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577"/>
        <v>-0.61187499999999995</v>
      </c>
      <c r="E7375" s="8">
        <v>-0.61187499999999995</v>
      </c>
      <c r="F7375" s="4">
        <f t="shared" si="578"/>
        <v>0</v>
      </c>
      <c r="G7375" s="4">
        <f t="shared" si="579"/>
        <v>0</v>
      </c>
      <c r="H7375" s="7">
        <f t="shared" si="580"/>
        <v>0</v>
      </c>
      <c r="I7375" s="7"/>
      <c r="J7375">
        <v>-611.875</v>
      </c>
      <c r="K7375" s="8">
        <f t="shared" si="576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577"/>
        <v>-0.61187499999999995</v>
      </c>
      <c r="E7376" s="8">
        <v>-0.61187499999999995</v>
      </c>
      <c r="F7376" s="4">
        <f t="shared" si="578"/>
        <v>0</v>
      </c>
      <c r="G7376" s="4">
        <f t="shared" si="579"/>
        <v>0</v>
      </c>
      <c r="H7376" s="7">
        <f t="shared" si="580"/>
        <v>0</v>
      </c>
      <c r="I7376" s="7"/>
      <c r="J7376">
        <v>-611.875</v>
      </c>
      <c r="K7376" s="8">
        <f t="shared" si="576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577"/>
        <v>-0.61187499999999995</v>
      </c>
      <c r="E7377" s="8">
        <v>-0.61187499999999995</v>
      </c>
      <c r="F7377" s="4">
        <f t="shared" si="578"/>
        <v>0</v>
      </c>
      <c r="G7377" s="4">
        <f t="shared" si="579"/>
        <v>0</v>
      </c>
      <c r="H7377" s="7">
        <f t="shared" si="580"/>
        <v>0</v>
      </c>
      <c r="I7377" s="7"/>
      <c r="J7377">
        <v>-611.875</v>
      </c>
      <c r="K7377" s="8">
        <f t="shared" si="576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577"/>
        <v>-0.61187499999999995</v>
      </c>
      <c r="E7378" s="8">
        <v>-0.61187499999999995</v>
      </c>
      <c r="F7378" s="4">
        <f t="shared" si="578"/>
        <v>0</v>
      </c>
      <c r="G7378" s="4">
        <f t="shared" si="579"/>
        <v>0</v>
      </c>
      <c r="H7378" s="7">
        <f t="shared" si="580"/>
        <v>0</v>
      </c>
      <c r="I7378" s="7"/>
      <c r="J7378">
        <v>-611.875</v>
      </c>
      <c r="K7378" s="8">
        <f t="shared" si="576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577"/>
        <v>-0.61187499999999995</v>
      </c>
      <c r="E7379" s="8">
        <v>-0.61187499999999995</v>
      </c>
      <c r="F7379" s="4">
        <f t="shared" si="578"/>
        <v>0</v>
      </c>
      <c r="G7379" s="4">
        <f t="shared" si="579"/>
        <v>0</v>
      </c>
      <c r="H7379" s="7">
        <f t="shared" si="580"/>
        <v>0</v>
      </c>
      <c r="I7379" s="7"/>
      <c r="J7379">
        <v>-611.875</v>
      </c>
      <c r="K7379" s="8">
        <f t="shared" si="576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577"/>
        <v>-0.61187499999999995</v>
      </c>
      <c r="E7380" s="8">
        <v>-0.61187499999999995</v>
      </c>
      <c r="F7380" s="4">
        <f t="shared" si="578"/>
        <v>0</v>
      </c>
      <c r="G7380" s="4">
        <f t="shared" si="579"/>
        <v>0</v>
      </c>
      <c r="H7380" s="7">
        <f t="shared" si="580"/>
        <v>0</v>
      </c>
      <c r="I7380" s="7"/>
      <c r="J7380">
        <v>-611.875</v>
      </c>
      <c r="K7380" s="8">
        <f t="shared" si="576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577"/>
        <v>-0.61187499999999995</v>
      </c>
      <c r="E7381" s="8">
        <v>-0.61187499999999995</v>
      </c>
      <c r="F7381" s="4">
        <f t="shared" si="578"/>
        <v>0</v>
      </c>
      <c r="G7381" s="4">
        <f t="shared" si="579"/>
        <v>0</v>
      </c>
      <c r="H7381" s="7">
        <f t="shared" si="580"/>
        <v>0</v>
      </c>
      <c r="I7381" s="7"/>
      <c r="J7381">
        <v>-611.875</v>
      </c>
      <c r="K7381" s="8">
        <f t="shared" si="576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577"/>
        <v>-0.61187499999999995</v>
      </c>
      <c r="E7382" s="8">
        <v>-0.61187499999999995</v>
      </c>
      <c r="F7382" s="4">
        <f t="shared" si="578"/>
        <v>0</v>
      </c>
      <c r="G7382" s="4">
        <f t="shared" si="579"/>
        <v>0</v>
      </c>
      <c r="H7382" s="7">
        <f t="shared" si="580"/>
        <v>0</v>
      </c>
      <c r="I7382" s="7"/>
      <c r="J7382">
        <v>-611.875</v>
      </c>
      <c r="K7382" s="8">
        <f t="shared" si="576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577"/>
        <v>-1.0669200000000001</v>
      </c>
      <c r="E7383" s="8">
        <v>-1.0669150000000001</v>
      </c>
      <c r="F7383" s="4">
        <f t="shared" si="578"/>
        <v>5.000000000032756E-6</v>
      </c>
      <c r="G7383" s="4">
        <f t="shared" si="579"/>
        <v>5.000000000032756E-6</v>
      </c>
      <c r="H7383" s="7">
        <f t="shared" si="580"/>
        <v>2.5000000000327561E-11</v>
      </c>
      <c r="I7383" s="7"/>
      <c r="J7383">
        <v>-611.875</v>
      </c>
      <c r="K7383" s="8">
        <f t="shared" si="576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577"/>
        <v>-1.9631400000000001</v>
      </c>
      <c r="E7384" s="8">
        <v>-1.9634929999999999</v>
      </c>
      <c r="F7384" s="4">
        <f t="shared" si="578"/>
        <v>-3.5299999999982568E-4</v>
      </c>
      <c r="G7384" s="4">
        <f t="shared" si="579"/>
        <v>3.5299999999982568E-4</v>
      </c>
      <c r="H7384" s="7">
        <f t="shared" si="580"/>
        <v>1.2460899999987692E-7</v>
      </c>
      <c r="I7384" s="7"/>
      <c r="J7384">
        <v>-611.875</v>
      </c>
      <c r="K7384" s="8">
        <f t="shared" si="576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577"/>
        <v>31.916799999999999</v>
      </c>
      <c r="E7385" s="8">
        <v>30.571919000000001</v>
      </c>
      <c r="F7385" s="4">
        <f t="shared" si="578"/>
        <v>-1.3448809999999973</v>
      </c>
      <c r="G7385" s="4">
        <f t="shared" si="579"/>
        <v>1.3448809999999973</v>
      </c>
      <c r="H7385" s="7">
        <f t="shared" si="580"/>
        <v>1.8087049041609928</v>
      </c>
      <c r="I7385" s="7"/>
      <c r="J7385">
        <v>-611.875</v>
      </c>
      <c r="K7385" s="8">
        <f t="shared" si="576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577"/>
        <v>111.31699999999999</v>
      </c>
      <c r="E7386" s="8">
        <v>111.52740300000001</v>
      </c>
      <c r="F7386" s="4">
        <f t="shared" si="578"/>
        <v>0.21040300000001366</v>
      </c>
      <c r="G7386" s="4">
        <f t="shared" si="579"/>
        <v>0.21040300000001366</v>
      </c>
      <c r="H7386" s="7">
        <f t="shared" si="580"/>
        <v>4.4269422409005749E-2</v>
      </c>
      <c r="I7386" s="7"/>
      <c r="J7386">
        <v>-611.875</v>
      </c>
      <c r="K7386" s="8">
        <f t="shared" si="576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577"/>
        <v>110.542</v>
      </c>
      <c r="E7387" s="8">
        <v>110.68096</v>
      </c>
      <c r="F7387" s="4">
        <f t="shared" si="578"/>
        <v>0.13895999999999731</v>
      </c>
      <c r="G7387" s="4">
        <f t="shared" si="579"/>
        <v>0.13895999999999731</v>
      </c>
      <c r="H7387" s="7">
        <f t="shared" si="580"/>
        <v>1.9309881599999253E-2</v>
      </c>
      <c r="I7387" s="7"/>
      <c r="J7387">
        <v>-611.875</v>
      </c>
      <c r="K7387" s="8">
        <f t="shared" si="576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577"/>
        <v>110.17400000000001</v>
      </c>
      <c r="E7388" s="8">
        <v>110.326922</v>
      </c>
      <c r="F7388" s="4">
        <f t="shared" si="578"/>
        <v>0.15292199999998957</v>
      </c>
      <c r="G7388" s="4">
        <f t="shared" si="579"/>
        <v>0.15292199999998957</v>
      </c>
      <c r="H7388" s="7">
        <f t="shared" si="580"/>
        <v>2.3385138083996809E-2</v>
      </c>
      <c r="I7388" s="7"/>
      <c r="J7388">
        <v>-1066.92</v>
      </c>
      <c r="K7388" s="8">
        <f t="shared" si="576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577"/>
        <v>109.78700000000001</v>
      </c>
      <c r="E7389" s="8">
        <v>109.855118</v>
      </c>
      <c r="F7389" s="4">
        <f t="shared" si="578"/>
        <v>6.8117999999998347E-2</v>
      </c>
      <c r="G7389" s="4">
        <f t="shared" si="579"/>
        <v>6.8117999999998347E-2</v>
      </c>
      <c r="H7389" s="7">
        <f t="shared" si="580"/>
        <v>4.6400619239997751E-3</v>
      </c>
      <c r="I7389" s="7"/>
      <c r="J7389">
        <v>2501.08</v>
      </c>
      <c r="K7389" s="8">
        <f t="shared" si="576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577"/>
        <v>109.504</v>
      </c>
      <c r="E7390" s="8">
        <v>109.966807</v>
      </c>
      <c r="F7390" s="4">
        <f t="shared" si="578"/>
        <v>0.46280699999999797</v>
      </c>
      <c r="G7390" s="4">
        <f t="shared" si="579"/>
        <v>0.46280699999999797</v>
      </c>
      <c r="H7390" s="7">
        <f t="shared" si="580"/>
        <v>0.21419031924899812</v>
      </c>
      <c r="I7390" s="7"/>
      <c r="J7390">
        <v>113348</v>
      </c>
      <c r="K7390" s="8">
        <f t="shared" si="576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577"/>
        <v>58.961500000000001</v>
      </c>
      <c r="E7391" s="8">
        <v>60.615977999999998</v>
      </c>
      <c r="F7391" s="4">
        <f t="shared" si="578"/>
        <v>1.6544779999999975</v>
      </c>
      <c r="G7391" s="4">
        <f t="shared" si="579"/>
        <v>1.6544779999999975</v>
      </c>
      <c r="H7391" s="7">
        <f t="shared" si="580"/>
        <v>2.7372974524839915</v>
      </c>
      <c r="I7391" s="7"/>
      <c r="J7391">
        <v>112352</v>
      </c>
      <c r="K7391" s="8">
        <f t="shared" si="576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577"/>
        <v>52.850499999999997</v>
      </c>
      <c r="E7392" s="8">
        <v>52.891778000000002</v>
      </c>
      <c r="F7392" s="4">
        <f t="shared" si="578"/>
        <v>4.1278000000005477E-2</v>
      </c>
      <c r="G7392" s="4">
        <f t="shared" si="579"/>
        <v>4.1278000000005477E-2</v>
      </c>
      <c r="H7392" s="7">
        <f t="shared" si="580"/>
        <v>1.7038732840004521E-3</v>
      </c>
      <c r="I7392" s="7"/>
      <c r="J7392">
        <v>111425</v>
      </c>
      <c r="K7392" s="8">
        <f t="shared" si="576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577"/>
        <v>-0.92471500000000006</v>
      </c>
      <c r="E7393" s="8">
        <v>-0.92471499999999995</v>
      </c>
      <c r="F7393" s="4">
        <f t="shared" si="578"/>
        <v>1.1102230246251565E-16</v>
      </c>
      <c r="G7393" s="4">
        <f t="shared" si="579"/>
        <v>1.1102230246251565E-16</v>
      </c>
      <c r="H7393" s="7">
        <f t="shared" si="580"/>
        <v>1.2325951644078309E-32</v>
      </c>
      <c r="I7393" s="7"/>
      <c r="J7393">
        <v>110762</v>
      </c>
      <c r="K7393" s="8">
        <f t="shared" si="576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577"/>
        <v>-0.61187499999999995</v>
      </c>
      <c r="E7394" s="8">
        <v>-0.61187499999999995</v>
      </c>
      <c r="F7394" s="4">
        <f t="shared" si="578"/>
        <v>0</v>
      </c>
      <c r="G7394" s="4">
        <f t="shared" si="579"/>
        <v>0</v>
      </c>
      <c r="H7394" s="7">
        <f t="shared" si="580"/>
        <v>0</v>
      </c>
      <c r="I7394" s="7"/>
      <c r="J7394">
        <v>109969</v>
      </c>
      <c r="K7394" s="8">
        <f t="shared" si="576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577"/>
        <v>-0.61187499999999995</v>
      </c>
      <c r="E7395" s="8">
        <v>-0.61187499999999995</v>
      </c>
      <c r="F7395" s="4">
        <f t="shared" si="578"/>
        <v>0</v>
      </c>
      <c r="G7395" s="4">
        <f t="shared" si="579"/>
        <v>0</v>
      </c>
      <c r="H7395" s="7">
        <f t="shared" si="580"/>
        <v>0</v>
      </c>
      <c r="I7395" s="7"/>
      <c r="J7395">
        <v>109824</v>
      </c>
      <c r="K7395" s="8">
        <f t="shared" si="576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577"/>
        <v>-0.61187499999999995</v>
      </c>
      <c r="E7396" s="8">
        <v>-0.61187499999999995</v>
      </c>
      <c r="F7396" s="4">
        <f t="shared" si="578"/>
        <v>0</v>
      </c>
      <c r="G7396" s="4">
        <f t="shared" si="579"/>
        <v>0</v>
      </c>
      <c r="H7396" s="7">
        <f t="shared" si="580"/>
        <v>0</v>
      </c>
      <c r="I7396" s="7"/>
      <c r="J7396">
        <v>109355</v>
      </c>
      <c r="K7396" s="8">
        <f t="shared" si="576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577"/>
        <v>-0.61187499999999995</v>
      </c>
      <c r="E7397" s="8">
        <v>-0.61187499999999995</v>
      </c>
      <c r="F7397" s="4">
        <f t="shared" si="578"/>
        <v>0</v>
      </c>
      <c r="G7397" s="4">
        <f t="shared" si="579"/>
        <v>0</v>
      </c>
      <c r="H7397" s="7">
        <f t="shared" si="580"/>
        <v>0</v>
      </c>
      <c r="I7397" s="7"/>
      <c r="J7397">
        <v>69383.899999999994</v>
      </c>
      <c r="K7397" s="8">
        <f t="shared" si="576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577"/>
        <v>-0.61187499999999995</v>
      </c>
      <c r="E7398" s="8">
        <v>-0.61187499999999995</v>
      </c>
      <c r="F7398" s="4">
        <f t="shared" si="578"/>
        <v>0</v>
      </c>
      <c r="G7398" s="4">
        <f t="shared" si="579"/>
        <v>0</v>
      </c>
      <c r="H7398" s="7">
        <f t="shared" si="580"/>
        <v>0</v>
      </c>
      <c r="I7398" s="7"/>
      <c r="J7398">
        <v>-924.71500000000003</v>
      </c>
      <c r="K7398" s="8">
        <f t="shared" si="576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577"/>
        <v>-0.61187499999999995</v>
      </c>
      <c r="E7399" s="8">
        <v>-0.61187499999999995</v>
      </c>
      <c r="F7399" s="4">
        <f t="shared" si="578"/>
        <v>0</v>
      </c>
      <c r="G7399" s="4">
        <f t="shared" si="579"/>
        <v>0</v>
      </c>
      <c r="H7399" s="7">
        <f t="shared" si="580"/>
        <v>0</v>
      </c>
      <c r="I7399" s="7"/>
      <c r="J7399">
        <v>-611.875</v>
      </c>
      <c r="K7399" s="8">
        <f t="shared" si="576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577"/>
        <v>-0.61187499999999995</v>
      </c>
      <c r="E7400" s="8">
        <v>-0.61187499999999995</v>
      </c>
      <c r="F7400" s="4">
        <f t="shared" si="578"/>
        <v>0</v>
      </c>
      <c r="G7400" s="4">
        <f t="shared" si="579"/>
        <v>0</v>
      </c>
      <c r="H7400" s="7">
        <f t="shared" si="580"/>
        <v>0</v>
      </c>
      <c r="I7400" s="7"/>
      <c r="J7400">
        <v>-611.875</v>
      </c>
      <c r="K7400" s="8">
        <f t="shared" si="576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577"/>
        <v>-0.61187499999999995</v>
      </c>
      <c r="E7401" s="8">
        <v>-0.61187499999999995</v>
      </c>
      <c r="F7401" s="4">
        <f t="shared" si="578"/>
        <v>0</v>
      </c>
      <c r="G7401" s="4">
        <f t="shared" si="579"/>
        <v>0</v>
      </c>
      <c r="H7401" s="7">
        <f t="shared" si="580"/>
        <v>0</v>
      </c>
      <c r="I7401" s="7"/>
      <c r="J7401">
        <v>-611.875</v>
      </c>
      <c r="K7401" s="8">
        <f t="shared" si="576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577"/>
        <v>-0.61187499999999995</v>
      </c>
      <c r="E7402" s="8">
        <v>-0.61187499999999995</v>
      </c>
      <c r="F7402" s="4">
        <f t="shared" si="578"/>
        <v>0</v>
      </c>
      <c r="G7402" s="4">
        <f t="shared" si="579"/>
        <v>0</v>
      </c>
      <c r="H7402" s="7">
        <f t="shared" si="580"/>
        <v>0</v>
      </c>
      <c r="I7402" s="7"/>
      <c r="J7402">
        <v>-611.875</v>
      </c>
      <c r="K7402" s="8">
        <f t="shared" si="576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577"/>
        <v>-0.61187499999999995</v>
      </c>
      <c r="E7403" s="8">
        <v>-0.61187499999999995</v>
      </c>
      <c r="F7403" s="4">
        <f t="shared" si="578"/>
        <v>0</v>
      </c>
      <c r="G7403" s="4">
        <f t="shared" si="579"/>
        <v>0</v>
      </c>
      <c r="H7403" s="7">
        <f t="shared" si="580"/>
        <v>0</v>
      </c>
      <c r="I7403" s="7"/>
      <c r="J7403">
        <v>-611.875</v>
      </c>
      <c r="K7403" s="8">
        <f t="shared" si="576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577"/>
        <v>-0.61187499999999995</v>
      </c>
      <c r="E7404" s="8">
        <v>-0.61187499999999995</v>
      </c>
      <c r="F7404" s="4">
        <f t="shared" si="578"/>
        <v>0</v>
      </c>
      <c r="G7404" s="4">
        <f t="shared" si="579"/>
        <v>0</v>
      </c>
      <c r="H7404" s="7">
        <f t="shared" si="580"/>
        <v>0</v>
      </c>
      <c r="I7404" s="7"/>
      <c r="J7404">
        <v>-611.875</v>
      </c>
      <c r="K7404" s="8">
        <f t="shared" ref="K7404:K7467" si="581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577"/>
        <v>-0.61187499999999995</v>
      </c>
      <c r="E7405" s="8">
        <v>-0.61187499999999995</v>
      </c>
      <c r="F7405" s="4">
        <f t="shared" si="578"/>
        <v>0</v>
      </c>
      <c r="G7405" s="4">
        <f t="shared" si="579"/>
        <v>0</v>
      </c>
      <c r="H7405" s="7">
        <f t="shared" si="580"/>
        <v>0</v>
      </c>
      <c r="I7405" s="7"/>
      <c r="J7405">
        <v>-611.875</v>
      </c>
      <c r="K7405" s="8">
        <f t="shared" si="581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577"/>
        <v>-0.61187499999999995</v>
      </c>
      <c r="E7406" s="8">
        <v>-0.61187499999999995</v>
      </c>
      <c r="F7406" s="4">
        <f t="shared" si="578"/>
        <v>0</v>
      </c>
      <c r="G7406" s="4">
        <f t="shared" si="579"/>
        <v>0</v>
      </c>
      <c r="H7406" s="7">
        <f t="shared" si="580"/>
        <v>0</v>
      </c>
      <c r="I7406" s="7"/>
      <c r="J7406">
        <v>-611.875</v>
      </c>
      <c r="K7406" s="8">
        <f t="shared" si="581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577"/>
        <v>-1.0669200000000001</v>
      </c>
      <c r="E7407" s="8">
        <v>-1.0669150000000001</v>
      </c>
      <c r="F7407" s="4">
        <f t="shared" si="578"/>
        <v>5.000000000032756E-6</v>
      </c>
      <c r="G7407" s="4">
        <f t="shared" si="579"/>
        <v>5.000000000032756E-6</v>
      </c>
      <c r="H7407" s="7">
        <f t="shared" si="580"/>
        <v>2.5000000000327561E-11</v>
      </c>
      <c r="I7407" s="7"/>
      <c r="J7407">
        <v>-611.875</v>
      </c>
      <c r="K7407" s="8">
        <f t="shared" si="581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577"/>
        <v>-2.9359999999999999</v>
      </c>
      <c r="E7408" s="8">
        <v>-2.9379590000000002</v>
      </c>
      <c r="F7408" s="4">
        <f t="shared" si="578"/>
        <v>-1.9590000000002661E-3</v>
      </c>
      <c r="G7408" s="4">
        <f t="shared" si="579"/>
        <v>1.9590000000002661E-3</v>
      </c>
      <c r="H7408" s="7">
        <f t="shared" si="580"/>
        <v>3.8376810000010429E-6</v>
      </c>
      <c r="I7408" s="7"/>
      <c r="J7408">
        <v>-611.875</v>
      </c>
      <c r="K7408" s="8">
        <f t="shared" si="581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577"/>
        <v>109.178</v>
      </c>
      <c r="E7409" s="8">
        <v>106.51576300000001</v>
      </c>
      <c r="F7409" s="4">
        <f t="shared" si="578"/>
        <v>-2.6622369999999904</v>
      </c>
      <c r="G7409" s="4">
        <f t="shared" si="579"/>
        <v>2.6622369999999904</v>
      </c>
      <c r="H7409" s="7">
        <f t="shared" si="580"/>
        <v>7.0875058441689491</v>
      </c>
      <c r="I7409" s="7"/>
      <c r="J7409">
        <v>-611.875</v>
      </c>
      <c r="K7409" s="8">
        <f t="shared" si="581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577"/>
        <v>89.884100000000004</v>
      </c>
      <c r="E7410" s="8">
        <v>89.142331999999996</v>
      </c>
      <c r="F7410" s="4">
        <f t="shared" si="578"/>
        <v>-0.74176800000000753</v>
      </c>
      <c r="G7410" s="4">
        <f t="shared" si="579"/>
        <v>0.74176800000000753</v>
      </c>
      <c r="H7410" s="7">
        <f t="shared" si="580"/>
        <v>0.55021976582401122</v>
      </c>
      <c r="I7410" s="7"/>
      <c r="J7410">
        <v>-611.875</v>
      </c>
      <c r="K7410" s="8">
        <f t="shared" si="581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577"/>
        <v>111.879</v>
      </c>
      <c r="E7411" s="8">
        <v>112.496332</v>
      </c>
      <c r="F7411" s="4">
        <f t="shared" si="578"/>
        <v>0.61733199999999044</v>
      </c>
      <c r="G7411" s="4">
        <f t="shared" si="579"/>
        <v>0.61733199999999044</v>
      </c>
      <c r="H7411" s="7">
        <f t="shared" si="580"/>
        <v>0.38109879822398818</v>
      </c>
      <c r="I7411" s="7"/>
      <c r="J7411">
        <v>-611.875</v>
      </c>
      <c r="K7411" s="8">
        <f t="shared" si="581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577"/>
        <v>111.58499999999999</v>
      </c>
      <c r="E7412" s="8">
        <v>112.030646</v>
      </c>
      <c r="F7412" s="4">
        <f t="shared" si="578"/>
        <v>0.44564600000001064</v>
      </c>
      <c r="G7412" s="4">
        <f t="shared" si="579"/>
        <v>0.44564600000001064</v>
      </c>
      <c r="H7412" s="7">
        <f t="shared" si="580"/>
        <v>0.19860035731600947</v>
      </c>
      <c r="I7412" s="7"/>
      <c r="J7412">
        <v>-1066.92</v>
      </c>
      <c r="K7412" s="8">
        <f t="shared" si="581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577"/>
        <v>-0.92471500000000006</v>
      </c>
      <c r="E7413" s="8">
        <v>-0.92471499999999995</v>
      </c>
      <c r="F7413" s="4">
        <f t="shared" si="578"/>
        <v>1.1102230246251565E-16</v>
      </c>
      <c r="G7413" s="4">
        <f t="shared" si="579"/>
        <v>1.1102230246251565E-16</v>
      </c>
      <c r="H7413" s="7">
        <f t="shared" si="580"/>
        <v>1.2325951644078309E-32</v>
      </c>
      <c r="I7413" s="7"/>
      <c r="J7413">
        <v>-1963.3</v>
      </c>
      <c r="K7413" s="8">
        <f t="shared" si="581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577"/>
        <v>-0.92471500000000006</v>
      </c>
      <c r="E7414" s="8">
        <v>-0.92471499999999995</v>
      </c>
      <c r="F7414" s="4">
        <f t="shared" si="578"/>
        <v>1.1102230246251565E-16</v>
      </c>
      <c r="G7414" s="4">
        <f t="shared" si="579"/>
        <v>1.1102230246251565E-16</v>
      </c>
      <c r="H7414" s="7">
        <f t="shared" si="580"/>
        <v>1.2325951644078309E-32</v>
      </c>
      <c r="I7414" s="7"/>
      <c r="J7414">
        <v>31112.7</v>
      </c>
      <c r="K7414" s="8">
        <f t="shared" si="581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577"/>
        <v>-0.92471500000000006</v>
      </c>
      <c r="E7415" s="8">
        <v>-0.92471499999999995</v>
      </c>
      <c r="F7415" s="4">
        <f t="shared" si="578"/>
        <v>1.1102230246251565E-16</v>
      </c>
      <c r="G7415" s="4">
        <f t="shared" si="579"/>
        <v>1.1102230246251565E-16</v>
      </c>
      <c r="H7415" s="7">
        <f t="shared" si="580"/>
        <v>1.2325951644078309E-32</v>
      </c>
      <c r="I7415" s="7"/>
      <c r="J7415">
        <v>111518</v>
      </c>
      <c r="K7415" s="8">
        <f t="shared" si="581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577"/>
        <v>-0.92471500000000006</v>
      </c>
      <c r="E7416" s="8">
        <v>-0.92471499999999995</v>
      </c>
      <c r="F7416" s="4">
        <f t="shared" si="578"/>
        <v>1.1102230246251565E-16</v>
      </c>
      <c r="G7416" s="4">
        <f t="shared" si="579"/>
        <v>1.1102230246251565E-16</v>
      </c>
      <c r="H7416" s="7">
        <f t="shared" si="580"/>
        <v>1.2325951644078309E-32</v>
      </c>
      <c r="I7416" s="7"/>
      <c r="J7416">
        <v>110603</v>
      </c>
      <c r="K7416" s="8">
        <f t="shared" si="581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577"/>
        <v>-0.92471500000000006</v>
      </c>
      <c r="E7417" s="8">
        <v>-0.92471499999999995</v>
      </c>
      <c r="F7417" s="4">
        <f t="shared" si="578"/>
        <v>1.1102230246251565E-16</v>
      </c>
      <c r="G7417" s="4">
        <f t="shared" si="579"/>
        <v>1.1102230246251565E-16</v>
      </c>
      <c r="H7417" s="7">
        <f t="shared" si="580"/>
        <v>1.2325951644078309E-32</v>
      </c>
      <c r="I7417" s="7"/>
      <c r="J7417">
        <v>110265</v>
      </c>
      <c r="K7417" s="8">
        <f t="shared" si="581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577"/>
        <v>-0.61187499999999995</v>
      </c>
      <c r="E7418" s="8">
        <v>-0.61187499999999995</v>
      </c>
      <c r="F7418" s="4">
        <f t="shared" si="578"/>
        <v>0</v>
      </c>
      <c r="G7418" s="4">
        <f t="shared" si="579"/>
        <v>0</v>
      </c>
      <c r="H7418" s="7">
        <f t="shared" si="580"/>
        <v>0</v>
      </c>
      <c r="I7418" s="7"/>
      <c r="J7418">
        <v>109804</v>
      </c>
      <c r="K7418" s="8">
        <f t="shared" si="581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577"/>
        <v>-0.61187499999999995</v>
      </c>
      <c r="E7419" s="8">
        <v>-0.61187499999999995</v>
      </c>
      <c r="F7419" s="4">
        <f t="shared" si="578"/>
        <v>0</v>
      </c>
      <c r="G7419" s="4">
        <f t="shared" si="579"/>
        <v>0</v>
      </c>
      <c r="H7419" s="7">
        <f t="shared" si="580"/>
        <v>0</v>
      </c>
      <c r="I7419" s="7"/>
      <c r="J7419">
        <v>109920</v>
      </c>
      <c r="K7419" s="8">
        <f t="shared" si="581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577"/>
        <v>-0.61187499999999995</v>
      </c>
      <c r="E7420" s="8">
        <v>-0.61187499999999995</v>
      </c>
      <c r="F7420" s="4">
        <f t="shared" si="578"/>
        <v>0</v>
      </c>
      <c r="G7420" s="4">
        <f t="shared" si="579"/>
        <v>0</v>
      </c>
      <c r="H7420" s="7">
        <f t="shared" si="580"/>
        <v>0</v>
      </c>
      <c r="I7420" s="7"/>
      <c r="J7420">
        <v>60747.199999999997</v>
      </c>
      <c r="K7420" s="8">
        <f t="shared" si="581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577"/>
        <v>-0.61187499999999995</v>
      </c>
      <c r="E7421" s="8">
        <v>-0.61187499999999995</v>
      </c>
      <c r="F7421" s="4">
        <f t="shared" si="578"/>
        <v>0</v>
      </c>
      <c r="G7421" s="4">
        <f t="shared" si="579"/>
        <v>0</v>
      </c>
      <c r="H7421" s="7">
        <f t="shared" si="580"/>
        <v>0</v>
      </c>
      <c r="I7421" s="7"/>
      <c r="J7421">
        <v>53026.8</v>
      </c>
      <c r="K7421" s="8">
        <f t="shared" si="581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577"/>
        <v>-0.61187499999999995</v>
      </c>
      <c r="E7422" s="8">
        <v>-0.61187499999999995</v>
      </c>
      <c r="F7422" s="4">
        <f t="shared" si="578"/>
        <v>0</v>
      </c>
      <c r="G7422" s="4">
        <f t="shared" si="579"/>
        <v>0</v>
      </c>
      <c r="H7422" s="7">
        <f t="shared" si="580"/>
        <v>0</v>
      </c>
      <c r="I7422" s="7"/>
      <c r="J7422">
        <v>-924.71500000000003</v>
      </c>
      <c r="K7422" s="8">
        <f t="shared" si="581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577"/>
        <v>-0.61187499999999995</v>
      </c>
      <c r="E7423" s="8">
        <v>-0.61187499999999995</v>
      </c>
      <c r="F7423" s="4">
        <f t="shared" si="578"/>
        <v>0</v>
      </c>
      <c r="G7423" s="4">
        <f t="shared" si="579"/>
        <v>0</v>
      </c>
      <c r="H7423" s="7">
        <f t="shared" si="580"/>
        <v>0</v>
      </c>
      <c r="I7423" s="7"/>
      <c r="J7423">
        <v>-611.875</v>
      </c>
      <c r="K7423" s="8">
        <f t="shared" si="581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577"/>
        <v>-0.61187499999999995</v>
      </c>
      <c r="E7424" s="8">
        <v>-0.61187499999999995</v>
      </c>
      <c r="F7424" s="4">
        <f t="shared" si="578"/>
        <v>0</v>
      </c>
      <c r="G7424" s="4">
        <f t="shared" si="579"/>
        <v>0</v>
      </c>
      <c r="H7424" s="7">
        <f t="shared" si="580"/>
        <v>0</v>
      </c>
      <c r="I7424" s="7"/>
      <c r="J7424">
        <v>-611.875</v>
      </c>
      <c r="K7424" s="8">
        <f t="shared" si="581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577"/>
        <v>-0.61187499999999995</v>
      </c>
      <c r="E7425" s="8">
        <v>-0.61187499999999995</v>
      </c>
      <c r="F7425" s="4">
        <f t="shared" si="578"/>
        <v>0</v>
      </c>
      <c r="G7425" s="4">
        <f t="shared" si="579"/>
        <v>0</v>
      </c>
      <c r="H7425" s="7">
        <f t="shared" si="580"/>
        <v>0</v>
      </c>
      <c r="I7425" s="7"/>
      <c r="J7425">
        <v>-611.875</v>
      </c>
      <c r="K7425" s="8">
        <f t="shared" si="581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577"/>
        <v>-0.61187499999999995</v>
      </c>
      <c r="E7426" s="8">
        <v>-0.61187499999999995</v>
      </c>
      <c r="F7426" s="4">
        <f t="shared" si="578"/>
        <v>0</v>
      </c>
      <c r="G7426" s="4">
        <f t="shared" si="579"/>
        <v>0</v>
      </c>
      <c r="H7426" s="7">
        <f t="shared" si="580"/>
        <v>0</v>
      </c>
      <c r="I7426" s="7"/>
      <c r="J7426">
        <v>-611.875</v>
      </c>
      <c r="K7426" s="8">
        <f t="shared" si="581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577"/>
        <v>-0.61187499999999995</v>
      </c>
      <c r="E7427" s="8">
        <v>-0.61187499999999995</v>
      </c>
      <c r="F7427" s="4">
        <f t="shared" si="578"/>
        <v>0</v>
      </c>
      <c r="G7427" s="4">
        <f t="shared" si="579"/>
        <v>0</v>
      </c>
      <c r="H7427" s="7">
        <f t="shared" si="580"/>
        <v>0</v>
      </c>
      <c r="I7427" s="7"/>
      <c r="J7427">
        <v>-611.875</v>
      </c>
      <c r="K7427" s="8">
        <f t="shared" si="581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577"/>
        <v>-0.61187499999999995</v>
      </c>
      <c r="E7428" s="8">
        <v>-0.61187499999999995</v>
      </c>
      <c r="F7428" s="4">
        <f t="shared" si="578"/>
        <v>0</v>
      </c>
      <c r="G7428" s="4">
        <f t="shared" si="579"/>
        <v>0</v>
      </c>
      <c r="H7428" s="7">
        <f t="shared" si="580"/>
        <v>0</v>
      </c>
      <c r="I7428" s="7"/>
      <c r="J7428">
        <v>-611.875</v>
      </c>
      <c r="K7428" s="8">
        <f t="shared" si="581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577"/>
        <v>-0.61187499999999995</v>
      </c>
      <c r="E7429" s="8">
        <v>-0.61187499999999995</v>
      </c>
      <c r="F7429" s="4">
        <f t="shared" si="578"/>
        <v>0</v>
      </c>
      <c r="G7429" s="4">
        <f t="shared" si="579"/>
        <v>0</v>
      </c>
      <c r="H7429" s="7">
        <f t="shared" si="580"/>
        <v>0</v>
      </c>
      <c r="I7429" s="7"/>
      <c r="J7429">
        <v>-611.875</v>
      </c>
      <c r="K7429" s="8">
        <f t="shared" si="581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577"/>
        <v>-0.61187499999999995</v>
      </c>
      <c r="E7430" s="8">
        <v>-0.61187499999999995</v>
      </c>
      <c r="F7430" s="4">
        <f t="shared" si="578"/>
        <v>0</v>
      </c>
      <c r="G7430" s="4">
        <f t="shared" si="579"/>
        <v>0</v>
      </c>
      <c r="H7430" s="7">
        <f t="shared" si="580"/>
        <v>0</v>
      </c>
      <c r="I7430" s="7"/>
      <c r="J7430">
        <v>-611.875</v>
      </c>
      <c r="K7430" s="8">
        <f t="shared" si="581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577"/>
        <v>-1.0669200000000001</v>
      </c>
      <c r="E7431" s="8">
        <v>-1.0669150000000001</v>
      </c>
      <c r="F7431" s="4">
        <f t="shared" si="578"/>
        <v>5.000000000032756E-6</v>
      </c>
      <c r="G7431" s="4">
        <f t="shared" si="579"/>
        <v>5.000000000032756E-6</v>
      </c>
      <c r="H7431" s="7">
        <f t="shared" si="580"/>
        <v>2.5000000000327561E-11</v>
      </c>
      <c r="I7431" s="7"/>
      <c r="J7431">
        <v>-611.875</v>
      </c>
      <c r="K7431" s="8">
        <f t="shared" si="581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577"/>
        <v>-1.0669200000000001</v>
      </c>
      <c r="E7432" s="8">
        <v>-1.0669150000000001</v>
      </c>
      <c r="F7432" s="4">
        <f t="shared" si="578"/>
        <v>5.000000000032756E-6</v>
      </c>
      <c r="G7432" s="4">
        <f t="shared" si="579"/>
        <v>5.000000000032756E-6</v>
      </c>
      <c r="H7432" s="7">
        <f t="shared" si="580"/>
        <v>2.5000000000327561E-11</v>
      </c>
      <c r="I7432" s="7"/>
      <c r="J7432">
        <v>-611.875</v>
      </c>
      <c r="K7432" s="8">
        <f t="shared" si="581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582">C7433/1000</f>
        <v>36.408199999999994</v>
      </c>
      <c r="E7433" s="8">
        <v>35.531568</v>
      </c>
      <c r="F7433" s="4">
        <f t="shared" ref="F7433:F7496" si="583">(E7433- D7433)</f>
        <v>-0.87663199999999364</v>
      </c>
      <c r="G7433" s="4">
        <f t="shared" ref="G7433:G7496" si="584">ABS(F7433)</f>
        <v>0.87663199999999364</v>
      </c>
      <c r="H7433" s="7">
        <f t="shared" ref="H7433:H7496" si="585">(G7433^2)</f>
        <v>0.76848366342398888</v>
      </c>
      <c r="I7433" s="7"/>
      <c r="J7433">
        <v>-611.875</v>
      </c>
      <c r="K7433" s="8">
        <f t="shared" si="581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582"/>
        <v>31.696099999999998</v>
      </c>
      <c r="E7434" s="8">
        <v>30.975306</v>
      </c>
      <c r="F7434" s="4">
        <f t="shared" si="583"/>
        <v>-0.72079399999999794</v>
      </c>
      <c r="G7434" s="4">
        <f t="shared" si="584"/>
        <v>0.72079399999999794</v>
      </c>
      <c r="H7434" s="7">
        <f t="shared" si="585"/>
        <v>0.51954399043599697</v>
      </c>
      <c r="I7434" s="7"/>
      <c r="J7434">
        <v>-611.875</v>
      </c>
      <c r="K7434" s="8">
        <f t="shared" si="581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582"/>
        <v>51.478900000000003</v>
      </c>
      <c r="E7435" s="8">
        <v>51.836660999999999</v>
      </c>
      <c r="F7435" s="4">
        <f t="shared" si="583"/>
        <v>0.35776099999999644</v>
      </c>
      <c r="G7435" s="4">
        <f t="shared" si="584"/>
        <v>0.35776099999999644</v>
      </c>
      <c r="H7435" s="7">
        <f t="shared" si="585"/>
        <v>0.12799293312099747</v>
      </c>
      <c r="I7435" s="7"/>
      <c r="J7435">
        <v>-611.875</v>
      </c>
      <c r="K7435" s="8">
        <f t="shared" si="581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582"/>
        <v>96.0762</v>
      </c>
      <c r="E7436" s="8">
        <v>96.363939000000002</v>
      </c>
      <c r="F7436" s="4">
        <f t="shared" si="583"/>
        <v>0.28773900000000197</v>
      </c>
      <c r="G7436" s="4">
        <f t="shared" si="584"/>
        <v>0.28773900000000197</v>
      </c>
      <c r="H7436" s="7">
        <f t="shared" si="585"/>
        <v>8.2793732121001135E-2</v>
      </c>
      <c r="I7436" s="7"/>
      <c r="J7436">
        <v>-1066.92</v>
      </c>
      <c r="K7436" s="8">
        <f t="shared" si="581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582"/>
        <v>70.791699999999992</v>
      </c>
      <c r="E7437" s="8">
        <v>71.519266000000002</v>
      </c>
      <c r="F7437" s="4">
        <f t="shared" si="583"/>
        <v>0.72756600000001015</v>
      </c>
      <c r="G7437" s="4">
        <f t="shared" si="584"/>
        <v>0.72756600000001015</v>
      </c>
      <c r="H7437" s="7">
        <f t="shared" si="585"/>
        <v>0.52935228435601478</v>
      </c>
      <c r="I7437" s="7"/>
      <c r="J7437">
        <v>-2937.97</v>
      </c>
      <c r="K7437" s="8">
        <f t="shared" si="581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582"/>
        <v>-0.92471500000000006</v>
      </c>
      <c r="E7438" s="8">
        <v>-0.92471499999999995</v>
      </c>
      <c r="F7438" s="4">
        <f t="shared" si="583"/>
        <v>1.1102230246251565E-16</v>
      </c>
      <c r="G7438" s="4">
        <f t="shared" si="584"/>
        <v>1.1102230246251565E-16</v>
      </c>
      <c r="H7438" s="7">
        <f t="shared" si="585"/>
        <v>1.2325951644078309E-32</v>
      </c>
      <c r="I7438" s="7"/>
      <c r="J7438">
        <v>107514</v>
      </c>
      <c r="K7438" s="8">
        <f t="shared" si="581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582"/>
        <v>-0.92471500000000006</v>
      </c>
      <c r="E7439" s="8">
        <v>-0.92471499999999995</v>
      </c>
      <c r="F7439" s="4">
        <f t="shared" si="583"/>
        <v>1.1102230246251565E-16</v>
      </c>
      <c r="G7439" s="4">
        <f t="shared" si="584"/>
        <v>1.1102230246251565E-16</v>
      </c>
      <c r="H7439" s="7">
        <f t="shared" si="585"/>
        <v>1.2325951644078309E-32</v>
      </c>
      <c r="I7439" s="7"/>
      <c r="J7439">
        <v>89298.4</v>
      </c>
      <c r="K7439" s="8">
        <f t="shared" si="581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582"/>
        <v>-2.7335100000000003</v>
      </c>
      <c r="E7440" s="8">
        <v>-2.7348849999999998</v>
      </c>
      <c r="F7440" s="4">
        <f t="shared" si="583"/>
        <v>-1.37499999999946E-3</v>
      </c>
      <c r="G7440" s="4">
        <f t="shared" si="584"/>
        <v>1.37499999999946E-3</v>
      </c>
      <c r="H7440" s="7">
        <f t="shared" si="585"/>
        <v>1.8906249999985149E-6</v>
      </c>
      <c r="I7440" s="7"/>
      <c r="J7440">
        <v>112268</v>
      </c>
      <c r="K7440" s="8">
        <f t="shared" si="581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582"/>
        <v>-0.92471500000000006</v>
      </c>
      <c r="E7441" s="8">
        <v>-0.92471499999999995</v>
      </c>
      <c r="F7441" s="4">
        <f t="shared" si="583"/>
        <v>1.1102230246251565E-16</v>
      </c>
      <c r="G7441" s="4">
        <f t="shared" si="584"/>
        <v>1.1102230246251565E-16</v>
      </c>
      <c r="H7441" s="7">
        <f t="shared" si="585"/>
        <v>1.2325951644078309E-32</v>
      </c>
      <c r="I7441" s="7"/>
      <c r="J7441">
        <v>111965</v>
      </c>
      <c r="K7441" s="8">
        <f t="shared" si="581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582"/>
        <v>-0.61187499999999995</v>
      </c>
      <c r="E7442" s="8">
        <v>-0.61187499999999995</v>
      </c>
      <c r="F7442" s="4">
        <f t="shared" si="583"/>
        <v>0</v>
      </c>
      <c r="G7442" s="4">
        <f t="shared" si="584"/>
        <v>0</v>
      </c>
      <c r="H7442" s="7">
        <f t="shared" si="585"/>
        <v>0</v>
      </c>
      <c r="I7442" s="7"/>
      <c r="J7442">
        <v>-924.71500000000003</v>
      </c>
      <c r="K7442" s="8">
        <f t="shared" si="581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582"/>
        <v>-0.61187499999999995</v>
      </c>
      <c r="E7443" s="8">
        <v>-0.61187499999999995</v>
      </c>
      <c r="F7443" s="4">
        <f t="shared" si="583"/>
        <v>0</v>
      </c>
      <c r="G7443" s="4">
        <f t="shared" si="584"/>
        <v>0</v>
      </c>
      <c r="H7443" s="7">
        <f t="shared" si="585"/>
        <v>0</v>
      </c>
      <c r="I7443" s="7"/>
      <c r="J7443">
        <v>-924.71500000000003</v>
      </c>
      <c r="K7443" s="8">
        <f t="shared" si="581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582"/>
        <v>-0.61187499999999995</v>
      </c>
      <c r="E7444" s="8">
        <v>-0.61187499999999995</v>
      </c>
      <c r="F7444" s="4">
        <f t="shared" si="583"/>
        <v>0</v>
      </c>
      <c r="G7444" s="4">
        <f t="shared" si="584"/>
        <v>0</v>
      </c>
      <c r="H7444" s="7">
        <f t="shared" si="585"/>
        <v>0</v>
      </c>
      <c r="I7444" s="7"/>
      <c r="J7444">
        <v>-924.71500000000003</v>
      </c>
      <c r="K7444" s="8">
        <f t="shared" si="581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582"/>
        <v>-0.61187499999999995</v>
      </c>
      <c r="E7445" s="8">
        <v>-0.61187499999999995</v>
      </c>
      <c r="F7445" s="4">
        <f t="shared" si="583"/>
        <v>0</v>
      </c>
      <c r="G7445" s="4">
        <f t="shared" si="584"/>
        <v>0</v>
      </c>
      <c r="H7445" s="7">
        <f t="shared" si="585"/>
        <v>0</v>
      </c>
      <c r="I7445" s="7"/>
      <c r="J7445">
        <v>-924.71500000000003</v>
      </c>
      <c r="K7445" s="8">
        <f t="shared" si="581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582"/>
        <v>-0.61187499999999995</v>
      </c>
      <c r="E7446" s="8">
        <v>-0.61187499999999995</v>
      </c>
      <c r="F7446" s="4">
        <f t="shared" si="583"/>
        <v>0</v>
      </c>
      <c r="G7446" s="4">
        <f t="shared" si="584"/>
        <v>0</v>
      </c>
      <c r="H7446" s="7">
        <f t="shared" si="585"/>
        <v>0</v>
      </c>
      <c r="I7446" s="7"/>
      <c r="J7446">
        <v>-924.71500000000003</v>
      </c>
      <c r="K7446" s="8">
        <f t="shared" si="581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582"/>
        <v>-0.61187499999999995</v>
      </c>
      <c r="E7447" s="8">
        <v>-0.61187499999999995</v>
      </c>
      <c r="F7447" s="4">
        <f t="shared" si="583"/>
        <v>0</v>
      </c>
      <c r="G7447" s="4">
        <f t="shared" si="584"/>
        <v>0</v>
      </c>
      <c r="H7447" s="7">
        <f t="shared" si="585"/>
        <v>0</v>
      </c>
      <c r="I7447" s="7"/>
      <c r="J7447">
        <v>-611.875</v>
      </c>
      <c r="K7447" s="8">
        <f t="shared" si="581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582"/>
        <v>-0.61187499999999995</v>
      </c>
      <c r="E7448" s="8">
        <v>-0.61187499999999995</v>
      </c>
      <c r="F7448" s="4">
        <f t="shared" si="583"/>
        <v>0</v>
      </c>
      <c r="G7448" s="4">
        <f t="shared" si="584"/>
        <v>0</v>
      </c>
      <c r="H7448" s="7">
        <f t="shared" si="585"/>
        <v>0</v>
      </c>
      <c r="I7448" s="7"/>
      <c r="J7448">
        <v>-611.875</v>
      </c>
      <c r="K7448" s="8">
        <f t="shared" si="581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582"/>
        <v>-0.61187499999999995</v>
      </c>
      <c r="E7449" s="8">
        <v>-0.61187499999999995</v>
      </c>
      <c r="F7449" s="4">
        <f t="shared" si="583"/>
        <v>0</v>
      </c>
      <c r="G7449" s="4">
        <f t="shared" si="584"/>
        <v>0</v>
      </c>
      <c r="H7449" s="7">
        <f t="shared" si="585"/>
        <v>0</v>
      </c>
      <c r="I7449" s="7"/>
      <c r="J7449">
        <v>-611.875</v>
      </c>
      <c r="K7449" s="8">
        <f t="shared" si="581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582"/>
        <v>-0.61187499999999995</v>
      </c>
      <c r="E7450" s="8">
        <v>-0.61187499999999995</v>
      </c>
      <c r="F7450" s="4">
        <f t="shared" si="583"/>
        <v>0</v>
      </c>
      <c r="G7450" s="4">
        <f t="shared" si="584"/>
        <v>0</v>
      </c>
      <c r="H7450" s="7">
        <f t="shared" si="585"/>
        <v>0</v>
      </c>
      <c r="I7450" s="7"/>
      <c r="J7450">
        <v>-611.875</v>
      </c>
      <c r="K7450" s="8">
        <f t="shared" si="581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582"/>
        <v>-0.61187499999999995</v>
      </c>
      <c r="E7451" s="8">
        <v>-0.61187499999999995</v>
      </c>
      <c r="F7451" s="4">
        <f t="shared" si="583"/>
        <v>0</v>
      </c>
      <c r="G7451" s="4">
        <f t="shared" si="584"/>
        <v>0</v>
      </c>
      <c r="H7451" s="7">
        <f t="shared" si="585"/>
        <v>0</v>
      </c>
      <c r="I7451" s="7"/>
      <c r="J7451">
        <v>-611.875</v>
      </c>
      <c r="K7451" s="8">
        <f t="shared" si="581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582"/>
        <v>-0.61187499999999995</v>
      </c>
      <c r="E7452" s="8">
        <v>-0.61187499999999995</v>
      </c>
      <c r="F7452" s="4">
        <f t="shared" si="583"/>
        <v>0</v>
      </c>
      <c r="G7452" s="4">
        <f t="shared" si="584"/>
        <v>0</v>
      </c>
      <c r="H7452" s="7">
        <f t="shared" si="585"/>
        <v>0</v>
      </c>
      <c r="I7452" s="7"/>
      <c r="J7452">
        <v>-611.875</v>
      </c>
      <c r="K7452" s="8">
        <f t="shared" si="581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582"/>
        <v>-0.61187499999999995</v>
      </c>
      <c r="E7453" s="8">
        <v>-0.61187499999999995</v>
      </c>
      <c r="F7453" s="4">
        <f t="shared" si="583"/>
        <v>0</v>
      </c>
      <c r="G7453" s="4">
        <f t="shared" si="584"/>
        <v>0</v>
      </c>
      <c r="H7453" s="7">
        <f t="shared" si="585"/>
        <v>0</v>
      </c>
      <c r="I7453" s="7"/>
      <c r="J7453">
        <v>-611.875</v>
      </c>
      <c r="K7453" s="8">
        <f t="shared" si="581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582"/>
        <v>-0.61187499999999995</v>
      </c>
      <c r="E7454" s="8">
        <v>-0.61187499999999995</v>
      </c>
      <c r="F7454" s="4">
        <f t="shared" si="583"/>
        <v>0</v>
      </c>
      <c r="G7454" s="4">
        <f t="shared" si="584"/>
        <v>0</v>
      </c>
      <c r="H7454" s="7">
        <f t="shared" si="585"/>
        <v>0</v>
      </c>
      <c r="I7454" s="7"/>
      <c r="J7454">
        <v>-611.875</v>
      </c>
      <c r="K7454" s="8">
        <f t="shared" si="581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582"/>
        <v>-1.0669200000000001</v>
      </c>
      <c r="E7455" s="8">
        <v>-1.0669150000000001</v>
      </c>
      <c r="F7455" s="4">
        <f t="shared" si="583"/>
        <v>5.000000000032756E-6</v>
      </c>
      <c r="G7455" s="4">
        <f t="shared" si="584"/>
        <v>5.000000000032756E-6</v>
      </c>
      <c r="H7455" s="7">
        <f t="shared" si="585"/>
        <v>2.5000000000327561E-11</v>
      </c>
      <c r="I7455" s="7"/>
      <c r="J7455">
        <v>-611.875</v>
      </c>
      <c r="K7455" s="8">
        <f t="shared" si="581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582"/>
        <v>-2.4976500000000001</v>
      </c>
      <c r="E7456" s="8">
        <v>-2.500909</v>
      </c>
      <c r="F7456" s="4">
        <f t="shared" si="583"/>
        <v>-3.2589999999999009E-3</v>
      </c>
      <c r="G7456" s="4">
        <f t="shared" si="584"/>
        <v>3.2589999999999009E-3</v>
      </c>
      <c r="H7456" s="7">
        <f t="shared" si="585"/>
        <v>1.0621080999999353E-5</v>
      </c>
      <c r="I7456" s="7"/>
      <c r="J7456">
        <v>-611.875</v>
      </c>
      <c r="K7456" s="8">
        <f t="shared" si="581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582"/>
        <v>112.776</v>
      </c>
      <c r="E7457" s="8">
        <v>113.653784</v>
      </c>
      <c r="F7457" s="4">
        <f t="shared" si="583"/>
        <v>0.87778400000000545</v>
      </c>
      <c r="G7457" s="4">
        <f t="shared" si="584"/>
        <v>0.87778400000000545</v>
      </c>
      <c r="H7457" s="7">
        <f t="shared" si="585"/>
        <v>0.77050475065600954</v>
      </c>
      <c r="I7457" s="7"/>
      <c r="J7457">
        <v>-611.875</v>
      </c>
      <c r="K7457" s="8">
        <f t="shared" si="581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582"/>
        <v>113.761</v>
      </c>
      <c r="E7458" s="8">
        <v>113.306455</v>
      </c>
      <c r="F7458" s="4">
        <f t="shared" si="583"/>
        <v>-0.45454499999999598</v>
      </c>
      <c r="G7458" s="4">
        <f t="shared" si="584"/>
        <v>0.45454499999999598</v>
      </c>
      <c r="H7458" s="7">
        <f t="shared" si="585"/>
        <v>0.20661115702499636</v>
      </c>
      <c r="I7458" s="7"/>
      <c r="J7458">
        <v>-611.875</v>
      </c>
      <c r="K7458" s="8">
        <f t="shared" si="581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582"/>
        <v>112.663</v>
      </c>
      <c r="E7459" s="8">
        <v>113.279754</v>
      </c>
      <c r="F7459" s="4">
        <f t="shared" si="583"/>
        <v>0.61675400000000025</v>
      </c>
      <c r="G7459" s="4">
        <f t="shared" si="584"/>
        <v>0.61675400000000025</v>
      </c>
      <c r="H7459" s="7">
        <f t="shared" si="585"/>
        <v>0.38038549651600029</v>
      </c>
      <c r="I7459" s="7"/>
      <c r="J7459">
        <v>-611.875</v>
      </c>
      <c r="K7459" s="8">
        <f t="shared" si="581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582"/>
        <v>112.16200000000001</v>
      </c>
      <c r="E7460" s="8">
        <v>112.617906</v>
      </c>
      <c r="F7460" s="4">
        <f t="shared" si="583"/>
        <v>0.45590599999999881</v>
      </c>
      <c r="G7460" s="4">
        <f t="shared" si="584"/>
        <v>0.45590599999999881</v>
      </c>
      <c r="H7460" s="7">
        <f t="shared" si="585"/>
        <v>0.20785028083599891</v>
      </c>
      <c r="I7460" s="7"/>
      <c r="J7460">
        <v>-1066.92</v>
      </c>
      <c r="K7460" s="8">
        <f t="shared" si="581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582"/>
        <v>111.7</v>
      </c>
      <c r="E7461" s="8">
        <v>112.12392699999999</v>
      </c>
      <c r="F7461" s="4">
        <f t="shared" si="583"/>
        <v>0.42392699999999195</v>
      </c>
      <c r="G7461" s="4">
        <f t="shared" si="584"/>
        <v>0.42392699999999195</v>
      </c>
      <c r="H7461" s="7">
        <f t="shared" si="585"/>
        <v>0.17971410132899318</v>
      </c>
      <c r="I7461" s="7"/>
      <c r="J7461">
        <v>-1066.92</v>
      </c>
      <c r="K7461" s="8">
        <f t="shared" si="581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582"/>
        <v>111.383</v>
      </c>
      <c r="E7462" s="8">
        <v>111.809757</v>
      </c>
      <c r="F7462" s="4">
        <f t="shared" si="583"/>
        <v>0.42675700000000916</v>
      </c>
      <c r="G7462" s="4">
        <f t="shared" si="584"/>
        <v>0.42675700000000916</v>
      </c>
      <c r="H7462" s="7">
        <f t="shared" si="585"/>
        <v>0.18212153704900783</v>
      </c>
      <c r="I7462" s="7"/>
      <c r="J7462">
        <v>35719.699999999997</v>
      </c>
      <c r="K7462" s="8">
        <f t="shared" si="581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582"/>
        <v>111.19499999999999</v>
      </c>
      <c r="E7463" s="8">
        <v>111.620636</v>
      </c>
      <c r="F7463" s="4">
        <f t="shared" si="583"/>
        <v>0.42563600000001145</v>
      </c>
      <c r="G7463" s="4">
        <f t="shared" si="584"/>
        <v>0.42563600000001145</v>
      </c>
      <c r="H7463" s="7">
        <f t="shared" si="585"/>
        <v>0.18116600449600975</v>
      </c>
      <c r="I7463" s="7"/>
      <c r="J7463">
        <v>31454.3</v>
      </c>
      <c r="K7463" s="8">
        <f t="shared" si="581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582"/>
        <v>68.229100000000003</v>
      </c>
      <c r="E7464" s="8">
        <v>68.683025999999998</v>
      </c>
      <c r="F7464" s="4">
        <f t="shared" si="583"/>
        <v>0.45392599999999561</v>
      </c>
      <c r="G7464" s="4">
        <f t="shared" si="584"/>
        <v>0.45392599999999561</v>
      </c>
      <c r="H7464" s="7">
        <f t="shared" si="585"/>
        <v>0.20604881347599602</v>
      </c>
      <c r="I7464" s="7"/>
      <c r="J7464">
        <v>51318.8</v>
      </c>
      <c r="K7464" s="8">
        <f t="shared" si="581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582"/>
        <v>-0.92471500000000006</v>
      </c>
      <c r="E7465" s="8">
        <v>-0.92471499999999995</v>
      </c>
      <c r="F7465" s="4">
        <f t="shared" si="583"/>
        <v>1.1102230246251565E-16</v>
      </c>
      <c r="G7465" s="4">
        <f t="shared" si="584"/>
        <v>1.1102230246251565E-16</v>
      </c>
      <c r="H7465" s="7">
        <f t="shared" si="585"/>
        <v>1.2325951644078309E-32</v>
      </c>
      <c r="I7465" s="7"/>
      <c r="J7465">
        <v>96327.4</v>
      </c>
      <c r="K7465" s="8">
        <f t="shared" si="581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582"/>
        <v>-0.61187499999999995</v>
      </c>
      <c r="E7466" s="8">
        <v>-0.61187499999999995</v>
      </c>
      <c r="F7466" s="4">
        <f t="shared" si="583"/>
        <v>0</v>
      </c>
      <c r="G7466" s="4">
        <f t="shared" si="584"/>
        <v>0</v>
      </c>
      <c r="H7466" s="7">
        <f t="shared" si="585"/>
        <v>0</v>
      </c>
      <c r="I7466" s="7"/>
      <c r="J7466">
        <v>71663.3</v>
      </c>
      <c r="K7466" s="8">
        <f t="shared" si="581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582"/>
        <v>-0.61187499999999995</v>
      </c>
      <c r="E7467" s="8">
        <v>-0.61187499999999995</v>
      </c>
      <c r="F7467" s="4">
        <f t="shared" si="583"/>
        <v>0</v>
      </c>
      <c r="G7467" s="4">
        <f t="shared" si="584"/>
        <v>0</v>
      </c>
      <c r="H7467" s="7">
        <f t="shared" si="585"/>
        <v>0</v>
      </c>
      <c r="I7467" s="7"/>
      <c r="J7467">
        <v>-924.71500000000003</v>
      </c>
      <c r="K7467" s="8">
        <f t="shared" si="581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582"/>
        <v>-0.61187499999999995</v>
      </c>
      <c r="E7468" s="8">
        <v>-0.61187499999999995</v>
      </c>
      <c r="F7468" s="4">
        <f t="shared" si="583"/>
        <v>0</v>
      </c>
      <c r="G7468" s="4">
        <f t="shared" si="584"/>
        <v>0</v>
      </c>
      <c r="H7468" s="7">
        <f t="shared" si="585"/>
        <v>0</v>
      </c>
      <c r="I7468" s="7"/>
      <c r="J7468">
        <v>-924.71500000000003</v>
      </c>
      <c r="K7468" s="8">
        <f t="shared" ref="K7468:K7531" si="586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582"/>
        <v>-0.61187499999999995</v>
      </c>
      <c r="E7469" s="8">
        <v>-0.61187499999999995</v>
      </c>
      <c r="F7469" s="4">
        <f t="shared" si="583"/>
        <v>0</v>
      </c>
      <c r="G7469" s="4">
        <f t="shared" si="584"/>
        <v>0</v>
      </c>
      <c r="H7469" s="7">
        <f t="shared" si="585"/>
        <v>0</v>
      </c>
      <c r="I7469" s="7"/>
      <c r="J7469">
        <v>-2734.92</v>
      </c>
      <c r="K7469" s="8">
        <f t="shared" si="586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582"/>
        <v>-0.61187499999999995</v>
      </c>
      <c r="E7470" s="8">
        <v>-0.61187499999999995</v>
      </c>
      <c r="F7470" s="4">
        <f t="shared" si="583"/>
        <v>0</v>
      </c>
      <c r="G7470" s="4">
        <f t="shared" si="584"/>
        <v>0</v>
      </c>
      <c r="H7470" s="7">
        <f t="shared" si="585"/>
        <v>0</v>
      </c>
      <c r="I7470" s="7"/>
      <c r="J7470">
        <v>-924.71500000000003</v>
      </c>
      <c r="K7470" s="8">
        <f t="shared" si="586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582"/>
        <v>-0.61187499999999995</v>
      </c>
      <c r="E7471" s="8">
        <v>-0.61187499999999995</v>
      </c>
      <c r="F7471" s="4">
        <f t="shared" si="583"/>
        <v>0</v>
      </c>
      <c r="G7471" s="4">
        <f t="shared" si="584"/>
        <v>0</v>
      </c>
      <c r="H7471" s="7">
        <f t="shared" si="585"/>
        <v>0</v>
      </c>
      <c r="I7471" s="7"/>
      <c r="J7471">
        <v>-611.875</v>
      </c>
      <c r="K7471" s="8">
        <f t="shared" si="586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582"/>
        <v>-0.61187499999999995</v>
      </c>
      <c r="E7472" s="8">
        <v>-0.61187499999999995</v>
      </c>
      <c r="F7472" s="4">
        <f t="shared" si="583"/>
        <v>0</v>
      </c>
      <c r="G7472" s="4">
        <f t="shared" si="584"/>
        <v>0</v>
      </c>
      <c r="H7472" s="7">
        <f t="shared" si="585"/>
        <v>0</v>
      </c>
      <c r="I7472" s="7"/>
      <c r="J7472">
        <v>-611.875</v>
      </c>
      <c r="K7472" s="8">
        <f t="shared" si="586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582"/>
        <v>-0.61187499999999995</v>
      </c>
      <c r="E7473" s="8">
        <v>-0.61187499999999995</v>
      </c>
      <c r="F7473" s="4">
        <f t="shared" si="583"/>
        <v>0</v>
      </c>
      <c r="G7473" s="4">
        <f t="shared" si="584"/>
        <v>0</v>
      </c>
      <c r="H7473" s="7">
        <f t="shared" si="585"/>
        <v>0</v>
      </c>
      <c r="I7473" s="7"/>
      <c r="J7473">
        <v>-611.875</v>
      </c>
      <c r="K7473" s="8">
        <f t="shared" si="586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582"/>
        <v>-0.61187499999999995</v>
      </c>
      <c r="E7474" s="8">
        <v>-0.61187499999999995</v>
      </c>
      <c r="F7474" s="4">
        <f t="shared" si="583"/>
        <v>0</v>
      </c>
      <c r="G7474" s="4">
        <f t="shared" si="584"/>
        <v>0</v>
      </c>
      <c r="H7474" s="7">
        <f t="shared" si="585"/>
        <v>0</v>
      </c>
      <c r="I7474" s="7"/>
      <c r="J7474">
        <v>-611.875</v>
      </c>
      <c r="K7474" s="8">
        <f t="shared" si="586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582"/>
        <v>-0.61187499999999995</v>
      </c>
      <c r="E7475" s="8">
        <v>-0.61187499999999995</v>
      </c>
      <c r="F7475" s="4">
        <f t="shared" si="583"/>
        <v>0</v>
      </c>
      <c r="G7475" s="4">
        <f t="shared" si="584"/>
        <v>0</v>
      </c>
      <c r="H7475" s="7">
        <f t="shared" si="585"/>
        <v>0</v>
      </c>
      <c r="I7475" s="7"/>
      <c r="J7475">
        <v>-611.875</v>
      </c>
      <c r="K7475" s="8">
        <f t="shared" si="586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582"/>
        <v>-0.61187499999999995</v>
      </c>
      <c r="E7476" s="8">
        <v>-0.61187499999999995</v>
      </c>
      <c r="F7476" s="4">
        <f t="shared" si="583"/>
        <v>0</v>
      </c>
      <c r="G7476" s="4">
        <f t="shared" si="584"/>
        <v>0</v>
      </c>
      <c r="H7476" s="7">
        <f t="shared" si="585"/>
        <v>0</v>
      </c>
      <c r="I7476" s="7"/>
      <c r="J7476">
        <v>-611.875</v>
      </c>
      <c r="K7476" s="8">
        <f t="shared" si="586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582"/>
        <v>-0.61187499999999995</v>
      </c>
      <c r="E7477" s="8">
        <v>-0.61187499999999995</v>
      </c>
      <c r="F7477" s="4">
        <f t="shared" si="583"/>
        <v>0</v>
      </c>
      <c r="G7477" s="4">
        <f t="shared" si="584"/>
        <v>0</v>
      </c>
      <c r="H7477" s="7">
        <f t="shared" si="585"/>
        <v>0</v>
      </c>
      <c r="I7477" s="7"/>
      <c r="J7477">
        <v>-611.875</v>
      </c>
      <c r="K7477" s="8">
        <f t="shared" si="586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582"/>
        <v>-0.61187499999999995</v>
      </c>
      <c r="E7478" s="8">
        <v>-0.61187499999999995</v>
      </c>
      <c r="F7478" s="4">
        <f t="shared" si="583"/>
        <v>0</v>
      </c>
      <c r="G7478" s="4">
        <f t="shared" si="584"/>
        <v>0</v>
      </c>
      <c r="H7478" s="7">
        <f t="shared" si="585"/>
        <v>0</v>
      </c>
      <c r="I7478" s="7"/>
      <c r="J7478">
        <v>-611.875</v>
      </c>
      <c r="K7478" s="8">
        <f t="shared" si="586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582"/>
        <v>-1.0669200000000001</v>
      </c>
      <c r="E7479" s="8">
        <v>-1.0669150000000001</v>
      </c>
      <c r="F7479" s="4">
        <f t="shared" si="583"/>
        <v>5.000000000032756E-6</v>
      </c>
      <c r="G7479" s="4">
        <f t="shared" si="584"/>
        <v>5.000000000032756E-6</v>
      </c>
      <c r="H7479" s="7">
        <f t="shared" si="585"/>
        <v>2.5000000000327561E-11</v>
      </c>
      <c r="I7479" s="7"/>
      <c r="J7479">
        <v>-611.875</v>
      </c>
      <c r="K7479" s="8">
        <f t="shared" si="586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582"/>
        <v>6.8071000000000002</v>
      </c>
      <c r="E7480" s="8">
        <v>7.0143469999999999</v>
      </c>
      <c r="F7480" s="4">
        <f t="shared" si="583"/>
        <v>0.20724699999999974</v>
      </c>
      <c r="G7480" s="4">
        <f t="shared" si="584"/>
        <v>0.20724699999999974</v>
      </c>
      <c r="H7480" s="7">
        <f t="shared" si="585"/>
        <v>4.2951319008999893E-2</v>
      </c>
      <c r="I7480" s="7"/>
      <c r="J7480">
        <v>-611.875</v>
      </c>
      <c r="K7480" s="8">
        <f t="shared" si="586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582"/>
        <v>113.752</v>
      </c>
      <c r="E7481" s="8">
        <v>114.279436</v>
      </c>
      <c r="F7481" s="4">
        <f t="shared" si="583"/>
        <v>0.52743600000000868</v>
      </c>
      <c r="G7481" s="4">
        <f t="shared" si="584"/>
        <v>0.52743600000000868</v>
      </c>
      <c r="H7481" s="7">
        <f t="shared" si="585"/>
        <v>0.27818873409600914</v>
      </c>
      <c r="I7481" s="7"/>
      <c r="J7481">
        <v>-611.875</v>
      </c>
      <c r="K7481" s="8">
        <f t="shared" si="586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582"/>
        <v>113.85599999999999</v>
      </c>
      <c r="E7482" s="8">
        <v>113.915052</v>
      </c>
      <c r="F7482" s="4">
        <f t="shared" si="583"/>
        <v>5.905200000000832E-2</v>
      </c>
      <c r="G7482" s="4">
        <f t="shared" si="584"/>
        <v>5.905200000000832E-2</v>
      </c>
      <c r="H7482" s="7">
        <f t="shared" si="585"/>
        <v>3.4871387040009828E-3</v>
      </c>
      <c r="I7482" s="7"/>
      <c r="J7482">
        <v>-611.875</v>
      </c>
      <c r="K7482" s="8">
        <f t="shared" si="586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582"/>
        <v>112.616</v>
      </c>
      <c r="E7483" s="8">
        <v>112.83177999999999</v>
      </c>
      <c r="F7483" s="4">
        <f t="shared" si="583"/>
        <v>0.2157799999999952</v>
      </c>
      <c r="G7483" s="4">
        <f t="shared" si="584"/>
        <v>0.2157799999999952</v>
      </c>
      <c r="H7483" s="7">
        <f t="shared" si="585"/>
        <v>4.6561008399997925E-2</v>
      </c>
      <c r="I7483" s="7"/>
      <c r="J7483">
        <v>-611.875</v>
      </c>
      <c r="K7483" s="8">
        <f t="shared" si="586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582"/>
        <v>111.96599999999999</v>
      </c>
      <c r="E7484" s="8">
        <v>112.42927899999999</v>
      </c>
      <c r="F7484" s="4">
        <f t="shared" si="583"/>
        <v>0.463279</v>
      </c>
      <c r="G7484" s="4">
        <f t="shared" si="584"/>
        <v>0.463279</v>
      </c>
      <c r="H7484" s="7">
        <f t="shared" si="585"/>
        <v>0.214627431841</v>
      </c>
      <c r="I7484" s="7"/>
      <c r="J7484">
        <v>-1066.92</v>
      </c>
      <c r="K7484" s="8">
        <f t="shared" si="586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582"/>
        <v>111.417</v>
      </c>
      <c r="E7485" s="8">
        <v>111.864786</v>
      </c>
      <c r="F7485" s="4">
        <f t="shared" si="583"/>
        <v>0.44778599999999358</v>
      </c>
      <c r="G7485" s="4">
        <f t="shared" si="584"/>
        <v>0.44778599999999358</v>
      </c>
      <c r="H7485" s="7">
        <f t="shared" si="585"/>
        <v>0.20051230179599425</v>
      </c>
      <c r="I7485" s="7"/>
      <c r="J7485">
        <v>-2499.67</v>
      </c>
      <c r="K7485" s="8">
        <f t="shared" si="586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582"/>
        <v>111.131</v>
      </c>
      <c r="E7486" s="8">
        <v>111.571602</v>
      </c>
      <c r="F7486" s="4">
        <f t="shared" si="583"/>
        <v>0.44060199999999838</v>
      </c>
      <c r="G7486" s="4">
        <f t="shared" si="584"/>
        <v>0.44060199999999838</v>
      </c>
      <c r="H7486" s="7">
        <f t="shared" si="585"/>
        <v>0.19413012240399857</v>
      </c>
      <c r="I7486" s="7"/>
      <c r="J7486">
        <v>113271</v>
      </c>
      <c r="K7486" s="8">
        <f t="shared" si="586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582"/>
        <v>111.354</v>
      </c>
      <c r="E7487" s="8">
        <v>111.56161400000001</v>
      </c>
      <c r="F7487" s="4">
        <f t="shared" si="583"/>
        <v>0.20761400000000663</v>
      </c>
      <c r="G7487" s="4">
        <f t="shared" si="584"/>
        <v>0.20761400000000663</v>
      </c>
      <c r="H7487" s="7">
        <f t="shared" si="585"/>
        <v>4.3103572996002752E-2</v>
      </c>
      <c r="I7487" s="7"/>
      <c r="J7487">
        <v>113977</v>
      </c>
      <c r="K7487" s="8">
        <f t="shared" si="586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582"/>
        <v>80.425899999999999</v>
      </c>
      <c r="E7488" s="8">
        <v>80.879127999999994</v>
      </c>
      <c r="F7488" s="4">
        <f t="shared" si="583"/>
        <v>0.45322799999999575</v>
      </c>
      <c r="G7488" s="4">
        <f t="shared" si="584"/>
        <v>0.45322799999999575</v>
      </c>
      <c r="H7488" s="7">
        <f t="shared" si="585"/>
        <v>0.20541561998399616</v>
      </c>
      <c r="I7488" s="7"/>
      <c r="J7488">
        <v>113131</v>
      </c>
      <c r="K7488" s="8">
        <f t="shared" si="586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582"/>
        <v>-0.92471500000000006</v>
      </c>
      <c r="E7489" s="8">
        <v>-0.92471499999999995</v>
      </c>
      <c r="F7489" s="4">
        <f t="shared" si="583"/>
        <v>1.1102230246251565E-16</v>
      </c>
      <c r="G7489" s="4">
        <f t="shared" si="584"/>
        <v>1.1102230246251565E-16</v>
      </c>
      <c r="H7489" s="7">
        <f t="shared" si="585"/>
        <v>1.2325951644078309E-32</v>
      </c>
      <c r="I7489" s="7"/>
      <c r="J7489">
        <v>112476</v>
      </c>
      <c r="K7489" s="8">
        <f t="shared" si="586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582"/>
        <v>-0.61187499999999995</v>
      </c>
      <c r="E7490" s="8">
        <v>-0.61187499999999995</v>
      </c>
      <c r="F7490" s="4">
        <f t="shared" si="583"/>
        <v>0</v>
      </c>
      <c r="G7490" s="4">
        <f t="shared" si="584"/>
        <v>0</v>
      </c>
      <c r="H7490" s="7">
        <f t="shared" si="585"/>
        <v>0</v>
      </c>
      <c r="I7490" s="7"/>
      <c r="J7490">
        <v>112023</v>
      </c>
      <c r="K7490" s="8">
        <f t="shared" si="586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582"/>
        <v>-0.61187499999999995</v>
      </c>
      <c r="E7491" s="8">
        <v>-0.61187499999999995</v>
      </c>
      <c r="F7491" s="4">
        <f t="shared" si="583"/>
        <v>0</v>
      </c>
      <c r="G7491" s="4">
        <f t="shared" si="584"/>
        <v>0</v>
      </c>
      <c r="H7491" s="7">
        <f t="shared" si="585"/>
        <v>0</v>
      </c>
      <c r="I7491" s="7"/>
      <c r="J7491">
        <v>111712</v>
      </c>
      <c r="K7491" s="8">
        <f t="shared" si="586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582"/>
        <v>-0.61187499999999995</v>
      </c>
      <c r="E7492" s="8">
        <v>-0.61187499999999995</v>
      </c>
      <c r="F7492" s="4">
        <f t="shared" si="583"/>
        <v>0</v>
      </c>
      <c r="G7492" s="4">
        <f t="shared" si="584"/>
        <v>0</v>
      </c>
      <c r="H7492" s="7">
        <f t="shared" si="585"/>
        <v>0</v>
      </c>
      <c r="I7492" s="7"/>
      <c r="J7492">
        <v>111525</v>
      </c>
      <c r="K7492" s="8">
        <f t="shared" si="586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582"/>
        <v>-0.61187499999999995</v>
      </c>
      <c r="E7493" s="8">
        <v>-0.61187499999999995</v>
      </c>
      <c r="F7493" s="4">
        <f t="shared" si="583"/>
        <v>0</v>
      </c>
      <c r="G7493" s="4">
        <f t="shared" si="584"/>
        <v>0</v>
      </c>
      <c r="H7493" s="7">
        <f t="shared" si="585"/>
        <v>0</v>
      </c>
      <c r="I7493" s="7"/>
      <c r="J7493">
        <v>68701.5</v>
      </c>
      <c r="K7493" s="8">
        <f t="shared" si="586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582"/>
        <v>-0.61187499999999995</v>
      </c>
      <c r="E7494" s="8">
        <v>-0.61187499999999995</v>
      </c>
      <c r="F7494" s="4">
        <f t="shared" si="583"/>
        <v>0</v>
      </c>
      <c r="G7494" s="4">
        <f t="shared" si="584"/>
        <v>0</v>
      </c>
      <c r="H7494" s="7">
        <f t="shared" si="585"/>
        <v>0</v>
      </c>
      <c r="I7494" s="7"/>
      <c r="J7494">
        <v>-924.71500000000003</v>
      </c>
      <c r="K7494" s="8">
        <f t="shared" si="586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582"/>
        <v>-0.61187499999999995</v>
      </c>
      <c r="E7495" s="8">
        <v>-0.61187499999999995</v>
      </c>
      <c r="F7495" s="4">
        <f t="shared" si="583"/>
        <v>0</v>
      </c>
      <c r="G7495" s="4">
        <f t="shared" si="584"/>
        <v>0</v>
      </c>
      <c r="H7495" s="7">
        <f t="shared" si="585"/>
        <v>0</v>
      </c>
      <c r="I7495" s="7"/>
      <c r="J7495">
        <v>-611.875</v>
      </c>
      <c r="K7495" s="8">
        <f t="shared" si="586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582"/>
        <v>-0.61187499999999995</v>
      </c>
      <c r="E7496" s="8">
        <v>-0.61187499999999995</v>
      </c>
      <c r="F7496" s="4">
        <f t="shared" si="583"/>
        <v>0</v>
      </c>
      <c r="G7496" s="4">
        <f t="shared" si="584"/>
        <v>0</v>
      </c>
      <c r="H7496" s="7">
        <f t="shared" si="585"/>
        <v>0</v>
      </c>
      <c r="I7496" s="7"/>
      <c r="J7496">
        <v>-611.875</v>
      </c>
      <c r="K7496" s="8">
        <f t="shared" si="586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587">C7497/1000</f>
        <v>-0.61187499999999995</v>
      </c>
      <c r="E7497" s="8">
        <v>-0.61187499999999995</v>
      </c>
      <c r="F7497" s="4">
        <f t="shared" ref="F7497:F7560" si="588">(E7497- D7497)</f>
        <v>0</v>
      </c>
      <c r="G7497" s="4">
        <f t="shared" ref="G7497:G7560" si="589">ABS(F7497)</f>
        <v>0</v>
      </c>
      <c r="H7497" s="7">
        <f t="shared" ref="H7497:H7560" si="590">(G7497^2)</f>
        <v>0</v>
      </c>
      <c r="I7497" s="7"/>
      <c r="J7497">
        <v>-611.875</v>
      </c>
      <c r="K7497" s="8">
        <f t="shared" si="586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587"/>
        <v>-0.61187499999999995</v>
      </c>
      <c r="E7498" s="8">
        <v>-0.61187499999999995</v>
      </c>
      <c r="F7498" s="4">
        <f t="shared" si="588"/>
        <v>0</v>
      </c>
      <c r="G7498" s="4">
        <f t="shared" si="589"/>
        <v>0</v>
      </c>
      <c r="H7498" s="7">
        <f t="shared" si="590"/>
        <v>0</v>
      </c>
      <c r="I7498" s="7"/>
      <c r="J7498">
        <v>-611.875</v>
      </c>
      <c r="K7498" s="8">
        <f t="shared" si="586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587"/>
        <v>-0.61187499999999995</v>
      </c>
      <c r="E7499" s="8">
        <v>-0.61187499999999995</v>
      </c>
      <c r="F7499" s="4">
        <f t="shared" si="588"/>
        <v>0</v>
      </c>
      <c r="G7499" s="4">
        <f t="shared" si="589"/>
        <v>0</v>
      </c>
      <c r="H7499" s="7">
        <f t="shared" si="590"/>
        <v>0</v>
      </c>
      <c r="I7499" s="7"/>
      <c r="J7499">
        <v>-611.875</v>
      </c>
      <c r="K7499" s="8">
        <f t="shared" si="586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587"/>
        <v>-0.61187499999999995</v>
      </c>
      <c r="E7500" s="8">
        <v>-0.61187499999999995</v>
      </c>
      <c r="F7500" s="4">
        <f t="shared" si="588"/>
        <v>0</v>
      </c>
      <c r="G7500" s="4">
        <f t="shared" si="589"/>
        <v>0</v>
      </c>
      <c r="H7500" s="7">
        <f t="shared" si="590"/>
        <v>0</v>
      </c>
      <c r="I7500" s="7"/>
      <c r="J7500">
        <v>-611.875</v>
      </c>
      <c r="K7500" s="8">
        <f t="shared" si="586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587"/>
        <v>-0.61187499999999995</v>
      </c>
      <c r="E7501" s="8">
        <v>-0.61187499999999995</v>
      </c>
      <c r="F7501" s="4">
        <f t="shared" si="588"/>
        <v>0</v>
      </c>
      <c r="G7501" s="4">
        <f t="shared" si="589"/>
        <v>0</v>
      </c>
      <c r="H7501" s="7">
        <f t="shared" si="590"/>
        <v>0</v>
      </c>
      <c r="I7501" s="7"/>
      <c r="J7501">
        <v>-611.875</v>
      </c>
      <c r="K7501" s="8">
        <f t="shared" si="586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587"/>
        <v>-0.61187499999999995</v>
      </c>
      <c r="E7502" s="8">
        <v>-0.61187499999999995</v>
      </c>
      <c r="F7502" s="4">
        <f t="shared" si="588"/>
        <v>0</v>
      </c>
      <c r="G7502" s="4">
        <f t="shared" si="589"/>
        <v>0</v>
      </c>
      <c r="H7502" s="7">
        <f t="shared" si="590"/>
        <v>0</v>
      </c>
      <c r="I7502" s="7"/>
      <c r="J7502">
        <v>-611.875</v>
      </c>
      <c r="K7502" s="8">
        <f t="shared" si="586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587"/>
        <v>-1.0669200000000001</v>
      </c>
      <c r="E7503" s="8">
        <v>-1.0669150000000001</v>
      </c>
      <c r="F7503" s="4">
        <f t="shared" si="588"/>
        <v>5.000000000032756E-6</v>
      </c>
      <c r="G7503" s="4">
        <f t="shared" si="589"/>
        <v>5.000000000032756E-6</v>
      </c>
      <c r="H7503" s="7">
        <f t="shared" si="590"/>
        <v>2.5000000000327561E-11</v>
      </c>
      <c r="I7503" s="7"/>
      <c r="J7503">
        <v>-611.875</v>
      </c>
      <c r="K7503" s="8">
        <f t="shared" si="586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587"/>
        <v>11.863799999999999</v>
      </c>
      <c r="E7504" s="8">
        <v>12.046687</v>
      </c>
      <c r="F7504" s="4">
        <f t="shared" si="588"/>
        <v>0.18288700000000091</v>
      </c>
      <c r="G7504" s="4">
        <f t="shared" si="589"/>
        <v>0.18288700000000091</v>
      </c>
      <c r="H7504" s="7">
        <f t="shared" si="590"/>
        <v>3.3447654769000336E-2</v>
      </c>
      <c r="I7504" s="7"/>
      <c r="J7504">
        <v>-611.875</v>
      </c>
      <c r="K7504" s="8">
        <f t="shared" si="586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587"/>
        <v>114.306</v>
      </c>
      <c r="E7505" s="8">
        <v>114.41906400000001</v>
      </c>
      <c r="F7505" s="4">
        <f t="shared" si="588"/>
        <v>0.11306400000000849</v>
      </c>
      <c r="G7505" s="4">
        <f t="shared" si="589"/>
        <v>0.11306400000000849</v>
      </c>
      <c r="H7505" s="7">
        <f t="shared" si="590"/>
        <v>1.2783468096001921E-2</v>
      </c>
      <c r="I7505" s="7"/>
      <c r="J7505">
        <v>-611.875</v>
      </c>
      <c r="K7505" s="8">
        <f t="shared" si="586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587"/>
        <v>113.73099999999999</v>
      </c>
      <c r="E7506" s="8">
        <v>113.997547</v>
      </c>
      <c r="F7506" s="4">
        <f t="shared" si="588"/>
        <v>0.26654700000000275</v>
      </c>
      <c r="G7506" s="4">
        <f t="shared" si="589"/>
        <v>0.26654700000000275</v>
      </c>
      <c r="H7506" s="7">
        <f t="shared" si="590"/>
        <v>7.1047303209001475E-2</v>
      </c>
      <c r="I7506" s="7"/>
      <c r="J7506">
        <v>-611.875</v>
      </c>
      <c r="K7506" s="8">
        <f t="shared" si="586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587"/>
        <v>113.39100000000001</v>
      </c>
      <c r="E7507" s="8">
        <v>113.613716</v>
      </c>
      <c r="F7507" s="4">
        <f t="shared" si="588"/>
        <v>0.22271599999999125</v>
      </c>
      <c r="G7507" s="4">
        <f t="shared" si="589"/>
        <v>0.22271599999999125</v>
      </c>
      <c r="H7507" s="7">
        <f t="shared" si="590"/>
        <v>4.9602416655996101E-2</v>
      </c>
      <c r="I7507" s="7"/>
      <c r="J7507">
        <v>-611.875</v>
      </c>
      <c r="K7507" s="8">
        <f t="shared" si="586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587"/>
        <v>113.09099999999999</v>
      </c>
      <c r="E7508" s="8">
        <v>113.40155300000001</v>
      </c>
      <c r="F7508" s="4">
        <f t="shared" si="588"/>
        <v>0.31055300000001296</v>
      </c>
      <c r="G7508" s="4">
        <f t="shared" si="589"/>
        <v>0.31055300000001296</v>
      </c>
      <c r="H7508" s="7">
        <f t="shared" si="590"/>
        <v>9.6443165809008052E-2</v>
      </c>
      <c r="I7508" s="7"/>
      <c r="J7508">
        <v>-1066.92</v>
      </c>
      <c r="K7508" s="8">
        <f t="shared" si="586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587"/>
        <v>98.469700000000003</v>
      </c>
      <c r="E7509" s="8">
        <v>99.673113999999998</v>
      </c>
      <c r="F7509" s="4">
        <f t="shared" si="588"/>
        <v>1.2034139999999951</v>
      </c>
      <c r="G7509" s="4">
        <f t="shared" si="589"/>
        <v>1.2034139999999951</v>
      </c>
      <c r="H7509" s="7">
        <f t="shared" si="590"/>
        <v>1.4482052553959881</v>
      </c>
      <c r="I7509" s="7"/>
      <c r="J7509">
        <v>6975.75</v>
      </c>
      <c r="K7509" s="8">
        <f t="shared" si="586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587"/>
        <v>25.5305</v>
      </c>
      <c r="E7510" s="8">
        <v>26.531151999999999</v>
      </c>
      <c r="F7510" s="4">
        <f t="shared" si="588"/>
        <v>1.0006519999999988</v>
      </c>
      <c r="G7510" s="4">
        <f t="shared" si="589"/>
        <v>1.0006519999999988</v>
      </c>
      <c r="H7510" s="7">
        <f t="shared" si="590"/>
        <v>1.0013044251039975</v>
      </c>
      <c r="I7510" s="7"/>
      <c r="J7510">
        <v>113943</v>
      </c>
      <c r="K7510" s="8">
        <f t="shared" si="586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587"/>
        <v>-0.92471500000000006</v>
      </c>
      <c r="E7511" s="8">
        <v>-0.92471499999999995</v>
      </c>
      <c r="F7511" s="4">
        <f t="shared" si="588"/>
        <v>1.1102230246251565E-16</v>
      </c>
      <c r="G7511" s="4">
        <f t="shared" si="589"/>
        <v>1.1102230246251565E-16</v>
      </c>
      <c r="H7511" s="7">
        <f t="shared" si="590"/>
        <v>1.2325951644078309E-32</v>
      </c>
      <c r="I7511" s="7"/>
      <c r="J7511">
        <v>114051</v>
      </c>
      <c r="K7511" s="8">
        <f t="shared" si="586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587"/>
        <v>-0.92471500000000006</v>
      </c>
      <c r="E7512" s="8">
        <v>-0.92471499999999995</v>
      </c>
      <c r="F7512" s="4">
        <f t="shared" si="588"/>
        <v>1.1102230246251565E-16</v>
      </c>
      <c r="G7512" s="4">
        <f t="shared" si="589"/>
        <v>1.1102230246251565E-16</v>
      </c>
      <c r="H7512" s="7">
        <f t="shared" si="590"/>
        <v>1.2325951644078309E-32</v>
      </c>
      <c r="I7512" s="7"/>
      <c r="J7512">
        <v>112682</v>
      </c>
      <c r="K7512" s="8">
        <f t="shared" si="586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587"/>
        <v>-0.92471500000000006</v>
      </c>
      <c r="E7513" s="8">
        <v>-0.92471499999999995</v>
      </c>
      <c r="F7513" s="4">
        <f t="shared" si="588"/>
        <v>1.1102230246251565E-16</v>
      </c>
      <c r="G7513" s="4">
        <f t="shared" si="589"/>
        <v>1.1102230246251565E-16</v>
      </c>
      <c r="H7513" s="7">
        <f t="shared" si="590"/>
        <v>1.2325951644078309E-32</v>
      </c>
      <c r="I7513" s="7"/>
      <c r="J7513">
        <v>112296</v>
      </c>
      <c r="K7513" s="8">
        <f t="shared" si="586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587"/>
        <v>-0.61187499999999995</v>
      </c>
      <c r="E7514" s="8">
        <v>-0.61187499999999995</v>
      </c>
      <c r="F7514" s="4">
        <f t="shared" si="588"/>
        <v>0</v>
      </c>
      <c r="G7514" s="4">
        <f t="shared" si="589"/>
        <v>0</v>
      </c>
      <c r="H7514" s="7">
        <f t="shared" si="590"/>
        <v>0</v>
      </c>
      <c r="I7514" s="7"/>
      <c r="J7514">
        <v>111771</v>
      </c>
      <c r="K7514" s="8">
        <f t="shared" si="586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587"/>
        <v>-0.61187499999999995</v>
      </c>
      <c r="E7515" s="8">
        <v>-0.61187499999999995</v>
      </c>
      <c r="F7515" s="4">
        <f t="shared" si="588"/>
        <v>0</v>
      </c>
      <c r="G7515" s="4">
        <f t="shared" si="589"/>
        <v>0</v>
      </c>
      <c r="H7515" s="7">
        <f t="shared" si="590"/>
        <v>0</v>
      </c>
      <c r="I7515" s="7"/>
      <c r="J7515">
        <v>111481</v>
      </c>
      <c r="K7515" s="8">
        <f t="shared" si="586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587"/>
        <v>-0.61187499999999995</v>
      </c>
      <c r="E7516" s="8">
        <v>-0.61187499999999995</v>
      </c>
      <c r="F7516" s="4">
        <f t="shared" si="588"/>
        <v>0</v>
      </c>
      <c r="G7516" s="4">
        <f t="shared" si="589"/>
        <v>0</v>
      </c>
      <c r="H7516" s="7">
        <f t="shared" si="590"/>
        <v>0</v>
      </c>
      <c r="I7516" s="7"/>
      <c r="J7516">
        <v>111471</v>
      </c>
      <c r="K7516" s="8">
        <f t="shared" si="586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587"/>
        <v>-0.61187499999999995</v>
      </c>
      <c r="E7517" s="8">
        <v>-0.61187499999999995</v>
      </c>
      <c r="F7517" s="4">
        <f t="shared" si="588"/>
        <v>0</v>
      </c>
      <c r="G7517" s="4">
        <f t="shared" si="589"/>
        <v>0</v>
      </c>
      <c r="H7517" s="7">
        <f t="shared" si="590"/>
        <v>0</v>
      </c>
      <c r="I7517" s="7"/>
      <c r="J7517">
        <v>80970</v>
      </c>
      <c r="K7517" s="8">
        <f t="shared" si="586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587"/>
        <v>-0.61187499999999995</v>
      </c>
      <c r="E7518" s="8">
        <v>-0.61187499999999995</v>
      </c>
      <c r="F7518" s="4">
        <f t="shared" si="588"/>
        <v>0</v>
      </c>
      <c r="G7518" s="4">
        <f t="shared" si="589"/>
        <v>0</v>
      </c>
      <c r="H7518" s="7">
        <f t="shared" si="590"/>
        <v>0</v>
      </c>
      <c r="I7518" s="7"/>
      <c r="J7518">
        <v>-924.71500000000003</v>
      </c>
      <c r="K7518" s="8">
        <f t="shared" si="586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587"/>
        <v>-0.61187499999999995</v>
      </c>
      <c r="E7519" s="8">
        <v>-0.61187499999999995</v>
      </c>
      <c r="F7519" s="4">
        <f t="shared" si="588"/>
        <v>0</v>
      </c>
      <c r="G7519" s="4">
        <f t="shared" si="589"/>
        <v>0</v>
      </c>
      <c r="H7519" s="7">
        <f t="shared" si="590"/>
        <v>0</v>
      </c>
      <c r="I7519" s="7"/>
      <c r="J7519">
        <v>-611.875</v>
      </c>
      <c r="K7519" s="8">
        <f t="shared" si="586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587"/>
        <v>-0.61187499999999995</v>
      </c>
      <c r="E7520" s="8">
        <v>-0.61187499999999995</v>
      </c>
      <c r="F7520" s="4">
        <f t="shared" si="588"/>
        <v>0</v>
      </c>
      <c r="G7520" s="4">
        <f t="shared" si="589"/>
        <v>0</v>
      </c>
      <c r="H7520" s="7">
        <f t="shared" si="590"/>
        <v>0</v>
      </c>
      <c r="I7520" s="7"/>
      <c r="J7520">
        <v>-611.875</v>
      </c>
      <c r="K7520" s="8">
        <f t="shared" si="586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587"/>
        <v>-0.61187499999999995</v>
      </c>
      <c r="E7521" s="8">
        <v>-0.61187499999999995</v>
      </c>
      <c r="F7521" s="4">
        <f t="shared" si="588"/>
        <v>0</v>
      </c>
      <c r="G7521" s="4">
        <f t="shared" si="589"/>
        <v>0</v>
      </c>
      <c r="H7521" s="7">
        <f t="shared" si="590"/>
        <v>0</v>
      </c>
      <c r="I7521" s="7"/>
      <c r="J7521">
        <v>-611.875</v>
      </c>
      <c r="K7521" s="8">
        <f t="shared" si="586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587"/>
        <v>-0.61187499999999995</v>
      </c>
      <c r="E7522" s="8">
        <v>-0.61187499999999995</v>
      </c>
      <c r="F7522" s="4">
        <f t="shared" si="588"/>
        <v>0</v>
      </c>
      <c r="G7522" s="4">
        <f t="shared" si="589"/>
        <v>0</v>
      </c>
      <c r="H7522" s="7">
        <f t="shared" si="590"/>
        <v>0</v>
      </c>
      <c r="I7522" s="7"/>
      <c r="J7522">
        <v>-611.875</v>
      </c>
      <c r="K7522" s="8">
        <f t="shared" si="586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587"/>
        <v>-0.61187499999999995</v>
      </c>
      <c r="E7523" s="8">
        <v>-0.61187499999999995</v>
      </c>
      <c r="F7523" s="4">
        <f t="shared" si="588"/>
        <v>0</v>
      </c>
      <c r="G7523" s="4">
        <f t="shared" si="589"/>
        <v>0</v>
      </c>
      <c r="H7523" s="7">
        <f t="shared" si="590"/>
        <v>0</v>
      </c>
      <c r="I7523" s="7"/>
      <c r="J7523">
        <v>-611.875</v>
      </c>
      <c r="K7523" s="8">
        <f t="shared" si="586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587"/>
        <v>-0.61187499999999995</v>
      </c>
      <c r="E7524" s="8">
        <v>-0.61187499999999995</v>
      </c>
      <c r="F7524" s="4">
        <f t="shared" si="588"/>
        <v>0</v>
      </c>
      <c r="G7524" s="4">
        <f t="shared" si="589"/>
        <v>0</v>
      </c>
      <c r="H7524" s="7">
        <f t="shared" si="590"/>
        <v>0</v>
      </c>
      <c r="I7524" s="7"/>
      <c r="J7524">
        <v>-611.875</v>
      </c>
      <c r="K7524" s="8">
        <f t="shared" si="586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587"/>
        <v>-0.61187499999999995</v>
      </c>
      <c r="E7525" s="8">
        <v>-0.61187499999999995</v>
      </c>
      <c r="F7525" s="4">
        <f t="shared" si="588"/>
        <v>0</v>
      </c>
      <c r="G7525" s="4">
        <f t="shared" si="589"/>
        <v>0</v>
      </c>
      <c r="H7525" s="7">
        <f t="shared" si="590"/>
        <v>0</v>
      </c>
      <c r="I7525" s="7"/>
      <c r="J7525">
        <v>-611.875</v>
      </c>
      <c r="K7525" s="8">
        <f t="shared" si="586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587"/>
        <v>-0.61187499999999995</v>
      </c>
      <c r="E7526" s="8">
        <v>-0.61187499999999995</v>
      </c>
      <c r="F7526" s="4">
        <f t="shared" si="588"/>
        <v>0</v>
      </c>
      <c r="G7526" s="4">
        <f t="shared" si="589"/>
        <v>0</v>
      </c>
      <c r="H7526" s="7">
        <f t="shared" si="590"/>
        <v>0</v>
      </c>
      <c r="I7526" s="7"/>
      <c r="J7526">
        <v>-611.875</v>
      </c>
      <c r="K7526" s="8">
        <f t="shared" si="586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587"/>
        <v>-1.0669200000000001</v>
      </c>
      <c r="E7527" s="8">
        <v>-1.0669150000000001</v>
      </c>
      <c r="F7527" s="4">
        <f t="shared" si="588"/>
        <v>5.000000000032756E-6</v>
      </c>
      <c r="G7527" s="4">
        <f t="shared" si="589"/>
        <v>5.000000000032756E-6</v>
      </c>
      <c r="H7527" s="7">
        <f t="shared" si="590"/>
        <v>2.5000000000327561E-11</v>
      </c>
      <c r="I7527" s="7"/>
      <c r="J7527">
        <v>-611.875</v>
      </c>
      <c r="K7527" s="8">
        <f t="shared" si="586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587"/>
        <v>3.9248799999999999</v>
      </c>
      <c r="E7528" s="8">
        <v>4.0652900000000001</v>
      </c>
      <c r="F7528" s="4">
        <f t="shared" si="588"/>
        <v>0.14041000000000015</v>
      </c>
      <c r="G7528" s="4">
        <f t="shared" si="589"/>
        <v>0.14041000000000015</v>
      </c>
      <c r="H7528" s="7">
        <f t="shared" si="590"/>
        <v>1.9714968100000042E-2</v>
      </c>
      <c r="I7528" s="7"/>
      <c r="J7528">
        <v>-611.875</v>
      </c>
      <c r="K7528" s="8">
        <f t="shared" si="586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587"/>
        <v>113.64700000000001</v>
      </c>
      <c r="E7529" s="8">
        <v>114.26860600000001</v>
      </c>
      <c r="F7529" s="4">
        <f t="shared" si="588"/>
        <v>0.62160599999999988</v>
      </c>
      <c r="G7529" s="4">
        <f t="shared" si="589"/>
        <v>0.62160599999999988</v>
      </c>
      <c r="H7529" s="7">
        <f t="shared" si="590"/>
        <v>0.38639401923599986</v>
      </c>
      <c r="I7529" s="7"/>
      <c r="J7529">
        <v>-611.875</v>
      </c>
      <c r="K7529" s="8">
        <f t="shared" si="586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587"/>
        <v>76.036199999999994</v>
      </c>
      <c r="E7530" s="8">
        <v>74.917642000000001</v>
      </c>
      <c r="F7530" s="4">
        <f t="shared" si="588"/>
        <v>-1.1185579999999931</v>
      </c>
      <c r="G7530" s="4">
        <f t="shared" si="589"/>
        <v>1.1185579999999931</v>
      </c>
      <c r="H7530" s="7">
        <f t="shared" si="590"/>
        <v>1.2511719993639845</v>
      </c>
      <c r="I7530" s="7"/>
      <c r="J7530">
        <v>-611.875</v>
      </c>
      <c r="K7530" s="8">
        <f t="shared" si="586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587"/>
        <v>74.158000000000001</v>
      </c>
      <c r="E7531" s="8">
        <v>73.206132999999994</v>
      </c>
      <c r="F7531" s="4">
        <f t="shared" si="588"/>
        <v>-0.95186700000000712</v>
      </c>
      <c r="G7531" s="4">
        <f t="shared" si="589"/>
        <v>0.95186700000000712</v>
      </c>
      <c r="H7531" s="7">
        <f t="shared" si="590"/>
        <v>0.90605078568901354</v>
      </c>
      <c r="I7531" s="7"/>
      <c r="J7531">
        <v>-611.875</v>
      </c>
      <c r="K7531" s="8">
        <f t="shared" si="586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587"/>
        <v>43.113800000000005</v>
      </c>
      <c r="E7532" s="8">
        <v>43.414935999999997</v>
      </c>
      <c r="F7532" s="4">
        <f t="shared" si="588"/>
        <v>0.30113599999999252</v>
      </c>
      <c r="G7532" s="4">
        <f t="shared" si="589"/>
        <v>0.30113599999999252</v>
      </c>
      <c r="H7532" s="7">
        <f t="shared" si="590"/>
        <v>9.0682890495995497E-2</v>
      </c>
      <c r="I7532" s="7"/>
      <c r="J7532">
        <v>-1066.92</v>
      </c>
      <c r="K7532" s="8">
        <f t="shared" ref="K7532:K7595" si="591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587"/>
        <v>-0.92471500000000006</v>
      </c>
      <c r="E7533" s="8">
        <v>-0.92471499999999995</v>
      </c>
      <c r="F7533" s="4">
        <f t="shared" si="588"/>
        <v>1.1102230246251565E-16</v>
      </c>
      <c r="G7533" s="4">
        <f t="shared" si="589"/>
        <v>1.1102230246251565E-16</v>
      </c>
      <c r="H7533" s="7">
        <f t="shared" si="590"/>
        <v>1.2325951644078309E-32</v>
      </c>
      <c r="I7533" s="7"/>
      <c r="J7533">
        <v>12065.4</v>
      </c>
      <c r="K7533" s="8">
        <f t="shared" si="591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587"/>
        <v>-0.92471500000000006</v>
      </c>
      <c r="E7534" s="8">
        <v>-0.92471499999999995</v>
      </c>
      <c r="F7534" s="4">
        <f t="shared" si="588"/>
        <v>1.1102230246251565E-16</v>
      </c>
      <c r="G7534" s="4">
        <f t="shared" si="589"/>
        <v>1.1102230246251565E-16</v>
      </c>
      <c r="H7534" s="7">
        <f t="shared" si="590"/>
        <v>1.2325951644078309E-32</v>
      </c>
      <c r="I7534" s="7"/>
      <c r="J7534">
        <v>114424</v>
      </c>
      <c r="K7534" s="8">
        <f t="shared" si="591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587"/>
        <v>-0.92471500000000006</v>
      </c>
      <c r="E7535" s="8">
        <v>-0.92471499999999995</v>
      </c>
      <c r="F7535" s="4">
        <f t="shared" si="588"/>
        <v>1.1102230246251565E-16</v>
      </c>
      <c r="G7535" s="4">
        <f t="shared" si="589"/>
        <v>1.1102230246251565E-16</v>
      </c>
      <c r="H7535" s="7">
        <f t="shared" si="590"/>
        <v>1.2325951644078309E-32</v>
      </c>
      <c r="I7535" s="7"/>
      <c r="J7535">
        <v>113888</v>
      </c>
      <c r="K7535" s="8">
        <f t="shared" si="591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587"/>
        <v>-0.92471500000000006</v>
      </c>
      <c r="E7536" s="8">
        <v>-0.92471499999999995</v>
      </c>
      <c r="F7536" s="4">
        <f t="shared" si="588"/>
        <v>1.1102230246251565E-16</v>
      </c>
      <c r="G7536" s="4">
        <f t="shared" si="589"/>
        <v>1.1102230246251565E-16</v>
      </c>
      <c r="H7536" s="7">
        <f t="shared" si="590"/>
        <v>1.2325951644078309E-32</v>
      </c>
      <c r="I7536" s="7"/>
      <c r="J7536">
        <v>113444</v>
      </c>
      <c r="K7536" s="8">
        <f t="shared" si="591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587"/>
        <v>-0.92471500000000006</v>
      </c>
      <c r="E7537" s="8">
        <v>-0.92471499999999995</v>
      </c>
      <c r="F7537" s="4">
        <f t="shared" si="588"/>
        <v>1.1102230246251565E-16</v>
      </c>
      <c r="G7537" s="4">
        <f t="shared" si="589"/>
        <v>1.1102230246251565E-16</v>
      </c>
      <c r="H7537" s="7">
        <f t="shared" si="590"/>
        <v>1.2325951644078309E-32</v>
      </c>
      <c r="I7537" s="7"/>
      <c r="J7537">
        <v>113245</v>
      </c>
      <c r="K7537" s="8">
        <f t="shared" si="591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587"/>
        <v>-0.61187499999999995</v>
      </c>
      <c r="E7538" s="8">
        <v>-0.61187499999999995</v>
      </c>
      <c r="F7538" s="4">
        <f t="shared" si="588"/>
        <v>0</v>
      </c>
      <c r="G7538" s="4">
        <f t="shared" si="589"/>
        <v>0</v>
      </c>
      <c r="H7538" s="7">
        <f t="shared" si="590"/>
        <v>0</v>
      </c>
      <c r="I7538" s="7"/>
      <c r="J7538">
        <v>99636.6</v>
      </c>
      <c r="K7538" s="8">
        <f t="shared" si="591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587"/>
        <v>-0.61187499999999995</v>
      </c>
      <c r="E7539" s="8">
        <v>-0.61187499999999995</v>
      </c>
      <c r="F7539" s="4">
        <f t="shared" si="588"/>
        <v>0</v>
      </c>
      <c r="G7539" s="4">
        <f t="shared" si="589"/>
        <v>0</v>
      </c>
      <c r="H7539" s="7">
        <f t="shared" si="590"/>
        <v>0</v>
      </c>
      <c r="I7539" s="7"/>
      <c r="J7539">
        <v>26109</v>
      </c>
      <c r="K7539" s="8">
        <f t="shared" si="591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587"/>
        <v>-0.61187499999999995</v>
      </c>
      <c r="E7540" s="8">
        <v>-0.61187499999999995</v>
      </c>
      <c r="F7540" s="4">
        <f t="shared" si="588"/>
        <v>0</v>
      </c>
      <c r="G7540" s="4">
        <f t="shared" si="589"/>
        <v>0</v>
      </c>
      <c r="H7540" s="7">
        <f t="shared" si="590"/>
        <v>0</v>
      </c>
      <c r="I7540" s="7"/>
      <c r="J7540">
        <v>-924.71500000000003</v>
      </c>
      <c r="K7540" s="8">
        <f t="shared" si="591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587"/>
        <v>-0.61187499999999995</v>
      </c>
      <c r="E7541" s="8">
        <v>-0.61187499999999995</v>
      </c>
      <c r="F7541" s="4">
        <f t="shared" si="588"/>
        <v>0</v>
      </c>
      <c r="G7541" s="4">
        <f t="shared" si="589"/>
        <v>0</v>
      </c>
      <c r="H7541" s="7">
        <f t="shared" si="590"/>
        <v>0</v>
      </c>
      <c r="I7541" s="7"/>
      <c r="J7541">
        <v>-924.71500000000003</v>
      </c>
      <c r="K7541" s="8">
        <f t="shared" si="591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587"/>
        <v>-0.61187499999999995</v>
      </c>
      <c r="E7542" s="8">
        <v>-0.61187499999999995</v>
      </c>
      <c r="F7542" s="4">
        <f t="shared" si="588"/>
        <v>0</v>
      </c>
      <c r="G7542" s="4">
        <f t="shared" si="589"/>
        <v>0</v>
      </c>
      <c r="H7542" s="7">
        <f t="shared" si="590"/>
        <v>0</v>
      </c>
      <c r="I7542" s="7"/>
      <c r="J7542">
        <v>-924.71500000000003</v>
      </c>
      <c r="K7542" s="8">
        <f t="shared" si="591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587"/>
        <v>-0.61187499999999995</v>
      </c>
      <c r="E7543" s="8">
        <v>-0.61187499999999995</v>
      </c>
      <c r="F7543" s="4">
        <f t="shared" si="588"/>
        <v>0</v>
      </c>
      <c r="G7543" s="4">
        <f t="shared" si="589"/>
        <v>0</v>
      </c>
      <c r="H7543" s="7">
        <f t="shared" si="590"/>
        <v>0</v>
      </c>
      <c r="I7543" s="7"/>
      <c r="J7543">
        <v>-611.875</v>
      </c>
      <c r="K7543" s="8">
        <f t="shared" si="591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587"/>
        <v>-0.61187499999999995</v>
      </c>
      <c r="E7544" s="8">
        <v>-0.61187499999999995</v>
      </c>
      <c r="F7544" s="4">
        <f t="shared" si="588"/>
        <v>0</v>
      </c>
      <c r="G7544" s="4">
        <f t="shared" si="589"/>
        <v>0</v>
      </c>
      <c r="H7544" s="7">
        <f t="shared" si="590"/>
        <v>0</v>
      </c>
      <c r="I7544" s="7"/>
      <c r="J7544">
        <v>-611.875</v>
      </c>
      <c r="K7544" s="8">
        <f t="shared" si="591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587"/>
        <v>-0.61187499999999995</v>
      </c>
      <c r="E7545" s="8">
        <v>-0.61187499999999995</v>
      </c>
      <c r="F7545" s="4">
        <f t="shared" si="588"/>
        <v>0</v>
      </c>
      <c r="G7545" s="4">
        <f t="shared" si="589"/>
        <v>0</v>
      </c>
      <c r="H7545" s="7">
        <f t="shared" si="590"/>
        <v>0</v>
      </c>
      <c r="I7545" s="7"/>
      <c r="J7545">
        <v>-611.875</v>
      </c>
      <c r="K7545" s="8">
        <f t="shared" si="591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587"/>
        <v>-0.61187499999999995</v>
      </c>
      <c r="E7546" s="8">
        <v>-0.61187499999999995</v>
      </c>
      <c r="F7546" s="4">
        <f t="shared" si="588"/>
        <v>0</v>
      </c>
      <c r="G7546" s="4">
        <f t="shared" si="589"/>
        <v>0</v>
      </c>
      <c r="H7546" s="7">
        <f t="shared" si="590"/>
        <v>0</v>
      </c>
      <c r="I7546" s="7"/>
      <c r="J7546">
        <v>-611.875</v>
      </c>
      <c r="K7546" s="8">
        <f t="shared" si="591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587"/>
        <v>-0.61187499999999995</v>
      </c>
      <c r="E7547" s="8">
        <v>-0.61187499999999995</v>
      </c>
      <c r="F7547" s="4">
        <f t="shared" si="588"/>
        <v>0</v>
      </c>
      <c r="G7547" s="4">
        <f t="shared" si="589"/>
        <v>0</v>
      </c>
      <c r="H7547" s="7">
        <f t="shared" si="590"/>
        <v>0</v>
      </c>
      <c r="I7547" s="7"/>
      <c r="J7547">
        <v>-611.875</v>
      </c>
      <c r="K7547" s="8">
        <f t="shared" si="591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587"/>
        <v>-0.61187499999999995</v>
      </c>
      <c r="E7548" s="8">
        <v>-0.61187499999999995</v>
      </c>
      <c r="F7548" s="4">
        <f t="shared" si="588"/>
        <v>0</v>
      </c>
      <c r="G7548" s="4">
        <f t="shared" si="589"/>
        <v>0</v>
      </c>
      <c r="H7548" s="7">
        <f t="shared" si="590"/>
        <v>0</v>
      </c>
      <c r="I7548" s="7"/>
      <c r="J7548">
        <v>-611.875</v>
      </c>
      <c r="K7548" s="8">
        <f t="shared" si="591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587"/>
        <v>-0.61187499999999995</v>
      </c>
      <c r="E7549" s="8">
        <v>-0.61187499999999995</v>
      </c>
      <c r="F7549" s="4">
        <f t="shared" si="588"/>
        <v>0</v>
      </c>
      <c r="G7549" s="4">
        <f t="shared" si="589"/>
        <v>0</v>
      </c>
      <c r="H7549" s="7">
        <f t="shared" si="590"/>
        <v>0</v>
      </c>
      <c r="I7549" s="7"/>
      <c r="J7549">
        <v>-611.875</v>
      </c>
      <c r="K7549" s="8">
        <f t="shared" si="591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587"/>
        <v>-0.61187499999999995</v>
      </c>
      <c r="E7550" s="8">
        <v>-0.61187499999999995</v>
      </c>
      <c r="F7550" s="4">
        <f t="shared" si="588"/>
        <v>0</v>
      </c>
      <c r="G7550" s="4">
        <f t="shared" si="589"/>
        <v>0</v>
      </c>
      <c r="H7550" s="7">
        <f t="shared" si="590"/>
        <v>0</v>
      </c>
      <c r="I7550" s="7"/>
      <c r="J7550">
        <v>-611.875</v>
      </c>
      <c r="K7550" s="8">
        <f t="shared" si="591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587"/>
        <v>-1.0669200000000001</v>
      </c>
      <c r="E7551" s="8">
        <v>-1.0669150000000001</v>
      </c>
      <c r="F7551" s="4">
        <f t="shared" si="588"/>
        <v>5.000000000032756E-6</v>
      </c>
      <c r="G7551" s="4">
        <f t="shared" si="589"/>
        <v>5.000000000032756E-6</v>
      </c>
      <c r="H7551" s="7">
        <f t="shared" si="590"/>
        <v>2.5000000000327561E-11</v>
      </c>
      <c r="I7551" s="7"/>
      <c r="J7551">
        <v>-611.875</v>
      </c>
      <c r="K7551" s="8">
        <f t="shared" si="591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587"/>
        <v>-1.0669200000000001</v>
      </c>
      <c r="E7552" s="8">
        <v>-1.0669150000000001</v>
      </c>
      <c r="F7552" s="4">
        <f t="shared" si="588"/>
        <v>5.000000000032756E-6</v>
      </c>
      <c r="G7552" s="4">
        <f t="shared" si="589"/>
        <v>5.000000000032756E-6</v>
      </c>
      <c r="H7552" s="7">
        <f t="shared" si="590"/>
        <v>2.5000000000327561E-11</v>
      </c>
      <c r="I7552" s="7"/>
      <c r="J7552">
        <v>-611.875</v>
      </c>
      <c r="K7552" s="8">
        <f t="shared" si="591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587"/>
        <v>-0.92471500000000006</v>
      </c>
      <c r="E7553" s="8">
        <v>-0.92471499999999995</v>
      </c>
      <c r="F7553" s="4">
        <f t="shared" si="588"/>
        <v>1.1102230246251565E-16</v>
      </c>
      <c r="G7553" s="4">
        <f t="shared" si="589"/>
        <v>1.1102230246251565E-16</v>
      </c>
      <c r="H7553" s="7">
        <f t="shared" si="590"/>
        <v>1.2325951644078309E-32</v>
      </c>
      <c r="I7553" s="7"/>
      <c r="J7553">
        <v>-611.875</v>
      </c>
      <c r="K7553" s="8">
        <f t="shared" si="591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587"/>
        <v>-0.92471500000000006</v>
      </c>
      <c r="E7554" s="8">
        <v>-0.92471499999999995</v>
      </c>
      <c r="F7554" s="4">
        <f t="shared" si="588"/>
        <v>1.1102230246251565E-16</v>
      </c>
      <c r="G7554" s="4">
        <f t="shared" si="589"/>
        <v>1.1102230246251565E-16</v>
      </c>
      <c r="H7554" s="7">
        <f t="shared" si="590"/>
        <v>1.2325951644078309E-32</v>
      </c>
      <c r="I7554" s="7"/>
      <c r="J7554">
        <v>-611.875</v>
      </c>
      <c r="K7554" s="8">
        <f t="shared" si="591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587"/>
        <v>-0.92471500000000006</v>
      </c>
      <c r="E7555" s="8">
        <v>-0.92471499999999995</v>
      </c>
      <c r="F7555" s="4">
        <f t="shared" si="588"/>
        <v>1.1102230246251565E-16</v>
      </c>
      <c r="G7555" s="4">
        <f t="shared" si="589"/>
        <v>1.1102230246251565E-16</v>
      </c>
      <c r="H7555" s="7">
        <f t="shared" si="590"/>
        <v>1.2325951644078309E-32</v>
      </c>
      <c r="I7555" s="7"/>
      <c r="J7555">
        <v>-611.875</v>
      </c>
      <c r="K7555" s="8">
        <f t="shared" si="591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587"/>
        <v>-0.92471500000000006</v>
      </c>
      <c r="E7556" s="8">
        <v>-0.92471499999999995</v>
      </c>
      <c r="F7556" s="4">
        <f t="shared" si="588"/>
        <v>1.1102230246251565E-16</v>
      </c>
      <c r="G7556" s="4">
        <f t="shared" si="589"/>
        <v>1.1102230246251565E-16</v>
      </c>
      <c r="H7556" s="7">
        <f t="shared" si="590"/>
        <v>1.2325951644078309E-32</v>
      </c>
      <c r="I7556" s="7"/>
      <c r="J7556">
        <v>-1066.92</v>
      </c>
      <c r="K7556" s="8">
        <f t="shared" si="591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587"/>
        <v>-2.7334200000000002</v>
      </c>
      <c r="E7557" s="8">
        <v>-2.7356560000000001</v>
      </c>
      <c r="F7557" s="4">
        <f t="shared" si="588"/>
        <v>-2.2359999999999047E-3</v>
      </c>
      <c r="G7557" s="4">
        <f t="shared" si="589"/>
        <v>2.2359999999999047E-3</v>
      </c>
      <c r="H7557" s="7">
        <f t="shared" si="590"/>
        <v>4.9996959999995736E-6</v>
      </c>
      <c r="I7557" s="7"/>
      <c r="J7557">
        <v>4089.73</v>
      </c>
      <c r="K7557" s="8">
        <f t="shared" si="591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587"/>
        <v>85.016300000000001</v>
      </c>
      <c r="E7558" s="8">
        <v>85.566247000000004</v>
      </c>
      <c r="F7558" s="4">
        <f t="shared" si="588"/>
        <v>0.54994700000000307</v>
      </c>
      <c r="G7558" s="4">
        <f t="shared" si="589"/>
        <v>0.54994700000000307</v>
      </c>
      <c r="H7558" s="7">
        <f t="shared" si="590"/>
        <v>0.3024417028090034</v>
      </c>
      <c r="I7558" s="7"/>
      <c r="J7558">
        <v>113830</v>
      </c>
      <c r="K7558" s="8">
        <f t="shared" si="591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587"/>
        <v>-0.92471500000000006</v>
      </c>
      <c r="E7559" s="8">
        <v>-0.92471499999999995</v>
      </c>
      <c r="F7559" s="4">
        <f t="shared" si="588"/>
        <v>1.1102230246251565E-16</v>
      </c>
      <c r="G7559" s="4">
        <f t="shared" si="589"/>
        <v>1.1102230246251565E-16</v>
      </c>
      <c r="H7559" s="7">
        <f t="shared" si="590"/>
        <v>1.2325951644078309E-32</v>
      </c>
      <c r="I7559" s="7"/>
      <c r="J7559">
        <v>75182</v>
      </c>
      <c r="K7559" s="8">
        <f t="shared" si="591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587"/>
        <v>-0.92471500000000006</v>
      </c>
      <c r="E7560" s="8">
        <v>-0.92471499999999995</v>
      </c>
      <c r="F7560" s="4">
        <f t="shared" si="588"/>
        <v>1.1102230246251565E-16</v>
      </c>
      <c r="G7560" s="4">
        <f t="shared" si="589"/>
        <v>1.1102230246251565E-16</v>
      </c>
      <c r="H7560" s="7">
        <f t="shared" si="590"/>
        <v>1.2325951644078309E-32</v>
      </c>
      <c r="I7560" s="7"/>
      <c r="J7560">
        <v>73366.600000000006</v>
      </c>
      <c r="K7560" s="8">
        <f t="shared" si="591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592">C7561/1000</f>
        <v>-0.92471500000000006</v>
      </c>
      <c r="E7561" s="8">
        <v>-0.92471499999999995</v>
      </c>
      <c r="F7561" s="4">
        <f t="shared" ref="F7561:F7624" si="593">(E7561- D7561)</f>
        <v>1.1102230246251565E-16</v>
      </c>
      <c r="G7561" s="4">
        <f t="shared" ref="G7561:G7624" si="594">ABS(F7561)</f>
        <v>1.1102230246251565E-16</v>
      </c>
      <c r="H7561" s="7">
        <f t="shared" ref="H7561:H7624" si="595">(G7561^2)</f>
        <v>1.2325951644078309E-32</v>
      </c>
      <c r="I7561" s="7"/>
      <c r="J7561">
        <v>43046.9</v>
      </c>
      <c r="K7561" s="8">
        <f t="shared" si="591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592"/>
        <v>-0.61187499999999995</v>
      </c>
      <c r="E7562" s="8">
        <v>-0.61187499999999995</v>
      </c>
      <c r="F7562" s="4">
        <f t="shared" si="593"/>
        <v>0</v>
      </c>
      <c r="G7562" s="4">
        <f t="shared" si="594"/>
        <v>0</v>
      </c>
      <c r="H7562" s="7">
        <f t="shared" si="595"/>
        <v>0</v>
      </c>
      <c r="I7562" s="7"/>
      <c r="J7562">
        <v>-924.71500000000003</v>
      </c>
      <c r="K7562" s="8">
        <f t="shared" si="591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592"/>
        <v>-0.61187499999999995</v>
      </c>
      <c r="E7563" s="8">
        <v>-0.61187499999999995</v>
      </c>
      <c r="F7563" s="4">
        <f t="shared" si="593"/>
        <v>0</v>
      </c>
      <c r="G7563" s="4">
        <f t="shared" si="594"/>
        <v>0</v>
      </c>
      <c r="H7563" s="7">
        <f t="shared" si="595"/>
        <v>0</v>
      </c>
      <c r="I7563" s="7"/>
      <c r="J7563">
        <v>-924.71500000000003</v>
      </c>
      <c r="K7563" s="8">
        <f t="shared" si="591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592"/>
        <v>-0.61187499999999995</v>
      </c>
      <c r="E7564" s="8">
        <v>-0.61187499999999995</v>
      </c>
      <c r="F7564" s="4">
        <f t="shared" si="593"/>
        <v>0</v>
      </c>
      <c r="G7564" s="4">
        <f t="shared" si="594"/>
        <v>0</v>
      </c>
      <c r="H7564" s="7">
        <f t="shared" si="595"/>
        <v>0</v>
      </c>
      <c r="I7564" s="7"/>
      <c r="J7564">
        <v>-924.71500000000003</v>
      </c>
      <c r="K7564" s="8">
        <f t="shared" si="591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592"/>
        <v>-0.61187499999999995</v>
      </c>
      <c r="E7565" s="8">
        <v>-0.61187499999999995</v>
      </c>
      <c r="F7565" s="4">
        <f t="shared" si="593"/>
        <v>0</v>
      </c>
      <c r="G7565" s="4">
        <f t="shared" si="594"/>
        <v>0</v>
      </c>
      <c r="H7565" s="7">
        <f t="shared" si="595"/>
        <v>0</v>
      </c>
      <c r="I7565" s="7"/>
      <c r="J7565">
        <v>-924.71500000000003</v>
      </c>
      <c r="K7565" s="8">
        <f t="shared" si="591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592"/>
        <v>-0.61187499999999995</v>
      </c>
      <c r="E7566" s="8">
        <v>-0.61187499999999995</v>
      </c>
      <c r="F7566" s="4">
        <f t="shared" si="593"/>
        <v>0</v>
      </c>
      <c r="G7566" s="4">
        <f t="shared" si="594"/>
        <v>0</v>
      </c>
      <c r="H7566" s="7">
        <f t="shared" si="595"/>
        <v>0</v>
      </c>
      <c r="I7566" s="7"/>
      <c r="J7566">
        <v>-924.71500000000003</v>
      </c>
      <c r="K7566" s="8">
        <f t="shared" si="591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592"/>
        <v>-0.61187499999999995</v>
      </c>
      <c r="E7567" s="8">
        <v>-0.61187499999999995</v>
      </c>
      <c r="F7567" s="4">
        <f t="shared" si="593"/>
        <v>0</v>
      </c>
      <c r="G7567" s="4">
        <f t="shared" si="594"/>
        <v>0</v>
      </c>
      <c r="H7567" s="7">
        <f t="shared" si="595"/>
        <v>0</v>
      </c>
      <c r="I7567" s="7"/>
      <c r="J7567">
        <v>-611.875</v>
      </c>
      <c r="K7567" s="8">
        <f t="shared" si="591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592"/>
        <v>-0.61187499999999995</v>
      </c>
      <c r="E7568" s="8">
        <v>-0.61187499999999995</v>
      </c>
      <c r="F7568" s="4">
        <f t="shared" si="593"/>
        <v>0</v>
      </c>
      <c r="G7568" s="4">
        <f t="shared" si="594"/>
        <v>0</v>
      </c>
      <c r="H7568" s="7">
        <f t="shared" si="595"/>
        <v>0</v>
      </c>
      <c r="I7568" s="7"/>
      <c r="J7568">
        <v>-611.875</v>
      </c>
      <c r="K7568" s="8">
        <f t="shared" si="591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592"/>
        <v>-0.61187499999999995</v>
      </c>
      <c r="E7569" s="8">
        <v>-0.61187499999999995</v>
      </c>
      <c r="F7569" s="4">
        <f t="shared" si="593"/>
        <v>0</v>
      </c>
      <c r="G7569" s="4">
        <f t="shared" si="594"/>
        <v>0</v>
      </c>
      <c r="H7569" s="7">
        <f t="shared" si="595"/>
        <v>0</v>
      </c>
      <c r="I7569" s="7"/>
      <c r="J7569">
        <v>-611.875</v>
      </c>
      <c r="K7569" s="8">
        <f t="shared" si="591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592"/>
        <v>-0.61187499999999995</v>
      </c>
      <c r="E7570" s="8">
        <v>-0.61187499999999995</v>
      </c>
      <c r="F7570" s="4">
        <f t="shared" si="593"/>
        <v>0</v>
      </c>
      <c r="G7570" s="4">
        <f t="shared" si="594"/>
        <v>0</v>
      </c>
      <c r="H7570" s="7">
        <f t="shared" si="595"/>
        <v>0</v>
      </c>
      <c r="I7570" s="7"/>
      <c r="J7570">
        <v>-611.875</v>
      </c>
      <c r="K7570" s="8">
        <f t="shared" si="591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592"/>
        <v>-0.61187499999999995</v>
      </c>
      <c r="E7571" s="8">
        <v>-0.61187499999999995</v>
      </c>
      <c r="F7571" s="4">
        <f t="shared" si="593"/>
        <v>0</v>
      </c>
      <c r="G7571" s="4">
        <f t="shared" si="594"/>
        <v>0</v>
      </c>
      <c r="H7571" s="7">
        <f t="shared" si="595"/>
        <v>0</v>
      </c>
      <c r="I7571" s="7"/>
      <c r="J7571">
        <v>-611.875</v>
      </c>
      <c r="K7571" s="8">
        <f t="shared" si="591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592"/>
        <v>-0.61187499999999995</v>
      </c>
      <c r="E7572" s="8">
        <v>-0.61187499999999995</v>
      </c>
      <c r="F7572" s="4">
        <f t="shared" si="593"/>
        <v>0</v>
      </c>
      <c r="G7572" s="4">
        <f t="shared" si="594"/>
        <v>0</v>
      </c>
      <c r="H7572" s="7">
        <f t="shared" si="595"/>
        <v>0</v>
      </c>
      <c r="I7572" s="7"/>
      <c r="J7572">
        <v>-611.875</v>
      </c>
      <c r="K7572" s="8">
        <f t="shared" si="591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592"/>
        <v>-0.61187499999999995</v>
      </c>
      <c r="E7573" s="8">
        <v>-0.61187499999999995</v>
      </c>
      <c r="F7573" s="4">
        <f t="shared" si="593"/>
        <v>0</v>
      </c>
      <c r="G7573" s="4">
        <f t="shared" si="594"/>
        <v>0</v>
      </c>
      <c r="H7573" s="7">
        <f t="shared" si="595"/>
        <v>0</v>
      </c>
      <c r="I7573" s="7"/>
      <c r="J7573">
        <v>-611.875</v>
      </c>
      <c r="K7573" s="8">
        <f t="shared" si="591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592"/>
        <v>-0.61187499999999995</v>
      </c>
      <c r="E7574" s="8">
        <v>-0.61187499999999995</v>
      </c>
      <c r="F7574" s="4">
        <f t="shared" si="593"/>
        <v>0</v>
      </c>
      <c r="G7574" s="4">
        <f t="shared" si="594"/>
        <v>0</v>
      </c>
      <c r="H7574" s="7">
        <f t="shared" si="595"/>
        <v>0</v>
      </c>
      <c r="I7574" s="7"/>
      <c r="J7574">
        <v>-611.875</v>
      </c>
      <c r="K7574" s="8">
        <f t="shared" si="591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592"/>
        <v>-1.0669200000000001</v>
      </c>
      <c r="E7575" s="8">
        <v>-1.0669150000000001</v>
      </c>
      <c r="F7575" s="4">
        <f t="shared" si="593"/>
        <v>5.000000000032756E-6</v>
      </c>
      <c r="G7575" s="4">
        <f t="shared" si="594"/>
        <v>5.000000000032756E-6</v>
      </c>
      <c r="H7575" s="7">
        <f t="shared" si="595"/>
        <v>2.5000000000327561E-11</v>
      </c>
      <c r="I7575" s="7"/>
      <c r="J7575">
        <v>-611.875</v>
      </c>
      <c r="K7575" s="8">
        <f t="shared" si="591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592"/>
        <v>1.5490299999999999</v>
      </c>
      <c r="E7576" s="8">
        <v>1.6937990000000001</v>
      </c>
      <c r="F7576" s="4">
        <f t="shared" si="593"/>
        <v>0.14476900000000015</v>
      </c>
      <c r="G7576" s="4">
        <f t="shared" si="594"/>
        <v>0.14476900000000015</v>
      </c>
      <c r="H7576" s="7">
        <f t="shared" si="595"/>
        <v>2.0958063361000041E-2</v>
      </c>
      <c r="I7576" s="7"/>
      <c r="J7576">
        <v>-611.875</v>
      </c>
      <c r="K7576" s="8">
        <f t="shared" si="591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592"/>
        <v>113.92700000000001</v>
      </c>
      <c r="E7577" s="8">
        <v>114.524692</v>
      </c>
      <c r="F7577" s="4">
        <f t="shared" si="593"/>
        <v>0.59769199999999501</v>
      </c>
      <c r="G7577" s="4">
        <f t="shared" si="594"/>
        <v>0.59769199999999501</v>
      </c>
      <c r="H7577" s="7">
        <f t="shared" si="595"/>
        <v>0.35723572686399402</v>
      </c>
      <c r="I7577" s="7"/>
      <c r="J7577">
        <v>-611.875</v>
      </c>
      <c r="K7577" s="8">
        <f t="shared" si="591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592"/>
        <v>113.908</v>
      </c>
      <c r="E7578" s="8">
        <v>113.52225900000001</v>
      </c>
      <c r="F7578" s="4">
        <f t="shared" si="593"/>
        <v>-0.38574099999999589</v>
      </c>
      <c r="G7578" s="4">
        <f t="shared" si="594"/>
        <v>0.38574099999999589</v>
      </c>
      <c r="H7578" s="7">
        <f t="shared" si="595"/>
        <v>0.14879611908099682</v>
      </c>
      <c r="I7578" s="7"/>
      <c r="J7578">
        <v>-611.875</v>
      </c>
      <c r="K7578" s="8">
        <f t="shared" si="591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592"/>
        <v>112.491</v>
      </c>
      <c r="E7579" s="8">
        <v>112.71686800000001</v>
      </c>
      <c r="F7579" s="4">
        <f t="shared" si="593"/>
        <v>0.22586800000000551</v>
      </c>
      <c r="G7579" s="4">
        <f t="shared" si="594"/>
        <v>0.22586800000000551</v>
      </c>
      <c r="H7579" s="7">
        <f t="shared" si="595"/>
        <v>5.1016353424002486E-2</v>
      </c>
      <c r="I7579" s="7"/>
      <c r="J7579">
        <v>-611.875</v>
      </c>
      <c r="K7579" s="8">
        <f t="shared" si="591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592"/>
        <v>111.67400000000001</v>
      </c>
      <c r="E7580" s="8">
        <v>111.937331</v>
      </c>
      <c r="F7580" s="4">
        <f t="shared" si="593"/>
        <v>0.26333099999999376</v>
      </c>
      <c r="G7580" s="4">
        <f t="shared" si="594"/>
        <v>0.26333099999999376</v>
      </c>
      <c r="H7580" s="7">
        <f t="shared" si="595"/>
        <v>6.9343215560996721E-2</v>
      </c>
      <c r="I7580" s="7"/>
      <c r="J7580">
        <v>-1066.92</v>
      </c>
      <c r="K7580" s="8">
        <f t="shared" si="591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592"/>
        <v>110.92</v>
      </c>
      <c r="E7581" s="8">
        <v>111.044479</v>
      </c>
      <c r="F7581" s="4">
        <f t="shared" si="593"/>
        <v>0.12447899999999379</v>
      </c>
      <c r="G7581" s="4">
        <f t="shared" si="594"/>
        <v>0.12447899999999379</v>
      </c>
      <c r="H7581" s="7">
        <f t="shared" si="595"/>
        <v>1.5495021440998454E-2</v>
      </c>
      <c r="I7581" s="7"/>
      <c r="J7581">
        <v>-1066.92</v>
      </c>
      <c r="K7581" s="8">
        <f t="shared" si="591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592"/>
        <v>110.43899999999999</v>
      </c>
      <c r="E7582" s="8">
        <v>110.896897</v>
      </c>
      <c r="F7582" s="4">
        <f t="shared" si="593"/>
        <v>0.45789700000000266</v>
      </c>
      <c r="G7582" s="4">
        <f t="shared" si="594"/>
        <v>0.45789700000000266</v>
      </c>
      <c r="H7582" s="7">
        <f t="shared" si="595"/>
        <v>0.20966966260900244</v>
      </c>
      <c r="I7582" s="7"/>
      <c r="J7582">
        <v>-924.71500000000003</v>
      </c>
      <c r="K7582" s="8">
        <f t="shared" si="591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592"/>
        <v>110.238</v>
      </c>
      <c r="E7583" s="8">
        <v>110.703624</v>
      </c>
      <c r="F7583" s="4">
        <f t="shared" si="593"/>
        <v>0.46562400000000537</v>
      </c>
      <c r="G7583" s="4">
        <f t="shared" si="594"/>
        <v>0.46562400000000537</v>
      </c>
      <c r="H7583" s="7">
        <f t="shared" si="595"/>
        <v>0.21680570937600499</v>
      </c>
      <c r="I7583" s="7"/>
      <c r="J7583">
        <v>-924.71500000000003</v>
      </c>
      <c r="K7583" s="8">
        <f t="shared" si="591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592"/>
        <v>77.283100000000005</v>
      </c>
      <c r="E7584" s="8">
        <v>77.721588999999994</v>
      </c>
      <c r="F7584" s="4">
        <f t="shared" si="593"/>
        <v>0.43848899999998991</v>
      </c>
      <c r="G7584" s="4">
        <f t="shared" si="594"/>
        <v>0.43848899999998991</v>
      </c>
      <c r="H7584" s="7">
        <f t="shared" si="595"/>
        <v>0.19227260312099115</v>
      </c>
      <c r="I7584" s="7"/>
      <c r="J7584">
        <v>-924.71500000000003</v>
      </c>
      <c r="K7584" s="8">
        <f t="shared" si="591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592"/>
        <v>-0.92471500000000006</v>
      </c>
      <c r="E7585" s="8">
        <v>-0.92471499999999995</v>
      </c>
      <c r="F7585" s="4">
        <f t="shared" si="593"/>
        <v>1.1102230246251565E-16</v>
      </c>
      <c r="G7585" s="4">
        <f t="shared" si="594"/>
        <v>1.1102230246251565E-16</v>
      </c>
      <c r="H7585" s="7">
        <f t="shared" si="595"/>
        <v>1.2325951644078309E-32</v>
      </c>
      <c r="I7585" s="7"/>
      <c r="J7585">
        <v>-924.71500000000003</v>
      </c>
      <c r="K7585" s="8">
        <f t="shared" si="591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592"/>
        <v>-0.61187499999999995</v>
      </c>
      <c r="E7586" s="8">
        <v>-0.61187499999999995</v>
      </c>
      <c r="F7586" s="4">
        <f t="shared" si="593"/>
        <v>0</v>
      </c>
      <c r="G7586" s="4">
        <f t="shared" si="594"/>
        <v>0</v>
      </c>
      <c r="H7586" s="7">
        <f t="shared" si="595"/>
        <v>0</v>
      </c>
      <c r="I7586" s="7"/>
      <c r="J7586">
        <v>-2735.6</v>
      </c>
      <c r="K7586" s="8">
        <f t="shared" si="591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592"/>
        <v>-0.61187499999999995</v>
      </c>
      <c r="E7587" s="8">
        <v>-0.61187499999999995</v>
      </c>
      <c r="F7587" s="4">
        <f t="shared" si="593"/>
        <v>0</v>
      </c>
      <c r="G7587" s="4">
        <f t="shared" si="594"/>
        <v>0</v>
      </c>
      <c r="H7587" s="7">
        <f t="shared" si="595"/>
        <v>0</v>
      </c>
      <c r="I7587" s="7"/>
      <c r="J7587">
        <v>85467.1</v>
      </c>
      <c r="K7587" s="8">
        <f t="shared" si="591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592"/>
        <v>-0.61187499999999995</v>
      </c>
      <c r="E7588" s="8">
        <v>-0.61187499999999995</v>
      </c>
      <c r="F7588" s="4">
        <f t="shared" si="593"/>
        <v>0</v>
      </c>
      <c r="G7588" s="4">
        <f t="shared" si="594"/>
        <v>0</v>
      </c>
      <c r="H7588" s="7">
        <f t="shared" si="595"/>
        <v>0</v>
      </c>
      <c r="I7588" s="7"/>
      <c r="J7588">
        <v>-924.71500000000003</v>
      </c>
      <c r="K7588" s="8">
        <f t="shared" si="591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592"/>
        <v>-0.61187499999999995</v>
      </c>
      <c r="E7589" s="8">
        <v>-0.61187499999999995</v>
      </c>
      <c r="F7589" s="4">
        <f t="shared" si="593"/>
        <v>0</v>
      </c>
      <c r="G7589" s="4">
        <f t="shared" si="594"/>
        <v>0</v>
      </c>
      <c r="H7589" s="7">
        <f t="shared" si="595"/>
        <v>0</v>
      </c>
      <c r="I7589" s="7"/>
      <c r="J7589">
        <v>-924.71500000000003</v>
      </c>
      <c r="K7589" s="8">
        <f t="shared" si="591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592"/>
        <v>-0.61187499999999995</v>
      </c>
      <c r="E7590" s="8">
        <v>-0.61187499999999995</v>
      </c>
      <c r="F7590" s="4">
        <f t="shared" si="593"/>
        <v>0</v>
      </c>
      <c r="G7590" s="4">
        <f t="shared" si="594"/>
        <v>0</v>
      </c>
      <c r="H7590" s="7">
        <f t="shared" si="595"/>
        <v>0</v>
      </c>
      <c r="I7590" s="7"/>
      <c r="J7590">
        <v>-924.71500000000003</v>
      </c>
      <c r="K7590" s="8">
        <f t="shared" si="591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592"/>
        <v>-0.61187499999999995</v>
      </c>
      <c r="E7591" s="8">
        <v>-0.61187499999999995</v>
      </c>
      <c r="F7591" s="4">
        <f t="shared" si="593"/>
        <v>0</v>
      </c>
      <c r="G7591" s="4">
        <f t="shared" si="594"/>
        <v>0</v>
      </c>
      <c r="H7591" s="7">
        <f t="shared" si="595"/>
        <v>0</v>
      </c>
      <c r="I7591" s="7"/>
      <c r="J7591">
        <v>-611.875</v>
      </c>
      <c r="K7591" s="8">
        <f t="shared" si="591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592"/>
        <v>-0.61187499999999995</v>
      </c>
      <c r="E7592" s="8">
        <v>-0.61187499999999995</v>
      </c>
      <c r="F7592" s="4">
        <f t="shared" si="593"/>
        <v>0</v>
      </c>
      <c r="G7592" s="4">
        <f t="shared" si="594"/>
        <v>0</v>
      </c>
      <c r="H7592" s="7">
        <f t="shared" si="595"/>
        <v>0</v>
      </c>
      <c r="I7592" s="7"/>
      <c r="J7592">
        <v>-611.875</v>
      </c>
      <c r="K7592" s="8">
        <f t="shared" si="591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592"/>
        <v>-0.61187499999999995</v>
      </c>
      <c r="E7593" s="8">
        <v>-0.61187499999999995</v>
      </c>
      <c r="F7593" s="4">
        <f t="shared" si="593"/>
        <v>0</v>
      </c>
      <c r="G7593" s="4">
        <f t="shared" si="594"/>
        <v>0</v>
      </c>
      <c r="H7593" s="7">
        <f t="shared" si="595"/>
        <v>0</v>
      </c>
      <c r="I7593" s="7"/>
      <c r="J7593">
        <v>-611.875</v>
      </c>
      <c r="K7593" s="8">
        <f t="shared" si="591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592"/>
        <v>-0.61187499999999995</v>
      </c>
      <c r="E7594" s="8">
        <v>-0.61187499999999995</v>
      </c>
      <c r="F7594" s="4">
        <f t="shared" si="593"/>
        <v>0</v>
      </c>
      <c r="G7594" s="4">
        <f t="shared" si="594"/>
        <v>0</v>
      </c>
      <c r="H7594" s="7">
        <f t="shared" si="595"/>
        <v>0</v>
      </c>
      <c r="I7594" s="7"/>
      <c r="J7594">
        <v>-611.875</v>
      </c>
      <c r="K7594" s="8">
        <f t="shared" si="591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592"/>
        <v>-0.61187499999999995</v>
      </c>
      <c r="E7595" s="8">
        <v>-0.61187499999999995</v>
      </c>
      <c r="F7595" s="4">
        <f t="shared" si="593"/>
        <v>0</v>
      </c>
      <c r="G7595" s="4">
        <f t="shared" si="594"/>
        <v>0</v>
      </c>
      <c r="H7595" s="7">
        <f t="shared" si="595"/>
        <v>0</v>
      </c>
      <c r="I7595" s="7"/>
      <c r="J7595">
        <v>-611.875</v>
      </c>
      <c r="K7595" s="8">
        <f t="shared" si="591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592"/>
        <v>-0.61187499999999995</v>
      </c>
      <c r="E7596" s="8">
        <v>-0.61187499999999995</v>
      </c>
      <c r="F7596" s="4">
        <f t="shared" si="593"/>
        <v>0</v>
      </c>
      <c r="G7596" s="4">
        <f t="shared" si="594"/>
        <v>0</v>
      </c>
      <c r="H7596" s="7">
        <f t="shared" si="595"/>
        <v>0</v>
      </c>
      <c r="I7596" s="7"/>
      <c r="J7596">
        <v>-611.875</v>
      </c>
      <c r="K7596" s="8">
        <f t="shared" ref="K7596:K7659" si="596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592"/>
        <v>-0.61187499999999995</v>
      </c>
      <c r="E7597" s="8">
        <v>-0.61187499999999995</v>
      </c>
      <c r="F7597" s="4">
        <f t="shared" si="593"/>
        <v>0</v>
      </c>
      <c r="G7597" s="4">
        <f t="shared" si="594"/>
        <v>0</v>
      </c>
      <c r="H7597" s="7">
        <f t="shared" si="595"/>
        <v>0</v>
      </c>
      <c r="I7597" s="7"/>
      <c r="J7597">
        <v>-611.875</v>
      </c>
      <c r="K7597" s="8">
        <f t="shared" si="596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592"/>
        <v>-0.61187499999999995</v>
      </c>
      <c r="E7598" s="8">
        <v>-0.61187499999999995</v>
      </c>
      <c r="F7598" s="4">
        <f t="shared" si="593"/>
        <v>0</v>
      </c>
      <c r="G7598" s="4">
        <f t="shared" si="594"/>
        <v>0</v>
      </c>
      <c r="H7598" s="7">
        <f t="shared" si="595"/>
        <v>0</v>
      </c>
      <c r="I7598" s="7"/>
      <c r="J7598">
        <v>-611.875</v>
      </c>
      <c r="K7598" s="8">
        <f t="shared" si="596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592"/>
        <v>-1.0669200000000001</v>
      </c>
      <c r="E7599" s="8">
        <v>-1.0669150000000001</v>
      </c>
      <c r="F7599" s="4">
        <f t="shared" si="593"/>
        <v>5.000000000032756E-6</v>
      </c>
      <c r="G7599" s="4">
        <f t="shared" si="594"/>
        <v>5.000000000032756E-6</v>
      </c>
      <c r="H7599" s="7">
        <f t="shared" si="595"/>
        <v>2.5000000000327561E-11</v>
      </c>
      <c r="I7599" s="7"/>
      <c r="J7599">
        <v>-611.875</v>
      </c>
      <c r="K7599" s="8">
        <f t="shared" si="596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592"/>
        <v>-1.0669200000000001</v>
      </c>
      <c r="E7600" s="8">
        <v>-1.0669150000000001</v>
      </c>
      <c r="F7600" s="4">
        <f t="shared" si="593"/>
        <v>5.000000000032756E-6</v>
      </c>
      <c r="G7600" s="4">
        <f t="shared" si="594"/>
        <v>5.000000000032756E-6</v>
      </c>
      <c r="H7600" s="7">
        <f t="shared" si="595"/>
        <v>2.5000000000327561E-11</v>
      </c>
      <c r="I7600" s="7"/>
      <c r="J7600">
        <v>-611.875</v>
      </c>
      <c r="K7600" s="8">
        <f t="shared" si="596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592"/>
        <v>-0.92471500000000006</v>
      </c>
      <c r="E7601" s="8">
        <v>-0.92471499999999995</v>
      </c>
      <c r="F7601" s="4">
        <f t="shared" si="593"/>
        <v>1.1102230246251565E-16</v>
      </c>
      <c r="G7601" s="4">
        <f t="shared" si="594"/>
        <v>1.1102230246251565E-16</v>
      </c>
      <c r="H7601" s="7">
        <f t="shared" si="595"/>
        <v>1.2325951644078309E-32</v>
      </c>
      <c r="I7601" s="7"/>
      <c r="J7601">
        <v>-611.875</v>
      </c>
      <c r="K7601" s="8">
        <f t="shared" si="596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592"/>
        <v>-2.7738700000000001</v>
      </c>
      <c r="E7602" s="8">
        <v>-2.7718739999999999</v>
      </c>
      <c r="F7602" s="4">
        <f t="shared" si="593"/>
        <v>1.9960000000001088E-3</v>
      </c>
      <c r="G7602" s="4">
        <f t="shared" si="594"/>
        <v>1.9960000000001088E-3</v>
      </c>
      <c r="H7602" s="7">
        <f t="shared" si="595"/>
        <v>3.9840160000004344E-6</v>
      </c>
      <c r="I7602" s="7"/>
      <c r="J7602">
        <v>-611.875</v>
      </c>
      <c r="K7602" s="8">
        <f t="shared" si="596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592"/>
        <v>59.688300000000005</v>
      </c>
      <c r="E7603" s="8">
        <v>58.324961999999999</v>
      </c>
      <c r="F7603" s="4">
        <f t="shared" si="593"/>
        <v>-1.3633380000000059</v>
      </c>
      <c r="G7603" s="4">
        <f t="shared" si="594"/>
        <v>1.3633380000000059</v>
      </c>
      <c r="H7603" s="7">
        <f t="shared" si="595"/>
        <v>1.8586905022440161</v>
      </c>
      <c r="I7603" s="7"/>
      <c r="J7603">
        <v>-611.875</v>
      </c>
      <c r="K7603" s="8">
        <f t="shared" si="596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592"/>
        <v>60.689</v>
      </c>
      <c r="E7604" s="8">
        <v>60.525094000000003</v>
      </c>
      <c r="F7604" s="4">
        <f t="shared" si="593"/>
        <v>-0.16390599999999722</v>
      </c>
      <c r="G7604" s="4">
        <f t="shared" si="594"/>
        <v>0.16390599999999722</v>
      </c>
      <c r="H7604" s="7">
        <f t="shared" si="595"/>
        <v>2.686517683599909E-2</v>
      </c>
      <c r="I7604" s="7"/>
      <c r="J7604">
        <v>-1066.92</v>
      </c>
      <c r="K7604" s="8">
        <f t="shared" si="596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592"/>
        <v>71.620399999999989</v>
      </c>
      <c r="E7605" s="8">
        <v>72.338633000000002</v>
      </c>
      <c r="F7605" s="4">
        <f t="shared" si="593"/>
        <v>0.71823300000001211</v>
      </c>
      <c r="G7605" s="4">
        <f t="shared" si="594"/>
        <v>0.71823300000001211</v>
      </c>
      <c r="H7605" s="7">
        <f t="shared" si="595"/>
        <v>0.51585864228901734</v>
      </c>
      <c r="I7605" s="7"/>
      <c r="J7605">
        <v>1726.95</v>
      </c>
      <c r="K7605" s="8">
        <f t="shared" si="596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592"/>
        <v>-0.92471500000000006</v>
      </c>
      <c r="E7606" s="8">
        <v>-0.92471499999999995</v>
      </c>
      <c r="F7606" s="4">
        <f t="shared" si="593"/>
        <v>1.1102230246251565E-16</v>
      </c>
      <c r="G7606" s="4">
        <f t="shared" si="594"/>
        <v>1.1102230246251565E-16</v>
      </c>
      <c r="H7606" s="7">
        <f t="shared" si="595"/>
        <v>1.2325951644078309E-32</v>
      </c>
      <c r="I7606" s="7"/>
      <c r="J7606">
        <v>114323</v>
      </c>
      <c r="K7606" s="8">
        <f t="shared" si="596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592"/>
        <v>-0.92471500000000006</v>
      </c>
      <c r="E7607" s="8">
        <v>-0.92471499999999995</v>
      </c>
      <c r="F7607" s="4">
        <f t="shared" si="593"/>
        <v>1.1102230246251565E-16</v>
      </c>
      <c r="G7607" s="4">
        <f t="shared" si="594"/>
        <v>1.1102230246251565E-16</v>
      </c>
      <c r="H7607" s="7">
        <f t="shared" si="595"/>
        <v>1.2325951644078309E-32</v>
      </c>
      <c r="I7607" s="7"/>
      <c r="J7607">
        <v>114095</v>
      </c>
      <c r="K7607" s="8">
        <f t="shared" si="596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592"/>
        <v>-0.92471500000000006</v>
      </c>
      <c r="E7608" s="8">
        <v>-0.92471499999999995</v>
      </c>
      <c r="F7608" s="4">
        <f t="shared" si="593"/>
        <v>1.1102230246251565E-16</v>
      </c>
      <c r="G7608" s="4">
        <f t="shared" si="594"/>
        <v>1.1102230246251565E-16</v>
      </c>
      <c r="H7608" s="7">
        <f t="shared" si="595"/>
        <v>1.2325951644078309E-32</v>
      </c>
      <c r="I7608" s="7"/>
      <c r="J7608">
        <v>112571</v>
      </c>
      <c r="K7608" s="8">
        <f t="shared" si="596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592"/>
        <v>-0.92471500000000006</v>
      </c>
      <c r="E7609" s="8">
        <v>-0.92471499999999995</v>
      </c>
      <c r="F7609" s="4">
        <f t="shared" si="593"/>
        <v>1.1102230246251565E-16</v>
      </c>
      <c r="G7609" s="4">
        <f t="shared" si="594"/>
        <v>1.1102230246251565E-16</v>
      </c>
      <c r="H7609" s="7">
        <f t="shared" si="595"/>
        <v>1.2325951644078309E-32</v>
      </c>
      <c r="I7609" s="7"/>
      <c r="J7609">
        <v>111834</v>
      </c>
      <c r="K7609" s="8">
        <f t="shared" si="596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592"/>
        <v>-0.61187499999999995</v>
      </c>
      <c r="E7610" s="8">
        <v>-0.61187499999999995</v>
      </c>
      <c r="F7610" s="4">
        <f t="shared" si="593"/>
        <v>0</v>
      </c>
      <c r="G7610" s="4">
        <f t="shared" si="594"/>
        <v>0</v>
      </c>
      <c r="H7610" s="7">
        <f t="shared" si="595"/>
        <v>0</v>
      </c>
      <c r="I7610" s="7"/>
      <c r="J7610">
        <v>110959</v>
      </c>
      <c r="K7610" s="8">
        <f t="shared" si="596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592"/>
        <v>-0.61187499999999995</v>
      </c>
      <c r="E7611" s="8">
        <v>-0.61187499999999995</v>
      </c>
      <c r="F7611" s="4">
        <f t="shared" si="593"/>
        <v>0</v>
      </c>
      <c r="G7611" s="4">
        <f t="shared" si="594"/>
        <v>0</v>
      </c>
      <c r="H7611" s="7">
        <f t="shared" si="595"/>
        <v>0</v>
      </c>
      <c r="I7611" s="7"/>
      <c r="J7611">
        <v>110827</v>
      </c>
      <c r="K7611" s="8">
        <f t="shared" si="596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592"/>
        <v>-0.61187499999999995</v>
      </c>
      <c r="E7612" s="8">
        <v>-0.61187499999999995</v>
      </c>
      <c r="F7612" s="4">
        <f t="shared" si="593"/>
        <v>0</v>
      </c>
      <c r="G7612" s="4">
        <f t="shared" si="594"/>
        <v>0</v>
      </c>
      <c r="H7612" s="7">
        <f t="shared" si="595"/>
        <v>0</v>
      </c>
      <c r="I7612" s="7"/>
      <c r="J7612">
        <v>110637</v>
      </c>
      <c r="K7612" s="8">
        <f t="shared" si="596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592"/>
        <v>-0.61187499999999995</v>
      </c>
      <c r="E7613" s="8">
        <v>-0.61187499999999995</v>
      </c>
      <c r="F7613" s="4">
        <f t="shared" si="593"/>
        <v>0</v>
      </c>
      <c r="G7613" s="4">
        <f t="shared" si="594"/>
        <v>0</v>
      </c>
      <c r="H7613" s="7">
        <f t="shared" si="595"/>
        <v>0</v>
      </c>
      <c r="I7613" s="7"/>
      <c r="J7613">
        <v>77814.8</v>
      </c>
      <c r="K7613" s="8">
        <f t="shared" si="596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592"/>
        <v>-0.61187499999999995</v>
      </c>
      <c r="E7614" s="8">
        <v>-0.61187499999999995</v>
      </c>
      <c r="F7614" s="4">
        <f t="shared" si="593"/>
        <v>0</v>
      </c>
      <c r="G7614" s="4">
        <f t="shared" si="594"/>
        <v>0</v>
      </c>
      <c r="H7614" s="7">
        <f t="shared" si="595"/>
        <v>0</v>
      </c>
      <c r="I7614" s="7"/>
      <c r="J7614">
        <v>-924.71500000000003</v>
      </c>
      <c r="K7614" s="8">
        <f t="shared" si="596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592"/>
        <v>-0.61187499999999995</v>
      </c>
      <c r="E7615" s="8">
        <v>-0.61187499999999995</v>
      </c>
      <c r="F7615" s="4">
        <f t="shared" si="593"/>
        <v>0</v>
      </c>
      <c r="G7615" s="4">
        <f t="shared" si="594"/>
        <v>0</v>
      </c>
      <c r="H7615" s="7">
        <f t="shared" si="595"/>
        <v>0</v>
      </c>
      <c r="I7615" s="7"/>
      <c r="J7615">
        <v>-611.875</v>
      </c>
      <c r="K7615" s="8">
        <f t="shared" si="596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592"/>
        <v>-0.61187499999999995</v>
      </c>
      <c r="E7616" s="8">
        <v>-0.61187499999999995</v>
      </c>
      <c r="F7616" s="4">
        <f t="shared" si="593"/>
        <v>0</v>
      </c>
      <c r="G7616" s="4">
        <f t="shared" si="594"/>
        <v>0</v>
      </c>
      <c r="H7616" s="7">
        <f t="shared" si="595"/>
        <v>0</v>
      </c>
      <c r="I7616" s="7"/>
      <c r="J7616">
        <v>-611.875</v>
      </c>
      <c r="K7616" s="8">
        <f t="shared" si="596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592"/>
        <v>-0.61187499999999995</v>
      </c>
      <c r="E7617" s="8">
        <v>-0.61187499999999995</v>
      </c>
      <c r="F7617" s="4">
        <f t="shared" si="593"/>
        <v>0</v>
      </c>
      <c r="G7617" s="4">
        <f t="shared" si="594"/>
        <v>0</v>
      </c>
      <c r="H7617" s="7">
        <f t="shared" si="595"/>
        <v>0</v>
      </c>
      <c r="I7617" s="7"/>
      <c r="J7617">
        <v>-611.875</v>
      </c>
      <c r="K7617" s="8">
        <f t="shared" si="596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592"/>
        <v>-0.61187499999999995</v>
      </c>
      <c r="E7618" s="8">
        <v>-0.61187499999999995</v>
      </c>
      <c r="F7618" s="4">
        <f t="shared" si="593"/>
        <v>0</v>
      </c>
      <c r="G7618" s="4">
        <f t="shared" si="594"/>
        <v>0</v>
      </c>
      <c r="H7618" s="7">
        <f t="shared" si="595"/>
        <v>0</v>
      </c>
      <c r="I7618" s="7"/>
      <c r="J7618">
        <v>-611.875</v>
      </c>
      <c r="K7618" s="8">
        <f t="shared" si="596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592"/>
        <v>-0.61187499999999995</v>
      </c>
      <c r="E7619" s="8">
        <v>-0.61187499999999995</v>
      </c>
      <c r="F7619" s="4">
        <f t="shared" si="593"/>
        <v>0</v>
      </c>
      <c r="G7619" s="4">
        <f t="shared" si="594"/>
        <v>0</v>
      </c>
      <c r="H7619" s="7">
        <f t="shared" si="595"/>
        <v>0</v>
      </c>
      <c r="I7619" s="7"/>
      <c r="J7619">
        <v>-611.875</v>
      </c>
      <c r="K7619" s="8">
        <f t="shared" si="596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592"/>
        <v>-0.61187499999999995</v>
      </c>
      <c r="E7620" s="8">
        <v>-0.61187499999999995</v>
      </c>
      <c r="F7620" s="4">
        <f t="shared" si="593"/>
        <v>0</v>
      </c>
      <c r="G7620" s="4">
        <f t="shared" si="594"/>
        <v>0</v>
      </c>
      <c r="H7620" s="7">
        <f t="shared" si="595"/>
        <v>0</v>
      </c>
      <c r="I7620" s="7"/>
      <c r="J7620">
        <v>-611.875</v>
      </c>
      <c r="K7620" s="8">
        <f t="shared" si="596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592"/>
        <v>-0.61187499999999995</v>
      </c>
      <c r="E7621" s="8">
        <v>-0.61187499999999995</v>
      </c>
      <c r="F7621" s="4">
        <f t="shared" si="593"/>
        <v>0</v>
      </c>
      <c r="G7621" s="4">
        <f t="shared" si="594"/>
        <v>0</v>
      </c>
      <c r="H7621" s="7">
        <f t="shared" si="595"/>
        <v>0</v>
      </c>
      <c r="I7621" s="7"/>
      <c r="J7621">
        <v>-611.875</v>
      </c>
      <c r="K7621" s="8">
        <f t="shared" si="596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592"/>
        <v>-0.61187499999999995</v>
      </c>
      <c r="E7622" s="8">
        <v>-0.61187499999999995</v>
      </c>
      <c r="F7622" s="4">
        <f t="shared" si="593"/>
        <v>0</v>
      </c>
      <c r="G7622" s="4">
        <f t="shared" si="594"/>
        <v>0</v>
      </c>
      <c r="H7622" s="7">
        <f t="shared" si="595"/>
        <v>0</v>
      </c>
      <c r="I7622" s="7"/>
      <c r="J7622">
        <v>-611.875</v>
      </c>
      <c r="K7622" s="8">
        <f t="shared" si="596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592"/>
        <v>-1.0669200000000001</v>
      </c>
      <c r="E7623" s="8">
        <v>-1.0669150000000001</v>
      </c>
      <c r="F7623" s="4">
        <f t="shared" si="593"/>
        <v>5.000000000032756E-6</v>
      </c>
      <c r="G7623" s="4">
        <f t="shared" si="594"/>
        <v>5.000000000032756E-6</v>
      </c>
      <c r="H7623" s="7">
        <f t="shared" si="595"/>
        <v>2.5000000000327561E-11</v>
      </c>
      <c r="I7623" s="7"/>
      <c r="J7623">
        <v>-611.875</v>
      </c>
      <c r="K7623" s="8">
        <f t="shared" si="596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592"/>
        <v>-2.4540300000000004</v>
      </c>
      <c r="E7624" s="8">
        <v>-2.4554710000000002</v>
      </c>
      <c r="F7624" s="4">
        <f t="shared" si="593"/>
        <v>-1.4409999999998035E-3</v>
      </c>
      <c r="G7624" s="4">
        <f t="shared" si="594"/>
        <v>1.4409999999998035E-3</v>
      </c>
      <c r="H7624" s="7">
        <f t="shared" si="595"/>
        <v>2.0764809999994338E-6</v>
      </c>
      <c r="I7624" s="7"/>
      <c r="J7624">
        <v>-611.875</v>
      </c>
      <c r="K7624" s="8">
        <f t="shared" si="596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597">C7625/1000</f>
        <v>101.361</v>
      </c>
      <c r="E7625" s="8">
        <v>99.699292</v>
      </c>
      <c r="F7625" s="4">
        <f t="shared" ref="F7625:F7688" si="598">(E7625- D7625)</f>
        <v>-1.6617080000000044</v>
      </c>
      <c r="G7625" s="4">
        <f t="shared" ref="G7625:G7688" si="599">ABS(F7625)</f>
        <v>1.6617080000000044</v>
      </c>
      <c r="H7625" s="7">
        <f t="shared" ref="H7625:H7688" si="600">(G7625^2)</f>
        <v>2.7612734772640146</v>
      </c>
      <c r="I7625" s="7"/>
      <c r="J7625">
        <v>-611.875</v>
      </c>
      <c r="K7625" s="8">
        <f t="shared" si="596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597"/>
        <v>113.669</v>
      </c>
      <c r="E7626" s="8">
        <v>114.33584399999999</v>
      </c>
      <c r="F7626" s="4">
        <f t="shared" si="598"/>
        <v>0.66684399999999755</v>
      </c>
      <c r="G7626" s="4">
        <f t="shared" si="599"/>
        <v>0.66684399999999755</v>
      </c>
      <c r="H7626" s="7">
        <f t="shared" si="600"/>
        <v>0.44468092033599671</v>
      </c>
      <c r="I7626" s="7"/>
      <c r="J7626">
        <v>-611.875</v>
      </c>
      <c r="K7626" s="8">
        <f t="shared" si="596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597"/>
        <v>113.036</v>
      </c>
      <c r="E7627" s="8">
        <v>113.326505</v>
      </c>
      <c r="F7627" s="4">
        <f t="shared" si="598"/>
        <v>0.29050499999999602</v>
      </c>
      <c r="G7627" s="4">
        <f t="shared" si="599"/>
        <v>0.29050499999999602</v>
      </c>
      <c r="H7627" s="7">
        <f t="shared" si="600"/>
        <v>8.4393155024997682E-2</v>
      </c>
      <c r="I7627" s="7"/>
      <c r="J7627">
        <v>-611.875</v>
      </c>
      <c r="K7627" s="8">
        <f t="shared" si="596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597"/>
        <v>112.086</v>
      </c>
      <c r="E7628" s="8">
        <v>112.541653</v>
      </c>
      <c r="F7628" s="4">
        <f t="shared" si="598"/>
        <v>0.45565299999999809</v>
      </c>
      <c r="G7628" s="4">
        <f t="shared" si="599"/>
        <v>0.45565299999999809</v>
      </c>
      <c r="H7628" s="7">
        <f t="shared" si="600"/>
        <v>0.20761965640899827</v>
      </c>
      <c r="I7628" s="7"/>
      <c r="J7628">
        <v>-1066.92</v>
      </c>
      <c r="K7628" s="8">
        <f t="shared" si="596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597"/>
        <v>111.217</v>
      </c>
      <c r="E7629" s="8">
        <v>111.63109300000001</v>
      </c>
      <c r="F7629" s="4">
        <f t="shared" si="598"/>
        <v>0.41409300000000826</v>
      </c>
      <c r="G7629" s="4">
        <f t="shared" si="599"/>
        <v>0.41409300000000826</v>
      </c>
      <c r="H7629" s="7">
        <f t="shared" si="600"/>
        <v>0.17147301264900683</v>
      </c>
      <c r="I7629" s="7"/>
      <c r="J7629">
        <v>-1066.92</v>
      </c>
      <c r="K7629" s="8">
        <f t="shared" si="596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597"/>
        <v>110.608</v>
      </c>
      <c r="E7630" s="8">
        <v>111.052938</v>
      </c>
      <c r="F7630" s="4">
        <f t="shared" si="598"/>
        <v>0.44493799999999339</v>
      </c>
      <c r="G7630" s="4">
        <f t="shared" si="599"/>
        <v>0.44493799999999339</v>
      </c>
      <c r="H7630" s="7">
        <f t="shared" si="600"/>
        <v>0.19796982384399411</v>
      </c>
      <c r="I7630" s="7"/>
      <c r="J7630">
        <v>-924.71500000000003</v>
      </c>
      <c r="K7630" s="8">
        <f t="shared" si="596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597"/>
        <v>110.413</v>
      </c>
      <c r="E7631" s="8">
        <v>110.845812</v>
      </c>
      <c r="F7631" s="4">
        <f t="shared" si="598"/>
        <v>0.43281199999999842</v>
      </c>
      <c r="G7631" s="4">
        <f t="shared" si="599"/>
        <v>0.43281199999999842</v>
      </c>
      <c r="H7631" s="7">
        <f t="shared" si="600"/>
        <v>0.18732622734399862</v>
      </c>
      <c r="I7631" s="7"/>
      <c r="J7631">
        <v>-2772.47</v>
      </c>
      <c r="K7631" s="8">
        <f t="shared" si="596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597"/>
        <v>60.053699999999999</v>
      </c>
      <c r="E7632" s="8">
        <v>60.317886999999999</v>
      </c>
      <c r="F7632" s="4">
        <f t="shared" si="598"/>
        <v>0.26418699999999973</v>
      </c>
      <c r="G7632" s="4">
        <f t="shared" si="599"/>
        <v>0.26418699999999973</v>
      </c>
      <c r="H7632" s="7">
        <f t="shared" si="600"/>
        <v>6.9794770968999859E-2</v>
      </c>
      <c r="I7632" s="7"/>
      <c r="J7632">
        <v>58639.8</v>
      </c>
      <c r="K7632" s="8">
        <f t="shared" si="596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597"/>
        <v>-0.92471500000000006</v>
      </c>
      <c r="E7633" s="8">
        <v>-0.92471499999999995</v>
      </c>
      <c r="F7633" s="4">
        <f t="shared" si="598"/>
        <v>1.1102230246251565E-16</v>
      </c>
      <c r="G7633" s="4">
        <f t="shared" si="599"/>
        <v>1.1102230246251565E-16</v>
      </c>
      <c r="H7633" s="7">
        <f t="shared" si="600"/>
        <v>1.2325951644078309E-32</v>
      </c>
      <c r="I7633" s="7"/>
      <c r="J7633">
        <v>60677.599999999999</v>
      </c>
      <c r="K7633" s="8">
        <f t="shared" si="596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597"/>
        <v>-0.61187499999999995</v>
      </c>
      <c r="E7634" s="8">
        <v>-0.61187499999999995</v>
      </c>
      <c r="F7634" s="4">
        <f t="shared" si="598"/>
        <v>0</v>
      </c>
      <c r="G7634" s="4">
        <f t="shared" si="599"/>
        <v>0</v>
      </c>
      <c r="H7634" s="7">
        <f t="shared" si="600"/>
        <v>0</v>
      </c>
      <c r="I7634" s="7"/>
      <c r="J7634">
        <v>72446.399999999994</v>
      </c>
      <c r="K7634" s="8">
        <f t="shared" si="596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597"/>
        <v>-0.61187499999999995</v>
      </c>
      <c r="E7635" s="8">
        <v>-0.61187499999999995</v>
      </c>
      <c r="F7635" s="4">
        <f t="shared" si="598"/>
        <v>0</v>
      </c>
      <c r="G7635" s="4">
        <f t="shared" si="599"/>
        <v>0</v>
      </c>
      <c r="H7635" s="7">
        <f t="shared" si="600"/>
        <v>0</v>
      </c>
      <c r="I7635" s="7"/>
      <c r="J7635">
        <v>-924.71500000000003</v>
      </c>
      <c r="K7635" s="8">
        <f t="shared" si="596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597"/>
        <v>-0.61187499999999995</v>
      </c>
      <c r="E7636" s="8">
        <v>-0.61187499999999995</v>
      </c>
      <c r="F7636" s="4">
        <f t="shared" si="598"/>
        <v>0</v>
      </c>
      <c r="G7636" s="4">
        <f t="shared" si="599"/>
        <v>0</v>
      </c>
      <c r="H7636" s="7">
        <f t="shared" si="600"/>
        <v>0</v>
      </c>
      <c r="I7636" s="7"/>
      <c r="J7636">
        <v>-924.71500000000003</v>
      </c>
      <c r="K7636" s="8">
        <f t="shared" si="596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597"/>
        <v>-0.61187499999999995</v>
      </c>
      <c r="E7637" s="8">
        <v>-0.61187499999999995</v>
      </c>
      <c r="F7637" s="4">
        <f t="shared" si="598"/>
        <v>0</v>
      </c>
      <c r="G7637" s="4">
        <f t="shared" si="599"/>
        <v>0</v>
      </c>
      <c r="H7637" s="7">
        <f t="shared" si="600"/>
        <v>0</v>
      </c>
      <c r="I7637" s="7"/>
      <c r="J7637">
        <v>-924.71500000000003</v>
      </c>
      <c r="K7637" s="8">
        <f t="shared" si="596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597"/>
        <v>-0.61187499999999995</v>
      </c>
      <c r="E7638" s="8">
        <v>-0.61187499999999995</v>
      </c>
      <c r="F7638" s="4">
        <f t="shared" si="598"/>
        <v>0</v>
      </c>
      <c r="G7638" s="4">
        <f t="shared" si="599"/>
        <v>0</v>
      </c>
      <c r="H7638" s="7">
        <f t="shared" si="600"/>
        <v>0</v>
      </c>
      <c r="I7638" s="7"/>
      <c r="J7638">
        <v>-924.71500000000003</v>
      </c>
      <c r="K7638" s="8">
        <f t="shared" si="596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597"/>
        <v>-0.61187499999999995</v>
      </c>
      <c r="E7639" s="8">
        <v>-0.61187499999999995</v>
      </c>
      <c r="F7639" s="4">
        <f t="shared" si="598"/>
        <v>0</v>
      </c>
      <c r="G7639" s="4">
        <f t="shared" si="599"/>
        <v>0</v>
      </c>
      <c r="H7639" s="7">
        <f t="shared" si="600"/>
        <v>0</v>
      </c>
      <c r="I7639" s="7"/>
      <c r="J7639">
        <v>-611.875</v>
      </c>
      <c r="K7639" s="8">
        <f t="shared" si="596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597"/>
        <v>-0.61187499999999995</v>
      </c>
      <c r="E7640" s="8">
        <v>-0.61187499999999995</v>
      </c>
      <c r="F7640" s="4">
        <f t="shared" si="598"/>
        <v>0</v>
      </c>
      <c r="G7640" s="4">
        <f t="shared" si="599"/>
        <v>0</v>
      </c>
      <c r="H7640" s="7">
        <f t="shared" si="600"/>
        <v>0</v>
      </c>
      <c r="I7640" s="7"/>
      <c r="J7640">
        <v>-611.875</v>
      </c>
      <c r="K7640" s="8">
        <f t="shared" si="596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597"/>
        <v>-0.61187499999999995</v>
      </c>
      <c r="E7641" s="8">
        <v>-0.61187499999999995</v>
      </c>
      <c r="F7641" s="4">
        <f t="shared" si="598"/>
        <v>0</v>
      </c>
      <c r="G7641" s="4">
        <f t="shared" si="599"/>
        <v>0</v>
      </c>
      <c r="H7641" s="7">
        <f t="shared" si="600"/>
        <v>0</v>
      </c>
      <c r="I7641" s="7"/>
      <c r="J7641">
        <v>-611.875</v>
      </c>
      <c r="K7641" s="8">
        <f t="shared" si="596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597"/>
        <v>-0.61187499999999995</v>
      </c>
      <c r="E7642" s="8">
        <v>-0.61187499999999995</v>
      </c>
      <c r="F7642" s="4">
        <f t="shared" si="598"/>
        <v>0</v>
      </c>
      <c r="G7642" s="4">
        <f t="shared" si="599"/>
        <v>0</v>
      </c>
      <c r="H7642" s="7">
        <f t="shared" si="600"/>
        <v>0</v>
      </c>
      <c r="I7642" s="7"/>
      <c r="J7642">
        <v>-611.875</v>
      </c>
      <c r="K7642" s="8">
        <f t="shared" si="596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597"/>
        <v>-0.61187499999999995</v>
      </c>
      <c r="E7643" s="8">
        <v>-0.61187499999999995</v>
      </c>
      <c r="F7643" s="4">
        <f t="shared" si="598"/>
        <v>0</v>
      </c>
      <c r="G7643" s="4">
        <f t="shared" si="599"/>
        <v>0</v>
      </c>
      <c r="H7643" s="7">
        <f t="shared" si="600"/>
        <v>0</v>
      </c>
      <c r="I7643" s="7"/>
      <c r="J7643">
        <v>-611.875</v>
      </c>
      <c r="K7643" s="8">
        <f t="shared" si="596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597"/>
        <v>-0.61187499999999995</v>
      </c>
      <c r="E7644" s="8">
        <v>-0.61187499999999995</v>
      </c>
      <c r="F7644" s="4">
        <f t="shared" si="598"/>
        <v>0</v>
      </c>
      <c r="G7644" s="4">
        <f t="shared" si="599"/>
        <v>0</v>
      </c>
      <c r="H7644" s="7">
        <f t="shared" si="600"/>
        <v>0</v>
      </c>
      <c r="I7644" s="7"/>
      <c r="J7644">
        <v>-611.875</v>
      </c>
      <c r="K7644" s="8">
        <f t="shared" si="596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597"/>
        <v>-0.61187499999999995</v>
      </c>
      <c r="E7645" s="8">
        <v>-0.61187499999999995</v>
      </c>
      <c r="F7645" s="4">
        <f t="shared" si="598"/>
        <v>0</v>
      </c>
      <c r="G7645" s="4">
        <f t="shared" si="599"/>
        <v>0</v>
      </c>
      <c r="H7645" s="7">
        <f t="shared" si="600"/>
        <v>0</v>
      </c>
      <c r="I7645" s="7"/>
      <c r="J7645">
        <v>-611.875</v>
      </c>
      <c r="K7645" s="8">
        <f t="shared" si="596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597"/>
        <v>-0.61187499999999995</v>
      </c>
      <c r="E7646" s="8">
        <v>-0.61187499999999995</v>
      </c>
      <c r="F7646" s="4">
        <f t="shared" si="598"/>
        <v>0</v>
      </c>
      <c r="G7646" s="4">
        <f t="shared" si="599"/>
        <v>0</v>
      </c>
      <c r="H7646" s="7">
        <f t="shared" si="600"/>
        <v>0</v>
      </c>
      <c r="I7646" s="7"/>
      <c r="J7646">
        <v>-611.875</v>
      </c>
      <c r="K7646" s="8">
        <f t="shared" si="596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597"/>
        <v>-1.0669200000000001</v>
      </c>
      <c r="E7647" s="8">
        <v>-1.0669150000000001</v>
      </c>
      <c r="F7647" s="4">
        <f t="shared" si="598"/>
        <v>5.000000000032756E-6</v>
      </c>
      <c r="G7647" s="4">
        <f t="shared" si="599"/>
        <v>5.000000000032756E-6</v>
      </c>
      <c r="H7647" s="7">
        <f t="shared" si="600"/>
        <v>2.5000000000327561E-11</v>
      </c>
      <c r="I7647" s="7"/>
      <c r="J7647">
        <v>-611.875</v>
      </c>
      <c r="K7647" s="8">
        <f t="shared" si="596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597"/>
        <v>-1.0669200000000001</v>
      </c>
      <c r="E7648" s="8">
        <v>-1.0669150000000001</v>
      </c>
      <c r="F7648" s="4">
        <f t="shared" si="598"/>
        <v>5.000000000032756E-6</v>
      </c>
      <c r="G7648" s="4">
        <f t="shared" si="599"/>
        <v>5.000000000032756E-6</v>
      </c>
      <c r="H7648" s="7">
        <f t="shared" si="600"/>
        <v>2.5000000000327561E-11</v>
      </c>
      <c r="I7648" s="7"/>
      <c r="J7648">
        <v>-611.875</v>
      </c>
      <c r="K7648" s="8">
        <f t="shared" si="596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597"/>
        <v>-2.3106100000000001</v>
      </c>
      <c r="E7649" s="8">
        <v>-2.3080289999999999</v>
      </c>
      <c r="F7649" s="4">
        <f t="shared" si="598"/>
        <v>2.5810000000001665E-3</v>
      </c>
      <c r="G7649" s="4">
        <f t="shared" si="599"/>
        <v>2.5810000000001665E-3</v>
      </c>
      <c r="H7649" s="7">
        <f t="shared" si="600"/>
        <v>6.6615610000008596E-6</v>
      </c>
      <c r="I7649" s="7"/>
      <c r="J7649">
        <v>-611.875</v>
      </c>
      <c r="K7649" s="8">
        <f t="shared" si="596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597"/>
        <v>94.2971</v>
      </c>
      <c r="E7650" s="8">
        <v>94.386658999999995</v>
      </c>
      <c r="F7650" s="4">
        <f t="shared" si="598"/>
        <v>8.9558999999994171E-2</v>
      </c>
      <c r="G7650" s="4">
        <f t="shared" si="599"/>
        <v>8.9558999999994171E-2</v>
      </c>
      <c r="H7650" s="7">
        <f t="shared" si="600"/>
        <v>8.0208144809989553E-3</v>
      </c>
      <c r="I7650" s="7"/>
      <c r="J7650">
        <v>-611.875</v>
      </c>
      <c r="K7650" s="8">
        <f t="shared" si="596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597"/>
        <v>112.383</v>
      </c>
      <c r="E7651" s="8">
        <v>112.661541</v>
      </c>
      <c r="F7651" s="4">
        <f t="shared" si="598"/>
        <v>0.27854100000000415</v>
      </c>
      <c r="G7651" s="4">
        <f t="shared" si="599"/>
        <v>0.27854100000000415</v>
      </c>
      <c r="H7651" s="7">
        <f t="shared" si="600"/>
        <v>7.7585088681002307E-2</v>
      </c>
      <c r="I7651" s="7"/>
      <c r="J7651">
        <v>-611.875</v>
      </c>
      <c r="K7651" s="8">
        <f t="shared" si="596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597"/>
        <v>111.42100000000001</v>
      </c>
      <c r="E7652" s="8">
        <v>111.839401</v>
      </c>
      <c r="F7652" s="4">
        <f t="shared" si="598"/>
        <v>0.4184009999999887</v>
      </c>
      <c r="G7652" s="4">
        <f t="shared" si="599"/>
        <v>0.4184009999999887</v>
      </c>
      <c r="H7652" s="7">
        <f t="shared" si="600"/>
        <v>0.17505939680099053</v>
      </c>
      <c r="I7652" s="7"/>
      <c r="J7652">
        <v>-1066.92</v>
      </c>
      <c r="K7652" s="8">
        <f t="shared" si="596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597"/>
        <v>110.464</v>
      </c>
      <c r="E7653" s="8">
        <v>110.85458</v>
      </c>
      <c r="F7653" s="4">
        <f t="shared" si="598"/>
        <v>0.39057999999999993</v>
      </c>
      <c r="G7653" s="4">
        <f t="shared" si="599"/>
        <v>0.39057999999999993</v>
      </c>
      <c r="H7653" s="7">
        <f t="shared" si="600"/>
        <v>0.15255273639999994</v>
      </c>
      <c r="I7653" s="7"/>
      <c r="J7653">
        <v>-2455.61</v>
      </c>
      <c r="K7653" s="8">
        <f t="shared" si="596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597"/>
        <v>109.934</v>
      </c>
      <c r="E7654" s="8">
        <v>110.319193</v>
      </c>
      <c r="F7654" s="4">
        <f t="shared" si="598"/>
        <v>0.38519300000000101</v>
      </c>
      <c r="G7654" s="4">
        <f t="shared" si="599"/>
        <v>0.38519300000000101</v>
      </c>
      <c r="H7654" s="7">
        <f t="shared" si="600"/>
        <v>0.14837364724900076</v>
      </c>
      <c r="I7654" s="7"/>
      <c r="J7654">
        <v>100143</v>
      </c>
      <c r="K7654" s="8">
        <f t="shared" si="596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597"/>
        <v>109.85899999999999</v>
      </c>
      <c r="E7655" s="8">
        <v>110.317588</v>
      </c>
      <c r="F7655" s="4">
        <f t="shared" si="598"/>
        <v>0.45858800000000599</v>
      </c>
      <c r="G7655" s="4">
        <f t="shared" si="599"/>
        <v>0.45858800000000599</v>
      </c>
      <c r="H7655" s="7">
        <f t="shared" si="600"/>
        <v>0.21030295374400548</v>
      </c>
      <c r="I7655" s="7"/>
      <c r="J7655">
        <v>113735</v>
      </c>
      <c r="K7655" s="8">
        <f t="shared" si="596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597"/>
        <v>71.411500000000004</v>
      </c>
      <c r="E7656" s="8">
        <v>71.813147999999998</v>
      </c>
      <c r="F7656" s="4">
        <f t="shared" si="598"/>
        <v>0.40164799999999445</v>
      </c>
      <c r="G7656" s="4">
        <f t="shared" si="599"/>
        <v>0.40164799999999445</v>
      </c>
      <c r="H7656" s="7">
        <f t="shared" si="600"/>
        <v>0.16132111590399553</v>
      </c>
      <c r="I7656" s="7"/>
      <c r="J7656">
        <v>113161</v>
      </c>
      <c r="K7656" s="8">
        <f t="shared" si="596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597"/>
        <v>-0.92471500000000006</v>
      </c>
      <c r="E7657" s="8">
        <v>-0.92471499999999995</v>
      </c>
      <c r="F7657" s="4">
        <f t="shared" si="598"/>
        <v>1.1102230246251565E-16</v>
      </c>
      <c r="G7657" s="4">
        <f t="shared" si="599"/>
        <v>1.1102230246251565E-16</v>
      </c>
      <c r="H7657" s="7">
        <f t="shared" si="600"/>
        <v>1.2325951644078309E-32</v>
      </c>
      <c r="I7657" s="7"/>
      <c r="J7657">
        <v>112406</v>
      </c>
      <c r="K7657" s="8">
        <f t="shared" si="596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597"/>
        <v>-0.61187499999999995</v>
      </c>
      <c r="E7658" s="8">
        <v>-0.61187499999999995</v>
      </c>
      <c r="F7658" s="4">
        <f t="shared" si="598"/>
        <v>0</v>
      </c>
      <c r="G7658" s="4">
        <f t="shared" si="599"/>
        <v>0</v>
      </c>
      <c r="H7658" s="7">
        <f t="shared" si="600"/>
        <v>0</v>
      </c>
      <c r="I7658" s="7"/>
      <c r="J7658">
        <v>111540</v>
      </c>
      <c r="K7658" s="8">
        <f t="shared" si="596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597"/>
        <v>-0.61187499999999995</v>
      </c>
      <c r="E7659" s="8">
        <v>-0.61187499999999995</v>
      </c>
      <c r="F7659" s="4">
        <f t="shared" si="598"/>
        <v>0</v>
      </c>
      <c r="G7659" s="4">
        <f t="shared" si="599"/>
        <v>0</v>
      </c>
      <c r="H7659" s="7">
        <f t="shared" si="600"/>
        <v>0</v>
      </c>
      <c r="I7659" s="7"/>
      <c r="J7659">
        <v>110971</v>
      </c>
      <c r="K7659" s="8">
        <f t="shared" si="596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597"/>
        <v>-0.61187499999999995</v>
      </c>
      <c r="E7660" s="8">
        <v>-0.61187499999999995</v>
      </c>
      <c r="F7660" s="4">
        <f t="shared" si="598"/>
        <v>0</v>
      </c>
      <c r="G7660" s="4">
        <f t="shared" si="599"/>
        <v>0</v>
      </c>
      <c r="H7660" s="7">
        <f t="shared" si="600"/>
        <v>0</v>
      </c>
      <c r="I7660" s="7"/>
      <c r="J7660">
        <v>110776</v>
      </c>
      <c r="K7660" s="8">
        <f t="shared" ref="K7660:K7723" si="60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597"/>
        <v>-0.61187499999999995</v>
      </c>
      <c r="E7661" s="8">
        <v>-0.61187499999999995</v>
      </c>
      <c r="F7661" s="4">
        <f t="shared" si="598"/>
        <v>0</v>
      </c>
      <c r="G7661" s="4">
        <f t="shared" si="599"/>
        <v>0</v>
      </c>
      <c r="H7661" s="7">
        <f t="shared" si="600"/>
        <v>0</v>
      </c>
      <c r="I7661" s="7"/>
      <c r="J7661">
        <v>60474.3</v>
      </c>
      <c r="K7661" s="8">
        <f t="shared" si="60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597"/>
        <v>-0.61187499999999995</v>
      </c>
      <c r="E7662" s="8">
        <v>-0.61187499999999995</v>
      </c>
      <c r="F7662" s="4">
        <f t="shared" si="598"/>
        <v>0</v>
      </c>
      <c r="G7662" s="4">
        <f t="shared" si="599"/>
        <v>0</v>
      </c>
      <c r="H7662" s="7">
        <f t="shared" si="600"/>
        <v>0</v>
      </c>
      <c r="I7662" s="7"/>
      <c r="J7662">
        <v>-924.71500000000003</v>
      </c>
      <c r="K7662" s="8">
        <f t="shared" si="60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597"/>
        <v>-0.61187499999999995</v>
      </c>
      <c r="E7663" s="8">
        <v>-0.61187499999999995</v>
      </c>
      <c r="F7663" s="4">
        <f t="shared" si="598"/>
        <v>0</v>
      </c>
      <c r="G7663" s="4">
        <f t="shared" si="599"/>
        <v>0</v>
      </c>
      <c r="H7663" s="7">
        <f t="shared" si="600"/>
        <v>0</v>
      </c>
      <c r="I7663" s="7"/>
      <c r="J7663">
        <v>-611.875</v>
      </c>
      <c r="K7663" s="8">
        <f t="shared" si="60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597"/>
        <v>-0.61187499999999995</v>
      </c>
      <c r="E7664" s="8">
        <v>-0.61187499999999995</v>
      </c>
      <c r="F7664" s="4">
        <f t="shared" si="598"/>
        <v>0</v>
      </c>
      <c r="G7664" s="4">
        <f t="shared" si="599"/>
        <v>0</v>
      </c>
      <c r="H7664" s="7">
        <f t="shared" si="600"/>
        <v>0</v>
      </c>
      <c r="I7664" s="7"/>
      <c r="J7664">
        <v>-611.875</v>
      </c>
      <c r="K7664" s="8">
        <f t="shared" si="60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597"/>
        <v>-0.61187499999999995</v>
      </c>
      <c r="E7665" s="8">
        <v>-0.61187499999999995</v>
      </c>
      <c r="F7665" s="4">
        <f t="shared" si="598"/>
        <v>0</v>
      </c>
      <c r="G7665" s="4">
        <f t="shared" si="599"/>
        <v>0</v>
      </c>
      <c r="H7665" s="7">
        <f t="shared" si="600"/>
        <v>0</v>
      </c>
      <c r="I7665" s="7"/>
      <c r="J7665">
        <v>-611.875</v>
      </c>
      <c r="K7665" s="8">
        <f t="shared" si="60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597"/>
        <v>-0.61187499999999995</v>
      </c>
      <c r="E7666" s="8">
        <v>-0.61187499999999995</v>
      </c>
      <c r="F7666" s="4">
        <f t="shared" si="598"/>
        <v>0</v>
      </c>
      <c r="G7666" s="4">
        <f t="shared" si="599"/>
        <v>0</v>
      </c>
      <c r="H7666" s="7">
        <f t="shared" si="600"/>
        <v>0</v>
      </c>
      <c r="I7666" s="7"/>
      <c r="J7666">
        <v>-611.875</v>
      </c>
      <c r="K7666" s="8">
        <f t="shared" si="60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597"/>
        <v>-0.61187499999999995</v>
      </c>
      <c r="E7667" s="8">
        <v>-0.61187499999999995</v>
      </c>
      <c r="F7667" s="4">
        <f t="shared" si="598"/>
        <v>0</v>
      </c>
      <c r="G7667" s="4">
        <f t="shared" si="599"/>
        <v>0</v>
      </c>
      <c r="H7667" s="7">
        <f t="shared" si="600"/>
        <v>0</v>
      </c>
      <c r="I7667" s="7"/>
      <c r="J7667">
        <v>-611.875</v>
      </c>
      <c r="K7667" s="8">
        <f t="shared" si="60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597"/>
        <v>-0.61187499999999995</v>
      </c>
      <c r="E7668" s="8">
        <v>-0.61187499999999995</v>
      </c>
      <c r="F7668" s="4">
        <f t="shared" si="598"/>
        <v>0</v>
      </c>
      <c r="G7668" s="4">
        <f t="shared" si="599"/>
        <v>0</v>
      </c>
      <c r="H7668" s="7">
        <f t="shared" si="600"/>
        <v>0</v>
      </c>
      <c r="I7668" s="7"/>
      <c r="J7668">
        <v>-611.875</v>
      </c>
      <c r="K7668" s="8">
        <f t="shared" si="60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597"/>
        <v>-0.61187499999999995</v>
      </c>
      <c r="E7669" s="8">
        <v>-0.61187499999999995</v>
      </c>
      <c r="F7669" s="4">
        <f t="shared" si="598"/>
        <v>0</v>
      </c>
      <c r="G7669" s="4">
        <f t="shared" si="599"/>
        <v>0</v>
      </c>
      <c r="H7669" s="7">
        <f t="shared" si="600"/>
        <v>0</v>
      </c>
      <c r="I7669" s="7"/>
      <c r="J7669">
        <v>-611.875</v>
      </c>
      <c r="K7669" s="8">
        <f t="shared" si="60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597"/>
        <v>-0.61187499999999995</v>
      </c>
      <c r="E7670" s="8">
        <v>-0.61187499999999995</v>
      </c>
      <c r="F7670" s="4">
        <f t="shared" si="598"/>
        <v>0</v>
      </c>
      <c r="G7670" s="4">
        <f t="shared" si="599"/>
        <v>0</v>
      </c>
      <c r="H7670" s="7">
        <f t="shared" si="600"/>
        <v>0</v>
      </c>
      <c r="I7670" s="7"/>
      <c r="J7670">
        <v>-611.875</v>
      </c>
      <c r="K7670" s="8">
        <f t="shared" si="60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597"/>
        <v>-1.0669200000000001</v>
      </c>
      <c r="E7671" s="8">
        <v>-1.0669150000000001</v>
      </c>
      <c r="F7671" s="4">
        <f t="shared" si="598"/>
        <v>5.000000000032756E-6</v>
      </c>
      <c r="G7671" s="4">
        <f t="shared" si="599"/>
        <v>5.000000000032756E-6</v>
      </c>
      <c r="H7671" s="7">
        <f t="shared" si="600"/>
        <v>2.5000000000327561E-11</v>
      </c>
      <c r="I7671" s="7"/>
      <c r="J7671">
        <v>-611.875</v>
      </c>
      <c r="K7671" s="8">
        <f t="shared" si="60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597"/>
        <v>-2.47553</v>
      </c>
      <c r="E7672" s="8">
        <v>-2.4771519999999998</v>
      </c>
      <c r="F7672" s="4">
        <f t="shared" si="598"/>
        <v>-1.6219999999997903E-3</v>
      </c>
      <c r="G7672" s="4">
        <f t="shared" si="599"/>
        <v>1.6219999999997903E-3</v>
      </c>
      <c r="H7672" s="7">
        <f t="shared" si="600"/>
        <v>2.6308839999993195E-6</v>
      </c>
      <c r="I7672" s="7"/>
      <c r="J7672">
        <v>-611.875</v>
      </c>
      <c r="K7672" s="8">
        <f t="shared" si="60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597"/>
        <v>107.17</v>
      </c>
      <c r="E7673" s="8">
        <v>106.45836</v>
      </c>
      <c r="F7673" s="4">
        <f t="shared" si="598"/>
        <v>-0.71164000000000271</v>
      </c>
      <c r="G7673" s="4">
        <f t="shared" si="599"/>
        <v>0.71164000000000271</v>
      </c>
      <c r="H7673" s="7">
        <f t="shared" si="600"/>
        <v>0.50643148960000384</v>
      </c>
      <c r="I7673" s="7"/>
      <c r="J7673">
        <v>-611.875</v>
      </c>
      <c r="K7673" s="8">
        <f t="shared" si="60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597"/>
        <v>113.179</v>
      </c>
      <c r="E7674" s="8">
        <v>113.179147</v>
      </c>
      <c r="F7674" s="4">
        <f t="shared" si="598"/>
        <v>1.469999999983429E-4</v>
      </c>
      <c r="G7674" s="4">
        <f t="shared" si="599"/>
        <v>1.469999999983429E-4</v>
      </c>
      <c r="H7674" s="7">
        <f t="shared" si="600"/>
        <v>2.1608999999512812E-8</v>
      </c>
      <c r="I7674" s="7"/>
      <c r="J7674">
        <v>-611.875</v>
      </c>
      <c r="K7674" s="8">
        <f t="shared" si="60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597"/>
        <v>112.062</v>
      </c>
      <c r="E7675" s="8">
        <v>112.282011</v>
      </c>
      <c r="F7675" s="4">
        <f t="shared" si="598"/>
        <v>0.22001099999999951</v>
      </c>
      <c r="G7675" s="4">
        <f t="shared" si="599"/>
        <v>0.22001099999999951</v>
      </c>
      <c r="H7675" s="7">
        <f t="shared" si="600"/>
        <v>4.8404840120999784E-2</v>
      </c>
      <c r="I7675" s="7"/>
      <c r="J7675">
        <v>-611.875</v>
      </c>
      <c r="K7675" s="8">
        <f t="shared" si="60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597"/>
        <v>111.318</v>
      </c>
      <c r="E7676" s="8">
        <v>111.54782400000001</v>
      </c>
      <c r="F7676" s="4">
        <f t="shared" si="598"/>
        <v>0.2298240000000078</v>
      </c>
      <c r="G7676" s="4">
        <f t="shared" si="599"/>
        <v>0.2298240000000078</v>
      </c>
      <c r="H7676" s="7">
        <f t="shared" si="600"/>
        <v>5.2819070976003586E-2</v>
      </c>
      <c r="I7676" s="7"/>
      <c r="J7676">
        <v>-1066.92</v>
      </c>
      <c r="K7676" s="8">
        <f t="shared" si="60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597"/>
        <v>110.53100000000001</v>
      </c>
      <c r="E7677" s="8">
        <v>110.630043</v>
      </c>
      <c r="F7677" s="4">
        <f t="shared" si="598"/>
        <v>9.9042999999994663E-2</v>
      </c>
      <c r="G7677" s="4">
        <f t="shared" si="599"/>
        <v>9.9042999999994663E-2</v>
      </c>
      <c r="H7677" s="7">
        <f t="shared" si="600"/>
        <v>9.8095158489989436E-3</v>
      </c>
      <c r="I7677" s="7"/>
      <c r="J7677">
        <v>-1066.92</v>
      </c>
      <c r="K7677" s="8">
        <f t="shared" si="60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597"/>
        <v>71.643600000000006</v>
      </c>
      <c r="E7678" s="8">
        <v>72.897597000000005</v>
      </c>
      <c r="F7678" s="4">
        <f t="shared" si="598"/>
        <v>1.2539969999999983</v>
      </c>
      <c r="G7678" s="4">
        <f t="shared" si="599"/>
        <v>1.2539969999999983</v>
      </c>
      <c r="H7678" s="7">
        <f t="shared" si="600"/>
        <v>1.5725084760089956</v>
      </c>
      <c r="I7678" s="7"/>
      <c r="J7678">
        <v>-2308.71</v>
      </c>
      <c r="K7678" s="8">
        <f t="shared" si="60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597"/>
        <v>82.735500000000002</v>
      </c>
      <c r="E7679" s="8">
        <v>84.653394000000006</v>
      </c>
      <c r="F7679" s="4">
        <f t="shared" si="598"/>
        <v>1.917894000000004</v>
      </c>
      <c r="G7679" s="4">
        <f t="shared" si="599"/>
        <v>1.917894000000004</v>
      </c>
      <c r="H7679" s="7">
        <f t="shared" si="600"/>
        <v>3.6783173952360153</v>
      </c>
      <c r="I7679" s="7"/>
      <c r="J7679">
        <v>94329.1</v>
      </c>
      <c r="K7679" s="8">
        <f t="shared" si="60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597"/>
        <v>58.243000000000002</v>
      </c>
      <c r="E7680" s="8">
        <v>58.496232999999997</v>
      </c>
      <c r="F7680" s="4">
        <f t="shared" si="598"/>
        <v>0.25323299999999449</v>
      </c>
      <c r="G7680" s="4">
        <f t="shared" si="599"/>
        <v>0.25323299999999449</v>
      </c>
      <c r="H7680" s="7">
        <f t="shared" si="600"/>
        <v>6.4126952288997216E-2</v>
      </c>
      <c r="I7680" s="7"/>
      <c r="J7680">
        <v>112508</v>
      </c>
      <c r="K7680" s="8">
        <f t="shared" si="60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597"/>
        <v>-0.92471500000000006</v>
      </c>
      <c r="E7681" s="8">
        <v>-0.92471499999999995</v>
      </c>
      <c r="F7681" s="4">
        <f t="shared" si="598"/>
        <v>1.1102230246251565E-16</v>
      </c>
      <c r="G7681" s="4">
        <f t="shared" si="599"/>
        <v>1.1102230246251565E-16</v>
      </c>
      <c r="H7681" s="7">
        <f t="shared" si="600"/>
        <v>1.2325951644078309E-32</v>
      </c>
      <c r="I7681" s="7"/>
      <c r="J7681">
        <v>111746</v>
      </c>
      <c r="K7681" s="8">
        <f t="shared" si="60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597"/>
        <v>-0.61187499999999995</v>
      </c>
      <c r="E7682" s="8">
        <v>-0.61187499999999995</v>
      </c>
      <c r="F7682" s="4">
        <f t="shared" si="598"/>
        <v>0</v>
      </c>
      <c r="G7682" s="4">
        <f t="shared" si="599"/>
        <v>0</v>
      </c>
      <c r="H7682" s="7">
        <f t="shared" si="600"/>
        <v>0</v>
      </c>
      <c r="I7682" s="7"/>
      <c r="J7682">
        <v>110784</v>
      </c>
      <c r="K7682" s="8">
        <f t="shared" si="60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597"/>
        <v>-0.61187499999999995</v>
      </c>
      <c r="E7683" s="8">
        <v>-0.61187499999999995</v>
      </c>
      <c r="F7683" s="4">
        <f t="shared" si="598"/>
        <v>0</v>
      </c>
      <c r="G7683" s="4">
        <f t="shared" si="599"/>
        <v>0</v>
      </c>
      <c r="H7683" s="7">
        <f t="shared" si="600"/>
        <v>0</v>
      </c>
      <c r="I7683" s="7"/>
      <c r="J7683">
        <v>110261</v>
      </c>
      <c r="K7683" s="8">
        <f t="shared" si="60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597"/>
        <v>-0.61187499999999995</v>
      </c>
      <c r="E7684" s="8">
        <v>-0.61187499999999995</v>
      </c>
      <c r="F7684" s="4">
        <f t="shared" si="598"/>
        <v>0</v>
      </c>
      <c r="G7684" s="4">
        <f t="shared" si="599"/>
        <v>0</v>
      </c>
      <c r="H7684" s="7">
        <f t="shared" si="600"/>
        <v>0</v>
      </c>
      <c r="I7684" s="7"/>
      <c r="J7684">
        <v>110259</v>
      </c>
      <c r="K7684" s="8">
        <f t="shared" si="60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597"/>
        <v>-0.61187499999999995</v>
      </c>
      <c r="E7685" s="8">
        <v>-0.61187499999999995</v>
      </c>
      <c r="F7685" s="4">
        <f t="shared" si="598"/>
        <v>0</v>
      </c>
      <c r="G7685" s="4">
        <f t="shared" si="599"/>
        <v>0</v>
      </c>
      <c r="H7685" s="7">
        <f t="shared" si="600"/>
        <v>0</v>
      </c>
      <c r="I7685" s="7"/>
      <c r="J7685">
        <v>71921.100000000006</v>
      </c>
      <c r="K7685" s="8">
        <f t="shared" si="60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597"/>
        <v>-0.61187499999999995</v>
      </c>
      <c r="E7686" s="8">
        <v>-0.61187499999999995</v>
      </c>
      <c r="F7686" s="4">
        <f t="shared" si="598"/>
        <v>0</v>
      </c>
      <c r="G7686" s="4">
        <f t="shared" si="599"/>
        <v>0</v>
      </c>
      <c r="H7686" s="7">
        <f t="shared" si="600"/>
        <v>0</v>
      </c>
      <c r="I7686" s="7"/>
      <c r="J7686">
        <v>-924.71500000000003</v>
      </c>
      <c r="K7686" s="8">
        <f t="shared" si="60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597"/>
        <v>-0.61187499999999995</v>
      </c>
      <c r="E7687" s="8">
        <v>-0.61187499999999995</v>
      </c>
      <c r="F7687" s="4">
        <f t="shared" si="598"/>
        <v>0</v>
      </c>
      <c r="G7687" s="4">
        <f t="shared" si="599"/>
        <v>0</v>
      </c>
      <c r="H7687" s="7">
        <f t="shared" si="600"/>
        <v>0</v>
      </c>
      <c r="I7687" s="7"/>
      <c r="J7687">
        <v>-611.875</v>
      </c>
      <c r="K7687" s="8">
        <f t="shared" si="60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597"/>
        <v>-0.61187499999999995</v>
      </c>
      <c r="E7688" s="8">
        <v>-0.61187499999999995</v>
      </c>
      <c r="F7688" s="4">
        <f t="shared" si="598"/>
        <v>0</v>
      </c>
      <c r="G7688" s="4">
        <f t="shared" si="599"/>
        <v>0</v>
      </c>
      <c r="H7688" s="7">
        <f t="shared" si="600"/>
        <v>0</v>
      </c>
      <c r="I7688" s="7"/>
      <c r="J7688">
        <v>-611.875</v>
      </c>
      <c r="K7688" s="8">
        <f t="shared" si="60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602">C7689/1000</f>
        <v>-0.61187499999999995</v>
      </c>
      <c r="E7689" s="8">
        <v>-0.61187499999999995</v>
      </c>
      <c r="F7689" s="4">
        <f t="shared" ref="F7689:F7752" si="603">(E7689- D7689)</f>
        <v>0</v>
      </c>
      <c r="G7689" s="4">
        <f t="shared" ref="G7689:G7752" si="604">ABS(F7689)</f>
        <v>0</v>
      </c>
      <c r="H7689" s="7">
        <f t="shared" ref="H7689:H7752" si="605">(G7689^2)</f>
        <v>0</v>
      </c>
      <c r="I7689" s="7"/>
      <c r="J7689">
        <v>-611.875</v>
      </c>
      <c r="K7689" s="8">
        <f t="shared" si="60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602"/>
        <v>-0.61187499999999995</v>
      </c>
      <c r="E7690" s="8">
        <v>-0.61187499999999995</v>
      </c>
      <c r="F7690" s="4">
        <f t="shared" si="603"/>
        <v>0</v>
      </c>
      <c r="G7690" s="4">
        <f t="shared" si="604"/>
        <v>0</v>
      </c>
      <c r="H7690" s="7">
        <f t="shared" si="605"/>
        <v>0</v>
      </c>
      <c r="I7690" s="7"/>
      <c r="J7690">
        <v>-611.875</v>
      </c>
      <c r="K7690" s="8">
        <f t="shared" si="60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602"/>
        <v>-0.61187499999999995</v>
      </c>
      <c r="E7691" s="8">
        <v>-0.61187499999999995</v>
      </c>
      <c r="F7691" s="4">
        <f t="shared" si="603"/>
        <v>0</v>
      </c>
      <c r="G7691" s="4">
        <f t="shared" si="604"/>
        <v>0</v>
      </c>
      <c r="H7691" s="7">
        <f t="shared" si="605"/>
        <v>0</v>
      </c>
      <c r="I7691" s="7"/>
      <c r="J7691">
        <v>-611.875</v>
      </c>
      <c r="K7691" s="8">
        <f t="shared" si="60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602"/>
        <v>-0.61187499999999995</v>
      </c>
      <c r="E7692" s="8">
        <v>-0.61187499999999995</v>
      </c>
      <c r="F7692" s="4">
        <f t="shared" si="603"/>
        <v>0</v>
      </c>
      <c r="G7692" s="4">
        <f t="shared" si="604"/>
        <v>0</v>
      </c>
      <c r="H7692" s="7">
        <f t="shared" si="605"/>
        <v>0</v>
      </c>
      <c r="I7692" s="7"/>
      <c r="J7692">
        <v>-611.875</v>
      </c>
      <c r="K7692" s="8">
        <f t="shared" si="60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602"/>
        <v>-0.61187499999999995</v>
      </c>
      <c r="E7693" s="8">
        <v>-0.61187499999999995</v>
      </c>
      <c r="F7693" s="4">
        <f t="shared" si="603"/>
        <v>0</v>
      </c>
      <c r="G7693" s="4">
        <f t="shared" si="604"/>
        <v>0</v>
      </c>
      <c r="H7693" s="7">
        <f t="shared" si="605"/>
        <v>0</v>
      </c>
      <c r="I7693" s="7"/>
      <c r="J7693">
        <v>-611.875</v>
      </c>
      <c r="K7693" s="8">
        <f t="shared" si="60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602"/>
        <v>-0.61187499999999995</v>
      </c>
      <c r="E7694" s="8">
        <v>-0.61187499999999995</v>
      </c>
      <c r="F7694" s="4">
        <f t="shared" si="603"/>
        <v>0</v>
      </c>
      <c r="G7694" s="4">
        <f t="shared" si="604"/>
        <v>0</v>
      </c>
      <c r="H7694" s="7">
        <f t="shared" si="605"/>
        <v>0</v>
      </c>
      <c r="I7694" s="7"/>
      <c r="J7694">
        <v>-611.875</v>
      </c>
      <c r="K7694" s="8">
        <f t="shared" si="60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602"/>
        <v>-1.0669200000000001</v>
      </c>
      <c r="E7695" s="8">
        <v>-1.0669150000000001</v>
      </c>
      <c r="F7695" s="4">
        <f t="shared" si="603"/>
        <v>5.000000000032756E-6</v>
      </c>
      <c r="G7695" s="4">
        <f t="shared" si="604"/>
        <v>5.000000000032756E-6</v>
      </c>
      <c r="H7695" s="7">
        <f t="shared" si="605"/>
        <v>2.5000000000327561E-11</v>
      </c>
      <c r="I7695" s="7"/>
      <c r="J7695">
        <v>-611.875</v>
      </c>
      <c r="K7695" s="8">
        <f t="shared" si="60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602"/>
        <v>-2.45709</v>
      </c>
      <c r="E7696" s="8">
        <v>-2.4582839999999999</v>
      </c>
      <c r="F7696" s="4">
        <f t="shared" si="603"/>
        <v>-1.1939999999999173E-3</v>
      </c>
      <c r="G7696" s="4">
        <f t="shared" si="604"/>
        <v>1.1939999999999173E-3</v>
      </c>
      <c r="H7696" s="7">
        <f t="shared" si="605"/>
        <v>1.4256359999998025E-6</v>
      </c>
      <c r="I7696" s="7"/>
      <c r="J7696">
        <v>-611.875</v>
      </c>
      <c r="K7696" s="8">
        <f t="shared" si="60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602"/>
        <v>85.500899999999987</v>
      </c>
      <c r="E7697" s="8">
        <v>83.975772000000006</v>
      </c>
      <c r="F7697" s="4">
        <f t="shared" si="603"/>
        <v>-1.5251279999999809</v>
      </c>
      <c r="G7697" s="4">
        <f t="shared" si="604"/>
        <v>1.5251279999999809</v>
      </c>
      <c r="H7697" s="7">
        <f t="shared" si="605"/>
        <v>2.3260154163839419</v>
      </c>
      <c r="I7697" s="7"/>
      <c r="J7697">
        <v>-611.875</v>
      </c>
      <c r="K7697" s="8">
        <f t="shared" si="60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602"/>
        <v>112.65300000000001</v>
      </c>
      <c r="E7698" s="8">
        <v>112.89687000000001</v>
      </c>
      <c r="F7698" s="4">
        <f t="shared" si="603"/>
        <v>0.24387000000000114</v>
      </c>
      <c r="G7698" s="4">
        <f t="shared" si="604"/>
        <v>0.24387000000000114</v>
      </c>
      <c r="H7698" s="7">
        <f t="shared" si="605"/>
        <v>5.9472576900000559E-2</v>
      </c>
      <c r="I7698" s="7"/>
      <c r="J7698">
        <v>-611.875</v>
      </c>
      <c r="K7698" s="8">
        <f t="shared" si="60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602"/>
        <v>111.80800000000001</v>
      </c>
      <c r="E7699" s="8">
        <v>112.00325599999999</v>
      </c>
      <c r="F7699" s="4">
        <f t="shared" si="603"/>
        <v>0.19525599999998633</v>
      </c>
      <c r="G7699" s="4">
        <f t="shared" si="604"/>
        <v>0.19525599999998633</v>
      </c>
      <c r="H7699" s="7">
        <f t="shared" si="605"/>
        <v>3.8124905535994659E-2</v>
      </c>
      <c r="I7699" s="7"/>
      <c r="J7699">
        <v>-611.875</v>
      </c>
      <c r="K7699" s="8">
        <f t="shared" si="60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602"/>
        <v>111.018</v>
      </c>
      <c r="E7700" s="8">
        <v>111.276355</v>
      </c>
      <c r="F7700" s="4">
        <f t="shared" si="603"/>
        <v>0.25835499999999456</v>
      </c>
      <c r="G7700" s="4">
        <f t="shared" si="604"/>
        <v>0.25835499999999456</v>
      </c>
      <c r="H7700" s="7">
        <f t="shared" si="605"/>
        <v>6.6747306024997191E-2</v>
      </c>
      <c r="I7700" s="7"/>
      <c r="J7700">
        <v>-1066.92</v>
      </c>
      <c r="K7700" s="8">
        <f t="shared" si="60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602"/>
        <v>110.182</v>
      </c>
      <c r="E7701" s="8">
        <v>110.28577300000001</v>
      </c>
      <c r="F7701" s="4">
        <f t="shared" si="603"/>
        <v>0.10377300000000389</v>
      </c>
      <c r="G7701" s="4">
        <f t="shared" si="604"/>
        <v>0.10377300000000389</v>
      </c>
      <c r="H7701" s="7">
        <f t="shared" si="605"/>
        <v>1.0768835529000808E-2</v>
      </c>
      <c r="I7701" s="7"/>
      <c r="J7701">
        <v>-2477.17</v>
      </c>
      <c r="K7701" s="8">
        <f t="shared" si="60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602"/>
        <v>109.68300000000001</v>
      </c>
      <c r="E7702" s="8">
        <v>110.161903</v>
      </c>
      <c r="F7702" s="4">
        <f t="shared" si="603"/>
        <v>0.47890299999998831</v>
      </c>
      <c r="G7702" s="4">
        <f t="shared" si="604"/>
        <v>0.47890299999998831</v>
      </c>
      <c r="H7702" s="7">
        <f t="shared" si="605"/>
        <v>0.2293480834089888</v>
      </c>
      <c r="I7702" s="7"/>
      <c r="J7702">
        <v>107747</v>
      </c>
      <c r="K7702" s="8">
        <f t="shared" si="60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602"/>
        <v>101.768</v>
      </c>
      <c r="E7703" s="8">
        <v>103.996388</v>
      </c>
      <c r="F7703" s="4">
        <f t="shared" si="603"/>
        <v>2.2283879999999954</v>
      </c>
      <c r="G7703" s="4">
        <f t="shared" si="604"/>
        <v>2.2283879999999954</v>
      </c>
      <c r="H7703" s="7">
        <f t="shared" si="605"/>
        <v>4.9657130785439794</v>
      </c>
      <c r="I7703" s="7"/>
      <c r="J7703">
        <v>113282</v>
      </c>
      <c r="K7703" s="8">
        <f t="shared" si="60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602"/>
        <v>48.664400000000001</v>
      </c>
      <c r="E7704" s="8">
        <v>48.665432000000003</v>
      </c>
      <c r="F7704" s="4">
        <f t="shared" si="603"/>
        <v>1.0320000000021423E-3</v>
      </c>
      <c r="G7704" s="4">
        <f t="shared" si="604"/>
        <v>1.0320000000021423E-3</v>
      </c>
      <c r="H7704" s="7">
        <f t="shared" si="605"/>
        <v>1.0650240000044217E-6</v>
      </c>
      <c r="I7704" s="7"/>
      <c r="J7704">
        <v>112143</v>
      </c>
      <c r="K7704" s="8">
        <f t="shared" si="60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602"/>
        <v>-0.92471500000000006</v>
      </c>
      <c r="E7705" s="8">
        <v>-0.92471499999999995</v>
      </c>
      <c r="F7705" s="4">
        <f t="shared" si="603"/>
        <v>1.1102230246251565E-16</v>
      </c>
      <c r="G7705" s="4">
        <f t="shared" si="604"/>
        <v>1.1102230246251565E-16</v>
      </c>
      <c r="H7705" s="7">
        <f t="shared" si="605"/>
        <v>1.2325951644078309E-32</v>
      </c>
      <c r="I7705" s="7"/>
      <c r="J7705">
        <v>111455</v>
      </c>
      <c r="K7705" s="8">
        <f t="shared" si="60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602"/>
        <v>-0.61187499999999995</v>
      </c>
      <c r="E7706" s="8">
        <v>-0.61187499999999995</v>
      </c>
      <c r="F7706" s="4">
        <f t="shared" si="603"/>
        <v>0</v>
      </c>
      <c r="G7706" s="4">
        <f t="shared" si="604"/>
        <v>0</v>
      </c>
      <c r="H7706" s="7">
        <f t="shared" si="605"/>
        <v>0</v>
      </c>
      <c r="I7706" s="7"/>
      <c r="J7706">
        <v>110554</v>
      </c>
      <c r="K7706" s="8">
        <f t="shared" si="60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602"/>
        <v>-0.61187499999999995</v>
      </c>
      <c r="E7707" s="8">
        <v>-0.61187499999999995</v>
      </c>
      <c r="F7707" s="4">
        <f t="shared" si="603"/>
        <v>0</v>
      </c>
      <c r="G7707" s="4">
        <f t="shared" si="604"/>
        <v>0</v>
      </c>
      <c r="H7707" s="7">
        <f t="shared" si="605"/>
        <v>0</v>
      </c>
      <c r="I7707" s="7"/>
      <c r="J7707">
        <v>73001.5</v>
      </c>
      <c r="K7707" s="8">
        <f t="shared" si="60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602"/>
        <v>-0.61187499999999995</v>
      </c>
      <c r="E7708" s="8">
        <v>-0.61187499999999995</v>
      </c>
      <c r="F7708" s="4">
        <f t="shared" si="603"/>
        <v>0</v>
      </c>
      <c r="G7708" s="4">
        <f t="shared" si="604"/>
        <v>0</v>
      </c>
      <c r="H7708" s="7">
        <f t="shared" si="605"/>
        <v>0</v>
      </c>
      <c r="I7708" s="7"/>
      <c r="J7708">
        <v>84737.3</v>
      </c>
      <c r="K7708" s="8">
        <f t="shared" si="60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602"/>
        <v>-0.61187499999999995</v>
      </c>
      <c r="E7709" s="8">
        <v>-0.61187499999999995</v>
      </c>
      <c r="F7709" s="4">
        <f t="shared" si="603"/>
        <v>0</v>
      </c>
      <c r="G7709" s="4">
        <f t="shared" si="604"/>
        <v>0</v>
      </c>
      <c r="H7709" s="7">
        <f t="shared" si="605"/>
        <v>0</v>
      </c>
      <c r="I7709" s="7"/>
      <c r="J7709">
        <v>58629.5</v>
      </c>
      <c r="K7709" s="8">
        <f t="shared" si="60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602"/>
        <v>-0.61187499999999995</v>
      </c>
      <c r="E7710" s="8">
        <v>-0.61187499999999995</v>
      </c>
      <c r="F7710" s="4">
        <f t="shared" si="603"/>
        <v>0</v>
      </c>
      <c r="G7710" s="4">
        <f t="shared" si="604"/>
        <v>0</v>
      </c>
      <c r="H7710" s="7">
        <f t="shared" si="605"/>
        <v>0</v>
      </c>
      <c r="I7710" s="7"/>
      <c r="J7710">
        <v>-924.71500000000003</v>
      </c>
      <c r="K7710" s="8">
        <f t="shared" si="60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602"/>
        <v>-0.61187499999999995</v>
      </c>
      <c r="E7711" s="8">
        <v>-0.61187499999999995</v>
      </c>
      <c r="F7711" s="4">
        <f t="shared" si="603"/>
        <v>0</v>
      </c>
      <c r="G7711" s="4">
        <f t="shared" si="604"/>
        <v>0</v>
      </c>
      <c r="H7711" s="7">
        <f t="shared" si="605"/>
        <v>0</v>
      </c>
      <c r="I7711" s="7"/>
      <c r="J7711">
        <v>-611.875</v>
      </c>
      <c r="K7711" s="8">
        <f t="shared" si="60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602"/>
        <v>-0.61187499999999995</v>
      </c>
      <c r="E7712" s="8">
        <v>-0.61187499999999995</v>
      </c>
      <c r="F7712" s="4">
        <f t="shared" si="603"/>
        <v>0</v>
      </c>
      <c r="G7712" s="4">
        <f t="shared" si="604"/>
        <v>0</v>
      </c>
      <c r="H7712" s="7">
        <f t="shared" si="605"/>
        <v>0</v>
      </c>
      <c r="I7712" s="7"/>
      <c r="J7712">
        <v>-611.875</v>
      </c>
      <c r="K7712" s="8">
        <f t="shared" si="60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602"/>
        <v>-0.61187499999999995</v>
      </c>
      <c r="E7713" s="8">
        <v>-0.61187499999999995</v>
      </c>
      <c r="F7713" s="4">
        <f t="shared" si="603"/>
        <v>0</v>
      </c>
      <c r="G7713" s="4">
        <f t="shared" si="604"/>
        <v>0</v>
      </c>
      <c r="H7713" s="7">
        <f t="shared" si="605"/>
        <v>0</v>
      </c>
      <c r="I7713" s="7"/>
      <c r="J7713">
        <v>-611.875</v>
      </c>
      <c r="K7713" s="8">
        <f t="shared" si="60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602"/>
        <v>-0.61187499999999995</v>
      </c>
      <c r="E7714" s="8">
        <v>-0.61187499999999995</v>
      </c>
      <c r="F7714" s="4">
        <f t="shared" si="603"/>
        <v>0</v>
      </c>
      <c r="G7714" s="4">
        <f t="shared" si="604"/>
        <v>0</v>
      </c>
      <c r="H7714" s="7">
        <f t="shared" si="605"/>
        <v>0</v>
      </c>
      <c r="I7714" s="7"/>
      <c r="J7714">
        <v>-611.875</v>
      </c>
      <c r="K7714" s="8">
        <f t="shared" si="60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602"/>
        <v>-0.61187499999999995</v>
      </c>
      <c r="E7715" s="8">
        <v>-0.61187499999999995</v>
      </c>
      <c r="F7715" s="4">
        <f t="shared" si="603"/>
        <v>0</v>
      </c>
      <c r="G7715" s="4">
        <f t="shared" si="604"/>
        <v>0</v>
      </c>
      <c r="H7715" s="7">
        <f t="shared" si="605"/>
        <v>0</v>
      </c>
      <c r="I7715" s="7"/>
      <c r="J7715">
        <v>-611.875</v>
      </c>
      <c r="K7715" s="8">
        <f t="shared" si="60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602"/>
        <v>-0.61187499999999995</v>
      </c>
      <c r="E7716" s="8">
        <v>-0.61187499999999995</v>
      </c>
      <c r="F7716" s="4">
        <f t="shared" si="603"/>
        <v>0</v>
      </c>
      <c r="G7716" s="4">
        <f t="shared" si="604"/>
        <v>0</v>
      </c>
      <c r="H7716" s="7">
        <f t="shared" si="605"/>
        <v>0</v>
      </c>
      <c r="I7716" s="7"/>
      <c r="J7716">
        <v>-611.875</v>
      </c>
      <c r="K7716" s="8">
        <f t="shared" si="60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602"/>
        <v>-0.61187499999999995</v>
      </c>
      <c r="E7717" s="8">
        <v>-0.61187499999999995</v>
      </c>
      <c r="F7717" s="4">
        <f t="shared" si="603"/>
        <v>0</v>
      </c>
      <c r="G7717" s="4">
        <f t="shared" si="604"/>
        <v>0</v>
      </c>
      <c r="H7717" s="7">
        <f t="shared" si="605"/>
        <v>0</v>
      </c>
      <c r="I7717" s="7"/>
      <c r="J7717">
        <v>-611.875</v>
      </c>
      <c r="K7717" s="8">
        <f t="shared" si="60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602"/>
        <v>-0.61187499999999995</v>
      </c>
      <c r="E7718" s="8">
        <v>-0.61187499999999995</v>
      </c>
      <c r="F7718" s="4">
        <f t="shared" si="603"/>
        <v>0</v>
      </c>
      <c r="G7718" s="4">
        <f t="shared" si="604"/>
        <v>0</v>
      </c>
      <c r="H7718" s="7">
        <f t="shared" si="605"/>
        <v>0</v>
      </c>
      <c r="I7718" s="7"/>
      <c r="J7718">
        <v>-611.875</v>
      </c>
      <c r="K7718" s="8">
        <f t="shared" si="60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602"/>
        <v>-1.0669200000000001</v>
      </c>
      <c r="E7719" s="8">
        <v>-1.0669150000000001</v>
      </c>
      <c r="F7719" s="4">
        <f t="shared" si="603"/>
        <v>5.000000000032756E-6</v>
      </c>
      <c r="G7719" s="4">
        <f t="shared" si="604"/>
        <v>5.000000000032756E-6</v>
      </c>
      <c r="H7719" s="7">
        <f t="shared" si="605"/>
        <v>2.5000000000327561E-11</v>
      </c>
      <c r="I7719" s="7"/>
      <c r="J7719">
        <v>-611.875</v>
      </c>
      <c r="K7719" s="8">
        <f t="shared" si="60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602"/>
        <v>-2.8826700000000001</v>
      </c>
      <c r="E7720" s="8">
        <v>-2.8837470000000001</v>
      </c>
      <c r="F7720" s="4">
        <f t="shared" si="603"/>
        <v>-1.0769999999999946E-3</v>
      </c>
      <c r="G7720" s="4">
        <f t="shared" si="604"/>
        <v>1.0769999999999946E-3</v>
      </c>
      <c r="H7720" s="7">
        <f t="shared" si="605"/>
        <v>1.1599289999999884E-6</v>
      </c>
      <c r="I7720" s="7"/>
      <c r="J7720">
        <v>-611.875</v>
      </c>
      <c r="K7720" s="8">
        <f t="shared" si="60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602"/>
        <v>42.655199999999994</v>
      </c>
      <c r="E7721" s="8">
        <v>41.333399</v>
      </c>
      <c r="F7721" s="4">
        <f t="shared" si="603"/>
        <v>-1.3218009999999936</v>
      </c>
      <c r="G7721" s="4">
        <f t="shared" si="604"/>
        <v>1.3218009999999936</v>
      </c>
      <c r="H7721" s="7">
        <f t="shared" si="605"/>
        <v>1.7471578836009829</v>
      </c>
      <c r="I7721" s="7"/>
      <c r="J7721">
        <v>-611.875</v>
      </c>
      <c r="K7721" s="8">
        <f t="shared" si="60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602"/>
        <v>104.49299999999999</v>
      </c>
      <c r="E7722" s="8">
        <v>103.687415</v>
      </c>
      <c r="F7722" s="4">
        <f t="shared" si="603"/>
        <v>-0.80558499999999356</v>
      </c>
      <c r="G7722" s="4">
        <f t="shared" si="604"/>
        <v>0.80558499999999356</v>
      </c>
      <c r="H7722" s="7">
        <f t="shared" si="605"/>
        <v>0.64896719222498966</v>
      </c>
      <c r="I7722" s="7"/>
      <c r="J7722">
        <v>-611.875</v>
      </c>
      <c r="K7722" s="8">
        <f t="shared" si="60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602"/>
        <v>110.619</v>
      </c>
      <c r="E7723" s="8">
        <v>110.954965</v>
      </c>
      <c r="F7723" s="4">
        <f t="shared" si="603"/>
        <v>0.33596500000000162</v>
      </c>
      <c r="G7723" s="4">
        <f t="shared" si="604"/>
        <v>0.33596500000000162</v>
      </c>
      <c r="H7723" s="7">
        <f t="shared" si="605"/>
        <v>0.11287248122500108</v>
      </c>
      <c r="I7723" s="7"/>
      <c r="J7723">
        <v>-611.875</v>
      </c>
      <c r="K7723" s="8">
        <f t="shared" si="60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602"/>
        <v>110.197</v>
      </c>
      <c r="E7724" s="8">
        <v>110.561803</v>
      </c>
      <c r="F7724" s="4">
        <f t="shared" si="603"/>
        <v>0.36480299999999488</v>
      </c>
      <c r="G7724" s="4">
        <f t="shared" si="604"/>
        <v>0.36480299999999488</v>
      </c>
      <c r="H7724" s="7">
        <f t="shared" si="605"/>
        <v>0.13308122880899625</v>
      </c>
      <c r="I7724" s="7"/>
      <c r="J7724">
        <v>-1066.92</v>
      </c>
      <c r="K7724" s="8">
        <f t="shared" ref="K7724:K7787" si="606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602"/>
        <v>109.801</v>
      </c>
      <c r="E7725" s="8">
        <v>110.122424</v>
      </c>
      <c r="F7725" s="4">
        <f t="shared" si="603"/>
        <v>0.32142399999999327</v>
      </c>
      <c r="G7725" s="4">
        <f t="shared" si="604"/>
        <v>0.32142399999999327</v>
      </c>
      <c r="H7725" s="7">
        <f t="shared" si="605"/>
        <v>0.10331338777599568</v>
      </c>
      <c r="I7725" s="7"/>
      <c r="J7725">
        <v>-2458.29</v>
      </c>
      <c r="K7725" s="8">
        <f t="shared" si="606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602"/>
        <v>109.756</v>
      </c>
      <c r="E7726" s="8">
        <v>110.121788</v>
      </c>
      <c r="F7726" s="4">
        <f t="shared" si="603"/>
        <v>0.3657879999999949</v>
      </c>
      <c r="G7726" s="4">
        <f t="shared" si="604"/>
        <v>0.3657879999999949</v>
      </c>
      <c r="H7726" s="7">
        <f t="shared" si="605"/>
        <v>0.13380086094399626</v>
      </c>
      <c r="I7726" s="7"/>
      <c r="J7726">
        <v>83932</v>
      </c>
      <c r="K7726" s="8">
        <f t="shared" si="606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602"/>
        <v>56.390599999999999</v>
      </c>
      <c r="E7727" s="8">
        <v>57.727679000000002</v>
      </c>
      <c r="F7727" s="4">
        <f t="shared" si="603"/>
        <v>1.3370790000000028</v>
      </c>
      <c r="G7727" s="4">
        <f t="shared" si="604"/>
        <v>1.3370790000000028</v>
      </c>
      <c r="H7727" s="7">
        <f t="shared" si="605"/>
        <v>1.7877802522410076</v>
      </c>
      <c r="I7727" s="7"/>
      <c r="J7727">
        <v>112845</v>
      </c>
      <c r="K7727" s="8">
        <f t="shared" si="606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602"/>
        <v>-0.92471500000000006</v>
      </c>
      <c r="E7728" s="8">
        <v>-0.92471499999999995</v>
      </c>
      <c r="F7728" s="4">
        <f t="shared" si="603"/>
        <v>1.1102230246251565E-16</v>
      </c>
      <c r="G7728" s="4">
        <f t="shared" si="604"/>
        <v>1.1102230246251565E-16</v>
      </c>
      <c r="H7728" s="7">
        <f t="shared" si="605"/>
        <v>1.2325951644078309E-32</v>
      </c>
      <c r="I7728" s="7"/>
      <c r="J7728">
        <v>111901</v>
      </c>
      <c r="K7728" s="8">
        <f t="shared" si="606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602"/>
        <v>-0.92471500000000006</v>
      </c>
      <c r="E7729" s="8">
        <v>-0.92471499999999995</v>
      </c>
      <c r="F7729" s="4">
        <f t="shared" si="603"/>
        <v>1.1102230246251565E-16</v>
      </c>
      <c r="G7729" s="4">
        <f t="shared" si="604"/>
        <v>1.1102230246251565E-16</v>
      </c>
      <c r="H7729" s="7">
        <f t="shared" si="605"/>
        <v>1.2325951644078309E-32</v>
      </c>
      <c r="I7729" s="7"/>
      <c r="J7729">
        <v>111183</v>
      </c>
      <c r="K7729" s="8">
        <f t="shared" si="606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602"/>
        <v>-0.61187499999999995</v>
      </c>
      <c r="E7730" s="8">
        <v>-0.61187499999999995</v>
      </c>
      <c r="F7730" s="4">
        <f t="shared" si="603"/>
        <v>0</v>
      </c>
      <c r="G7730" s="4">
        <f t="shared" si="604"/>
        <v>0</v>
      </c>
      <c r="H7730" s="7">
        <f t="shared" si="605"/>
        <v>0</v>
      </c>
      <c r="I7730" s="7"/>
      <c r="J7730">
        <v>110223</v>
      </c>
      <c r="K7730" s="8">
        <f t="shared" si="606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602"/>
        <v>-0.61187499999999995</v>
      </c>
      <c r="E7731" s="8">
        <v>-0.61187499999999995</v>
      </c>
      <c r="F7731" s="4">
        <f t="shared" si="603"/>
        <v>0</v>
      </c>
      <c r="G7731" s="4">
        <f t="shared" si="604"/>
        <v>0</v>
      </c>
      <c r="H7731" s="7">
        <f t="shared" si="605"/>
        <v>0</v>
      </c>
      <c r="I7731" s="7"/>
      <c r="J7731">
        <v>110109</v>
      </c>
      <c r="K7731" s="8">
        <f t="shared" si="606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602"/>
        <v>-0.61187499999999995</v>
      </c>
      <c r="E7732" s="8">
        <v>-0.61187499999999995</v>
      </c>
      <c r="F7732" s="4">
        <f t="shared" si="603"/>
        <v>0</v>
      </c>
      <c r="G7732" s="4">
        <f t="shared" si="604"/>
        <v>0</v>
      </c>
      <c r="H7732" s="7">
        <f t="shared" si="605"/>
        <v>0</v>
      </c>
      <c r="I7732" s="7"/>
      <c r="J7732">
        <v>103974</v>
      </c>
      <c r="K7732" s="8">
        <f t="shared" si="606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602"/>
        <v>-0.61187499999999995</v>
      </c>
      <c r="E7733" s="8">
        <v>-0.61187499999999995</v>
      </c>
      <c r="F7733" s="4">
        <f t="shared" si="603"/>
        <v>0</v>
      </c>
      <c r="G7733" s="4">
        <f t="shared" si="604"/>
        <v>0</v>
      </c>
      <c r="H7733" s="7">
        <f t="shared" si="605"/>
        <v>0</v>
      </c>
      <c r="I7733" s="7"/>
      <c r="J7733">
        <v>48794.3</v>
      </c>
      <c r="K7733" s="8">
        <f t="shared" si="606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602"/>
        <v>-0.61187499999999995</v>
      </c>
      <c r="E7734" s="8">
        <v>-0.61187499999999995</v>
      </c>
      <c r="F7734" s="4">
        <f t="shared" si="603"/>
        <v>0</v>
      </c>
      <c r="G7734" s="4">
        <f t="shared" si="604"/>
        <v>0</v>
      </c>
      <c r="H7734" s="7">
        <f t="shared" si="605"/>
        <v>0</v>
      </c>
      <c r="I7734" s="7"/>
      <c r="J7734">
        <v>-924.71500000000003</v>
      </c>
      <c r="K7734" s="8">
        <f t="shared" si="606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602"/>
        <v>-0.61187499999999995</v>
      </c>
      <c r="E7735" s="8">
        <v>-0.61187499999999995</v>
      </c>
      <c r="F7735" s="4">
        <f t="shared" si="603"/>
        <v>0</v>
      </c>
      <c r="G7735" s="4">
        <f t="shared" si="604"/>
        <v>0</v>
      </c>
      <c r="H7735" s="7">
        <f t="shared" si="605"/>
        <v>0</v>
      </c>
      <c r="I7735" s="7"/>
      <c r="J7735">
        <v>-611.875</v>
      </c>
      <c r="K7735" s="8">
        <f t="shared" si="606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602"/>
        <v>-0.61187499999999995</v>
      </c>
      <c r="E7736" s="8">
        <v>-0.61187499999999995</v>
      </c>
      <c r="F7736" s="4">
        <f t="shared" si="603"/>
        <v>0</v>
      </c>
      <c r="G7736" s="4">
        <f t="shared" si="604"/>
        <v>0</v>
      </c>
      <c r="H7736" s="7">
        <f t="shared" si="605"/>
        <v>0</v>
      </c>
      <c r="I7736" s="7"/>
      <c r="J7736">
        <v>-611.875</v>
      </c>
      <c r="K7736" s="8">
        <f t="shared" si="606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602"/>
        <v>-0.61187499999999995</v>
      </c>
      <c r="E7737" s="8">
        <v>-0.61187499999999995</v>
      </c>
      <c r="F7737" s="4">
        <f t="shared" si="603"/>
        <v>0</v>
      </c>
      <c r="G7737" s="4">
        <f t="shared" si="604"/>
        <v>0</v>
      </c>
      <c r="H7737" s="7">
        <f t="shared" si="605"/>
        <v>0</v>
      </c>
      <c r="I7737" s="7"/>
      <c r="J7737">
        <v>-611.875</v>
      </c>
      <c r="K7737" s="8">
        <f t="shared" si="606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602"/>
        <v>-0.61187499999999995</v>
      </c>
      <c r="E7738" s="8">
        <v>-0.61187499999999995</v>
      </c>
      <c r="F7738" s="4">
        <f t="shared" si="603"/>
        <v>0</v>
      </c>
      <c r="G7738" s="4">
        <f t="shared" si="604"/>
        <v>0</v>
      </c>
      <c r="H7738" s="7">
        <f t="shared" si="605"/>
        <v>0</v>
      </c>
      <c r="I7738" s="7"/>
      <c r="J7738">
        <v>-611.875</v>
      </c>
      <c r="K7738" s="8">
        <f t="shared" si="606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602"/>
        <v>-0.61187499999999995</v>
      </c>
      <c r="E7739" s="8">
        <v>-0.61187499999999995</v>
      </c>
      <c r="F7739" s="4">
        <f t="shared" si="603"/>
        <v>0</v>
      </c>
      <c r="G7739" s="4">
        <f t="shared" si="604"/>
        <v>0</v>
      </c>
      <c r="H7739" s="7">
        <f t="shared" si="605"/>
        <v>0</v>
      </c>
      <c r="I7739" s="7"/>
      <c r="J7739">
        <v>-611.875</v>
      </c>
      <c r="K7739" s="8">
        <f t="shared" si="606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602"/>
        <v>-0.61187499999999995</v>
      </c>
      <c r="E7740" s="8">
        <v>-0.61187499999999995</v>
      </c>
      <c r="F7740" s="4">
        <f t="shared" si="603"/>
        <v>0</v>
      </c>
      <c r="G7740" s="4">
        <f t="shared" si="604"/>
        <v>0</v>
      </c>
      <c r="H7740" s="7">
        <f t="shared" si="605"/>
        <v>0</v>
      </c>
      <c r="I7740" s="7"/>
      <c r="J7740">
        <v>-611.875</v>
      </c>
      <c r="K7740" s="8">
        <f t="shared" si="606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602"/>
        <v>-0.61187499999999995</v>
      </c>
      <c r="E7741" s="8">
        <v>-0.61187499999999995</v>
      </c>
      <c r="F7741" s="4">
        <f t="shared" si="603"/>
        <v>0</v>
      </c>
      <c r="G7741" s="4">
        <f t="shared" si="604"/>
        <v>0</v>
      </c>
      <c r="H7741" s="7">
        <f t="shared" si="605"/>
        <v>0</v>
      </c>
      <c r="I7741" s="7"/>
      <c r="J7741">
        <v>-611.875</v>
      </c>
      <c r="K7741" s="8">
        <f t="shared" si="606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602"/>
        <v>-0.61187499999999995</v>
      </c>
      <c r="E7742" s="8">
        <v>-0.61187499999999995</v>
      </c>
      <c r="F7742" s="4">
        <f t="shared" si="603"/>
        <v>0</v>
      </c>
      <c r="G7742" s="4">
        <f t="shared" si="604"/>
        <v>0</v>
      </c>
      <c r="H7742" s="7">
        <f t="shared" si="605"/>
        <v>0</v>
      </c>
      <c r="I7742" s="7"/>
      <c r="J7742">
        <v>-611.875</v>
      </c>
      <c r="K7742" s="8">
        <f t="shared" si="606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602"/>
        <v>-1.0669200000000001</v>
      </c>
      <c r="E7743" s="8">
        <v>-1.0669150000000001</v>
      </c>
      <c r="F7743" s="4">
        <f t="shared" si="603"/>
        <v>5.000000000032756E-6</v>
      </c>
      <c r="G7743" s="4">
        <f t="shared" si="604"/>
        <v>5.000000000032756E-6</v>
      </c>
      <c r="H7743" s="7">
        <f t="shared" si="605"/>
        <v>2.5000000000327561E-11</v>
      </c>
      <c r="I7743" s="7"/>
      <c r="J7743">
        <v>-611.875</v>
      </c>
      <c r="K7743" s="8">
        <f t="shared" si="606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602"/>
        <v>-1.96831</v>
      </c>
      <c r="E7744" s="8">
        <v>-1.969061</v>
      </c>
      <c r="F7744" s="4">
        <f t="shared" si="603"/>
        <v>-7.5099999999994616E-4</v>
      </c>
      <c r="G7744" s="4">
        <f t="shared" si="604"/>
        <v>7.5099999999994616E-4</v>
      </c>
      <c r="H7744" s="7">
        <f t="shared" si="605"/>
        <v>5.6400099999991916E-7</v>
      </c>
      <c r="I7744" s="7"/>
      <c r="J7744">
        <v>-611.875</v>
      </c>
      <c r="K7744" s="8">
        <f t="shared" si="606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602"/>
        <v>43.654199999999996</v>
      </c>
      <c r="E7745" s="8">
        <v>41.847881999999998</v>
      </c>
      <c r="F7745" s="4">
        <f t="shared" si="603"/>
        <v>-1.8063179999999974</v>
      </c>
      <c r="G7745" s="4">
        <f t="shared" si="604"/>
        <v>1.8063179999999974</v>
      </c>
      <c r="H7745" s="7">
        <f t="shared" si="605"/>
        <v>3.2627847171239908</v>
      </c>
      <c r="I7745" s="7"/>
      <c r="J7745">
        <v>-611.875</v>
      </c>
      <c r="K7745" s="8">
        <f t="shared" si="606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602"/>
        <v>113.762</v>
      </c>
      <c r="E7746" s="8">
        <v>113.59690000000001</v>
      </c>
      <c r="F7746" s="4">
        <f t="shared" si="603"/>
        <v>-0.16509999999999536</v>
      </c>
      <c r="G7746" s="4">
        <f t="shared" si="604"/>
        <v>0.16509999999999536</v>
      </c>
      <c r="H7746" s="7">
        <f t="shared" si="605"/>
        <v>2.7258009999998469E-2</v>
      </c>
      <c r="I7746" s="7"/>
      <c r="J7746">
        <v>-611.875</v>
      </c>
      <c r="K7746" s="8">
        <f t="shared" si="606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602"/>
        <v>-0.75407500000000005</v>
      </c>
      <c r="E7747" s="8">
        <v>-0.75407500000000005</v>
      </c>
      <c r="F7747" s="4">
        <f t="shared" si="603"/>
        <v>0</v>
      </c>
      <c r="G7747" s="4">
        <f t="shared" si="604"/>
        <v>0</v>
      </c>
      <c r="H7747" s="7">
        <f t="shared" si="605"/>
        <v>0</v>
      </c>
      <c r="I7747" s="7"/>
      <c r="J7747">
        <v>-611.875</v>
      </c>
      <c r="K7747" s="8">
        <f t="shared" si="606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602"/>
        <v>35.794899999999998</v>
      </c>
      <c r="E7748" s="8">
        <v>36.098948</v>
      </c>
      <c r="F7748" s="4">
        <f t="shared" si="603"/>
        <v>0.30404800000000165</v>
      </c>
      <c r="G7748" s="4">
        <f t="shared" si="604"/>
        <v>0.30404800000000165</v>
      </c>
      <c r="H7748" s="7">
        <f t="shared" si="605"/>
        <v>9.2445186304001004E-2</v>
      </c>
      <c r="I7748" s="7"/>
      <c r="J7748">
        <v>-1066.92</v>
      </c>
      <c r="K7748" s="8">
        <f t="shared" si="606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602"/>
        <v>112.63800000000001</v>
      </c>
      <c r="E7749" s="8">
        <v>113.207599</v>
      </c>
      <c r="F7749" s="4">
        <f t="shared" si="603"/>
        <v>0.56959899999999664</v>
      </c>
      <c r="G7749" s="4">
        <f t="shared" si="604"/>
        <v>0.56959899999999664</v>
      </c>
      <c r="H7749" s="7">
        <f t="shared" si="605"/>
        <v>0.32444302080099618</v>
      </c>
      <c r="I7749" s="7"/>
      <c r="J7749">
        <v>-2883.66</v>
      </c>
      <c r="K7749" s="8">
        <f t="shared" si="606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602"/>
        <v>112.63200000000001</v>
      </c>
      <c r="E7750" s="8">
        <v>113.207121</v>
      </c>
      <c r="F7750" s="4">
        <f t="shared" si="603"/>
        <v>0.57512099999999577</v>
      </c>
      <c r="G7750" s="4">
        <f t="shared" si="604"/>
        <v>0.57512099999999577</v>
      </c>
      <c r="H7750" s="7">
        <f t="shared" si="605"/>
        <v>0.33076416464099512</v>
      </c>
      <c r="I7750" s="7"/>
      <c r="J7750">
        <v>41638.699999999997</v>
      </c>
      <c r="K7750" s="8">
        <f t="shared" si="606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602"/>
        <v>98.471699999999998</v>
      </c>
      <c r="E7751" s="8">
        <v>100.98607800000001</v>
      </c>
      <c r="F7751" s="4">
        <f t="shared" si="603"/>
        <v>2.5143780000000078</v>
      </c>
      <c r="G7751" s="4">
        <f t="shared" si="604"/>
        <v>2.5143780000000078</v>
      </c>
      <c r="H7751" s="7">
        <f t="shared" si="605"/>
        <v>6.3220967268840393</v>
      </c>
      <c r="I7751" s="7"/>
      <c r="J7751">
        <v>103701</v>
      </c>
      <c r="K7751" s="8">
        <f t="shared" si="606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602"/>
        <v>46.506500000000003</v>
      </c>
      <c r="E7752" s="8">
        <v>46.937463999999999</v>
      </c>
      <c r="F7752" s="4">
        <f t="shared" si="603"/>
        <v>0.43096399999999591</v>
      </c>
      <c r="G7752" s="4">
        <f t="shared" si="604"/>
        <v>0.43096399999999591</v>
      </c>
      <c r="H7752" s="7">
        <f t="shared" si="605"/>
        <v>0.18572996929599647</v>
      </c>
      <c r="I7752" s="7"/>
      <c r="J7752">
        <v>110801</v>
      </c>
      <c r="K7752" s="8">
        <f t="shared" si="606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607">C7753/1000</f>
        <v>-0.92471500000000006</v>
      </c>
      <c r="E7753" s="8">
        <v>-0.92471499999999995</v>
      </c>
      <c r="F7753" s="4">
        <f t="shared" ref="F7753:F7816" si="608">(E7753- D7753)</f>
        <v>1.1102230246251565E-16</v>
      </c>
      <c r="G7753" s="4">
        <f t="shared" ref="G7753:G7816" si="609">ABS(F7753)</f>
        <v>1.1102230246251565E-16</v>
      </c>
      <c r="H7753" s="7">
        <f t="shared" ref="H7753:H7816" si="610">(G7753^2)</f>
        <v>1.2325951644078309E-32</v>
      </c>
      <c r="I7753" s="7"/>
      <c r="J7753">
        <v>110459</v>
      </c>
      <c r="K7753" s="8">
        <f t="shared" si="606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607"/>
        <v>-0.61187499999999995</v>
      </c>
      <c r="E7754" s="8">
        <v>-0.61187499999999995</v>
      </c>
      <c r="F7754" s="4">
        <f t="shared" si="608"/>
        <v>0</v>
      </c>
      <c r="G7754" s="4">
        <f t="shared" si="609"/>
        <v>0</v>
      </c>
      <c r="H7754" s="7">
        <f t="shared" si="610"/>
        <v>0</v>
      </c>
      <c r="I7754" s="7"/>
      <c r="J7754">
        <v>110066</v>
      </c>
      <c r="K7754" s="8">
        <f t="shared" si="606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607"/>
        <v>-0.61187499999999995</v>
      </c>
      <c r="E7755" s="8">
        <v>-0.61187499999999995</v>
      </c>
      <c r="F7755" s="4">
        <f t="shared" si="608"/>
        <v>0</v>
      </c>
      <c r="G7755" s="4">
        <f t="shared" si="609"/>
        <v>0</v>
      </c>
      <c r="H7755" s="7">
        <f t="shared" si="610"/>
        <v>0</v>
      </c>
      <c r="I7755" s="7"/>
      <c r="J7755">
        <v>110066</v>
      </c>
      <c r="K7755" s="8">
        <f t="shared" si="606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607"/>
        <v>-0.61187499999999995</v>
      </c>
      <c r="E7756" s="8">
        <v>-0.61187499999999995</v>
      </c>
      <c r="F7756" s="4">
        <f t="shared" si="608"/>
        <v>0</v>
      </c>
      <c r="G7756" s="4">
        <f t="shared" si="609"/>
        <v>0</v>
      </c>
      <c r="H7756" s="7">
        <f t="shared" si="610"/>
        <v>0</v>
      </c>
      <c r="I7756" s="7"/>
      <c r="J7756">
        <v>57892.4</v>
      </c>
      <c r="K7756" s="8">
        <f t="shared" si="606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607"/>
        <v>-0.61187499999999995</v>
      </c>
      <c r="E7757" s="8">
        <v>-0.61187499999999995</v>
      </c>
      <c r="F7757" s="4">
        <f t="shared" si="608"/>
        <v>0</v>
      </c>
      <c r="G7757" s="4">
        <f t="shared" si="609"/>
        <v>0</v>
      </c>
      <c r="H7757" s="7">
        <f t="shared" si="610"/>
        <v>0</v>
      </c>
      <c r="I7757" s="7"/>
      <c r="J7757">
        <v>-924.71500000000003</v>
      </c>
      <c r="K7757" s="8">
        <f t="shared" si="606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607"/>
        <v>-0.61187499999999995</v>
      </c>
      <c r="E7758" s="8">
        <v>-0.61187499999999995</v>
      </c>
      <c r="F7758" s="4">
        <f t="shared" si="608"/>
        <v>0</v>
      </c>
      <c r="G7758" s="4">
        <f t="shared" si="609"/>
        <v>0</v>
      </c>
      <c r="H7758" s="7">
        <f t="shared" si="610"/>
        <v>0</v>
      </c>
      <c r="I7758" s="7"/>
      <c r="J7758">
        <v>-924.71500000000003</v>
      </c>
      <c r="K7758" s="8">
        <f t="shared" si="606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607"/>
        <v>-0.61187499999999995</v>
      </c>
      <c r="E7759" s="8">
        <v>-0.61187499999999995</v>
      </c>
      <c r="F7759" s="4">
        <f t="shared" si="608"/>
        <v>0</v>
      </c>
      <c r="G7759" s="4">
        <f t="shared" si="609"/>
        <v>0</v>
      </c>
      <c r="H7759" s="7">
        <f t="shared" si="610"/>
        <v>0</v>
      </c>
      <c r="I7759" s="7"/>
      <c r="J7759">
        <v>-611.875</v>
      </c>
      <c r="K7759" s="8">
        <f t="shared" si="606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607"/>
        <v>-0.61187499999999995</v>
      </c>
      <c r="E7760" s="8">
        <v>-0.61187499999999995</v>
      </c>
      <c r="F7760" s="4">
        <f t="shared" si="608"/>
        <v>0</v>
      </c>
      <c r="G7760" s="4">
        <f t="shared" si="609"/>
        <v>0</v>
      </c>
      <c r="H7760" s="7">
        <f t="shared" si="610"/>
        <v>0</v>
      </c>
      <c r="I7760" s="7"/>
      <c r="J7760">
        <v>-611.875</v>
      </c>
      <c r="K7760" s="8">
        <f t="shared" si="606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607"/>
        <v>-0.61187499999999995</v>
      </c>
      <c r="E7761" s="8">
        <v>-0.61187499999999995</v>
      </c>
      <c r="F7761" s="4">
        <f t="shared" si="608"/>
        <v>0</v>
      </c>
      <c r="G7761" s="4">
        <f t="shared" si="609"/>
        <v>0</v>
      </c>
      <c r="H7761" s="7">
        <f t="shared" si="610"/>
        <v>0</v>
      </c>
      <c r="I7761" s="7"/>
      <c r="J7761">
        <v>-611.875</v>
      </c>
      <c r="K7761" s="8">
        <f t="shared" si="606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607"/>
        <v>-0.61187499999999995</v>
      </c>
      <c r="E7762" s="8">
        <v>-0.61187499999999995</v>
      </c>
      <c r="F7762" s="4">
        <f t="shared" si="608"/>
        <v>0</v>
      </c>
      <c r="G7762" s="4">
        <f t="shared" si="609"/>
        <v>0</v>
      </c>
      <c r="H7762" s="7">
        <f t="shared" si="610"/>
        <v>0</v>
      </c>
      <c r="I7762" s="7"/>
      <c r="J7762">
        <v>-611.875</v>
      </c>
      <c r="K7762" s="8">
        <f t="shared" si="606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607"/>
        <v>-0.61187499999999995</v>
      </c>
      <c r="E7763" s="8">
        <v>-0.61187499999999995</v>
      </c>
      <c r="F7763" s="4">
        <f t="shared" si="608"/>
        <v>0</v>
      </c>
      <c r="G7763" s="4">
        <f t="shared" si="609"/>
        <v>0</v>
      </c>
      <c r="H7763" s="7">
        <f t="shared" si="610"/>
        <v>0</v>
      </c>
      <c r="I7763" s="7"/>
      <c r="J7763">
        <v>-611.875</v>
      </c>
      <c r="K7763" s="8">
        <f t="shared" si="606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607"/>
        <v>-0.61187499999999995</v>
      </c>
      <c r="E7764" s="8">
        <v>-0.61187499999999995</v>
      </c>
      <c r="F7764" s="4">
        <f t="shared" si="608"/>
        <v>0</v>
      </c>
      <c r="G7764" s="4">
        <f t="shared" si="609"/>
        <v>0</v>
      </c>
      <c r="H7764" s="7">
        <f t="shared" si="610"/>
        <v>0</v>
      </c>
      <c r="I7764" s="7"/>
      <c r="J7764">
        <v>-611.875</v>
      </c>
      <c r="K7764" s="8">
        <f t="shared" si="606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607"/>
        <v>-0.61187499999999995</v>
      </c>
      <c r="E7765" s="8">
        <v>-0.61187499999999995</v>
      </c>
      <c r="F7765" s="4">
        <f t="shared" si="608"/>
        <v>0</v>
      </c>
      <c r="G7765" s="4">
        <f t="shared" si="609"/>
        <v>0</v>
      </c>
      <c r="H7765" s="7">
        <f t="shared" si="610"/>
        <v>0</v>
      </c>
      <c r="I7765" s="7"/>
      <c r="J7765">
        <v>-611.875</v>
      </c>
      <c r="K7765" s="8">
        <f t="shared" si="606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607"/>
        <v>-0.61187499999999995</v>
      </c>
      <c r="E7766" s="8">
        <v>-0.61187499999999995</v>
      </c>
      <c r="F7766" s="4">
        <f t="shared" si="608"/>
        <v>0</v>
      </c>
      <c r="G7766" s="4">
        <f t="shared" si="609"/>
        <v>0</v>
      </c>
      <c r="H7766" s="7">
        <f t="shared" si="610"/>
        <v>0</v>
      </c>
      <c r="I7766" s="7"/>
      <c r="J7766">
        <v>-611.875</v>
      </c>
      <c r="K7766" s="8">
        <f t="shared" si="606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607"/>
        <v>-1.0669200000000001</v>
      </c>
      <c r="E7767" s="8">
        <v>-1.0669150000000001</v>
      </c>
      <c r="F7767" s="4">
        <f t="shared" si="608"/>
        <v>5.000000000032756E-6</v>
      </c>
      <c r="G7767" s="4">
        <f t="shared" si="609"/>
        <v>5.000000000032756E-6</v>
      </c>
      <c r="H7767" s="7">
        <f t="shared" si="610"/>
        <v>2.5000000000327561E-11</v>
      </c>
      <c r="I7767" s="7"/>
      <c r="J7767">
        <v>-611.875</v>
      </c>
      <c r="K7767" s="8">
        <f t="shared" si="606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607"/>
        <v>-1.54447</v>
      </c>
      <c r="E7768" s="8">
        <v>-1.5444709999999999</v>
      </c>
      <c r="F7768" s="4">
        <f t="shared" si="608"/>
        <v>-9.9999999991773336E-7</v>
      </c>
      <c r="G7768" s="4">
        <f t="shared" si="609"/>
        <v>9.9999999991773336E-7</v>
      </c>
      <c r="H7768" s="7">
        <f t="shared" si="610"/>
        <v>9.9999999983546677E-13</v>
      </c>
      <c r="I7768" s="7"/>
      <c r="J7768">
        <v>-611.875</v>
      </c>
      <c r="K7768" s="8">
        <f t="shared" si="606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607"/>
        <v>61.981699999999996</v>
      </c>
      <c r="E7769" s="8">
        <v>60.290357999999998</v>
      </c>
      <c r="F7769" s="4">
        <f t="shared" si="608"/>
        <v>-1.6913419999999988</v>
      </c>
      <c r="G7769" s="4">
        <f t="shared" si="609"/>
        <v>1.6913419999999988</v>
      </c>
      <c r="H7769" s="7">
        <f t="shared" si="610"/>
        <v>2.8606377609639959</v>
      </c>
      <c r="I7769" s="7"/>
      <c r="J7769">
        <v>-611.875</v>
      </c>
      <c r="K7769" s="8">
        <f t="shared" si="606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607"/>
        <v>106.441</v>
      </c>
      <c r="E7770" s="8">
        <v>105.15898799999999</v>
      </c>
      <c r="F7770" s="4">
        <f t="shared" si="608"/>
        <v>-1.2820120000000088</v>
      </c>
      <c r="G7770" s="4">
        <f t="shared" si="609"/>
        <v>1.2820120000000088</v>
      </c>
      <c r="H7770" s="7">
        <f t="shared" si="610"/>
        <v>1.6435547681440226</v>
      </c>
      <c r="I7770" s="7"/>
      <c r="J7770">
        <v>-611.875</v>
      </c>
      <c r="K7770" s="8">
        <f t="shared" si="606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607"/>
        <v>76.686899999999994</v>
      </c>
      <c r="E7771" s="8">
        <v>76.304257000000007</v>
      </c>
      <c r="F7771" s="4">
        <f t="shared" si="608"/>
        <v>-0.38264299999998741</v>
      </c>
      <c r="G7771" s="4">
        <f t="shared" si="609"/>
        <v>0.38264299999998741</v>
      </c>
      <c r="H7771" s="7">
        <f t="shared" si="610"/>
        <v>0.14641566544899037</v>
      </c>
      <c r="I7771" s="7"/>
      <c r="J7771">
        <v>-611.875</v>
      </c>
      <c r="K7771" s="8">
        <f t="shared" si="606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607"/>
        <v>-0.92471500000000006</v>
      </c>
      <c r="E7772" s="8">
        <v>-0.92471499999999995</v>
      </c>
      <c r="F7772" s="4">
        <f t="shared" si="608"/>
        <v>1.1102230246251565E-16</v>
      </c>
      <c r="G7772" s="4">
        <f t="shared" si="609"/>
        <v>1.1102230246251565E-16</v>
      </c>
      <c r="H7772" s="7">
        <f t="shared" si="610"/>
        <v>1.2325951644078309E-32</v>
      </c>
      <c r="I7772" s="7"/>
      <c r="J7772">
        <v>-1066.92</v>
      </c>
      <c r="K7772" s="8">
        <f t="shared" si="606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607"/>
        <v>-0.92471500000000006</v>
      </c>
      <c r="E7773" s="8">
        <v>-0.92471499999999995</v>
      </c>
      <c r="F7773" s="4">
        <f t="shared" si="608"/>
        <v>1.1102230246251565E-16</v>
      </c>
      <c r="G7773" s="4">
        <f t="shared" si="609"/>
        <v>1.1102230246251565E-16</v>
      </c>
      <c r="H7773" s="7">
        <f t="shared" si="610"/>
        <v>1.2325951644078309E-32</v>
      </c>
      <c r="I7773" s="7"/>
      <c r="J7773">
        <v>-1969.02</v>
      </c>
      <c r="K7773" s="8">
        <f t="shared" si="606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607"/>
        <v>-2.3366400000000001</v>
      </c>
      <c r="E7774" s="8">
        <v>-2.3406760000000002</v>
      </c>
      <c r="F7774" s="4">
        <f t="shared" si="608"/>
        <v>-4.0360000000001506E-3</v>
      </c>
      <c r="G7774" s="4">
        <f t="shared" si="609"/>
        <v>4.0360000000001506E-3</v>
      </c>
      <c r="H7774" s="7">
        <f t="shared" si="610"/>
        <v>1.6289296000001215E-5</v>
      </c>
      <c r="I7774" s="7"/>
      <c r="J7774">
        <v>42288</v>
      </c>
      <c r="K7774" s="8">
        <f t="shared" si="606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607"/>
        <v>89.795699999999997</v>
      </c>
      <c r="E7775" s="8">
        <v>92.458145000000002</v>
      </c>
      <c r="F7775" s="4">
        <f t="shared" si="608"/>
        <v>2.6624450000000053</v>
      </c>
      <c r="G7775" s="4">
        <f t="shared" si="609"/>
        <v>2.6624450000000053</v>
      </c>
      <c r="H7775" s="7">
        <f t="shared" si="610"/>
        <v>7.0886133780250278</v>
      </c>
      <c r="I7775" s="7"/>
      <c r="J7775">
        <v>114161</v>
      </c>
      <c r="K7775" s="8">
        <f t="shared" si="606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607"/>
        <v>45.903400000000005</v>
      </c>
      <c r="E7776" s="8">
        <v>47.161448</v>
      </c>
      <c r="F7776" s="4">
        <f t="shared" si="608"/>
        <v>1.2580479999999952</v>
      </c>
      <c r="G7776" s="4">
        <f t="shared" si="609"/>
        <v>1.2580479999999952</v>
      </c>
      <c r="H7776" s="7">
        <f t="shared" si="610"/>
        <v>1.5826847703039879</v>
      </c>
      <c r="I7776" s="7"/>
      <c r="J7776">
        <v>-754.07500000000005</v>
      </c>
      <c r="K7776" s="8">
        <f t="shared" si="606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607"/>
        <v>-0.92471500000000006</v>
      </c>
      <c r="E7777" s="8">
        <v>-0.92471499999999995</v>
      </c>
      <c r="F7777" s="4">
        <f t="shared" si="608"/>
        <v>1.1102230246251565E-16</v>
      </c>
      <c r="G7777" s="4">
        <f t="shared" si="609"/>
        <v>1.1102230246251565E-16</v>
      </c>
      <c r="H7777" s="7">
        <f t="shared" si="610"/>
        <v>1.2325951644078309E-32</v>
      </c>
      <c r="I7777" s="7"/>
      <c r="J7777">
        <v>36051.699999999997</v>
      </c>
      <c r="K7777" s="8">
        <f t="shared" si="606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607"/>
        <v>-0.61187499999999995</v>
      </c>
      <c r="E7778" s="8">
        <v>-0.61187499999999995</v>
      </c>
      <c r="F7778" s="4">
        <f t="shared" si="608"/>
        <v>0</v>
      </c>
      <c r="G7778" s="4">
        <f t="shared" si="609"/>
        <v>0</v>
      </c>
      <c r="H7778" s="7">
        <f t="shared" si="610"/>
        <v>0</v>
      </c>
      <c r="I7778" s="7"/>
      <c r="J7778">
        <v>113060</v>
      </c>
      <c r="K7778" s="8">
        <f t="shared" si="606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607"/>
        <v>-0.61187499999999995</v>
      </c>
      <c r="E7779" s="8">
        <v>-0.61187499999999995</v>
      </c>
      <c r="F7779" s="4">
        <f t="shared" si="608"/>
        <v>0</v>
      </c>
      <c r="G7779" s="4">
        <f t="shared" si="609"/>
        <v>0</v>
      </c>
      <c r="H7779" s="7">
        <f t="shared" si="610"/>
        <v>0</v>
      </c>
      <c r="I7779" s="7"/>
      <c r="J7779">
        <v>113059</v>
      </c>
      <c r="K7779" s="8">
        <f t="shared" si="606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607"/>
        <v>-0.61187499999999995</v>
      </c>
      <c r="E7780" s="8">
        <v>-0.61187499999999995</v>
      </c>
      <c r="F7780" s="4">
        <f t="shared" si="608"/>
        <v>0</v>
      </c>
      <c r="G7780" s="4">
        <f t="shared" si="609"/>
        <v>0</v>
      </c>
      <c r="H7780" s="7">
        <f t="shared" si="610"/>
        <v>0</v>
      </c>
      <c r="I7780" s="7"/>
      <c r="J7780">
        <v>100939</v>
      </c>
      <c r="K7780" s="8">
        <f t="shared" si="606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607"/>
        <v>-0.61187499999999995</v>
      </c>
      <c r="E7781" s="8">
        <v>-0.61187499999999995</v>
      </c>
      <c r="F7781" s="4">
        <f t="shared" si="608"/>
        <v>0</v>
      </c>
      <c r="G7781" s="4">
        <f t="shared" si="609"/>
        <v>0</v>
      </c>
      <c r="H7781" s="7">
        <f t="shared" si="610"/>
        <v>0</v>
      </c>
      <c r="I7781" s="7"/>
      <c r="J7781">
        <v>46580.4</v>
      </c>
      <c r="K7781" s="8">
        <f t="shared" si="606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607"/>
        <v>-0.61187499999999995</v>
      </c>
      <c r="E7782" s="8">
        <v>-0.61187499999999995</v>
      </c>
      <c r="F7782" s="4">
        <f t="shared" si="608"/>
        <v>0</v>
      </c>
      <c r="G7782" s="4">
        <f t="shared" si="609"/>
        <v>0</v>
      </c>
      <c r="H7782" s="7">
        <f t="shared" si="610"/>
        <v>0</v>
      </c>
      <c r="I7782" s="7"/>
      <c r="J7782">
        <v>-924.71500000000003</v>
      </c>
      <c r="K7782" s="8">
        <f t="shared" si="606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607"/>
        <v>-0.61187499999999995</v>
      </c>
      <c r="E7783" s="8">
        <v>-0.61187499999999995</v>
      </c>
      <c r="F7783" s="4">
        <f t="shared" si="608"/>
        <v>0</v>
      </c>
      <c r="G7783" s="4">
        <f t="shared" si="609"/>
        <v>0</v>
      </c>
      <c r="H7783" s="7">
        <f t="shared" si="610"/>
        <v>0</v>
      </c>
      <c r="I7783" s="7"/>
      <c r="J7783">
        <v>-611.875</v>
      </c>
      <c r="K7783" s="8">
        <f t="shared" si="606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607"/>
        <v>-0.61187499999999995</v>
      </c>
      <c r="E7784" s="8">
        <v>-0.61187499999999995</v>
      </c>
      <c r="F7784" s="4">
        <f t="shared" si="608"/>
        <v>0</v>
      </c>
      <c r="G7784" s="4">
        <f t="shared" si="609"/>
        <v>0</v>
      </c>
      <c r="H7784" s="7">
        <f t="shared" si="610"/>
        <v>0</v>
      </c>
      <c r="I7784" s="7"/>
      <c r="J7784">
        <v>-611.875</v>
      </c>
      <c r="K7784" s="8">
        <f t="shared" si="606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607"/>
        <v>-0.61187499999999995</v>
      </c>
      <c r="E7785" s="8">
        <v>-0.61187499999999995</v>
      </c>
      <c r="F7785" s="4">
        <f t="shared" si="608"/>
        <v>0</v>
      </c>
      <c r="G7785" s="4">
        <f t="shared" si="609"/>
        <v>0</v>
      </c>
      <c r="H7785" s="7">
        <f t="shared" si="610"/>
        <v>0</v>
      </c>
      <c r="I7785" s="7"/>
      <c r="J7785">
        <v>-611.875</v>
      </c>
      <c r="K7785" s="8">
        <f t="shared" si="606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607"/>
        <v>-0.61187499999999995</v>
      </c>
      <c r="E7786" s="8">
        <v>-0.61187499999999995</v>
      </c>
      <c r="F7786" s="4">
        <f t="shared" si="608"/>
        <v>0</v>
      </c>
      <c r="G7786" s="4">
        <f t="shared" si="609"/>
        <v>0</v>
      </c>
      <c r="H7786" s="7">
        <f t="shared" si="610"/>
        <v>0</v>
      </c>
      <c r="I7786" s="7"/>
      <c r="J7786">
        <v>-611.875</v>
      </c>
      <c r="K7786" s="8">
        <f t="shared" si="606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607"/>
        <v>-0.61187499999999995</v>
      </c>
      <c r="E7787" s="8">
        <v>-0.61187499999999995</v>
      </c>
      <c r="F7787" s="4">
        <f t="shared" si="608"/>
        <v>0</v>
      </c>
      <c r="G7787" s="4">
        <f t="shared" si="609"/>
        <v>0</v>
      </c>
      <c r="H7787" s="7">
        <f t="shared" si="610"/>
        <v>0</v>
      </c>
      <c r="I7787" s="7"/>
      <c r="J7787">
        <v>-611.875</v>
      </c>
      <c r="K7787" s="8">
        <f t="shared" si="606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607"/>
        <v>-0.61187499999999995</v>
      </c>
      <c r="E7788" s="8">
        <v>-0.61187499999999995</v>
      </c>
      <c r="F7788" s="4">
        <f t="shared" si="608"/>
        <v>0</v>
      </c>
      <c r="G7788" s="4">
        <f t="shared" si="609"/>
        <v>0</v>
      </c>
      <c r="H7788" s="7">
        <f t="shared" si="610"/>
        <v>0</v>
      </c>
      <c r="I7788" s="7"/>
      <c r="J7788">
        <v>-611.875</v>
      </c>
      <c r="K7788" s="8">
        <f t="shared" ref="K7788:K7851" si="611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607"/>
        <v>-0.61187499999999995</v>
      </c>
      <c r="E7789" s="8">
        <v>-0.61187499999999995</v>
      </c>
      <c r="F7789" s="4">
        <f t="shared" si="608"/>
        <v>0</v>
      </c>
      <c r="G7789" s="4">
        <f t="shared" si="609"/>
        <v>0</v>
      </c>
      <c r="H7789" s="7">
        <f t="shared" si="610"/>
        <v>0</v>
      </c>
      <c r="I7789" s="7"/>
      <c r="J7789">
        <v>-611.875</v>
      </c>
      <c r="K7789" s="8">
        <f t="shared" si="611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607"/>
        <v>-0.61187499999999995</v>
      </c>
      <c r="E7790" s="8">
        <v>-0.61187499999999995</v>
      </c>
      <c r="F7790" s="4">
        <f t="shared" si="608"/>
        <v>0</v>
      </c>
      <c r="G7790" s="4">
        <f t="shared" si="609"/>
        <v>0</v>
      </c>
      <c r="H7790" s="7">
        <f t="shared" si="610"/>
        <v>0</v>
      </c>
      <c r="I7790" s="7"/>
      <c r="J7790">
        <v>-611.875</v>
      </c>
      <c r="K7790" s="8">
        <f t="shared" si="611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607"/>
        <v>-1.0669200000000001</v>
      </c>
      <c r="E7791" s="8">
        <v>-1.0669150000000001</v>
      </c>
      <c r="F7791" s="4">
        <f t="shared" si="608"/>
        <v>5.000000000032756E-6</v>
      </c>
      <c r="G7791" s="4">
        <f t="shared" si="609"/>
        <v>5.000000000032756E-6</v>
      </c>
      <c r="H7791" s="7">
        <f t="shared" si="610"/>
        <v>2.5000000000327561E-11</v>
      </c>
      <c r="I7791" s="7"/>
      <c r="J7791">
        <v>-611.875</v>
      </c>
      <c r="K7791" s="8">
        <f t="shared" si="611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607"/>
        <v>-1.5371400000000002</v>
      </c>
      <c r="E7792" s="8">
        <v>-1.537309</v>
      </c>
      <c r="F7792" s="4">
        <f t="shared" si="608"/>
        <v>-1.689999999998637E-4</v>
      </c>
      <c r="G7792" s="4">
        <f t="shared" si="609"/>
        <v>1.689999999998637E-4</v>
      </c>
      <c r="H7792" s="7">
        <f t="shared" si="610"/>
        <v>2.8560999999953933E-8</v>
      </c>
      <c r="I7792" s="7"/>
      <c r="J7792">
        <v>-611.875</v>
      </c>
      <c r="K7792" s="8">
        <f t="shared" si="611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607"/>
        <v>74.725700000000003</v>
      </c>
      <c r="E7793" s="8">
        <v>74.958984000000001</v>
      </c>
      <c r="F7793" s="4">
        <f t="shared" si="608"/>
        <v>0.2332839999999976</v>
      </c>
      <c r="G7793" s="4">
        <f t="shared" si="609"/>
        <v>0.2332839999999976</v>
      </c>
      <c r="H7793" s="7">
        <f t="shared" si="610"/>
        <v>5.4421424655998883E-2</v>
      </c>
      <c r="I7793" s="7"/>
      <c r="J7793">
        <v>-611.875</v>
      </c>
      <c r="K7793" s="8">
        <f t="shared" si="611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607"/>
        <v>113.857</v>
      </c>
      <c r="E7794" s="8">
        <v>114.173126</v>
      </c>
      <c r="F7794" s="4">
        <f t="shared" si="608"/>
        <v>0.31612599999999702</v>
      </c>
      <c r="G7794" s="4">
        <f t="shared" si="609"/>
        <v>0.31612599999999702</v>
      </c>
      <c r="H7794" s="7">
        <f t="shared" si="610"/>
        <v>9.993564787599811E-2</v>
      </c>
      <c r="I7794" s="7"/>
      <c r="J7794">
        <v>-611.875</v>
      </c>
      <c r="K7794" s="8">
        <f t="shared" si="611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607"/>
        <v>113.997</v>
      </c>
      <c r="E7795" s="8">
        <v>114.247519</v>
      </c>
      <c r="F7795" s="4">
        <f t="shared" si="608"/>
        <v>0.25051899999999705</v>
      </c>
      <c r="G7795" s="4">
        <f t="shared" si="609"/>
        <v>0.25051899999999705</v>
      </c>
      <c r="H7795" s="7">
        <f t="shared" si="610"/>
        <v>6.2759769360998516E-2</v>
      </c>
      <c r="I7795" s="7"/>
      <c r="J7795">
        <v>-611.875</v>
      </c>
      <c r="K7795" s="8">
        <f t="shared" si="611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607"/>
        <v>113.74</v>
      </c>
      <c r="E7796" s="8">
        <v>114.012946</v>
      </c>
      <c r="F7796" s="4">
        <f t="shared" si="608"/>
        <v>0.27294600000000457</v>
      </c>
      <c r="G7796" s="4">
        <f t="shared" si="609"/>
        <v>0.27294600000000457</v>
      </c>
      <c r="H7796" s="7">
        <f t="shared" si="610"/>
        <v>7.4499518916002497E-2</v>
      </c>
      <c r="I7796" s="7"/>
      <c r="J7796">
        <v>-1066.92</v>
      </c>
      <c r="K7796" s="8">
        <f t="shared" si="611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607"/>
        <v>113.26300000000001</v>
      </c>
      <c r="E7797" s="8">
        <v>113.43194099999999</v>
      </c>
      <c r="F7797" s="4">
        <f t="shared" si="608"/>
        <v>0.16894099999998957</v>
      </c>
      <c r="G7797" s="4">
        <f t="shared" si="609"/>
        <v>0.16894099999998957</v>
      </c>
      <c r="H7797" s="7">
        <f t="shared" si="610"/>
        <v>2.8541061480996475E-2</v>
      </c>
      <c r="I7797" s="7"/>
      <c r="J7797">
        <v>-1544.61</v>
      </c>
      <c r="K7797" s="8">
        <f t="shared" si="611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607"/>
        <v>112.843</v>
      </c>
      <c r="E7798" s="8">
        <v>113.418734</v>
      </c>
      <c r="F7798" s="4">
        <f t="shared" si="608"/>
        <v>0.57573399999999708</v>
      </c>
      <c r="G7798" s="4">
        <f t="shared" si="609"/>
        <v>0.57573399999999708</v>
      </c>
      <c r="H7798" s="7">
        <f t="shared" si="610"/>
        <v>0.33146963875599667</v>
      </c>
      <c r="I7798" s="7"/>
      <c r="J7798">
        <v>60798.9</v>
      </c>
      <c r="K7798" s="8">
        <f t="shared" si="611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607"/>
        <v>112.842</v>
      </c>
      <c r="E7799" s="8">
        <v>113.168858</v>
      </c>
      <c r="F7799" s="4">
        <f t="shared" si="608"/>
        <v>0.32685800000000143</v>
      </c>
      <c r="G7799" s="4">
        <f t="shared" si="609"/>
        <v>0.32685800000000143</v>
      </c>
      <c r="H7799" s="7">
        <f t="shared" si="610"/>
        <v>0.10683615216400093</v>
      </c>
      <c r="I7799" s="7"/>
      <c r="J7799">
        <v>105454</v>
      </c>
      <c r="K7799" s="8">
        <f t="shared" si="611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607"/>
        <v>58.430599999999998</v>
      </c>
      <c r="E7800" s="8">
        <v>58.746763999999999</v>
      </c>
      <c r="F7800" s="4">
        <f t="shared" si="608"/>
        <v>0.31616400000000056</v>
      </c>
      <c r="G7800" s="4">
        <f t="shared" si="609"/>
        <v>0.31616400000000056</v>
      </c>
      <c r="H7800" s="7">
        <f t="shared" si="610"/>
        <v>9.9959674896000356E-2</v>
      </c>
      <c r="I7800" s="7"/>
      <c r="J7800">
        <v>76316.800000000003</v>
      </c>
      <c r="K7800" s="8">
        <f t="shared" si="611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607"/>
        <v>-0.92471500000000006</v>
      </c>
      <c r="E7801" s="8">
        <v>-0.92471499999999995</v>
      </c>
      <c r="F7801" s="4">
        <f t="shared" si="608"/>
        <v>1.1102230246251565E-16</v>
      </c>
      <c r="G7801" s="4">
        <f t="shared" si="609"/>
        <v>1.1102230246251565E-16</v>
      </c>
      <c r="H7801" s="7">
        <f t="shared" si="610"/>
        <v>1.2325951644078309E-32</v>
      </c>
      <c r="I7801" s="7"/>
      <c r="J7801">
        <v>-924.71500000000003</v>
      </c>
      <c r="K7801" s="8">
        <f t="shared" si="611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607"/>
        <v>-0.61187499999999995</v>
      </c>
      <c r="E7802" s="8">
        <v>-0.61187499999999995</v>
      </c>
      <c r="F7802" s="4">
        <f t="shared" si="608"/>
        <v>0</v>
      </c>
      <c r="G7802" s="4">
        <f t="shared" si="609"/>
        <v>0</v>
      </c>
      <c r="H7802" s="7">
        <f t="shared" si="610"/>
        <v>0</v>
      </c>
      <c r="I7802" s="7"/>
      <c r="J7802">
        <v>-924.71500000000003</v>
      </c>
      <c r="K7802" s="8">
        <f t="shared" si="611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607"/>
        <v>-0.61187499999999995</v>
      </c>
      <c r="E7803" s="8">
        <v>-0.61187499999999995</v>
      </c>
      <c r="F7803" s="4">
        <f t="shared" si="608"/>
        <v>0</v>
      </c>
      <c r="G7803" s="4">
        <f t="shared" si="609"/>
        <v>0</v>
      </c>
      <c r="H7803" s="7">
        <f t="shared" si="610"/>
        <v>0</v>
      </c>
      <c r="I7803" s="7"/>
      <c r="J7803">
        <v>-2340.79</v>
      </c>
      <c r="K7803" s="8">
        <f t="shared" si="611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607"/>
        <v>-0.61187499999999995</v>
      </c>
      <c r="E7804" s="8">
        <v>-0.61187499999999995</v>
      </c>
      <c r="F7804" s="4">
        <f t="shared" si="608"/>
        <v>0</v>
      </c>
      <c r="G7804" s="4">
        <f t="shared" si="609"/>
        <v>0</v>
      </c>
      <c r="H7804" s="7">
        <f t="shared" si="610"/>
        <v>0</v>
      </c>
      <c r="I7804" s="7"/>
      <c r="J7804">
        <v>92431.6</v>
      </c>
      <c r="K7804" s="8">
        <f t="shared" si="611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607"/>
        <v>-0.61187499999999995</v>
      </c>
      <c r="E7805" s="8">
        <v>-0.61187499999999995</v>
      </c>
      <c r="F7805" s="4">
        <f t="shared" si="608"/>
        <v>0</v>
      </c>
      <c r="G7805" s="4">
        <f t="shared" si="609"/>
        <v>0</v>
      </c>
      <c r="H7805" s="7">
        <f t="shared" si="610"/>
        <v>0</v>
      </c>
      <c r="I7805" s="7"/>
      <c r="J7805">
        <v>46241.5</v>
      </c>
      <c r="K7805" s="8">
        <f t="shared" si="611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607"/>
        <v>-0.61187499999999995</v>
      </c>
      <c r="E7806" s="8">
        <v>-0.61187499999999995</v>
      </c>
      <c r="F7806" s="4">
        <f t="shared" si="608"/>
        <v>0</v>
      </c>
      <c r="G7806" s="4">
        <f t="shared" si="609"/>
        <v>0</v>
      </c>
      <c r="H7806" s="7">
        <f t="shared" si="610"/>
        <v>0</v>
      </c>
      <c r="I7806" s="7"/>
      <c r="J7806">
        <v>-924.71500000000003</v>
      </c>
      <c r="K7806" s="8">
        <f t="shared" si="611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607"/>
        <v>-0.61187499999999995</v>
      </c>
      <c r="E7807" s="8">
        <v>-0.61187499999999995</v>
      </c>
      <c r="F7807" s="4">
        <f t="shared" si="608"/>
        <v>0</v>
      </c>
      <c r="G7807" s="4">
        <f t="shared" si="609"/>
        <v>0</v>
      </c>
      <c r="H7807" s="7">
        <f t="shared" si="610"/>
        <v>0</v>
      </c>
      <c r="I7807" s="7"/>
      <c r="J7807">
        <v>-611.875</v>
      </c>
      <c r="K7807" s="8">
        <f t="shared" si="611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607"/>
        <v>-0.61187499999999995</v>
      </c>
      <c r="E7808" s="8">
        <v>-0.61187499999999995</v>
      </c>
      <c r="F7808" s="4">
        <f t="shared" si="608"/>
        <v>0</v>
      </c>
      <c r="G7808" s="4">
        <f t="shared" si="609"/>
        <v>0</v>
      </c>
      <c r="H7808" s="7">
        <f t="shared" si="610"/>
        <v>0</v>
      </c>
      <c r="I7808" s="7"/>
      <c r="J7808">
        <v>-611.875</v>
      </c>
      <c r="K7808" s="8">
        <f t="shared" si="611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607"/>
        <v>-0.61187499999999995</v>
      </c>
      <c r="E7809" s="8">
        <v>-0.61187499999999995</v>
      </c>
      <c r="F7809" s="4">
        <f t="shared" si="608"/>
        <v>0</v>
      </c>
      <c r="G7809" s="4">
        <f t="shared" si="609"/>
        <v>0</v>
      </c>
      <c r="H7809" s="7">
        <f t="shared" si="610"/>
        <v>0</v>
      </c>
      <c r="I7809" s="7"/>
      <c r="J7809">
        <v>-611.875</v>
      </c>
      <c r="K7809" s="8">
        <f t="shared" si="611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607"/>
        <v>-0.61187499999999995</v>
      </c>
      <c r="E7810" s="8">
        <v>-0.61187499999999995</v>
      </c>
      <c r="F7810" s="4">
        <f t="shared" si="608"/>
        <v>0</v>
      </c>
      <c r="G7810" s="4">
        <f t="shared" si="609"/>
        <v>0</v>
      </c>
      <c r="H7810" s="7">
        <f t="shared" si="610"/>
        <v>0</v>
      </c>
      <c r="I7810" s="7"/>
      <c r="J7810">
        <v>-611.875</v>
      </c>
      <c r="K7810" s="8">
        <f t="shared" si="611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607"/>
        <v>-0.61187499999999995</v>
      </c>
      <c r="E7811" s="8">
        <v>-0.61187499999999995</v>
      </c>
      <c r="F7811" s="4">
        <f t="shared" si="608"/>
        <v>0</v>
      </c>
      <c r="G7811" s="4">
        <f t="shared" si="609"/>
        <v>0</v>
      </c>
      <c r="H7811" s="7">
        <f t="shared" si="610"/>
        <v>0</v>
      </c>
      <c r="I7811" s="7"/>
      <c r="J7811">
        <v>-611.875</v>
      </c>
      <c r="K7811" s="8">
        <f t="shared" si="611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607"/>
        <v>-0.61187499999999995</v>
      </c>
      <c r="E7812" s="8">
        <v>-0.61187499999999995</v>
      </c>
      <c r="F7812" s="4">
        <f t="shared" si="608"/>
        <v>0</v>
      </c>
      <c r="G7812" s="4">
        <f t="shared" si="609"/>
        <v>0</v>
      </c>
      <c r="H7812" s="7">
        <f t="shared" si="610"/>
        <v>0</v>
      </c>
      <c r="I7812" s="7"/>
      <c r="J7812">
        <v>-611.875</v>
      </c>
      <c r="K7812" s="8">
        <f t="shared" si="611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607"/>
        <v>-0.61187499999999995</v>
      </c>
      <c r="E7813" s="8">
        <v>-0.61187499999999995</v>
      </c>
      <c r="F7813" s="4">
        <f t="shared" si="608"/>
        <v>0</v>
      </c>
      <c r="G7813" s="4">
        <f t="shared" si="609"/>
        <v>0</v>
      </c>
      <c r="H7813" s="7">
        <f t="shared" si="610"/>
        <v>0</v>
      </c>
      <c r="I7813" s="7"/>
      <c r="J7813">
        <v>-611.875</v>
      </c>
      <c r="K7813" s="8">
        <f t="shared" si="611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607"/>
        <v>-0.61187499999999995</v>
      </c>
      <c r="E7814" s="8">
        <v>-0.61187499999999995</v>
      </c>
      <c r="F7814" s="4">
        <f t="shared" si="608"/>
        <v>0</v>
      </c>
      <c r="G7814" s="4">
        <f t="shared" si="609"/>
        <v>0</v>
      </c>
      <c r="H7814" s="7">
        <f t="shared" si="610"/>
        <v>0</v>
      </c>
      <c r="I7814" s="7"/>
      <c r="J7814">
        <v>-611.875</v>
      </c>
      <c r="K7814" s="8">
        <f t="shared" si="611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607"/>
        <v>-1.0669200000000001</v>
      </c>
      <c r="E7815" s="8">
        <v>-1.0669150000000001</v>
      </c>
      <c r="F7815" s="4">
        <f t="shared" si="608"/>
        <v>5.000000000032756E-6</v>
      </c>
      <c r="G7815" s="4">
        <f t="shared" si="609"/>
        <v>5.000000000032756E-6</v>
      </c>
      <c r="H7815" s="7">
        <f t="shared" si="610"/>
        <v>2.5000000000327561E-11</v>
      </c>
      <c r="I7815" s="7"/>
      <c r="J7815">
        <v>-611.875</v>
      </c>
      <c r="K7815" s="8">
        <f t="shared" si="611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607"/>
        <v>-1.0669200000000001</v>
      </c>
      <c r="E7816" s="8">
        <v>-1.0669150000000001</v>
      </c>
      <c r="F7816" s="4">
        <f t="shared" si="608"/>
        <v>5.000000000032756E-6</v>
      </c>
      <c r="G7816" s="4">
        <f t="shared" si="609"/>
        <v>5.000000000032756E-6</v>
      </c>
      <c r="H7816" s="7">
        <f t="shared" si="610"/>
        <v>2.5000000000327561E-11</v>
      </c>
      <c r="I7816" s="7"/>
      <c r="J7816">
        <v>-611.875</v>
      </c>
      <c r="K7816" s="8">
        <f t="shared" si="611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612">C7817/1000</f>
        <v>-0.92471500000000006</v>
      </c>
      <c r="E7817" s="8">
        <v>-0.92471499999999995</v>
      </c>
      <c r="F7817" s="4">
        <f t="shared" ref="F7817:F7880" si="613">(E7817- D7817)</f>
        <v>1.1102230246251565E-16</v>
      </c>
      <c r="G7817" s="4">
        <f t="shared" ref="G7817:G7880" si="614">ABS(F7817)</f>
        <v>1.1102230246251565E-16</v>
      </c>
      <c r="H7817" s="7">
        <f t="shared" ref="H7817:H7880" si="615">(G7817^2)</f>
        <v>1.2325951644078309E-32</v>
      </c>
      <c r="I7817" s="7"/>
      <c r="J7817">
        <v>-611.875</v>
      </c>
      <c r="K7817" s="8">
        <f t="shared" si="611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612"/>
        <v>-1.8309000000000002</v>
      </c>
      <c r="E7818" s="8">
        <v>-1.8296589999999999</v>
      </c>
      <c r="F7818" s="4">
        <f t="shared" si="613"/>
        <v>1.2410000000002697E-3</v>
      </c>
      <c r="G7818" s="4">
        <f t="shared" si="614"/>
        <v>1.2410000000002697E-3</v>
      </c>
      <c r="H7818" s="7">
        <f t="shared" si="615"/>
        <v>1.5400810000006694E-6</v>
      </c>
      <c r="I7818" s="7"/>
      <c r="J7818">
        <v>-611.875</v>
      </c>
      <c r="K7818" s="8">
        <f t="shared" si="611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612"/>
        <v>-0.92471500000000006</v>
      </c>
      <c r="E7819" s="8">
        <v>-0.92471499999999995</v>
      </c>
      <c r="F7819" s="4">
        <f t="shared" si="613"/>
        <v>1.1102230246251565E-16</v>
      </c>
      <c r="G7819" s="4">
        <f t="shared" si="614"/>
        <v>1.1102230246251565E-16</v>
      </c>
      <c r="H7819" s="7">
        <f t="shared" si="615"/>
        <v>1.2325951644078309E-32</v>
      </c>
      <c r="I7819" s="7"/>
      <c r="J7819">
        <v>-611.875</v>
      </c>
      <c r="K7819" s="8">
        <f t="shared" si="611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612"/>
        <v>-3.1896900000000001</v>
      </c>
      <c r="E7820" s="8">
        <v>-3.190283</v>
      </c>
      <c r="F7820" s="4">
        <f t="shared" si="613"/>
        <v>-5.9299999999984365E-4</v>
      </c>
      <c r="G7820" s="4">
        <f t="shared" si="614"/>
        <v>5.9299999999984365E-4</v>
      </c>
      <c r="H7820" s="7">
        <f t="shared" si="615"/>
        <v>3.5164899999981458E-7</v>
      </c>
      <c r="I7820" s="7"/>
      <c r="J7820">
        <v>-1066.92</v>
      </c>
      <c r="K7820" s="8">
        <f t="shared" si="611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612"/>
        <v>15.169499999999999</v>
      </c>
      <c r="E7821" s="8">
        <v>15.403009000000001</v>
      </c>
      <c r="F7821" s="4">
        <f t="shared" si="613"/>
        <v>0.23350900000000152</v>
      </c>
      <c r="G7821" s="4">
        <f t="shared" si="614"/>
        <v>0.23350900000000152</v>
      </c>
      <c r="H7821" s="7">
        <f t="shared" si="615"/>
        <v>5.4526453081000709E-2</v>
      </c>
      <c r="I7821" s="7"/>
      <c r="J7821">
        <v>-1537.37</v>
      </c>
      <c r="K7821" s="8">
        <f t="shared" si="611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612"/>
        <v>-0.963611</v>
      </c>
      <c r="E7822" s="8">
        <v>-0.96443199999999996</v>
      </c>
      <c r="F7822" s="4">
        <f t="shared" si="613"/>
        <v>-8.2099999999996065E-4</v>
      </c>
      <c r="G7822" s="4">
        <f t="shared" si="614"/>
        <v>8.2099999999996065E-4</v>
      </c>
      <c r="H7822" s="7">
        <f t="shared" si="615"/>
        <v>6.7404099999993541E-7</v>
      </c>
      <c r="I7822" s="7"/>
      <c r="J7822">
        <v>74434.600000000006</v>
      </c>
      <c r="K7822" s="8">
        <f t="shared" si="611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612"/>
        <v>-0.92471500000000006</v>
      </c>
      <c r="E7823" s="8">
        <v>-0.92471499999999995</v>
      </c>
      <c r="F7823" s="4">
        <f t="shared" si="613"/>
        <v>1.1102230246251565E-16</v>
      </c>
      <c r="G7823" s="4">
        <f t="shared" si="614"/>
        <v>1.1102230246251565E-16</v>
      </c>
      <c r="H7823" s="7">
        <f t="shared" si="615"/>
        <v>1.2325951644078309E-32</v>
      </c>
      <c r="I7823" s="7"/>
      <c r="J7823">
        <v>114123</v>
      </c>
      <c r="K7823" s="8">
        <f t="shared" si="611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612"/>
        <v>-0.92471500000000006</v>
      </c>
      <c r="E7824" s="8">
        <v>-0.92471499999999995</v>
      </c>
      <c r="F7824" s="4">
        <f t="shared" si="613"/>
        <v>1.1102230246251565E-16</v>
      </c>
      <c r="G7824" s="4">
        <f t="shared" si="614"/>
        <v>1.1102230246251565E-16</v>
      </c>
      <c r="H7824" s="7">
        <f t="shared" si="615"/>
        <v>1.2325951644078309E-32</v>
      </c>
      <c r="I7824" s="7"/>
      <c r="J7824">
        <v>114046</v>
      </c>
      <c r="K7824" s="8">
        <f t="shared" si="611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612"/>
        <v>-0.92471500000000006</v>
      </c>
      <c r="E7825" s="8">
        <v>-0.92471499999999995</v>
      </c>
      <c r="F7825" s="4">
        <f t="shared" si="613"/>
        <v>1.1102230246251565E-16</v>
      </c>
      <c r="G7825" s="4">
        <f t="shared" si="614"/>
        <v>1.1102230246251565E-16</v>
      </c>
      <c r="H7825" s="7">
        <f t="shared" si="615"/>
        <v>1.2325951644078309E-32</v>
      </c>
      <c r="I7825" s="7"/>
      <c r="J7825">
        <v>113837</v>
      </c>
      <c r="K7825" s="8">
        <f t="shared" si="611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612"/>
        <v>-0.61187499999999995</v>
      </c>
      <c r="E7826" s="8">
        <v>-0.61187499999999995</v>
      </c>
      <c r="F7826" s="4">
        <f t="shared" si="613"/>
        <v>0</v>
      </c>
      <c r="G7826" s="4">
        <f t="shared" si="614"/>
        <v>0</v>
      </c>
      <c r="H7826" s="7">
        <f t="shared" si="615"/>
        <v>0</v>
      </c>
      <c r="I7826" s="7"/>
      <c r="J7826">
        <v>113284</v>
      </c>
      <c r="K7826" s="8">
        <f t="shared" si="611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612"/>
        <v>-0.61187499999999995</v>
      </c>
      <c r="E7827" s="8">
        <v>-0.61187499999999995</v>
      </c>
      <c r="F7827" s="4">
        <f t="shared" si="613"/>
        <v>0</v>
      </c>
      <c r="G7827" s="4">
        <f t="shared" si="614"/>
        <v>0</v>
      </c>
      <c r="H7827" s="7">
        <f t="shared" si="615"/>
        <v>0</v>
      </c>
      <c r="I7827" s="7"/>
      <c r="J7827">
        <v>113272</v>
      </c>
      <c r="K7827" s="8">
        <f t="shared" si="611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612"/>
        <v>-0.61187499999999995</v>
      </c>
      <c r="E7828" s="8">
        <v>-0.61187499999999995</v>
      </c>
      <c r="F7828" s="4">
        <f t="shared" si="613"/>
        <v>0</v>
      </c>
      <c r="G7828" s="4">
        <f t="shared" si="614"/>
        <v>0</v>
      </c>
      <c r="H7828" s="7">
        <f t="shared" si="615"/>
        <v>0</v>
      </c>
      <c r="I7828" s="7"/>
      <c r="J7828">
        <v>113023</v>
      </c>
      <c r="K7828" s="8">
        <f t="shared" si="611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612"/>
        <v>-0.61187499999999995</v>
      </c>
      <c r="E7829" s="8">
        <v>-0.61187499999999995</v>
      </c>
      <c r="F7829" s="4">
        <f t="shared" si="613"/>
        <v>0</v>
      </c>
      <c r="G7829" s="4">
        <f t="shared" si="614"/>
        <v>0</v>
      </c>
      <c r="H7829" s="7">
        <f t="shared" si="615"/>
        <v>0</v>
      </c>
      <c r="I7829" s="7"/>
      <c r="J7829">
        <v>58951.6</v>
      </c>
      <c r="K7829" s="8">
        <f t="shared" si="611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612"/>
        <v>-0.61187499999999995</v>
      </c>
      <c r="E7830" s="8">
        <v>-0.61187499999999995</v>
      </c>
      <c r="F7830" s="4">
        <f t="shared" si="613"/>
        <v>0</v>
      </c>
      <c r="G7830" s="4">
        <f t="shared" si="614"/>
        <v>0</v>
      </c>
      <c r="H7830" s="7">
        <f t="shared" si="615"/>
        <v>0</v>
      </c>
      <c r="I7830" s="7"/>
      <c r="J7830">
        <v>-924.71500000000003</v>
      </c>
      <c r="K7830" s="8">
        <f t="shared" si="611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612"/>
        <v>-0.61187499999999995</v>
      </c>
      <c r="E7831" s="8">
        <v>-0.61187499999999995</v>
      </c>
      <c r="F7831" s="4">
        <f t="shared" si="613"/>
        <v>0</v>
      </c>
      <c r="G7831" s="4">
        <f t="shared" si="614"/>
        <v>0</v>
      </c>
      <c r="H7831" s="7">
        <f t="shared" si="615"/>
        <v>0</v>
      </c>
      <c r="I7831" s="7"/>
      <c r="J7831">
        <v>-611.875</v>
      </c>
      <c r="K7831" s="8">
        <f t="shared" si="611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612"/>
        <v>-0.61187499999999995</v>
      </c>
      <c r="E7832" s="8">
        <v>-0.61187499999999995</v>
      </c>
      <c r="F7832" s="4">
        <f t="shared" si="613"/>
        <v>0</v>
      </c>
      <c r="G7832" s="4">
        <f t="shared" si="614"/>
        <v>0</v>
      </c>
      <c r="H7832" s="7">
        <f t="shared" si="615"/>
        <v>0</v>
      </c>
      <c r="I7832" s="7"/>
      <c r="J7832">
        <v>-611.875</v>
      </c>
      <c r="K7832" s="8">
        <f t="shared" si="611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612"/>
        <v>-0.61187499999999995</v>
      </c>
      <c r="E7833" s="8">
        <v>-0.61187499999999995</v>
      </c>
      <c r="F7833" s="4">
        <f t="shared" si="613"/>
        <v>0</v>
      </c>
      <c r="G7833" s="4">
        <f t="shared" si="614"/>
        <v>0</v>
      </c>
      <c r="H7833" s="7">
        <f t="shared" si="615"/>
        <v>0</v>
      </c>
      <c r="I7833" s="7"/>
      <c r="J7833">
        <v>-611.875</v>
      </c>
      <c r="K7833" s="8">
        <f t="shared" si="611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612"/>
        <v>-0.61187499999999995</v>
      </c>
      <c r="E7834" s="8">
        <v>-0.61187499999999995</v>
      </c>
      <c r="F7834" s="4">
        <f t="shared" si="613"/>
        <v>0</v>
      </c>
      <c r="G7834" s="4">
        <f t="shared" si="614"/>
        <v>0</v>
      </c>
      <c r="H7834" s="7">
        <f t="shared" si="615"/>
        <v>0</v>
      </c>
      <c r="I7834" s="7"/>
      <c r="J7834">
        <v>-611.875</v>
      </c>
      <c r="K7834" s="8">
        <f t="shared" si="611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612"/>
        <v>-0.61187499999999995</v>
      </c>
      <c r="E7835" s="8">
        <v>-0.61187499999999995</v>
      </c>
      <c r="F7835" s="4">
        <f t="shared" si="613"/>
        <v>0</v>
      </c>
      <c r="G7835" s="4">
        <f t="shared" si="614"/>
        <v>0</v>
      </c>
      <c r="H7835" s="7">
        <f t="shared" si="615"/>
        <v>0</v>
      </c>
      <c r="I7835" s="7"/>
      <c r="J7835">
        <v>-611.875</v>
      </c>
      <c r="K7835" s="8">
        <f t="shared" si="611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612"/>
        <v>-0.61187499999999995</v>
      </c>
      <c r="E7836" s="8">
        <v>-0.61187499999999995</v>
      </c>
      <c r="F7836" s="4">
        <f t="shared" si="613"/>
        <v>0</v>
      </c>
      <c r="G7836" s="4">
        <f t="shared" si="614"/>
        <v>0</v>
      </c>
      <c r="H7836" s="7">
        <f t="shared" si="615"/>
        <v>0</v>
      </c>
      <c r="I7836" s="7"/>
      <c r="J7836">
        <v>-611.875</v>
      </c>
      <c r="K7836" s="8">
        <f t="shared" si="611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612"/>
        <v>-0.61187499999999995</v>
      </c>
      <c r="E7837" s="8">
        <v>-0.61187499999999995</v>
      </c>
      <c r="F7837" s="4">
        <f t="shared" si="613"/>
        <v>0</v>
      </c>
      <c r="G7837" s="4">
        <f t="shared" si="614"/>
        <v>0</v>
      </c>
      <c r="H7837" s="7">
        <f t="shared" si="615"/>
        <v>0</v>
      </c>
      <c r="I7837" s="7"/>
      <c r="J7837">
        <v>-611.875</v>
      </c>
      <c r="K7837" s="8">
        <f t="shared" si="611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612"/>
        <v>-0.61187499999999995</v>
      </c>
      <c r="E7838" s="8">
        <v>-0.61187499999999995</v>
      </c>
      <c r="F7838" s="4">
        <f t="shared" si="613"/>
        <v>0</v>
      </c>
      <c r="G7838" s="4">
        <f t="shared" si="614"/>
        <v>0</v>
      </c>
      <c r="H7838" s="7">
        <f t="shared" si="615"/>
        <v>0</v>
      </c>
      <c r="I7838" s="7"/>
      <c r="J7838">
        <v>-611.875</v>
      </c>
      <c r="K7838" s="8">
        <f t="shared" si="611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612"/>
        <v>-1.0669200000000001</v>
      </c>
      <c r="E7839" s="8">
        <v>-1.0669150000000001</v>
      </c>
      <c r="F7839" s="4">
        <f t="shared" si="613"/>
        <v>5.000000000032756E-6</v>
      </c>
      <c r="G7839" s="4">
        <f t="shared" si="614"/>
        <v>5.000000000032756E-6</v>
      </c>
      <c r="H7839" s="7">
        <f t="shared" si="615"/>
        <v>2.5000000000327561E-11</v>
      </c>
      <c r="I7839" s="7"/>
      <c r="J7839">
        <v>-611.875</v>
      </c>
      <c r="K7839" s="8">
        <f t="shared" si="611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612"/>
        <v>-1.98821</v>
      </c>
      <c r="E7840" s="8">
        <v>-1.9854099999999999</v>
      </c>
      <c r="F7840" s="4">
        <f t="shared" si="613"/>
        <v>2.8000000000001357E-3</v>
      </c>
      <c r="G7840" s="4">
        <f t="shared" si="614"/>
        <v>2.8000000000001357E-3</v>
      </c>
      <c r="H7840" s="7">
        <f t="shared" si="615"/>
        <v>7.8400000000007601E-6</v>
      </c>
      <c r="I7840" s="7"/>
      <c r="J7840">
        <v>-611.875</v>
      </c>
      <c r="K7840" s="8">
        <f t="shared" si="611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612"/>
        <v>72.480100000000007</v>
      </c>
      <c r="E7841" s="8">
        <v>70.003602999999998</v>
      </c>
      <c r="F7841" s="4">
        <f t="shared" si="613"/>
        <v>-2.4764970000000091</v>
      </c>
      <c r="G7841" s="4">
        <f t="shared" si="614"/>
        <v>2.4764970000000091</v>
      </c>
      <c r="H7841" s="7">
        <f t="shared" si="615"/>
        <v>6.1330373910090445</v>
      </c>
      <c r="I7841" s="7"/>
      <c r="J7841">
        <v>-611.875</v>
      </c>
      <c r="K7841" s="8">
        <f t="shared" si="611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612"/>
        <v>113.36799999999999</v>
      </c>
      <c r="E7842" s="8">
        <v>113.657697</v>
      </c>
      <c r="F7842" s="4">
        <f t="shared" si="613"/>
        <v>0.28969700000000387</v>
      </c>
      <c r="G7842" s="4">
        <f t="shared" si="614"/>
        <v>0.28969700000000387</v>
      </c>
      <c r="H7842" s="7">
        <f t="shared" si="615"/>
        <v>8.3924351809002234E-2</v>
      </c>
      <c r="I7842" s="7"/>
      <c r="J7842">
        <v>-611.875</v>
      </c>
      <c r="K7842" s="8">
        <f t="shared" si="611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612"/>
        <v>113.057</v>
      </c>
      <c r="E7843" s="8">
        <v>113.288473</v>
      </c>
      <c r="F7843" s="4">
        <f t="shared" si="613"/>
        <v>0.23147299999999404</v>
      </c>
      <c r="G7843" s="4">
        <f t="shared" si="614"/>
        <v>0.23147299999999404</v>
      </c>
      <c r="H7843" s="7">
        <f t="shared" si="615"/>
        <v>5.357974972899724E-2</v>
      </c>
      <c r="I7843" s="7"/>
      <c r="J7843">
        <v>-611.875</v>
      </c>
      <c r="K7843" s="8">
        <f t="shared" si="611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612"/>
        <v>112.598</v>
      </c>
      <c r="E7844" s="8">
        <v>112.854803</v>
      </c>
      <c r="F7844" s="4">
        <f t="shared" si="613"/>
        <v>0.256803000000005</v>
      </c>
      <c r="G7844" s="4">
        <f t="shared" si="614"/>
        <v>0.256803000000005</v>
      </c>
      <c r="H7844" s="7">
        <f t="shared" si="615"/>
        <v>6.5947780809002571E-2</v>
      </c>
      <c r="I7844" s="7"/>
      <c r="J7844">
        <v>-1066.92</v>
      </c>
      <c r="K7844" s="8">
        <f t="shared" si="611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612"/>
        <v>112.11199999999999</v>
      </c>
      <c r="E7845" s="8">
        <v>112.272132</v>
      </c>
      <c r="F7845" s="4">
        <f t="shared" si="613"/>
        <v>0.16013200000000438</v>
      </c>
      <c r="G7845" s="4">
        <f t="shared" si="614"/>
        <v>0.16013200000000438</v>
      </c>
      <c r="H7845" s="7">
        <f t="shared" si="615"/>
        <v>2.5642257424001405E-2</v>
      </c>
      <c r="I7845" s="7"/>
      <c r="J7845">
        <v>-1066.92</v>
      </c>
      <c r="K7845" s="8">
        <f t="shared" si="611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612"/>
        <v>111.81</v>
      </c>
      <c r="E7846" s="8">
        <v>112.13912999999999</v>
      </c>
      <c r="F7846" s="4">
        <f t="shared" si="613"/>
        <v>0.32912999999999215</v>
      </c>
      <c r="G7846" s="4">
        <f t="shared" si="614"/>
        <v>0.32912999999999215</v>
      </c>
      <c r="H7846" s="7">
        <f t="shared" si="615"/>
        <v>0.10832655689999483</v>
      </c>
      <c r="I7846" s="7"/>
      <c r="J7846">
        <v>-924.71500000000003</v>
      </c>
      <c r="K7846" s="8">
        <f t="shared" si="611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612"/>
        <v>88.394899999999993</v>
      </c>
      <c r="E7847" s="8">
        <v>90.736671000000001</v>
      </c>
      <c r="F7847" s="4">
        <f t="shared" si="613"/>
        <v>2.3417710000000085</v>
      </c>
      <c r="G7847" s="4">
        <f t="shared" si="614"/>
        <v>2.3417710000000085</v>
      </c>
      <c r="H7847" s="7">
        <f t="shared" si="615"/>
        <v>5.4838914164410397</v>
      </c>
      <c r="I7847" s="7"/>
      <c r="J7847">
        <v>-1829.6</v>
      </c>
      <c r="K7847" s="8">
        <f t="shared" si="611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612"/>
        <v>60.317099999999996</v>
      </c>
      <c r="E7848" s="8">
        <v>62.829600999999997</v>
      </c>
      <c r="F7848" s="4">
        <f t="shared" si="613"/>
        <v>2.5125010000000003</v>
      </c>
      <c r="G7848" s="4">
        <f t="shared" si="614"/>
        <v>2.5125010000000003</v>
      </c>
      <c r="H7848" s="7">
        <f t="shared" si="615"/>
        <v>6.3126612750010018</v>
      </c>
      <c r="I7848" s="7"/>
      <c r="J7848">
        <v>-924.71500000000003</v>
      </c>
      <c r="K7848" s="8">
        <f t="shared" si="611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612"/>
        <v>-0.92471500000000006</v>
      </c>
      <c r="E7849" s="8">
        <v>-0.92471499999999995</v>
      </c>
      <c r="F7849" s="4">
        <f t="shared" si="613"/>
        <v>1.1102230246251565E-16</v>
      </c>
      <c r="G7849" s="4">
        <f t="shared" si="614"/>
        <v>1.1102230246251565E-16</v>
      </c>
      <c r="H7849" s="7">
        <f t="shared" si="615"/>
        <v>1.2325951644078309E-32</v>
      </c>
      <c r="I7849" s="7"/>
      <c r="J7849">
        <v>-3190.23</v>
      </c>
      <c r="K7849" s="8">
        <f t="shared" si="611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612"/>
        <v>-0.61187499999999995</v>
      </c>
      <c r="E7850" s="8">
        <v>-0.61187499999999995</v>
      </c>
      <c r="F7850" s="4">
        <f t="shared" si="613"/>
        <v>0</v>
      </c>
      <c r="G7850" s="4">
        <f t="shared" si="614"/>
        <v>0</v>
      </c>
      <c r="H7850" s="7">
        <f t="shared" si="615"/>
        <v>0</v>
      </c>
      <c r="I7850" s="7"/>
      <c r="J7850">
        <v>15501.5</v>
      </c>
      <c r="K7850" s="8">
        <f t="shared" si="611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612"/>
        <v>-0.61187499999999995</v>
      </c>
      <c r="E7851" s="8">
        <v>-0.61187499999999995</v>
      </c>
      <c r="F7851" s="4">
        <f t="shared" si="613"/>
        <v>0</v>
      </c>
      <c r="G7851" s="4">
        <f t="shared" si="614"/>
        <v>0</v>
      </c>
      <c r="H7851" s="7">
        <f t="shared" si="615"/>
        <v>0</v>
      </c>
      <c r="I7851" s="7"/>
      <c r="J7851">
        <v>-964.43299999999999</v>
      </c>
      <c r="K7851" s="8">
        <f t="shared" si="611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612"/>
        <v>-0.61187499999999995</v>
      </c>
      <c r="E7852" s="8">
        <v>-0.61187499999999995</v>
      </c>
      <c r="F7852" s="4">
        <f t="shared" si="613"/>
        <v>0</v>
      </c>
      <c r="G7852" s="4">
        <f t="shared" si="614"/>
        <v>0</v>
      </c>
      <c r="H7852" s="7">
        <f t="shared" si="615"/>
        <v>0</v>
      </c>
      <c r="I7852" s="7"/>
      <c r="J7852">
        <v>-924.71500000000003</v>
      </c>
      <c r="K7852" s="8">
        <f t="shared" ref="K7852:K7915" si="616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612"/>
        <v>-0.61187499999999995</v>
      </c>
      <c r="E7853" s="8">
        <v>-0.61187499999999995</v>
      </c>
      <c r="F7853" s="4">
        <f t="shared" si="613"/>
        <v>0</v>
      </c>
      <c r="G7853" s="4">
        <f t="shared" si="614"/>
        <v>0</v>
      </c>
      <c r="H7853" s="7">
        <f t="shared" si="615"/>
        <v>0</v>
      </c>
      <c r="I7853" s="7"/>
      <c r="J7853">
        <v>-924.71500000000003</v>
      </c>
      <c r="K7853" s="8">
        <f t="shared" si="616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612"/>
        <v>-0.61187499999999995</v>
      </c>
      <c r="E7854" s="8">
        <v>-0.61187499999999995</v>
      </c>
      <c r="F7854" s="4">
        <f t="shared" si="613"/>
        <v>0</v>
      </c>
      <c r="G7854" s="4">
        <f t="shared" si="614"/>
        <v>0</v>
      </c>
      <c r="H7854" s="7">
        <f t="shared" si="615"/>
        <v>0</v>
      </c>
      <c r="I7854" s="7"/>
      <c r="J7854">
        <v>-924.71500000000003</v>
      </c>
      <c r="K7854" s="8">
        <f t="shared" si="616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612"/>
        <v>-0.61187499999999995</v>
      </c>
      <c r="E7855" s="8">
        <v>-0.61187499999999995</v>
      </c>
      <c r="F7855" s="4">
        <f t="shared" si="613"/>
        <v>0</v>
      </c>
      <c r="G7855" s="4">
        <f t="shared" si="614"/>
        <v>0</v>
      </c>
      <c r="H7855" s="7">
        <f t="shared" si="615"/>
        <v>0</v>
      </c>
      <c r="I7855" s="7"/>
      <c r="J7855">
        <v>-611.875</v>
      </c>
      <c r="K7855" s="8">
        <f t="shared" si="616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612"/>
        <v>-0.61187499999999995</v>
      </c>
      <c r="E7856" s="8">
        <v>-0.61187499999999995</v>
      </c>
      <c r="F7856" s="4">
        <f t="shared" si="613"/>
        <v>0</v>
      </c>
      <c r="G7856" s="4">
        <f t="shared" si="614"/>
        <v>0</v>
      </c>
      <c r="H7856" s="7">
        <f t="shared" si="615"/>
        <v>0</v>
      </c>
      <c r="I7856" s="7"/>
      <c r="J7856">
        <v>-611.875</v>
      </c>
      <c r="K7856" s="8">
        <f t="shared" si="616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612"/>
        <v>-0.61187499999999995</v>
      </c>
      <c r="E7857" s="8">
        <v>-0.61187499999999995</v>
      </c>
      <c r="F7857" s="4">
        <f t="shared" si="613"/>
        <v>0</v>
      </c>
      <c r="G7857" s="4">
        <f t="shared" si="614"/>
        <v>0</v>
      </c>
      <c r="H7857" s="7">
        <f t="shared" si="615"/>
        <v>0</v>
      </c>
      <c r="I7857" s="7"/>
      <c r="J7857">
        <v>-611.875</v>
      </c>
      <c r="K7857" s="8">
        <f t="shared" si="616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612"/>
        <v>-0.61187499999999995</v>
      </c>
      <c r="E7858" s="8">
        <v>-0.61187499999999995</v>
      </c>
      <c r="F7858" s="4">
        <f t="shared" si="613"/>
        <v>0</v>
      </c>
      <c r="G7858" s="4">
        <f t="shared" si="614"/>
        <v>0</v>
      </c>
      <c r="H7858" s="7">
        <f t="shared" si="615"/>
        <v>0</v>
      </c>
      <c r="I7858" s="7"/>
      <c r="J7858">
        <v>-611.875</v>
      </c>
      <c r="K7858" s="8">
        <f t="shared" si="616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612"/>
        <v>-0.61187499999999995</v>
      </c>
      <c r="E7859" s="8">
        <v>-0.61187499999999995</v>
      </c>
      <c r="F7859" s="4">
        <f t="shared" si="613"/>
        <v>0</v>
      </c>
      <c r="G7859" s="4">
        <f t="shared" si="614"/>
        <v>0</v>
      </c>
      <c r="H7859" s="7">
        <f t="shared" si="615"/>
        <v>0</v>
      </c>
      <c r="I7859" s="7"/>
      <c r="J7859">
        <v>-611.875</v>
      </c>
      <c r="K7859" s="8">
        <f t="shared" si="616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612"/>
        <v>-0.61187499999999995</v>
      </c>
      <c r="E7860" s="8">
        <v>-0.61187499999999995</v>
      </c>
      <c r="F7860" s="4">
        <f t="shared" si="613"/>
        <v>0</v>
      </c>
      <c r="G7860" s="4">
        <f t="shared" si="614"/>
        <v>0</v>
      </c>
      <c r="H7860" s="7">
        <f t="shared" si="615"/>
        <v>0</v>
      </c>
      <c r="I7860" s="7"/>
      <c r="J7860">
        <v>-611.875</v>
      </c>
      <c r="K7860" s="8">
        <f t="shared" si="616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612"/>
        <v>-0.61187499999999995</v>
      </c>
      <c r="E7861" s="8">
        <v>-0.61187499999999995</v>
      </c>
      <c r="F7861" s="4">
        <f t="shared" si="613"/>
        <v>0</v>
      </c>
      <c r="G7861" s="4">
        <f t="shared" si="614"/>
        <v>0</v>
      </c>
      <c r="H7861" s="7">
        <f t="shared" si="615"/>
        <v>0</v>
      </c>
      <c r="I7861" s="7"/>
      <c r="J7861">
        <v>-611.875</v>
      </c>
      <c r="K7861" s="8">
        <f t="shared" si="616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612"/>
        <v>-0.61187499999999995</v>
      </c>
      <c r="E7862" s="8">
        <v>-0.61187499999999995</v>
      </c>
      <c r="F7862" s="4">
        <f t="shared" si="613"/>
        <v>0</v>
      </c>
      <c r="G7862" s="4">
        <f t="shared" si="614"/>
        <v>0</v>
      </c>
      <c r="H7862" s="7">
        <f t="shared" si="615"/>
        <v>0</v>
      </c>
      <c r="I7862" s="7"/>
      <c r="J7862">
        <v>-611.875</v>
      </c>
      <c r="K7862" s="8">
        <f t="shared" si="616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612"/>
        <v>-1.0669200000000001</v>
      </c>
      <c r="E7863" s="8">
        <v>-1.0669150000000001</v>
      </c>
      <c r="F7863" s="4">
        <f t="shared" si="613"/>
        <v>5.000000000032756E-6</v>
      </c>
      <c r="G7863" s="4">
        <f t="shared" si="614"/>
        <v>5.000000000032756E-6</v>
      </c>
      <c r="H7863" s="7">
        <f t="shared" si="615"/>
        <v>2.5000000000327561E-11</v>
      </c>
      <c r="I7863" s="7"/>
      <c r="J7863">
        <v>-611.875</v>
      </c>
      <c r="K7863" s="8">
        <f t="shared" si="616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612"/>
        <v>-1.99583</v>
      </c>
      <c r="E7864" s="8">
        <v>-1.992596</v>
      </c>
      <c r="F7864" s="4">
        <f t="shared" si="613"/>
        <v>3.2339999999999591E-3</v>
      </c>
      <c r="G7864" s="4">
        <f t="shared" si="614"/>
        <v>3.2339999999999591E-3</v>
      </c>
      <c r="H7864" s="7">
        <f t="shared" si="615"/>
        <v>1.0458755999999736E-5</v>
      </c>
      <c r="I7864" s="7"/>
      <c r="J7864">
        <v>-611.875</v>
      </c>
      <c r="K7864" s="8">
        <f t="shared" si="616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612"/>
        <v>67.688100000000006</v>
      </c>
      <c r="E7865" s="8">
        <v>65.498536999999999</v>
      </c>
      <c r="F7865" s="4">
        <f t="shared" si="613"/>
        <v>-2.1895630000000068</v>
      </c>
      <c r="G7865" s="4">
        <f t="shared" si="614"/>
        <v>2.1895630000000068</v>
      </c>
      <c r="H7865" s="7">
        <f t="shared" si="615"/>
        <v>4.7941861309690301</v>
      </c>
      <c r="I7865" s="7"/>
      <c r="J7865">
        <v>-611.875</v>
      </c>
      <c r="K7865" s="8">
        <f t="shared" si="616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612"/>
        <v>114.182</v>
      </c>
      <c r="E7866" s="8">
        <v>113.379581</v>
      </c>
      <c r="F7866" s="4">
        <f t="shared" si="613"/>
        <v>-0.80241900000000044</v>
      </c>
      <c r="G7866" s="4">
        <f t="shared" si="614"/>
        <v>0.80241900000000044</v>
      </c>
      <c r="H7866" s="7">
        <f t="shared" si="615"/>
        <v>0.6438762515610007</v>
      </c>
      <c r="I7866" s="7"/>
      <c r="J7866">
        <v>-611.875</v>
      </c>
      <c r="K7866" s="8">
        <f t="shared" si="616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612"/>
        <v>113.255</v>
      </c>
      <c r="E7867" s="8">
        <v>113.736529</v>
      </c>
      <c r="F7867" s="4">
        <f t="shared" si="613"/>
        <v>0.48152900000000898</v>
      </c>
      <c r="G7867" s="4">
        <f t="shared" si="614"/>
        <v>0.48152900000000898</v>
      </c>
      <c r="H7867" s="7">
        <f t="shared" si="615"/>
        <v>0.23187017784100863</v>
      </c>
      <c r="I7867" s="7"/>
      <c r="J7867">
        <v>-611.875</v>
      </c>
      <c r="K7867" s="8">
        <f t="shared" si="616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612"/>
        <v>112.4</v>
      </c>
      <c r="E7868" s="8">
        <v>112.88036099999999</v>
      </c>
      <c r="F7868" s="4">
        <f t="shared" si="613"/>
        <v>0.48036099999998783</v>
      </c>
      <c r="G7868" s="4">
        <f t="shared" si="614"/>
        <v>0.48036099999998783</v>
      </c>
      <c r="H7868" s="7">
        <f t="shared" si="615"/>
        <v>0.2307466903209883</v>
      </c>
      <c r="I7868" s="7"/>
      <c r="J7868">
        <v>-1066.92</v>
      </c>
      <c r="K7868" s="8">
        <f t="shared" si="616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612"/>
        <v>111.536</v>
      </c>
      <c r="E7869" s="8">
        <v>111.98753600000001</v>
      </c>
      <c r="F7869" s="4">
        <f t="shared" si="613"/>
        <v>0.45153600000000438</v>
      </c>
      <c r="G7869" s="4">
        <f t="shared" si="614"/>
        <v>0.45153600000000438</v>
      </c>
      <c r="H7869" s="7">
        <f t="shared" si="615"/>
        <v>0.20388475929600394</v>
      </c>
      <c r="I7869" s="7"/>
      <c r="J7869">
        <v>-1985.87</v>
      </c>
      <c r="K7869" s="8">
        <f t="shared" si="616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612"/>
        <v>110.988</v>
      </c>
      <c r="E7870" s="8">
        <v>111.418549</v>
      </c>
      <c r="F7870" s="4">
        <f t="shared" si="613"/>
        <v>0.43054899999999918</v>
      </c>
      <c r="G7870" s="4">
        <f t="shared" si="614"/>
        <v>0.43054899999999918</v>
      </c>
      <c r="H7870" s="7">
        <f t="shared" si="615"/>
        <v>0.18537244140099929</v>
      </c>
      <c r="I7870" s="7"/>
      <c r="J7870">
        <v>70574.3</v>
      </c>
      <c r="K7870" s="8">
        <f t="shared" si="616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612"/>
        <v>110.646</v>
      </c>
      <c r="E7871" s="8">
        <v>111.020832</v>
      </c>
      <c r="F7871" s="4">
        <f t="shared" si="613"/>
        <v>0.37483199999999783</v>
      </c>
      <c r="G7871" s="4">
        <f t="shared" si="614"/>
        <v>0.37483199999999783</v>
      </c>
      <c r="H7871" s="7">
        <f t="shared" si="615"/>
        <v>0.14049902822399837</v>
      </c>
      <c r="I7871" s="7"/>
      <c r="J7871">
        <v>113558</v>
      </c>
      <c r="K7871" s="8">
        <f t="shared" si="616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612"/>
        <v>60.992899999999999</v>
      </c>
      <c r="E7872" s="8">
        <v>63.210138000000001</v>
      </c>
      <c r="F7872" s="4">
        <f t="shared" si="613"/>
        <v>2.2172380000000018</v>
      </c>
      <c r="G7872" s="4">
        <f t="shared" si="614"/>
        <v>2.2172380000000018</v>
      </c>
      <c r="H7872" s="7">
        <f t="shared" si="615"/>
        <v>4.916144348644008</v>
      </c>
      <c r="I7872" s="7"/>
      <c r="J7872">
        <v>113137</v>
      </c>
      <c r="K7872" s="8">
        <f t="shared" si="616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612"/>
        <v>-0.92471500000000006</v>
      </c>
      <c r="E7873" s="8">
        <v>-0.92471499999999995</v>
      </c>
      <c r="F7873" s="4">
        <f t="shared" si="613"/>
        <v>1.1102230246251565E-16</v>
      </c>
      <c r="G7873" s="4">
        <f t="shared" si="614"/>
        <v>1.1102230246251565E-16</v>
      </c>
      <c r="H7873" s="7">
        <f t="shared" si="615"/>
        <v>1.2325951644078309E-32</v>
      </c>
      <c r="I7873" s="7"/>
      <c r="J7873">
        <v>112707</v>
      </c>
      <c r="K7873" s="8">
        <f t="shared" si="616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612"/>
        <v>-0.61187499999999995</v>
      </c>
      <c r="E7874" s="8">
        <v>-0.61187499999999995</v>
      </c>
      <c r="F7874" s="4">
        <f t="shared" si="613"/>
        <v>0</v>
      </c>
      <c r="G7874" s="4">
        <f t="shared" si="614"/>
        <v>0</v>
      </c>
      <c r="H7874" s="7">
        <f t="shared" si="615"/>
        <v>0</v>
      </c>
      <c r="I7874" s="7"/>
      <c r="J7874">
        <v>112137</v>
      </c>
      <c r="K7874" s="8">
        <f t="shared" si="616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612"/>
        <v>-0.61187499999999995</v>
      </c>
      <c r="E7875" s="8">
        <v>-0.61187499999999995</v>
      </c>
      <c r="F7875" s="4">
        <f t="shared" si="613"/>
        <v>0</v>
      </c>
      <c r="G7875" s="4">
        <f t="shared" si="614"/>
        <v>0</v>
      </c>
      <c r="H7875" s="7">
        <f t="shared" si="615"/>
        <v>0</v>
      </c>
      <c r="I7875" s="7"/>
      <c r="J7875">
        <v>112129</v>
      </c>
      <c r="K7875" s="8">
        <f t="shared" si="616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612"/>
        <v>-0.61187499999999995</v>
      </c>
      <c r="E7876" s="8">
        <v>-0.61187499999999995</v>
      </c>
      <c r="F7876" s="4">
        <f t="shared" si="613"/>
        <v>0</v>
      </c>
      <c r="G7876" s="4">
        <f t="shared" si="614"/>
        <v>0</v>
      </c>
      <c r="H7876" s="7">
        <f t="shared" si="615"/>
        <v>0</v>
      </c>
      <c r="I7876" s="7"/>
      <c r="J7876">
        <v>90772.2</v>
      </c>
      <c r="K7876" s="8">
        <f t="shared" si="616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612"/>
        <v>-0.61187499999999995</v>
      </c>
      <c r="E7877" s="8">
        <v>-0.61187499999999995</v>
      </c>
      <c r="F7877" s="4">
        <f t="shared" si="613"/>
        <v>0</v>
      </c>
      <c r="G7877" s="4">
        <f t="shared" si="614"/>
        <v>0</v>
      </c>
      <c r="H7877" s="7">
        <f t="shared" si="615"/>
        <v>0</v>
      </c>
      <c r="I7877" s="7"/>
      <c r="J7877">
        <v>62954.7</v>
      </c>
      <c r="K7877" s="8">
        <f t="shared" si="616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612"/>
        <v>-0.61187499999999995</v>
      </c>
      <c r="E7878" s="8">
        <v>-0.61187499999999995</v>
      </c>
      <c r="F7878" s="4">
        <f t="shared" si="613"/>
        <v>0</v>
      </c>
      <c r="G7878" s="4">
        <f t="shared" si="614"/>
        <v>0</v>
      </c>
      <c r="H7878" s="7">
        <f t="shared" si="615"/>
        <v>0</v>
      </c>
      <c r="I7878" s="7"/>
      <c r="J7878">
        <v>-924.71500000000003</v>
      </c>
      <c r="K7878" s="8">
        <f t="shared" si="616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612"/>
        <v>-0.61187499999999995</v>
      </c>
      <c r="E7879" s="8">
        <v>-0.61187499999999995</v>
      </c>
      <c r="F7879" s="4">
        <f t="shared" si="613"/>
        <v>0</v>
      </c>
      <c r="G7879" s="4">
        <f t="shared" si="614"/>
        <v>0</v>
      </c>
      <c r="H7879" s="7">
        <f t="shared" si="615"/>
        <v>0</v>
      </c>
      <c r="I7879" s="7"/>
      <c r="J7879">
        <v>-611.875</v>
      </c>
      <c r="K7879" s="8">
        <f t="shared" si="616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612"/>
        <v>-0.61187499999999995</v>
      </c>
      <c r="E7880" s="8">
        <v>-0.61187499999999995</v>
      </c>
      <c r="F7880" s="4">
        <f t="shared" si="613"/>
        <v>0</v>
      </c>
      <c r="G7880" s="4">
        <f t="shared" si="614"/>
        <v>0</v>
      </c>
      <c r="H7880" s="7">
        <f t="shared" si="615"/>
        <v>0</v>
      </c>
      <c r="I7880" s="7"/>
      <c r="J7880">
        <v>-611.875</v>
      </c>
      <c r="K7880" s="8">
        <f t="shared" si="616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617">C7881/1000</f>
        <v>-0.61187499999999995</v>
      </c>
      <c r="E7881" s="8">
        <v>-0.61187499999999995</v>
      </c>
      <c r="F7881" s="4">
        <f t="shared" ref="F7881:F7944" si="618">(E7881- D7881)</f>
        <v>0</v>
      </c>
      <c r="G7881" s="4">
        <f t="shared" ref="G7881:G7944" si="619">ABS(F7881)</f>
        <v>0</v>
      </c>
      <c r="H7881" s="7">
        <f t="shared" ref="H7881:H7944" si="620">(G7881^2)</f>
        <v>0</v>
      </c>
      <c r="I7881" s="7"/>
      <c r="J7881">
        <v>-611.875</v>
      </c>
      <c r="K7881" s="8">
        <f t="shared" si="616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617"/>
        <v>-0.61187499999999995</v>
      </c>
      <c r="E7882" s="8">
        <v>-0.61187499999999995</v>
      </c>
      <c r="F7882" s="4">
        <f t="shared" si="618"/>
        <v>0</v>
      </c>
      <c r="G7882" s="4">
        <f t="shared" si="619"/>
        <v>0</v>
      </c>
      <c r="H7882" s="7">
        <f t="shared" si="620"/>
        <v>0</v>
      </c>
      <c r="I7882" s="7"/>
      <c r="J7882">
        <v>-611.875</v>
      </c>
      <c r="K7882" s="8">
        <f t="shared" si="616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617"/>
        <v>-0.61187499999999995</v>
      </c>
      <c r="E7883" s="8">
        <v>-0.61187499999999995</v>
      </c>
      <c r="F7883" s="4">
        <f t="shared" si="618"/>
        <v>0</v>
      </c>
      <c r="G7883" s="4">
        <f t="shared" si="619"/>
        <v>0</v>
      </c>
      <c r="H7883" s="7">
        <f t="shared" si="620"/>
        <v>0</v>
      </c>
      <c r="I7883" s="7"/>
      <c r="J7883">
        <v>-611.875</v>
      </c>
      <c r="K7883" s="8">
        <f t="shared" si="616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617"/>
        <v>-0.61187499999999995</v>
      </c>
      <c r="E7884" s="8">
        <v>-0.61187499999999995</v>
      </c>
      <c r="F7884" s="4">
        <f t="shared" si="618"/>
        <v>0</v>
      </c>
      <c r="G7884" s="4">
        <f t="shared" si="619"/>
        <v>0</v>
      </c>
      <c r="H7884" s="7">
        <f t="shared" si="620"/>
        <v>0</v>
      </c>
      <c r="I7884" s="7"/>
      <c r="J7884">
        <v>-611.875</v>
      </c>
      <c r="K7884" s="8">
        <f t="shared" si="616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617"/>
        <v>-0.61187499999999995</v>
      </c>
      <c r="E7885" s="8">
        <v>-0.61187499999999995</v>
      </c>
      <c r="F7885" s="4">
        <f t="shared" si="618"/>
        <v>0</v>
      </c>
      <c r="G7885" s="4">
        <f t="shared" si="619"/>
        <v>0</v>
      </c>
      <c r="H7885" s="7">
        <f t="shared" si="620"/>
        <v>0</v>
      </c>
      <c r="I7885" s="7"/>
      <c r="J7885">
        <v>-611.875</v>
      </c>
      <c r="K7885" s="8">
        <f t="shared" si="616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617"/>
        <v>-0.61187499999999995</v>
      </c>
      <c r="E7886" s="8">
        <v>-0.61187499999999995</v>
      </c>
      <c r="F7886" s="4">
        <f t="shared" si="618"/>
        <v>0</v>
      </c>
      <c r="G7886" s="4">
        <f t="shared" si="619"/>
        <v>0</v>
      </c>
      <c r="H7886" s="7">
        <f t="shared" si="620"/>
        <v>0</v>
      </c>
      <c r="I7886" s="7"/>
      <c r="J7886">
        <v>-611.875</v>
      </c>
      <c r="K7886" s="8">
        <f t="shared" si="616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617"/>
        <v>-1.0669200000000001</v>
      </c>
      <c r="E7887" s="8">
        <v>-1.0669150000000001</v>
      </c>
      <c r="F7887" s="4">
        <f t="shared" si="618"/>
        <v>5.000000000032756E-6</v>
      </c>
      <c r="G7887" s="4">
        <f t="shared" si="619"/>
        <v>5.000000000032756E-6</v>
      </c>
      <c r="H7887" s="7">
        <f t="shared" si="620"/>
        <v>2.5000000000327561E-11</v>
      </c>
      <c r="I7887" s="7"/>
      <c r="J7887">
        <v>-611.875</v>
      </c>
      <c r="K7887" s="8">
        <f t="shared" si="616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617"/>
        <v>-2.4528600000000003</v>
      </c>
      <c r="E7888" s="8">
        <v>-2.4492430000000001</v>
      </c>
      <c r="F7888" s="4">
        <f t="shared" si="618"/>
        <v>3.6170000000002034E-3</v>
      </c>
      <c r="G7888" s="4">
        <f t="shared" si="619"/>
        <v>3.6170000000002034E-3</v>
      </c>
      <c r="H7888" s="7">
        <f t="shared" si="620"/>
        <v>1.3082689000001471E-5</v>
      </c>
      <c r="I7888" s="7"/>
      <c r="J7888">
        <v>-611.875</v>
      </c>
      <c r="K7888" s="8">
        <f t="shared" si="616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617"/>
        <v>101.124</v>
      </c>
      <c r="E7889" s="8">
        <v>100.916977</v>
      </c>
      <c r="F7889" s="4">
        <f t="shared" si="618"/>
        <v>-0.20702299999999241</v>
      </c>
      <c r="G7889" s="4">
        <f t="shared" si="619"/>
        <v>0.20702299999999241</v>
      </c>
      <c r="H7889" s="7">
        <f t="shared" si="620"/>
        <v>4.2858522528996856E-2</v>
      </c>
      <c r="I7889" s="7"/>
      <c r="J7889">
        <v>-611.875</v>
      </c>
      <c r="K7889" s="8">
        <f t="shared" si="616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617"/>
        <v>113.845</v>
      </c>
      <c r="E7890" s="8">
        <v>113.46636100000001</v>
      </c>
      <c r="F7890" s="4">
        <f t="shared" si="618"/>
        <v>-0.37863899999999262</v>
      </c>
      <c r="G7890" s="4">
        <f t="shared" si="619"/>
        <v>0.37863899999999262</v>
      </c>
      <c r="H7890" s="7">
        <f t="shared" si="620"/>
        <v>0.14336749232099441</v>
      </c>
      <c r="I7890" s="7"/>
      <c r="J7890">
        <v>-611.875</v>
      </c>
      <c r="K7890" s="8">
        <f t="shared" si="616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617"/>
        <v>112.47</v>
      </c>
      <c r="E7891" s="8">
        <v>112.66160000000001</v>
      </c>
      <c r="F7891" s="4">
        <f t="shared" si="618"/>
        <v>0.19160000000000821</v>
      </c>
      <c r="G7891" s="4">
        <f t="shared" si="619"/>
        <v>0.19160000000000821</v>
      </c>
      <c r="H7891" s="7">
        <f t="shared" si="620"/>
        <v>3.6710560000003147E-2</v>
      </c>
      <c r="I7891" s="7"/>
      <c r="J7891">
        <v>-611.875</v>
      </c>
      <c r="K7891" s="8">
        <f t="shared" si="616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617"/>
        <v>111.617</v>
      </c>
      <c r="E7892" s="8">
        <v>111.808944</v>
      </c>
      <c r="F7892" s="4">
        <f t="shared" si="618"/>
        <v>0.19194399999999234</v>
      </c>
      <c r="G7892" s="4">
        <f t="shared" si="619"/>
        <v>0.19194399999999234</v>
      </c>
      <c r="H7892" s="7">
        <f t="shared" si="620"/>
        <v>3.6842499135997062E-2</v>
      </c>
      <c r="I7892" s="7"/>
      <c r="J7892">
        <v>-1066.92</v>
      </c>
      <c r="K7892" s="8">
        <f t="shared" si="616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617"/>
        <v>110.8</v>
      </c>
      <c r="E7893" s="8">
        <v>110.892895</v>
      </c>
      <c r="F7893" s="4">
        <f t="shared" si="618"/>
        <v>9.2894999999998618E-2</v>
      </c>
      <c r="G7893" s="4">
        <f t="shared" si="619"/>
        <v>9.2894999999998618E-2</v>
      </c>
      <c r="H7893" s="7">
        <f t="shared" si="620"/>
        <v>8.6294810249997432E-3</v>
      </c>
      <c r="I7893" s="7"/>
      <c r="J7893">
        <v>-1993.11</v>
      </c>
      <c r="K7893" s="8">
        <f t="shared" si="616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617"/>
        <v>110.255</v>
      </c>
      <c r="E7894" s="8">
        <v>110.651233</v>
      </c>
      <c r="F7894" s="4">
        <f t="shared" si="618"/>
        <v>0.39623300000000938</v>
      </c>
      <c r="G7894" s="4">
        <f t="shared" si="619"/>
        <v>0.39623300000000938</v>
      </c>
      <c r="H7894" s="7">
        <f t="shared" si="620"/>
        <v>0.15700059028900742</v>
      </c>
      <c r="I7894" s="7"/>
      <c r="J7894">
        <v>66022.399999999994</v>
      </c>
      <c r="K7894" s="8">
        <f t="shared" si="616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617"/>
        <v>109.985</v>
      </c>
      <c r="E7895" s="8">
        <v>110.21358499999999</v>
      </c>
      <c r="F7895" s="4">
        <f t="shared" si="618"/>
        <v>0.22858499999999538</v>
      </c>
      <c r="G7895" s="4">
        <f t="shared" si="619"/>
        <v>0.22858499999999538</v>
      </c>
      <c r="H7895" s="7">
        <f t="shared" si="620"/>
        <v>5.2251102224997889E-2</v>
      </c>
      <c r="I7895" s="7"/>
      <c r="J7895">
        <v>114123</v>
      </c>
      <c r="K7895" s="8">
        <f t="shared" si="616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617"/>
        <v>65.224199999999996</v>
      </c>
      <c r="E7896" s="8">
        <v>67.622332999999998</v>
      </c>
      <c r="F7896" s="4">
        <f t="shared" si="618"/>
        <v>2.3981330000000014</v>
      </c>
      <c r="G7896" s="4">
        <f t="shared" si="619"/>
        <v>2.3981330000000014</v>
      </c>
      <c r="H7896" s="7">
        <f t="shared" si="620"/>
        <v>5.7510418856890064</v>
      </c>
      <c r="I7896" s="7"/>
      <c r="J7896">
        <v>113190</v>
      </c>
      <c r="K7896" s="8">
        <f t="shared" si="616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617"/>
        <v>-0.92471500000000006</v>
      </c>
      <c r="E7897" s="8">
        <v>-0.92471499999999995</v>
      </c>
      <c r="F7897" s="4">
        <f t="shared" si="618"/>
        <v>1.1102230246251565E-16</v>
      </c>
      <c r="G7897" s="4">
        <f t="shared" si="619"/>
        <v>1.1102230246251565E-16</v>
      </c>
      <c r="H7897" s="7">
        <f t="shared" si="620"/>
        <v>1.2325951644078309E-32</v>
      </c>
      <c r="I7897" s="7"/>
      <c r="J7897">
        <v>112727</v>
      </c>
      <c r="K7897" s="8">
        <f t="shared" si="616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617"/>
        <v>-0.61187499999999995</v>
      </c>
      <c r="E7898" s="8">
        <v>-0.61187499999999995</v>
      </c>
      <c r="F7898" s="4">
        <f t="shared" si="618"/>
        <v>0</v>
      </c>
      <c r="G7898" s="4">
        <f t="shared" si="619"/>
        <v>0</v>
      </c>
      <c r="H7898" s="7">
        <f t="shared" si="620"/>
        <v>0</v>
      </c>
      <c r="I7898" s="7"/>
      <c r="J7898">
        <v>111880</v>
      </c>
      <c r="K7898" s="8">
        <f t="shared" si="616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617"/>
        <v>-0.61187499999999995</v>
      </c>
      <c r="E7899" s="8">
        <v>-0.61187499999999995</v>
      </c>
      <c r="F7899" s="4">
        <f t="shared" si="618"/>
        <v>0</v>
      </c>
      <c r="G7899" s="4">
        <f t="shared" si="619"/>
        <v>0</v>
      </c>
      <c r="H7899" s="7">
        <f t="shared" si="620"/>
        <v>0</v>
      </c>
      <c r="I7899" s="7"/>
      <c r="J7899">
        <v>111318</v>
      </c>
      <c r="K7899" s="8">
        <f t="shared" si="616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617"/>
        <v>-0.61187499999999995</v>
      </c>
      <c r="E7900" s="8">
        <v>-0.61187499999999995</v>
      </c>
      <c r="F7900" s="4">
        <f t="shared" si="618"/>
        <v>0</v>
      </c>
      <c r="G7900" s="4">
        <f t="shared" si="619"/>
        <v>0</v>
      </c>
      <c r="H7900" s="7">
        <f t="shared" si="620"/>
        <v>0</v>
      </c>
      <c r="I7900" s="7"/>
      <c r="J7900">
        <v>110940</v>
      </c>
      <c r="K7900" s="8">
        <f t="shared" si="616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617"/>
        <v>-0.61187499999999995</v>
      </c>
      <c r="E7901" s="8">
        <v>-0.61187499999999995</v>
      </c>
      <c r="F7901" s="4">
        <f t="shared" si="618"/>
        <v>0</v>
      </c>
      <c r="G7901" s="4">
        <f t="shared" si="619"/>
        <v>0</v>
      </c>
      <c r="H7901" s="7">
        <f t="shared" si="620"/>
        <v>0</v>
      </c>
      <c r="I7901" s="7"/>
      <c r="J7901">
        <v>63365.5</v>
      </c>
      <c r="K7901" s="8">
        <f t="shared" si="616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617"/>
        <v>-0.61187499999999995</v>
      </c>
      <c r="E7902" s="8">
        <v>-0.61187499999999995</v>
      </c>
      <c r="F7902" s="4">
        <f t="shared" si="618"/>
        <v>0</v>
      </c>
      <c r="G7902" s="4">
        <f t="shared" si="619"/>
        <v>0</v>
      </c>
      <c r="H7902" s="7">
        <f t="shared" si="620"/>
        <v>0</v>
      </c>
      <c r="I7902" s="7"/>
      <c r="J7902">
        <v>-924.71500000000003</v>
      </c>
      <c r="K7902" s="8">
        <f t="shared" si="616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617"/>
        <v>-0.61187499999999995</v>
      </c>
      <c r="E7903" s="8">
        <v>-0.61187499999999995</v>
      </c>
      <c r="F7903" s="4">
        <f t="shared" si="618"/>
        <v>0</v>
      </c>
      <c r="G7903" s="4">
        <f t="shared" si="619"/>
        <v>0</v>
      </c>
      <c r="H7903" s="7">
        <f t="shared" si="620"/>
        <v>0</v>
      </c>
      <c r="I7903" s="7"/>
      <c r="J7903">
        <v>-611.875</v>
      </c>
      <c r="K7903" s="8">
        <f t="shared" si="616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617"/>
        <v>-0.61187499999999995</v>
      </c>
      <c r="E7904" s="8">
        <v>-0.61187499999999995</v>
      </c>
      <c r="F7904" s="4">
        <f t="shared" si="618"/>
        <v>0</v>
      </c>
      <c r="G7904" s="4">
        <f t="shared" si="619"/>
        <v>0</v>
      </c>
      <c r="H7904" s="7">
        <f t="shared" si="620"/>
        <v>0</v>
      </c>
      <c r="I7904" s="7"/>
      <c r="J7904">
        <v>-611.875</v>
      </c>
      <c r="K7904" s="8">
        <f t="shared" si="616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617"/>
        <v>-0.61187499999999995</v>
      </c>
      <c r="E7905" s="8">
        <v>-0.61187499999999995</v>
      </c>
      <c r="F7905" s="4">
        <f t="shared" si="618"/>
        <v>0</v>
      </c>
      <c r="G7905" s="4">
        <f t="shared" si="619"/>
        <v>0</v>
      </c>
      <c r="H7905" s="7">
        <f t="shared" si="620"/>
        <v>0</v>
      </c>
      <c r="I7905" s="7"/>
      <c r="J7905">
        <v>-611.875</v>
      </c>
      <c r="K7905" s="8">
        <f t="shared" si="616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617"/>
        <v>-0.61187499999999995</v>
      </c>
      <c r="E7906" s="8">
        <v>-0.61187499999999995</v>
      </c>
      <c r="F7906" s="4">
        <f t="shared" si="618"/>
        <v>0</v>
      </c>
      <c r="G7906" s="4">
        <f t="shared" si="619"/>
        <v>0</v>
      </c>
      <c r="H7906" s="7">
        <f t="shared" si="620"/>
        <v>0</v>
      </c>
      <c r="I7906" s="7"/>
      <c r="J7906">
        <v>-611.875</v>
      </c>
      <c r="K7906" s="8">
        <f t="shared" si="616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617"/>
        <v>-0.61187499999999995</v>
      </c>
      <c r="E7907" s="8">
        <v>-0.61187499999999995</v>
      </c>
      <c r="F7907" s="4">
        <f t="shared" si="618"/>
        <v>0</v>
      </c>
      <c r="G7907" s="4">
        <f t="shared" si="619"/>
        <v>0</v>
      </c>
      <c r="H7907" s="7">
        <f t="shared" si="620"/>
        <v>0</v>
      </c>
      <c r="I7907" s="7"/>
      <c r="J7907">
        <v>-611.875</v>
      </c>
      <c r="K7907" s="8">
        <f t="shared" si="616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617"/>
        <v>-0.61187499999999995</v>
      </c>
      <c r="E7908" s="8">
        <v>-0.61187499999999995</v>
      </c>
      <c r="F7908" s="4">
        <f t="shared" si="618"/>
        <v>0</v>
      </c>
      <c r="G7908" s="4">
        <f t="shared" si="619"/>
        <v>0</v>
      </c>
      <c r="H7908" s="7">
        <f t="shared" si="620"/>
        <v>0</v>
      </c>
      <c r="I7908" s="7"/>
      <c r="J7908">
        <v>-611.875</v>
      </c>
      <c r="K7908" s="8">
        <f t="shared" si="616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617"/>
        <v>-0.61187499999999995</v>
      </c>
      <c r="E7909" s="8">
        <v>-0.61187499999999995</v>
      </c>
      <c r="F7909" s="4">
        <f t="shared" si="618"/>
        <v>0</v>
      </c>
      <c r="G7909" s="4">
        <f t="shared" si="619"/>
        <v>0</v>
      </c>
      <c r="H7909" s="7">
        <f t="shared" si="620"/>
        <v>0</v>
      </c>
      <c r="I7909" s="7"/>
      <c r="J7909">
        <v>-611.875</v>
      </c>
      <c r="K7909" s="8">
        <f t="shared" si="616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617"/>
        <v>-0.61187499999999995</v>
      </c>
      <c r="E7910" s="8">
        <v>-0.61187499999999995</v>
      </c>
      <c r="F7910" s="4">
        <f t="shared" si="618"/>
        <v>0</v>
      </c>
      <c r="G7910" s="4">
        <f t="shared" si="619"/>
        <v>0</v>
      </c>
      <c r="H7910" s="7">
        <f t="shared" si="620"/>
        <v>0</v>
      </c>
      <c r="I7910" s="7"/>
      <c r="J7910">
        <v>-611.875</v>
      </c>
      <c r="K7910" s="8">
        <f t="shared" si="616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617"/>
        <v>-1.0669200000000001</v>
      </c>
      <c r="E7911" s="8">
        <v>-1.0669150000000001</v>
      </c>
      <c r="F7911" s="4">
        <f t="shared" si="618"/>
        <v>5.000000000032756E-6</v>
      </c>
      <c r="G7911" s="4">
        <f t="shared" si="619"/>
        <v>5.000000000032756E-6</v>
      </c>
      <c r="H7911" s="7">
        <f t="shared" si="620"/>
        <v>2.5000000000327561E-11</v>
      </c>
      <c r="I7911" s="7"/>
      <c r="J7911">
        <v>-611.875</v>
      </c>
      <c r="K7911" s="8">
        <f t="shared" si="616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617"/>
        <v>-2.4181300000000001</v>
      </c>
      <c r="E7912" s="8">
        <v>-1.9960640000000001</v>
      </c>
      <c r="F7912" s="4">
        <f t="shared" si="618"/>
        <v>0.42206600000000005</v>
      </c>
      <c r="G7912" s="4">
        <f t="shared" si="619"/>
        <v>0.42206600000000005</v>
      </c>
      <c r="H7912" s="7">
        <f t="shared" si="620"/>
        <v>0.17813970835600004</v>
      </c>
      <c r="I7912" s="7"/>
      <c r="J7912">
        <v>-611.875</v>
      </c>
      <c r="K7912" s="8">
        <f t="shared" si="616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617"/>
        <v>82.37769999999999</v>
      </c>
      <c r="E7913" s="8">
        <v>79.328952000000001</v>
      </c>
      <c r="F7913" s="4">
        <f t="shared" si="618"/>
        <v>-3.0487479999999891</v>
      </c>
      <c r="G7913" s="4">
        <f t="shared" si="619"/>
        <v>3.0487479999999891</v>
      </c>
      <c r="H7913" s="7">
        <f t="shared" si="620"/>
        <v>9.2948643675039335</v>
      </c>
      <c r="I7913" s="7"/>
      <c r="J7913">
        <v>-611.875</v>
      </c>
      <c r="K7913" s="8">
        <f t="shared" si="616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617"/>
        <v>112.07599999999999</v>
      </c>
      <c r="E7914" s="8">
        <v>112.33872</v>
      </c>
      <c r="F7914" s="4">
        <f t="shared" si="618"/>
        <v>0.26272000000000162</v>
      </c>
      <c r="G7914" s="4">
        <f t="shared" si="619"/>
        <v>0.26272000000000162</v>
      </c>
      <c r="H7914" s="7">
        <f t="shared" si="620"/>
        <v>6.9021798400000847E-2</v>
      </c>
      <c r="I7914" s="7"/>
      <c r="J7914">
        <v>-611.875</v>
      </c>
      <c r="K7914" s="8">
        <f t="shared" si="616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617"/>
        <v>111.18600000000001</v>
      </c>
      <c r="E7915" s="8">
        <v>111.372668</v>
      </c>
      <c r="F7915" s="4">
        <f t="shared" si="618"/>
        <v>0.18666799999999739</v>
      </c>
      <c r="G7915" s="4">
        <f t="shared" si="619"/>
        <v>0.18666799999999739</v>
      </c>
      <c r="H7915" s="7">
        <f t="shared" si="620"/>
        <v>3.4844942223999024E-2</v>
      </c>
      <c r="I7915" s="7"/>
      <c r="J7915">
        <v>-611.875</v>
      </c>
      <c r="K7915" s="8">
        <f t="shared" si="616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617"/>
        <v>110.55</v>
      </c>
      <c r="E7916" s="8">
        <v>111.156144</v>
      </c>
      <c r="F7916" s="4">
        <f t="shared" si="618"/>
        <v>0.60614400000000046</v>
      </c>
      <c r="G7916" s="4">
        <f t="shared" si="619"/>
        <v>0.60614400000000046</v>
      </c>
      <c r="H7916" s="7">
        <f t="shared" si="620"/>
        <v>0.36741054873600054</v>
      </c>
      <c r="I7916" s="7"/>
      <c r="J7916">
        <v>-1066.92</v>
      </c>
      <c r="K7916" s="8">
        <f t="shared" ref="K7916:K7979" si="621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617"/>
        <v>109.902</v>
      </c>
      <c r="E7917" s="8">
        <v>110.30814100000001</v>
      </c>
      <c r="F7917" s="4">
        <f t="shared" si="618"/>
        <v>0.40614100000000519</v>
      </c>
      <c r="G7917" s="4">
        <f t="shared" si="619"/>
        <v>0.40614100000000519</v>
      </c>
      <c r="H7917" s="7">
        <f t="shared" si="620"/>
        <v>0.16495051188100421</v>
      </c>
      <c r="I7917" s="7"/>
      <c r="J7917">
        <v>-2450.3000000000002</v>
      </c>
      <c r="K7917" s="8">
        <f t="shared" si="621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617"/>
        <v>109.572</v>
      </c>
      <c r="E7918" s="8">
        <v>109.96556099999999</v>
      </c>
      <c r="F7918" s="4">
        <f t="shared" si="618"/>
        <v>0.39356099999999117</v>
      </c>
      <c r="G7918" s="4">
        <f t="shared" si="619"/>
        <v>0.39356099999999117</v>
      </c>
      <c r="H7918" s="7">
        <f t="shared" si="620"/>
        <v>0.15489026072099304</v>
      </c>
      <c r="I7918" s="7"/>
      <c r="J7918">
        <v>100916</v>
      </c>
      <c r="K7918" s="8">
        <f t="shared" si="621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617"/>
        <v>98.187600000000003</v>
      </c>
      <c r="E7919" s="8">
        <v>100.850455</v>
      </c>
      <c r="F7919" s="4">
        <f t="shared" si="618"/>
        <v>2.6628549999999933</v>
      </c>
      <c r="G7919" s="4">
        <f t="shared" si="619"/>
        <v>2.6628549999999933</v>
      </c>
      <c r="H7919" s="7">
        <f t="shared" si="620"/>
        <v>7.0907967510249641</v>
      </c>
      <c r="I7919" s="7"/>
      <c r="J7919">
        <v>114030</v>
      </c>
      <c r="K7919" s="8">
        <f t="shared" si="621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617"/>
        <v>46.046099999999996</v>
      </c>
      <c r="E7920" s="8">
        <v>47.964706999999997</v>
      </c>
      <c r="F7920" s="4">
        <f t="shared" si="618"/>
        <v>1.9186070000000015</v>
      </c>
      <c r="G7920" s="4">
        <f t="shared" si="619"/>
        <v>1.9186070000000015</v>
      </c>
      <c r="H7920" s="7">
        <f t="shared" si="620"/>
        <v>3.6810528204490058</v>
      </c>
      <c r="I7920" s="7"/>
      <c r="J7920">
        <v>112520</v>
      </c>
      <c r="K7920" s="8">
        <f t="shared" si="621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617"/>
        <v>-0.92471500000000006</v>
      </c>
      <c r="E7921" s="8">
        <v>-0.92471499999999995</v>
      </c>
      <c r="F7921" s="4">
        <f t="shared" si="618"/>
        <v>1.1102230246251565E-16</v>
      </c>
      <c r="G7921" s="4">
        <f t="shared" si="619"/>
        <v>1.1102230246251565E-16</v>
      </c>
      <c r="H7921" s="7">
        <f t="shared" si="620"/>
        <v>1.2325951644078309E-32</v>
      </c>
      <c r="I7921" s="7"/>
      <c r="J7921">
        <v>111713</v>
      </c>
      <c r="K7921" s="8">
        <f t="shared" si="621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617"/>
        <v>-0.61187499999999995</v>
      </c>
      <c r="E7922" s="8">
        <v>-0.61187499999999995</v>
      </c>
      <c r="F7922" s="4">
        <f t="shared" si="618"/>
        <v>0</v>
      </c>
      <c r="G7922" s="4">
        <f t="shared" si="619"/>
        <v>0</v>
      </c>
      <c r="H7922" s="7">
        <f t="shared" si="620"/>
        <v>0</v>
      </c>
      <c r="I7922" s="7"/>
      <c r="J7922">
        <v>110810</v>
      </c>
      <c r="K7922" s="8">
        <f t="shared" si="621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617"/>
        <v>-0.61187499999999995</v>
      </c>
      <c r="E7923" s="8">
        <v>-0.61187499999999995</v>
      </c>
      <c r="F7923" s="4">
        <f t="shared" si="618"/>
        <v>0</v>
      </c>
      <c r="G7923" s="4">
        <f t="shared" si="619"/>
        <v>0</v>
      </c>
      <c r="H7923" s="7">
        <f t="shared" si="620"/>
        <v>0</v>
      </c>
      <c r="I7923" s="7"/>
      <c r="J7923">
        <v>110586</v>
      </c>
      <c r="K7923" s="8">
        <f t="shared" si="621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617"/>
        <v>-0.61187499999999995</v>
      </c>
      <c r="E7924" s="8">
        <v>-0.61187499999999995</v>
      </c>
      <c r="F7924" s="4">
        <f t="shared" si="618"/>
        <v>0</v>
      </c>
      <c r="G7924" s="4">
        <f t="shared" si="619"/>
        <v>0</v>
      </c>
      <c r="H7924" s="7">
        <f t="shared" si="620"/>
        <v>0</v>
      </c>
      <c r="I7924" s="7"/>
      <c r="J7924">
        <v>110156</v>
      </c>
      <c r="K7924" s="8">
        <f t="shared" si="621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617"/>
        <v>-0.61187499999999995</v>
      </c>
      <c r="E7925" s="8">
        <v>-0.61187499999999995</v>
      </c>
      <c r="F7925" s="4">
        <f t="shared" si="618"/>
        <v>0</v>
      </c>
      <c r="G7925" s="4">
        <f t="shared" si="619"/>
        <v>0</v>
      </c>
      <c r="H7925" s="7">
        <f t="shared" si="620"/>
        <v>0</v>
      </c>
      <c r="I7925" s="7"/>
      <c r="J7925">
        <v>67731</v>
      </c>
      <c r="K7925" s="8">
        <f t="shared" si="621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617"/>
        <v>-0.61187499999999995</v>
      </c>
      <c r="E7926" s="8">
        <v>-0.61187499999999995</v>
      </c>
      <c r="F7926" s="4">
        <f t="shared" si="618"/>
        <v>0</v>
      </c>
      <c r="G7926" s="4">
        <f t="shared" si="619"/>
        <v>0</v>
      </c>
      <c r="H7926" s="7">
        <f t="shared" si="620"/>
        <v>0</v>
      </c>
      <c r="I7926" s="7"/>
      <c r="J7926">
        <v>-924.71500000000003</v>
      </c>
      <c r="K7926" s="8">
        <f t="shared" si="621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617"/>
        <v>-0.61187499999999995</v>
      </c>
      <c r="E7927" s="8">
        <v>-0.61187499999999995</v>
      </c>
      <c r="F7927" s="4">
        <f t="shared" si="618"/>
        <v>0</v>
      </c>
      <c r="G7927" s="4">
        <f t="shared" si="619"/>
        <v>0</v>
      </c>
      <c r="H7927" s="7">
        <f t="shared" si="620"/>
        <v>0</v>
      </c>
      <c r="I7927" s="7"/>
      <c r="J7927">
        <v>-611.875</v>
      </c>
      <c r="K7927" s="8">
        <f t="shared" si="621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617"/>
        <v>-0.61187499999999995</v>
      </c>
      <c r="E7928" s="8">
        <v>-0.61187499999999995</v>
      </c>
      <c r="F7928" s="4">
        <f t="shared" si="618"/>
        <v>0</v>
      </c>
      <c r="G7928" s="4">
        <f t="shared" si="619"/>
        <v>0</v>
      </c>
      <c r="H7928" s="7">
        <f t="shared" si="620"/>
        <v>0</v>
      </c>
      <c r="I7928" s="7"/>
      <c r="J7928">
        <v>-611.875</v>
      </c>
      <c r="K7928" s="8">
        <f t="shared" si="621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617"/>
        <v>-0.61187499999999995</v>
      </c>
      <c r="E7929" s="8">
        <v>-0.61187499999999995</v>
      </c>
      <c r="F7929" s="4">
        <f t="shared" si="618"/>
        <v>0</v>
      </c>
      <c r="G7929" s="4">
        <f t="shared" si="619"/>
        <v>0</v>
      </c>
      <c r="H7929" s="7">
        <f t="shared" si="620"/>
        <v>0</v>
      </c>
      <c r="I7929" s="7"/>
      <c r="J7929">
        <v>-611.875</v>
      </c>
      <c r="K7929" s="8">
        <f t="shared" si="621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617"/>
        <v>-0.61187499999999995</v>
      </c>
      <c r="E7930" s="8">
        <v>-0.61187499999999995</v>
      </c>
      <c r="F7930" s="4">
        <f t="shared" si="618"/>
        <v>0</v>
      </c>
      <c r="G7930" s="4">
        <f t="shared" si="619"/>
        <v>0</v>
      </c>
      <c r="H7930" s="7">
        <f t="shared" si="620"/>
        <v>0</v>
      </c>
      <c r="I7930" s="7"/>
      <c r="J7930">
        <v>-611.875</v>
      </c>
      <c r="K7930" s="8">
        <f t="shared" si="621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617"/>
        <v>-0.61187499999999995</v>
      </c>
      <c r="E7931" s="8">
        <v>-0.61187499999999995</v>
      </c>
      <c r="F7931" s="4">
        <f t="shared" si="618"/>
        <v>0</v>
      </c>
      <c r="G7931" s="4">
        <f t="shared" si="619"/>
        <v>0</v>
      </c>
      <c r="H7931" s="7">
        <f t="shared" si="620"/>
        <v>0</v>
      </c>
      <c r="I7931" s="7"/>
      <c r="J7931">
        <v>-611.875</v>
      </c>
      <c r="K7931" s="8">
        <f t="shared" si="621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617"/>
        <v>-0.61187499999999995</v>
      </c>
      <c r="E7932" s="8">
        <v>-0.61187499999999995</v>
      </c>
      <c r="F7932" s="4">
        <f t="shared" si="618"/>
        <v>0</v>
      </c>
      <c r="G7932" s="4">
        <f t="shared" si="619"/>
        <v>0</v>
      </c>
      <c r="H7932" s="7">
        <f t="shared" si="620"/>
        <v>0</v>
      </c>
      <c r="I7932" s="7"/>
      <c r="J7932">
        <v>-611.875</v>
      </c>
      <c r="K7932" s="8">
        <f t="shared" si="621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617"/>
        <v>-0.61187499999999995</v>
      </c>
      <c r="E7933" s="8">
        <v>-0.61187499999999995</v>
      </c>
      <c r="F7933" s="4">
        <f t="shared" si="618"/>
        <v>0</v>
      </c>
      <c r="G7933" s="4">
        <f t="shared" si="619"/>
        <v>0</v>
      </c>
      <c r="H7933" s="7">
        <f t="shared" si="620"/>
        <v>0</v>
      </c>
      <c r="I7933" s="7"/>
      <c r="J7933">
        <v>-611.875</v>
      </c>
      <c r="K7933" s="8">
        <f t="shared" si="621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617"/>
        <v>-0.61187499999999995</v>
      </c>
      <c r="E7934" s="8">
        <v>-0.61187499999999995</v>
      </c>
      <c r="F7934" s="4">
        <f t="shared" si="618"/>
        <v>0</v>
      </c>
      <c r="G7934" s="4">
        <f t="shared" si="619"/>
        <v>0</v>
      </c>
      <c r="H7934" s="7">
        <f t="shared" si="620"/>
        <v>0</v>
      </c>
      <c r="I7934" s="7"/>
      <c r="J7934">
        <v>-611.875</v>
      </c>
      <c r="K7934" s="8">
        <f t="shared" si="621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617"/>
        <v>-1.0669200000000001</v>
      </c>
      <c r="E7935" s="8">
        <v>-1.0669150000000001</v>
      </c>
      <c r="F7935" s="4">
        <f t="shared" si="618"/>
        <v>5.000000000032756E-6</v>
      </c>
      <c r="G7935" s="4">
        <f t="shared" si="619"/>
        <v>5.000000000032756E-6</v>
      </c>
      <c r="H7935" s="7">
        <f t="shared" si="620"/>
        <v>2.5000000000327561E-11</v>
      </c>
      <c r="I7935" s="7"/>
      <c r="J7935">
        <v>-611.875</v>
      </c>
      <c r="K7935" s="8">
        <f t="shared" si="621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617"/>
        <v>-1.0669200000000001</v>
      </c>
      <c r="E7936" s="8">
        <v>-1.0669150000000001</v>
      </c>
      <c r="F7936" s="4">
        <f t="shared" si="618"/>
        <v>5.000000000032756E-6</v>
      </c>
      <c r="G7936" s="4">
        <f t="shared" si="619"/>
        <v>5.000000000032756E-6</v>
      </c>
      <c r="H7936" s="7">
        <f t="shared" si="620"/>
        <v>2.5000000000327561E-11</v>
      </c>
      <c r="I7936" s="7"/>
      <c r="J7936">
        <v>-611.875</v>
      </c>
      <c r="K7936" s="8">
        <f t="shared" si="621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617"/>
        <v>-0.92471500000000006</v>
      </c>
      <c r="E7937" s="8">
        <v>-0.92471499999999995</v>
      </c>
      <c r="F7937" s="4">
        <f t="shared" si="618"/>
        <v>1.1102230246251565E-16</v>
      </c>
      <c r="G7937" s="4">
        <f t="shared" si="619"/>
        <v>1.1102230246251565E-16</v>
      </c>
      <c r="H7937" s="7">
        <f t="shared" si="620"/>
        <v>1.2325951644078309E-32</v>
      </c>
      <c r="I7937" s="7"/>
      <c r="J7937">
        <v>-611.875</v>
      </c>
      <c r="K7937" s="8">
        <f t="shared" si="621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617"/>
        <v>-0.92471500000000006</v>
      </c>
      <c r="E7938" s="8">
        <v>-0.92471499999999995</v>
      </c>
      <c r="F7938" s="4">
        <f t="shared" si="618"/>
        <v>1.1102230246251565E-16</v>
      </c>
      <c r="G7938" s="4">
        <f t="shared" si="619"/>
        <v>1.1102230246251565E-16</v>
      </c>
      <c r="H7938" s="7">
        <f t="shared" si="620"/>
        <v>1.2325951644078309E-32</v>
      </c>
      <c r="I7938" s="7"/>
      <c r="J7938">
        <v>-611.875</v>
      </c>
      <c r="K7938" s="8">
        <f t="shared" si="621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617"/>
        <v>-0.92471500000000006</v>
      </c>
      <c r="E7939" s="8">
        <v>-0.92471499999999995</v>
      </c>
      <c r="F7939" s="4">
        <f t="shared" si="618"/>
        <v>1.1102230246251565E-16</v>
      </c>
      <c r="G7939" s="4">
        <f t="shared" si="619"/>
        <v>1.1102230246251565E-16</v>
      </c>
      <c r="H7939" s="7">
        <f t="shared" si="620"/>
        <v>1.2325951644078309E-32</v>
      </c>
      <c r="I7939" s="7"/>
      <c r="J7939">
        <v>-611.875</v>
      </c>
      <c r="K7939" s="8">
        <f t="shared" si="621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617"/>
        <v>-0.92471500000000006</v>
      </c>
      <c r="E7940" s="8">
        <v>-0.92471499999999995</v>
      </c>
      <c r="F7940" s="4">
        <f t="shared" si="618"/>
        <v>1.1102230246251565E-16</v>
      </c>
      <c r="G7940" s="4">
        <f t="shared" si="619"/>
        <v>1.1102230246251565E-16</v>
      </c>
      <c r="H7940" s="7">
        <f t="shared" si="620"/>
        <v>1.2325951644078309E-32</v>
      </c>
      <c r="I7940" s="7"/>
      <c r="J7940">
        <v>-1066.92</v>
      </c>
      <c r="K7940" s="8">
        <f t="shared" si="621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617"/>
        <v>-3.6028699999999998</v>
      </c>
      <c r="E7941" s="8">
        <v>-3.6050909999999998</v>
      </c>
      <c r="F7941" s="4">
        <f t="shared" si="618"/>
        <v>-2.2210000000000285E-3</v>
      </c>
      <c r="G7941" s="4">
        <f t="shared" si="619"/>
        <v>2.2210000000000285E-3</v>
      </c>
      <c r="H7941" s="7">
        <f t="shared" si="620"/>
        <v>4.9328410000001263E-6</v>
      </c>
      <c r="I7941" s="7"/>
      <c r="J7941">
        <v>-1996.51</v>
      </c>
      <c r="K7941" s="8">
        <f t="shared" si="621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617"/>
        <v>-0.92471500000000006</v>
      </c>
      <c r="E7942" s="8">
        <v>-0.92471499999999995</v>
      </c>
      <c r="F7942" s="4">
        <f t="shared" si="618"/>
        <v>1.1102230246251565E-16</v>
      </c>
      <c r="G7942" s="4">
        <f t="shared" si="619"/>
        <v>1.1102230246251565E-16</v>
      </c>
      <c r="H7942" s="7">
        <f t="shared" si="620"/>
        <v>1.2325951644078309E-32</v>
      </c>
      <c r="I7942" s="7"/>
      <c r="J7942">
        <v>79861.2</v>
      </c>
      <c r="K7942" s="8">
        <f t="shared" si="621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617"/>
        <v>-0.92471500000000006</v>
      </c>
      <c r="E7943" s="8">
        <v>-0.92471499999999995</v>
      </c>
      <c r="F7943" s="4">
        <f t="shared" si="618"/>
        <v>1.1102230246251565E-16</v>
      </c>
      <c r="G7943" s="4">
        <f t="shared" si="619"/>
        <v>1.1102230246251565E-16</v>
      </c>
      <c r="H7943" s="7">
        <f t="shared" si="620"/>
        <v>1.2325951644078309E-32</v>
      </c>
      <c r="I7943" s="7"/>
      <c r="J7943">
        <v>112268</v>
      </c>
      <c r="K7943" s="8">
        <f t="shared" si="621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617"/>
        <v>-0.92471500000000006</v>
      </c>
      <c r="E7944" s="8">
        <v>-0.92471499999999995</v>
      </c>
      <c r="F7944" s="4">
        <f t="shared" si="618"/>
        <v>1.1102230246251565E-16</v>
      </c>
      <c r="G7944" s="4">
        <f t="shared" si="619"/>
        <v>1.1102230246251565E-16</v>
      </c>
      <c r="H7944" s="7">
        <f t="shared" si="620"/>
        <v>1.2325951644078309E-32</v>
      </c>
      <c r="I7944" s="7"/>
      <c r="J7944">
        <v>111279</v>
      </c>
      <c r="K7944" s="8">
        <f t="shared" si="621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622">C7945/1000</f>
        <v>-0.92471500000000006</v>
      </c>
      <c r="E7945" s="8">
        <v>-0.92471499999999995</v>
      </c>
      <c r="F7945" s="4">
        <f t="shared" ref="F7945:F8008" si="623">(E7945- D7945)</f>
        <v>1.1102230246251565E-16</v>
      </c>
      <c r="G7945" s="4">
        <f t="shared" ref="G7945:G8008" si="624">ABS(F7945)</f>
        <v>1.1102230246251565E-16</v>
      </c>
      <c r="H7945" s="7">
        <f t="shared" ref="H7945:H8008" si="625">(G7945^2)</f>
        <v>1.2325951644078309E-32</v>
      </c>
      <c r="I7945" s="7"/>
      <c r="J7945">
        <v>111078</v>
      </c>
      <c r="K7945" s="8">
        <f t="shared" si="621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622"/>
        <v>-0.61187499999999995</v>
      </c>
      <c r="E7946" s="8">
        <v>-0.61187499999999995</v>
      </c>
      <c r="F7946" s="4">
        <f t="shared" si="623"/>
        <v>0</v>
      </c>
      <c r="G7946" s="4">
        <f t="shared" si="624"/>
        <v>0</v>
      </c>
      <c r="H7946" s="7">
        <f t="shared" si="625"/>
        <v>0</v>
      </c>
      <c r="I7946" s="7"/>
      <c r="J7946">
        <v>110251</v>
      </c>
      <c r="K7946" s="8">
        <f t="shared" si="621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622"/>
        <v>-0.61187499999999995</v>
      </c>
      <c r="E7947" s="8">
        <v>-0.61187499999999995</v>
      </c>
      <c r="F7947" s="4">
        <f t="shared" si="623"/>
        <v>0</v>
      </c>
      <c r="G7947" s="4">
        <f t="shared" si="624"/>
        <v>0</v>
      </c>
      <c r="H7947" s="7">
        <f t="shared" si="625"/>
        <v>0</v>
      </c>
      <c r="I7947" s="7"/>
      <c r="J7947">
        <v>109917</v>
      </c>
      <c r="K7947" s="8">
        <f t="shared" si="621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622"/>
        <v>-0.61187499999999995</v>
      </c>
      <c r="E7948" s="8">
        <v>-0.61187499999999995</v>
      </c>
      <c r="F7948" s="4">
        <f t="shared" si="623"/>
        <v>0</v>
      </c>
      <c r="G7948" s="4">
        <f t="shared" si="624"/>
        <v>0</v>
      </c>
      <c r="H7948" s="7">
        <f t="shared" si="625"/>
        <v>0</v>
      </c>
      <c r="I7948" s="7"/>
      <c r="J7948">
        <v>100862</v>
      </c>
      <c r="K7948" s="8">
        <f t="shared" si="621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622"/>
        <v>-0.61187499999999995</v>
      </c>
      <c r="E7949" s="8">
        <v>-0.61187499999999995</v>
      </c>
      <c r="F7949" s="4">
        <f t="shared" si="623"/>
        <v>0</v>
      </c>
      <c r="G7949" s="4">
        <f t="shared" si="624"/>
        <v>0</v>
      </c>
      <c r="H7949" s="7">
        <f t="shared" si="625"/>
        <v>0</v>
      </c>
      <c r="I7949" s="7"/>
      <c r="J7949">
        <v>48111.5</v>
      </c>
      <c r="K7949" s="8">
        <f t="shared" si="621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622"/>
        <v>-0.61187499999999995</v>
      </c>
      <c r="E7950" s="8">
        <v>-0.61187499999999995</v>
      </c>
      <c r="F7950" s="4">
        <f t="shared" si="623"/>
        <v>0</v>
      </c>
      <c r="G7950" s="4">
        <f t="shared" si="624"/>
        <v>0</v>
      </c>
      <c r="H7950" s="7">
        <f t="shared" si="625"/>
        <v>0</v>
      </c>
      <c r="I7950" s="7"/>
      <c r="J7950">
        <v>-924.71500000000003</v>
      </c>
      <c r="K7950" s="8">
        <f t="shared" si="621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622"/>
        <v>-0.61187499999999995</v>
      </c>
      <c r="E7951" s="8">
        <v>-0.61187499999999995</v>
      </c>
      <c r="F7951" s="4">
        <f t="shared" si="623"/>
        <v>0</v>
      </c>
      <c r="G7951" s="4">
        <f t="shared" si="624"/>
        <v>0</v>
      </c>
      <c r="H7951" s="7">
        <f t="shared" si="625"/>
        <v>0</v>
      </c>
      <c r="I7951" s="7"/>
      <c r="J7951">
        <v>-611.875</v>
      </c>
      <c r="K7951" s="8">
        <f t="shared" si="621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622"/>
        <v>-0.61187499999999995</v>
      </c>
      <c r="E7952" s="8">
        <v>-0.61187499999999995</v>
      </c>
      <c r="F7952" s="4">
        <f t="shared" si="623"/>
        <v>0</v>
      </c>
      <c r="G7952" s="4">
        <f t="shared" si="624"/>
        <v>0</v>
      </c>
      <c r="H7952" s="7">
        <f t="shared" si="625"/>
        <v>0</v>
      </c>
      <c r="I7952" s="7"/>
      <c r="J7952">
        <v>-611.875</v>
      </c>
      <c r="K7952" s="8">
        <f t="shared" si="621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622"/>
        <v>-0.61187499999999995</v>
      </c>
      <c r="E7953" s="8">
        <v>-0.61187499999999995</v>
      </c>
      <c r="F7953" s="4">
        <f t="shared" si="623"/>
        <v>0</v>
      </c>
      <c r="G7953" s="4">
        <f t="shared" si="624"/>
        <v>0</v>
      </c>
      <c r="H7953" s="7">
        <f t="shared" si="625"/>
        <v>0</v>
      </c>
      <c r="I7953" s="7"/>
      <c r="J7953">
        <v>-611.875</v>
      </c>
      <c r="K7953" s="8">
        <f t="shared" si="621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622"/>
        <v>-0.61187499999999995</v>
      </c>
      <c r="E7954" s="8">
        <v>-0.61187499999999995</v>
      </c>
      <c r="F7954" s="4">
        <f t="shared" si="623"/>
        <v>0</v>
      </c>
      <c r="G7954" s="4">
        <f t="shared" si="624"/>
        <v>0</v>
      </c>
      <c r="H7954" s="7">
        <f t="shared" si="625"/>
        <v>0</v>
      </c>
      <c r="I7954" s="7"/>
      <c r="J7954">
        <v>-611.875</v>
      </c>
      <c r="K7954" s="8">
        <f t="shared" si="621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622"/>
        <v>-0.61187499999999995</v>
      </c>
      <c r="E7955" s="8">
        <v>-0.61187499999999995</v>
      </c>
      <c r="F7955" s="4">
        <f t="shared" si="623"/>
        <v>0</v>
      </c>
      <c r="G7955" s="4">
        <f t="shared" si="624"/>
        <v>0</v>
      </c>
      <c r="H7955" s="7">
        <f t="shared" si="625"/>
        <v>0</v>
      </c>
      <c r="I7955" s="7"/>
      <c r="J7955">
        <v>-611.875</v>
      </c>
      <c r="K7955" s="8">
        <f t="shared" si="621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622"/>
        <v>-0.61187499999999995</v>
      </c>
      <c r="E7956" s="8">
        <v>-0.61187499999999995</v>
      </c>
      <c r="F7956" s="4">
        <f t="shared" si="623"/>
        <v>0</v>
      </c>
      <c r="G7956" s="4">
        <f t="shared" si="624"/>
        <v>0</v>
      </c>
      <c r="H7956" s="7">
        <f t="shared" si="625"/>
        <v>0</v>
      </c>
      <c r="I7956" s="7"/>
      <c r="J7956">
        <v>-611.875</v>
      </c>
      <c r="K7956" s="8">
        <f t="shared" si="621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622"/>
        <v>-0.61187499999999995</v>
      </c>
      <c r="E7957" s="8">
        <v>-0.61187499999999995</v>
      </c>
      <c r="F7957" s="4">
        <f t="shared" si="623"/>
        <v>0</v>
      </c>
      <c r="G7957" s="4">
        <f t="shared" si="624"/>
        <v>0</v>
      </c>
      <c r="H7957" s="7">
        <f t="shared" si="625"/>
        <v>0</v>
      </c>
      <c r="I7957" s="7"/>
      <c r="J7957">
        <v>-611.875</v>
      </c>
      <c r="K7957" s="8">
        <f t="shared" si="621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622"/>
        <v>-0.61187499999999995</v>
      </c>
      <c r="E7958" s="8">
        <v>-0.61187499999999995</v>
      </c>
      <c r="F7958" s="4">
        <f t="shared" si="623"/>
        <v>0</v>
      </c>
      <c r="G7958" s="4">
        <f t="shared" si="624"/>
        <v>0</v>
      </c>
      <c r="H7958" s="7">
        <f t="shared" si="625"/>
        <v>0</v>
      </c>
      <c r="I7958" s="7"/>
      <c r="J7958">
        <v>-611.875</v>
      </c>
      <c r="K7958" s="8">
        <f t="shared" si="621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622"/>
        <v>-1.0669200000000001</v>
      </c>
      <c r="E7959" s="8">
        <v>-1.0669150000000001</v>
      </c>
      <c r="F7959" s="4">
        <f t="shared" si="623"/>
        <v>5.000000000032756E-6</v>
      </c>
      <c r="G7959" s="4">
        <f t="shared" si="624"/>
        <v>5.000000000032756E-6</v>
      </c>
      <c r="H7959" s="7">
        <f t="shared" si="625"/>
        <v>2.5000000000327561E-11</v>
      </c>
      <c r="I7959" s="7"/>
      <c r="J7959">
        <v>-611.875</v>
      </c>
      <c r="K7959" s="8">
        <f t="shared" si="621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622"/>
        <v>-1.0669200000000001</v>
      </c>
      <c r="E7960" s="8">
        <v>-1.0669150000000001</v>
      </c>
      <c r="F7960" s="4">
        <f t="shared" si="623"/>
        <v>5.000000000032756E-6</v>
      </c>
      <c r="G7960" s="4">
        <f t="shared" si="624"/>
        <v>5.000000000032756E-6</v>
      </c>
      <c r="H7960" s="7">
        <f t="shared" si="625"/>
        <v>2.5000000000327561E-11</v>
      </c>
      <c r="I7960" s="7"/>
      <c r="J7960">
        <v>-611.875</v>
      </c>
      <c r="K7960" s="8">
        <f t="shared" si="621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622"/>
        <v>11.639899999999999</v>
      </c>
      <c r="E7961" s="8">
        <v>10.763843</v>
      </c>
      <c r="F7961" s="4">
        <f t="shared" si="623"/>
        <v>-0.87605699999999942</v>
      </c>
      <c r="G7961" s="4">
        <f t="shared" si="624"/>
        <v>0.87605699999999942</v>
      </c>
      <c r="H7961" s="7">
        <f t="shared" si="625"/>
        <v>0.76747586724899897</v>
      </c>
      <c r="I7961" s="7"/>
      <c r="J7961">
        <v>-611.875</v>
      </c>
      <c r="K7961" s="8">
        <f t="shared" si="621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622"/>
        <v>113.842</v>
      </c>
      <c r="E7962" s="8">
        <v>113.51090600000001</v>
      </c>
      <c r="F7962" s="4">
        <f t="shared" si="623"/>
        <v>-0.33109399999999312</v>
      </c>
      <c r="G7962" s="4">
        <f t="shared" si="624"/>
        <v>0.33109399999999312</v>
      </c>
      <c r="H7962" s="7">
        <f t="shared" si="625"/>
        <v>0.10962323683599544</v>
      </c>
      <c r="I7962" s="7"/>
      <c r="J7962">
        <v>-611.875</v>
      </c>
      <c r="K7962" s="8">
        <f t="shared" si="621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622"/>
        <v>112.714</v>
      </c>
      <c r="E7963" s="8">
        <v>112.920486</v>
      </c>
      <c r="F7963" s="4">
        <f t="shared" si="623"/>
        <v>0.20648599999999817</v>
      </c>
      <c r="G7963" s="4">
        <f t="shared" si="624"/>
        <v>0.20648599999999817</v>
      </c>
      <c r="H7963" s="7">
        <f t="shared" si="625"/>
        <v>4.2636468195999241E-2</v>
      </c>
      <c r="I7963" s="7"/>
      <c r="J7963">
        <v>-611.875</v>
      </c>
      <c r="K7963" s="8">
        <f t="shared" si="621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622"/>
        <v>111.759</v>
      </c>
      <c r="E7964" s="8">
        <v>112.20931400000001</v>
      </c>
      <c r="F7964" s="4">
        <f t="shared" si="623"/>
        <v>0.45031400000000588</v>
      </c>
      <c r="G7964" s="4">
        <f t="shared" si="624"/>
        <v>0.45031400000000588</v>
      </c>
      <c r="H7964" s="7">
        <f t="shared" si="625"/>
        <v>0.20278269859600528</v>
      </c>
      <c r="I7964" s="7"/>
      <c r="J7964">
        <v>-1066.92</v>
      </c>
      <c r="K7964" s="8">
        <f t="shared" si="621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622"/>
        <v>110.96299999999999</v>
      </c>
      <c r="E7965" s="8">
        <v>111.381854</v>
      </c>
      <c r="F7965" s="4">
        <f t="shared" si="623"/>
        <v>0.41885400000001027</v>
      </c>
      <c r="G7965" s="4">
        <f t="shared" si="624"/>
        <v>0.41885400000001027</v>
      </c>
      <c r="H7965" s="7">
        <f t="shared" si="625"/>
        <v>0.1754386733160086</v>
      </c>
      <c r="I7965" s="7"/>
      <c r="J7965">
        <v>-1066.92</v>
      </c>
      <c r="K7965" s="8">
        <f t="shared" si="621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622"/>
        <v>110.496</v>
      </c>
      <c r="E7966" s="8">
        <v>110.899542</v>
      </c>
      <c r="F7966" s="4">
        <f t="shared" si="623"/>
        <v>0.40354200000000162</v>
      </c>
      <c r="G7966" s="4">
        <f t="shared" si="624"/>
        <v>0.40354200000000162</v>
      </c>
      <c r="H7966" s="7">
        <f t="shared" si="625"/>
        <v>0.1628461457640013</v>
      </c>
      <c r="I7966" s="7"/>
      <c r="J7966">
        <v>-924.71500000000003</v>
      </c>
      <c r="K7966" s="8">
        <f t="shared" si="621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622"/>
        <v>110.43</v>
      </c>
      <c r="E7967" s="8">
        <v>110.898321</v>
      </c>
      <c r="F7967" s="4">
        <f t="shared" si="623"/>
        <v>0.46832099999998889</v>
      </c>
      <c r="G7967" s="4">
        <f t="shared" si="624"/>
        <v>0.46832099999998889</v>
      </c>
      <c r="H7967" s="7">
        <f t="shared" si="625"/>
        <v>0.2193245590409896</v>
      </c>
      <c r="I7967" s="7"/>
      <c r="J7967">
        <v>-924.71500000000003</v>
      </c>
      <c r="K7967" s="8">
        <f t="shared" si="621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622"/>
        <v>60.958500000000001</v>
      </c>
      <c r="E7968" s="8">
        <v>63.255901000000001</v>
      </c>
      <c r="F7968" s="4">
        <f t="shared" si="623"/>
        <v>2.2974010000000007</v>
      </c>
      <c r="G7968" s="4">
        <f t="shared" si="624"/>
        <v>2.2974010000000007</v>
      </c>
      <c r="H7968" s="7">
        <f t="shared" si="625"/>
        <v>5.2780513548010033</v>
      </c>
      <c r="I7968" s="7"/>
      <c r="J7968">
        <v>-924.71500000000003</v>
      </c>
      <c r="K7968" s="8">
        <f t="shared" si="621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622"/>
        <v>-0.92471500000000006</v>
      </c>
      <c r="E7969" s="8">
        <v>-0.92471499999999995</v>
      </c>
      <c r="F7969" s="4">
        <f t="shared" si="623"/>
        <v>1.1102230246251565E-16</v>
      </c>
      <c r="G7969" s="4">
        <f t="shared" si="624"/>
        <v>1.1102230246251565E-16</v>
      </c>
      <c r="H7969" s="7">
        <f t="shared" si="625"/>
        <v>1.2325951644078309E-32</v>
      </c>
      <c r="I7969" s="7"/>
      <c r="J7969">
        <v>-924.71500000000003</v>
      </c>
      <c r="K7969" s="8">
        <f t="shared" si="621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622"/>
        <v>-0.61187499999999995</v>
      </c>
      <c r="E7970" s="8">
        <v>-0.61187499999999995</v>
      </c>
      <c r="F7970" s="4">
        <f t="shared" si="623"/>
        <v>0</v>
      </c>
      <c r="G7970" s="4">
        <f t="shared" si="624"/>
        <v>0</v>
      </c>
      <c r="H7970" s="7">
        <f t="shared" si="625"/>
        <v>0</v>
      </c>
      <c r="I7970" s="7"/>
      <c r="J7970">
        <v>-3605.07</v>
      </c>
      <c r="K7970" s="8">
        <f t="shared" si="621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622"/>
        <v>-0.61187499999999995</v>
      </c>
      <c r="E7971" s="8">
        <v>-0.61187499999999995</v>
      </c>
      <c r="F7971" s="4">
        <f t="shared" si="623"/>
        <v>0</v>
      </c>
      <c r="G7971" s="4">
        <f t="shared" si="624"/>
        <v>0</v>
      </c>
      <c r="H7971" s="7">
        <f t="shared" si="625"/>
        <v>0</v>
      </c>
      <c r="I7971" s="7"/>
      <c r="J7971">
        <v>-924.71500000000003</v>
      </c>
      <c r="K7971" s="8">
        <f t="shared" si="621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622"/>
        <v>-0.61187499999999995</v>
      </c>
      <c r="E7972" s="8">
        <v>-0.61187499999999995</v>
      </c>
      <c r="F7972" s="4">
        <f t="shared" si="623"/>
        <v>0</v>
      </c>
      <c r="G7972" s="4">
        <f t="shared" si="624"/>
        <v>0</v>
      </c>
      <c r="H7972" s="7">
        <f t="shared" si="625"/>
        <v>0</v>
      </c>
      <c r="I7972" s="7"/>
      <c r="J7972">
        <v>-924.71500000000003</v>
      </c>
      <c r="K7972" s="8">
        <f t="shared" si="621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622"/>
        <v>-0.61187499999999995</v>
      </c>
      <c r="E7973" s="8">
        <v>-0.61187499999999995</v>
      </c>
      <c r="F7973" s="4">
        <f t="shared" si="623"/>
        <v>0</v>
      </c>
      <c r="G7973" s="4">
        <f t="shared" si="624"/>
        <v>0</v>
      </c>
      <c r="H7973" s="7">
        <f t="shared" si="625"/>
        <v>0</v>
      </c>
      <c r="I7973" s="7"/>
      <c r="J7973">
        <v>-924.71500000000003</v>
      </c>
      <c r="K7973" s="8">
        <f t="shared" si="621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622"/>
        <v>-0.61187499999999995</v>
      </c>
      <c r="E7974" s="8">
        <v>-0.61187499999999995</v>
      </c>
      <c r="F7974" s="4">
        <f t="shared" si="623"/>
        <v>0</v>
      </c>
      <c r="G7974" s="4">
        <f t="shared" si="624"/>
        <v>0</v>
      </c>
      <c r="H7974" s="7">
        <f t="shared" si="625"/>
        <v>0</v>
      </c>
      <c r="I7974" s="7"/>
      <c r="J7974">
        <v>-924.71500000000003</v>
      </c>
      <c r="K7974" s="8">
        <f t="shared" si="621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622"/>
        <v>-0.61187499999999995</v>
      </c>
      <c r="E7975" s="8">
        <v>-0.61187499999999995</v>
      </c>
      <c r="F7975" s="4">
        <f t="shared" si="623"/>
        <v>0</v>
      </c>
      <c r="G7975" s="4">
        <f t="shared" si="624"/>
        <v>0</v>
      </c>
      <c r="H7975" s="7">
        <f t="shared" si="625"/>
        <v>0</v>
      </c>
      <c r="I7975" s="7"/>
      <c r="J7975">
        <v>-611.875</v>
      </c>
      <c r="K7975" s="8">
        <f t="shared" si="621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622"/>
        <v>-0.61187499999999995</v>
      </c>
      <c r="E7976" s="8">
        <v>-0.61187499999999995</v>
      </c>
      <c r="F7976" s="4">
        <f t="shared" si="623"/>
        <v>0</v>
      </c>
      <c r="G7976" s="4">
        <f t="shared" si="624"/>
        <v>0</v>
      </c>
      <c r="H7976" s="7">
        <f t="shared" si="625"/>
        <v>0</v>
      </c>
      <c r="I7976" s="7"/>
      <c r="J7976">
        <v>-611.875</v>
      </c>
      <c r="K7976" s="8">
        <f t="shared" si="621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622"/>
        <v>-0.61187499999999995</v>
      </c>
      <c r="E7977" s="8">
        <v>-0.61187499999999995</v>
      </c>
      <c r="F7977" s="4">
        <f t="shared" si="623"/>
        <v>0</v>
      </c>
      <c r="G7977" s="4">
        <f t="shared" si="624"/>
        <v>0</v>
      </c>
      <c r="H7977" s="7">
        <f t="shared" si="625"/>
        <v>0</v>
      </c>
      <c r="I7977" s="7"/>
      <c r="J7977">
        <v>-611.875</v>
      </c>
      <c r="K7977" s="8">
        <f t="shared" si="621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622"/>
        <v>-0.61187499999999995</v>
      </c>
      <c r="E7978" s="8">
        <v>-0.61187499999999995</v>
      </c>
      <c r="F7978" s="4">
        <f t="shared" si="623"/>
        <v>0</v>
      </c>
      <c r="G7978" s="4">
        <f t="shared" si="624"/>
        <v>0</v>
      </c>
      <c r="H7978" s="7">
        <f t="shared" si="625"/>
        <v>0</v>
      </c>
      <c r="I7978" s="7"/>
      <c r="J7978">
        <v>-611.875</v>
      </c>
      <c r="K7978" s="8">
        <f t="shared" si="621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622"/>
        <v>-0.61187499999999995</v>
      </c>
      <c r="E7979" s="8">
        <v>-0.61187499999999995</v>
      </c>
      <c r="F7979" s="4">
        <f t="shared" si="623"/>
        <v>0</v>
      </c>
      <c r="G7979" s="4">
        <f t="shared" si="624"/>
        <v>0</v>
      </c>
      <c r="H7979" s="7">
        <f t="shared" si="625"/>
        <v>0</v>
      </c>
      <c r="I7979" s="7"/>
      <c r="J7979">
        <v>-611.875</v>
      </c>
      <c r="K7979" s="8">
        <f t="shared" si="621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622"/>
        <v>-0.61187499999999995</v>
      </c>
      <c r="E7980" s="8">
        <v>-0.61187499999999995</v>
      </c>
      <c r="F7980" s="4">
        <f t="shared" si="623"/>
        <v>0</v>
      </c>
      <c r="G7980" s="4">
        <f t="shared" si="624"/>
        <v>0</v>
      </c>
      <c r="H7980" s="7">
        <f t="shared" si="625"/>
        <v>0</v>
      </c>
      <c r="I7980" s="7"/>
      <c r="J7980">
        <v>-611.875</v>
      </c>
      <c r="K7980" s="8">
        <f t="shared" ref="K7980:K8043" si="626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622"/>
        <v>-0.61187499999999995</v>
      </c>
      <c r="E7981" s="8">
        <v>-0.61187499999999995</v>
      </c>
      <c r="F7981" s="4">
        <f t="shared" si="623"/>
        <v>0</v>
      </c>
      <c r="G7981" s="4">
        <f t="shared" si="624"/>
        <v>0</v>
      </c>
      <c r="H7981" s="7">
        <f t="shared" si="625"/>
        <v>0</v>
      </c>
      <c r="I7981" s="7"/>
      <c r="J7981">
        <v>-611.875</v>
      </c>
      <c r="K7981" s="8">
        <f t="shared" si="626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622"/>
        <v>-0.61187499999999995</v>
      </c>
      <c r="E7982" s="8">
        <v>-0.61187499999999995</v>
      </c>
      <c r="F7982" s="4">
        <f t="shared" si="623"/>
        <v>0</v>
      </c>
      <c r="G7982" s="4">
        <f t="shared" si="624"/>
        <v>0</v>
      </c>
      <c r="H7982" s="7">
        <f t="shared" si="625"/>
        <v>0</v>
      </c>
      <c r="I7982" s="7"/>
      <c r="J7982">
        <v>-611.875</v>
      </c>
      <c r="K7982" s="8">
        <f t="shared" si="626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622"/>
        <v>-1.0669200000000001</v>
      </c>
      <c r="E7983" s="8">
        <v>-1.0669150000000001</v>
      </c>
      <c r="F7983" s="4">
        <f t="shared" si="623"/>
        <v>5.000000000032756E-6</v>
      </c>
      <c r="G7983" s="4">
        <f t="shared" si="624"/>
        <v>5.000000000032756E-6</v>
      </c>
      <c r="H7983" s="7">
        <f t="shared" si="625"/>
        <v>2.5000000000327561E-11</v>
      </c>
      <c r="I7983" s="7"/>
      <c r="J7983">
        <v>-611.875</v>
      </c>
      <c r="K7983" s="8">
        <f t="shared" si="626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622"/>
        <v>-2.0103900000000001</v>
      </c>
      <c r="E7984" s="8">
        <v>-2.006545</v>
      </c>
      <c r="F7984" s="4">
        <f t="shared" si="623"/>
        <v>3.8450000000000983E-3</v>
      </c>
      <c r="G7984" s="4">
        <f t="shared" si="624"/>
        <v>3.8450000000000983E-3</v>
      </c>
      <c r="H7984" s="7">
        <f t="shared" si="625"/>
        <v>1.4784025000000757E-5</v>
      </c>
      <c r="I7984" s="7"/>
      <c r="J7984">
        <v>-611.875</v>
      </c>
      <c r="K7984" s="8">
        <f t="shared" si="626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622"/>
        <v>82.32119999999999</v>
      </c>
      <c r="E7985" s="8">
        <v>80.063569999999999</v>
      </c>
      <c r="F7985" s="4">
        <f t="shared" si="623"/>
        <v>-2.2576299999999918</v>
      </c>
      <c r="G7985" s="4">
        <f t="shared" si="624"/>
        <v>2.2576299999999918</v>
      </c>
      <c r="H7985" s="7">
        <f t="shared" si="625"/>
        <v>5.0968932168999634</v>
      </c>
      <c r="I7985" s="7"/>
      <c r="J7985">
        <v>-611.875</v>
      </c>
      <c r="K7985" s="8">
        <f t="shared" si="626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622"/>
        <v>113.375</v>
      </c>
      <c r="E7986" s="8">
        <v>114.264239</v>
      </c>
      <c r="F7986" s="4">
        <f t="shared" si="623"/>
        <v>0.88923900000000344</v>
      </c>
      <c r="G7986" s="4">
        <f t="shared" si="624"/>
        <v>0.88923900000000344</v>
      </c>
      <c r="H7986" s="7">
        <f t="shared" si="625"/>
        <v>0.79074599912100607</v>
      </c>
      <c r="I7986" s="7"/>
      <c r="J7986">
        <v>-611.875</v>
      </c>
      <c r="K7986" s="8">
        <f t="shared" si="626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622"/>
        <v>112.99</v>
      </c>
      <c r="E7987" s="8">
        <v>113.171318</v>
      </c>
      <c r="F7987" s="4">
        <f t="shared" si="623"/>
        <v>0.18131800000000453</v>
      </c>
      <c r="G7987" s="4">
        <f t="shared" si="624"/>
        <v>0.18131800000000453</v>
      </c>
      <c r="H7987" s="7">
        <f t="shared" si="625"/>
        <v>3.2876217124001642E-2</v>
      </c>
      <c r="I7987" s="7"/>
      <c r="J7987">
        <v>-611.875</v>
      </c>
      <c r="K7987" s="8">
        <f t="shared" si="626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622"/>
        <v>112.298</v>
      </c>
      <c r="E7988" s="8">
        <v>112.531733</v>
      </c>
      <c r="F7988" s="4">
        <f t="shared" si="623"/>
        <v>0.23373300000000086</v>
      </c>
      <c r="G7988" s="4">
        <f t="shared" si="624"/>
        <v>0.23373300000000086</v>
      </c>
      <c r="H7988" s="7">
        <f t="shared" si="625"/>
        <v>5.4631115289000401E-2</v>
      </c>
      <c r="I7988" s="7"/>
      <c r="J7988">
        <v>-1066.92</v>
      </c>
      <c r="K7988" s="8">
        <f t="shared" si="626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622"/>
        <v>75.113699999999994</v>
      </c>
      <c r="E7989" s="8">
        <v>76.079943999999998</v>
      </c>
      <c r="F7989" s="4">
        <f t="shared" si="623"/>
        <v>0.96624400000000321</v>
      </c>
      <c r="G7989" s="4">
        <f t="shared" si="624"/>
        <v>0.96624400000000321</v>
      </c>
      <c r="H7989" s="7">
        <f t="shared" si="625"/>
        <v>0.93362746753600623</v>
      </c>
      <c r="I7989" s="7"/>
      <c r="J7989">
        <v>-1066.92</v>
      </c>
      <c r="K7989" s="8">
        <f t="shared" si="626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622"/>
        <v>86.6751</v>
      </c>
      <c r="E7990" s="8">
        <v>88.094578999999996</v>
      </c>
      <c r="F7990" s="4">
        <f t="shared" si="623"/>
        <v>1.4194789999999955</v>
      </c>
      <c r="G7990" s="4">
        <f t="shared" si="624"/>
        <v>1.4194789999999955</v>
      </c>
      <c r="H7990" s="7">
        <f t="shared" si="625"/>
        <v>2.0149206314409871</v>
      </c>
      <c r="I7990" s="7"/>
      <c r="J7990">
        <v>10951.4</v>
      </c>
      <c r="K7990" s="8">
        <f t="shared" si="626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622"/>
        <v>66.179699999999997</v>
      </c>
      <c r="E7991" s="8">
        <v>68.042126999999994</v>
      </c>
      <c r="F7991" s="4">
        <f t="shared" si="623"/>
        <v>1.8624269999999967</v>
      </c>
      <c r="G7991" s="4">
        <f t="shared" si="624"/>
        <v>1.8624269999999967</v>
      </c>
      <c r="H7991" s="7">
        <f t="shared" si="625"/>
        <v>3.4686343303289879</v>
      </c>
      <c r="I7991" s="7"/>
      <c r="J7991">
        <v>114068</v>
      </c>
      <c r="K7991" s="8">
        <f t="shared" si="626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622"/>
        <v>-0.92471500000000006</v>
      </c>
      <c r="E7992" s="8">
        <v>-0.92471499999999995</v>
      </c>
      <c r="F7992" s="4">
        <f t="shared" si="623"/>
        <v>1.1102230246251565E-16</v>
      </c>
      <c r="G7992" s="4">
        <f t="shared" si="624"/>
        <v>1.1102230246251565E-16</v>
      </c>
      <c r="H7992" s="7">
        <f t="shared" si="625"/>
        <v>1.2325951644078309E-32</v>
      </c>
      <c r="I7992" s="7"/>
      <c r="J7992">
        <v>112780</v>
      </c>
      <c r="K7992" s="8">
        <f t="shared" si="626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622"/>
        <v>-0.92471500000000006</v>
      </c>
      <c r="E7993" s="8">
        <v>-0.92471499999999995</v>
      </c>
      <c r="F7993" s="4">
        <f t="shared" si="623"/>
        <v>1.1102230246251565E-16</v>
      </c>
      <c r="G7993" s="4">
        <f t="shared" si="624"/>
        <v>1.1102230246251565E-16</v>
      </c>
      <c r="H7993" s="7">
        <f t="shared" si="625"/>
        <v>1.2325951644078309E-32</v>
      </c>
      <c r="I7993" s="7"/>
      <c r="J7993">
        <v>112096</v>
      </c>
      <c r="K7993" s="8">
        <f t="shared" si="626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622"/>
        <v>-0.61187499999999995</v>
      </c>
      <c r="E7994" s="8">
        <v>-0.61187499999999995</v>
      </c>
      <c r="F7994" s="4">
        <f t="shared" si="623"/>
        <v>0</v>
      </c>
      <c r="G7994" s="4">
        <f t="shared" si="624"/>
        <v>0</v>
      </c>
      <c r="H7994" s="7">
        <f t="shared" si="625"/>
        <v>0</v>
      </c>
      <c r="I7994" s="7"/>
      <c r="J7994">
        <v>111278</v>
      </c>
      <c r="K7994" s="8">
        <f t="shared" si="626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622"/>
        <v>-0.61187499999999995</v>
      </c>
      <c r="E7995" s="8">
        <v>-0.61187499999999995</v>
      </c>
      <c r="F7995" s="4">
        <f t="shared" si="623"/>
        <v>0</v>
      </c>
      <c r="G7995" s="4">
        <f t="shared" si="624"/>
        <v>0</v>
      </c>
      <c r="H7995" s="7">
        <f t="shared" si="625"/>
        <v>0</v>
      </c>
      <c r="I7995" s="7"/>
      <c r="J7995">
        <v>110810</v>
      </c>
      <c r="K7995" s="8">
        <f t="shared" si="626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622"/>
        <v>-0.61187499999999995</v>
      </c>
      <c r="E7996" s="8">
        <v>-0.61187499999999995</v>
      </c>
      <c r="F7996" s="4">
        <f t="shared" si="623"/>
        <v>0</v>
      </c>
      <c r="G7996" s="4">
        <f t="shared" si="624"/>
        <v>0</v>
      </c>
      <c r="H7996" s="7">
        <f t="shared" si="625"/>
        <v>0</v>
      </c>
      <c r="I7996" s="7"/>
      <c r="J7996">
        <v>110809</v>
      </c>
      <c r="K7996" s="8">
        <f t="shared" si="626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622"/>
        <v>-0.61187499999999995</v>
      </c>
      <c r="E7997" s="8">
        <v>-0.61187499999999995</v>
      </c>
      <c r="F7997" s="4">
        <f t="shared" si="623"/>
        <v>0</v>
      </c>
      <c r="G7997" s="4">
        <f t="shared" si="624"/>
        <v>0</v>
      </c>
      <c r="H7997" s="7">
        <f t="shared" si="625"/>
        <v>0</v>
      </c>
      <c r="I7997" s="7"/>
      <c r="J7997">
        <v>63389.4</v>
      </c>
      <c r="K7997" s="8">
        <f t="shared" si="626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622"/>
        <v>-0.61187499999999995</v>
      </c>
      <c r="E7998" s="8">
        <v>-0.61187499999999995</v>
      </c>
      <c r="F7998" s="4">
        <f t="shared" si="623"/>
        <v>0</v>
      </c>
      <c r="G7998" s="4">
        <f t="shared" si="624"/>
        <v>0</v>
      </c>
      <c r="H7998" s="7">
        <f t="shared" si="625"/>
        <v>0</v>
      </c>
      <c r="I7998" s="7"/>
      <c r="J7998">
        <v>-924.71500000000003</v>
      </c>
      <c r="K7998" s="8">
        <f t="shared" si="626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622"/>
        <v>-0.61187499999999995</v>
      </c>
      <c r="E7999" s="8">
        <v>-0.61187499999999995</v>
      </c>
      <c r="F7999" s="4">
        <f t="shared" si="623"/>
        <v>0</v>
      </c>
      <c r="G7999" s="4">
        <f t="shared" si="624"/>
        <v>0</v>
      </c>
      <c r="H7999" s="7">
        <f t="shared" si="625"/>
        <v>0</v>
      </c>
      <c r="I7999" s="7"/>
      <c r="J7999">
        <v>-611.875</v>
      </c>
      <c r="K7999" s="8">
        <f t="shared" si="626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622"/>
        <v>-0.61187499999999995</v>
      </c>
      <c r="E8000" s="8">
        <v>-0.61187499999999995</v>
      </c>
      <c r="F8000" s="4">
        <f t="shared" si="623"/>
        <v>0</v>
      </c>
      <c r="G8000" s="4">
        <f t="shared" si="624"/>
        <v>0</v>
      </c>
      <c r="H8000" s="7">
        <f t="shared" si="625"/>
        <v>0</v>
      </c>
      <c r="I8000" s="7"/>
      <c r="J8000">
        <v>-611.875</v>
      </c>
      <c r="K8000" s="8">
        <f t="shared" si="626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622"/>
        <v>-0.61187499999999995</v>
      </c>
      <c r="E8001" s="8">
        <v>-0.61187499999999995</v>
      </c>
      <c r="F8001" s="4">
        <f t="shared" si="623"/>
        <v>0</v>
      </c>
      <c r="G8001" s="4">
        <f t="shared" si="624"/>
        <v>0</v>
      </c>
      <c r="H8001" s="7">
        <f t="shared" si="625"/>
        <v>0</v>
      </c>
      <c r="I8001" s="7"/>
      <c r="J8001">
        <v>-611.875</v>
      </c>
      <c r="K8001" s="8">
        <f t="shared" si="626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622"/>
        <v>-0.61187499999999995</v>
      </c>
      <c r="E8002" s="8">
        <v>-0.61187499999999995</v>
      </c>
      <c r="F8002" s="4">
        <f t="shared" si="623"/>
        <v>0</v>
      </c>
      <c r="G8002" s="4">
        <f t="shared" si="624"/>
        <v>0</v>
      </c>
      <c r="H8002" s="7">
        <f t="shared" si="625"/>
        <v>0</v>
      </c>
      <c r="I8002" s="7"/>
      <c r="J8002">
        <v>-611.875</v>
      </c>
      <c r="K8002" s="8">
        <f t="shared" si="626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622"/>
        <v>-0.61187499999999995</v>
      </c>
      <c r="E8003" s="8">
        <v>-0.61187499999999995</v>
      </c>
      <c r="F8003" s="4">
        <f t="shared" si="623"/>
        <v>0</v>
      </c>
      <c r="G8003" s="4">
        <f t="shared" si="624"/>
        <v>0</v>
      </c>
      <c r="H8003" s="7">
        <f t="shared" si="625"/>
        <v>0</v>
      </c>
      <c r="I8003" s="7"/>
      <c r="J8003">
        <v>-611.875</v>
      </c>
      <c r="K8003" s="8">
        <f t="shared" si="626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622"/>
        <v>-0.61187499999999995</v>
      </c>
      <c r="E8004" s="8">
        <v>-0.61187499999999995</v>
      </c>
      <c r="F8004" s="4">
        <f t="shared" si="623"/>
        <v>0</v>
      </c>
      <c r="G8004" s="4">
        <f t="shared" si="624"/>
        <v>0</v>
      </c>
      <c r="H8004" s="7">
        <f t="shared" si="625"/>
        <v>0</v>
      </c>
      <c r="I8004" s="7"/>
      <c r="J8004">
        <v>-611.875</v>
      </c>
      <c r="K8004" s="8">
        <f t="shared" si="626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622"/>
        <v>-0.61187499999999995</v>
      </c>
      <c r="E8005" s="8">
        <v>-0.61187499999999995</v>
      </c>
      <c r="F8005" s="4">
        <f t="shared" si="623"/>
        <v>0</v>
      </c>
      <c r="G8005" s="4">
        <f t="shared" si="624"/>
        <v>0</v>
      </c>
      <c r="H8005" s="7">
        <f t="shared" si="625"/>
        <v>0</v>
      </c>
      <c r="I8005" s="7"/>
      <c r="J8005">
        <v>-611.875</v>
      </c>
      <c r="K8005" s="8">
        <f t="shared" si="626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622"/>
        <v>-0.61187499999999995</v>
      </c>
      <c r="E8006" s="8">
        <v>-0.61187499999999995</v>
      </c>
      <c r="F8006" s="4">
        <f t="shared" si="623"/>
        <v>0</v>
      </c>
      <c r="G8006" s="4">
        <f t="shared" si="624"/>
        <v>0</v>
      </c>
      <c r="H8006" s="7">
        <f t="shared" si="625"/>
        <v>0</v>
      </c>
      <c r="I8006" s="7"/>
      <c r="J8006">
        <v>-611.875</v>
      </c>
      <c r="K8006" s="8">
        <f t="shared" si="626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622"/>
        <v>-1.0669200000000001</v>
      </c>
      <c r="E8007" s="8">
        <v>-1.0669150000000001</v>
      </c>
      <c r="F8007" s="4">
        <f t="shared" si="623"/>
        <v>5.000000000032756E-6</v>
      </c>
      <c r="G8007" s="4">
        <f t="shared" si="624"/>
        <v>5.000000000032756E-6</v>
      </c>
      <c r="H8007" s="7">
        <f t="shared" si="625"/>
        <v>2.5000000000327561E-11</v>
      </c>
      <c r="I8007" s="7"/>
      <c r="J8007">
        <v>-611.875</v>
      </c>
      <c r="K8007" s="8">
        <f t="shared" si="626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622"/>
        <v>-1.0669200000000001</v>
      </c>
      <c r="E8008" s="8">
        <v>-1.0669150000000001</v>
      </c>
      <c r="F8008" s="4">
        <f t="shared" si="623"/>
        <v>5.000000000032756E-6</v>
      </c>
      <c r="G8008" s="4">
        <f t="shared" si="624"/>
        <v>5.000000000032756E-6</v>
      </c>
      <c r="H8008" s="7">
        <f t="shared" si="625"/>
        <v>2.5000000000327561E-11</v>
      </c>
      <c r="I8008" s="7"/>
      <c r="J8008">
        <v>-611.875</v>
      </c>
      <c r="K8008" s="8">
        <f t="shared" si="626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627">C8009/1000</f>
        <v>-2.2804699999999998</v>
      </c>
      <c r="E8009" s="8">
        <v>-2.2780369999999999</v>
      </c>
      <c r="F8009" s="4">
        <f t="shared" ref="F8009:F8072" si="628">(E8009- D8009)</f>
        <v>2.4329999999999075E-3</v>
      </c>
      <c r="G8009" s="4">
        <f t="shared" ref="G8009:G8072" si="629">ABS(F8009)</f>
        <v>2.4329999999999075E-3</v>
      </c>
      <c r="H8009" s="7">
        <f t="shared" ref="H8009:H8072" si="630">(G8009^2)</f>
        <v>5.91948899999955E-6</v>
      </c>
      <c r="I8009" s="7"/>
      <c r="J8009">
        <v>-611.875</v>
      </c>
      <c r="K8009" s="8">
        <f t="shared" si="626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627"/>
        <v>84.951399999999992</v>
      </c>
      <c r="E8010" s="8">
        <v>85.015105000000005</v>
      </c>
      <c r="F8010" s="4">
        <f t="shared" si="628"/>
        <v>6.3705000000013001E-2</v>
      </c>
      <c r="G8010" s="4">
        <f t="shared" si="629"/>
        <v>6.3705000000013001E-2</v>
      </c>
      <c r="H8010" s="7">
        <f t="shared" si="630"/>
        <v>4.0583270250016566E-3</v>
      </c>
      <c r="I8010" s="7"/>
      <c r="J8010">
        <v>-611.875</v>
      </c>
      <c r="K8010" s="8">
        <f t="shared" si="626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627"/>
        <v>111.43600000000001</v>
      </c>
      <c r="E8011" s="8">
        <v>110.281892</v>
      </c>
      <c r="F8011" s="4">
        <f t="shared" si="628"/>
        <v>-1.1541080000000079</v>
      </c>
      <c r="G8011" s="4">
        <f t="shared" si="629"/>
        <v>1.1541080000000079</v>
      </c>
      <c r="H8011" s="7">
        <f t="shared" si="630"/>
        <v>1.3319652756640183</v>
      </c>
      <c r="I8011" s="7"/>
      <c r="J8011">
        <v>-611.875</v>
      </c>
      <c r="K8011" s="8">
        <f t="shared" si="626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627"/>
        <v>96.112800000000007</v>
      </c>
      <c r="E8012" s="8">
        <v>96.266622999999996</v>
      </c>
      <c r="F8012" s="4">
        <f t="shared" si="628"/>
        <v>0.1538229999999885</v>
      </c>
      <c r="G8012" s="4">
        <f t="shared" si="629"/>
        <v>0.1538229999999885</v>
      </c>
      <c r="H8012" s="7">
        <f t="shared" si="630"/>
        <v>2.366151532899646E-2</v>
      </c>
      <c r="I8012" s="7"/>
      <c r="J8012">
        <v>-1066.92</v>
      </c>
      <c r="K8012" s="8">
        <f t="shared" si="626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627"/>
        <v>72.768799999999999</v>
      </c>
      <c r="E8013" s="8">
        <v>73.668976999999998</v>
      </c>
      <c r="F8013" s="4">
        <f t="shared" si="628"/>
        <v>0.90017699999999934</v>
      </c>
      <c r="G8013" s="4">
        <f t="shared" si="629"/>
        <v>0.90017699999999934</v>
      </c>
      <c r="H8013" s="7">
        <f t="shared" si="630"/>
        <v>0.81031863132899884</v>
      </c>
      <c r="I8013" s="7"/>
      <c r="J8013">
        <v>-2007.2</v>
      </c>
      <c r="K8013" s="8">
        <f t="shared" si="626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627"/>
        <v>81.364000000000004</v>
      </c>
      <c r="E8014" s="8">
        <v>82.630037999999999</v>
      </c>
      <c r="F8014" s="4">
        <f t="shared" si="628"/>
        <v>1.2660379999999947</v>
      </c>
      <c r="G8014" s="4">
        <f t="shared" si="629"/>
        <v>1.2660379999999947</v>
      </c>
      <c r="H8014" s="7">
        <f t="shared" si="630"/>
        <v>1.6028522174439865</v>
      </c>
      <c r="I8014" s="7"/>
      <c r="J8014">
        <v>80619.899999999994</v>
      </c>
      <c r="K8014" s="8">
        <f t="shared" si="626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627"/>
        <v>41.6798</v>
      </c>
      <c r="E8015" s="8">
        <v>43.030799999999999</v>
      </c>
      <c r="F8015" s="4">
        <f t="shared" si="628"/>
        <v>1.3509999999999991</v>
      </c>
      <c r="G8015" s="4">
        <f t="shared" si="629"/>
        <v>1.3509999999999991</v>
      </c>
      <c r="H8015" s="7">
        <f t="shared" si="630"/>
        <v>1.8252009999999976</v>
      </c>
      <c r="I8015" s="7"/>
      <c r="J8015">
        <v>114145</v>
      </c>
      <c r="K8015" s="8">
        <f t="shared" si="626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627"/>
        <v>-0.92471500000000006</v>
      </c>
      <c r="E8016" s="8">
        <v>-0.92471499999999995</v>
      </c>
      <c r="F8016" s="4">
        <f t="shared" si="628"/>
        <v>1.1102230246251565E-16</v>
      </c>
      <c r="G8016" s="4">
        <f t="shared" si="629"/>
        <v>1.1102230246251565E-16</v>
      </c>
      <c r="H8016" s="7">
        <f t="shared" si="630"/>
        <v>1.2325951644078309E-32</v>
      </c>
      <c r="I8016" s="7"/>
      <c r="J8016">
        <v>113026</v>
      </c>
      <c r="K8016" s="8">
        <f t="shared" si="626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627"/>
        <v>-0.92471500000000006</v>
      </c>
      <c r="E8017" s="8">
        <v>-0.92471499999999995</v>
      </c>
      <c r="F8017" s="4">
        <f t="shared" si="628"/>
        <v>1.1102230246251565E-16</v>
      </c>
      <c r="G8017" s="4">
        <f t="shared" si="629"/>
        <v>1.1102230246251565E-16</v>
      </c>
      <c r="H8017" s="7">
        <f t="shared" si="630"/>
        <v>1.2325951644078309E-32</v>
      </c>
      <c r="I8017" s="7"/>
      <c r="J8017">
        <v>112391</v>
      </c>
      <c r="K8017" s="8">
        <f t="shared" si="626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627"/>
        <v>-0.61187499999999995</v>
      </c>
      <c r="E8018" s="8">
        <v>-0.61187499999999995</v>
      </c>
      <c r="F8018" s="4">
        <f t="shared" si="628"/>
        <v>0</v>
      </c>
      <c r="G8018" s="4">
        <f t="shared" si="629"/>
        <v>0</v>
      </c>
      <c r="H8018" s="7">
        <f t="shared" si="630"/>
        <v>0</v>
      </c>
      <c r="I8018" s="7"/>
      <c r="J8018">
        <v>76169.5</v>
      </c>
      <c r="K8018" s="8">
        <f t="shared" si="626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627"/>
        <v>-0.61187499999999995</v>
      </c>
      <c r="E8019" s="8">
        <v>-0.61187499999999995</v>
      </c>
      <c r="F8019" s="4">
        <f t="shared" si="628"/>
        <v>0</v>
      </c>
      <c r="G8019" s="4">
        <f t="shared" si="629"/>
        <v>0</v>
      </c>
      <c r="H8019" s="7">
        <f t="shared" si="630"/>
        <v>0</v>
      </c>
      <c r="I8019" s="7"/>
      <c r="J8019">
        <v>88146</v>
      </c>
      <c r="K8019" s="8">
        <f t="shared" si="626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627"/>
        <v>-0.61187499999999995</v>
      </c>
      <c r="E8020" s="8">
        <v>-0.61187499999999995</v>
      </c>
      <c r="F8020" s="4">
        <f t="shared" si="628"/>
        <v>0</v>
      </c>
      <c r="G8020" s="4">
        <f t="shared" si="629"/>
        <v>0</v>
      </c>
      <c r="H8020" s="7">
        <f t="shared" si="630"/>
        <v>0</v>
      </c>
      <c r="I8020" s="7"/>
      <c r="J8020">
        <v>68166.5</v>
      </c>
      <c r="K8020" s="8">
        <f t="shared" si="626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627"/>
        <v>-0.61187499999999995</v>
      </c>
      <c r="E8021" s="8">
        <v>-0.61187499999999995</v>
      </c>
      <c r="F8021" s="4">
        <f t="shared" si="628"/>
        <v>0</v>
      </c>
      <c r="G8021" s="4">
        <f t="shared" si="629"/>
        <v>0</v>
      </c>
      <c r="H8021" s="7">
        <f t="shared" si="630"/>
        <v>0</v>
      </c>
      <c r="I8021" s="7"/>
      <c r="J8021">
        <v>-924.71500000000003</v>
      </c>
      <c r="K8021" s="8">
        <f t="shared" si="626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627"/>
        <v>-0.61187499999999995</v>
      </c>
      <c r="E8022" s="8">
        <v>-0.61187499999999995</v>
      </c>
      <c r="F8022" s="4">
        <f t="shared" si="628"/>
        <v>0</v>
      </c>
      <c r="G8022" s="4">
        <f t="shared" si="629"/>
        <v>0</v>
      </c>
      <c r="H8022" s="7">
        <f t="shared" si="630"/>
        <v>0</v>
      </c>
      <c r="I8022" s="7"/>
      <c r="J8022">
        <v>-924.71500000000003</v>
      </c>
      <c r="K8022" s="8">
        <f t="shared" si="626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627"/>
        <v>-0.61187499999999995</v>
      </c>
      <c r="E8023" s="8">
        <v>-0.61187499999999995</v>
      </c>
      <c r="F8023" s="4">
        <f t="shared" si="628"/>
        <v>0</v>
      </c>
      <c r="G8023" s="4">
        <f t="shared" si="629"/>
        <v>0</v>
      </c>
      <c r="H8023" s="7">
        <f t="shared" si="630"/>
        <v>0</v>
      </c>
      <c r="I8023" s="7"/>
      <c r="J8023">
        <v>-611.875</v>
      </c>
      <c r="K8023" s="8">
        <f t="shared" si="626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627"/>
        <v>-0.61187499999999995</v>
      </c>
      <c r="E8024" s="8">
        <v>-0.61187499999999995</v>
      </c>
      <c r="F8024" s="4">
        <f t="shared" si="628"/>
        <v>0</v>
      </c>
      <c r="G8024" s="4">
        <f t="shared" si="629"/>
        <v>0</v>
      </c>
      <c r="H8024" s="7">
        <f t="shared" si="630"/>
        <v>0</v>
      </c>
      <c r="I8024" s="7"/>
      <c r="J8024">
        <v>-611.875</v>
      </c>
      <c r="K8024" s="8">
        <f t="shared" si="626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627"/>
        <v>-0.61187499999999995</v>
      </c>
      <c r="E8025" s="8">
        <v>-0.61187499999999995</v>
      </c>
      <c r="F8025" s="4">
        <f t="shared" si="628"/>
        <v>0</v>
      </c>
      <c r="G8025" s="4">
        <f t="shared" si="629"/>
        <v>0</v>
      </c>
      <c r="H8025" s="7">
        <f t="shared" si="630"/>
        <v>0</v>
      </c>
      <c r="I8025" s="7"/>
      <c r="J8025">
        <v>-611.875</v>
      </c>
      <c r="K8025" s="8">
        <f t="shared" si="626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627"/>
        <v>-0.61187499999999995</v>
      </c>
      <c r="E8026" s="8">
        <v>-0.61187499999999995</v>
      </c>
      <c r="F8026" s="4">
        <f t="shared" si="628"/>
        <v>0</v>
      </c>
      <c r="G8026" s="4">
        <f t="shared" si="629"/>
        <v>0</v>
      </c>
      <c r="H8026" s="7">
        <f t="shared" si="630"/>
        <v>0</v>
      </c>
      <c r="I8026" s="7"/>
      <c r="J8026">
        <v>-611.875</v>
      </c>
      <c r="K8026" s="8">
        <f t="shared" si="626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627"/>
        <v>-0.61187499999999995</v>
      </c>
      <c r="E8027" s="8">
        <v>-0.61187499999999995</v>
      </c>
      <c r="F8027" s="4">
        <f t="shared" si="628"/>
        <v>0</v>
      </c>
      <c r="G8027" s="4">
        <f t="shared" si="629"/>
        <v>0</v>
      </c>
      <c r="H8027" s="7">
        <f t="shared" si="630"/>
        <v>0</v>
      </c>
      <c r="I8027" s="7"/>
      <c r="J8027">
        <v>-611.875</v>
      </c>
      <c r="K8027" s="8">
        <f t="shared" si="626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627"/>
        <v>-0.61187499999999995</v>
      </c>
      <c r="E8028" s="8">
        <v>-0.61187499999999995</v>
      </c>
      <c r="F8028" s="4">
        <f t="shared" si="628"/>
        <v>0</v>
      </c>
      <c r="G8028" s="4">
        <f t="shared" si="629"/>
        <v>0</v>
      </c>
      <c r="H8028" s="7">
        <f t="shared" si="630"/>
        <v>0</v>
      </c>
      <c r="I8028" s="7"/>
      <c r="J8028">
        <v>-611.875</v>
      </c>
      <c r="K8028" s="8">
        <f t="shared" si="626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627"/>
        <v>-0.61187499999999995</v>
      </c>
      <c r="E8029" s="8">
        <v>-0.61187499999999995</v>
      </c>
      <c r="F8029" s="4">
        <f t="shared" si="628"/>
        <v>0</v>
      </c>
      <c r="G8029" s="4">
        <f t="shared" si="629"/>
        <v>0</v>
      </c>
      <c r="H8029" s="7">
        <f t="shared" si="630"/>
        <v>0</v>
      </c>
      <c r="I8029" s="7"/>
      <c r="J8029">
        <v>-611.875</v>
      </c>
      <c r="K8029" s="8">
        <f t="shared" si="626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627"/>
        <v>-0.61187499999999995</v>
      </c>
      <c r="E8030" s="8">
        <v>-0.61187499999999995</v>
      </c>
      <c r="F8030" s="4">
        <f t="shared" si="628"/>
        <v>0</v>
      </c>
      <c r="G8030" s="4">
        <f t="shared" si="629"/>
        <v>0</v>
      </c>
      <c r="H8030" s="7">
        <f t="shared" si="630"/>
        <v>0</v>
      </c>
      <c r="I8030" s="7"/>
      <c r="J8030">
        <v>-611.875</v>
      </c>
      <c r="K8030" s="8">
        <f t="shared" si="626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627"/>
        <v>-1.0669200000000001</v>
      </c>
      <c r="E8031" s="8">
        <v>-1.0669150000000001</v>
      </c>
      <c r="F8031" s="4">
        <f t="shared" si="628"/>
        <v>5.000000000032756E-6</v>
      </c>
      <c r="G8031" s="4">
        <f t="shared" si="629"/>
        <v>5.000000000032756E-6</v>
      </c>
      <c r="H8031" s="7">
        <f t="shared" si="630"/>
        <v>2.5000000000327561E-11</v>
      </c>
      <c r="I8031" s="7"/>
      <c r="J8031">
        <v>-611.875</v>
      </c>
      <c r="K8031" s="8">
        <f t="shared" si="626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627"/>
        <v>-1.0669200000000001</v>
      </c>
      <c r="E8032" s="8">
        <v>-1.0669150000000001</v>
      </c>
      <c r="F8032" s="4">
        <f t="shared" si="628"/>
        <v>5.000000000032756E-6</v>
      </c>
      <c r="G8032" s="4">
        <f t="shared" si="629"/>
        <v>5.000000000032756E-6</v>
      </c>
      <c r="H8032" s="7">
        <f t="shared" si="630"/>
        <v>2.5000000000327561E-11</v>
      </c>
      <c r="I8032" s="7"/>
      <c r="J8032">
        <v>-611.875</v>
      </c>
      <c r="K8032" s="8">
        <f t="shared" si="626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627"/>
        <v>-0.92471500000000006</v>
      </c>
      <c r="E8033" s="8">
        <v>-0.92471499999999995</v>
      </c>
      <c r="F8033" s="4">
        <f t="shared" si="628"/>
        <v>1.1102230246251565E-16</v>
      </c>
      <c r="G8033" s="4">
        <f t="shared" si="629"/>
        <v>1.1102230246251565E-16</v>
      </c>
      <c r="H8033" s="7">
        <f t="shared" si="630"/>
        <v>1.2325951644078309E-32</v>
      </c>
      <c r="I8033" s="7"/>
      <c r="J8033">
        <v>-611.875</v>
      </c>
      <c r="K8033" s="8">
        <f t="shared" si="626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627"/>
        <v>-0.92471500000000006</v>
      </c>
      <c r="E8034" s="8">
        <v>-0.92471499999999995</v>
      </c>
      <c r="F8034" s="4">
        <f t="shared" si="628"/>
        <v>1.1102230246251565E-16</v>
      </c>
      <c r="G8034" s="4">
        <f t="shared" si="629"/>
        <v>1.1102230246251565E-16</v>
      </c>
      <c r="H8034" s="7">
        <f t="shared" si="630"/>
        <v>1.2325951644078309E-32</v>
      </c>
      <c r="I8034" s="7"/>
      <c r="J8034">
        <v>-611.875</v>
      </c>
      <c r="K8034" s="8">
        <f t="shared" si="626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627"/>
        <v>-0.92471500000000006</v>
      </c>
      <c r="E8035" s="8">
        <v>-0.92471499999999995</v>
      </c>
      <c r="F8035" s="4">
        <f t="shared" si="628"/>
        <v>1.1102230246251565E-16</v>
      </c>
      <c r="G8035" s="4">
        <f t="shared" si="629"/>
        <v>1.1102230246251565E-16</v>
      </c>
      <c r="H8035" s="7">
        <f t="shared" si="630"/>
        <v>1.2325951644078309E-32</v>
      </c>
      <c r="I8035" s="7"/>
      <c r="J8035">
        <v>-611.875</v>
      </c>
      <c r="K8035" s="8">
        <f t="shared" si="626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627"/>
        <v>-0.92471500000000006</v>
      </c>
      <c r="E8036" s="8">
        <v>-0.92471499999999995</v>
      </c>
      <c r="F8036" s="4">
        <f t="shared" si="628"/>
        <v>1.1102230246251565E-16</v>
      </c>
      <c r="G8036" s="4">
        <f t="shared" si="629"/>
        <v>1.1102230246251565E-16</v>
      </c>
      <c r="H8036" s="7">
        <f t="shared" si="630"/>
        <v>1.2325951644078309E-32</v>
      </c>
      <c r="I8036" s="7"/>
      <c r="J8036">
        <v>-1066.92</v>
      </c>
      <c r="K8036" s="8">
        <f t="shared" si="626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627"/>
        <v>-0.92471500000000006</v>
      </c>
      <c r="E8037" s="8">
        <v>-0.92471499999999995</v>
      </c>
      <c r="F8037" s="4">
        <f t="shared" si="628"/>
        <v>1.1102230246251565E-16</v>
      </c>
      <c r="G8037" s="4">
        <f t="shared" si="629"/>
        <v>1.1102230246251565E-16</v>
      </c>
      <c r="H8037" s="7">
        <f t="shared" si="630"/>
        <v>1.2325951644078309E-32</v>
      </c>
      <c r="I8037" s="7"/>
      <c r="J8037">
        <v>-1066.92</v>
      </c>
      <c r="K8037" s="8">
        <f t="shared" si="626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627"/>
        <v>-2.26633</v>
      </c>
      <c r="E8038" s="8">
        <v>-2.2680729999999998</v>
      </c>
      <c r="F8038" s="4">
        <f t="shared" si="628"/>
        <v>-1.742999999999828E-3</v>
      </c>
      <c r="G8038" s="4">
        <f t="shared" si="629"/>
        <v>1.742999999999828E-3</v>
      </c>
      <c r="H8038" s="7">
        <f t="shared" si="630"/>
        <v>3.0380489999994006E-6</v>
      </c>
      <c r="I8038" s="7"/>
      <c r="J8038">
        <v>-2278.56</v>
      </c>
      <c r="K8038" s="8">
        <f t="shared" si="626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627"/>
        <v>6.6766800000000002</v>
      </c>
      <c r="E8039" s="8">
        <v>8.1033019999999993</v>
      </c>
      <c r="F8039" s="4">
        <f t="shared" si="628"/>
        <v>1.4266219999999992</v>
      </c>
      <c r="G8039" s="4">
        <f t="shared" si="629"/>
        <v>1.4266219999999992</v>
      </c>
      <c r="H8039" s="7">
        <f t="shared" si="630"/>
        <v>2.0352503308839975</v>
      </c>
      <c r="I8039" s="7"/>
      <c r="J8039">
        <v>85272.8</v>
      </c>
      <c r="K8039" s="8">
        <f t="shared" si="626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627"/>
        <v>45.137800000000006</v>
      </c>
      <c r="E8040" s="8">
        <v>46.642834999999998</v>
      </c>
      <c r="F8040" s="4">
        <f t="shared" si="628"/>
        <v>1.5050349999999924</v>
      </c>
      <c r="G8040" s="4">
        <f t="shared" si="629"/>
        <v>1.5050349999999924</v>
      </c>
      <c r="H8040" s="7">
        <f t="shared" si="630"/>
        <v>2.2651303512249772</v>
      </c>
      <c r="I8040" s="7"/>
      <c r="J8040">
        <v>110302</v>
      </c>
      <c r="K8040" s="8">
        <f t="shared" si="626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627"/>
        <v>-0.92471500000000006</v>
      </c>
      <c r="E8041" s="8">
        <v>-0.92471499999999995</v>
      </c>
      <c r="F8041" s="4">
        <f t="shared" si="628"/>
        <v>1.1102230246251565E-16</v>
      </c>
      <c r="G8041" s="4">
        <f t="shared" si="629"/>
        <v>1.1102230246251565E-16</v>
      </c>
      <c r="H8041" s="7">
        <f t="shared" si="630"/>
        <v>1.2325951644078309E-32</v>
      </c>
      <c r="I8041" s="7"/>
      <c r="J8041">
        <v>96267.1</v>
      </c>
      <c r="K8041" s="8">
        <f t="shared" si="626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627"/>
        <v>-0.61187499999999995</v>
      </c>
      <c r="E8042" s="8">
        <v>-0.61187499999999995</v>
      </c>
      <c r="F8042" s="4">
        <f t="shared" si="628"/>
        <v>0</v>
      </c>
      <c r="G8042" s="4">
        <f t="shared" si="629"/>
        <v>0</v>
      </c>
      <c r="H8042" s="7">
        <f t="shared" si="630"/>
        <v>0</v>
      </c>
      <c r="I8042" s="7"/>
      <c r="J8042">
        <v>73788.3</v>
      </c>
      <c r="K8042" s="8">
        <f t="shared" si="626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627"/>
        <v>-0.61187499999999995</v>
      </c>
      <c r="E8043" s="8">
        <v>-0.61187499999999995</v>
      </c>
      <c r="F8043" s="4">
        <f t="shared" si="628"/>
        <v>0</v>
      </c>
      <c r="G8043" s="4">
        <f t="shared" si="629"/>
        <v>0</v>
      </c>
      <c r="H8043" s="7">
        <f t="shared" si="630"/>
        <v>0</v>
      </c>
      <c r="I8043" s="7"/>
      <c r="J8043">
        <v>82694.3</v>
      </c>
      <c r="K8043" s="8">
        <f t="shared" si="626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627"/>
        <v>-0.61187499999999995</v>
      </c>
      <c r="E8044" s="8">
        <v>-0.61187499999999995</v>
      </c>
      <c r="F8044" s="4">
        <f t="shared" si="628"/>
        <v>0</v>
      </c>
      <c r="G8044" s="4">
        <f t="shared" si="629"/>
        <v>0</v>
      </c>
      <c r="H8044" s="7">
        <f t="shared" si="630"/>
        <v>0</v>
      </c>
      <c r="I8044" s="7"/>
      <c r="J8044">
        <v>43150.7</v>
      </c>
      <c r="K8044" s="8">
        <f t="shared" ref="K8044:K8107" si="631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627"/>
        <v>-0.61187499999999995</v>
      </c>
      <c r="E8045" s="8">
        <v>-0.61187499999999995</v>
      </c>
      <c r="F8045" s="4">
        <f t="shared" si="628"/>
        <v>0</v>
      </c>
      <c r="G8045" s="4">
        <f t="shared" si="629"/>
        <v>0</v>
      </c>
      <c r="H8045" s="7">
        <f t="shared" si="630"/>
        <v>0</v>
      </c>
      <c r="I8045" s="7"/>
      <c r="J8045">
        <v>-924.71500000000003</v>
      </c>
      <c r="K8045" s="8">
        <f t="shared" si="631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627"/>
        <v>-0.61187499999999995</v>
      </c>
      <c r="E8046" s="8">
        <v>-0.61187499999999995</v>
      </c>
      <c r="F8046" s="4">
        <f t="shared" si="628"/>
        <v>0</v>
      </c>
      <c r="G8046" s="4">
        <f t="shared" si="629"/>
        <v>0</v>
      </c>
      <c r="H8046" s="7">
        <f t="shared" si="630"/>
        <v>0</v>
      </c>
      <c r="I8046" s="7"/>
      <c r="J8046">
        <v>-924.71500000000003</v>
      </c>
      <c r="K8046" s="8">
        <f t="shared" si="631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627"/>
        <v>-0.61187499999999995</v>
      </c>
      <c r="E8047" s="8">
        <v>-0.61187499999999995</v>
      </c>
      <c r="F8047" s="4">
        <f t="shared" si="628"/>
        <v>0</v>
      </c>
      <c r="G8047" s="4">
        <f t="shared" si="629"/>
        <v>0</v>
      </c>
      <c r="H8047" s="7">
        <f t="shared" si="630"/>
        <v>0</v>
      </c>
      <c r="I8047" s="7"/>
      <c r="J8047">
        <v>-611.875</v>
      </c>
      <c r="K8047" s="8">
        <f t="shared" si="631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627"/>
        <v>-0.61187499999999995</v>
      </c>
      <c r="E8048" s="8">
        <v>-0.61187499999999995</v>
      </c>
      <c r="F8048" s="4">
        <f t="shared" si="628"/>
        <v>0</v>
      </c>
      <c r="G8048" s="4">
        <f t="shared" si="629"/>
        <v>0</v>
      </c>
      <c r="H8048" s="7">
        <f t="shared" si="630"/>
        <v>0</v>
      </c>
      <c r="I8048" s="7"/>
      <c r="J8048">
        <v>-611.875</v>
      </c>
      <c r="K8048" s="8">
        <f t="shared" si="631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627"/>
        <v>-0.61187499999999995</v>
      </c>
      <c r="E8049" s="8">
        <v>-0.61187499999999995</v>
      </c>
      <c r="F8049" s="4">
        <f t="shared" si="628"/>
        <v>0</v>
      </c>
      <c r="G8049" s="4">
        <f t="shared" si="629"/>
        <v>0</v>
      </c>
      <c r="H8049" s="7">
        <f t="shared" si="630"/>
        <v>0</v>
      </c>
      <c r="I8049" s="7"/>
      <c r="J8049">
        <v>-611.875</v>
      </c>
      <c r="K8049" s="8">
        <f t="shared" si="631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627"/>
        <v>-0.61187499999999995</v>
      </c>
      <c r="E8050" s="8">
        <v>-0.61187499999999995</v>
      </c>
      <c r="F8050" s="4">
        <f t="shared" si="628"/>
        <v>0</v>
      </c>
      <c r="G8050" s="4">
        <f t="shared" si="629"/>
        <v>0</v>
      </c>
      <c r="H8050" s="7">
        <f t="shared" si="630"/>
        <v>0</v>
      </c>
      <c r="I8050" s="7"/>
      <c r="J8050">
        <v>-611.875</v>
      </c>
      <c r="K8050" s="8">
        <f t="shared" si="631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627"/>
        <v>-0.61187499999999995</v>
      </c>
      <c r="E8051" s="8">
        <v>-0.61187499999999995</v>
      </c>
      <c r="F8051" s="4">
        <f t="shared" si="628"/>
        <v>0</v>
      </c>
      <c r="G8051" s="4">
        <f t="shared" si="629"/>
        <v>0</v>
      </c>
      <c r="H8051" s="7">
        <f t="shared" si="630"/>
        <v>0</v>
      </c>
      <c r="I8051" s="7"/>
      <c r="J8051">
        <v>-611.875</v>
      </c>
      <c r="K8051" s="8">
        <f t="shared" si="631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627"/>
        <v>-0.61187499999999995</v>
      </c>
      <c r="E8052" s="8">
        <v>-0.61187499999999995</v>
      </c>
      <c r="F8052" s="4">
        <f t="shared" si="628"/>
        <v>0</v>
      </c>
      <c r="G8052" s="4">
        <f t="shared" si="629"/>
        <v>0</v>
      </c>
      <c r="H8052" s="7">
        <f t="shared" si="630"/>
        <v>0</v>
      </c>
      <c r="I8052" s="7"/>
      <c r="J8052">
        <v>-611.875</v>
      </c>
      <c r="K8052" s="8">
        <f t="shared" si="631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627"/>
        <v>-0.61187499999999995</v>
      </c>
      <c r="E8053" s="8">
        <v>-0.61187499999999995</v>
      </c>
      <c r="F8053" s="4">
        <f t="shared" si="628"/>
        <v>0</v>
      </c>
      <c r="G8053" s="4">
        <f t="shared" si="629"/>
        <v>0</v>
      </c>
      <c r="H8053" s="7">
        <f t="shared" si="630"/>
        <v>0</v>
      </c>
      <c r="I8053" s="7"/>
      <c r="J8053">
        <v>-611.875</v>
      </c>
      <c r="K8053" s="8">
        <f t="shared" si="631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627"/>
        <v>-0.61187499999999995</v>
      </c>
      <c r="E8054" s="8">
        <v>-0.61187499999999995</v>
      </c>
      <c r="F8054" s="4">
        <f t="shared" si="628"/>
        <v>0</v>
      </c>
      <c r="G8054" s="4">
        <f t="shared" si="629"/>
        <v>0</v>
      </c>
      <c r="H8054" s="7">
        <f t="shared" si="630"/>
        <v>0</v>
      </c>
      <c r="I8054" s="7"/>
      <c r="J8054">
        <v>-611.875</v>
      </c>
      <c r="K8054" s="8">
        <f t="shared" si="631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627"/>
        <v>-1.0669200000000001</v>
      </c>
      <c r="E8055" s="8">
        <v>-1.0669150000000001</v>
      </c>
      <c r="F8055" s="4">
        <f t="shared" si="628"/>
        <v>5.000000000032756E-6</v>
      </c>
      <c r="G8055" s="4">
        <f t="shared" si="629"/>
        <v>5.000000000032756E-6</v>
      </c>
      <c r="H8055" s="7">
        <f t="shared" si="630"/>
        <v>2.5000000000327561E-11</v>
      </c>
      <c r="I8055" s="7"/>
      <c r="J8055">
        <v>-611.875</v>
      </c>
      <c r="K8055" s="8">
        <f t="shared" si="631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627"/>
        <v>-1.97394</v>
      </c>
      <c r="E8056" s="8">
        <v>-1.9713130000000001</v>
      </c>
      <c r="F8056" s="4">
        <f t="shared" si="628"/>
        <v>2.6269999999999349E-3</v>
      </c>
      <c r="G8056" s="4">
        <f t="shared" si="629"/>
        <v>2.6269999999999349E-3</v>
      </c>
      <c r="H8056" s="7">
        <f t="shared" si="630"/>
        <v>6.9011289999996578E-6</v>
      </c>
      <c r="I8056" s="7"/>
      <c r="J8056">
        <v>-611.875</v>
      </c>
      <c r="K8056" s="8">
        <f t="shared" si="631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627"/>
        <v>68.003199999999993</v>
      </c>
      <c r="E8057" s="8">
        <v>65.744266999999994</v>
      </c>
      <c r="F8057" s="4">
        <f t="shared" si="628"/>
        <v>-2.258932999999999</v>
      </c>
      <c r="G8057" s="4">
        <f t="shared" si="629"/>
        <v>2.258932999999999</v>
      </c>
      <c r="H8057" s="7">
        <f t="shared" si="630"/>
        <v>5.1027782984889951</v>
      </c>
      <c r="I8057" s="7"/>
      <c r="J8057">
        <v>-611.875</v>
      </c>
      <c r="K8057" s="8">
        <f t="shared" si="631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627"/>
        <v>115.045</v>
      </c>
      <c r="E8058" s="8">
        <v>113.623755</v>
      </c>
      <c r="F8058" s="4">
        <f t="shared" si="628"/>
        <v>-1.421244999999999</v>
      </c>
      <c r="G8058" s="4">
        <f t="shared" si="629"/>
        <v>1.421244999999999</v>
      </c>
      <c r="H8058" s="7">
        <f t="shared" si="630"/>
        <v>2.0199373500249971</v>
      </c>
      <c r="I8058" s="7"/>
      <c r="J8058">
        <v>-611.875</v>
      </c>
      <c r="K8058" s="8">
        <f t="shared" si="631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627"/>
        <v>113.616</v>
      </c>
      <c r="E8059" s="8">
        <v>113.889383</v>
      </c>
      <c r="F8059" s="4">
        <f t="shared" si="628"/>
        <v>0.27338299999999549</v>
      </c>
      <c r="G8059" s="4">
        <f t="shared" si="629"/>
        <v>0.27338299999999549</v>
      </c>
      <c r="H8059" s="7">
        <f t="shared" si="630"/>
        <v>7.4738264688997538E-2</v>
      </c>
      <c r="I8059" s="7"/>
      <c r="J8059">
        <v>-611.875</v>
      </c>
      <c r="K8059" s="8">
        <f t="shared" si="631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627"/>
        <v>113.423</v>
      </c>
      <c r="E8060" s="8">
        <v>113.931274</v>
      </c>
      <c r="F8060" s="4">
        <f t="shared" si="628"/>
        <v>0.50827400000000011</v>
      </c>
      <c r="G8060" s="4">
        <f t="shared" si="629"/>
        <v>0.50827400000000011</v>
      </c>
      <c r="H8060" s="7">
        <f t="shared" si="630"/>
        <v>0.25834245907600012</v>
      </c>
      <c r="I8060" s="7"/>
      <c r="J8060">
        <v>-1066.92</v>
      </c>
      <c r="K8060" s="8">
        <f t="shared" si="631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627"/>
        <v>113.035</v>
      </c>
      <c r="E8061" s="8">
        <v>113.488885</v>
      </c>
      <c r="F8061" s="4">
        <f t="shared" si="628"/>
        <v>0.45388499999999965</v>
      </c>
      <c r="G8061" s="4">
        <f t="shared" si="629"/>
        <v>0.45388499999999965</v>
      </c>
      <c r="H8061" s="7">
        <f t="shared" si="630"/>
        <v>0.20601159322499968</v>
      </c>
      <c r="I8061" s="7"/>
      <c r="J8061">
        <v>-1066.92</v>
      </c>
      <c r="K8061" s="8">
        <f t="shared" si="631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627"/>
        <v>90.548100000000005</v>
      </c>
      <c r="E8062" s="8">
        <v>92.419663999999997</v>
      </c>
      <c r="F8062" s="4">
        <f t="shared" si="628"/>
        <v>1.8715639999999922</v>
      </c>
      <c r="G8062" s="4">
        <f t="shared" si="629"/>
        <v>1.8715639999999922</v>
      </c>
      <c r="H8062" s="7">
        <f t="shared" si="630"/>
        <v>3.5027518060959708</v>
      </c>
      <c r="I8062" s="7"/>
      <c r="J8062">
        <v>-924.71500000000003</v>
      </c>
      <c r="K8062" s="8">
        <f t="shared" si="631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627"/>
        <v>68.637</v>
      </c>
      <c r="E8063" s="8">
        <v>70.536660999999995</v>
      </c>
      <c r="F8063" s="4">
        <f t="shared" si="628"/>
        <v>1.8996609999999947</v>
      </c>
      <c r="G8063" s="4">
        <f t="shared" si="629"/>
        <v>1.8996609999999947</v>
      </c>
      <c r="H8063" s="7">
        <f t="shared" si="630"/>
        <v>3.6087119149209799</v>
      </c>
      <c r="I8063" s="7"/>
      <c r="J8063">
        <v>-924.71500000000003</v>
      </c>
      <c r="K8063" s="8">
        <f t="shared" si="631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627"/>
        <v>-0.92471500000000006</v>
      </c>
      <c r="E8064" s="8">
        <v>-0.92471499999999995</v>
      </c>
      <c r="F8064" s="4">
        <f t="shared" si="628"/>
        <v>1.1102230246251565E-16</v>
      </c>
      <c r="G8064" s="4">
        <f t="shared" si="629"/>
        <v>1.1102230246251565E-16</v>
      </c>
      <c r="H8064" s="7">
        <f t="shared" si="630"/>
        <v>1.2325951644078309E-32</v>
      </c>
      <c r="I8064" s="7"/>
      <c r="J8064">
        <v>-924.71500000000003</v>
      </c>
      <c r="K8064" s="8">
        <f t="shared" si="631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627"/>
        <v>-0.92471500000000006</v>
      </c>
      <c r="E8065" s="8">
        <v>-0.92471499999999995</v>
      </c>
      <c r="F8065" s="4">
        <f t="shared" si="628"/>
        <v>1.1102230246251565E-16</v>
      </c>
      <c r="G8065" s="4">
        <f t="shared" si="629"/>
        <v>1.1102230246251565E-16</v>
      </c>
      <c r="H8065" s="7">
        <f t="shared" si="630"/>
        <v>1.2325951644078309E-32</v>
      </c>
      <c r="I8065" s="7"/>
      <c r="J8065">
        <v>-924.71500000000003</v>
      </c>
      <c r="K8065" s="8">
        <f t="shared" si="631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627"/>
        <v>-0.61187499999999995</v>
      </c>
      <c r="E8066" s="8">
        <v>-0.61187499999999995</v>
      </c>
      <c r="F8066" s="4">
        <f t="shared" si="628"/>
        <v>0</v>
      </c>
      <c r="G8066" s="4">
        <f t="shared" si="629"/>
        <v>0</v>
      </c>
      <c r="H8066" s="7">
        <f t="shared" si="630"/>
        <v>0</v>
      </c>
      <c r="I8066" s="7"/>
      <c r="J8066">
        <v>-924.71500000000003</v>
      </c>
      <c r="K8066" s="8">
        <f t="shared" si="631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627"/>
        <v>-0.61187499999999995</v>
      </c>
      <c r="E8067" s="8">
        <v>-0.61187499999999995</v>
      </c>
      <c r="F8067" s="4">
        <f t="shared" si="628"/>
        <v>0</v>
      </c>
      <c r="G8067" s="4">
        <f t="shared" si="629"/>
        <v>0</v>
      </c>
      <c r="H8067" s="7">
        <f t="shared" si="630"/>
        <v>0</v>
      </c>
      <c r="I8067" s="7"/>
      <c r="J8067">
        <v>-2268.0700000000002</v>
      </c>
      <c r="K8067" s="8">
        <f t="shared" si="631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627"/>
        <v>-0.61187499999999995</v>
      </c>
      <c r="E8068" s="8">
        <v>-0.61187499999999995</v>
      </c>
      <c r="F8068" s="4">
        <f t="shared" si="628"/>
        <v>0</v>
      </c>
      <c r="G8068" s="4">
        <f t="shared" si="629"/>
        <v>0</v>
      </c>
      <c r="H8068" s="7">
        <f t="shared" si="630"/>
        <v>0</v>
      </c>
      <c r="I8068" s="7"/>
      <c r="J8068">
        <v>8029.49</v>
      </c>
      <c r="K8068" s="8">
        <f t="shared" si="631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627"/>
        <v>-0.61187499999999995</v>
      </c>
      <c r="E8069" s="8">
        <v>-0.61187499999999995</v>
      </c>
      <c r="F8069" s="4">
        <f t="shared" si="628"/>
        <v>0</v>
      </c>
      <c r="G8069" s="4">
        <f t="shared" si="629"/>
        <v>0</v>
      </c>
      <c r="H8069" s="7">
        <f t="shared" si="630"/>
        <v>0</v>
      </c>
      <c r="I8069" s="7"/>
      <c r="J8069">
        <v>46975.9</v>
      </c>
      <c r="K8069" s="8">
        <f t="shared" si="631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627"/>
        <v>-0.61187499999999995</v>
      </c>
      <c r="E8070" s="8">
        <v>-0.61187499999999995</v>
      </c>
      <c r="F8070" s="4">
        <f t="shared" si="628"/>
        <v>0</v>
      </c>
      <c r="G8070" s="4">
        <f t="shared" si="629"/>
        <v>0</v>
      </c>
      <c r="H8070" s="7">
        <f t="shared" si="630"/>
        <v>0</v>
      </c>
      <c r="I8070" s="7"/>
      <c r="J8070">
        <v>-924.71500000000003</v>
      </c>
      <c r="K8070" s="8">
        <f t="shared" si="631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627"/>
        <v>-0.61187499999999995</v>
      </c>
      <c r="E8071" s="8">
        <v>-0.61187499999999995</v>
      </c>
      <c r="F8071" s="4">
        <f t="shared" si="628"/>
        <v>0</v>
      </c>
      <c r="G8071" s="4">
        <f t="shared" si="629"/>
        <v>0</v>
      </c>
      <c r="H8071" s="7">
        <f t="shared" si="630"/>
        <v>0</v>
      </c>
      <c r="I8071" s="7"/>
      <c r="J8071">
        <v>-611.875</v>
      </c>
      <c r="K8071" s="8">
        <f t="shared" si="631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627"/>
        <v>-0.61187499999999995</v>
      </c>
      <c r="E8072" s="8">
        <v>-0.61187499999999995</v>
      </c>
      <c r="F8072" s="4">
        <f t="shared" si="628"/>
        <v>0</v>
      </c>
      <c r="G8072" s="4">
        <f t="shared" si="629"/>
        <v>0</v>
      </c>
      <c r="H8072" s="7">
        <f t="shared" si="630"/>
        <v>0</v>
      </c>
      <c r="I8072" s="7"/>
      <c r="J8072">
        <v>-611.875</v>
      </c>
      <c r="K8072" s="8">
        <f t="shared" si="631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632">C8073/1000</f>
        <v>-0.61187499999999995</v>
      </c>
      <c r="E8073" s="8">
        <v>-0.61187499999999995</v>
      </c>
      <c r="F8073" s="4">
        <f t="shared" ref="F8073:F8136" si="633">(E8073- D8073)</f>
        <v>0</v>
      </c>
      <c r="G8073" s="4">
        <f t="shared" ref="G8073:G8136" si="634">ABS(F8073)</f>
        <v>0</v>
      </c>
      <c r="H8073" s="7">
        <f t="shared" ref="H8073:H8136" si="635">(G8073^2)</f>
        <v>0</v>
      </c>
      <c r="I8073" s="7"/>
      <c r="J8073">
        <v>-611.875</v>
      </c>
      <c r="K8073" s="8">
        <f t="shared" si="631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632"/>
        <v>-0.61187499999999995</v>
      </c>
      <c r="E8074" s="8">
        <v>-0.61187499999999995</v>
      </c>
      <c r="F8074" s="4">
        <f t="shared" si="633"/>
        <v>0</v>
      </c>
      <c r="G8074" s="4">
        <f t="shared" si="634"/>
        <v>0</v>
      </c>
      <c r="H8074" s="7">
        <f t="shared" si="635"/>
        <v>0</v>
      </c>
      <c r="I8074" s="7"/>
      <c r="J8074">
        <v>-611.875</v>
      </c>
      <c r="K8074" s="8">
        <f t="shared" si="631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632"/>
        <v>-0.61187499999999995</v>
      </c>
      <c r="E8075" s="8">
        <v>-0.61187499999999995</v>
      </c>
      <c r="F8075" s="4">
        <f t="shared" si="633"/>
        <v>0</v>
      </c>
      <c r="G8075" s="4">
        <f t="shared" si="634"/>
        <v>0</v>
      </c>
      <c r="H8075" s="7">
        <f t="shared" si="635"/>
        <v>0</v>
      </c>
      <c r="I8075" s="7"/>
      <c r="J8075">
        <v>-611.875</v>
      </c>
      <c r="K8075" s="8">
        <f t="shared" si="631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632"/>
        <v>-0.61187499999999995</v>
      </c>
      <c r="E8076" s="8">
        <v>-0.61187499999999995</v>
      </c>
      <c r="F8076" s="4">
        <f t="shared" si="633"/>
        <v>0</v>
      </c>
      <c r="G8076" s="4">
        <f t="shared" si="634"/>
        <v>0</v>
      </c>
      <c r="H8076" s="7">
        <f t="shared" si="635"/>
        <v>0</v>
      </c>
      <c r="I8076" s="7"/>
      <c r="J8076">
        <v>-611.875</v>
      </c>
      <c r="K8076" s="8">
        <f t="shared" si="631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632"/>
        <v>-0.61187499999999995</v>
      </c>
      <c r="E8077" s="8">
        <v>-0.61187499999999995</v>
      </c>
      <c r="F8077" s="4">
        <f t="shared" si="633"/>
        <v>0</v>
      </c>
      <c r="G8077" s="4">
        <f t="shared" si="634"/>
        <v>0</v>
      </c>
      <c r="H8077" s="7">
        <f t="shared" si="635"/>
        <v>0</v>
      </c>
      <c r="I8077" s="7"/>
      <c r="J8077">
        <v>-611.875</v>
      </c>
      <c r="K8077" s="8">
        <f t="shared" si="631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632"/>
        <v>-0.61187499999999995</v>
      </c>
      <c r="E8078" s="8">
        <v>-0.61187499999999995</v>
      </c>
      <c r="F8078" s="4">
        <f t="shared" si="633"/>
        <v>0</v>
      </c>
      <c r="G8078" s="4">
        <f t="shared" si="634"/>
        <v>0</v>
      </c>
      <c r="H8078" s="7">
        <f t="shared" si="635"/>
        <v>0</v>
      </c>
      <c r="I8078" s="7"/>
      <c r="J8078">
        <v>-611.875</v>
      </c>
      <c r="K8078" s="8">
        <f t="shared" si="631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632"/>
        <v>-1.0669200000000001</v>
      </c>
      <c r="E8079" s="8">
        <v>-1.0669150000000001</v>
      </c>
      <c r="F8079" s="4">
        <f t="shared" si="633"/>
        <v>5.000000000032756E-6</v>
      </c>
      <c r="G8079" s="4">
        <f t="shared" si="634"/>
        <v>5.000000000032756E-6</v>
      </c>
      <c r="H8079" s="7">
        <f t="shared" si="635"/>
        <v>2.5000000000327561E-11</v>
      </c>
      <c r="I8079" s="7"/>
      <c r="J8079">
        <v>-611.875</v>
      </c>
      <c r="K8079" s="8">
        <f t="shared" si="631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632"/>
        <v>-1.0669200000000001</v>
      </c>
      <c r="E8080" s="8">
        <v>-1.0669150000000001</v>
      </c>
      <c r="F8080" s="4">
        <f t="shared" si="633"/>
        <v>5.000000000032756E-6</v>
      </c>
      <c r="G8080" s="4">
        <f t="shared" si="634"/>
        <v>5.000000000032756E-6</v>
      </c>
      <c r="H8080" s="7">
        <f t="shared" si="635"/>
        <v>2.5000000000327561E-11</v>
      </c>
      <c r="I8080" s="7"/>
      <c r="J8080">
        <v>-611.875</v>
      </c>
      <c r="K8080" s="8">
        <f t="shared" si="631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632"/>
        <v>-0.92471500000000006</v>
      </c>
      <c r="E8081" s="8">
        <v>-0.92471499999999995</v>
      </c>
      <c r="F8081" s="4">
        <f t="shared" si="633"/>
        <v>1.1102230246251565E-16</v>
      </c>
      <c r="G8081" s="4">
        <f t="shared" si="634"/>
        <v>1.1102230246251565E-16</v>
      </c>
      <c r="H8081" s="7">
        <f t="shared" si="635"/>
        <v>1.2325951644078309E-32</v>
      </c>
      <c r="I8081" s="7"/>
      <c r="J8081">
        <v>-611.875</v>
      </c>
      <c r="K8081" s="8">
        <f t="shared" si="631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632"/>
        <v>-0.92471500000000006</v>
      </c>
      <c r="E8082" s="8">
        <v>-0.92471499999999995</v>
      </c>
      <c r="F8082" s="4">
        <f t="shared" si="633"/>
        <v>1.1102230246251565E-16</v>
      </c>
      <c r="G8082" s="4">
        <f t="shared" si="634"/>
        <v>1.1102230246251565E-16</v>
      </c>
      <c r="H8082" s="7">
        <f t="shared" si="635"/>
        <v>1.2325951644078309E-32</v>
      </c>
      <c r="I8082" s="7"/>
      <c r="J8082">
        <v>-611.875</v>
      </c>
      <c r="K8082" s="8">
        <f t="shared" si="631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632"/>
        <v>-0.92471500000000006</v>
      </c>
      <c r="E8083" s="8">
        <v>-0.92471499999999995</v>
      </c>
      <c r="F8083" s="4">
        <f t="shared" si="633"/>
        <v>1.1102230246251565E-16</v>
      </c>
      <c r="G8083" s="4">
        <f t="shared" si="634"/>
        <v>1.1102230246251565E-16</v>
      </c>
      <c r="H8083" s="7">
        <f t="shared" si="635"/>
        <v>1.2325951644078309E-32</v>
      </c>
      <c r="I8083" s="7"/>
      <c r="J8083">
        <v>-611.875</v>
      </c>
      <c r="K8083" s="8">
        <f t="shared" si="631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632"/>
        <v>-2.2614200000000002</v>
      </c>
      <c r="E8084" s="8">
        <v>-2.2612169999999998</v>
      </c>
      <c r="F8084" s="4">
        <f t="shared" si="633"/>
        <v>2.0300000000039731E-4</v>
      </c>
      <c r="G8084" s="4">
        <f t="shared" si="634"/>
        <v>2.0300000000039731E-4</v>
      </c>
      <c r="H8084" s="7">
        <f t="shared" si="635"/>
        <v>4.1209000000161309E-8</v>
      </c>
      <c r="I8084" s="7"/>
      <c r="J8084">
        <v>-1066.92</v>
      </c>
      <c r="K8084" s="8">
        <f t="shared" si="631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632"/>
        <v>7.1683500000000002</v>
      </c>
      <c r="E8085" s="8">
        <v>7.8035129999999997</v>
      </c>
      <c r="F8085" s="4">
        <f t="shared" si="633"/>
        <v>0.63516299999999948</v>
      </c>
      <c r="G8085" s="4">
        <f t="shared" si="634"/>
        <v>0.63516299999999948</v>
      </c>
      <c r="H8085" s="7">
        <f t="shared" si="635"/>
        <v>0.40343203656899934</v>
      </c>
      <c r="I8085" s="7"/>
      <c r="J8085">
        <v>-1971.78</v>
      </c>
      <c r="K8085" s="8">
        <f t="shared" si="631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632"/>
        <v>-0.97082899999999994</v>
      </c>
      <c r="E8086" s="8">
        <v>25.628889999999998</v>
      </c>
      <c r="F8086" s="4">
        <f t="shared" si="633"/>
        <v>26.599718999999997</v>
      </c>
      <c r="G8086" s="4">
        <f t="shared" si="634"/>
        <v>26.599718999999997</v>
      </c>
      <c r="H8086" s="7">
        <f t="shared" si="635"/>
        <v>707.54505087896086</v>
      </c>
      <c r="I8086" s="7"/>
      <c r="J8086">
        <v>66164.7</v>
      </c>
      <c r="K8086" s="8">
        <f t="shared" si="631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632"/>
        <v>-0.92471500000000006</v>
      </c>
      <c r="E8087" s="8">
        <v>-0.92471499999999995</v>
      </c>
      <c r="F8087" s="4">
        <f t="shared" si="633"/>
        <v>1.1102230246251565E-16</v>
      </c>
      <c r="G8087" s="4">
        <f t="shared" si="634"/>
        <v>1.1102230246251565E-16</v>
      </c>
      <c r="H8087" s="7">
        <f t="shared" si="635"/>
        <v>1.2325951644078309E-32</v>
      </c>
      <c r="I8087" s="7"/>
      <c r="J8087">
        <v>115017</v>
      </c>
      <c r="K8087" s="8">
        <f t="shared" si="631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632"/>
        <v>-0.92471500000000006</v>
      </c>
      <c r="E8088" s="8">
        <v>-0.92471499999999995</v>
      </c>
      <c r="F8088" s="4">
        <f t="shared" si="633"/>
        <v>1.1102230246251565E-16</v>
      </c>
      <c r="G8088" s="4">
        <f t="shared" si="634"/>
        <v>1.1102230246251565E-16</v>
      </c>
      <c r="H8088" s="7">
        <f t="shared" si="635"/>
        <v>1.2325951644078309E-32</v>
      </c>
      <c r="I8088" s="7"/>
      <c r="J8088">
        <v>113695</v>
      </c>
      <c r="K8088" s="8">
        <f t="shared" si="631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632"/>
        <v>-0.92471500000000006</v>
      </c>
      <c r="E8089" s="8">
        <v>-0.92471499999999995</v>
      </c>
      <c r="F8089" s="4">
        <f t="shared" si="633"/>
        <v>1.1102230246251565E-16</v>
      </c>
      <c r="G8089" s="4">
        <f t="shared" si="634"/>
        <v>1.1102230246251565E-16</v>
      </c>
      <c r="H8089" s="7">
        <f t="shared" si="635"/>
        <v>1.2325951644078309E-32</v>
      </c>
      <c r="I8089" s="7"/>
      <c r="J8089">
        <v>113743</v>
      </c>
      <c r="K8089" s="8">
        <f t="shared" si="631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632"/>
        <v>-0.61187499999999995</v>
      </c>
      <c r="E8090" s="8">
        <v>-0.61187499999999995</v>
      </c>
      <c r="F8090" s="4">
        <f t="shared" si="633"/>
        <v>0</v>
      </c>
      <c r="G8090" s="4">
        <f t="shared" si="634"/>
        <v>0</v>
      </c>
      <c r="H8090" s="7">
        <f t="shared" si="635"/>
        <v>0</v>
      </c>
      <c r="I8090" s="7"/>
      <c r="J8090">
        <v>113300</v>
      </c>
      <c r="K8090" s="8">
        <f t="shared" si="631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632"/>
        <v>-0.61187499999999995</v>
      </c>
      <c r="E8091" s="8">
        <v>-0.61187499999999995</v>
      </c>
      <c r="F8091" s="4">
        <f t="shared" si="633"/>
        <v>0</v>
      </c>
      <c r="G8091" s="4">
        <f t="shared" si="634"/>
        <v>0</v>
      </c>
      <c r="H8091" s="7">
        <f t="shared" si="635"/>
        <v>0</v>
      </c>
      <c r="I8091" s="7"/>
      <c r="J8091">
        <v>92425.600000000006</v>
      </c>
      <c r="K8091" s="8">
        <f t="shared" si="631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632"/>
        <v>-0.61187499999999995</v>
      </c>
      <c r="E8092" s="8">
        <v>-0.61187499999999995</v>
      </c>
      <c r="F8092" s="4">
        <f t="shared" si="633"/>
        <v>0</v>
      </c>
      <c r="G8092" s="4">
        <f t="shared" si="634"/>
        <v>0</v>
      </c>
      <c r="H8092" s="7">
        <f t="shared" si="635"/>
        <v>0</v>
      </c>
      <c r="I8092" s="7"/>
      <c r="J8092">
        <v>70269.2</v>
      </c>
      <c r="K8092" s="8">
        <f t="shared" si="631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632"/>
        <v>-0.61187499999999995</v>
      </c>
      <c r="E8093" s="8">
        <v>-0.61187499999999995</v>
      </c>
      <c r="F8093" s="4">
        <f t="shared" si="633"/>
        <v>0</v>
      </c>
      <c r="G8093" s="4">
        <f t="shared" si="634"/>
        <v>0</v>
      </c>
      <c r="H8093" s="7">
        <f t="shared" si="635"/>
        <v>0</v>
      </c>
      <c r="I8093" s="7"/>
      <c r="J8093">
        <v>-924.71500000000003</v>
      </c>
      <c r="K8093" s="8">
        <f t="shared" si="631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632"/>
        <v>-0.61187499999999995</v>
      </c>
      <c r="E8094" s="8">
        <v>-0.61187499999999995</v>
      </c>
      <c r="F8094" s="4">
        <f t="shared" si="633"/>
        <v>0</v>
      </c>
      <c r="G8094" s="4">
        <f t="shared" si="634"/>
        <v>0</v>
      </c>
      <c r="H8094" s="7">
        <f t="shared" si="635"/>
        <v>0</v>
      </c>
      <c r="I8094" s="7"/>
      <c r="J8094">
        <v>-924.71500000000003</v>
      </c>
      <c r="K8094" s="8">
        <f t="shared" si="631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632"/>
        <v>-0.61187499999999995</v>
      </c>
      <c r="E8095" s="8">
        <v>-0.61187499999999995</v>
      </c>
      <c r="F8095" s="4">
        <f t="shared" si="633"/>
        <v>0</v>
      </c>
      <c r="G8095" s="4">
        <f t="shared" si="634"/>
        <v>0</v>
      </c>
      <c r="H8095" s="7">
        <f t="shared" si="635"/>
        <v>0</v>
      </c>
      <c r="I8095" s="7"/>
      <c r="J8095">
        <v>-611.875</v>
      </c>
      <c r="K8095" s="8">
        <f t="shared" si="631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632"/>
        <v>-0.61187499999999995</v>
      </c>
      <c r="E8096" s="8">
        <v>-0.61187499999999995</v>
      </c>
      <c r="F8096" s="4">
        <f t="shared" si="633"/>
        <v>0</v>
      </c>
      <c r="G8096" s="4">
        <f t="shared" si="634"/>
        <v>0</v>
      </c>
      <c r="H8096" s="7">
        <f t="shared" si="635"/>
        <v>0</v>
      </c>
      <c r="I8096" s="7"/>
      <c r="J8096">
        <v>-611.875</v>
      </c>
      <c r="K8096" s="8">
        <f t="shared" si="631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632"/>
        <v>-0.61187499999999995</v>
      </c>
      <c r="E8097" s="8">
        <v>-0.61187499999999995</v>
      </c>
      <c r="F8097" s="4">
        <f t="shared" si="633"/>
        <v>0</v>
      </c>
      <c r="G8097" s="4">
        <f t="shared" si="634"/>
        <v>0</v>
      </c>
      <c r="H8097" s="7">
        <f t="shared" si="635"/>
        <v>0</v>
      </c>
      <c r="I8097" s="7"/>
      <c r="J8097">
        <v>-611.875</v>
      </c>
      <c r="K8097" s="8">
        <f t="shared" si="631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632"/>
        <v>-0.61187499999999995</v>
      </c>
      <c r="E8098" s="8">
        <v>-0.61187499999999995</v>
      </c>
      <c r="F8098" s="4">
        <f t="shared" si="633"/>
        <v>0</v>
      </c>
      <c r="G8098" s="4">
        <f t="shared" si="634"/>
        <v>0</v>
      </c>
      <c r="H8098" s="7">
        <f t="shared" si="635"/>
        <v>0</v>
      </c>
      <c r="I8098" s="7"/>
      <c r="J8098">
        <v>-611.875</v>
      </c>
      <c r="K8098" s="8">
        <f t="shared" si="631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632"/>
        <v>-0.61187499999999995</v>
      </c>
      <c r="E8099" s="8">
        <v>-0.61187499999999995</v>
      </c>
      <c r="F8099" s="4">
        <f t="shared" si="633"/>
        <v>0</v>
      </c>
      <c r="G8099" s="4">
        <f t="shared" si="634"/>
        <v>0</v>
      </c>
      <c r="H8099" s="7">
        <f t="shared" si="635"/>
        <v>0</v>
      </c>
      <c r="I8099" s="7"/>
      <c r="J8099">
        <v>-611.875</v>
      </c>
      <c r="K8099" s="8">
        <f t="shared" si="631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632"/>
        <v>-0.61187499999999995</v>
      </c>
      <c r="E8100" s="8">
        <v>-0.61187499999999995</v>
      </c>
      <c r="F8100" s="4">
        <f t="shared" si="633"/>
        <v>0</v>
      </c>
      <c r="G8100" s="4">
        <f t="shared" si="634"/>
        <v>0</v>
      </c>
      <c r="H8100" s="7">
        <f t="shared" si="635"/>
        <v>0</v>
      </c>
      <c r="I8100" s="7"/>
      <c r="J8100">
        <v>-611.875</v>
      </c>
      <c r="K8100" s="8">
        <f t="shared" si="631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632"/>
        <v>-0.61187499999999995</v>
      </c>
      <c r="E8101" s="8">
        <v>-0.61187499999999995</v>
      </c>
      <c r="F8101" s="4">
        <f t="shared" si="633"/>
        <v>0</v>
      </c>
      <c r="G8101" s="4">
        <f t="shared" si="634"/>
        <v>0</v>
      </c>
      <c r="H8101" s="7">
        <f t="shared" si="635"/>
        <v>0</v>
      </c>
      <c r="I8101" s="7"/>
      <c r="J8101">
        <v>-611.875</v>
      </c>
      <c r="K8101" s="8">
        <f t="shared" si="631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632"/>
        <v>-0.61187499999999995</v>
      </c>
      <c r="E8102" s="8">
        <v>-0.61187499999999995</v>
      </c>
      <c r="F8102" s="4">
        <f t="shared" si="633"/>
        <v>0</v>
      </c>
      <c r="G8102" s="4">
        <f t="shared" si="634"/>
        <v>0</v>
      </c>
      <c r="H8102" s="7">
        <f t="shared" si="635"/>
        <v>0</v>
      </c>
      <c r="I8102" s="7"/>
      <c r="J8102">
        <v>-611.875</v>
      </c>
      <c r="K8102" s="8">
        <f t="shared" si="631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632"/>
        <v>-1.0669200000000001</v>
      </c>
      <c r="E8103" s="8">
        <v>-1.0669150000000001</v>
      </c>
      <c r="F8103" s="4">
        <f t="shared" si="633"/>
        <v>5.000000000032756E-6</v>
      </c>
      <c r="G8103" s="4">
        <f t="shared" si="634"/>
        <v>5.000000000032756E-6</v>
      </c>
      <c r="H8103" s="7">
        <f t="shared" si="635"/>
        <v>2.5000000000327561E-11</v>
      </c>
      <c r="I8103" s="7"/>
      <c r="J8103">
        <v>-611.875</v>
      </c>
      <c r="K8103" s="8">
        <f t="shared" si="631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632"/>
        <v>-1.0669200000000001</v>
      </c>
      <c r="E8104" s="8">
        <v>-1.0669150000000001</v>
      </c>
      <c r="F8104" s="4">
        <f t="shared" si="633"/>
        <v>5.000000000032756E-6</v>
      </c>
      <c r="G8104" s="4">
        <f t="shared" si="634"/>
        <v>5.000000000032756E-6</v>
      </c>
      <c r="H8104" s="7">
        <f t="shared" si="635"/>
        <v>2.5000000000327561E-11</v>
      </c>
      <c r="I8104" s="7"/>
      <c r="J8104">
        <v>-611.875</v>
      </c>
      <c r="K8104" s="8">
        <f t="shared" si="631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632"/>
        <v>-1.0669200000000001</v>
      </c>
      <c r="E8105" s="8">
        <v>-1.0669150000000001</v>
      </c>
      <c r="F8105" s="4">
        <f t="shared" si="633"/>
        <v>5.000000000032756E-6</v>
      </c>
      <c r="G8105" s="4">
        <f t="shared" si="634"/>
        <v>5.000000000032756E-6</v>
      </c>
      <c r="H8105" s="7">
        <f t="shared" si="635"/>
        <v>2.5000000000327561E-11</v>
      </c>
      <c r="I8105" s="7"/>
      <c r="J8105">
        <v>-611.875</v>
      </c>
      <c r="K8105" s="8">
        <f t="shared" si="631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632"/>
        <v>-0.92471500000000006</v>
      </c>
      <c r="E8106" s="8">
        <v>-0.92471499999999995</v>
      </c>
      <c r="F8106" s="4">
        <f t="shared" si="633"/>
        <v>1.1102230246251565E-16</v>
      </c>
      <c r="G8106" s="4">
        <f t="shared" si="634"/>
        <v>1.1102230246251565E-16</v>
      </c>
      <c r="H8106" s="7">
        <f t="shared" si="635"/>
        <v>1.2325951644078309E-32</v>
      </c>
      <c r="I8106" s="7"/>
      <c r="J8106">
        <v>-611.875</v>
      </c>
      <c r="K8106" s="8">
        <f t="shared" si="631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632"/>
        <v>-0.92471500000000006</v>
      </c>
      <c r="E8107" s="8">
        <v>-0.92471499999999995</v>
      </c>
      <c r="F8107" s="4">
        <f t="shared" si="633"/>
        <v>1.1102230246251565E-16</v>
      </c>
      <c r="G8107" s="4">
        <f t="shared" si="634"/>
        <v>1.1102230246251565E-16</v>
      </c>
      <c r="H8107" s="7">
        <f t="shared" si="635"/>
        <v>1.2325951644078309E-32</v>
      </c>
      <c r="I8107" s="7"/>
      <c r="J8107">
        <v>-611.875</v>
      </c>
      <c r="K8107" s="8">
        <f t="shared" si="631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632"/>
        <v>-0.92471500000000006</v>
      </c>
      <c r="E8108" s="8">
        <v>-0.92471499999999995</v>
      </c>
      <c r="F8108" s="4">
        <f t="shared" si="633"/>
        <v>1.1102230246251565E-16</v>
      </c>
      <c r="G8108" s="4">
        <f t="shared" si="634"/>
        <v>1.1102230246251565E-16</v>
      </c>
      <c r="H8108" s="7">
        <f t="shared" si="635"/>
        <v>1.2325951644078309E-32</v>
      </c>
      <c r="I8108" s="7"/>
      <c r="J8108">
        <v>-1066.92</v>
      </c>
      <c r="K8108" s="8">
        <f t="shared" ref="K8108:K8171" si="636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632"/>
        <v>-0.92471500000000006</v>
      </c>
      <c r="E8109" s="8">
        <v>-0.92471499999999995</v>
      </c>
      <c r="F8109" s="4">
        <f t="shared" si="633"/>
        <v>1.1102230246251565E-16</v>
      </c>
      <c r="G8109" s="4">
        <f t="shared" si="634"/>
        <v>1.1102230246251565E-16</v>
      </c>
      <c r="H8109" s="7">
        <f t="shared" si="635"/>
        <v>1.2325951644078309E-32</v>
      </c>
      <c r="I8109" s="7"/>
      <c r="J8109">
        <v>-1066.92</v>
      </c>
      <c r="K8109" s="8">
        <f t="shared" si="636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632"/>
        <v>-0.92471500000000006</v>
      </c>
      <c r="E8110" s="8">
        <v>-0.92471499999999995</v>
      </c>
      <c r="F8110" s="4">
        <f t="shared" si="633"/>
        <v>1.1102230246251565E-16</v>
      </c>
      <c r="G8110" s="4">
        <f t="shared" si="634"/>
        <v>1.1102230246251565E-16</v>
      </c>
      <c r="H8110" s="7">
        <f t="shared" si="635"/>
        <v>1.2325951644078309E-32</v>
      </c>
      <c r="I8110" s="7"/>
      <c r="J8110">
        <v>-924.71500000000003</v>
      </c>
      <c r="K8110" s="8">
        <f t="shared" si="636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632"/>
        <v>-0.92471500000000006</v>
      </c>
      <c r="E8111" s="8">
        <v>-0.92471499999999995</v>
      </c>
      <c r="F8111" s="4">
        <f t="shared" si="633"/>
        <v>1.1102230246251565E-16</v>
      </c>
      <c r="G8111" s="4">
        <f t="shared" si="634"/>
        <v>1.1102230246251565E-16</v>
      </c>
      <c r="H8111" s="7">
        <f t="shared" si="635"/>
        <v>1.2325951644078309E-32</v>
      </c>
      <c r="I8111" s="7"/>
      <c r="J8111">
        <v>-924.71500000000003</v>
      </c>
      <c r="K8111" s="8">
        <f t="shared" si="636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632"/>
        <v>-0.92471500000000006</v>
      </c>
      <c r="E8112" s="8">
        <v>-0.92471499999999995</v>
      </c>
      <c r="F8112" s="4">
        <f t="shared" si="633"/>
        <v>1.1102230246251565E-16</v>
      </c>
      <c r="G8112" s="4">
        <f t="shared" si="634"/>
        <v>1.1102230246251565E-16</v>
      </c>
      <c r="H8112" s="7">
        <f t="shared" si="635"/>
        <v>1.2325951644078309E-32</v>
      </c>
      <c r="I8112" s="7"/>
      <c r="J8112">
        <v>-924.71500000000003</v>
      </c>
      <c r="K8112" s="8">
        <f t="shared" si="636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632"/>
        <v>-0.92471500000000006</v>
      </c>
      <c r="E8113" s="8">
        <v>-0.92471499999999995</v>
      </c>
      <c r="F8113" s="4">
        <f t="shared" si="633"/>
        <v>1.1102230246251565E-16</v>
      </c>
      <c r="G8113" s="4">
        <f t="shared" si="634"/>
        <v>1.1102230246251565E-16</v>
      </c>
      <c r="H8113" s="7">
        <f t="shared" si="635"/>
        <v>1.2325951644078309E-32</v>
      </c>
      <c r="I8113" s="7"/>
      <c r="J8113">
        <v>-2261.2600000000002</v>
      </c>
      <c r="K8113" s="8">
        <f t="shared" si="636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632"/>
        <v>-0.61187499999999995</v>
      </c>
      <c r="E8114" s="8">
        <v>-0.61187499999999995</v>
      </c>
      <c r="F8114" s="4">
        <f t="shared" si="633"/>
        <v>0</v>
      </c>
      <c r="G8114" s="4">
        <f t="shared" si="634"/>
        <v>0</v>
      </c>
      <c r="H8114" s="7">
        <f t="shared" si="635"/>
        <v>0</v>
      </c>
      <c r="I8114" s="7"/>
      <c r="J8114">
        <v>7852.38</v>
      </c>
      <c r="K8114" s="8">
        <f t="shared" si="636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632"/>
        <v>-0.61187499999999995</v>
      </c>
      <c r="E8115" s="8">
        <v>-0.61187499999999995</v>
      </c>
      <c r="F8115" s="4">
        <f t="shared" si="633"/>
        <v>0</v>
      </c>
      <c r="G8115" s="4">
        <f t="shared" si="634"/>
        <v>0</v>
      </c>
      <c r="H8115" s="7">
        <f t="shared" si="635"/>
        <v>0</v>
      </c>
      <c r="I8115" s="7"/>
      <c r="J8115">
        <v>25328.9</v>
      </c>
      <c r="K8115" s="8">
        <f t="shared" si="636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632"/>
        <v>-0.61187499999999995</v>
      </c>
      <c r="E8116" s="8">
        <v>-0.61187499999999995</v>
      </c>
      <c r="F8116" s="4">
        <f t="shared" si="633"/>
        <v>0</v>
      </c>
      <c r="G8116" s="4">
        <f t="shared" si="634"/>
        <v>0</v>
      </c>
      <c r="H8116" s="7">
        <f t="shared" si="635"/>
        <v>0</v>
      </c>
      <c r="I8116" s="7"/>
      <c r="J8116">
        <v>-924.71500000000003</v>
      </c>
      <c r="K8116" s="8">
        <f t="shared" si="636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632"/>
        <v>-0.61187499999999995</v>
      </c>
      <c r="E8117" s="8">
        <v>-0.61187499999999995</v>
      </c>
      <c r="F8117" s="4">
        <f t="shared" si="633"/>
        <v>0</v>
      </c>
      <c r="G8117" s="4">
        <f t="shared" si="634"/>
        <v>0</v>
      </c>
      <c r="H8117" s="7">
        <f t="shared" si="635"/>
        <v>0</v>
      </c>
      <c r="I8117" s="7"/>
      <c r="J8117">
        <v>-924.71500000000003</v>
      </c>
      <c r="K8117" s="8">
        <f t="shared" si="636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632"/>
        <v>-0.61187499999999995</v>
      </c>
      <c r="E8118" s="8">
        <v>-0.61187499999999995</v>
      </c>
      <c r="F8118" s="4">
        <f t="shared" si="633"/>
        <v>0</v>
      </c>
      <c r="G8118" s="4">
        <f t="shared" si="634"/>
        <v>0</v>
      </c>
      <c r="H8118" s="7">
        <f t="shared" si="635"/>
        <v>0</v>
      </c>
      <c r="I8118" s="7"/>
      <c r="J8118">
        <v>-924.71500000000003</v>
      </c>
      <c r="K8118" s="8">
        <f t="shared" si="636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632"/>
        <v>-0.61187499999999995</v>
      </c>
      <c r="E8119" s="8">
        <v>-0.61187499999999995</v>
      </c>
      <c r="F8119" s="4">
        <f t="shared" si="633"/>
        <v>0</v>
      </c>
      <c r="G8119" s="4">
        <f t="shared" si="634"/>
        <v>0</v>
      </c>
      <c r="H8119" s="7">
        <f t="shared" si="635"/>
        <v>0</v>
      </c>
      <c r="I8119" s="7"/>
      <c r="J8119">
        <v>-611.875</v>
      </c>
      <c r="K8119" s="8">
        <f t="shared" si="636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632"/>
        <v>-0.61187499999999995</v>
      </c>
      <c r="E8120" s="8">
        <v>-0.61187499999999995</v>
      </c>
      <c r="F8120" s="4">
        <f t="shared" si="633"/>
        <v>0</v>
      </c>
      <c r="G8120" s="4">
        <f t="shared" si="634"/>
        <v>0</v>
      </c>
      <c r="H8120" s="7">
        <f t="shared" si="635"/>
        <v>0</v>
      </c>
      <c r="I8120" s="7"/>
      <c r="J8120">
        <v>-611.875</v>
      </c>
      <c r="K8120" s="8">
        <f t="shared" si="636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632"/>
        <v>-0.61187499999999995</v>
      </c>
      <c r="E8121" s="8">
        <v>-0.61187499999999995</v>
      </c>
      <c r="F8121" s="4">
        <f t="shared" si="633"/>
        <v>0</v>
      </c>
      <c r="G8121" s="4">
        <f t="shared" si="634"/>
        <v>0</v>
      </c>
      <c r="H8121" s="7">
        <f t="shared" si="635"/>
        <v>0</v>
      </c>
      <c r="I8121" s="7"/>
      <c r="J8121">
        <v>-611.875</v>
      </c>
      <c r="K8121" s="8">
        <f t="shared" si="636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632"/>
        <v>-0.61187499999999995</v>
      </c>
      <c r="E8122" s="8">
        <v>-0.61187499999999995</v>
      </c>
      <c r="F8122" s="4">
        <f t="shared" si="633"/>
        <v>0</v>
      </c>
      <c r="G8122" s="4">
        <f t="shared" si="634"/>
        <v>0</v>
      </c>
      <c r="H8122" s="7">
        <f t="shared" si="635"/>
        <v>0</v>
      </c>
      <c r="I8122" s="7"/>
      <c r="J8122">
        <v>-611.875</v>
      </c>
      <c r="K8122" s="8">
        <f t="shared" si="636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632"/>
        <v>-0.61187499999999995</v>
      </c>
      <c r="E8123" s="8">
        <v>-0.61187499999999995</v>
      </c>
      <c r="F8123" s="4">
        <f t="shared" si="633"/>
        <v>0</v>
      </c>
      <c r="G8123" s="4">
        <f t="shared" si="634"/>
        <v>0</v>
      </c>
      <c r="H8123" s="7">
        <f t="shared" si="635"/>
        <v>0</v>
      </c>
      <c r="I8123" s="7"/>
      <c r="J8123">
        <v>-611.875</v>
      </c>
      <c r="K8123" s="8">
        <f t="shared" si="636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632"/>
        <v>-0.61187499999999995</v>
      </c>
      <c r="E8124" s="8">
        <v>-0.61187499999999995</v>
      </c>
      <c r="F8124" s="4">
        <f t="shared" si="633"/>
        <v>0</v>
      </c>
      <c r="G8124" s="4">
        <f t="shared" si="634"/>
        <v>0</v>
      </c>
      <c r="H8124" s="7">
        <f t="shared" si="635"/>
        <v>0</v>
      </c>
      <c r="I8124" s="7"/>
      <c r="J8124">
        <v>-611.875</v>
      </c>
      <c r="K8124" s="8">
        <f t="shared" si="636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632"/>
        <v>-0.61187499999999995</v>
      </c>
      <c r="E8125" s="8">
        <v>-0.61187499999999995</v>
      </c>
      <c r="F8125" s="4">
        <f t="shared" si="633"/>
        <v>0</v>
      </c>
      <c r="G8125" s="4">
        <f t="shared" si="634"/>
        <v>0</v>
      </c>
      <c r="H8125" s="7">
        <f t="shared" si="635"/>
        <v>0</v>
      </c>
      <c r="I8125" s="7"/>
      <c r="J8125">
        <v>-611.875</v>
      </c>
      <c r="K8125" s="8">
        <f t="shared" si="636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632"/>
        <v>-0.61187499999999995</v>
      </c>
      <c r="E8126" s="8">
        <v>-0.61187499999999995</v>
      </c>
      <c r="F8126" s="4">
        <f t="shared" si="633"/>
        <v>0</v>
      </c>
      <c r="G8126" s="4">
        <f t="shared" si="634"/>
        <v>0</v>
      </c>
      <c r="H8126" s="7">
        <f t="shared" si="635"/>
        <v>0</v>
      </c>
      <c r="I8126" s="7"/>
      <c r="J8126">
        <v>-611.875</v>
      </c>
      <c r="K8126" s="8">
        <f t="shared" si="636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632"/>
        <v>-1.0669200000000001</v>
      </c>
      <c r="E8127" s="8">
        <v>-1.0669150000000001</v>
      </c>
      <c r="F8127" s="4">
        <f t="shared" si="633"/>
        <v>5.000000000032756E-6</v>
      </c>
      <c r="G8127" s="4">
        <f t="shared" si="634"/>
        <v>5.000000000032756E-6</v>
      </c>
      <c r="H8127" s="7">
        <f t="shared" si="635"/>
        <v>2.5000000000327561E-11</v>
      </c>
      <c r="I8127" s="7"/>
      <c r="J8127">
        <v>-611.875</v>
      </c>
      <c r="K8127" s="8">
        <f t="shared" si="636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632"/>
        <v>-1.0669200000000001</v>
      </c>
      <c r="E8128" s="8">
        <v>-1.0669150000000001</v>
      </c>
      <c r="F8128" s="4">
        <f t="shared" si="633"/>
        <v>5.000000000032756E-6</v>
      </c>
      <c r="G8128" s="4">
        <f t="shared" si="634"/>
        <v>5.000000000032756E-6</v>
      </c>
      <c r="H8128" s="7">
        <f t="shared" si="635"/>
        <v>2.5000000000327561E-11</v>
      </c>
      <c r="I8128" s="7"/>
      <c r="J8128">
        <v>-611.875</v>
      </c>
      <c r="K8128" s="8">
        <f t="shared" si="636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632"/>
        <v>-2.9205300000000003</v>
      </c>
      <c r="E8129" s="8">
        <v>-2.9172530000000001</v>
      </c>
      <c r="F8129" s="4">
        <f t="shared" si="633"/>
        <v>3.2770000000001964E-3</v>
      </c>
      <c r="G8129" s="4">
        <f t="shared" si="634"/>
        <v>3.2770000000001964E-3</v>
      </c>
      <c r="H8129" s="7">
        <f t="shared" si="635"/>
        <v>1.0738729000001288E-5</v>
      </c>
      <c r="I8129" s="7"/>
      <c r="J8129">
        <v>-611.875</v>
      </c>
      <c r="K8129" s="8">
        <f t="shared" si="636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632"/>
        <v>112.773</v>
      </c>
      <c r="E8130" s="8">
        <v>112.305143</v>
      </c>
      <c r="F8130" s="4">
        <f t="shared" si="633"/>
        <v>-0.46785699999999508</v>
      </c>
      <c r="G8130" s="4">
        <f t="shared" si="634"/>
        <v>0.46785699999999508</v>
      </c>
      <c r="H8130" s="7">
        <f t="shared" si="635"/>
        <v>0.21889017244899539</v>
      </c>
      <c r="I8130" s="7"/>
      <c r="J8130">
        <v>-611.875</v>
      </c>
      <c r="K8130" s="8">
        <f t="shared" si="636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632"/>
        <v>113.614</v>
      </c>
      <c r="E8131" s="8">
        <v>113.939944</v>
      </c>
      <c r="F8131" s="4">
        <f t="shared" si="633"/>
        <v>0.32594399999999268</v>
      </c>
      <c r="G8131" s="4">
        <f t="shared" si="634"/>
        <v>0.32594399999999268</v>
      </c>
      <c r="H8131" s="7">
        <f t="shared" si="635"/>
        <v>0.10623949113599523</v>
      </c>
      <c r="I8131" s="7"/>
      <c r="J8131">
        <v>-611.875</v>
      </c>
      <c r="K8131" s="8">
        <f t="shared" si="636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632"/>
        <v>113.80500000000001</v>
      </c>
      <c r="E8132" s="8">
        <v>113.650515</v>
      </c>
      <c r="F8132" s="4">
        <f t="shared" si="633"/>
        <v>-0.1544850000000082</v>
      </c>
      <c r="G8132" s="4">
        <f t="shared" si="634"/>
        <v>0.1544850000000082</v>
      </c>
      <c r="H8132" s="7">
        <f t="shared" si="635"/>
        <v>2.3865615225002534E-2</v>
      </c>
      <c r="I8132" s="7"/>
      <c r="J8132">
        <v>-1066.92</v>
      </c>
      <c r="K8132" s="8">
        <f t="shared" si="636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632"/>
        <v>112.94499999999999</v>
      </c>
      <c r="E8133" s="8">
        <v>113.42603200000001</v>
      </c>
      <c r="F8133" s="4">
        <f t="shared" si="633"/>
        <v>0.48103200000001323</v>
      </c>
      <c r="G8133" s="4">
        <f t="shared" si="634"/>
        <v>0.48103200000001323</v>
      </c>
      <c r="H8133" s="7">
        <f t="shared" si="635"/>
        <v>0.23139178502401272</v>
      </c>
      <c r="I8133" s="7"/>
      <c r="J8133">
        <v>-1066.92</v>
      </c>
      <c r="K8133" s="8">
        <f t="shared" si="636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632"/>
        <v>112.66800000000001</v>
      </c>
      <c r="E8134" s="8">
        <v>113.146271</v>
      </c>
      <c r="F8134" s="4">
        <f t="shared" si="633"/>
        <v>0.47827099999999234</v>
      </c>
      <c r="G8134" s="4">
        <f t="shared" si="634"/>
        <v>0.47827099999999234</v>
      </c>
      <c r="H8134" s="7">
        <f t="shared" si="635"/>
        <v>0.22874314944099267</v>
      </c>
      <c r="I8134" s="7"/>
      <c r="J8134">
        <v>-1066.92</v>
      </c>
      <c r="K8134" s="8">
        <f t="shared" si="636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632"/>
        <v>100.139</v>
      </c>
      <c r="E8135" s="8">
        <v>102.925026</v>
      </c>
      <c r="F8135" s="4">
        <f t="shared" si="633"/>
        <v>2.7860260000000068</v>
      </c>
      <c r="G8135" s="4">
        <f t="shared" si="634"/>
        <v>2.7860260000000068</v>
      </c>
      <c r="H8135" s="7">
        <f t="shared" si="635"/>
        <v>7.7619408726760382</v>
      </c>
      <c r="I8135" s="7"/>
      <c r="J8135">
        <v>-924.71500000000003</v>
      </c>
      <c r="K8135" s="8">
        <f t="shared" si="636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632"/>
        <v>45.554300000000005</v>
      </c>
      <c r="E8136" s="8">
        <v>47.186556000000003</v>
      </c>
      <c r="F8136" s="4">
        <f t="shared" si="633"/>
        <v>1.6322559999999982</v>
      </c>
      <c r="G8136" s="4">
        <f t="shared" si="634"/>
        <v>1.6322559999999982</v>
      </c>
      <c r="H8136" s="7">
        <f t="shared" si="635"/>
        <v>2.6642596495359938</v>
      </c>
      <c r="I8136" s="7"/>
      <c r="J8136">
        <v>-924.71500000000003</v>
      </c>
      <c r="K8136" s="8">
        <f t="shared" si="636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637">C8137/1000</f>
        <v>-0.92471500000000006</v>
      </c>
      <c r="E8137" s="8">
        <v>-0.92471499999999995</v>
      </c>
      <c r="F8137" s="4">
        <f t="shared" ref="F8137:F8200" si="638">(E8137- D8137)</f>
        <v>1.1102230246251565E-16</v>
      </c>
      <c r="G8137" s="4">
        <f t="shared" ref="G8137:G8200" si="639">ABS(F8137)</f>
        <v>1.1102230246251565E-16</v>
      </c>
      <c r="H8137" s="7">
        <f t="shared" ref="H8137:H8200" si="640">(G8137^2)</f>
        <v>1.2325951644078309E-32</v>
      </c>
      <c r="I8137" s="7"/>
      <c r="J8137">
        <v>-924.71500000000003</v>
      </c>
      <c r="K8137" s="8">
        <f t="shared" si="636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637"/>
        <v>-0.61187499999999995</v>
      </c>
      <c r="E8138" s="8">
        <v>-0.61187499999999995</v>
      </c>
      <c r="F8138" s="4">
        <f t="shared" si="638"/>
        <v>0</v>
      </c>
      <c r="G8138" s="4">
        <f t="shared" si="639"/>
        <v>0</v>
      </c>
      <c r="H8138" s="7">
        <f t="shared" si="640"/>
        <v>0</v>
      </c>
      <c r="I8138" s="7"/>
      <c r="J8138">
        <v>-924.71500000000003</v>
      </c>
      <c r="K8138" s="8">
        <f t="shared" si="636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637"/>
        <v>-0.61187499999999995</v>
      </c>
      <c r="E8139" s="8">
        <v>-0.61187499999999995</v>
      </c>
      <c r="F8139" s="4">
        <f t="shared" si="638"/>
        <v>0</v>
      </c>
      <c r="G8139" s="4">
        <f t="shared" si="639"/>
        <v>0</v>
      </c>
      <c r="H8139" s="7">
        <f t="shared" si="640"/>
        <v>0</v>
      </c>
      <c r="I8139" s="7"/>
      <c r="J8139">
        <v>-924.71500000000003</v>
      </c>
      <c r="K8139" s="8">
        <f t="shared" si="636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637"/>
        <v>-0.61187499999999995</v>
      </c>
      <c r="E8140" s="8">
        <v>-0.61187499999999995</v>
      </c>
      <c r="F8140" s="4">
        <f t="shared" si="638"/>
        <v>0</v>
      </c>
      <c r="G8140" s="4">
        <f t="shared" si="639"/>
        <v>0</v>
      </c>
      <c r="H8140" s="7">
        <f t="shared" si="640"/>
        <v>0</v>
      </c>
      <c r="I8140" s="7"/>
      <c r="J8140">
        <v>-924.71500000000003</v>
      </c>
      <c r="K8140" s="8">
        <f t="shared" si="636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637"/>
        <v>-0.61187499999999995</v>
      </c>
      <c r="E8141" s="8">
        <v>-0.61187499999999995</v>
      </c>
      <c r="F8141" s="4">
        <f t="shared" si="638"/>
        <v>0</v>
      </c>
      <c r="G8141" s="4">
        <f t="shared" si="639"/>
        <v>0</v>
      </c>
      <c r="H8141" s="7">
        <f t="shared" si="640"/>
        <v>0</v>
      </c>
      <c r="I8141" s="7"/>
      <c r="J8141">
        <v>-924.71500000000003</v>
      </c>
      <c r="K8141" s="8">
        <f t="shared" si="636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637"/>
        <v>-0.61187499999999995</v>
      </c>
      <c r="E8142" s="8">
        <v>-0.61187499999999995</v>
      </c>
      <c r="F8142" s="4">
        <f t="shared" si="638"/>
        <v>0</v>
      </c>
      <c r="G8142" s="4">
        <f t="shared" si="639"/>
        <v>0</v>
      </c>
      <c r="H8142" s="7">
        <f t="shared" si="640"/>
        <v>0</v>
      </c>
      <c r="I8142" s="7"/>
      <c r="J8142">
        <v>-924.71500000000003</v>
      </c>
      <c r="K8142" s="8">
        <f t="shared" si="636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637"/>
        <v>-0.61187499999999995</v>
      </c>
      <c r="E8143" s="8">
        <v>-0.61187499999999995</v>
      </c>
      <c r="F8143" s="4">
        <f t="shared" si="638"/>
        <v>0</v>
      </c>
      <c r="G8143" s="4">
        <f t="shared" si="639"/>
        <v>0</v>
      </c>
      <c r="H8143" s="7">
        <f t="shared" si="640"/>
        <v>0</v>
      </c>
      <c r="I8143" s="7"/>
      <c r="J8143">
        <v>-611.875</v>
      </c>
      <c r="K8143" s="8">
        <f t="shared" si="636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637"/>
        <v>-0.61187499999999995</v>
      </c>
      <c r="E8144" s="8">
        <v>-0.61187499999999995</v>
      </c>
      <c r="F8144" s="4">
        <f t="shared" si="638"/>
        <v>0</v>
      </c>
      <c r="G8144" s="4">
        <f t="shared" si="639"/>
        <v>0</v>
      </c>
      <c r="H8144" s="7">
        <f t="shared" si="640"/>
        <v>0</v>
      </c>
      <c r="I8144" s="7"/>
      <c r="J8144">
        <v>-611.875</v>
      </c>
      <c r="K8144" s="8">
        <f t="shared" si="636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637"/>
        <v>-0.61187499999999995</v>
      </c>
      <c r="E8145" s="8">
        <v>-0.61187499999999995</v>
      </c>
      <c r="F8145" s="4">
        <f t="shared" si="638"/>
        <v>0</v>
      </c>
      <c r="G8145" s="4">
        <f t="shared" si="639"/>
        <v>0</v>
      </c>
      <c r="H8145" s="7">
        <f t="shared" si="640"/>
        <v>0</v>
      </c>
      <c r="I8145" s="7"/>
      <c r="J8145">
        <v>-611.875</v>
      </c>
      <c r="K8145" s="8">
        <f t="shared" si="636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637"/>
        <v>-0.61187499999999995</v>
      </c>
      <c r="E8146" s="8">
        <v>-0.61187499999999995</v>
      </c>
      <c r="F8146" s="4">
        <f t="shared" si="638"/>
        <v>0</v>
      </c>
      <c r="G8146" s="4">
        <f t="shared" si="639"/>
        <v>0</v>
      </c>
      <c r="H8146" s="7">
        <f t="shared" si="640"/>
        <v>0</v>
      </c>
      <c r="I8146" s="7"/>
      <c r="J8146">
        <v>-611.875</v>
      </c>
      <c r="K8146" s="8">
        <f t="shared" si="636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637"/>
        <v>-0.61187499999999995</v>
      </c>
      <c r="E8147" s="8">
        <v>-0.61187499999999995</v>
      </c>
      <c r="F8147" s="4">
        <f t="shared" si="638"/>
        <v>0</v>
      </c>
      <c r="G8147" s="4">
        <f t="shared" si="639"/>
        <v>0</v>
      </c>
      <c r="H8147" s="7">
        <f t="shared" si="640"/>
        <v>0</v>
      </c>
      <c r="I8147" s="7"/>
      <c r="J8147">
        <v>-611.875</v>
      </c>
      <c r="K8147" s="8">
        <f t="shared" si="636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637"/>
        <v>-0.61187499999999995</v>
      </c>
      <c r="E8148" s="8">
        <v>-0.61187499999999995</v>
      </c>
      <c r="F8148" s="4">
        <f t="shared" si="638"/>
        <v>0</v>
      </c>
      <c r="G8148" s="4">
        <f t="shared" si="639"/>
        <v>0</v>
      </c>
      <c r="H8148" s="7">
        <f t="shared" si="640"/>
        <v>0</v>
      </c>
      <c r="I8148" s="7"/>
      <c r="J8148">
        <v>-611.875</v>
      </c>
      <c r="K8148" s="8">
        <f t="shared" si="636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637"/>
        <v>-0.61187499999999995</v>
      </c>
      <c r="E8149" s="8">
        <v>-0.61187499999999995</v>
      </c>
      <c r="F8149" s="4">
        <f t="shared" si="638"/>
        <v>0</v>
      </c>
      <c r="G8149" s="4">
        <f t="shared" si="639"/>
        <v>0</v>
      </c>
      <c r="H8149" s="7">
        <f t="shared" si="640"/>
        <v>0</v>
      </c>
      <c r="I8149" s="7"/>
      <c r="J8149">
        <v>-611.875</v>
      </c>
      <c r="K8149" s="8">
        <f t="shared" si="636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637"/>
        <v>-0.61187499999999995</v>
      </c>
      <c r="E8150" s="8">
        <v>-0.61187499999999995</v>
      </c>
      <c r="F8150" s="4">
        <f t="shared" si="638"/>
        <v>0</v>
      </c>
      <c r="G8150" s="4">
        <f t="shared" si="639"/>
        <v>0</v>
      </c>
      <c r="H8150" s="7">
        <f t="shared" si="640"/>
        <v>0</v>
      </c>
      <c r="I8150" s="7"/>
      <c r="J8150">
        <v>-611.875</v>
      </c>
      <c r="K8150" s="8">
        <f t="shared" si="636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637"/>
        <v>-1.0669200000000001</v>
      </c>
      <c r="E8151" s="8">
        <v>-1.0669150000000001</v>
      </c>
      <c r="F8151" s="4">
        <f t="shared" si="638"/>
        <v>5.000000000032756E-6</v>
      </c>
      <c r="G8151" s="4">
        <f t="shared" si="639"/>
        <v>5.000000000032756E-6</v>
      </c>
      <c r="H8151" s="7">
        <f t="shared" si="640"/>
        <v>2.5000000000327561E-11</v>
      </c>
      <c r="I8151" s="7"/>
      <c r="J8151">
        <v>-611.875</v>
      </c>
      <c r="K8151" s="8">
        <f t="shared" si="636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637"/>
        <v>-1.0669200000000001</v>
      </c>
      <c r="E8152" s="8">
        <v>-1.0669150000000001</v>
      </c>
      <c r="F8152" s="4">
        <f t="shared" si="638"/>
        <v>5.000000000032756E-6</v>
      </c>
      <c r="G8152" s="4">
        <f t="shared" si="639"/>
        <v>5.000000000032756E-6</v>
      </c>
      <c r="H8152" s="7">
        <f t="shared" si="640"/>
        <v>2.5000000000327561E-11</v>
      </c>
      <c r="I8152" s="7"/>
      <c r="J8152">
        <v>-611.875</v>
      </c>
      <c r="K8152" s="8">
        <f t="shared" si="636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637"/>
        <v>-2.4563000000000001</v>
      </c>
      <c r="E8153" s="8">
        <v>-2.454024</v>
      </c>
      <c r="F8153" s="4">
        <f t="shared" si="638"/>
        <v>2.2760000000001668E-3</v>
      </c>
      <c r="G8153" s="4">
        <f t="shared" si="639"/>
        <v>2.2760000000001668E-3</v>
      </c>
      <c r="H8153" s="7">
        <f t="shared" si="640"/>
        <v>5.1801760000007591E-6</v>
      </c>
      <c r="I8153" s="7"/>
      <c r="J8153">
        <v>-611.875</v>
      </c>
      <c r="K8153" s="8">
        <f t="shared" si="636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637"/>
        <v>102.038</v>
      </c>
      <c r="E8154" s="8">
        <v>101.865172</v>
      </c>
      <c r="F8154" s="4">
        <f t="shared" si="638"/>
        <v>-0.17282799999999554</v>
      </c>
      <c r="G8154" s="4">
        <f t="shared" si="639"/>
        <v>0.17282799999999554</v>
      </c>
      <c r="H8154" s="7">
        <f t="shared" si="640"/>
        <v>2.9869517583998459E-2</v>
      </c>
      <c r="I8154" s="7"/>
      <c r="J8154">
        <v>-611.875</v>
      </c>
      <c r="K8154" s="8">
        <f t="shared" si="636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637"/>
        <v>114.324</v>
      </c>
      <c r="E8155" s="8">
        <v>113.817296</v>
      </c>
      <c r="F8155" s="4">
        <f t="shared" si="638"/>
        <v>-0.50670399999999916</v>
      </c>
      <c r="G8155" s="4">
        <f t="shared" si="639"/>
        <v>0.50670399999999916</v>
      </c>
      <c r="H8155" s="7">
        <f t="shared" si="640"/>
        <v>0.25674894361599915</v>
      </c>
      <c r="I8155" s="7"/>
      <c r="J8155">
        <v>-611.875</v>
      </c>
      <c r="K8155" s="8">
        <f t="shared" si="636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637"/>
        <v>113.33199999999999</v>
      </c>
      <c r="E8156" s="8">
        <v>113.89984200000001</v>
      </c>
      <c r="F8156" s="4">
        <f t="shared" si="638"/>
        <v>0.56784200000001306</v>
      </c>
      <c r="G8156" s="4">
        <f t="shared" si="639"/>
        <v>0.56784200000001306</v>
      </c>
      <c r="H8156" s="7">
        <f t="shared" si="640"/>
        <v>0.32244453696401482</v>
      </c>
      <c r="I8156" s="7"/>
      <c r="J8156">
        <v>-1066.92</v>
      </c>
      <c r="K8156" s="8">
        <f t="shared" si="636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637"/>
        <v>113.004</v>
      </c>
      <c r="E8157" s="8">
        <v>113.460415</v>
      </c>
      <c r="F8157" s="4">
        <f t="shared" si="638"/>
        <v>0.45641499999999269</v>
      </c>
      <c r="G8157" s="4">
        <f t="shared" si="639"/>
        <v>0.45641499999999269</v>
      </c>
      <c r="H8157" s="7">
        <f t="shared" si="640"/>
        <v>0.20831465222499332</v>
      </c>
      <c r="I8157" s="7"/>
      <c r="J8157">
        <v>-1066.92</v>
      </c>
      <c r="K8157" s="8">
        <f t="shared" si="636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637"/>
        <v>112.60899999999999</v>
      </c>
      <c r="E8158" s="8">
        <v>113.13469600000001</v>
      </c>
      <c r="F8158" s="4">
        <f t="shared" si="638"/>
        <v>0.5256960000000106</v>
      </c>
      <c r="G8158" s="4">
        <f t="shared" si="639"/>
        <v>0.5256960000000106</v>
      </c>
      <c r="H8158" s="7">
        <f t="shared" si="640"/>
        <v>0.27635628441601112</v>
      </c>
      <c r="I8158" s="7"/>
      <c r="J8158">
        <v>-2917.98</v>
      </c>
      <c r="K8158" s="8">
        <f t="shared" si="636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637"/>
        <v>95.262199999999993</v>
      </c>
      <c r="E8159" s="8">
        <v>97.988083000000003</v>
      </c>
      <c r="F8159" s="4">
        <f t="shared" si="638"/>
        <v>2.7258830000000103</v>
      </c>
      <c r="G8159" s="4">
        <f t="shared" si="639"/>
        <v>2.7258830000000103</v>
      </c>
      <c r="H8159" s="7">
        <f t="shared" si="640"/>
        <v>7.4304381296890556</v>
      </c>
      <c r="I8159" s="7"/>
      <c r="J8159">
        <v>112326</v>
      </c>
      <c r="K8159" s="8">
        <f t="shared" si="636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637"/>
        <v>40.819499999999998</v>
      </c>
      <c r="E8160" s="8">
        <v>42.299196999999999</v>
      </c>
      <c r="F8160" s="4">
        <f t="shared" si="638"/>
        <v>1.4796970000000016</v>
      </c>
      <c r="G8160" s="4">
        <f t="shared" si="639"/>
        <v>1.4796970000000016</v>
      </c>
      <c r="H8160" s="7">
        <f t="shared" si="640"/>
        <v>2.1895032118090048</v>
      </c>
      <c r="I8160" s="7"/>
      <c r="J8160">
        <v>113768</v>
      </c>
      <c r="K8160" s="8">
        <f t="shared" si="636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637"/>
        <v>-0.92471500000000006</v>
      </c>
      <c r="E8161" s="8">
        <v>-0.92471499999999995</v>
      </c>
      <c r="F8161" s="4">
        <f t="shared" si="638"/>
        <v>1.1102230246251565E-16</v>
      </c>
      <c r="G8161" s="4">
        <f t="shared" si="639"/>
        <v>1.1102230246251565E-16</v>
      </c>
      <c r="H8161" s="7">
        <f t="shared" si="640"/>
        <v>1.2325951644078309E-32</v>
      </c>
      <c r="I8161" s="7"/>
      <c r="J8161">
        <v>114151</v>
      </c>
      <c r="K8161" s="8">
        <f t="shared" si="636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637"/>
        <v>-0.61187499999999995</v>
      </c>
      <c r="E8162" s="8">
        <v>-0.61187499999999995</v>
      </c>
      <c r="F8162" s="4">
        <f t="shared" si="638"/>
        <v>0</v>
      </c>
      <c r="G8162" s="4">
        <f t="shared" si="639"/>
        <v>0</v>
      </c>
      <c r="H8162" s="7">
        <f t="shared" si="640"/>
        <v>0</v>
      </c>
      <c r="I8162" s="7"/>
      <c r="J8162">
        <v>113277</v>
      </c>
      <c r="K8162" s="8">
        <f t="shared" si="636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637"/>
        <v>-0.61187499999999995</v>
      </c>
      <c r="E8163" s="8">
        <v>-0.61187499999999995</v>
      </c>
      <c r="F8163" s="4">
        <f t="shared" si="638"/>
        <v>0</v>
      </c>
      <c r="G8163" s="4">
        <f t="shared" si="639"/>
        <v>0</v>
      </c>
      <c r="H8163" s="7">
        <f t="shared" si="640"/>
        <v>0</v>
      </c>
      <c r="I8163" s="7"/>
      <c r="J8163">
        <v>113001</v>
      </c>
      <c r="K8163" s="8">
        <f t="shared" si="636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637"/>
        <v>-0.61187499999999995</v>
      </c>
      <c r="E8164" s="8">
        <v>-0.61187499999999995</v>
      </c>
      <c r="F8164" s="4">
        <f t="shared" si="638"/>
        <v>0</v>
      </c>
      <c r="G8164" s="4">
        <f t="shared" si="639"/>
        <v>0</v>
      </c>
      <c r="H8164" s="7">
        <f t="shared" si="640"/>
        <v>0</v>
      </c>
      <c r="I8164" s="7"/>
      <c r="J8164">
        <v>102864</v>
      </c>
      <c r="K8164" s="8">
        <f t="shared" si="636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637"/>
        <v>-0.61187499999999995</v>
      </c>
      <c r="E8165" s="8">
        <v>-0.61187499999999995</v>
      </c>
      <c r="F8165" s="4">
        <f t="shared" si="638"/>
        <v>0</v>
      </c>
      <c r="G8165" s="4">
        <f t="shared" si="639"/>
        <v>0</v>
      </c>
      <c r="H8165" s="7">
        <f t="shared" si="640"/>
        <v>0</v>
      </c>
      <c r="I8165" s="7"/>
      <c r="J8165">
        <v>47461.1</v>
      </c>
      <c r="K8165" s="8">
        <f t="shared" si="636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637"/>
        <v>-0.61187499999999995</v>
      </c>
      <c r="E8166" s="8">
        <v>-0.61187499999999995</v>
      </c>
      <c r="F8166" s="4">
        <f t="shared" si="638"/>
        <v>0</v>
      </c>
      <c r="G8166" s="4">
        <f t="shared" si="639"/>
        <v>0</v>
      </c>
      <c r="H8166" s="7">
        <f t="shared" si="640"/>
        <v>0</v>
      </c>
      <c r="I8166" s="7"/>
      <c r="J8166">
        <v>-924.71500000000003</v>
      </c>
      <c r="K8166" s="8">
        <f t="shared" si="636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637"/>
        <v>-0.61187499999999995</v>
      </c>
      <c r="E8167" s="8">
        <v>-0.61187499999999995</v>
      </c>
      <c r="F8167" s="4">
        <f t="shared" si="638"/>
        <v>0</v>
      </c>
      <c r="G8167" s="4">
        <f t="shared" si="639"/>
        <v>0</v>
      </c>
      <c r="H8167" s="7">
        <f t="shared" si="640"/>
        <v>0</v>
      </c>
      <c r="I8167" s="7"/>
      <c r="J8167">
        <v>-611.875</v>
      </c>
      <c r="K8167" s="8">
        <f t="shared" si="636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637"/>
        <v>-0.61187499999999995</v>
      </c>
      <c r="E8168" s="8">
        <v>-0.61187499999999995</v>
      </c>
      <c r="F8168" s="4">
        <f t="shared" si="638"/>
        <v>0</v>
      </c>
      <c r="G8168" s="4">
        <f t="shared" si="639"/>
        <v>0</v>
      </c>
      <c r="H8168" s="7">
        <f t="shared" si="640"/>
        <v>0</v>
      </c>
      <c r="I8168" s="7"/>
      <c r="J8168">
        <v>-611.875</v>
      </c>
      <c r="K8168" s="8">
        <f t="shared" si="636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637"/>
        <v>-0.61187499999999995</v>
      </c>
      <c r="E8169" s="8">
        <v>-0.61187499999999995</v>
      </c>
      <c r="F8169" s="4">
        <f t="shared" si="638"/>
        <v>0</v>
      </c>
      <c r="G8169" s="4">
        <f t="shared" si="639"/>
        <v>0</v>
      </c>
      <c r="H8169" s="7">
        <f t="shared" si="640"/>
        <v>0</v>
      </c>
      <c r="I8169" s="7"/>
      <c r="J8169">
        <v>-611.875</v>
      </c>
      <c r="K8169" s="8">
        <f t="shared" si="636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637"/>
        <v>-0.61187499999999995</v>
      </c>
      <c r="E8170" s="8">
        <v>-0.61187499999999995</v>
      </c>
      <c r="F8170" s="4">
        <f t="shared" si="638"/>
        <v>0</v>
      </c>
      <c r="G8170" s="4">
        <f t="shared" si="639"/>
        <v>0</v>
      </c>
      <c r="H8170" s="7">
        <f t="shared" si="640"/>
        <v>0</v>
      </c>
      <c r="I8170" s="7"/>
      <c r="J8170">
        <v>-611.875</v>
      </c>
      <c r="K8170" s="8">
        <f t="shared" si="636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637"/>
        <v>-0.61187499999999995</v>
      </c>
      <c r="E8171" s="8">
        <v>-0.61187499999999995</v>
      </c>
      <c r="F8171" s="4">
        <f t="shared" si="638"/>
        <v>0</v>
      </c>
      <c r="G8171" s="4">
        <f t="shared" si="639"/>
        <v>0</v>
      </c>
      <c r="H8171" s="7">
        <f t="shared" si="640"/>
        <v>0</v>
      </c>
      <c r="I8171" s="7"/>
      <c r="J8171">
        <v>-611.875</v>
      </c>
      <c r="K8171" s="8">
        <f t="shared" si="636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637"/>
        <v>-0.61187499999999995</v>
      </c>
      <c r="E8172" s="8">
        <v>-0.61187499999999995</v>
      </c>
      <c r="F8172" s="4">
        <f t="shared" si="638"/>
        <v>0</v>
      </c>
      <c r="G8172" s="4">
        <f t="shared" si="639"/>
        <v>0</v>
      </c>
      <c r="H8172" s="7">
        <f t="shared" si="640"/>
        <v>0</v>
      </c>
      <c r="I8172" s="7"/>
      <c r="J8172">
        <v>-611.875</v>
      </c>
      <c r="K8172" s="8">
        <f t="shared" ref="K8172:K8235" si="641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637"/>
        <v>-0.61187499999999995</v>
      </c>
      <c r="E8173" s="8">
        <v>-0.61187499999999995</v>
      </c>
      <c r="F8173" s="4">
        <f t="shared" si="638"/>
        <v>0</v>
      </c>
      <c r="G8173" s="4">
        <f t="shared" si="639"/>
        <v>0</v>
      </c>
      <c r="H8173" s="7">
        <f t="shared" si="640"/>
        <v>0</v>
      </c>
      <c r="I8173" s="7"/>
      <c r="J8173">
        <v>-611.875</v>
      </c>
      <c r="K8173" s="8">
        <f t="shared" si="641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637"/>
        <v>-0.61187499999999995</v>
      </c>
      <c r="E8174" s="8">
        <v>-0.61187499999999995</v>
      </c>
      <c r="F8174" s="4">
        <f t="shared" si="638"/>
        <v>0</v>
      </c>
      <c r="G8174" s="4">
        <f t="shared" si="639"/>
        <v>0</v>
      </c>
      <c r="H8174" s="7">
        <f t="shared" si="640"/>
        <v>0</v>
      </c>
      <c r="I8174" s="7"/>
      <c r="J8174">
        <v>-611.875</v>
      </c>
      <c r="K8174" s="8">
        <f t="shared" si="641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637"/>
        <v>-1.0669200000000001</v>
      </c>
      <c r="E8175" s="8">
        <v>-1.0669150000000001</v>
      </c>
      <c r="F8175" s="4">
        <f t="shared" si="638"/>
        <v>5.000000000032756E-6</v>
      </c>
      <c r="G8175" s="4">
        <f t="shared" si="639"/>
        <v>5.000000000032756E-6</v>
      </c>
      <c r="H8175" s="7">
        <f t="shared" si="640"/>
        <v>2.5000000000327561E-11</v>
      </c>
      <c r="I8175" s="7"/>
      <c r="J8175">
        <v>-611.875</v>
      </c>
      <c r="K8175" s="8">
        <f t="shared" si="641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637"/>
        <v>-1.0669200000000001</v>
      </c>
      <c r="E8176" s="8">
        <v>-1.0669150000000001</v>
      </c>
      <c r="F8176" s="4">
        <f t="shared" si="638"/>
        <v>5.000000000032756E-6</v>
      </c>
      <c r="G8176" s="4">
        <f t="shared" si="639"/>
        <v>5.000000000032756E-6</v>
      </c>
      <c r="H8176" s="7">
        <f t="shared" si="640"/>
        <v>2.5000000000327561E-11</v>
      </c>
      <c r="I8176" s="7"/>
      <c r="J8176">
        <v>-611.875</v>
      </c>
      <c r="K8176" s="8">
        <f t="shared" si="641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637"/>
        <v>8.502930000000001</v>
      </c>
      <c r="E8177" s="8">
        <v>7.6876709999999999</v>
      </c>
      <c r="F8177" s="4">
        <f t="shared" si="638"/>
        <v>-0.81525900000000107</v>
      </c>
      <c r="G8177" s="4">
        <f t="shared" si="639"/>
        <v>0.81525900000000107</v>
      </c>
      <c r="H8177" s="7">
        <f t="shared" si="640"/>
        <v>0.66464723708100171</v>
      </c>
      <c r="I8177" s="7"/>
      <c r="J8177">
        <v>-611.875</v>
      </c>
      <c r="K8177" s="8">
        <f t="shared" si="641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637"/>
        <v>113.134</v>
      </c>
      <c r="E8178" s="8">
        <v>112.44072</v>
      </c>
      <c r="F8178" s="4">
        <f t="shared" si="638"/>
        <v>-0.69328000000000145</v>
      </c>
      <c r="G8178" s="4">
        <f t="shared" si="639"/>
        <v>0.69328000000000145</v>
      </c>
      <c r="H8178" s="7">
        <f t="shared" si="640"/>
        <v>0.48063715840000198</v>
      </c>
      <c r="I8178" s="7"/>
      <c r="J8178">
        <v>-611.875</v>
      </c>
      <c r="K8178" s="8">
        <f t="shared" si="641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637"/>
        <v>114.24</v>
      </c>
      <c r="E8179" s="8">
        <v>113.718273</v>
      </c>
      <c r="F8179" s="4">
        <f t="shared" si="638"/>
        <v>-0.5217269999999985</v>
      </c>
      <c r="G8179" s="4">
        <f t="shared" si="639"/>
        <v>0.5217269999999985</v>
      </c>
      <c r="H8179" s="7">
        <f t="shared" si="640"/>
        <v>0.27219906252899845</v>
      </c>
      <c r="I8179" s="7"/>
      <c r="J8179">
        <v>-611.875</v>
      </c>
      <c r="K8179" s="8">
        <f t="shared" si="641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637"/>
        <v>105.145</v>
      </c>
      <c r="E8180" s="8">
        <v>105.46366399999999</v>
      </c>
      <c r="F8180" s="4">
        <f t="shared" si="638"/>
        <v>0.31866399999999828</v>
      </c>
      <c r="G8180" s="4">
        <f t="shared" si="639"/>
        <v>0.31866399999999828</v>
      </c>
      <c r="H8180" s="7">
        <f t="shared" si="640"/>
        <v>0.10154674489599891</v>
      </c>
      <c r="I8180" s="7"/>
      <c r="J8180">
        <v>-1066.92</v>
      </c>
      <c r="K8180" s="8">
        <f t="shared" si="641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637"/>
        <v>112.517</v>
      </c>
      <c r="E8181" s="8">
        <v>112.994315</v>
      </c>
      <c r="F8181" s="4">
        <f t="shared" si="638"/>
        <v>0.47731500000000437</v>
      </c>
      <c r="G8181" s="4">
        <f t="shared" si="639"/>
        <v>0.47731500000000437</v>
      </c>
      <c r="H8181" s="7">
        <f t="shared" si="640"/>
        <v>0.22782960922500417</v>
      </c>
      <c r="I8181" s="7"/>
      <c r="J8181">
        <v>-1066.92</v>
      </c>
      <c r="K8181" s="8">
        <f t="shared" si="641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637"/>
        <v>111.89100000000001</v>
      </c>
      <c r="E8182" s="8">
        <v>112.009198</v>
      </c>
      <c r="F8182" s="4">
        <f t="shared" si="638"/>
        <v>0.11819799999999248</v>
      </c>
      <c r="G8182" s="4">
        <f t="shared" si="639"/>
        <v>0.11819799999999248</v>
      </c>
      <c r="H8182" s="7">
        <f t="shared" si="640"/>
        <v>1.3970767203998221E-2</v>
      </c>
      <c r="I8182" s="7"/>
      <c r="J8182">
        <v>-2454.6999999999998</v>
      </c>
      <c r="K8182" s="8">
        <f t="shared" si="641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637"/>
        <v>112.443</v>
      </c>
      <c r="E8183" s="8">
        <v>112.493466</v>
      </c>
      <c r="F8183" s="4">
        <f t="shared" si="638"/>
        <v>5.0466000000000122E-2</v>
      </c>
      <c r="G8183" s="4">
        <f t="shared" si="639"/>
        <v>5.0466000000000122E-2</v>
      </c>
      <c r="H8183" s="7">
        <f t="shared" si="640"/>
        <v>2.5468171560000122E-3</v>
      </c>
      <c r="I8183" s="7"/>
      <c r="J8183">
        <v>101980</v>
      </c>
      <c r="K8183" s="8">
        <f t="shared" si="641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637"/>
        <v>61.275199999999998</v>
      </c>
      <c r="E8184" s="8">
        <v>63.465865000000001</v>
      </c>
      <c r="F8184" s="4">
        <f t="shared" si="638"/>
        <v>2.1906650000000027</v>
      </c>
      <c r="G8184" s="4">
        <f t="shared" si="639"/>
        <v>2.1906650000000027</v>
      </c>
      <c r="H8184" s="7">
        <f t="shared" si="640"/>
        <v>4.7990131422250117</v>
      </c>
      <c r="I8184" s="7"/>
      <c r="J8184">
        <v>114499</v>
      </c>
      <c r="K8184" s="8">
        <f t="shared" si="641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637"/>
        <v>-0.92471500000000006</v>
      </c>
      <c r="E8185" s="8">
        <v>-0.92471499999999995</v>
      </c>
      <c r="F8185" s="4">
        <f t="shared" si="638"/>
        <v>1.1102230246251565E-16</v>
      </c>
      <c r="G8185" s="4">
        <f t="shared" si="639"/>
        <v>1.1102230246251565E-16</v>
      </c>
      <c r="H8185" s="7">
        <f t="shared" si="640"/>
        <v>1.2325951644078309E-32</v>
      </c>
      <c r="I8185" s="7"/>
      <c r="J8185">
        <v>113729</v>
      </c>
      <c r="K8185" s="8">
        <f t="shared" si="641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637"/>
        <v>-0.61187499999999995</v>
      </c>
      <c r="E8186" s="8">
        <v>-0.61187499999999995</v>
      </c>
      <c r="F8186" s="4">
        <f t="shared" si="638"/>
        <v>0</v>
      </c>
      <c r="G8186" s="4">
        <f t="shared" si="639"/>
        <v>0</v>
      </c>
      <c r="H8186" s="7">
        <f t="shared" si="640"/>
        <v>0</v>
      </c>
      <c r="I8186" s="7"/>
      <c r="J8186">
        <v>113290</v>
      </c>
      <c r="K8186" s="8">
        <f t="shared" si="641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637"/>
        <v>-0.61187499999999995</v>
      </c>
      <c r="E8187" s="8">
        <v>-0.61187499999999995</v>
      </c>
      <c r="F8187" s="4">
        <f t="shared" si="638"/>
        <v>0</v>
      </c>
      <c r="G8187" s="4">
        <f t="shared" si="639"/>
        <v>0</v>
      </c>
      <c r="H8187" s="7">
        <f t="shared" si="640"/>
        <v>0</v>
      </c>
      <c r="I8187" s="7"/>
      <c r="J8187">
        <v>112990</v>
      </c>
      <c r="K8187" s="8">
        <f t="shared" si="641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637"/>
        <v>-0.61187499999999995</v>
      </c>
      <c r="E8188" s="8">
        <v>-0.61187499999999995</v>
      </c>
      <c r="F8188" s="4">
        <f t="shared" si="638"/>
        <v>0</v>
      </c>
      <c r="G8188" s="4">
        <f t="shared" si="639"/>
        <v>0</v>
      </c>
      <c r="H8188" s="7">
        <f t="shared" si="640"/>
        <v>0</v>
      </c>
      <c r="I8188" s="7"/>
      <c r="J8188">
        <v>97964.6</v>
      </c>
      <c r="K8188" s="8">
        <f t="shared" si="641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637"/>
        <v>-0.61187499999999995</v>
      </c>
      <c r="E8189" s="8">
        <v>-0.61187499999999995</v>
      </c>
      <c r="F8189" s="4">
        <f t="shared" si="638"/>
        <v>0</v>
      </c>
      <c r="G8189" s="4">
        <f t="shared" si="639"/>
        <v>0</v>
      </c>
      <c r="H8189" s="7">
        <f t="shared" si="640"/>
        <v>0</v>
      </c>
      <c r="I8189" s="7"/>
      <c r="J8189">
        <v>42186.3</v>
      </c>
      <c r="K8189" s="8">
        <f t="shared" si="641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637"/>
        <v>-0.61187499999999995</v>
      </c>
      <c r="E8190" s="8">
        <v>-0.61187499999999995</v>
      </c>
      <c r="F8190" s="4">
        <f t="shared" si="638"/>
        <v>0</v>
      </c>
      <c r="G8190" s="4">
        <f t="shared" si="639"/>
        <v>0</v>
      </c>
      <c r="H8190" s="7">
        <f t="shared" si="640"/>
        <v>0</v>
      </c>
      <c r="I8190" s="7"/>
      <c r="J8190">
        <v>-924.71500000000003</v>
      </c>
      <c r="K8190" s="8">
        <f t="shared" si="641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637"/>
        <v>-0.61187499999999995</v>
      </c>
      <c r="E8191" s="8">
        <v>-0.61187499999999995</v>
      </c>
      <c r="F8191" s="4">
        <f t="shared" si="638"/>
        <v>0</v>
      </c>
      <c r="G8191" s="4">
        <f t="shared" si="639"/>
        <v>0</v>
      </c>
      <c r="H8191" s="7">
        <f t="shared" si="640"/>
        <v>0</v>
      </c>
      <c r="I8191" s="7"/>
      <c r="J8191">
        <v>-611.875</v>
      </c>
      <c r="K8191" s="8">
        <f t="shared" si="641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637"/>
        <v>-0.61187499999999995</v>
      </c>
      <c r="E8192" s="8">
        <v>-0.61187499999999995</v>
      </c>
      <c r="F8192" s="4">
        <f t="shared" si="638"/>
        <v>0</v>
      </c>
      <c r="G8192" s="4">
        <f t="shared" si="639"/>
        <v>0</v>
      </c>
      <c r="H8192" s="7">
        <f t="shared" si="640"/>
        <v>0</v>
      </c>
      <c r="I8192" s="7"/>
      <c r="J8192">
        <v>-611.875</v>
      </c>
      <c r="K8192" s="8">
        <f t="shared" si="641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637"/>
        <v>-0.61187499999999995</v>
      </c>
      <c r="E8193" s="8">
        <v>-0.61187499999999995</v>
      </c>
      <c r="F8193" s="4">
        <f t="shared" si="638"/>
        <v>0</v>
      </c>
      <c r="G8193" s="4">
        <f t="shared" si="639"/>
        <v>0</v>
      </c>
      <c r="H8193" s="7">
        <f t="shared" si="640"/>
        <v>0</v>
      </c>
      <c r="I8193" s="7"/>
      <c r="J8193">
        <v>-611.875</v>
      </c>
      <c r="K8193" s="8">
        <f t="shared" si="641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637"/>
        <v>-0.61187499999999995</v>
      </c>
      <c r="E8194" s="8">
        <v>-0.61187499999999995</v>
      </c>
      <c r="F8194" s="4">
        <f t="shared" si="638"/>
        <v>0</v>
      </c>
      <c r="G8194" s="4">
        <f t="shared" si="639"/>
        <v>0</v>
      </c>
      <c r="H8194" s="7">
        <f t="shared" si="640"/>
        <v>0</v>
      </c>
      <c r="I8194" s="7"/>
      <c r="J8194">
        <v>-611.875</v>
      </c>
      <c r="K8194" s="8">
        <f t="shared" si="641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637"/>
        <v>-0.61187499999999995</v>
      </c>
      <c r="E8195" s="8">
        <v>-0.61187499999999995</v>
      </c>
      <c r="F8195" s="4">
        <f t="shared" si="638"/>
        <v>0</v>
      </c>
      <c r="G8195" s="4">
        <f t="shared" si="639"/>
        <v>0</v>
      </c>
      <c r="H8195" s="7">
        <f t="shared" si="640"/>
        <v>0</v>
      </c>
      <c r="I8195" s="7"/>
      <c r="J8195">
        <v>-611.875</v>
      </c>
      <c r="K8195" s="8">
        <f t="shared" si="641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637"/>
        <v>-0.61187499999999995</v>
      </c>
      <c r="E8196" s="8">
        <v>-0.61187499999999995</v>
      </c>
      <c r="F8196" s="4">
        <f t="shared" si="638"/>
        <v>0</v>
      </c>
      <c r="G8196" s="4">
        <f t="shared" si="639"/>
        <v>0</v>
      </c>
      <c r="H8196" s="7">
        <f t="shared" si="640"/>
        <v>0</v>
      </c>
      <c r="I8196" s="7"/>
      <c r="J8196">
        <v>-611.875</v>
      </c>
      <c r="K8196" s="8">
        <f t="shared" si="641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637"/>
        <v>-0.61187499999999995</v>
      </c>
      <c r="E8197" s="8">
        <v>-0.61187499999999995</v>
      </c>
      <c r="F8197" s="4">
        <f t="shared" si="638"/>
        <v>0</v>
      </c>
      <c r="G8197" s="4">
        <f t="shared" si="639"/>
        <v>0</v>
      </c>
      <c r="H8197" s="7">
        <f t="shared" si="640"/>
        <v>0</v>
      </c>
      <c r="I8197" s="7"/>
      <c r="J8197">
        <v>-611.875</v>
      </c>
      <c r="K8197" s="8">
        <f t="shared" si="641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637"/>
        <v>-0.61187499999999995</v>
      </c>
      <c r="E8198" s="8">
        <v>-0.61187499999999995</v>
      </c>
      <c r="F8198" s="4">
        <f t="shared" si="638"/>
        <v>0</v>
      </c>
      <c r="G8198" s="4">
        <f t="shared" si="639"/>
        <v>0</v>
      </c>
      <c r="H8198" s="7">
        <f t="shared" si="640"/>
        <v>0</v>
      </c>
      <c r="I8198" s="7"/>
      <c r="J8198">
        <v>-611.875</v>
      </c>
      <c r="K8198" s="8">
        <f t="shared" si="641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637"/>
        <v>-1.0669200000000001</v>
      </c>
      <c r="E8199" s="8">
        <v>-1.0669150000000001</v>
      </c>
      <c r="F8199" s="4">
        <f t="shared" si="638"/>
        <v>5.000000000032756E-6</v>
      </c>
      <c r="G8199" s="4">
        <f t="shared" si="639"/>
        <v>5.000000000032756E-6</v>
      </c>
      <c r="H8199" s="7">
        <f t="shared" si="640"/>
        <v>2.5000000000327561E-11</v>
      </c>
      <c r="I8199" s="7"/>
      <c r="J8199">
        <v>-611.875</v>
      </c>
      <c r="K8199" s="8">
        <f t="shared" si="641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637"/>
        <v>-1.0669200000000001</v>
      </c>
      <c r="E8200" s="8">
        <v>-1.0669150000000001</v>
      </c>
      <c r="F8200" s="4">
        <f t="shared" si="638"/>
        <v>5.000000000032756E-6</v>
      </c>
      <c r="G8200" s="4">
        <f t="shared" si="639"/>
        <v>5.000000000032756E-6</v>
      </c>
      <c r="H8200" s="7">
        <f t="shared" si="640"/>
        <v>2.5000000000327561E-11</v>
      </c>
      <c r="I8200" s="7"/>
      <c r="J8200">
        <v>-611.875</v>
      </c>
      <c r="K8200" s="8">
        <f t="shared" si="641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642">C8201/1000</f>
        <v>33.263500000000001</v>
      </c>
      <c r="E8201" s="8">
        <v>32.374212</v>
      </c>
      <c r="F8201" s="4">
        <f t="shared" ref="F8201:F8264" si="643">(E8201- D8201)</f>
        <v>-0.88928800000000052</v>
      </c>
      <c r="G8201" s="4">
        <f t="shared" ref="G8201:G8264" si="644">ABS(F8201)</f>
        <v>0.88928800000000052</v>
      </c>
      <c r="H8201" s="7">
        <f t="shared" ref="H8201:H8264" si="645">(G8201^2)</f>
        <v>0.79083314694400098</v>
      </c>
      <c r="I8201" s="7"/>
      <c r="J8201">
        <v>-611.875</v>
      </c>
      <c r="K8201" s="8">
        <f t="shared" si="641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642"/>
        <v>114.209</v>
      </c>
      <c r="E8202" s="8">
        <v>113.988891</v>
      </c>
      <c r="F8202" s="4">
        <f t="shared" si="643"/>
        <v>-0.22010900000000788</v>
      </c>
      <c r="G8202" s="4">
        <f t="shared" si="644"/>
        <v>0.22010900000000788</v>
      </c>
      <c r="H8202" s="7">
        <f t="shared" si="645"/>
        <v>4.8447971881003471E-2</v>
      </c>
      <c r="I8202" s="7"/>
      <c r="J8202">
        <v>-611.875</v>
      </c>
      <c r="K8202" s="8">
        <f t="shared" si="641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642"/>
        <v>113.301</v>
      </c>
      <c r="E8203" s="8">
        <v>113.630932</v>
      </c>
      <c r="F8203" s="4">
        <f t="shared" si="643"/>
        <v>0.32993199999999945</v>
      </c>
      <c r="G8203" s="4">
        <f t="shared" si="644"/>
        <v>0.32993199999999945</v>
      </c>
      <c r="H8203" s="7">
        <f t="shared" si="645"/>
        <v>0.10885512462399964</v>
      </c>
      <c r="I8203" s="7"/>
      <c r="J8203">
        <v>-611.875</v>
      </c>
      <c r="K8203" s="8">
        <f t="shared" si="641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642"/>
        <v>113.196</v>
      </c>
      <c r="E8204" s="8">
        <v>113.705265</v>
      </c>
      <c r="F8204" s="4">
        <f t="shared" si="643"/>
        <v>0.50926499999999919</v>
      </c>
      <c r="G8204" s="4">
        <f t="shared" si="644"/>
        <v>0.50926499999999919</v>
      </c>
      <c r="H8204" s="7">
        <f t="shared" si="645"/>
        <v>0.25935084022499916</v>
      </c>
      <c r="I8204" s="7"/>
      <c r="J8204">
        <v>-1066.92</v>
      </c>
      <c r="K8204" s="8">
        <f t="shared" si="641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642"/>
        <v>112.878</v>
      </c>
      <c r="E8205" s="8">
        <v>113.366133</v>
      </c>
      <c r="F8205" s="4">
        <f t="shared" si="643"/>
        <v>0.48813300000000481</v>
      </c>
      <c r="G8205" s="4">
        <f t="shared" si="644"/>
        <v>0.48813300000000481</v>
      </c>
      <c r="H8205" s="7">
        <f t="shared" si="645"/>
        <v>0.23827382568900471</v>
      </c>
      <c r="I8205" s="7"/>
      <c r="J8205">
        <v>-1066.92</v>
      </c>
      <c r="K8205" s="8">
        <f t="shared" si="641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642"/>
        <v>112.598</v>
      </c>
      <c r="E8206" s="8">
        <v>113.122213</v>
      </c>
      <c r="F8206" s="4">
        <f t="shared" si="643"/>
        <v>0.52421300000000315</v>
      </c>
      <c r="G8206" s="4">
        <f t="shared" si="644"/>
        <v>0.52421300000000315</v>
      </c>
      <c r="H8206" s="7">
        <f t="shared" si="645"/>
        <v>0.27479926936900329</v>
      </c>
      <c r="I8206" s="7"/>
      <c r="J8206">
        <v>7867.72</v>
      </c>
      <c r="K8206" s="8">
        <f t="shared" si="641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642"/>
        <v>112.446</v>
      </c>
      <c r="E8207" s="8">
        <v>112.98652800000001</v>
      </c>
      <c r="F8207" s="4">
        <f t="shared" si="643"/>
        <v>0.540528000000009</v>
      </c>
      <c r="G8207" s="4">
        <f t="shared" si="644"/>
        <v>0.540528000000009</v>
      </c>
      <c r="H8207" s="7">
        <f t="shared" si="645"/>
        <v>0.29217051878400974</v>
      </c>
      <c r="I8207" s="7"/>
      <c r="J8207">
        <v>112500</v>
      </c>
      <c r="K8207" s="8">
        <f t="shared" si="641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642"/>
        <v>64.741600000000005</v>
      </c>
      <c r="E8208" s="8">
        <v>67.141683</v>
      </c>
      <c r="F8208" s="4">
        <f t="shared" si="643"/>
        <v>2.4000829999999951</v>
      </c>
      <c r="G8208" s="4">
        <f t="shared" si="644"/>
        <v>2.4000829999999951</v>
      </c>
      <c r="H8208" s="7">
        <f t="shared" si="645"/>
        <v>5.7603984068889762</v>
      </c>
      <c r="I8208" s="7"/>
      <c r="J8208">
        <v>114420</v>
      </c>
      <c r="K8208" s="8">
        <f t="shared" si="641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642"/>
        <v>-0.92471500000000006</v>
      </c>
      <c r="E8209" s="8">
        <v>-0.92471499999999995</v>
      </c>
      <c r="F8209" s="4">
        <f t="shared" si="643"/>
        <v>1.1102230246251565E-16</v>
      </c>
      <c r="G8209" s="4">
        <f t="shared" si="644"/>
        <v>1.1102230246251565E-16</v>
      </c>
      <c r="H8209" s="7">
        <f t="shared" si="645"/>
        <v>1.2325951644078309E-32</v>
      </c>
      <c r="I8209" s="7"/>
      <c r="J8209">
        <v>105331</v>
      </c>
      <c r="K8209" s="8">
        <f t="shared" si="641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642"/>
        <v>-0.61187499999999995</v>
      </c>
      <c r="E8210" s="8">
        <v>-0.61187499999999995</v>
      </c>
      <c r="F8210" s="4">
        <f t="shared" si="643"/>
        <v>0</v>
      </c>
      <c r="G8210" s="4">
        <f t="shared" si="644"/>
        <v>0</v>
      </c>
      <c r="H8210" s="7">
        <f t="shared" si="645"/>
        <v>0</v>
      </c>
      <c r="I8210" s="7"/>
      <c r="J8210">
        <v>112851</v>
      </c>
      <c r="K8210" s="8">
        <f t="shared" si="641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642"/>
        <v>-0.61187499999999995</v>
      </c>
      <c r="E8211" s="8">
        <v>-0.61187499999999995</v>
      </c>
      <c r="F8211" s="4">
        <f t="shared" si="643"/>
        <v>0</v>
      </c>
      <c r="G8211" s="4">
        <f t="shared" si="644"/>
        <v>0</v>
      </c>
      <c r="H8211" s="7">
        <f t="shared" si="645"/>
        <v>0</v>
      </c>
      <c r="I8211" s="7"/>
      <c r="J8211">
        <v>111839</v>
      </c>
      <c r="K8211" s="8">
        <f t="shared" si="641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642"/>
        <v>-0.61187499999999995</v>
      </c>
      <c r="E8212" s="8">
        <v>-0.61187499999999995</v>
      </c>
      <c r="F8212" s="4">
        <f t="shared" si="643"/>
        <v>0</v>
      </c>
      <c r="G8212" s="4">
        <f t="shared" si="644"/>
        <v>0</v>
      </c>
      <c r="H8212" s="7">
        <f t="shared" si="645"/>
        <v>0</v>
      </c>
      <c r="I8212" s="7"/>
      <c r="J8212">
        <v>112392</v>
      </c>
      <c r="K8212" s="8">
        <f t="shared" si="641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642"/>
        <v>-0.61187499999999995</v>
      </c>
      <c r="E8213" s="8">
        <v>-0.61187499999999995</v>
      </c>
      <c r="F8213" s="4">
        <f t="shared" si="643"/>
        <v>0</v>
      </c>
      <c r="G8213" s="4">
        <f t="shared" si="644"/>
        <v>0</v>
      </c>
      <c r="H8213" s="7">
        <f t="shared" si="645"/>
        <v>0</v>
      </c>
      <c r="I8213" s="7"/>
      <c r="J8213">
        <v>63291.1</v>
      </c>
      <c r="K8213" s="8">
        <f t="shared" si="641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642"/>
        <v>-0.61187499999999995</v>
      </c>
      <c r="E8214" s="8">
        <v>-0.61187499999999995</v>
      </c>
      <c r="F8214" s="4">
        <f t="shared" si="643"/>
        <v>0</v>
      </c>
      <c r="G8214" s="4">
        <f t="shared" si="644"/>
        <v>0</v>
      </c>
      <c r="H8214" s="7">
        <f t="shared" si="645"/>
        <v>0</v>
      </c>
      <c r="I8214" s="7"/>
      <c r="J8214">
        <v>-924.71500000000003</v>
      </c>
      <c r="K8214" s="8">
        <f t="shared" si="641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642"/>
        <v>-0.61187499999999995</v>
      </c>
      <c r="E8215" s="8">
        <v>-0.61187499999999995</v>
      </c>
      <c r="F8215" s="4">
        <f t="shared" si="643"/>
        <v>0</v>
      </c>
      <c r="G8215" s="4">
        <f t="shared" si="644"/>
        <v>0</v>
      </c>
      <c r="H8215" s="7">
        <f t="shared" si="645"/>
        <v>0</v>
      </c>
      <c r="I8215" s="7"/>
      <c r="J8215">
        <v>-611.875</v>
      </c>
      <c r="K8215" s="8">
        <f t="shared" si="641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642"/>
        <v>-0.61187499999999995</v>
      </c>
      <c r="E8216" s="8">
        <v>-0.61187499999999995</v>
      </c>
      <c r="F8216" s="4">
        <f t="shared" si="643"/>
        <v>0</v>
      </c>
      <c r="G8216" s="4">
        <f t="shared" si="644"/>
        <v>0</v>
      </c>
      <c r="H8216" s="7">
        <f t="shared" si="645"/>
        <v>0</v>
      </c>
      <c r="I8216" s="7"/>
      <c r="J8216">
        <v>-611.875</v>
      </c>
      <c r="K8216" s="8">
        <f t="shared" si="641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642"/>
        <v>-0.61187499999999995</v>
      </c>
      <c r="E8217" s="8">
        <v>-0.61187499999999995</v>
      </c>
      <c r="F8217" s="4">
        <f t="shared" si="643"/>
        <v>0</v>
      </c>
      <c r="G8217" s="4">
        <f t="shared" si="644"/>
        <v>0</v>
      </c>
      <c r="H8217" s="7">
        <f t="shared" si="645"/>
        <v>0</v>
      </c>
      <c r="I8217" s="7"/>
      <c r="J8217">
        <v>-611.875</v>
      </c>
      <c r="K8217" s="8">
        <f t="shared" si="641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642"/>
        <v>-0.61187499999999995</v>
      </c>
      <c r="E8218" s="8">
        <v>-0.61187499999999995</v>
      </c>
      <c r="F8218" s="4">
        <f t="shared" si="643"/>
        <v>0</v>
      </c>
      <c r="G8218" s="4">
        <f t="shared" si="644"/>
        <v>0</v>
      </c>
      <c r="H8218" s="7">
        <f t="shared" si="645"/>
        <v>0</v>
      </c>
      <c r="I8218" s="7"/>
      <c r="J8218">
        <v>-611.875</v>
      </c>
      <c r="K8218" s="8">
        <f t="shared" si="641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642"/>
        <v>-0.61187499999999995</v>
      </c>
      <c r="E8219" s="8">
        <v>-0.61187499999999995</v>
      </c>
      <c r="F8219" s="4">
        <f t="shared" si="643"/>
        <v>0</v>
      </c>
      <c r="G8219" s="4">
        <f t="shared" si="644"/>
        <v>0</v>
      </c>
      <c r="H8219" s="7">
        <f t="shared" si="645"/>
        <v>0</v>
      </c>
      <c r="I8219" s="7"/>
      <c r="J8219">
        <v>-611.875</v>
      </c>
      <c r="K8219" s="8">
        <f t="shared" si="641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642"/>
        <v>-0.61187499999999995</v>
      </c>
      <c r="E8220" s="8">
        <v>-0.61187499999999995</v>
      </c>
      <c r="F8220" s="4">
        <f t="shared" si="643"/>
        <v>0</v>
      </c>
      <c r="G8220" s="4">
        <f t="shared" si="644"/>
        <v>0</v>
      </c>
      <c r="H8220" s="7">
        <f t="shared" si="645"/>
        <v>0</v>
      </c>
      <c r="I8220" s="7"/>
      <c r="J8220">
        <v>-611.875</v>
      </c>
      <c r="K8220" s="8">
        <f t="shared" si="641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642"/>
        <v>-0.61187499999999995</v>
      </c>
      <c r="E8221" s="8">
        <v>-0.61187499999999995</v>
      </c>
      <c r="F8221" s="4">
        <f t="shared" si="643"/>
        <v>0</v>
      </c>
      <c r="G8221" s="4">
        <f t="shared" si="644"/>
        <v>0</v>
      </c>
      <c r="H8221" s="7">
        <f t="shared" si="645"/>
        <v>0</v>
      </c>
      <c r="I8221" s="7"/>
      <c r="J8221">
        <v>-611.875</v>
      </c>
      <c r="K8221" s="8">
        <f t="shared" si="641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642"/>
        <v>-0.61187499999999995</v>
      </c>
      <c r="E8222" s="8">
        <v>-0.61187499999999995</v>
      </c>
      <c r="F8222" s="4">
        <f t="shared" si="643"/>
        <v>0</v>
      </c>
      <c r="G8222" s="4">
        <f t="shared" si="644"/>
        <v>0</v>
      </c>
      <c r="H8222" s="7">
        <f t="shared" si="645"/>
        <v>0</v>
      </c>
      <c r="I8222" s="7"/>
      <c r="J8222">
        <v>-611.875</v>
      </c>
      <c r="K8222" s="8">
        <f t="shared" si="641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642"/>
        <v>-1.0669200000000001</v>
      </c>
      <c r="E8223" s="8">
        <v>-1.0669150000000001</v>
      </c>
      <c r="F8223" s="4">
        <f t="shared" si="643"/>
        <v>5.000000000032756E-6</v>
      </c>
      <c r="G8223" s="4">
        <f t="shared" si="644"/>
        <v>5.000000000032756E-6</v>
      </c>
      <c r="H8223" s="7">
        <f t="shared" si="645"/>
        <v>2.5000000000327561E-11</v>
      </c>
      <c r="I8223" s="7"/>
      <c r="J8223">
        <v>-611.875</v>
      </c>
      <c r="K8223" s="8">
        <f t="shared" si="641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642"/>
        <v>-1.0669200000000001</v>
      </c>
      <c r="E8224" s="8">
        <v>-1.0669150000000001</v>
      </c>
      <c r="F8224" s="4">
        <f t="shared" si="643"/>
        <v>5.000000000032756E-6</v>
      </c>
      <c r="G8224" s="4">
        <f t="shared" si="644"/>
        <v>5.000000000032756E-6</v>
      </c>
      <c r="H8224" s="7">
        <f t="shared" si="645"/>
        <v>2.5000000000327561E-11</v>
      </c>
      <c r="I8224" s="7"/>
      <c r="J8224">
        <v>-611.875</v>
      </c>
      <c r="K8224" s="8">
        <f t="shared" si="641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642"/>
        <v>30.854800000000001</v>
      </c>
      <c r="E8225" s="8">
        <v>29.616498</v>
      </c>
      <c r="F8225" s="4">
        <f t="shared" si="643"/>
        <v>-1.2383020000000009</v>
      </c>
      <c r="G8225" s="4">
        <f t="shared" si="644"/>
        <v>1.2383020000000009</v>
      </c>
      <c r="H8225" s="7">
        <f t="shared" si="645"/>
        <v>1.5333918432040021</v>
      </c>
      <c r="I8225" s="7"/>
      <c r="J8225">
        <v>-611.875</v>
      </c>
      <c r="K8225" s="8">
        <f t="shared" si="641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642"/>
        <v>114.184</v>
      </c>
      <c r="E8226" s="8">
        <v>114.874039</v>
      </c>
      <c r="F8226" s="4">
        <f t="shared" si="643"/>
        <v>0.69003899999999874</v>
      </c>
      <c r="G8226" s="4">
        <f t="shared" si="644"/>
        <v>0.69003899999999874</v>
      </c>
      <c r="H8226" s="7">
        <f t="shared" si="645"/>
        <v>0.47615382152099828</v>
      </c>
      <c r="I8226" s="7"/>
      <c r="J8226">
        <v>-611.875</v>
      </c>
      <c r="K8226" s="8">
        <f t="shared" si="641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642"/>
        <v>114.268</v>
      </c>
      <c r="E8227" s="8">
        <v>113.68552099999999</v>
      </c>
      <c r="F8227" s="4">
        <f t="shared" si="643"/>
        <v>-0.58247900000000641</v>
      </c>
      <c r="G8227" s="4">
        <f t="shared" si="644"/>
        <v>0.58247900000000641</v>
      </c>
      <c r="H8227" s="7">
        <f t="shared" si="645"/>
        <v>0.33928178544100746</v>
      </c>
      <c r="I8227" s="7"/>
      <c r="J8227">
        <v>-611.875</v>
      </c>
      <c r="K8227" s="8">
        <f t="shared" si="641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642"/>
        <v>113.774</v>
      </c>
      <c r="E8228" s="8">
        <v>113.646378</v>
      </c>
      <c r="F8228" s="4">
        <f t="shared" si="643"/>
        <v>-0.12762200000000234</v>
      </c>
      <c r="G8228" s="4">
        <f t="shared" si="644"/>
        <v>0.12762200000000234</v>
      </c>
      <c r="H8228" s="7">
        <f t="shared" si="645"/>
        <v>1.6287374884000599E-2</v>
      </c>
      <c r="I8228" s="7"/>
      <c r="J8228">
        <v>-1066.92</v>
      </c>
      <c r="K8228" s="8">
        <f t="shared" si="641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642"/>
        <v>112.67700000000001</v>
      </c>
      <c r="E8229" s="8">
        <v>113.199939</v>
      </c>
      <c r="F8229" s="4">
        <f t="shared" si="643"/>
        <v>0.52293899999999383</v>
      </c>
      <c r="G8229" s="4">
        <f t="shared" si="644"/>
        <v>0.52293899999999383</v>
      </c>
      <c r="H8229" s="7">
        <f t="shared" si="645"/>
        <v>0.27346519772099354</v>
      </c>
      <c r="I8229" s="7"/>
      <c r="J8229">
        <v>-1066.92</v>
      </c>
      <c r="K8229" s="8">
        <f t="shared" si="641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642"/>
        <v>112.21899999999999</v>
      </c>
      <c r="E8230" s="8">
        <v>112.712799</v>
      </c>
      <c r="F8230" s="4">
        <f t="shared" si="643"/>
        <v>0.49379900000000987</v>
      </c>
      <c r="G8230" s="4">
        <f t="shared" si="644"/>
        <v>0.49379900000000987</v>
      </c>
      <c r="H8230" s="7">
        <f t="shared" si="645"/>
        <v>0.24383745240100974</v>
      </c>
      <c r="I8230" s="7"/>
      <c r="J8230">
        <v>32736.6</v>
      </c>
      <c r="K8230" s="8">
        <f t="shared" si="641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642"/>
        <v>112.161</v>
      </c>
      <c r="E8231" s="8">
        <v>112.71146</v>
      </c>
      <c r="F8231" s="4">
        <f t="shared" si="643"/>
        <v>0.55046000000000106</v>
      </c>
      <c r="G8231" s="4">
        <f t="shared" si="644"/>
        <v>0.55046000000000106</v>
      </c>
      <c r="H8231" s="7">
        <f t="shared" si="645"/>
        <v>0.30300621160000119</v>
      </c>
      <c r="I8231" s="7"/>
      <c r="J8231">
        <v>114421</v>
      </c>
      <c r="K8231" s="8">
        <f t="shared" si="641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642"/>
        <v>67.4786</v>
      </c>
      <c r="E8232" s="8">
        <v>70.304141999999999</v>
      </c>
      <c r="F8232" s="4">
        <f t="shared" si="643"/>
        <v>2.8255419999999987</v>
      </c>
      <c r="G8232" s="4">
        <f t="shared" si="644"/>
        <v>2.8255419999999987</v>
      </c>
      <c r="H8232" s="7">
        <f t="shared" si="645"/>
        <v>7.9836875937639924</v>
      </c>
      <c r="I8232" s="7"/>
      <c r="J8232">
        <v>113534</v>
      </c>
      <c r="K8232" s="8">
        <f t="shared" si="641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642"/>
        <v>-0.92471500000000006</v>
      </c>
      <c r="E8233" s="8">
        <v>-0.92471499999999995</v>
      </c>
      <c r="F8233" s="4">
        <f t="shared" si="643"/>
        <v>1.1102230246251565E-16</v>
      </c>
      <c r="G8233" s="4">
        <f t="shared" si="644"/>
        <v>1.1102230246251565E-16</v>
      </c>
      <c r="H8233" s="7">
        <f t="shared" si="645"/>
        <v>1.2325951644078309E-32</v>
      </c>
      <c r="I8233" s="7"/>
      <c r="J8233">
        <v>113534</v>
      </c>
      <c r="K8233" s="8">
        <f t="shared" si="641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642"/>
        <v>-0.61187499999999995</v>
      </c>
      <c r="E8234" s="8">
        <v>-0.61187499999999995</v>
      </c>
      <c r="F8234" s="4">
        <f t="shared" si="643"/>
        <v>0</v>
      </c>
      <c r="G8234" s="4">
        <f t="shared" si="644"/>
        <v>0</v>
      </c>
      <c r="H8234" s="7">
        <f t="shared" si="645"/>
        <v>0</v>
      </c>
      <c r="I8234" s="7"/>
      <c r="J8234">
        <v>113198</v>
      </c>
      <c r="K8234" s="8">
        <f t="shared" si="641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642"/>
        <v>-0.61187499999999995</v>
      </c>
      <c r="E8235" s="8">
        <v>-0.61187499999999995</v>
      </c>
      <c r="F8235" s="4">
        <f t="shared" si="643"/>
        <v>0</v>
      </c>
      <c r="G8235" s="4">
        <f t="shared" si="644"/>
        <v>0</v>
      </c>
      <c r="H8235" s="7">
        <f t="shared" si="645"/>
        <v>0</v>
      </c>
      <c r="I8235" s="7"/>
      <c r="J8235">
        <v>112958</v>
      </c>
      <c r="K8235" s="8">
        <f t="shared" si="641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642"/>
        <v>-0.61187499999999995</v>
      </c>
      <c r="E8236" s="8">
        <v>-0.61187499999999995</v>
      </c>
      <c r="F8236" s="4">
        <f t="shared" si="643"/>
        <v>0</v>
      </c>
      <c r="G8236" s="4">
        <f t="shared" si="644"/>
        <v>0</v>
      </c>
      <c r="H8236" s="7">
        <f t="shared" si="645"/>
        <v>0</v>
      </c>
      <c r="I8236" s="7"/>
      <c r="J8236">
        <v>112824</v>
      </c>
      <c r="K8236" s="8">
        <f t="shared" ref="K8236:K8299" si="646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642"/>
        <v>-0.61187499999999995</v>
      </c>
      <c r="E8237" s="8">
        <v>-0.61187499999999995</v>
      </c>
      <c r="F8237" s="4">
        <f t="shared" si="643"/>
        <v>0</v>
      </c>
      <c r="G8237" s="4">
        <f t="shared" si="644"/>
        <v>0</v>
      </c>
      <c r="H8237" s="7">
        <f t="shared" si="645"/>
        <v>0</v>
      </c>
      <c r="I8237" s="7"/>
      <c r="J8237">
        <v>67311.899999999994</v>
      </c>
      <c r="K8237" s="8">
        <f t="shared" si="646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642"/>
        <v>-0.61187499999999995</v>
      </c>
      <c r="E8238" s="8">
        <v>-0.61187499999999995</v>
      </c>
      <c r="F8238" s="4">
        <f t="shared" si="643"/>
        <v>0</v>
      </c>
      <c r="G8238" s="4">
        <f t="shared" si="644"/>
        <v>0</v>
      </c>
      <c r="H8238" s="7">
        <f t="shared" si="645"/>
        <v>0</v>
      </c>
      <c r="I8238" s="7"/>
      <c r="J8238">
        <v>-924.71500000000003</v>
      </c>
      <c r="K8238" s="8">
        <f t="shared" si="646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642"/>
        <v>-0.61187499999999995</v>
      </c>
      <c r="E8239" s="8">
        <v>-0.61187499999999995</v>
      </c>
      <c r="F8239" s="4">
        <f t="shared" si="643"/>
        <v>0</v>
      </c>
      <c r="G8239" s="4">
        <f t="shared" si="644"/>
        <v>0</v>
      </c>
      <c r="H8239" s="7">
        <f t="shared" si="645"/>
        <v>0</v>
      </c>
      <c r="I8239" s="7"/>
      <c r="J8239">
        <v>-611.875</v>
      </c>
      <c r="K8239" s="8">
        <f t="shared" si="646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642"/>
        <v>-0.61187499999999995</v>
      </c>
      <c r="E8240" s="8">
        <v>-0.61187499999999995</v>
      </c>
      <c r="F8240" s="4">
        <f t="shared" si="643"/>
        <v>0</v>
      </c>
      <c r="G8240" s="4">
        <f t="shared" si="644"/>
        <v>0</v>
      </c>
      <c r="H8240" s="7">
        <f t="shared" si="645"/>
        <v>0</v>
      </c>
      <c r="I8240" s="7"/>
      <c r="J8240">
        <v>-611.875</v>
      </c>
      <c r="K8240" s="8">
        <f t="shared" si="646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642"/>
        <v>-0.61187499999999995</v>
      </c>
      <c r="E8241" s="8">
        <v>-0.61187499999999995</v>
      </c>
      <c r="F8241" s="4">
        <f t="shared" si="643"/>
        <v>0</v>
      </c>
      <c r="G8241" s="4">
        <f t="shared" si="644"/>
        <v>0</v>
      </c>
      <c r="H8241" s="7">
        <f t="shared" si="645"/>
        <v>0</v>
      </c>
      <c r="I8241" s="7"/>
      <c r="J8241">
        <v>-611.875</v>
      </c>
      <c r="K8241" s="8">
        <f t="shared" si="646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642"/>
        <v>-0.61187499999999995</v>
      </c>
      <c r="E8242" s="8">
        <v>-0.61187499999999995</v>
      </c>
      <c r="F8242" s="4">
        <f t="shared" si="643"/>
        <v>0</v>
      </c>
      <c r="G8242" s="4">
        <f t="shared" si="644"/>
        <v>0</v>
      </c>
      <c r="H8242" s="7">
        <f t="shared" si="645"/>
        <v>0</v>
      </c>
      <c r="I8242" s="7"/>
      <c r="J8242">
        <v>-611.875</v>
      </c>
      <c r="K8242" s="8">
        <f t="shared" si="646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642"/>
        <v>-0.61187499999999995</v>
      </c>
      <c r="E8243" s="8">
        <v>-0.61187499999999995</v>
      </c>
      <c r="F8243" s="4">
        <f t="shared" si="643"/>
        <v>0</v>
      </c>
      <c r="G8243" s="4">
        <f t="shared" si="644"/>
        <v>0</v>
      </c>
      <c r="H8243" s="7">
        <f t="shared" si="645"/>
        <v>0</v>
      </c>
      <c r="I8243" s="7"/>
      <c r="J8243">
        <v>-611.875</v>
      </c>
      <c r="K8243" s="8">
        <f t="shared" si="646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642"/>
        <v>-0.61187499999999995</v>
      </c>
      <c r="E8244" s="8">
        <v>-0.61187499999999995</v>
      </c>
      <c r="F8244" s="4">
        <f t="shared" si="643"/>
        <v>0</v>
      </c>
      <c r="G8244" s="4">
        <f t="shared" si="644"/>
        <v>0</v>
      </c>
      <c r="H8244" s="7">
        <f t="shared" si="645"/>
        <v>0</v>
      </c>
      <c r="I8244" s="7"/>
      <c r="J8244">
        <v>-611.875</v>
      </c>
      <c r="K8244" s="8">
        <f t="shared" si="646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642"/>
        <v>-0.61187499999999995</v>
      </c>
      <c r="E8245" s="8">
        <v>-0.61187499999999995</v>
      </c>
      <c r="F8245" s="4">
        <f t="shared" si="643"/>
        <v>0</v>
      </c>
      <c r="G8245" s="4">
        <f t="shared" si="644"/>
        <v>0</v>
      </c>
      <c r="H8245" s="7">
        <f t="shared" si="645"/>
        <v>0</v>
      </c>
      <c r="I8245" s="7"/>
      <c r="J8245">
        <v>-611.875</v>
      </c>
      <c r="K8245" s="8">
        <f t="shared" si="646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642"/>
        <v>-0.61187499999999995</v>
      </c>
      <c r="E8246" s="8">
        <v>-0.61187499999999995</v>
      </c>
      <c r="F8246" s="4">
        <f t="shared" si="643"/>
        <v>0</v>
      </c>
      <c r="G8246" s="4">
        <f t="shared" si="644"/>
        <v>0</v>
      </c>
      <c r="H8246" s="7">
        <f t="shared" si="645"/>
        <v>0</v>
      </c>
      <c r="I8246" s="7"/>
      <c r="J8246">
        <v>-611.875</v>
      </c>
      <c r="K8246" s="8">
        <f t="shared" si="646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642"/>
        <v>-1.0669200000000001</v>
      </c>
      <c r="E8247" s="8">
        <v>-1.0669150000000001</v>
      </c>
      <c r="F8247" s="4">
        <f t="shared" si="643"/>
        <v>5.000000000032756E-6</v>
      </c>
      <c r="G8247" s="4">
        <f t="shared" si="644"/>
        <v>5.000000000032756E-6</v>
      </c>
      <c r="H8247" s="7">
        <f t="shared" si="645"/>
        <v>2.5000000000327561E-11</v>
      </c>
      <c r="I8247" s="7"/>
      <c r="J8247">
        <v>-611.875</v>
      </c>
      <c r="K8247" s="8">
        <f t="shared" si="646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642"/>
        <v>-1.0669200000000001</v>
      </c>
      <c r="E8248" s="8">
        <v>-1.0669150000000001</v>
      </c>
      <c r="F8248" s="4">
        <f t="shared" si="643"/>
        <v>5.000000000032756E-6</v>
      </c>
      <c r="G8248" s="4">
        <f t="shared" si="644"/>
        <v>5.000000000032756E-6</v>
      </c>
      <c r="H8248" s="7">
        <f t="shared" si="645"/>
        <v>2.5000000000327561E-11</v>
      </c>
      <c r="I8248" s="7"/>
      <c r="J8248">
        <v>-611.875</v>
      </c>
      <c r="K8248" s="8">
        <f t="shared" si="646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642"/>
        <v>-2.00088</v>
      </c>
      <c r="E8249" s="8">
        <v>-1.9984999999999999</v>
      </c>
      <c r="F8249" s="4">
        <f t="shared" si="643"/>
        <v>2.3800000000000487E-3</v>
      </c>
      <c r="G8249" s="4">
        <f t="shared" si="644"/>
        <v>2.3800000000000487E-3</v>
      </c>
      <c r="H8249" s="7">
        <f t="shared" si="645"/>
        <v>5.6644000000002324E-6</v>
      </c>
      <c r="I8249" s="7"/>
      <c r="J8249">
        <v>-611.875</v>
      </c>
      <c r="K8249" s="8">
        <f t="shared" si="646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642"/>
        <v>65.321100000000001</v>
      </c>
      <c r="E8250" s="8">
        <v>64.007852</v>
      </c>
      <c r="F8250" s="4">
        <f t="shared" si="643"/>
        <v>-1.3132480000000015</v>
      </c>
      <c r="G8250" s="4">
        <f t="shared" si="644"/>
        <v>1.3132480000000015</v>
      </c>
      <c r="H8250" s="7">
        <f t="shared" si="645"/>
        <v>1.724620309504004</v>
      </c>
      <c r="I8250" s="7"/>
      <c r="J8250">
        <v>-611.875</v>
      </c>
      <c r="K8250" s="8">
        <f t="shared" si="646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642"/>
        <v>114.163</v>
      </c>
      <c r="E8251" s="8">
        <v>114.35697399999999</v>
      </c>
      <c r="F8251" s="4">
        <f t="shared" si="643"/>
        <v>0.1939739999999972</v>
      </c>
      <c r="G8251" s="4">
        <f t="shared" si="644"/>
        <v>0.1939739999999972</v>
      </c>
      <c r="H8251" s="7">
        <f t="shared" si="645"/>
        <v>3.7625912675998914E-2</v>
      </c>
      <c r="I8251" s="7"/>
      <c r="J8251">
        <v>-611.875</v>
      </c>
      <c r="K8251" s="8">
        <f t="shared" si="646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642"/>
        <v>114.233</v>
      </c>
      <c r="E8252" s="8">
        <v>113.908627</v>
      </c>
      <c r="F8252" s="4">
        <f t="shared" si="643"/>
        <v>-0.32437300000000846</v>
      </c>
      <c r="G8252" s="4">
        <f t="shared" si="644"/>
        <v>0.32437300000000846</v>
      </c>
      <c r="H8252" s="7">
        <f t="shared" si="645"/>
        <v>0.10521784312900549</v>
      </c>
      <c r="I8252" s="7"/>
      <c r="J8252">
        <v>-1066.92</v>
      </c>
      <c r="K8252" s="8">
        <f t="shared" si="646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642"/>
        <v>113.294</v>
      </c>
      <c r="E8253" s="8">
        <v>113.80838799999999</v>
      </c>
      <c r="F8253" s="4">
        <f t="shared" si="643"/>
        <v>0.51438799999999674</v>
      </c>
      <c r="G8253" s="4">
        <f t="shared" si="644"/>
        <v>0.51438799999999674</v>
      </c>
      <c r="H8253" s="7">
        <f t="shared" si="645"/>
        <v>0.26459501454399664</v>
      </c>
      <c r="I8253" s="7"/>
      <c r="J8253">
        <v>-1066.92</v>
      </c>
      <c r="K8253" s="8">
        <f t="shared" si="646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642"/>
        <v>112.84</v>
      </c>
      <c r="E8254" s="8">
        <v>113.342938</v>
      </c>
      <c r="F8254" s="4">
        <f t="shared" si="643"/>
        <v>0.50293800000000033</v>
      </c>
      <c r="G8254" s="4">
        <f t="shared" si="644"/>
        <v>0.50293800000000033</v>
      </c>
      <c r="H8254" s="7">
        <f t="shared" si="645"/>
        <v>0.25294663184400035</v>
      </c>
      <c r="I8254" s="7"/>
      <c r="J8254">
        <v>30347</v>
      </c>
      <c r="K8254" s="8">
        <f t="shared" si="646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642"/>
        <v>113.093</v>
      </c>
      <c r="E8255" s="8">
        <v>113.368499</v>
      </c>
      <c r="F8255" s="4">
        <f t="shared" si="643"/>
        <v>0.27549899999999639</v>
      </c>
      <c r="G8255" s="4">
        <f t="shared" si="644"/>
        <v>0.27549899999999639</v>
      </c>
      <c r="H8255" s="7">
        <f t="shared" si="645"/>
        <v>7.5899699000998008E-2</v>
      </c>
      <c r="I8255" s="7"/>
      <c r="J8255">
        <v>114372</v>
      </c>
      <c r="K8255" s="8">
        <f t="shared" si="646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642"/>
        <v>52.069699999999997</v>
      </c>
      <c r="E8256" s="8">
        <v>54.397767999999999</v>
      </c>
      <c r="F8256" s="4">
        <f t="shared" si="643"/>
        <v>2.3280680000000018</v>
      </c>
      <c r="G8256" s="4">
        <f t="shared" si="644"/>
        <v>2.3280680000000018</v>
      </c>
      <c r="H8256" s="7">
        <f t="shared" si="645"/>
        <v>5.4199006126240086</v>
      </c>
      <c r="I8256" s="7"/>
      <c r="J8256">
        <v>114402</v>
      </c>
      <c r="K8256" s="8">
        <f t="shared" si="646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642"/>
        <v>-0.92471500000000006</v>
      </c>
      <c r="E8257" s="8">
        <v>-0.92471499999999995</v>
      </c>
      <c r="F8257" s="4">
        <f t="shared" si="643"/>
        <v>1.1102230246251565E-16</v>
      </c>
      <c r="G8257" s="4">
        <f t="shared" si="644"/>
        <v>1.1102230246251565E-16</v>
      </c>
      <c r="H8257" s="7">
        <f t="shared" si="645"/>
        <v>1.2325951644078309E-32</v>
      </c>
      <c r="I8257" s="7"/>
      <c r="J8257">
        <v>114132</v>
      </c>
      <c r="K8257" s="8">
        <f t="shared" si="646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642"/>
        <v>-0.61187499999999995</v>
      </c>
      <c r="E8258" s="8">
        <v>-0.61187499999999995</v>
      </c>
      <c r="F8258" s="4">
        <f t="shared" si="643"/>
        <v>0</v>
      </c>
      <c r="G8258" s="4">
        <f t="shared" si="644"/>
        <v>0</v>
      </c>
      <c r="H8258" s="7">
        <f t="shared" si="645"/>
        <v>0</v>
      </c>
      <c r="I8258" s="7"/>
      <c r="J8258">
        <v>112982</v>
      </c>
      <c r="K8258" s="8">
        <f t="shared" si="646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642"/>
        <v>-0.61187499999999995</v>
      </c>
      <c r="E8259" s="8">
        <v>-0.61187499999999995</v>
      </c>
      <c r="F8259" s="4">
        <f t="shared" si="643"/>
        <v>0</v>
      </c>
      <c r="G8259" s="4">
        <f t="shared" si="644"/>
        <v>0</v>
      </c>
      <c r="H8259" s="7">
        <f t="shared" si="645"/>
        <v>0</v>
      </c>
      <c r="I8259" s="7"/>
      <c r="J8259">
        <v>112560</v>
      </c>
      <c r="K8259" s="8">
        <f t="shared" si="646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642"/>
        <v>-0.61187499999999995</v>
      </c>
      <c r="E8260" s="8">
        <v>-0.61187499999999995</v>
      </c>
      <c r="F8260" s="4">
        <f t="shared" si="643"/>
        <v>0</v>
      </c>
      <c r="G8260" s="4">
        <f t="shared" si="644"/>
        <v>0</v>
      </c>
      <c r="H8260" s="7">
        <f t="shared" si="645"/>
        <v>0</v>
      </c>
      <c r="I8260" s="7"/>
      <c r="J8260">
        <v>112558</v>
      </c>
      <c r="K8260" s="8">
        <f t="shared" si="646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642"/>
        <v>-0.61187499999999995</v>
      </c>
      <c r="E8261" s="8">
        <v>-0.61187499999999995</v>
      </c>
      <c r="F8261" s="4">
        <f t="shared" si="643"/>
        <v>0</v>
      </c>
      <c r="G8261" s="4">
        <f t="shared" si="644"/>
        <v>0</v>
      </c>
      <c r="H8261" s="7">
        <f t="shared" si="645"/>
        <v>0</v>
      </c>
      <c r="I8261" s="7"/>
      <c r="J8261">
        <v>70407</v>
      </c>
      <c r="K8261" s="8">
        <f t="shared" si="646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642"/>
        <v>-0.61187499999999995</v>
      </c>
      <c r="E8262" s="8">
        <v>-0.61187499999999995</v>
      </c>
      <c r="F8262" s="4">
        <f t="shared" si="643"/>
        <v>0</v>
      </c>
      <c r="G8262" s="4">
        <f t="shared" si="644"/>
        <v>0</v>
      </c>
      <c r="H8262" s="7">
        <f t="shared" si="645"/>
        <v>0</v>
      </c>
      <c r="I8262" s="7"/>
      <c r="J8262">
        <v>-924.71500000000003</v>
      </c>
      <c r="K8262" s="8">
        <f t="shared" si="646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642"/>
        <v>-0.61187499999999995</v>
      </c>
      <c r="E8263" s="8">
        <v>-0.61187499999999995</v>
      </c>
      <c r="F8263" s="4">
        <f t="shared" si="643"/>
        <v>0</v>
      </c>
      <c r="G8263" s="4">
        <f t="shared" si="644"/>
        <v>0</v>
      </c>
      <c r="H8263" s="7">
        <f t="shared" si="645"/>
        <v>0</v>
      </c>
      <c r="I8263" s="7"/>
      <c r="J8263">
        <v>-611.875</v>
      </c>
      <c r="K8263" s="8">
        <f t="shared" si="646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642"/>
        <v>-0.61187499999999995</v>
      </c>
      <c r="E8264" s="8">
        <v>-0.61187499999999995</v>
      </c>
      <c r="F8264" s="4">
        <f t="shared" si="643"/>
        <v>0</v>
      </c>
      <c r="G8264" s="4">
        <f t="shared" si="644"/>
        <v>0</v>
      </c>
      <c r="H8264" s="7">
        <f t="shared" si="645"/>
        <v>0</v>
      </c>
      <c r="I8264" s="7"/>
      <c r="J8264">
        <v>-611.875</v>
      </c>
      <c r="K8264" s="8">
        <f t="shared" si="646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647">C8265/1000</f>
        <v>-0.61187499999999995</v>
      </c>
      <c r="E8265" s="8">
        <v>-0.61187499999999995</v>
      </c>
      <c r="F8265" s="4">
        <f t="shared" ref="F8265:F8328" si="648">(E8265- D8265)</f>
        <v>0</v>
      </c>
      <c r="G8265" s="4">
        <f t="shared" ref="G8265:G8328" si="649">ABS(F8265)</f>
        <v>0</v>
      </c>
      <c r="H8265" s="7">
        <f t="shared" ref="H8265:H8328" si="650">(G8265^2)</f>
        <v>0</v>
      </c>
      <c r="I8265" s="7"/>
      <c r="J8265">
        <v>-611.875</v>
      </c>
      <c r="K8265" s="8">
        <f t="shared" si="646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647"/>
        <v>-0.61187499999999995</v>
      </c>
      <c r="E8266" s="8">
        <v>-0.61187499999999995</v>
      </c>
      <c r="F8266" s="4">
        <f t="shared" si="648"/>
        <v>0</v>
      </c>
      <c r="G8266" s="4">
        <f t="shared" si="649"/>
        <v>0</v>
      </c>
      <c r="H8266" s="7">
        <f t="shared" si="650"/>
        <v>0</v>
      </c>
      <c r="I8266" s="7"/>
      <c r="J8266">
        <v>-611.875</v>
      </c>
      <c r="K8266" s="8">
        <f t="shared" si="646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647"/>
        <v>-0.61187499999999995</v>
      </c>
      <c r="E8267" s="8">
        <v>-0.61187499999999995</v>
      </c>
      <c r="F8267" s="4">
        <f t="shared" si="648"/>
        <v>0</v>
      </c>
      <c r="G8267" s="4">
        <f t="shared" si="649"/>
        <v>0</v>
      </c>
      <c r="H8267" s="7">
        <f t="shared" si="650"/>
        <v>0</v>
      </c>
      <c r="I8267" s="7"/>
      <c r="J8267">
        <v>-611.875</v>
      </c>
      <c r="K8267" s="8">
        <f t="shared" si="646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647"/>
        <v>-0.61187499999999995</v>
      </c>
      <c r="E8268" s="8">
        <v>-0.61187499999999995</v>
      </c>
      <c r="F8268" s="4">
        <f t="shared" si="648"/>
        <v>0</v>
      </c>
      <c r="G8268" s="4">
        <f t="shared" si="649"/>
        <v>0</v>
      </c>
      <c r="H8268" s="7">
        <f t="shared" si="650"/>
        <v>0</v>
      </c>
      <c r="I8268" s="7"/>
      <c r="J8268">
        <v>-611.875</v>
      </c>
      <c r="K8268" s="8">
        <f t="shared" si="646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647"/>
        <v>-0.61187499999999995</v>
      </c>
      <c r="E8269" s="8">
        <v>-0.61187499999999995</v>
      </c>
      <c r="F8269" s="4">
        <f t="shared" si="648"/>
        <v>0</v>
      </c>
      <c r="G8269" s="4">
        <f t="shared" si="649"/>
        <v>0</v>
      </c>
      <c r="H8269" s="7">
        <f t="shared" si="650"/>
        <v>0</v>
      </c>
      <c r="I8269" s="7"/>
      <c r="J8269">
        <v>-611.875</v>
      </c>
      <c r="K8269" s="8">
        <f t="shared" si="646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647"/>
        <v>-0.61187499999999995</v>
      </c>
      <c r="E8270" s="8">
        <v>-0.61187499999999995</v>
      </c>
      <c r="F8270" s="4">
        <f t="shared" si="648"/>
        <v>0</v>
      </c>
      <c r="G8270" s="4">
        <f t="shared" si="649"/>
        <v>0</v>
      </c>
      <c r="H8270" s="7">
        <f t="shared" si="650"/>
        <v>0</v>
      </c>
      <c r="I8270" s="7"/>
      <c r="J8270">
        <v>-611.875</v>
      </c>
      <c r="K8270" s="8">
        <f t="shared" si="646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647"/>
        <v>-1.0669200000000001</v>
      </c>
      <c r="E8271" s="8">
        <v>-1.0669150000000001</v>
      </c>
      <c r="F8271" s="4">
        <f t="shared" si="648"/>
        <v>5.000000000032756E-6</v>
      </c>
      <c r="G8271" s="4">
        <f t="shared" si="649"/>
        <v>5.000000000032756E-6</v>
      </c>
      <c r="H8271" s="7">
        <f t="shared" si="650"/>
        <v>2.5000000000327561E-11</v>
      </c>
      <c r="I8271" s="7"/>
      <c r="J8271">
        <v>-611.875</v>
      </c>
      <c r="K8271" s="8">
        <f t="shared" si="646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647"/>
        <v>-1.0669200000000001</v>
      </c>
      <c r="E8272" s="8">
        <v>-1.0669150000000001</v>
      </c>
      <c r="F8272" s="4">
        <f t="shared" si="648"/>
        <v>5.000000000032756E-6</v>
      </c>
      <c r="G8272" s="4">
        <f t="shared" si="649"/>
        <v>5.000000000032756E-6</v>
      </c>
      <c r="H8272" s="7">
        <f t="shared" si="650"/>
        <v>2.5000000000327561E-11</v>
      </c>
      <c r="I8272" s="7"/>
      <c r="J8272">
        <v>-611.875</v>
      </c>
      <c r="K8272" s="8">
        <f t="shared" si="646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647"/>
        <v>21.011500000000002</v>
      </c>
      <c r="E8273" s="8">
        <v>20.009367999999998</v>
      </c>
      <c r="F8273" s="4">
        <f t="shared" si="648"/>
        <v>-1.0021320000000031</v>
      </c>
      <c r="G8273" s="4">
        <f t="shared" si="649"/>
        <v>1.0021320000000031</v>
      </c>
      <c r="H8273" s="7">
        <f t="shared" si="650"/>
        <v>1.0042685454240063</v>
      </c>
      <c r="I8273" s="7"/>
      <c r="J8273">
        <v>-611.875</v>
      </c>
      <c r="K8273" s="8">
        <f t="shared" si="646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647"/>
        <v>114.128</v>
      </c>
      <c r="E8274" s="8">
        <v>114.599813</v>
      </c>
      <c r="F8274" s="4">
        <f t="shared" si="648"/>
        <v>0.47181299999999737</v>
      </c>
      <c r="G8274" s="4">
        <f t="shared" si="649"/>
        <v>0.47181299999999737</v>
      </c>
      <c r="H8274" s="7">
        <f t="shared" si="650"/>
        <v>0.22260750696899753</v>
      </c>
      <c r="I8274" s="7"/>
      <c r="J8274">
        <v>-611.875</v>
      </c>
      <c r="K8274" s="8">
        <f t="shared" si="646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647"/>
        <v>114.298</v>
      </c>
      <c r="E8275" s="8">
        <v>113.66632799999999</v>
      </c>
      <c r="F8275" s="4">
        <f t="shared" si="648"/>
        <v>-0.63167200000000889</v>
      </c>
      <c r="G8275" s="4">
        <f t="shared" si="649"/>
        <v>0.63167200000000889</v>
      </c>
      <c r="H8275" s="7">
        <f t="shared" si="650"/>
        <v>0.39900951558401121</v>
      </c>
      <c r="I8275" s="7"/>
      <c r="J8275">
        <v>-611.875</v>
      </c>
      <c r="K8275" s="8">
        <f t="shared" si="646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647"/>
        <v>113.78100000000001</v>
      </c>
      <c r="E8276" s="8">
        <v>113.619947</v>
      </c>
      <c r="F8276" s="4">
        <f t="shared" si="648"/>
        <v>-0.16105300000000966</v>
      </c>
      <c r="G8276" s="4">
        <f t="shared" si="649"/>
        <v>0.16105300000000966</v>
      </c>
      <c r="H8276" s="7">
        <f t="shared" si="650"/>
        <v>2.5938068809003113E-2</v>
      </c>
      <c r="I8276" s="7"/>
      <c r="J8276">
        <v>-1066.92</v>
      </c>
      <c r="K8276" s="8">
        <f t="shared" si="646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647"/>
        <v>112.98399999999999</v>
      </c>
      <c r="E8277" s="8">
        <v>113.089037</v>
      </c>
      <c r="F8277" s="4">
        <f t="shared" si="648"/>
        <v>0.10503700000001004</v>
      </c>
      <c r="G8277" s="4">
        <f t="shared" si="649"/>
        <v>0.10503700000001004</v>
      </c>
      <c r="H8277" s="7">
        <f t="shared" si="650"/>
        <v>1.1032771369002109E-2</v>
      </c>
      <c r="I8277" s="7"/>
      <c r="J8277">
        <v>-1066.92</v>
      </c>
      <c r="K8277" s="8">
        <f t="shared" si="646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647"/>
        <v>108.297</v>
      </c>
      <c r="E8278" s="8">
        <v>109.860315</v>
      </c>
      <c r="F8278" s="4">
        <f t="shared" si="648"/>
        <v>1.5633150000000029</v>
      </c>
      <c r="G8278" s="4">
        <f t="shared" si="649"/>
        <v>1.5633150000000029</v>
      </c>
      <c r="H8278" s="7">
        <f t="shared" si="650"/>
        <v>2.4439537892250089</v>
      </c>
      <c r="I8278" s="7"/>
      <c r="J8278">
        <v>-1999.06</v>
      </c>
      <c r="K8278" s="8">
        <f t="shared" si="646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647"/>
        <v>67.981200000000001</v>
      </c>
      <c r="E8279" s="8">
        <v>69.837850000000003</v>
      </c>
      <c r="F8279" s="4">
        <f t="shared" si="648"/>
        <v>1.8566500000000019</v>
      </c>
      <c r="G8279" s="4">
        <f t="shared" si="649"/>
        <v>1.8566500000000019</v>
      </c>
      <c r="H8279" s="7">
        <f t="shared" si="650"/>
        <v>3.4471492225000069</v>
      </c>
      <c r="I8279" s="7"/>
      <c r="J8279">
        <v>64258.7</v>
      </c>
      <c r="K8279" s="8">
        <f t="shared" si="646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647"/>
        <v>-0.92471500000000006</v>
      </c>
      <c r="E8280" s="8">
        <v>-0.92471499999999995</v>
      </c>
      <c r="F8280" s="4">
        <f t="shared" si="648"/>
        <v>1.1102230246251565E-16</v>
      </c>
      <c r="G8280" s="4">
        <f t="shared" si="649"/>
        <v>1.1102230246251565E-16</v>
      </c>
      <c r="H8280" s="7">
        <f t="shared" si="650"/>
        <v>1.2325951644078309E-32</v>
      </c>
      <c r="I8280" s="7"/>
      <c r="J8280">
        <v>114254</v>
      </c>
      <c r="K8280" s="8">
        <f t="shared" si="646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647"/>
        <v>-0.92471500000000006</v>
      </c>
      <c r="E8281" s="8">
        <v>-0.92471499999999995</v>
      </c>
      <c r="F8281" s="4">
        <f t="shared" si="648"/>
        <v>1.1102230246251565E-16</v>
      </c>
      <c r="G8281" s="4">
        <f t="shared" si="649"/>
        <v>1.1102230246251565E-16</v>
      </c>
      <c r="H8281" s="7">
        <f t="shared" si="650"/>
        <v>1.2325951644078309E-32</v>
      </c>
      <c r="I8281" s="7"/>
      <c r="J8281">
        <v>114597</v>
      </c>
      <c r="K8281" s="8">
        <f t="shared" si="646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647"/>
        <v>-0.61187499999999995</v>
      </c>
      <c r="E8282" s="8">
        <v>-0.61187499999999995</v>
      </c>
      <c r="F8282" s="4">
        <f t="shared" si="648"/>
        <v>0</v>
      </c>
      <c r="G8282" s="4">
        <f t="shared" si="649"/>
        <v>0</v>
      </c>
      <c r="H8282" s="7">
        <f t="shared" si="650"/>
        <v>0</v>
      </c>
      <c r="I8282" s="7"/>
      <c r="J8282">
        <v>113730</v>
      </c>
      <c r="K8282" s="8">
        <f t="shared" si="646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647"/>
        <v>-0.61187499999999995</v>
      </c>
      <c r="E8283" s="8">
        <v>-0.61187499999999995</v>
      </c>
      <c r="F8283" s="4">
        <f t="shared" si="648"/>
        <v>0</v>
      </c>
      <c r="G8283" s="4">
        <f t="shared" si="649"/>
        <v>0</v>
      </c>
      <c r="H8283" s="7">
        <f t="shared" si="650"/>
        <v>0</v>
      </c>
      <c r="I8283" s="7"/>
      <c r="J8283">
        <v>113171</v>
      </c>
      <c r="K8283" s="8">
        <f t="shared" si="646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647"/>
        <v>-0.61187499999999995</v>
      </c>
      <c r="E8284" s="8">
        <v>-0.61187499999999995</v>
      </c>
      <c r="F8284" s="4">
        <f t="shared" si="648"/>
        <v>0</v>
      </c>
      <c r="G8284" s="4">
        <f t="shared" si="649"/>
        <v>0</v>
      </c>
      <c r="H8284" s="7">
        <f t="shared" si="650"/>
        <v>0</v>
      </c>
      <c r="I8284" s="7"/>
      <c r="J8284">
        <v>113218</v>
      </c>
      <c r="K8284" s="8">
        <f t="shared" si="646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647"/>
        <v>-0.61187499999999995</v>
      </c>
      <c r="E8285" s="8">
        <v>-0.61187499999999995</v>
      </c>
      <c r="F8285" s="4">
        <f t="shared" si="648"/>
        <v>0</v>
      </c>
      <c r="G8285" s="4">
        <f t="shared" si="649"/>
        <v>0</v>
      </c>
      <c r="H8285" s="7">
        <f t="shared" si="650"/>
        <v>0</v>
      </c>
      <c r="I8285" s="7"/>
      <c r="J8285">
        <v>54078.8</v>
      </c>
      <c r="K8285" s="8">
        <f t="shared" si="646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647"/>
        <v>-0.61187499999999995</v>
      </c>
      <c r="E8286" s="8">
        <v>-0.61187499999999995</v>
      </c>
      <c r="F8286" s="4">
        <f t="shared" si="648"/>
        <v>0</v>
      </c>
      <c r="G8286" s="4">
        <f t="shared" si="649"/>
        <v>0</v>
      </c>
      <c r="H8286" s="7">
        <f t="shared" si="650"/>
        <v>0</v>
      </c>
      <c r="I8286" s="7"/>
      <c r="J8286">
        <v>-924.71500000000003</v>
      </c>
      <c r="K8286" s="8">
        <f t="shared" si="646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647"/>
        <v>-0.61187499999999995</v>
      </c>
      <c r="E8287" s="8">
        <v>-0.61187499999999995</v>
      </c>
      <c r="F8287" s="4">
        <f t="shared" si="648"/>
        <v>0</v>
      </c>
      <c r="G8287" s="4">
        <f t="shared" si="649"/>
        <v>0</v>
      </c>
      <c r="H8287" s="7">
        <f t="shared" si="650"/>
        <v>0</v>
      </c>
      <c r="I8287" s="7"/>
      <c r="J8287">
        <v>-611.875</v>
      </c>
      <c r="K8287" s="8">
        <f t="shared" si="646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647"/>
        <v>-0.61187499999999995</v>
      </c>
      <c r="E8288" s="8">
        <v>-0.61187499999999995</v>
      </c>
      <c r="F8288" s="4">
        <f t="shared" si="648"/>
        <v>0</v>
      </c>
      <c r="G8288" s="4">
        <f t="shared" si="649"/>
        <v>0</v>
      </c>
      <c r="H8288" s="7">
        <f t="shared" si="650"/>
        <v>0</v>
      </c>
      <c r="I8288" s="7"/>
      <c r="J8288">
        <v>-611.875</v>
      </c>
      <c r="K8288" s="8">
        <f t="shared" si="646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647"/>
        <v>-0.61187499999999995</v>
      </c>
      <c r="E8289" s="8">
        <v>-0.61187499999999995</v>
      </c>
      <c r="F8289" s="4">
        <f t="shared" si="648"/>
        <v>0</v>
      </c>
      <c r="G8289" s="4">
        <f t="shared" si="649"/>
        <v>0</v>
      </c>
      <c r="H8289" s="7">
        <f t="shared" si="650"/>
        <v>0</v>
      </c>
      <c r="I8289" s="7"/>
      <c r="J8289">
        <v>-611.875</v>
      </c>
      <c r="K8289" s="8">
        <f t="shared" si="646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647"/>
        <v>-0.61187499999999995</v>
      </c>
      <c r="E8290" s="8">
        <v>-0.61187499999999995</v>
      </c>
      <c r="F8290" s="4">
        <f t="shared" si="648"/>
        <v>0</v>
      </c>
      <c r="G8290" s="4">
        <f t="shared" si="649"/>
        <v>0</v>
      </c>
      <c r="H8290" s="7">
        <f t="shared" si="650"/>
        <v>0</v>
      </c>
      <c r="I8290" s="7"/>
      <c r="J8290">
        <v>-611.875</v>
      </c>
      <c r="K8290" s="8">
        <f t="shared" si="646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647"/>
        <v>-0.61187499999999995</v>
      </c>
      <c r="E8291" s="8">
        <v>-0.61187499999999995</v>
      </c>
      <c r="F8291" s="4">
        <f t="shared" si="648"/>
        <v>0</v>
      </c>
      <c r="G8291" s="4">
        <f t="shared" si="649"/>
        <v>0</v>
      </c>
      <c r="H8291" s="7">
        <f t="shared" si="650"/>
        <v>0</v>
      </c>
      <c r="I8291" s="7"/>
      <c r="J8291">
        <v>-611.875</v>
      </c>
      <c r="K8291" s="8">
        <f t="shared" si="646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647"/>
        <v>-0.61187499999999995</v>
      </c>
      <c r="E8292" s="8">
        <v>-0.61187499999999995</v>
      </c>
      <c r="F8292" s="4">
        <f t="shared" si="648"/>
        <v>0</v>
      </c>
      <c r="G8292" s="4">
        <f t="shared" si="649"/>
        <v>0</v>
      </c>
      <c r="H8292" s="7">
        <f t="shared" si="650"/>
        <v>0</v>
      </c>
      <c r="I8292" s="7"/>
      <c r="J8292">
        <v>-611.875</v>
      </c>
      <c r="K8292" s="8">
        <f t="shared" si="646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647"/>
        <v>-0.61187499999999995</v>
      </c>
      <c r="E8293" s="8">
        <v>-0.61187499999999995</v>
      </c>
      <c r="F8293" s="4">
        <f t="shared" si="648"/>
        <v>0</v>
      </c>
      <c r="G8293" s="4">
        <f t="shared" si="649"/>
        <v>0</v>
      </c>
      <c r="H8293" s="7">
        <f t="shared" si="650"/>
        <v>0</v>
      </c>
      <c r="I8293" s="7"/>
      <c r="J8293">
        <v>-611.875</v>
      </c>
      <c r="K8293" s="8">
        <f t="shared" si="646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647"/>
        <v>-0.61187499999999995</v>
      </c>
      <c r="E8294" s="8">
        <v>-0.61187499999999995</v>
      </c>
      <c r="F8294" s="4">
        <f t="shared" si="648"/>
        <v>0</v>
      </c>
      <c r="G8294" s="4">
        <f t="shared" si="649"/>
        <v>0</v>
      </c>
      <c r="H8294" s="7">
        <f t="shared" si="650"/>
        <v>0</v>
      </c>
      <c r="I8294" s="7"/>
      <c r="J8294">
        <v>-611.875</v>
      </c>
      <c r="K8294" s="8">
        <f t="shared" si="646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647"/>
        <v>-1.0669200000000001</v>
      </c>
      <c r="E8295" s="8">
        <v>-1.0669150000000001</v>
      </c>
      <c r="F8295" s="4">
        <f t="shared" si="648"/>
        <v>5.000000000032756E-6</v>
      </c>
      <c r="G8295" s="4">
        <f t="shared" si="649"/>
        <v>5.000000000032756E-6</v>
      </c>
      <c r="H8295" s="7">
        <f t="shared" si="650"/>
        <v>2.5000000000327561E-11</v>
      </c>
      <c r="I8295" s="7"/>
      <c r="J8295">
        <v>-611.875</v>
      </c>
      <c r="K8295" s="8">
        <f t="shared" si="646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647"/>
        <v>-1.0669200000000001</v>
      </c>
      <c r="E8296" s="8">
        <v>-1.0669150000000001</v>
      </c>
      <c r="F8296" s="4">
        <f t="shared" si="648"/>
        <v>5.000000000032756E-6</v>
      </c>
      <c r="G8296" s="4">
        <f t="shared" si="649"/>
        <v>5.000000000032756E-6</v>
      </c>
      <c r="H8296" s="7">
        <f t="shared" si="650"/>
        <v>2.5000000000327561E-11</v>
      </c>
      <c r="I8296" s="7"/>
      <c r="J8296">
        <v>-611.875</v>
      </c>
      <c r="K8296" s="8">
        <f t="shared" si="646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647"/>
        <v>13.8324</v>
      </c>
      <c r="E8297" s="8">
        <v>12.99161</v>
      </c>
      <c r="F8297" s="4">
        <f t="shared" si="648"/>
        <v>-0.84079000000000015</v>
      </c>
      <c r="G8297" s="4">
        <f t="shared" si="649"/>
        <v>0.84079000000000015</v>
      </c>
      <c r="H8297" s="7">
        <f t="shared" si="650"/>
        <v>0.70692782410000021</v>
      </c>
      <c r="I8297" s="7"/>
      <c r="J8297">
        <v>-611.875</v>
      </c>
      <c r="K8297" s="8">
        <f t="shared" si="646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647"/>
        <v>113.46899999999999</v>
      </c>
      <c r="E8298" s="8">
        <v>113.808274</v>
      </c>
      <c r="F8298" s="4">
        <f t="shared" si="648"/>
        <v>0.33927400000000318</v>
      </c>
      <c r="G8298" s="4">
        <f t="shared" si="649"/>
        <v>0.33927400000000318</v>
      </c>
      <c r="H8298" s="7">
        <f t="shared" si="650"/>
        <v>0.11510684707600216</v>
      </c>
      <c r="I8298" s="7"/>
      <c r="J8298">
        <v>-611.875</v>
      </c>
      <c r="K8298" s="8">
        <f t="shared" si="646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647"/>
        <v>113.34099999999999</v>
      </c>
      <c r="E8299" s="8">
        <v>113.57167699999999</v>
      </c>
      <c r="F8299" s="4">
        <f t="shared" si="648"/>
        <v>0.23067700000000002</v>
      </c>
      <c r="G8299" s="4">
        <f t="shared" si="649"/>
        <v>0.23067700000000002</v>
      </c>
      <c r="H8299" s="7">
        <f t="shared" si="650"/>
        <v>5.3211878329000012E-2</v>
      </c>
      <c r="I8299" s="7"/>
      <c r="J8299">
        <v>-611.875</v>
      </c>
      <c r="K8299" s="8">
        <f t="shared" si="646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647"/>
        <v>112.877</v>
      </c>
      <c r="E8300" s="8">
        <v>113.42484</v>
      </c>
      <c r="F8300" s="4">
        <f t="shared" si="648"/>
        <v>0.54784000000000788</v>
      </c>
      <c r="G8300" s="4">
        <f t="shared" si="649"/>
        <v>0.54784000000000788</v>
      </c>
      <c r="H8300" s="7">
        <f t="shared" si="650"/>
        <v>0.30012866560000862</v>
      </c>
      <c r="I8300" s="7"/>
      <c r="J8300">
        <v>-1066.92</v>
      </c>
      <c r="K8300" s="8">
        <f t="shared" ref="K8300:K8363" si="65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647"/>
        <v>112.20099999999999</v>
      </c>
      <c r="E8301" s="8">
        <v>112.718506</v>
      </c>
      <c r="F8301" s="4">
        <f t="shared" si="648"/>
        <v>0.51750600000001157</v>
      </c>
      <c r="G8301" s="4">
        <f t="shared" si="649"/>
        <v>0.51750600000001157</v>
      </c>
      <c r="H8301" s="7">
        <f t="shared" si="650"/>
        <v>0.26781246003601195</v>
      </c>
      <c r="I8301" s="7"/>
      <c r="J8301">
        <v>-1066.92</v>
      </c>
      <c r="K8301" s="8">
        <f t="shared" si="65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647"/>
        <v>111.78</v>
      </c>
      <c r="E8302" s="8">
        <v>112.260722</v>
      </c>
      <c r="F8302" s="4">
        <f t="shared" si="648"/>
        <v>0.48072200000000009</v>
      </c>
      <c r="G8302" s="4">
        <f t="shared" si="649"/>
        <v>0.48072200000000009</v>
      </c>
      <c r="H8302" s="7">
        <f t="shared" si="650"/>
        <v>0.23109364128400009</v>
      </c>
      <c r="I8302" s="7"/>
      <c r="J8302">
        <v>20239.7</v>
      </c>
      <c r="K8302" s="8">
        <f t="shared" si="65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647"/>
        <v>108.16</v>
      </c>
      <c r="E8303" s="8">
        <v>110.92050500000001</v>
      </c>
      <c r="F8303" s="4">
        <f t="shared" si="648"/>
        <v>2.7605050000000091</v>
      </c>
      <c r="G8303" s="4">
        <f t="shared" si="649"/>
        <v>2.7605050000000091</v>
      </c>
      <c r="H8303" s="7">
        <f t="shared" si="650"/>
        <v>7.6203878550250499</v>
      </c>
      <c r="I8303" s="7"/>
      <c r="J8303">
        <v>114365</v>
      </c>
      <c r="K8303" s="8">
        <f t="shared" si="65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647"/>
        <v>51.860699999999994</v>
      </c>
      <c r="E8304" s="8">
        <v>54.020435999999997</v>
      </c>
      <c r="F8304" s="4">
        <f t="shared" si="648"/>
        <v>2.1597360000000023</v>
      </c>
      <c r="G8304" s="4">
        <f t="shared" si="649"/>
        <v>2.1597360000000023</v>
      </c>
      <c r="H8304" s="7">
        <f t="shared" si="650"/>
        <v>4.6644595896960102</v>
      </c>
      <c r="I8304" s="7"/>
      <c r="J8304">
        <v>114369</v>
      </c>
      <c r="K8304" s="8">
        <f t="shared" si="65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647"/>
        <v>-0.92471500000000006</v>
      </c>
      <c r="E8305" s="8">
        <v>-0.92471499999999995</v>
      </c>
      <c r="F8305" s="4">
        <f t="shared" si="648"/>
        <v>1.1102230246251565E-16</v>
      </c>
      <c r="G8305" s="4">
        <f t="shared" si="649"/>
        <v>1.1102230246251565E-16</v>
      </c>
      <c r="H8305" s="7">
        <f t="shared" si="650"/>
        <v>1.2325951644078309E-32</v>
      </c>
      <c r="I8305" s="7"/>
      <c r="J8305">
        <v>114105</v>
      </c>
      <c r="K8305" s="8">
        <f t="shared" si="65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647"/>
        <v>-0.61187499999999995</v>
      </c>
      <c r="E8306" s="8">
        <v>-0.61187499999999995</v>
      </c>
      <c r="F8306" s="4">
        <f t="shared" si="648"/>
        <v>0</v>
      </c>
      <c r="G8306" s="4">
        <f t="shared" si="649"/>
        <v>0</v>
      </c>
      <c r="H8306" s="7">
        <f t="shared" si="650"/>
        <v>0</v>
      </c>
      <c r="I8306" s="7"/>
      <c r="J8306">
        <v>112930</v>
      </c>
      <c r="K8306" s="8">
        <f t="shared" si="65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647"/>
        <v>-0.61187499999999995</v>
      </c>
      <c r="E8307" s="8">
        <v>-0.61187499999999995</v>
      </c>
      <c r="F8307" s="4">
        <f t="shared" si="648"/>
        <v>0</v>
      </c>
      <c r="G8307" s="4">
        <f t="shared" si="649"/>
        <v>0</v>
      </c>
      <c r="H8307" s="7">
        <f t="shared" si="650"/>
        <v>0</v>
      </c>
      <c r="I8307" s="7"/>
      <c r="J8307">
        <v>109741</v>
      </c>
      <c r="K8307" s="8">
        <f t="shared" si="65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647"/>
        <v>-0.61187499999999995</v>
      </c>
      <c r="E8308" s="8">
        <v>-0.61187499999999995</v>
      </c>
      <c r="F8308" s="4">
        <f t="shared" si="648"/>
        <v>0</v>
      </c>
      <c r="G8308" s="4">
        <f t="shared" si="649"/>
        <v>0</v>
      </c>
      <c r="H8308" s="7">
        <f t="shared" si="650"/>
        <v>0</v>
      </c>
      <c r="I8308" s="7"/>
      <c r="J8308">
        <v>69580.100000000006</v>
      </c>
      <c r="K8308" s="8">
        <f t="shared" si="65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647"/>
        <v>-0.61187499999999995</v>
      </c>
      <c r="E8309" s="8">
        <v>-0.61187499999999995</v>
      </c>
      <c r="F8309" s="4">
        <f t="shared" si="648"/>
        <v>0</v>
      </c>
      <c r="G8309" s="4">
        <f t="shared" si="649"/>
        <v>0</v>
      </c>
      <c r="H8309" s="7">
        <f t="shared" si="650"/>
        <v>0</v>
      </c>
      <c r="I8309" s="7"/>
      <c r="J8309">
        <v>-924.71500000000003</v>
      </c>
      <c r="K8309" s="8">
        <f t="shared" si="65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647"/>
        <v>-0.61187499999999995</v>
      </c>
      <c r="E8310" s="8">
        <v>-0.61187499999999995</v>
      </c>
      <c r="F8310" s="4">
        <f t="shared" si="648"/>
        <v>0</v>
      </c>
      <c r="G8310" s="4">
        <f t="shared" si="649"/>
        <v>0</v>
      </c>
      <c r="H8310" s="7">
        <f t="shared" si="650"/>
        <v>0</v>
      </c>
      <c r="I8310" s="7"/>
      <c r="J8310">
        <v>-924.71500000000003</v>
      </c>
      <c r="K8310" s="8">
        <f t="shared" si="65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647"/>
        <v>-0.61187499999999995</v>
      </c>
      <c r="E8311" s="8">
        <v>-0.61187499999999995</v>
      </c>
      <c r="F8311" s="4">
        <f t="shared" si="648"/>
        <v>0</v>
      </c>
      <c r="G8311" s="4">
        <f t="shared" si="649"/>
        <v>0</v>
      </c>
      <c r="H8311" s="7">
        <f t="shared" si="650"/>
        <v>0</v>
      </c>
      <c r="I8311" s="7"/>
      <c r="J8311">
        <v>-611.875</v>
      </c>
      <c r="K8311" s="8">
        <f t="shared" si="65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647"/>
        <v>-0.61187499999999995</v>
      </c>
      <c r="E8312" s="8">
        <v>-0.61187499999999995</v>
      </c>
      <c r="F8312" s="4">
        <f t="shared" si="648"/>
        <v>0</v>
      </c>
      <c r="G8312" s="4">
        <f t="shared" si="649"/>
        <v>0</v>
      </c>
      <c r="H8312" s="7">
        <f t="shared" si="650"/>
        <v>0</v>
      </c>
      <c r="I8312" s="7"/>
      <c r="J8312">
        <v>-611.875</v>
      </c>
      <c r="K8312" s="8">
        <f t="shared" si="65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647"/>
        <v>-0.61187499999999995</v>
      </c>
      <c r="E8313" s="8">
        <v>-0.61187499999999995</v>
      </c>
      <c r="F8313" s="4">
        <f t="shared" si="648"/>
        <v>0</v>
      </c>
      <c r="G8313" s="4">
        <f t="shared" si="649"/>
        <v>0</v>
      </c>
      <c r="H8313" s="7">
        <f t="shared" si="650"/>
        <v>0</v>
      </c>
      <c r="I8313" s="7"/>
      <c r="J8313">
        <v>-611.875</v>
      </c>
      <c r="K8313" s="8">
        <f t="shared" si="65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647"/>
        <v>-0.61187499999999995</v>
      </c>
      <c r="E8314" s="8">
        <v>-0.61187499999999995</v>
      </c>
      <c r="F8314" s="4">
        <f t="shared" si="648"/>
        <v>0</v>
      </c>
      <c r="G8314" s="4">
        <f t="shared" si="649"/>
        <v>0</v>
      </c>
      <c r="H8314" s="7">
        <f t="shared" si="650"/>
        <v>0</v>
      </c>
      <c r="I8314" s="7"/>
      <c r="J8314">
        <v>-611.875</v>
      </c>
      <c r="K8314" s="8">
        <f t="shared" si="65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647"/>
        <v>-0.61187499999999995</v>
      </c>
      <c r="E8315" s="8">
        <v>-0.61187499999999995</v>
      </c>
      <c r="F8315" s="4">
        <f t="shared" si="648"/>
        <v>0</v>
      </c>
      <c r="G8315" s="4">
        <f t="shared" si="649"/>
        <v>0</v>
      </c>
      <c r="H8315" s="7">
        <f t="shared" si="650"/>
        <v>0</v>
      </c>
      <c r="I8315" s="7"/>
      <c r="J8315">
        <v>-611.875</v>
      </c>
      <c r="K8315" s="8">
        <f t="shared" si="65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647"/>
        <v>-0.61187499999999995</v>
      </c>
      <c r="E8316" s="8">
        <v>-0.61187499999999995</v>
      </c>
      <c r="F8316" s="4">
        <f t="shared" si="648"/>
        <v>0</v>
      </c>
      <c r="G8316" s="4">
        <f t="shared" si="649"/>
        <v>0</v>
      </c>
      <c r="H8316" s="7">
        <f t="shared" si="650"/>
        <v>0</v>
      </c>
      <c r="I8316" s="7"/>
      <c r="J8316">
        <v>-611.875</v>
      </c>
      <c r="K8316" s="8">
        <f t="shared" si="65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647"/>
        <v>-0.61187499999999995</v>
      </c>
      <c r="E8317" s="8">
        <v>-0.61187499999999995</v>
      </c>
      <c r="F8317" s="4">
        <f t="shared" si="648"/>
        <v>0</v>
      </c>
      <c r="G8317" s="4">
        <f t="shared" si="649"/>
        <v>0</v>
      </c>
      <c r="H8317" s="7">
        <f t="shared" si="650"/>
        <v>0</v>
      </c>
      <c r="I8317" s="7"/>
      <c r="J8317">
        <v>-611.875</v>
      </c>
      <c r="K8317" s="8">
        <f t="shared" si="65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647"/>
        <v>-0.61187499999999995</v>
      </c>
      <c r="E8318" s="8">
        <v>-0.61187499999999995</v>
      </c>
      <c r="F8318" s="4">
        <f t="shared" si="648"/>
        <v>0</v>
      </c>
      <c r="G8318" s="4">
        <f t="shared" si="649"/>
        <v>0</v>
      </c>
      <c r="H8318" s="7">
        <f t="shared" si="650"/>
        <v>0</v>
      </c>
      <c r="I8318" s="7"/>
      <c r="J8318">
        <v>-611.875</v>
      </c>
      <c r="K8318" s="8">
        <f t="shared" si="65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647"/>
        <v>-1.0669200000000001</v>
      </c>
      <c r="E8319" s="8">
        <v>-1.0669150000000001</v>
      </c>
      <c r="F8319" s="4">
        <f t="shared" si="648"/>
        <v>5.000000000032756E-6</v>
      </c>
      <c r="G8319" s="4">
        <f t="shared" si="649"/>
        <v>5.000000000032756E-6</v>
      </c>
      <c r="H8319" s="7">
        <f t="shared" si="650"/>
        <v>2.5000000000327561E-11</v>
      </c>
      <c r="I8319" s="7"/>
      <c r="J8319">
        <v>-611.875</v>
      </c>
      <c r="K8319" s="8">
        <f t="shared" si="65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647"/>
        <v>-1.0669200000000001</v>
      </c>
      <c r="E8320" s="8">
        <v>-1.0669150000000001</v>
      </c>
      <c r="F8320" s="4">
        <f t="shared" si="648"/>
        <v>5.000000000032756E-6</v>
      </c>
      <c r="G8320" s="4">
        <f t="shared" si="649"/>
        <v>5.000000000032756E-6</v>
      </c>
      <c r="H8320" s="7">
        <f t="shared" si="650"/>
        <v>2.5000000000327561E-11</v>
      </c>
      <c r="I8320" s="7"/>
      <c r="J8320">
        <v>-611.875</v>
      </c>
      <c r="K8320" s="8">
        <f t="shared" si="65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647"/>
        <v>7.3934899999999999</v>
      </c>
      <c r="E8321" s="8">
        <v>6.6010010000000001</v>
      </c>
      <c r="F8321" s="4">
        <f t="shared" si="648"/>
        <v>-0.79248899999999978</v>
      </c>
      <c r="G8321" s="4">
        <f t="shared" si="649"/>
        <v>0.79248899999999978</v>
      </c>
      <c r="H8321" s="7">
        <f t="shared" si="650"/>
        <v>0.62803881512099968</v>
      </c>
      <c r="I8321" s="7"/>
      <c r="J8321">
        <v>-611.875</v>
      </c>
      <c r="K8321" s="8">
        <f t="shared" si="65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647"/>
        <v>113.877</v>
      </c>
      <c r="E8322" s="8">
        <v>113.53674100000001</v>
      </c>
      <c r="F8322" s="4">
        <f t="shared" si="648"/>
        <v>-0.34025899999998899</v>
      </c>
      <c r="G8322" s="4">
        <f t="shared" si="649"/>
        <v>0.34025899999998899</v>
      </c>
      <c r="H8322" s="7">
        <f t="shared" si="650"/>
        <v>0.11577618708099251</v>
      </c>
      <c r="I8322" s="7"/>
      <c r="J8322">
        <v>-611.875</v>
      </c>
      <c r="K8322" s="8">
        <f t="shared" si="65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647"/>
        <v>112.914</v>
      </c>
      <c r="E8323" s="8">
        <v>113.146258</v>
      </c>
      <c r="F8323" s="4">
        <f t="shared" si="648"/>
        <v>0.23225800000000163</v>
      </c>
      <c r="G8323" s="4">
        <f t="shared" si="649"/>
        <v>0.23225800000000163</v>
      </c>
      <c r="H8323" s="7">
        <f t="shared" si="650"/>
        <v>5.3943778564000761E-2</v>
      </c>
      <c r="I8323" s="7"/>
      <c r="J8323">
        <v>-611.875</v>
      </c>
      <c r="K8323" s="8">
        <f t="shared" si="65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647"/>
        <v>112.499</v>
      </c>
      <c r="E8324" s="8">
        <v>112.896935</v>
      </c>
      <c r="F8324" s="4">
        <f t="shared" si="648"/>
        <v>0.39793500000000392</v>
      </c>
      <c r="G8324" s="4">
        <f t="shared" si="649"/>
        <v>0.39793500000000392</v>
      </c>
      <c r="H8324" s="7">
        <f t="shared" si="650"/>
        <v>0.15835226422500312</v>
      </c>
      <c r="I8324" s="7"/>
      <c r="J8324">
        <v>-1066.92</v>
      </c>
      <c r="K8324" s="8">
        <f t="shared" si="65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647"/>
        <v>112.069</v>
      </c>
      <c r="E8325" s="8">
        <v>112.227975</v>
      </c>
      <c r="F8325" s="4">
        <f t="shared" si="648"/>
        <v>0.15897499999999809</v>
      </c>
      <c r="G8325" s="4">
        <f t="shared" si="649"/>
        <v>0.15897499999999809</v>
      </c>
      <c r="H8325" s="7">
        <f t="shared" si="650"/>
        <v>2.5273050624999394E-2</v>
      </c>
      <c r="I8325" s="7"/>
      <c r="J8325">
        <v>-1066.92</v>
      </c>
      <c r="K8325" s="8">
        <f t="shared" si="65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647"/>
        <v>111.87</v>
      </c>
      <c r="E8326" s="8">
        <v>112.30906</v>
      </c>
      <c r="F8326" s="4">
        <f t="shared" si="648"/>
        <v>0.43905999999999779</v>
      </c>
      <c r="G8326" s="4">
        <f t="shared" si="649"/>
        <v>0.43905999999999779</v>
      </c>
      <c r="H8326" s="7">
        <f t="shared" si="650"/>
        <v>0.19277368359999805</v>
      </c>
      <c r="I8326" s="7"/>
      <c r="J8326">
        <v>13150.8</v>
      </c>
      <c r="K8326" s="8">
        <f t="shared" si="65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647"/>
        <v>111.73099999999999</v>
      </c>
      <c r="E8327" s="8">
        <v>112.59096</v>
      </c>
      <c r="F8327" s="4">
        <f t="shared" si="648"/>
        <v>0.85996000000000095</v>
      </c>
      <c r="G8327" s="4">
        <f t="shared" si="649"/>
        <v>0.85996000000000095</v>
      </c>
      <c r="H8327" s="7">
        <f t="shared" si="650"/>
        <v>0.73953120160000163</v>
      </c>
      <c r="I8327" s="7"/>
      <c r="J8327">
        <v>113678</v>
      </c>
      <c r="K8327" s="8">
        <f t="shared" si="65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647"/>
        <v>53.530699999999996</v>
      </c>
      <c r="E8328" s="8">
        <v>55.934077000000002</v>
      </c>
      <c r="F8328" s="4">
        <f t="shared" si="648"/>
        <v>2.4033770000000061</v>
      </c>
      <c r="G8328" s="4">
        <f t="shared" si="649"/>
        <v>2.4033770000000061</v>
      </c>
      <c r="H8328" s="7">
        <f t="shared" si="650"/>
        <v>5.7762210041290292</v>
      </c>
      <c r="I8328" s="7"/>
      <c r="J8328">
        <v>113404</v>
      </c>
      <c r="K8328" s="8">
        <f t="shared" si="65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652">C8329/1000</f>
        <v>-0.92471500000000006</v>
      </c>
      <c r="E8329" s="8">
        <v>-0.92471499999999995</v>
      </c>
      <c r="F8329" s="4">
        <f t="shared" ref="F8329:F8392" si="653">(E8329- D8329)</f>
        <v>1.1102230246251565E-16</v>
      </c>
      <c r="G8329" s="4">
        <f t="shared" ref="G8329:G8392" si="654">ABS(F8329)</f>
        <v>1.1102230246251565E-16</v>
      </c>
      <c r="H8329" s="7">
        <f t="shared" ref="H8329:H8392" si="655">(G8329^2)</f>
        <v>1.2325951644078309E-32</v>
      </c>
      <c r="I8329" s="7"/>
      <c r="J8329">
        <v>113252</v>
      </c>
      <c r="K8329" s="8">
        <f t="shared" si="65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652"/>
        <v>-0.61187499999999995</v>
      </c>
      <c r="E8330" s="8">
        <v>-0.61187499999999995</v>
      </c>
      <c r="F8330" s="4">
        <f t="shared" si="653"/>
        <v>0</v>
      </c>
      <c r="G8330" s="4">
        <f t="shared" si="654"/>
        <v>0</v>
      </c>
      <c r="H8330" s="7">
        <f t="shared" si="655"/>
        <v>0</v>
      </c>
      <c r="I8330" s="7"/>
      <c r="J8330">
        <v>112556</v>
      </c>
      <c r="K8330" s="8">
        <f t="shared" si="65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652"/>
        <v>-0.61187499999999995</v>
      </c>
      <c r="E8331" s="8">
        <v>-0.61187499999999995</v>
      </c>
      <c r="F8331" s="4">
        <f t="shared" si="653"/>
        <v>0</v>
      </c>
      <c r="G8331" s="4">
        <f t="shared" si="654"/>
        <v>0</v>
      </c>
      <c r="H8331" s="7">
        <f t="shared" si="655"/>
        <v>0</v>
      </c>
      <c r="I8331" s="7"/>
      <c r="J8331">
        <v>112139</v>
      </c>
      <c r="K8331" s="8">
        <f t="shared" si="65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652"/>
        <v>-0.61187499999999995</v>
      </c>
      <c r="E8332" s="8">
        <v>-0.61187499999999995</v>
      </c>
      <c r="F8332" s="4">
        <f t="shared" si="653"/>
        <v>0</v>
      </c>
      <c r="G8332" s="4">
        <f t="shared" si="654"/>
        <v>0</v>
      </c>
      <c r="H8332" s="7">
        <f t="shared" si="655"/>
        <v>0</v>
      </c>
      <c r="I8332" s="7"/>
      <c r="J8332">
        <v>110842</v>
      </c>
      <c r="K8332" s="8">
        <f t="shared" si="65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652"/>
        <v>-0.61187499999999995</v>
      </c>
      <c r="E8333" s="8">
        <v>-0.61187499999999995</v>
      </c>
      <c r="F8333" s="4">
        <f t="shared" si="653"/>
        <v>0</v>
      </c>
      <c r="G8333" s="4">
        <f t="shared" si="654"/>
        <v>0</v>
      </c>
      <c r="H8333" s="7">
        <f t="shared" si="655"/>
        <v>0</v>
      </c>
      <c r="I8333" s="7"/>
      <c r="J8333">
        <v>53928.9</v>
      </c>
      <c r="K8333" s="8">
        <f t="shared" si="65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652"/>
        <v>-0.61187499999999995</v>
      </c>
      <c r="E8334" s="8">
        <v>-0.61187499999999995</v>
      </c>
      <c r="F8334" s="4">
        <f t="shared" si="653"/>
        <v>0</v>
      </c>
      <c r="G8334" s="4">
        <f t="shared" si="654"/>
        <v>0</v>
      </c>
      <c r="H8334" s="7">
        <f t="shared" si="655"/>
        <v>0</v>
      </c>
      <c r="I8334" s="7"/>
      <c r="J8334">
        <v>-924.71500000000003</v>
      </c>
      <c r="K8334" s="8">
        <f t="shared" si="65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652"/>
        <v>-0.61187499999999995</v>
      </c>
      <c r="E8335" s="8">
        <v>-0.61187499999999995</v>
      </c>
      <c r="F8335" s="4">
        <f t="shared" si="653"/>
        <v>0</v>
      </c>
      <c r="G8335" s="4">
        <f t="shared" si="654"/>
        <v>0</v>
      </c>
      <c r="H8335" s="7">
        <f t="shared" si="655"/>
        <v>0</v>
      </c>
      <c r="I8335" s="7"/>
      <c r="J8335">
        <v>-611.875</v>
      </c>
      <c r="K8335" s="8">
        <f t="shared" si="65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652"/>
        <v>-0.61187499999999995</v>
      </c>
      <c r="E8336" s="8">
        <v>-0.61187499999999995</v>
      </c>
      <c r="F8336" s="4">
        <f t="shared" si="653"/>
        <v>0</v>
      </c>
      <c r="G8336" s="4">
        <f t="shared" si="654"/>
        <v>0</v>
      </c>
      <c r="H8336" s="7">
        <f t="shared" si="655"/>
        <v>0</v>
      </c>
      <c r="I8336" s="7"/>
      <c r="J8336">
        <v>-611.875</v>
      </c>
      <c r="K8336" s="8">
        <f t="shared" si="65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652"/>
        <v>-0.61187499999999995</v>
      </c>
      <c r="E8337" s="8">
        <v>-0.61187499999999995</v>
      </c>
      <c r="F8337" s="4">
        <f t="shared" si="653"/>
        <v>0</v>
      </c>
      <c r="G8337" s="4">
        <f t="shared" si="654"/>
        <v>0</v>
      </c>
      <c r="H8337" s="7">
        <f t="shared" si="655"/>
        <v>0</v>
      </c>
      <c r="I8337" s="7"/>
      <c r="J8337">
        <v>-611.875</v>
      </c>
      <c r="K8337" s="8">
        <f t="shared" si="65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652"/>
        <v>-0.61187499999999995</v>
      </c>
      <c r="E8338" s="8">
        <v>-0.61187499999999995</v>
      </c>
      <c r="F8338" s="4">
        <f t="shared" si="653"/>
        <v>0</v>
      </c>
      <c r="G8338" s="4">
        <f t="shared" si="654"/>
        <v>0</v>
      </c>
      <c r="H8338" s="7">
        <f t="shared" si="655"/>
        <v>0</v>
      </c>
      <c r="I8338" s="7"/>
      <c r="J8338">
        <v>-611.875</v>
      </c>
      <c r="K8338" s="8">
        <f t="shared" si="65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652"/>
        <v>-0.61187499999999995</v>
      </c>
      <c r="E8339" s="8">
        <v>-0.61187499999999995</v>
      </c>
      <c r="F8339" s="4">
        <f t="shared" si="653"/>
        <v>0</v>
      </c>
      <c r="G8339" s="4">
        <f t="shared" si="654"/>
        <v>0</v>
      </c>
      <c r="H8339" s="7">
        <f t="shared" si="655"/>
        <v>0</v>
      </c>
      <c r="I8339" s="7"/>
      <c r="J8339">
        <v>-611.875</v>
      </c>
      <c r="K8339" s="8">
        <f t="shared" si="65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652"/>
        <v>-0.61187499999999995</v>
      </c>
      <c r="E8340" s="8">
        <v>-0.61187499999999995</v>
      </c>
      <c r="F8340" s="4">
        <f t="shared" si="653"/>
        <v>0</v>
      </c>
      <c r="G8340" s="4">
        <f t="shared" si="654"/>
        <v>0</v>
      </c>
      <c r="H8340" s="7">
        <f t="shared" si="655"/>
        <v>0</v>
      </c>
      <c r="I8340" s="7"/>
      <c r="J8340">
        <v>-611.875</v>
      </c>
      <c r="K8340" s="8">
        <f t="shared" si="65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652"/>
        <v>-0.61187499999999995</v>
      </c>
      <c r="E8341" s="8">
        <v>-0.61187499999999995</v>
      </c>
      <c r="F8341" s="4">
        <f t="shared" si="653"/>
        <v>0</v>
      </c>
      <c r="G8341" s="4">
        <f t="shared" si="654"/>
        <v>0</v>
      </c>
      <c r="H8341" s="7">
        <f t="shared" si="655"/>
        <v>0</v>
      </c>
      <c r="I8341" s="7"/>
      <c r="J8341">
        <v>-611.875</v>
      </c>
      <c r="K8341" s="8">
        <f t="shared" si="65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652"/>
        <v>-0.61187499999999995</v>
      </c>
      <c r="E8342" s="8">
        <v>-0.61187499999999995</v>
      </c>
      <c r="F8342" s="4">
        <f t="shared" si="653"/>
        <v>0</v>
      </c>
      <c r="G8342" s="4">
        <f t="shared" si="654"/>
        <v>0</v>
      </c>
      <c r="H8342" s="7">
        <f t="shared" si="655"/>
        <v>0</v>
      </c>
      <c r="I8342" s="7"/>
      <c r="J8342">
        <v>-611.875</v>
      </c>
      <c r="K8342" s="8">
        <f t="shared" si="65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652"/>
        <v>-1.0669200000000001</v>
      </c>
      <c r="E8343" s="8">
        <v>-1.0669150000000001</v>
      </c>
      <c r="F8343" s="4">
        <f t="shared" si="653"/>
        <v>5.000000000032756E-6</v>
      </c>
      <c r="G8343" s="4">
        <f t="shared" si="654"/>
        <v>5.000000000032756E-6</v>
      </c>
      <c r="H8343" s="7">
        <f t="shared" si="655"/>
        <v>2.5000000000327561E-11</v>
      </c>
      <c r="I8343" s="7"/>
      <c r="J8343">
        <v>-611.875</v>
      </c>
      <c r="K8343" s="8">
        <f t="shared" si="65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652"/>
        <v>-1.0669200000000001</v>
      </c>
      <c r="E8344" s="8">
        <v>-1.0669150000000001</v>
      </c>
      <c r="F8344" s="4">
        <f t="shared" si="653"/>
        <v>5.000000000032756E-6</v>
      </c>
      <c r="G8344" s="4">
        <f t="shared" si="654"/>
        <v>5.000000000032756E-6</v>
      </c>
      <c r="H8344" s="7">
        <f t="shared" si="655"/>
        <v>2.5000000000327561E-11</v>
      </c>
      <c r="I8344" s="7"/>
      <c r="J8344">
        <v>-611.875</v>
      </c>
      <c r="K8344" s="8">
        <f t="shared" si="65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652"/>
        <v>25.148700000000002</v>
      </c>
      <c r="E8345" s="8">
        <v>24.300483</v>
      </c>
      <c r="F8345" s="4">
        <f t="shared" si="653"/>
        <v>-0.84821700000000178</v>
      </c>
      <c r="G8345" s="4">
        <f t="shared" si="654"/>
        <v>0.84821700000000178</v>
      </c>
      <c r="H8345" s="7">
        <f t="shared" si="655"/>
        <v>0.71947207908900301</v>
      </c>
      <c r="I8345" s="7"/>
      <c r="J8345">
        <v>-611.875</v>
      </c>
      <c r="K8345" s="8">
        <f t="shared" si="65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652"/>
        <v>114.024</v>
      </c>
      <c r="E8346" s="8">
        <v>114.369522</v>
      </c>
      <c r="F8346" s="4">
        <f t="shared" si="653"/>
        <v>0.34552200000000255</v>
      </c>
      <c r="G8346" s="4">
        <f t="shared" si="654"/>
        <v>0.34552200000000255</v>
      </c>
      <c r="H8346" s="7">
        <f t="shared" si="655"/>
        <v>0.11938545248400176</v>
      </c>
      <c r="I8346" s="7"/>
      <c r="J8346">
        <v>-611.875</v>
      </c>
      <c r="K8346" s="8">
        <f t="shared" si="65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652"/>
        <v>114.297</v>
      </c>
      <c r="E8347" s="8">
        <v>113.684641</v>
      </c>
      <c r="F8347" s="4">
        <f t="shared" si="653"/>
        <v>-0.61235899999999788</v>
      </c>
      <c r="G8347" s="4">
        <f t="shared" si="654"/>
        <v>0.61235899999999788</v>
      </c>
      <c r="H8347" s="7">
        <f t="shared" si="655"/>
        <v>0.37498354488099739</v>
      </c>
      <c r="I8347" s="7"/>
      <c r="J8347">
        <v>-611.875</v>
      </c>
      <c r="K8347" s="8">
        <f t="shared" si="65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652"/>
        <v>113.9</v>
      </c>
      <c r="E8348" s="8">
        <v>113.532871</v>
      </c>
      <c r="F8348" s="4">
        <f t="shared" si="653"/>
        <v>-0.36712900000000559</v>
      </c>
      <c r="G8348" s="4">
        <f t="shared" si="654"/>
        <v>0.36712900000000559</v>
      </c>
      <c r="H8348" s="7">
        <f t="shared" si="655"/>
        <v>0.13478370264100412</v>
      </c>
      <c r="I8348" s="7"/>
      <c r="J8348">
        <v>-1066.92</v>
      </c>
      <c r="K8348" s="8">
        <f t="shared" si="65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652"/>
        <v>112.851</v>
      </c>
      <c r="E8349" s="8">
        <v>113.02368300000001</v>
      </c>
      <c r="F8349" s="4">
        <f t="shared" si="653"/>
        <v>0.17268300000000636</v>
      </c>
      <c r="G8349" s="4">
        <f t="shared" si="654"/>
        <v>0.17268300000000636</v>
      </c>
      <c r="H8349" s="7">
        <f t="shared" si="655"/>
        <v>2.9819418489002197E-2</v>
      </c>
      <c r="I8349" s="7"/>
      <c r="J8349">
        <v>-1066.92</v>
      </c>
      <c r="K8349" s="8">
        <f t="shared" si="65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652"/>
        <v>112.479</v>
      </c>
      <c r="E8350" s="8">
        <v>112.956773</v>
      </c>
      <c r="F8350" s="4">
        <f t="shared" si="653"/>
        <v>0.47777299999999912</v>
      </c>
      <c r="G8350" s="4">
        <f t="shared" si="654"/>
        <v>0.47777299999999912</v>
      </c>
      <c r="H8350" s="7">
        <f t="shared" si="655"/>
        <v>0.22826703952899915</v>
      </c>
      <c r="I8350" s="7"/>
      <c r="J8350">
        <v>6786.99</v>
      </c>
      <c r="K8350" s="8">
        <f t="shared" si="65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652"/>
        <v>82.924700000000001</v>
      </c>
      <c r="E8351" s="8">
        <v>85.16995</v>
      </c>
      <c r="F8351" s="4">
        <f t="shared" si="653"/>
        <v>2.2452499999999986</v>
      </c>
      <c r="G8351" s="4">
        <f t="shared" si="654"/>
        <v>2.2452499999999986</v>
      </c>
      <c r="H8351" s="7">
        <f t="shared" si="655"/>
        <v>5.0411475624999937</v>
      </c>
      <c r="I8351" s="7"/>
      <c r="J8351">
        <v>114090</v>
      </c>
      <c r="K8351" s="8">
        <f t="shared" si="65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652"/>
        <v>32.462200000000003</v>
      </c>
      <c r="E8352" s="8">
        <v>33.702688000000002</v>
      </c>
      <c r="F8352" s="4">
        <f t="shared" si="653"/>
        <v>1.2404879999999991</v>
      </c>
      <c r="G8352" s="4">
        <f t="shared" si="654"/>
        <v>1.2404879999999991</v>
      </c>
      <c r="H8352" s="7">
        <f t="shared" si="655"/>
        <v>1.538810478143998</v>
      </c>
      <c r="I8352" s="7"/>
      <c r="J8352">
        <v>112997</v>
      </c>
      <c r="K8352" s="8">
        <f t="shared" si="65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652"/>
        <v>-0.92471500000000006</v>
      </c>
      <c r="E8353" s="8">
        <v>-0.92471499999999995</v>
      </c>
      <c r="F8353" s="4">
        <f t="shared" si="653"/>
        <v>1.1102230246251565E-16</v>
      </c>
      <c r="G8353" s="4">
        <f t="shared" si="654"/>
        <v>1.1102230246251565E-16</v>
      </c>
      <c r="H8353" s="7">
        <f t="shared" si="655"/>
        <v>1.2325951644078309E-32</v>
      </c>
      <c r="I8353" s="7"/>
      <c r="J8353">
        <v>112750</v>
      </c>
      <c r="K8353" s="8">
        <f t="shared" si="65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652"/>
        <v>-0.61187499999999995</v>
      </c>
      <c r="E8354" s="8">
        <v>-0.61187499999999995</v>
      </c>
      <c r="F8354" s="4">
        <f t="shared" si="653"/>
        <v>0</v>
      </c>
      <c r="G8354" s="4">
        <f t="shared" si="654"/>
        <v>0</v>
      </c>
      <c r="H8354" s="7">
        <f t="shared" si="655"/>
        <v>0</v>
      </c>
      <c r="I8354" s="7"/>
      <c r="J8354">
        <v>112093</v>
      </c>
      <c r="K8354" s="8">
        <f t="shared" si="65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652"/>
        <v>-0.61187499999999995</v>
      </c>
      <c r="E8355" s="8">
        <v>-0.61187499999999995</v>
      </c>
      <c r="F8355" s="4">
        <f t="shared" si="653"/>
        <v>0</v>
      </c>
      <c r="G8355" s="4">
        <f t="shared" si="654"/>
        <v>0</v>
      </c>
      <c r="H8355" s="7">
        <f t="shared" si="655"/>
        <v>0</v>
      </c>
      <c r="I8355" s="7"/>
      <c r="J8355">
        <v>112209</v>
      </c>
      <c r="K8355" s="8">
        <f t="shared" si="65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652"/>
        <v>-0.61187499999999995</v>
      </c>
      <c r="E8356" s="8">
        <v>-0.61187499999999995</v>
      </c>
      <c r="F8356" s="4">
        <f t="shared" si="653"/>
        <v>0</v>
      </c>
      <c r="G8356" s="4">
        <f t="shared" si="654"/>
        <v>0</v>
      </c>
      <c r="H8356" s="7">
        <f t="shared" si="655"/>
        <v>0</v>
      </c>
      <c r="I8356" s="7"/>
      <c r="J8356">
        <v>112487</v>
      </c>
      <c r="K8356" s="8">
        <f t="shared" si="65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652"/>
        <v>-0.61187499999999995</v>
      </c>
      <c r="E8357" s="8">
        <v>-0.61187499999999995</v>
      </c>
      <c r="F8357" s="4">
        <f t="shared" si="653"/>
        <v>0</v>
      </c>
      <c r="G8357" s="4">
        <f t="shared" si="654"/>
        <v>0</v>
      </c>
      <c r="H8357" s="7">
        <f t="shared" si="655"/>
        <v>0</v>
      </c>
      <c r="I8357" s="7"/>
      <c r="J8357">
        <v>56103.9</v>
      </c>
      <c r="K8357" s="8">
        <f t="shared" si="65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652"/>
        <v>-0.61187499999999995</v>
      </c>
      <c r="E8358" s="8">
        <v>-0.61187499999999995</v>
      </c>
      <c r="F8358" s="4">
        <f t="shared" si="653"/>
        <v>0</v>
      </c>
      <c r="G8358" s="4">
        <f t="shared" si="654"/>
        <v>0</v>
      </c>
      <c r="H8358" s="7">
        <f t="shared" si="655"/>
        <v>0</v>
      </c>
      <c r="I8358" s="7"/>
      <c r="J8358">
        <v>-924.71500000000003</v>
      </c>
      <c r="K8358" s="8">
        <f t="shared" si="65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652"/>
        <v>-0.61187499999999995</v>
      </c>
      <c r="E8359" s="8">
        <v>-0.61187499999999995</v>
      </c>
      <c r="F8359" s="4">
        <f t="shared" si="653"/>
        <v>0</v>
      </c>
      <c r="G8359" s="4">
        <f t="shared" si="654"/>
        <v>0</v>
      </c>
      <c r="H8359" s="7">
        <f t="shared" si="655"/>
        <v>0</v>
      </c>
      <c r="I8359" s="7"/>
      <c r="J8359">
        <v>-611.875</v>
      </c>
      <c r="K8359" s="8">
        <f t="shared" si="65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652"/>
        <v>-0.61187499999999995</v>
      </c>
      <c r="E8360" s="8">
        <v>-0.61187499999999995</v>
      </c>
      <c r="F8360" s="4">
        <f t="shared" si="653"/>
        <v>0</v>
      </c>
      <c r="G8360" s="4">
        <f t="shared" si="654"/>
        <v>0</v>
      </c>
      <c r="H8360" s="7">
        <f t="shared" si="655"/>
        <v>0</v>
      </c>
      <c r="I8360" s="7"/>
      <c r="J8360">
        <v>-611.875</v>
      </c>
      <c r="K8360" s="8">
        <f t="shared" si="65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652"/>
        <v>-0.61187499999999995</v>
      </c>
      <c r="E8361" s="8">
        <v>-0.61187499999999995</v>
      </c>
      <c r="F8361" s="4">
        <f t="shared" si="653"/>
        <v>0</v>
      </c>
      <c r="G8361" s="4">
        <f t="shared" si="654"/>
        <v>0</v>
      </c>
      <c r="H8361" s="7">
        <f t="shared" si="655"/>
        <v>0</v>
      </c>
      <c r="I8361" s="7"/>
      <c r="J8361">
        <v>-611.875</v>
      </c>
      <c r="K8361" s="8">
        <f t="shared" si="65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652"/>
        <v>-0.61187499999999995</v>
      </c>
      <c r="E8362" s="8">
        <v>-0.61187499999999995</v>
      </c>
      <c r="F8362" s="4">
        <f t="shared" si="653"/>
        <v>0</v>
      </c>
      <c r="G8362" s="4">
        <f t="shared" si="654"/>
        <v>0</v>
      </c>
      <c r="H8362" s="7">
        <f t="shared" si="655"/>
        <v>0</v>
      </c>
      <c r="I8362" s="7"/>
      <c r="J8362">
        <v>-611.875</v>
      </c>
      <c r="K8362" s="8">
        <f t="shared" si="65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652"/>
        <v>-0.61187499999999995</v>
      </c>
      <c r="E8363" s="8">
        <v>-0.61187499999999995</v>
      </c>
      <c r="F8363" s="4">
        <f t="shared" si="653"/>
        <v>0</v>
      </c>
      <c r="G8363" s="4">
        <f t="shared" si="654"/>
        <v>0</v>
      </c>
      <c r="H8363" s="7">
        <f t="shared" si="655"/>
        <v>0</v>
      </c>
      <c r="I8363" s="7"/>
      <c r="J8363">
        <v>-611.875</v>
      </c>
      <c r="K8363" s="8">
        <f t="shared" si="65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652"/>
        <v>-0.61187499999999995</v>
      </c>
      <c r="E8364" s="8">
        <v>-0.61187499999999995</v>
      </c>
      <c r="F8364" s="4">
        <f t="shared" si="653"/>
        <v>0</v>
      </c>
      <c r="G8364" s="4">
        <f t="shared" si="654"/>
        <v>0</v>
      </c>
      <c r="H8364" s="7">
        <f t="shared" si="655"/>
        <v>0</v>
      </c>
      <c r="I8364" s="7"/>
      <c r="J8364">
        <v>-611.875</v>
      </c>
      <c r="K8364" s="8">
        <f t="shared" ref="K8364:K8427" si="656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652"/>
        <v>-0.61187499999999995</v>
      </c>
      <c r="E8365" s="8">
        <v>-0.61187499999999995</v>
      </c>
      <c r="F8365" s="4">
        <f t="shared" si="653"/>
        <v>0</v>
      </c>
      <c r="G8365" s="4">
        <f t="shared" si="654"/>
        <v>0</v>
      </c>
      <c r="H8365" s="7">
        <f t="shared" si="655"/>
        <v>0</v>
      </c>
      <c r="I8365" s="7"/>
      <c r="J8365">
        <v>-611.875</v>
      </c>
      <c r="K8365" s="8">
        <f t="shared" si="656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652"/>
        <v>-0.61187499999999995</v>
      </c>
      <c r="E8366" s="8">
        <v>-0.61187499999999995</v>
      </c>
      <c r="F8366" s="4">
        <f t="shared" si="653"/>
        <v>0</v>
      </c>
      <c r="G8366" s="4">
        <f t="shared" si="654"/>
        <v>0</v>
      </c>
      <c r="H8366" s="7">
        <f t="shared" si="655"/>
        <v>0</v>
      </c>
      <c r="I8366" s="7"/>
      <c r="J8366">
        <v>-611.875</v>
      </c>
      <c r="K8366" s="8">
        <f t="shared" si="656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652"/>
        <v>-1.0669200000000001</v>
      </c>
      <c r="E8367" s="8">
        <v>-1.0669150000000001</v>
      </c>
      <c r="F8367" s="4">
        <f t="shared" si="653"/>
        <v>5.000000000032756E-6</v>
      </c>
      <c r="G8367" s="4">
        <f t="shared" si="654"/>
        <v>5.000000000032756E-6</v>
      </c>
      <c r="H8367" s="7">
        <f t="shared" si="655"/>
        <v>2.5000000000327561E-11</v>
      </c>
      <c r="I8367" s="7"/>
      <c r="J8367">
        <v>-611.875</v>
      </c>
      <c r="K8367" s="8">
        <f t="shared" si="656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652"/>
        <v>-1.0669200000000001</v>
      </c>
      <c r="E8368" s="8">
        <v>-1.0669150000000001</v>
      </c>
      <c r="F8368" s="4">
        <f t="shared" si="653"/>
        <v>5.000000000032756E-6</v>
      </c>
      <c r="G8368" s="4">
        <f t="shared" si="654"/>
        <v>5.000000000032756E-6</v>
      </c>
      <c r="H8368" s="7">
        <f t="shared" si="655"/>
        <v>2.5000000000327561E-11</v>
      </c>
      <c r="I8368" s="7"/>
      <c r="J8368">
        <v>-611.875</v>
      </c>
      <c r="K8368" s="8">
        <f t="shared" si="656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652"/>
        <v>-1.9958199999999999</v>
      </c>
      <c r="E8369" s="8">
        <v>-1.9938070000000001</v>
      </c>
      <c r="F8369" s="4">
        <f t="shared" si="653"/>
        <v>2.0129999999998205E-3</v>
      </c>
      <c r="G8369" s="4">
        <f t="shared" si="654"/>
        <v>2.0129999999998205E-3</v>
      </c>
      <c r="H8369" s="7">
        <f t="shared" si="655"/>
        <v>4.0521689999992776E-6</v>
      </c>
      <c r="I8369" s="7"/>
      <c r="J8369">
        <v>-611.875</v>
      </c>
      <c r="K8369" s="8">
        <f t="shared" si="656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652"/>
        <v>61.097300000000004</v>
      </c>
      <c r="E8370" s="8">
        <v>60.628143999999999</v>
      </c>
      <c r="F8370" s="4">
        <f t="shared" si="653"/>
        <v>-0.46915600000000524</v>
      </c>
      <c r="G8370" s="4">
        <f t="shared" si="654"/>
        <v>0.46915600000000524</v>
      </c>
      <c r="H8370" s="7">
        <f t="shared" si="655"/>
        <v>0.22010735233600492</v>
      </c>
      <c r="I8370" s="7"/>
      <c r="J8370">
        <v>-611.875</v>
      </c>
      <c r="K8370" s="8">
        <f t="shared" si="656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652"/>
        <v>104.181</v>
      </c>
      <c r="E8371" s="8">
        <v>103.07174000000001</v>
      </c>
      <c r="F8371" s="4">
        <f t="shared" si="653"/>
        <v>-1.1092599999999919</v>
      </c>
      <c r="G8371" s="4">
        <f t="shared" si="654"/>
        <v>1.1092599999999919</v>
      </c>
      <c r="H8371" s="7">
        <f t="shared" si="655"/>
        <v>1.2304577475999821</v>
      </c>
      <c r="I8371" s="7"/>
      <c r="J8371">
        <v>-611.875</v>
      </c>
      <c r="K8371" s="8">
        <f t="shared" si="656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652"/>
        <v>113.069</v>
      </c>
      <c r="E8372" s="8">
        <v>113.642359</v>
      </c>
      <c r="F8372" s="4">
        <f t="shared" si="653"/>
        <v>0.5733589999999964</v>
      </c>
      <c r="G8372" s="4">
        <f t="shared" si="654"/>
        <v>0.5733589999999964</v>
      </c>
      <c r="H8372" s="7">
        <f t="shared" si="655"/>
        <v>0.32874054288099586</v>
      </c>
      <c r="I8372" s="7"/>
      <c r="J8372">
        <v>-1066.92</v>
      </c>
      <c r="K8372" s="8">
        <f t="shared" si="656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652"/>
        <v>112.27</v>
      </c>
      <c r="E8373" s="8">
        <v>112.79837000000001</v>
      </c>
      <c r="F8373" s="4">
        <f t="shared" si="653"/>
        <v>0.52837000000000955</v>
      </c>
      <c r="G8373" s="4">
        <f t="shared" si="654"/>
        <v>0.52837000000000955</v>
      </c>
      <c r="H8373" s="7">
        <f t="shared" si="655"/>
        <v>0.27917485690001009</v>
      </c>
      <c r="I8373" s="7"/>
      <c r="J8373">
        <v>-1066.92</v>
      </c>
      <c r="K8373" s="8">
        <f t="shared" si="656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652"/>
        <v>89.592199999999991</v>
      </c>
      <c r="E8374" s="8">
        <v>91.167682999999997</v>
      </c>
      <c r="F8374" s="4">
        <f t="shared" si="653"/>
        <v>1.5754830000000055</v>
      </c>
      <c r="G8374" s="4">
        <f t="shared" si="654"/>
        <v>1.5754830000000055</v>
      </c>
      <c r="H8374" s="7">
        <f t="shared" si="655"/>
        <v>2.4821466832890176</v>
      </c>
      <c r="I8374" s="7"/>
      <c r="J8374">
        <v>24526.799999999999</v>
      </c>
      <c r="K8374" s="8">
        <f t="shared" si="656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652"/>
        <v>-0.92471500000000006</v>
      </c>
      <c r="E8375" s="8">
        <v>-0.92471499999999995</v>
      </c>
      <c r="F8375" s="4">
        <f t="shared" si="653"/>
        <v>1.1102230246251565E-16</v>
      </c>
      <c r="G8375" s="4">
        <f t="shared" si="654"/>
        <v>1.1102230246251565E-16</v>
      </c>
      <c r="H8375" s="7">
        <f t="shared" si="655"/>
        <v>1.2325951644078309E-32</v>
      </c>
      <c r="I8375" s="7"/>
      <c r="J8375">
        <v>114232</v>
      </c>
      <c r="K8375" s="8">
        <f t="shared" si="656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652"/>
        <v>-0.92471500000000006</v>
      </c>
      <c r="E8376" s="8">
        <v>-0.92471499999999995</v>
      </c>
      <c r="F8376" s="4">
        <f t="shared" si="653"/>
        <v>1.1102230246251565E-16</v>
      </c>
      <c r="G8376" s="4">
        <f t="shared" si="654"/>
        <v>1.1102230246251565E-16</v>
      </c>
      <c r="H8376" s="7">
        <f t="shared" si="655"/>
        <v>1.2325951644078309E-32</v>
      </c>
      <c r="I8376" s="7"/>
      <c r="J8376">
        <v>114382</v>
      </c>
      <c r="K8376" s="8">
        <f t="shared" si="656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652"/>
        <v>-0.92471500000000006</v>
      </c>
      <c r="E8377" s="8">
        <v>-0.92471499999999995</v>
      </c>
      <c r="F8377" s="4">
        <f t="shared" si="653"/>
        <v>1.1102230246251565E-16</v>
      </c>
      <c r="G8377" s="4">
        <f t="shared" si="654"/>
        <v>1.1102230246251565E-16</v>
      </c>
      <c r="H8377" s="7">
        <f t="shared" si="655"/>
        <v>1.2325951644078309E-32</v>
      </c>
      <c r="I8377" s="7"/>
      <c r="J8377">
        <v>114013</v>
      </c>
      <c r="K8377" s="8">
        <f t="shared" si="656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652"/>
        <v>-0.61187499999999995</v>
      </c>
      <c r="E8378" s="8">
        <v>-0.61187499999999995</v>
      </c>
      <c r="F8378" s="4">
        <f t="shared" si="653"/>
        <v>0</v>
      </c>
      <c r="G8378" s="4">
        <f t="shared" si="654"/>
        <v>0</v>
      </c>
      <c r="H8378" s="7">
        <f t="shared" si="655"/>
        <v>0</v>
      </c>
      <c r="I8378" s="7"/>
      <c r="J8378">
        <v>112877</v>
      </c>
      <c r="K8378" s="8">
        <f t="shared" si="656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652"/>
        <v>-0.61187499999999995</v>
      </c>
      <c r="E8379" s="8">
        <v>-0.61187499999999995</v>
      </c>
      <c r="F8379" s="4">
        <f t="shared" si="653"/>
        <v>0</v>
      </c>
      <c r="G8379" s="4">
        <f t="shared" si="654"/>
        <v>0</v>
      </c>
      <c r="H8379" s="7">
        <f t="shared" si="655"/>
        <v>0</v>
      </c>
      <c r="I8379" s="7"/>
      <c r="J8379">
        <v>112814</v>
      </c>
      <c r="K8379" s="8">
        <f t="shared" si="656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652"/>
        <v>-0.61187499999999995</v>
      </c>
      <c r="E8380" s="8">
        <v>-0.61187499999999995</v>
      </c>
      <c r="F8380" s="4">
        <f t="shared" si="653"/>
        <v>0</v>
      </c>
      <c r="G8380" s="4">
        <f t="shared" si="654"/>
        <v>0</v>
      </c>
      <c r="H8380" s="7">
        <f t="shared" si="655"/>
        <v>0</v>
      </c>
      <c r="I8380" s="7"/>
      <c r="J8380">
        <v>85234.9</v>
      </c>
      <c r="K8380" s="8">
        <f t="shared" si="656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652"/>
        <v>-0.61187499999999995</v>
      </c>
      <c r="E8381" s="8">
        <v>-0.61187499999999995</v>
      </c>
      <c r="F8381" s="4">
        <f t="shared" si="653"/>
        <v>0</v>
      </c>
      <c r="G8381" s="4">
        <f t="shared" si="654"/>
        <v>0</v>
      </c>
      <c r="H8381" s="7">
        <f t="shared" si="655"/>
        <v>0</v>
      </c>
      <c r="I8381" s="7"/>
      <c r="J8381">
        <v>33510.400000000001</v>
      </c>
      <c r="K8381" s="8">
        <f t="shared" si="656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652"/>
        <v>-0.61187499999999995</v>
      </c>
      <c r="E8382" s="8">
        <v>-0.61187499999999995</v>
      </c>
      <c r="F8382" s="4">
        <f t="shared" si="653"/>
        <v>0</v>
      </c>
      <c r="G8382" s="4">
        <f t="shared" si="654"/>
        <v>0</v>
      </c>
      <c r="H8382" s="7">
        <f t="shared" si="655"/>
        <v>0</v>
      </c>
      <c r="I8382" s="7"/>
      <c r="J8382">
        <v>-924.71500000000003</v>
      </c>
      <c r="K8382" s="8">
        <f t="shared" si="656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652"/>
        <v>-0.61187499999999995</v>
      </c>
      <c r="E8383" s="8">
        <v>-0.61187499999999995</v>
      </c>
      <c r="F8383" s="4">
        <f t="shared" si="653"/>
        <v>0</v>
      </c>
      <c r="G8383" s="4">
        <f t="shared" si="654"/>
        <v>0</v>
      </c>
      <c r="H8383" s="7">
        <f t="shared" si="655"/>
        <v>0</v>
      </c>
      <c r="I8383" s="7"/>
      <c r="J8383">
        <v>-611.875</v>
      </c>
      <c r="K8383" s="8">
        <f t="shared" si="656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652"/>
        <v>-0.61187499999999995</v>
      </c>
      <c r="E8384" s="8">
        <v>-0.61187499999999995</v>
      </c>
      <c r="F8384" s="4">
        <f t="shared" si="653"/>
        <v>0</v>
      </c>
      <c r="G8384" s="4">
        <f t="shared" si="654"/>
        <v>0</v>
      </c>
      <c r="H8384" s="7">
        <f t="shared" si="655"/>
        <v>0</v>
      </c>
      <c r="I8384" s="7"/>
      <c r="J8384">
        <v>-611.875</v>
      </c>
      <c r="K8384" s="8">
        <f t="shared" si="656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652"/>
        <v>-0.61187499999999995</v>
      </c>
      <c r="E8385" s="8">
        <v>-0.61187499999999995</v>
      </c>
      <c r="F8385" s="4">
        <f t="shared" si="653"/>
        <v>0</v>
      </c>
      <c r="G8385" s="4">
        <f t="shared" si="654"/>
        <v>0</v>
      </c>
      <c r="H8385" s="7">
        <f t="shared" si="655"/>
        <v>0</v>
      </c>
      <c r="I8385" s="7"/>
      <c r="J8385">
        <v>-611.875</v>
      </c>
      <c r="K8385" s="8">
        <f t="shared" si="656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652"/>
        <v>-0.61187499999999995</v>
      </c>
      <c r="E8386" s="8">
        <v>-0.61187499999999995</v>
      </c>
      <c r="F8386" s="4">
        <f t="shared" si="653"/>
        <v>0</v>
      </c>
      <c r="G8386" s="4">
        <f t="shared" si="654"/>
        <v>0</v>
      </c>
      <c r="H8386" s="7">
        <f t="shared" si="655"/>
        <v>0</v>
      </c>
      <c r="I8386" s="7"/>
      <c r="J8386">
        <v>-611.875</v>
      </c>
      <c r="K8386" s="8">
        <f t="shared" si="656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652"/>
        <v>-0.61187499999999995</v>
      </c>
      <c r="E8387" s="8">
        <v>-0.61187499999999995</v>
      </c>
      <c r="F8387" s="4">
        <f t="shared" si="653"/>
        <v>0</v>
      </c>
      <c r="G8387" s="4">
        <f t="shared" si="654"/>
        <v>0</v>
      </c>
      <c r="H8387" s="7">
        <f t="shared" si="655"/>
        <v>0</v>
      </c>
      <c r="I8387" s="7"/>
      <c r="J8387">
        <v>-611.875</v>
      </c>
      <c r="K8387" s="8">
        <f t="shared" si="656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652"/>
        <v>-0.61187499999999995</v>
      </c>
      <c r="E8388" s="8">
        <v>-0.61187499999999995</v>
      </c>
      <c r="F8388" s="4">
        <f t="shared" si="653"/>
        <v>0</v>
      </c>
      <c r="G8388" s="4">
        <f t="shared" si="654"/>
        <v>0</v>
      </c>
      <c r="H8388" s="7">
        <f t="shared" si="655"/>
        <v>0</v>
      </c>
      <c r="I8388" s="7"/>
      <c r="J8388">
        <v>-611.875</v>
      </c>
      <c r="K8388" s="8">
        <f t="shared" si="656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652"/>
        <v>-0.61187499999999995</v>
      </c>
      <c r="E8389" s="8">
        <v>-0.61187499999999995</v>
      </c>
      <c r="F8389" s="4">
        <f t="shared" si="653"/>
        <v>0</v>
      </c>
      <c r="G8389" s="4">
        <f t="shared" si="654"/>
        <v>0</v>
      </c>
      <c r="H8389" s="7">
        <f t="shared" si="655"/>
        <v>0</v>
      </c>
      <c r="I8389" s="7"/>
      <c r="J8389">
        <v>-611.875</v>
      </c>
      <c r="K8389" s="8">
        <f t="shared" si="656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652"/>
        <v>-0.61187499999999995</v>
      </c>
      <c r="E8390" s="8">
        <v>-0.61187499999999995</v>
      </c>
      <c r="F8390" s="4">
        <f t="shared" si="653"/>
        <v>0</v>
      </c>
      <c r="G8390" s="4">
        <f t="shared" si="654"/>
        <v>0</v>
      </c>
      <c r="H8390" s="7">
        <f t="shared" si="655"/>
        <v>0</v>
      </c>
      <c r="I8390" s="7"/>
      <c r="J8390">
        <v>-611.875</v>
      </c>
      <c r="K8390" s="8">
        <f t="shared" si="656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652"/>
        <v>-1.0669200000000001</v>
      </c>
      <c r="E8391" s="8">
        <v>-1.0669150000000001</v>
      </c>
      <c r="F8391" s="4">
        <f t="shared" si="653"/>
        <v>5.000000000032756E-6</v>
      </c>
      <c r="G8391" s="4">
        <f t="shared" si="654"/>
        <v>5.000000000032756E-6</v>
      </c>
      <c r="H8391" s="7">
        <f t="shared" si="655"/>
        <v>2.5000000000327561E-11</v>
      </c>
      <c r="I8391" s="7"/>
      <c r="J8391">
        <v>-611.875</v>
      </c>
      <c r="K8391" s="8">
        <f t="shared" si="656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652"/>
        <v>-1.0669200000000001</v>
      </c>
      <c r="E8392" s="8">
        <v>-1.0669150000000001</v>
      </c>
      <c r="F8392" s="4">
        <f t="shared" si="653"/>
        <v>5.000000000032756E-6</v>
      </c>
      <c r="G8392" s="4">
        <f t="shared" si="654"/>
        <v>5.000000000032756E-6</v>
      </c>
      <c r="H8392" s="7">
        <f t="shared" si="655"/>
        <v>2.5000000000327561E-11</v>
      </c>
      <c r="I8392" s="7"/>
      <c r="J8392">
        <v>-611.875</v>
      </c>
      <c r="K8392" s="8">
        <f t="shared" si="656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657">C8393/1000</f>
        <v>17.5762</v>
      </c>
      <c r="E8393" s="8">
        <v>16.656666999999999</v>
      </c>
      <c r="F8393" s="4">
        <f t="shared" ref="F8393:F8456" si="658">(E8393- D8393)</f>
        <v>-0.91953300000000127</v>
      </c>
      <c r="G8393" s="4">
        <f t="shared" ref="G8393:G8456" si="659">ABS(F8393)</f>
        <v>0.91953300000000127</v>
      </c>
      <c r="H8393" s="7">
        <f t="shared" ref="H8393:H8456" si="660">(G8393^2)</f>
        <v>0.84554093808900233</v>
      </c>
      <c r="I8393" s="7"/>
      <c r="J8393">
        <v>-611.875</v>
      </c>
      <c r="K8393" s="8">
        <f t="shared" si="656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657"/>
        <v>113.62</v>
      </c>
      <c r="E8394" s="8">
        <v>113.934009</v>
      </c>
      <c r="F8394" s="4">
        <f t="shared" si="658"/>
        <v>0.31400899999999865</v>
      </c>
      <c r="G8394" s="4">
        <f t="shared" si="659"/>
        <v>0.31400899999999865</v>
      </c>
      <c r="H8394" s="7">
        <f t="shared" si="660"/>
        <v>9.860165208099915E-2</v>
      </c>
      <c r="I8394" s="7"/>
      <c r="J8394">
        <v>-611.875</v>
      </c>
      <c r="K8394" s="8">
        <f t="shared" si="656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657"/>
        <v>113.04</v>
      </c>
      <c r="E8395" s="8">
        <v>113.27107599999999</v>
      </c>
      <c r="F8395" s="4">
        <f t="shared" si="658"/>
        <v>0.2310759999999874</v>
      </c>
      <c r="G8395" s="4">
        <f t="shared" si="659"/>
        <v>0.2310759999999874</v>
      </c>
      <c r="H8395" s="7">
        <f t="shared" si="660"/>
        <v>5.3396117775994179E-2</v>
      </c>
      <c r="I8395" s="7"/>
      <c r="J8395">
        <v>-611.875</v>
      </c>
      <c r="K8395" s="8">
        <f t="shared" si="656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657"/>
        <v>112.08</v>
      </c>
      <c r="E8396" s="8">
        <v>112.326116</v>
      </c>
      <c r="F8396" s="4">
        <f t="shared" si="658"/>
        <v>0.24611600000000067</v>
      </c>
      <c r="G8396" s="4">
        <f t="shared" si="659"/>
        <v>0.24611600000000067</v>
      </c>
      <c r="H8396" s="7">
        <f t="shared" si="660"/>
        <v>6.0573085456000327E-2</v>
      </c>
      <c r="I8396" s="7"/>
      <c r="J8396">
        <v>-1066.92</v>
      </c>
      <c r="K8396" s="8">
        <f t="shared" si="656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657"/>
        <v>111.22199999999999</v>
      </c>
      <c r="E8397" s="8">
        <v>111.33492</v>
      </c>
      <c r="F8397" s="4">
        <f t="shared" si="658"/>
        <v>0.11292000000000257</v>
      </c>
      <c r="G8397" s="4">
        <f t="shared" si="659"/>
        <v>0.11292000000000257</v>
      </c>
      <c r="H8397" s="7">
        <f t="shared" si="660"/>
        <v>1.2750926400000581E-2</v>
      </c>
      <c r="I8397" s="7"/>
      <c r="J8397">
        <v>-1066.92</v>
      </c>
      <c r="K8397" s="8">
        <f t="shared" si="656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657"/>
        <v>110.726</v>
      </c>
      <c r="E8398" s="8">
        <v>111.14170900000001</v>
      </c>
      <c r="F8398" s="4">
        <f t="shared" si="658"/>
        <v>0.41570900000000677</v>
      </c>
      <c r="G8398" s="4">
        <f t="shared" si="659"/>
        <v>0.41570900000000677</v>
      </c>
      <c r="H8398" s="7">
        <f t="shared" si="660"/>
        <v>0.17281397268100562</v>
      </c>
      <c r="I8398" s="7"/>
      <c r="J8398">
        <v>-1994.31</v>
      </c>
      <c r="K8398" s="8">
        <f t="shared" si="656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657"/>
        <v>110.21599999999999</v>
      </c>
      <c r="E8399" s="8">
        <v>110.719627</v>
      </c>
      <c r="F8399" s="4">
        <f t="shared" si="658"/>
        <v>0.50362700000000871</v>
      </c>
      <c r="G8399" s="4">
        <f t="shared" si="659"/>
        <v>0.50362700000000871</v>
      </c>
      <c r="H8399" s="7">
        <f t="shared" si="660"/>
        <v>0.25364015512900878</v>
      </c>
      <c r="I8399" s="7"/>
      <c r="J8399">
        <v>60201.3</v>
      </c>
      <c r="K8399" s="8">
        <f t="shared" si="656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657"/>
        <v>54.994800000000005</v>
      </c>
      <c r="E8400" s="8">
        <v>57.306897999999997</v>
      </c>
      <c r="F8400" s="4">
        <f t="shared" si="658"/>
        <v>2.3120979999999918</v>
      </c>
      <c r="G8400" s="4">
        <f t="shared" si="659"/>
        <v>2.3120979999999918</v>
      </c>
      <c r="H8400" s="7">
        <f t="shared" si="660"/>
        <v>5.3457971616039623</v>
      </c>
      <c r="I8400" s="7"/>
      <c r="J8400">
        <v>102960</v>
      </c>
      <c r="K8400" s="8">
        <f t="shared" si="656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657"/>
        <v>-0.92471500000000006</v>
      </c>
      <c r="E8401" s="8">
        <v>-0.92471499999999995</v>
      </c>
      <c r="F8401" s="4">
        <f t="shared" si="658"/>
        <v>1.1102230246251565E-16</v>
      </c>
      <c r="G8401" s="4">
        <f t="shared" si="659"/>
        <v>1.1102230246251565E-16</v>
      </c>
      <c r="H8401" s="7">
        <f t="shared" si="660"/>
        <v>1.2325951644078309E-32</v>
      </c>
      <c r="I8401" s="7"/>
      <c r="J8401">
        <v>113491</v>
      </c>
      <c r="K8401" s="8">
        <f t="shared" si="656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657"/>
        <v>-0.61187499999999995</v>
      </c>
      <c r="E8402" s="8">
        <v>-0.61187499999999995</v>
      </c>
      <c r="F8402" s="4">
        <f t="shared" si="658"/>
        <v>0</v>
      </c>
      <c r="G8402" s="4">
        <f t="shared" si="659"/>
        <v>0</v>
      </c>
      <c r="H8402" s="7">
        <f t="shared" si="660"/>
        <v>0</v>
      </c>
      <c r="I8402" s="7"/>
      <c r="J8402">
        <v>112659</v>
      </c>
      <c r="K8402" s="8">
        <f t="shared" si="656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657"/>
        <v>-0.61187499999999995</v>
      </c>
      <c r="E8403" s="8">
        <v>-0.61187499999999995</v>
      </c>
      <c r="F8403" s="4">
        <f t="shared" si="658"/>
        <v>0</v>
      </c>
      <c r="G8403" s="4">
        <f t="shared" si="659"/>
        <v>0</v>
      </c>
      <c r="H8403" s="7">
        <f t="shared" si="660"/>
        <v>0</v>
      </c>
      <c r="I8403" s="7"/>
      <c r="J8403">
        <v>91192.6</v>
      </c>
      <c r="K8403" s="8">
        <f t="shared" si="656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657"/>
        <v>-0.61187499999999995</v>
      </c>
      <c r="E8404" s="8">
        <v>-0.61187499999999995</v>
      </c>
      <c r="F8404" s="4">
        <f t="shared" si="658"/>
        <v>0</v>
      </c>
      <c r="G8404" s="4">
        <f t="shared" si="659"/>
        <v>0</v>
      </c>
      <c r="H8404" s="7">
        <f t="shared" si="660"/>
        <v>0</v>
      </c>
      <c r="I8404" s="7"/>
      <c r="J8404">
        <v>-924.71500000000003</v>
      </c>
      <c r="K8404" s="8">
        <f t="shared" si="656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657"/>
        <v>-0.61187499999999995</v>
      </c>
      <c r="E8405" s="8">
        <v>-0.61187499999999995</v>
      </c>
      <c r="F8405" s="4">
        <f t="shared" si="658"/>
        <v>0</v>
      </c>
      <c r="G8405" s="4">
        <f t="shared" si="659"/>
        <v>0</v>
      </c>
      <c r="H8405" s="7">
        <f t="shared" si="660"/>
        <v>0</v>
      </c>
      <c r="I8405" s="7"/>
      <c r="J8405">
        <v>-924.71500000000003</v>
      </c>
      <c r="K8405" s="8">
        <f t="shared" si="656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657"/>
        <v>-0.61187499999999995</v>
      </c>
      <c r="E8406" s="8">
        <v>-0.61187499999999995</v>
      </c>
      <c r="F8406" s="4">
        <f t="shared" si="658"/>
        <v>0</v>
      </c>
      <c r="G8406" s="4">
        <f t="shared" si="659"/>
        <v>0</v>
      </c>
      <c r="H8406" s="7">
        <f t="shared" si="660"/>
        <v>0</v>
      </c>
      <c r="I8406" s="7"/>
      <c r="J8406">
        <v>-924.71500000000003</v>
      </c>
      <c r="K8406" s="8">
        <f t="shared" si="656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657"/>
        <v>-0.61187499999999995</v>
      </c>
      <c r="E8407" s="8">
        <v>-0.61187499999999995</v>
      </c>
      <c r="F8407" s="4">
        <f t="shared" si="658"/>
        <v>0</v>
      </c>
      <c r="G8407" s="4">
        <f t="shared" si="659"/>
        <v>0</v>
      </c>
      <c r="H8407" s="7">
        <f t="shared" si="660"/>
        <v>0</v>
      </c>
      <c r="I8407" s="7"/>
      <c r="J8407">
        <v>-611.875</v>
      </c>
      <c r="K8407" s="8">
        <f t="shared" si="656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657"/>
        <v>-0.61187499999999995</v>
      </c>
      <c r="E8408" s="8">
        <v>-0.61187499999999995</v>
      </c>
      <c r="F8408" s="4">
        <f t="shared" si="658"/>
        <v>0</v>
      </c>
      <c r="G8408" s="4">
        <f t="shared" si="659"/>
        <v>0</v>
      </c>
      <c r="H8408" s="7">
        <f t="shared" si="660"/>
        <v>0</v>
      </c>
      <c r="I8408" s="7"/>
      <c r="J8408">
        <v>-611.875</v>
      </c>
      <c r="K8408" s="8">
        <f t="shared" si="656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657"/>
        <v>-0.61187499999999995</v>
      </c>
      <c r="E8409" s="8">
        <v>-0.61187499999999995</v>
      </c>
      <c r="F8409" s="4">
        <f t="shared" si="658"/>
        <v>0</v>
      </c>
      <c r="G8409" s="4">
        <f t="shared" si="659"/>
        <v>0</v>
      </c>
      <c r="H8409" s="7">
        <f t="shared" si="660"/>
        <v>0</v>
      </c>
      <c r="I8409" s="7"/>
      <c r="J8409">
        <v>-611.875</v>
      </c>
      <c r="K8409" s="8">
        <f t="shared" si="656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657"/>
        <v>-0.61187499999999995</v>
      </c>
      <c r="E8410" s="8">
        <v>-0.61187499999999995</v>
      </c>
      <c r="F8410" s="4">
        <f t="shared" si="658"/>
        <v>0</v>
      </c>
      <c r="G8410" s="4">
        <f t="shared" si="659"/>
        <v>0</v>
      </c>
      <c r="H8410" s="7">
        <f t="shared" si="660"/>
        <v>0</v>
      </c>
      <c r="I8410" s="7"/>
      <c r="J8410">
        <v>-611.875</v>
      </c>
      <c r="K8410" s="8">
        <f t="shared" si="656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657"/>
        <v>-0.61187499999999995</v>
      </c>
      <c r="E8411" s="8">
        <v>-0.61187499999999995</v>
      </c>
      <c r="F8411" s="4">
        <f t="shared" si="658"/>
        <v>0</v>
      </c>
      <c r="G8411" s="4">
        <f t="shared" si="659"/>
        <v>0</v>
      </c>
      <c r="H8411" s="7">
        <f t="shared" si="660"/>
        <v>0</v>
      </c>
      <c r="I8411" s="7"/>
      <c r="J8411">
        <v>-611.875</v>
      </c>
      <c r="K8411" s="8">
        <f t="shared" si="656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657"/>
        <v>-0.61187499999999995</v>
      </c>
      <c r="E8412" s="8">
        <v>-0.61187499999999995</v>
      </c>
      <c r="F8412" s="4">
        <f t="shared" si="658"/>
        <v>0</v>
      </c>
      <c r="G8412" s="4">
        <f t="shared" si="659"/>
        <v>0</v>
      </c>
      <c r="H8412" s="7">
        <f t="shared" si="660"/>
        <v>0</v>
      </c>
      <c r="I8412" s="7"/>
      <c r="J8412">
        <v>-611.875</v>
      </c>
      <c r="K8412" s="8">
        <f t="shared" si="656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657"/>
        <v>-0.61187499999999995</v>
      </c>
      <c r="E8413" s="8">
        <v>-0.61187499999999995</v>
      </c>
      <c r="F8413" s="4">
        <f t="shared" si="658"/>
        <v>0</v>
      </c>
      <c r="G8413" s="4">
        <f t="shared" si="659"/>
        <v>0</v>
      </c>
      <c r="H8413" s="7">
        <f t="shared" si="660"/>
        <v>0</v>
      </c>
      <c r="I8413" s="7"/>
      <c r="J8413">
        <v>-611.875</v>
      </c>
      <c r="K8413" s="8">
        <f t="shared" si="656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657"/>
        <v>-0.61187499999999995</v>
      </c>
      <c r="E8414" s="8">
        <v>-0.61187499999999995</v>
      </c>
      <c r="F8414" s="4">
        <f t="shared" si="658"/>
        <v>0</v>
      </c>
      <c r="G8414" s="4">
        <f t="shared" si="659"/>
        <v>0</v>
      </c>
      <c r="H8414" s="7">
        <f t="shared" si="660"/>
        <v>0</v>
      </c>
      <c r="I8414" s="7"/>
      <c r="J8414">
        <v>-611.875</v>
      </c>
      <c r="K8414" s="8">
        <f t="shared" si="656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657"/>
        <v>-1.0669200000000001</v>
      </c>
      <c r="E8415" s="8">
        <v>-1.0669150000000001</v>
      </c>
      <c r="F8415" s="4">
        <f t="shared" si="658"/>
        <v>5.000000000032756E-6</v>
      </c>
      <c r="G8415" s="4">
        <f t="shared" si="659"/>
        <v>5.000000000032756E-6</v>
      </c>
      <c r="H8415" s="7">
        <f t="shared" si="660"/>
        <v>2.5000000000327561E-11</v>
      </c>
      <c r="I8415" s="7"/>
      <c r="J8415">
        <v>-611.875</v>
      </c>
      <c r="K8415" s="8">
        <f t="shared" si="656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657"/>
        <v>-1.0669200000000001</v>
      </c>
      <c r="E8416" s="8">
        <v>-1.0669150000000001</v>
      </c>
      <c r="F8416" s="4">
        <f t="shared" si="658"/>
        <v>5.000000000032756E-6</v>
      </c>
      <c r="G8416" s="4">
        <f t="shared" si="659"/>
        <v>5.000000000032756E-6</v>
      </c>
      <c r="H8416" s="7">
        <f t="shared" si="660"/>
        <v>2.5000000000327561E-11</v>
      </c>
      <c r="I8416" s="7"/>
      <c r="J8416">
        <v>-611.875</v>
      </c>
      <c r="K8416" s="8">
        <f t="shared" si="656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657"/>
        <v>26.3887</v>
      </c>
      <c r="E8417" s="8">
        <v>25.088934999999999</v>
      </c>
      <c r="F8417" s="4">
        <f t="shared" si="658"/>
        <v>-1.2997650000000007</v>
      </c>
      <c r="G8417" s="4">
        <f t="shared" si="659"/>
        <v>1.2997650000000007</v>
      </c>
      <c r="H8417" s="7">
        <f t="shared" si="660"/>
        <v>1.6893890552250019</v>
      </c>
      <c r="I8417" s="7"/>
      <c r="J8417">
        <v>-611.875</v>
      </c>
      <c r="K8417" s="8">
        <f t="shared" si="656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657"/>
        <v>113.551</v>
      </c>
      <c r="E8418" s="8">
        <v>113.853594</v>
      </c>
      <c r="F8418" s="4">
        <f t="shared" si="658"/>
        <v>0.30259399999999914</v>
      </c>
      <c r="G8418" s="4">
        <f t="shared" si="659"/>
        <v>0.30259399999999914</v>
      </c>
      <c r="H8418" s="7">
        <f t="shared" si="660"/>
        <v>9.1563128835999485E-2</v>
      </c>
      <c r="I8418" s="7"/>
      <c r="J8418">
        <v>-611.875</v>
      </c>
      <c r="K8418" s="8">
        <f t="shared" si="656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657"/>
        <v>113.148</v>
      </c>
      <c r="E8419" s="8">
        <v>113.374495</v>
      </c>
      <c r="F8419" s="4">
        <f t="shared" si="658"/>
        <v>0.22649499999999989</v>
      </c>
      <c r="G8419" s="4">
        <f t="shared" si="659"/>
        <v>0.22649499999999989</v>
      </c>
      <c r="H8419" s="7">
        <f t="shared" si="660"/>
        <v>5.1299985024999953E-2</v>
      </c>
      <c r="I8419" s="7"/>
      <c r="J8419">
        <v>-611.875</v>
      </c>
      <c r="K8419" s="8">
        <f t="shared" si="656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657"/>
        <v>112.386</v>
      </c>
      <c r="E8420" s="8">
        <v>112.885797</v>
      </c>
      <c r="F8420" s="4">
        <f t="shared" si="658"/>
        <v>0.49979700000000093</v>
      </c>
      <c r="G8420" s="4">
        <f t="shared" si="659"/>
        <v>0.49979700000000093</v>
      </c>
      <c r="H8420" s="7">
        <f t="shared" si="660"/>
        <v>0.24979704120900093</v>
      </c>
      <c r="I8420" s="7"/>
      <c r="J8420">
        <v>-1066.92</v>
      </c>
      <c r="K8420" s="8">
        <f t="shared" si="656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657"/>
        <v>110.983</v>
      </c>
      <c r="E8421" s="8">
        <v>112.522098</v>
      </c>
      <c r="F8421" s="4">
        <f t="shared" si="658"/>
        <v>1.5390979999999956</v>
      </c>
      <c r="G8421" s="4">
        <f t="shared" si="659"/>
        <v>1.5390979999999956</v>
      </c>
      <c r="H8421" s="7">
        <f t="shared" si="660"/>
        <v>2.3688226536039867</v>
      </c>
      <c r="I8421" s="7"/>
      <c r="J8421">
        <v>-1066.92</v>
      </c>
      <c r="K8421" s="8">
        <f t="shared" si="656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657"/>
        <v>86.135899999999992</v>
      </c>
      <c r="E8422" s="8">
        <v>87.482952999999995</v>
      </c>
      <c r="F8422" s="4">
        <f t="shared" si="658"/>
        <v>1.3470530000000025</v>
      </c>
      <c r="G8422" s="4">
        <f t="shared" si="659"/>
        <v>1.3470530000000025</v>
      </c>
      <c r="H8422" s="7">
        <f t="shared" si="660"/>
        <v>1.8145517848090067</v>
      </c>
      <c r="I8422" s="7"/>
      <c r="J8422">
        <v>16868.5</v>
      </c>
      <c r="K8422" s="8">
        <f t="shared" si="656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657"/>
        <v>82.600999999999999</v>
      </c>
      <c r="E8423" s="8">
        <v>84.877292999999995</v>
      </c>
      <c r="F8423" s="4">
        <f t="shared" si="658"/>
        <v>2.2762929999999955</v>
      </c>
      <c r="G8423" s="4">
        <f t="shared" si="659"/>
        <v>2.2762929999999955</v>
      </c>
      <c r="H8423" s="7">
        <f t="shared" si="660"/>
        <v>5.1815098218489792</v>
      </c>
      <c r="I8423" s="7"/>
      <c r="J8423">
        <v>113826</v>
      </c>
      <c r="K8423" s="8">
        <f t="shared" si="656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657"/>
        <v>46.721499999999999</v>
      </c>
      <c r="E8424" s="8">
        <v>48.547172000000003</v>
      </c>
      <c r="F8424" s="4">
        <f t="shared" si="658"/>
        <v>1.8256720000000044</v>
      </c>
      <c r="G8424" s="4">
        <f t="shared" si="659"/>
        <v>1.8256720000000044</v>
      </c>
      <c r="H8424" s="7">
        <f t="shared" si="660"/>
        <v>3.3330782515840163</v>
      </c>
      <c r="I8424" s="7"/>
      <c r="J8424">
        <v>113120</v>
      </c>
      <c r="K8424" s="8">
        <f t="shared" si="656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657"/>
        <v>-0.92471500000000006</v>
      </c>
      <c r="E8425" s="8">
        <v>-0.92471499999999995</v>
      </c>
      <c r="F8425" s="4">
        <f t="shared" si="658"/>
        <v>1.1102230246251565E-16</v>
      </c>
      <c r="G8425" s="4">
        <f t="shared" si="659"/>
        <v>1.1102230246251565E-16</v>
      </c>
      <c r="H8425" s="7">
        <f t="shared" si="660"/>
        <v>1.2325951644078309E-32</v>
      </c>
      <c r="I8425" s="7"/>
      <c r="J8425">
        <v>112186</v>
      </c>
      <c r="K8425" s="8">
        <f t="shared" si="656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657"/>
        <v>-0.61187499999999995</v>
      </c>
      <c r="E8426" s="8">
        <v>-0.61187499999999995</v>
      </c>
      <c r="F8426" s="4">
        <f t="shared" si="658"/>
        <v>0</v>
      </c>
      <c r="G8426" s="4">
        <f t="shared" si="659"/>
        <v>0</v>
      </c>
      <c r="H8426" s="7">
        <f t="shared" si="660"/>
        <v>0</v>
      </c>
      <c r="I8426" s="7"/>
      <c r="J8426">
        <v>111245</v>
      </c>
      <c r="K8426" s="8">
        <f t="shared" si="656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657"/>
        <v>-0.61187499999999995</v>
      </c>
      <c r="E8427" s="8">
        <v>-0.61187499999999995</v>
      </c>
      <c r="F8427" s="4">
        <f t="shared" si="658"/>
        <v>0</v>
      </c>
      <c r="G8427" s="4">
        <f t="shared" si="659"/>
        <v>0</v>
      </c>
      <c r="H8427" s="7">
        <f t="shared" si="660"/>
        <v>0</v>
      </c>
      <c r="I8427" s="7"/>
      <c r="J8427">
        <v>111059</v>
      </c>
      <c r="K8427" s="8">
        <f t="shared" si="656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657"/>
        <v>-0.61187499999999995</v>
      </c>
      <c r="E8428" s="8">
        <v>-0.61187499999999995</v>
      </c>
      <c r="F8428" s="4">
        <f t="shared" si="658"/>
        <v>0</v>
      </c>
      <c r="G8428" s="4">
        <f t="shared" si="659"/>
        <v>0</v>
      </c>
      <c r="H8428" s="7">
        <f t="shared" si="660"/>
        <v>0</v>
      </c>
      <c r="I8428" s="7"/>
      <c r="J8428">
        <v>110640</v>
      </c>
      <c r="K8428" s="8">
        <f t="shared" ref="K8428:K8491" si="661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657"/>
        <v>-0.61187499999999995</v>
      </c>
      <c r="E8429" s="8">
        <v>-0.61187499999999995</v>
      </c>
      <c r="F8429" s="4">
        <f t="shared" si="658"/>
        <v>0</v>
      </c>
      <c r="G8429" s="4">
        <f t="shared" si="659"/>
        <v>0</v>
      </c>
      <c r="H8429" s="7">
        <f t="shared" si="660"/>
        <v>0</v>
      </c>
      <c r="I8429" s="7"/>
      <c r="J8429">
        <v>57453.7</v>
      </c>
      <c r="K8429" s="8">
        <f t="shared" si="661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657"/>
        <v>-0.61187499999999995</v>
      </c>
      <c r="E8430" s="8">
        <v>-0.61187499999999995</v>
      </c>
      <c r="F8430" s="4">
        <f t="shared" si="658"/>
        <v>0</v>
      </c>
      <c r="G8430" s="4">
        <f t="shared" si="659"/>
        <v>0</v>
      </c>
      <c r="H8430" s="7">
        <f t="shared" si="660"/>
        <v>0</v>
      </c>
      <c r="I8430" s="7"/>
      <c r="J8430">
        <v>-924.71500000000003</v>
      </c>
      <c r="K8430" s="8">
        <f t="shared" si="661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657"/>
        <v>-0.61187499999999995</v>
      </c>
      <c r="E8431" s="8">
        <v>-0.61187499999999995</v>
      </c>
      <c r="F8431" s="4">
        <f t="shared" si="658"/>
        <v>0</v>
      </c>
      <c r="G8431" s="4">
        <f t="shared" si="659"/>
        <v>0</v>
      </c>
      <c r="H8431" s="7">
        <f t="shared" si="660"/>
        <v>0</v>
      </c>
      <c r="I8431" s="7"/>
      <c r="J8431">
        <v>-611.875</v>
      </c>
      <c r="K8431" s="8">
        <f t="shared" si="661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657"/>
        <v>-0.61187499999999995</v>
      </c>
      <c r="E8432" s="8">
        <v>-0.61187499999999995</v>
      </c>
      <c r="F8432" s="4">
        <f t="shared" si="658"/>
        <v>0</v>
      </c>
      <c r="G8432" s="4">
        <f t="shared" si="659"/>
        <v>0</v>
      </c>
      <c r="H8432" s="7">
        <f t="shared" si="660"/>
        <v>0</v>
      </c>
      <c r="I8432" s="7"/>
      <c r="J8432">
        <v>-611.875</v>
      </c>
      <c r="K8432" s="8">
        <f t="shared" si="661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657"/>
        <v>-0.61187499999999995</v>
      </c>
      <c r="E8433" s="8">
        <v>-0.61187499999999995</v>
      </c>
      <c r="F8433" s="4">
        <f t="shared" si="658"/>
        <v>0</v>
      </c>
      <c r="G8433" s="4">
        <f t="shared" si="659"/>
        <v>0</v>
      </c>
      <c r="H8433" s="7">
        <f t="shared" si="660"/>
        <v>0</v>
      </c>
      <c r="I8433" s="7"/>
      <c r="J8433">
        <v>-611.875</v>
      </c>
      <c r="K8433" s="8">
        <f t="shared" si="661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657"/>
        <v>-0.61187499999999995</v>
      </c>
      <c r="E8434" s="8">
        <v>-0.61187499999999995</v>
      </c>
      <c r="F8434" s="4">
        <f t="shared" si="658"/>
        <v>0</v>
      </c>
      <c r="G8434" s="4">
        <f t="shared" si="659"/>
        <v>0</v>
      </c>
      <c r="H8434" s="7">
        <f t="shared" si="660"/>
        <v>0</v>
      </c>
      <c r="I8434" s="7"/>
      <c r="J8434">
        <v>-611.875</v>
      </c>
      <c r="K8434" s="8">
        <f t="shared" si="661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657"/>
        <v>-0.61187499999999995</v>
      </c>
      <c r="E8435" s="8">
        <v>-0.61187499999999995</v>
      </c>
      <c r="F8435" s="4">
        <f t="shared" si="658"/>
        <v>0</v>
      </c>
      <c r="G8435" s="4">
        <f t="shared" si="659"/>
        <v>0</v>
      </c>
      <c r="H8435" s="7">
        <f t="shared" si="660"/>
        <v>0</v>
      </c>
      <c r="I8435" s="7"/>
      <c r="J8435">
        <v>-611.875</v>
      </c>
      <c r="K8435" s="8">
        <f t="shared" si="661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657"/>
        <v>-0.61187499999999995</v>
      </c>
      <c r="E8436" s="8">
        <v>-0.61187499999999995</v>
      </c>
      <c r="F8436" s="4">
        <f t="shared" si="658"/>
        <v>0</v>
      </c>
      <c r="G8436" s="4">
        <f t="shared" si="659"/>
        <v>0</v>
      </c>
      <c r="H8436" s="7">
        <f t="shared" si="660"/>
        <v>0</v>
      </c>
      <c r="I8436" s="7"/>
      <c r="J8436">
        <v>-611.875</v>
      </c>
      <c r="K8436" s="8">
        <f t="shared" si="661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657"/>
        <v>-0.61187499999999995</v>
      </c>
      <c r="E8437" s="8">
        <v>-0.61187499999999995</v>
      </c>
      <c r="F8437" s="4">
        <f t="shared" si="658"/>
        <v>0</v>
      </c>
      <c r="G8437" s="4">
        <f t="shared" si="659"/>
        <v>0</v>
      </c>
      <c r="H8437" s="7">
        <f t="shared" si="660"/>
        <v>0</v>
      </c>
      <c r="I8437" s="7"/>
      <c r="J8437">
        <v>-611.875</v>
      </c>
      <c r="K8437" s="8">
        <f t="shared" si="661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657"/>
        <v>-0.61187499999999995</v>
      </c>
      <c r="E8438" s="8">
        <v>-0.61187499999999995</v>
      </c>
      <c r="F8438" s="4">
        <f t="shared" si="658"/>
        <v>0</v>
      </c>
      <c r="G8438" s="4">
        <f t="shared" si="659"/>
        <v>0</v>
      </c>
      <c r="H8438" s="7">
        <f t="shared" si="660"/>
        <v>0</v>
      </c>
      <c r="I8438" s="7"/>
      <c r="J8438">
        <v>-611.875</v>
      </c>
      <c r="K8438" s="8">
        <f t="shared" si="661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657"/>
        <v>-1.0669200000000001</v>
      </c>
      <c r="E8439" s="8">
        <v>-1.0669150000000001</v>
      </c>
      <c r="F8439" s="4">
        <f t="shared" si="658"/>
        <v>5.000000000032756E-6</v>
      </c>
      <c r="G8439" s="4">
        <f t="shared" si="659"/>
        <v>5.000000000032756E-6</v>
      </c>
      <c r="H8439" s="7">
        <f t="shared" si="660"/>
        <v>2.5000000000327561E-11</v>
      </c>
      <c r="I8439" s="7"/>
      <c r="J8439">
        <v>-611.875</v>
      </c>
      <c r="K8439" s="8">
        <f t="shared" si="661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657"/>
        <v>-1.0669200000000001</v>
      </c>
      <c r="E8440" s="8">
        <v>-1.0669150000000001</v>
      </c>
      <c r="F8440" s="4">
        <f t="shared" si="658"/>
        <v>5.000000000032756E-6</v>
      </c>
      <c r="G8440" s="4">
        <f t="shared" si="659"/>
        <v>5.000000000032756E-6</v>
      </c>
      <c r="H8440" s="7">
        <f t="shared" si="660"/>
        <v>2.5000000000327561E-11</v>
      </c>
      <c r="I8440" s="7"/>
      <c r="J8440">
        <v>-611.875</v>
      </c>
      <c r="K8440" s="8">
        <f t="shared" si="661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657"/>
        <v>0.87574600000000002</v>
      </c>
      <c r="E8441" s="8">
        <v>0.12598400000000001</v>
      </c>
      <c r="F8441" s="4">
        <f t="shared" si="658"/>
        <v>-0.74976200000000004</v>
      </c>
      <c r="G8441" s="4">
        <f t="shared" si="659"/>
        <v>0.74976200000000004</v>
      </c>
      <c r="H8441" s="7">
        <f t="shared" si="660"/>
        <v>0.56214305664400011</v>
      </c>
      <c r="I8441" s="7"/>
      <c r="J8441">
        <v>-611.875</v>
      </c>
      <c r="K8441" s="8">
        <f t="shared" si="661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657"/>
        <v>58.614100000000001</v>
      </c>
      <c r="E8442" s="8">
        <v>57.470267</v>
      </c>
      <c r="F8442" s="4">
        <f t="shared" si="658"/>
        <v>-1.1438330000000008</v>
      </c>
      <c r="G8442" s="4">
        <f t="shared" si="659"/>
        <v>1.1438330000000008</v>
      </c>
      <c r="H8442" s="7">
        <f t="shared" si="660"/>
        <v>1.3083539318890018</v>
      </c>
      <c r="I8442" s="7"/>
      <c r="J8442">
        <v>-611.875</v>
      </c>
      <c r="K8442" s="8">
        <f t="shared" si="661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657"/>
        <v>112.83799999999999</v>
      </c>
      <c r="E8443" s="8">
        <v>111.86222600000001</v>
      </c>
      <c r="F8443" s="4">
        <f t="shared" si="658"/>
        <v>-0.97577399999998704</v>
      </c>
      <c r="G8443" s="4">
        <f t="shared" si="659"/>
        <v>0.97577399999998704</v>
      </c>
      <c r="H8443" s="7">
        <f t="shared" si="660"/>
        <v>0.95213489907597471</v>
      </c>
      <c r="I8443" s="7"/>
      <c r="J8443">
        <v>-611.875</v>
      </c>
      <c r="K8443" s="8">
        <f t="shared" si="661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657"/>
        <v>113.361</v>
      </c>
      <c r="E8444" s="8">
        <v>113.61712300000001</v>
      </c>
      <c r="F8444" s="4">
        <f t="shared" si="658"/>
        <v>0.25612300000000232</v>
      </c>
      <c r="G8444" s="4">
        <f t="shared" si="659"/>
        <v>0.25612300000000232</v>
      </c>
      <c r="H8444" s="7">
        <f t="shared" si="660"/>
        <v>6.5598991129001194E-2</v>
      </c>
      <c r="I8444" s="7"/>
      <c r="J8444">
        <v>-1066.92</v>
      </c>
      <c r="K8444" s="8">
        <f t="shared" si="661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657"/>
        <v>112.886</v>
      </c>
      <c r="E8445" s="8">
        <v>113.046807</v>
      </c>
      <c r="F8445" s="4">
        <f t="shared" si="658"/>
        <v>0.16080700000000547</v>
      </c>
      <c r="G8445" s="4">
        <f t="shared" si="659"/>
        <v>0.16080700000000547</v>
      </c>
      <c r="H8445" s="7">
        <f t="shared" si="660"/>
        <v>2.5858891249001759E-2</v>
      </c>
      <c r="I8445" s="7"/>
      <c r="J8445">
        <v>-1066.92</v>
      </c>
      <c r="K8445" s="8">
        <f t="shared" si="661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657"/>
        <v>112.48</v>
      </c>
      <c r="E8446" s="8">
        <v>112.956682</v>
      </c>
      <c r="F8446" s="4">
        <f t="shared" si="658"/>
        <v>0.47668199999999672</v>
      </c>
      <c r="G8446" s="4">
        <f t="shared" si="659"/>
        <v>0.47668199999999672</v>
      </c>
      <c r="H8446" s="7">
        <f t="shared" si="660"/>
        <v>0.22722572912399688</v>
      </c>
      <c r="I8446" s="7"/>
      <c r="J8446">
        <v>25742.9</v>
      </c>
      <c r="K8446" s="8">
        <f t="shared" si="661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657"/>
        <v>103.943</v>
      </c>
      <c r="E8447" s="8">
        <v>106.61416699999999</v>
      </c>
      <c r="F8447" s="4">
        <f t="shared" si="658"/>
        <v>2.671166999999997</v>
      </c>
      <c r="G8447" s="4">
        <f t="shared" si="659"/>
        <v>2.671166999999997</v>
      </c>
      <c r="H8447" s="7">
        <f t="shared" si="660"/>
        <v>7.1351331418889838</v>
      </c>
      <c r="I8447" s="7"/>
      <c r="J8447">
        <v>113754</v>
      </c>
      <c r="K8447" s="8">
        <f t="shared" si="661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657"/>
        <v>-0.92471500000000006</v>
      </c>
      <c r="E8448" s="8">
        <v>-0.92471499999999995</v>
      </c>
      <c r="F8448" s="4">
        <f t="shared" si="658"/>
        <v>1.1102230246251565E-16</v>
      </c>
      <c r="G8448" s="4">
        <f t="shared" si="659"/>
        <v>1.1102230246251565E-16</v>
      </c>
      <c r="H8448" s="7">
        <f t="shared" si="660"/>
        <v>1.2325951644078309E-32</v>
      </c>
      <c r="I8448" s="7"/>
      <c r="J8448">
        <v>113223</v>
      </c>
      <c r="K8448" s="8">
        <f t="shared" si="661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657"/>
        <v>-0.92471500000000006</v>
      </c>
      <c r="E8449" s="8">
        <v>-0.92471499999999995</v>
      </c>
      <c r="F8449" s="4">
        <f t="shared" si="658"/>
        <v>1.1102230246251565E-16</v>
      </c>
      <c r="G8449" s="4">
        <f t="shared" si="659"/>
        <v>1.1102230246251565E-16</v>
      </c>
      <c r="H8449" s="7">
        <f t="shared" si="660"/>
        <v>1.2325951644078309E-32</v>
      </c>
      <c r="I8449" s="7"/>
      <c r="J8449">
        <v>112735</v>
      </c>
      <c r="K8449" s="8">
        <f t="shared" si="661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657"/>
        <v>-0.61187499999999995</v>
      </c>
      <c r="E8450" s="8">
        <v>-0.61187499999999995</v>
      </c>
      <c r="F8450" s="4">
        <f t="shared" si="658"/>
        <v>0</v>
      </c>
      <c r="G8450" s="4">
        <f t="shared" si="659"/>
        <v>0</v>
      </c>
      <c r="H8450" s="7">
        <f t="shared" si="660"/>
        <v>0</v>
      </c>
      <c r="I8450" s="7"/>
      <c r="J8450">
        <v>111743</v>
      </c>
      <c r="K8450" s="8">
        <f t="shared" si="661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657"/>
        <v>-0.61187499999999995</v>
      </c>
      <c r="E8451" s="8">
        <v>-0.61187499999999995</v>
      </c>
      <c r="F8451" s="4">
        <f t="shared" si="658"/>
        <v>0</v>
      </c>
      <c r="G8451" s="4">
        <f t="shared" si="659"/>
        <v>0</v>
      </c>
      <c r="H8451" s="7">
        <f t="shared" si="660"/>
        <v>0</v>
      </c>
      <c r="I8451" s="7"/>
      <c r="J8451">
        <v>87541.3</v>
      </c>
      <c r="K8451" s="8">
        <f t="shared" si="661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657"/>
        <v>-0.61187499999999995</v>
      </c>
      <c r="E8452" s="8">
        <v>-0.61187499999999995</v>
      </c>
      <c r="F8452" s="4">
        <f t="shared" si="658"/>
        <v>0</v>
      </c>
      <c r="G8452" s="4">
        <f t="shared" si="659"/>
        <v>0</v>
      </c>
      <c r="H8452" s="7">
        <f t="shared" si="660"/>
        <v>0</v>
      </c>
      <c r="I8452" s="7"/>
      <c r="J8452">
        <v>84949.9</v>
      </c>
      <c r="K8452" s="8">
        <f t="shared" si="661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657"/>
        <v>-0.61187499999999995</v>
      </c>
      <c r="E8453" s="8">
        <v>-0.61187499999999995</v>
      </c>
      <c r="F8453" s="4">
        <f t="shared" si="658"/>
        <v>0</v>
      </c>
      <c r="G8453" s="4">
        <f t="shared" si="659"/>
        <v>0</v>
      </c>
      <c r="H8453" s="7">
        <f t="shared" si="660"/>
        <v>0</v>
      </c>
      <c r="I8453" s="7"/>
      <c r="J8453">
        <v>48519.7</v>
      </c>
      <c r="K8453" s="8">
        <f t="shared" si="661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657"/>
        <v>-0.61187499999999995</v>
      </c>
      <c r="E8454" s="8">
        <v>-0.61187499999999995</v>
      </c>
      <c r="F8454" s="4">
        <f t="shared" si="658"/>
        <v>0</v>
      </c>
      <c r="G8454" s="4">
        <f t="shared" si="659"/>
        <v>0</v>
      </c>
      <c r="H8454" s="7">
        <f t="shared" si="660"/>
        <v>0</v>
      </c>
      <c r="I8454" s="7"/>
      <c r="J8454">
        <v>-924.71500000000003</v>
      </c>
      <c r="K8454" s="8">
        <f t="shared" si="661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657"/>
        <v>-0.61187499999999995</v>
      </c>
      <c r="E8455" s="8">
        <v>-0.61187499999999995</v>
      </c>
      <c r="F8455" s="4">
        <f t="shared" si="658"/>
        <v>0</v>
      </c>
      <c r="G8455" s="4">
        <f t="shared" si="659"/>
        <v>0</v>
      </c>
      <c r="H8455" s="7">
        <f t="shared" si="660"/>
        <v>0</v>
      </c>
      <c r="I8455" s="7"/>
      <c r="J8455">
        <v>-611.875</v>
      </c>
      <c r="K8455" s="8">
        <f t="shared" si="661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657"/>
        <v>-0.61187499999999995</v>
      </c>
      <c r="E8456" s="8">
        <v>-0.61187499999999995</v>
      </c>
      <c r="F8456" s="4">
        <f t="shared" si="658"/>
        <v>0</v>
      </c>
      <c r="G8456" s="4">
        <f t="shared" si="659"/>
        <v>0</v>
      </c>
      <c r="H8456" s="7">
        <f t="shared" si="660"/>
        <v>0</v>
      </c>
      <c r="I8456" s="7"/>
      <c r="J8456">
        <v>-611.875</v>
      </c>
      <c r="K8456" s="8">
        <f t="shared" si="661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662">C8457/1000</f>
        <v>-0.61187499999999995</v>
      </c>
      <c r="E8457" s="8">
        <v>-0.61187499999999995</v>
      </c>
      <c r="F8457" s="4">
        <f t="shared" ref="F8457:F8520" si="663">(E8457- D8457)</f>
        <v>0</v>
      </c>
      <c r="G8457" s="4">
        <f t="shared" ref="G8457:G8520" si="664">ABS(F8457)</f>
        <v>0</v>
      </c>
      <c r="H8457" s="7">
        <f t="shared" ref="H8457:H8520" si="665">(G8457^2)</f>
        <v>0</v>
      </c>
      <c r="I8457" s="7"/>
      <c r="J8457">
        <v>-611.875</v>
      </c>
      <c r="K8457" s="8">
        <f t="shared" si="661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662"/>
        <v>-0.61187499999999995</v>
      </c>
      <c r="E8458" s="8">
        <v>-0.61187499999999995</v>
      </c>
      <c r="F8458" s="4">
        <f t="shared" si="663"/>
        <v>0</v>
      </c>
      <c r="G8458" s="4">
        <f t="shared" si="664"/>
        <v>0</v>
      </c>
      <c r="H8458" s="7">
        <f t="shared" si="665"/>
        <v>0</v>
      </c>
      <c r="I8458" s="7"/>
      <c r="J8458">
        <v>-611.875</v>
      </c>
      <c r="K8458" s="8">
        <f t="shared" si="661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662"/>
        <v>-0.61187499999999995</v>
      </c>
      <c r="E8459" s="8">
        <v>-0.61187499999999995</v>
      </c>
      <c r="F8459" s="4">
        <f t="shared" si="663"/>
        <v>0</v>
      </c>
      <c r="G8459" s="4">
        <f t="shared" si="664"/>
        <v>0</v>
      </c>
      <c r="H8459" s="7">
        <f t="shared" si="665"/>
        <v>0</v>
      </c>
      <c r="I8459" s="7"/>
      <c r="J8459">
        <v>-611.875</v>
      </c>
      <c r="K8459" s="8">
        <f t="shared" si="661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662"/>
        <v>-0.61187499999999995</v>
      </c>
      <c r="E8460" s="8">
        <v>-0.61187499999999995</v>
      </c>
      <c r="F8460" s="4">
        <f t="shared" si="663"/>
        <v>0</v>
      </c>
      <c r="G8460" s="4">
        <f t="shared" si="664"/>
        <v>0</v>
      </c>
      <c r="H8460" s="7">
        <f t="shared" si="665"/>
        <v>0</v>
      </c>
      <c r="I8460" s="7"/>
      <c r="J8460">
        <v>-611.875</v>
      </c>
      <c r="K8460" s="8">
        <f t="shared" si="661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662"/>
        <v>-0.61187499999999995</v>
      </c>
      <c r="E8461" s="8">
        <v>-0.61187499999999995</v>
      </c>
      <c r="F8461" s="4">
        <f t="shared" si="663"/>
        <v>0</v>
      </c>
      <c r="G8461" s="4">
        <f t="shared" si="664"/>
        <v>0</v>
      </c>
      <c r="H8461" s="7">
        <f t="shared" si="665"/>
        <v>0</v>
      </c>
      <c r="I8461" s="7"/>
      <c r="J8461">
        <v>-611.875</v>
      </c>
      <c r="K8461" s="8">
        <f t="shared" si="661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662"/>
        <v>-0.61187499999999995</v>
      </c>
      <c r="E8462" s="8">
        <v>-0.61187499999999995</v>
      </c>
      <c r="F8462" s="4">
        <f t="shared" si="663"/>
        <v>0</v>
      </c>
      <c r="G8462" s="4">
        <f t="shared" si="664"/>
        <v>0</v>
      </c>
      <c r="H8462" s="7">
        <f t="shared" si="665"/>
        <v>0</v>
      </c>
      <c r="I8462" s="7"/>
      <c r="J8462">
        <v>-611.875</v>
      </c>
      <c r="K8462" s="8">
        <f t="shared" si="661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662"/>
        <v>-1.0669200000000001</v>
      </c>
      <c r="E8463" s="8">
        <v>-1.0669150000000001</v>
      </c>
      <c r="F8463" s="4">
        <f t="shared" si="663"/>
        <v>5.000000000032756E-6</v>
      </c>
      <c r="G8463" s="4">
        <f t="shared" si="664"/>
        <v>5.000000000032756E-6</v>
      </c>
      <c r="H8463" s="7">
        <f t="shared" si="665"/>
        <v>2.5000000000327561E-11</v>
      </c>
      <c r="I8463" s="7"/>
      <c r="J8463">
        <v>-611.875</v>
      </c>
      <c r="K8463" s="8">
        <f t="shared" si="661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662"/>
        <v>-1.0669200000000001</v>
      </c>
      <c r="E8464" s="8">
        <v>-1.0669150000000001</v>
      </c>
      <c r="F8464" s="4">
        <f t="shared" si="663"/>
        <v>5.000000000032756E-6</v>
      </c>
      <c r="G8464" s="4">
        <f t="shared" si="664"/>
        <v>5.000000000032756E-6</v>
      </c>
      <c r="H8464" s="7">
        <f t="shared" si="665"/>
        <v>2.5000000000327561E-11</v>
      </c>
      <c r="I8464" s="7"/>
      <c r="J8464">
        <v>-611.875</v>
      </c>
      <c r="K8464" s="8">
        <f t="shared" si="661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662"/>
        <v>-1.98333</v>
      </c>
      <c r="E8465" s="8">
        <v>-1.9811479999999999</v>
      </c>
      <c r="F8465" s="4">
        <f t="shared" si="663"/>
        <v>2.1820000000001283E-3</v>
      </c>
      <c r="G8465" s="4">
        <f t="shared" si="664"/>
        <v>2.1820000000001283E-3</v>
      </c>
      <c r="H8465" s="7">
        <f t="shared" si="665"/>
        <v>4.7611240000005597E-6</v>
      </c>
      <c r="I8465" s="7"/>
      <c r="J8465">
        <v>-611.875</v>
      </c>
      <c r="K8465" s="8">
        <f t="shared" si="661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662"/>
        <v>27.909400000000002</v>
      </c>
      <c r="E8466" s="8">
        <v>26.750606999999999</v>
      </c>
      <c r="F8466" s="4">
        <f t="shared" si="663"/>
        <v>-1.1587930000000028</v>
      </c>
      <c r="G8466" s="4">
        <f t="shared" si="664"/>
        <v>1.1587930000000028</v>
      </c>
      <c r="H8466" s="7">
        <f t="shared" si="665"/>
        <v>1.3428012168490067</v>
      </c>
      <c r="I8466" s="7"/>
      <c r="J8466">
        <v>-611.875</v>
      </c>
      <c r="K8466" s="8">
        <f t="shared" si="661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662"/>
        <v>114.56699999999999</v>
      </c>
      <c r="E8467" s="8">
        <v>113.91396899999999</v>
      </c>
      <c r="F8467" s="4">
        <f t="shared" si="663"/>
        <v>-0.65303099999999858</v>
      </c>
      <c r="G8467" s="4">
        <f t="shared" si="664"/>
        <v>0.65303099999999858</v>
      </c>
      <c r="H8467" s="7">
        <f t="shared" si="665"/>
        <v>0.42644948696099816</v>
      </c>
      <c r="I8467" s="7"/>
      <c r="J8467">
        <v>-611.875</v>
      </c>
      <c r="K8467" s="8">
        <f t="shared" si="661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662"/>
        <v>113.268</v>
      </c>
      <c r="E8468" s="8">
        <v>113.622618</v>
      </c>
      <c r="F8468" s="4">
        <f t="shared" si="663"/>
        <v>0.3546180000000021</v>
      </c>
      <c r="G8468" s="4">
        <f t="shared" si="664"/>
        <v>0.3546180000000021</v>
      </c>
      <c r="H8468" s="7">
        <f t="shared" si="665"/>
        <v>0.12575392592400148</v>
      </c>
      <c r="I8468" s="7"/>
      <c r="J8468">
        <v>-1066.92</v>
      </c>
      <c r="K8468" s="8">
        <f t="shared" si="661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662"/>
        <v>112.48699999999999</v>
      </c>
      <c r="E8469" s="8">
        <v>113.005118</v>
      </c>
      <c r="F8469" s="4">
        <f t="shared" si="663"/>
        <v>0.51811800000000119</v>
      </c>
      <c r="G8469" s="4">
        <f t="shared" si="664"/>
        <v>0.51811800000000119</v>
      </c>
      <c r="H8469" s="7">
        <f t="shared" si="665"/>
        <v>0.26844626192400123</v>
      </c>
      <c r="I8469" s="7"/>
      <c r="J8469">
        <v>-1066.92</v>
      </c>
      <c r="K8469" s="8">
        <f t="shared" si="661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662"/>
        <v>112.06</v>
      </c>
      <c r="E8470" s="8">
        <v>112.566579</v>
      </c>
      <c r="F8470" s="4">
        <f t="shared" si="663"/>
        <v>0.50657900000000211</v>
      </c>
      <c r="G8470" s="4">
        <f t="shared" si="664"/>
        <v>0.50657900000000211</v>
      </c>
      <c r="H8470" s="7">
        <f t="shared" si="665"/>
        <v>0.25662228324100211</v>
      </c>
      <c r="I8470" s="7"/>
      <c r="J8470">
        <v>287.82</v>
      </c>
      <c r="K8470" s="8">
        <f t="shared" si="661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662"/>
        <v>93.245899999999992</v>
      </c>
      <c r="E8471" s="8">
        <v>95.700598999999997</v>
      </c>
      <c r="F8471" s="4">
        <f t="shared" si="663"/>
        <v>2.4546990000000051</v>
      </c>
      <c r="G8471" s="4">
        <f t="shared" si="664"/>
        <v>2.4546990000000051</v>
      </c>
      <c r="H8471" s="7">
        <f t="shared" si="665"/>
        <v>6.0255471806010252</v>
      </c>
      <c r="I8471" s="7"/>
      <c r="J8471">
        <v>58095.4</v>
      </c>
      <c r="K8471" s="8">
        <f t="shared" si="661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662"/>
        <v>41.060199999999995</v>
      </c>
      <c r="E8472" s="8">
        <v>42.510545999999998</v>
      </c>
      <c r="F8472" s="4">
        <f t="shared" si="663"/>
        <v>1.4503460000000032</v>
      </c>
      <c r="G8472" s="4">
        <f t="shared" si="664"/>
        <v>1.4503460000000032</v>
      </c>
      <c r="H8472" s="7">
        <f t="shared" si="665"/>
        <v>2.1035035197160092</v>
      </c>
      <c r="I8472" s="7"/>
      <c r="J8472">
        <v>111690</v>
      </c>
      <c r="K8472" s="8">
        <f t="shared" si="661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662"/>
        <v>-0.92471500000000006</v>
      </c>
      <c r="E8473" s="8">
        <v>-0.92471499999999995</v>
      </c>
      <c r="F8473" s="4">
        <f t="shared" si="663"/>
        <v>1.1102230246251565E-16</v>
      </c>
      <c r="G8473" s="4">
        <f t="shared" si="664"/>
        <v>1.1102230246251565E-16</v>
      </c>
      <c r="H8473" s="7">
        <f t="shared" si="665"/>
        <v>1.2325951644078309E-32</v>
      </c>
      <c r="I8473" s="7"/>
      <c r="J8473">
        <v>113444</v>
      </c>
      <c r="K8473" s="8">
        <f t="shared" si="661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662"/>
        <v>-0.61187499999999995</v>
      </c>
      <c r="E8474" s="8">
        <v>-0.61187499999999995</v>
      </c>
      <c r="F8474" s="4">
        <f t="shared" si="663"/>
        <v>0</v>
      </c>
      <c r="G8474" s="4">
        <f t="shared" si="664"/>
        <v>0</v>
      </c>
      <c r="H8474" s="7">
        <f t="shared" si="665"/>
        <v>0</v>
      </c>
      <c r="I8474" s="7"/>
      <c r="J8474">
        <v>112901</v>
      </c>
      <c r="K8474" s="8">
        <f t="shared" si="661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662"/>
        <v>-0.61187499999999995</v>
      </c>
      <c r="E8475" s="8">
        <v>-0.61187499999999995</v>
      </c>
      <c r="F8475" s="4">
        <f t="shared" si="663"/>
        <v>0</v>
      </c>
      <c r="G8475" s="4">
        <f t="shared" si="664"/>
        <v>0</v>
      </c>
      <c r="H8475" s="7">
        <f t="shared" si="665"/>
        <v>0</v>
      </c>
      <c r="I8475" s="7"/>
      <c r="J8475">
        <v>112814</v>
      </c>
      <c r="K8475" s="8">
        <f t="shared" si="661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662"/>
        <v>-0.61187499999999995</v>
      </c>
      <c r="E8476" s="8">
        <v>-0.61187499999999995</v>
      </c>
      <c r="F8476" s="4">
        <f t="shared" si="663"/>
        <v>0</v>
      </c>
      <c r="G8476" s="4">
        <f t="shared" si="664"/>
        <v>0</v>
      </c>
      <c r="H8476" s="7">
        <f t="shared" si="665"/>
        <v>0</v>
      </c>
      <c r="I8476" s="7"/>
      <c r="J8476">
        <v>106529</v>
      </c>
      <c r="K8476" s="8">
        <f t="shared" si="661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662"/>
        <v>-0.61187499999999995</v>
      </c>
      <c r="E8477" s="8">
        <v>-0.61187499999999995</v>
      </c>
      <c r="F8477" s="4">
        <f t="shared" si="663"/>
        <v>0</v>
      </c>
      <c r="G8477" s="4">
        <f t="shared" si="664"/>
        <v>0</v>
      </c>
      <c r="H8477" s="7">
        <f t="shared" si="665"/>
        <v>0</v>
      </c>
      <c r="I8477" s="7"/>
      <c r="J8477">
        <v>-924.71500000000003</v>
      </c>
      <c r="K8477" s="8">
        <f t="shared" si="661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662"/>
        <v>-0.61187499999999995</v>
      </c>
      <c r="E8478" s="8">
        <v>-0.61187499999999995</v>
      </c>
      <c r="F8478" s="4">
        <f t="shared" si="663"/>
        <v>0</v>
      </c>
      <c r="G8478" s="4">
        <f t="shared" si="664"/>
        <v>0</v>
      </c>
      <c r="H8478" s="7">
        <f t="shared" si="665"/>
        <v>0</v>
      </c>
      <c r="I8478" s="7"/>
      <c r="J8478">
        <v>-924.71500000000003</v>
      </c>
      <c r="K8478" s="8">
        <f t="shared" si="661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662"/>
        <v>-0.61187499999999995</v>
      </c>
      <c r="E8479" s="8">
        <v>-0.61187499999999995</v>
      </c>
      <c r="F8479" s="4">
        <f t="shared" si="663"/>
        <v>0</v>
      </c>
      <c r="G8479" s="4">
        <f t="shared" si="664"/>
        <v>0</v>
      </c>
      <c r="H8479" s="7">
        <f t="shared" si="665"/>
        <v>0</v>
      </c>
      <c r="I8479" s="7"/>
      <c r="J8479">
        <v>-611.875</v>
      </c>
      <c r="K8479" s="8">
        <f t="shared" si="661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662"/>
        <v>-0.61187499999999995</v>
      </c>
      <c r="E8480" s="8">
        <v>-0.61187499999999995</v>
      </c>
      <c r="F8480" s="4">
        <f t="shared" si="663"/>
        <v>0</v>
      </c>
      <c r="G8480" s="4">
        <f t="shared" si="664"/>
        <v>0</v>
      </c>
      <c r="H8480" s="7">
        <f t="shared" si="665"/>
        <v>0</v>
      </c>
      <c r="I8480" s="7"/>
      <c r="J8480">
        <v>-611.875</v>
      </c>
      <c r="K8480" s="8">
        <f t="shared" si="661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662"/>
        <v>-0.61187499999999995</v>
      </c>
      <c r="E8481" s="8">
        <v>-0.61187499999999995</v>
      </c>
      <c r="F8481" s="4">
        <f t="shared" si="663"/>
        <v>0</v>
      </c>
      <c r="G8481" s="4">
        <f t="shared" si="664"/>
        <v>0</v>
      </c>
      <c r="H8481" s="7">
        <f t="shared" si="665"/>
        <v>0</v>
      </c>
      <c r="I8481" s="7"/>
      <c r="J8481">
        <v>-611.875</v>
      </c>
      <c r="K8481" s="8">
        <f t="shared" si="661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662"/>
        <v>-0.61187499999999995</v>
      </c>
      <c r="E8482" s="8">
        <v>-0.61187499999999995</v>
      </c>
      <c r="F8482" s="4">
        <f t="shared" si="663"/>
        <v>0</v>
      </c>
      <c r="G8482" s="4">
        <f t="shared" si="664"/>
        <v>0</v>
      </c>
      <c r="H8482" s="7">
        <f t="shared" si="665"/>
        <v>0</v>
      </c>
      <c r="I8482" s="7"/>
      <c r="J8482">
        <v>-611.875</v>
      </c>
      <c r="K8482" s="8">
        <f t="shared" si="661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662"/>
        <v>-0.61187499999999995</v>
      </c>
      <c r="E8483" s="8">
        <v>-0.61187499999999995</v>
      </c>
      <c r="F8483" s="4">
        <f t="shared" si="663"/>
        <v>0</v>
      </c>
      <c r="G8483" s="4">
        <f t="shared" si="664"/>
        <v>0</v>
      </c>
      <c r="H8483" s="7">
        <f t="shared" si="665"/>
        <v>0</v>
      </c>
      <c r="I8483" s="7"/>
      <c r="J8483">
        <v>-611.875</v>
      </c>
      <c r="K8483" s="8">
        <f t="shared" si="661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662"/>
        <v>-0.61187499999999995</v>
      </c>
      <c r="E8484" s="8">
        <v>-0.61187499999999995</v>
      </c>
      <c r="F8484" s="4">
        <f t="shared" si="663"/>
        <v>0</v>
      </c>
      <c r="G8484" s="4">
        <f t="shared" si="664"/>
        <v>0</v>
      </c>
      <c r="H8484" s="7">
        <f t="shared" si="665"/>
        <v>0</v>
      </c>
      <c r="I8484" s="7"/>
      <c r="J8484">
        <v>-611.875</v>
      </c>
      <c r="K8484" s="8">
        <f t="shared" si="661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662"/>
        <v>-0.61187499999999995</v>
      </c>
      <c r="E8485" s="8">
        <v>-0.61187499999999995</v>
      </c>
      <c r="F8485" s="4">
        <f t="shared" si="663"/>
        <v>0</v>
      </c>
      <c r="G8485" s="4">
        <f t="shared" si="664"/>
        <v>0</v>
      </c>
      <c r="H8485" s="7">
        <f t="shared" si="665"/>
        <v>0</v>
      </c>
      <c r="I8485" s="7"/>
      <c r="J8485">
        <v>-611.875</v>
      </c>
      <c r="K8485" s="8">
        <f t="shared" si="661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662"/>
        <v>-0.61187499999999995</v>
      </c>
      <c r="E8486" s="8">
        <v>-0.61187499999999995</v>
      </c>
      <c r="F8486" s="4">
        <f t="shared" si="663"/>
        <v>0</v>
      </c>
      <c r="G8486" s="4">
        <f t="shared" si="664"/>
        <v>0</v>
      </c>
      <c r="H8486" s="7">
        <f t="shared" si="665"/>
        <v>0</v>
      </c>
      <c r="I8486" s="7"/>
      <c r="J8486">
        <v>-611.875</v>
      </c>
      <c r="K8486" s="8">
        <f t="shared" si="661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662"/>
        <v>-1.0669200000000001</v>
      </c>
      <c r="E8487" s="8">
        <v>-1.0669150000000001</v>
      </c>
      <c r="F8487" s="4">
        <f t="shared" si="663"/>
        <v>5.000000000032756E-6</v>
      </c>
      <c r="G8487" s="4">
        <f t="shared" si="664"/>
        <v>5.000000000032756E-6</v>
      </c>
      <c r="H8487" s="7">
        <f t="shared" si="665"/>
        <v>2.5000000000327561E-11</v>
      </c>
      <c r="I8487" s="7"/>
      <c r="J8487">
        <v>-611.875</v>
      </c>
      <c r="K8487" s="8">
        <f t="shared" si="661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662"/>
        <v>-1.0669200000000001</v>
      </c>
      <c r="E8488" s="8">
        <v>-1.0669150000000001</v>
      </c>
      <c r="F8488" s="4">
        <f t="shared" si="663"/>
        <v>5.000000000032756E-6</v>
      </c>
      <c r="G8488" s="4">
        <f t="shared" si="664"/>
        <v>5.000000000032756E-6</v>
      </c>
      <c r="H8488" s="7">
        <f t="shared" si="665"/>
        <v>2.5000000000327561E-11</v>
      </c>
      <c r="I8488" s="7"/>
      <c r="J8488">
        <v>-611.875</v>
      </c>
      <c r="K8488" s="8">
        <f t="shared" si="661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662"/>
        <v>-1.9760499999999999</v>
      </c>
      <c r="E8489" s="8">
        <v>-1.9742999999999999</v>
      </c>
      <c r="F8489" s="4">
        <f t="shared" si="663"/>
        <v>1.7499999999999183E-3</v>
      </c>
      <c r="G8489" s="4">
        <f t="shared" si="664"/>
        <v>1.7499999999999183E-3</v>
      </c>
      <c r="H8489" s="7">
        <f t="shared" si="665"/>
        <v>3.062499999999714E-6</v>
      </c>
      <c r="I8489" s="7"/>
      <c r="J8489">
        <v>-611.875</v>
      </c>
      <c r="K8489" s="8">
        <f t="shared" si="661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662"/>
        <v>30.116199999999999</v>
      </c>
      <c r="E8490" s="8">
        <v>29.069959000000001</v>
      </c>
      <c r="F8490" s="4">
        <f t="shared" si="663"/>
        <v>-1.0462409999999984</v>
      </c>
      <c r="G8490" s="4">
        <f t="shared" si="664"/>
        <v>1.0462409999999984</v>
      </c>
      <c r="H8490" s="7">
        <f t="shared" si="665"/>
        <v>1.0946202300809966</v>
      </c>
      <c r="I8490" s="7"/>
      <c r="J8490">
        <v>-611.875</v>
      </c>
      <c r="K8490" s="8">
        <f t="shared" si="661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662"/>
        <v>75.865300000000005</v>
      </c>
      <c r="E8491" s="8">
        <v>75.727883000000006</v>
      </c>
      <c r="F8491" s="4">
        <f t="shared" si="663"/>
        <v>-0.13741699999999923</v>
      </c>
      <c r="G8491" s="4">
        <f t="shared" si="664"/>
        <v>0.13741699999999923</v>
      </c>
      <c r="H8491" s="7">
        <f t="shared" si="665"/>
        <v>1.888343188899979E-2</v>
      </c>
      <c r="I8491" s="7"/>
      <c r="J8491">
        <v>-611.875</v>
      </c>
      <c r="K8491" s="8">
        <f t="shared" si="661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662"/>
        <v>75.767699999999991</v>
      </c>
      <c r="E8492" s="8">
        <v>76.102329999999995</v>
      </c>
      <c r="F8492" s="4">
        <f t="shared" si="663"/>
        <v>0.3346300000000042</v>
      </c>
      <c r="G8492" s="4">
        <f t="shared" si="664"/>
        <v>0.3346300000000042</v>
      </c>
      <c r="H8492" s="7">
        <f t="shared" si="665"/>
        <v>0.11197723690000282</v>
      </c>
      <c r="I8492" s="7"/>
      <c r="J8492">
        <v>-1066.92</v>
      </c>
      <c r="K8492" s="8">
        <f t="shared" ref="K8492:K8555" si="666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662"/>
        <v>67.988399999999999</v>
      </c>
      <c r="E8493" s="8">
        <v>68.829561999999996</v>
      </c>
      <c r="F8493" s="4">
        <f t="shared" si="663"/>
        <v>0.84116199999999708</v>
      </c>
      <c r="G8493" s="4">
        <f t="shared" si="664"/>
        <v>0.84116199999999708</v>
      </c>
      <c r="H8493" s="7">
        <f t="shared" si="665"/>
        <v>0.70755351024399504</v>
      </c>
      <c r="I8493" s="7"/>
      <c r="J8493">
        <v>-1066.92</v>
      </c>
      <c r="K8493" s="8">
        <f t="shared" si="666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662"/>
        <v>76.487899999999996</v>
      </c>
      <c r="E8494" s="8">
        <v>78.047642999999994</v>
      </c>
      <c r="F8494" s="4">
        <f t="shared" si="663"/>
        <v>1.5597429999999974</v>
      </c>
      <c r="G8494" s="4">
        <f t="shared" si="664"/>
        <v>1.5597429999999974</v>
      </c>
      <c r="H8494" s="7">
        <f t="shared" si="665"/>
        <v>2.432798226048992</v>
      </c>
      <c r="I8494" s="7"/>
      <c r="J8494">
        <v>-1981.36</v>
      </c>
      <c r="K8494" s="8">
        <f t="shared" si="666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662"/>
        <v>26.671200000000002</v>
      </c>
      <c r="E8495" s="8">
        <v>27.317702000000001</v>
      </c>
      <c r="F8495" s="4">
        <f t="shared" si="663"/>
        <v>0.64650199999999813</v>
      </c>
      <c r="G8495" s="4">
        <f t="shared" si="664"/>
        <v>0.64650199999999813</v>
      </c>
      <c r="H8495" s="7">
        <f t="shared" si="665"/>
        <v>0.41796483600399759</v>
      </c>
      <c r="I8495" s="7"/>
      <c r="J8495">
        <v>27132.6</v>
      </c>
      <c r="K8495" s="8">
        <f t="shared" si="666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662"/>
        <v>-0.92471500000000006</v>
      </c>
      <c r="E8496" s="8">
        <v>-0.92471499999999995</v>
      </c>
      <c r="F8496" s="4">
        <f t="shared" si="663"/>
        <v>1.1102230246251565E-16</v>
      </c>
      <c r="G8496" s="4">
        <f t="shared" si="664"/>
        <v>1.1102230246251565E-16</v>
      </c>
      <c r="H8496" s="7">
        <f t="shared" si="665"/>
        <v>1.2325951644078309E-32</v>
      </c>
      <c r="I8496" s="7"/>
      <c r="J8496">
        <v>114647</v>
      </c>
      <c r="K8496" s="8">
        <f t="shared" si="666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662"/>
        <v>-0.92471500000000006</v>
      </c>
      <c r="E8497" s="8">
        <v>-0.92471499999999995</v>
      </c>
      <c r="F8497" s="4">
        <f t="shared" si="663"/>
        <v>1.1102230246251565E-16</v>
      </c>
      <c r="G8497" s="4">
        <f t="shared" si="664"/>
        <v>1.1102230246251565E-16</v>
      </c>
      <c r="H8497" s="7">
        <f t="shared" si="665"/>
        <v>1.2325951644078309E-32</v>
      </c>
      <c r="I8497" s="7"/>
      <c r="J8497">
        <v>113456</v>
      </c>
      <c r="K8497" s="8">
        <f t="shared" si="666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662"/>
        <v>-0.61187499999999995</v>
      </c>
      <c r="E8498" s="8">
        <v>-0.61187499999999995</v>
      </c>
      <c r="F8498" s="4">
        <f t="shared" si="663"/>
        <v>0</v>
      </c>
      <c r="G8498" s="4">
        <f t="shared" si="664"/>
        <v>0</v>
      </c>
      <c r="H8498" s="7">
        <f t="shared" si="665"/>
        <v>0</v>
      </c>
      <c r="I8498" s="7"/>
      <c r="J8498">
        <v>112862</v>
      </c>
      <c r="K8498" s="8">
        <f t="shared" si="666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662"/>
        <v>-0.61187499999999995</v>
      </c>
      <c r="E8499" s="8">
        <v>-0.61187499999999995</v>
      </c>
      <c r="F8499" s="4">
        <f t="shared" si="663"/>
        <v>0</v>
      </c>
      <c r="G8499" s="4">
        <f t="shared" si="664"/>
        <v>0</v>
      </c>
      <c r="H8499" s="7">
        <f t="shared" si="665"/>
        <v>0</v>
      </c>
      <c r="I8499" s="7"/>
      <c r="J8499">
        <v>112431</v>
      </c>
      <c r="K8499" s="8">
        <f t="shared" si="666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662"/>
        <v>-0.61187499999999995</v>
      </c>
      <c r="E8500" s="8">
        <v>-0.61187499999999995</v>
      </c>
      <c r="F8500" s="4">
        <f t="shared" si="663"/>
        <v>0</v>
      </c>
      <c r="G8500" s="4">
        <f t="shared" si="664"/>
        <v>0</v>
      </c>
      <c r="H8500" s="7">
        <f t="shared" si="665"/>
        <v>0</v>
      </c>
      <c r="I8500" s="7"/>
      <c r="J8500">
        <v>95696.4</v>
      </c>
      <c r="K8500" s="8">
        <f t="shared" si="666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662"/>
        <v>-0.61187499999999995</v>
      </c>
      <c r="E8501" s="8">
        <v>-0.61187499999999995</v>
      </c>
      <c r="F8501" s="4">
        <f t="shared" si="663"/>
        <v>0</v>
      </c>
      <c r="G8501" s="4">
        <f t="shared" si="664"/>
        <v>0</v>
      </c>
      <c r="H8501" s="7">
        <f t="shared" si="665"/>
        <v>0</v>
      </c>
      <c r="I8501" s="7"/>
      <c r="J8501">
        <v>42375.5</v>
      </c>
      <c r="K8501" s="8">
        <f t="shared" si="666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662"/>
        <v>-0.61187499999999995</v>
      </c>
      <c r="E8502" s="8">
        <v>-0.61187499999999995</v>
      </c>
      <c r="F8502" s="4">
        <f t="shared" si="663"/>
        <v>0</v>
      </c>
      <c r="G8502" s="4">
        <f t="shared" si="664"/>
        <v>0</v>
      </c>
      <c r="H8502" s="7">
        <f t="shared" si="665"/>
        <v>0</v>
      </c>
      <c r="I8502" s="7"/>
      <c r="J8502">
        <v>-924.71500000000003</v>
      </c>
      <c r="K8502" s="8">
        <f t="shared" si="666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662"/>
        <v>-0.61187499999999995</v>
      </c>
      <c r="E8503" s="8">
        <v>-0.61187499999999995</v>
      </c>
      <c r="F8503" s="4">
        <f t="shared" si="663"/>
        <v>0</v>
      </c>
      <c r="G8503" s="4">
        <f t="shared" si="664"/>
        <v>0</v>
      </c>
      <c r="H8503" s="7">
        <f t="shared" si="665"/>
        <v>0</v>
      </c>
      <c r="I8503" s="7"/>
      <c r="J8503">
        <v>-611.875</v>
      </c>
      <c r="K8503" s="8">
        <f t="shared" si="666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662"/>
        <v>-0.61187499999999995</v>
      </c>
      <c r="E8504" s="8">
        <v>-0.61187499999999995</v>
      </c>
      <c r="F8504" s="4">
        <f t="shared" si="663"/>
        <v>0</v>
      </c>
      <c r="G8504" s="4">
        <f t="shared" si="664"/>
        <v>0</v>
      </c>
      <c r="H8504" s="7">
        <f t="shared" si="665"/>
        <v>0</v>
      </c>
      <c r="I8504" s="7"/>
      <c r="J8504">
        <v>-611.875</v>
      </c>
      <c r="K8504" s="8">
        <f t="shared" si="666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662"/>
        <v>-0.61187499999999995</v>
      </c>
      <c r="E8505" s="8">
        <v>-0.61187499999999995</v>
      </c>
      <c r="F8505" s="4">
        <f t="shared" si="663"/>
        <v>0</v>
      </c>
      <c r="G8505" s="4">
        <f t="shared" si="664"/>
        <v>0</v>
      </c>
      <c r="H8505" s="7">
        <f t="shared" si="665"/>
        <v>0</v>
      </c>
      <c r="I8505" s="7"/>
      <c r="J8505">
        <v>-611.875</v>
      </c>
      <c r="K8505" s="8">
        <f t="shared" si="666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662"/>
        <v>-0.61187499999999995</v>
      </c>
      <c r="E8506" s="8">
        <v>-0.61187499999999995</v>
      </c>
      <c r="F8506" s="4">
        <f t="shared" si="663"/>
        <v>0</v>
      </c>
      <c r="G8506" s="4">
        <f t="shared" si="664"/>
        <v>0</v>
      </c>
      <c r="H8506" s="7">
        <f t="shared" si="665"/>
        <v>0</v>
      </c>
      <c r="I8506" s="7"/>
      <c r="J8506">
        <v>-611.875</v>
      </c>
      <c r="K8506" s="8">
        <f t="shared" si="666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662"/>
        <v>-0.61187499999999995</v>
      </c>
      <c r="E8507" s="8">
        <v>-0.61187499999999995</v>
      </c>
      <c r="F8507" s="4">
        <f t="shared" si="663"/>
        <v>0</v>
      </c>
      <c r="G8507" s="4">
        <f t="shared" si="664"/>
        <v>0</v>
      </c>
      <c r="H8507" s="7">
        <f t="shared" si="665"/>
        <v>0</v>
      </c>
      <c r="I8507" s="7"/>
      <c r="J8507">
        <v>-611.875</v>
      </c>
      <c r="K8507" s="8">
        <f t="shared" si="666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662"/>
        <v>-0.61187499999999995</v>
      </c>
      <c r="E8508" s="8">
        <v>-0.61187499999999995</v>
      </c>
      <c r="F8508" s="4">
        <f t="shared" si="663"/>
        <v>0</v>
      </c>
      <c r="G8508" s="4">
        <f t="shared" si="664"/>
        <v>0</v>
      </c>
      <c r="H8508" s="7">
        <f t="shared" si="665"/>
        <v>0</v>
      </c>
      <c r="I8508" s="7"/>
      <c r="J8508">
        <v>-611.875</v>
      </c>
      <c r="K8508" s="8">
        <f t="shared" si="666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662"/>
        <v>-0.61187499999999995</v>
      </c>
      <c r="E8509" s="8">
        <v>-0.61187499999999995</v>
      </c>
      <c r="F8509" s="4">
        <f t="shared" si="663"/>
        <v>0</v>
      </c>
      <c r="G8509" s="4">
        <f t="shared" si="664"/>
        <v>0</v>
      </c>
      <c r="H8509" s="7">
        <f t="shared" si="665"/>
        <v>0</v>
      </c>
      <c r="I8509" s="7"/>
      <c r="J8509">
        <v>-611.875</v>
      </c>
      <c r="K8509" s="8">
        <f t="shared" si="666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662"/>
        <v>-0.61187499999999995</v>
      </c>
      <c r="E8510" s="8">
        <v>-0.61187499999999995</v>
      </c>
      <c r="F8510" s="4">
        <f t="shared" si="663"/>
        <v>0</v>
      </c>
      <c r="G8510" s="4">
        <f t="shared" si="664"/>
        <v>0</v>
      </c>
      <c r="H8510" s="7">
        <f t="shared" si="665"/>
        <v>0</v>
      </c>
      <c r="I8510" s="7"/>
      <c r="J8510">
        <v>-611.875</v>
      </c>
      <c r="K8510" s="8">
        <f t="shared" si="666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662"/>
        <v>-1.0669200000000001</v>
      </c>
      <c r="E8511" s="8">
        <v>-1.0669150000000001</v>
      </c>
      <c r="F8511" s="4">
        <f t="shared" si="663"/>
        <v>5.000000000032756E-6</v>
      </c>
      <c r="G8511" s="4">
        <f t="shared" si="664"/>
        <v>5.000000000032756E-6</v>
      </c>
      <c r="H8511" s="7">
        <f t="shared" si="665"/>
        <v>2.5000000000327561E-11</v>
      </c>
      <c r="I8511" s="7"/>
      <c r="J8511">
        <v>-611.875</v>
      </c>
      <c r="K8511" s="8">
        <f t="shared" si="666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662"/>
        <v>-1.0669200000000001</v>
      </c>
      <c r="E8512" s="8">
        <v>-1.0669150000000001</v>
      </c>
      <c r="F8512" s="4">
        <f t="shared" si="663"/>
        <v>5.000000000032756E-6</v>
      </c>
      <c r="G8512" s="4">
        <f t="shared" si="664"/>
        <v>5.000000000032756E-6</v>
      </c>
      <c r="H8512" s="7">
        <f t="shared" si="665"/>
        <v>2.5000000000327561E-11</v>
      </c>
      <c r="I8512" s="7"/>
      <c r="J8512">
        <v>-611.875</v>
      </c>
      <c r="K8512" s="8">
        <f t="shared" si="666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662"/>
        <v>-2.91866</v>
      </c>
      <c r="E8513" s="8">
        <v>-2.9163130000000002</v>
      </c>
      <c r="F8513" s="4">
        <f t="shared" si="663"/>
        <v>2.346999999999877E-3</v>
      </c>
      <c r="G8513" s="4">
        <f t="shared" si="664"/>
        <v>2.346999999999877E-3</v>
      </c>
      <c r="H8513" s="7">
        <f t="shared" si="665"/>
        <v>5.5084089999994224E-6</v>
      </c>
      <c r="I8513" s="7"/>
      <c r="J8513">
        <v>-611.875</v>
      </c>
      <c r="K8513" s="8">
        <f t="shared" si="666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662"/>
        <v>113.462</v>
      </c>
      <c r="E8514" s="8">
        <v>112.77597799999999</v>
      </c>
      <c r="F8514" s="4">
        <f t="shared" si="663"/>
        <v>-0.68602200000000835</v>
      </c>
      <c r="G8514" s="4">
        <f t="shared" si="664"/>
        <v>0.68602200000000835</v>
      </c>
      <c r="H8514" s="7">
        <f t="shared" si="665"/>
        <v>0.47062618448401144</v>
      </c>
      <c r="I8514" s="7"/>
      <c r="J8514">
        <v>-611.875</v>
      </c>
      <c r="K8514" s="8">
        <f t="shared" si="666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662"/>
        <v>113.44</v>
      </c>
      <c r="E8515" s="8">
        <v>113.797905</v>
      </c>
      <c r="F8515" s="4">
        <f t="shared" si="663"/>
        <v>0.35790500000000236</v>
      </c>
      <c r="G8515" s="4">
        <f t="shared" si="664"/>
        <v>0.35790500000000236</v>
      </c>
      <c r="H8515" s="7">
        <f t="shared" si="665"/>
        <v>0.12809598902500169</v>
      </c>
      <c r="I8515" s="7"/>
      <c r="J8515">
        <v>-611.875</v>
      </c>
      <c r="K8515" s="8">
        <f t="shared" si="666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662"/>
        <v>113.047</v>
      </c>
      <c r="E8516" s="8">
        <v>113.060627</v>
      </c>
      <c r="F8516" s="4">
        <f t="shared" si="663"/>
        <v>1.3626999999999612E-2</v>
      </c>
      <c r="G8516" s="4">
        <f t="shared" si="664"/>
        <v>1.3626999999999612E-2</v>
      </c>
      <c r="H8516" s="7">
        <f t="shared" si="665"/>
        <v>1.8569512899998942E-4</v>
      </c>
      <c r="I8516" s="7"/>
      <c r="J8516">
        <v>-1066.92</v>
      </c>
      <c r="K8516" s="8">
        <f t="shared" si="666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662"/>
        <v>78.7286</v>
      </c>
      <c r="E8517" s="8">
        <v>80.117453999999995</v>
      </c>
      <c r="F8517" s="4">
        <f t="shared" si="663"/>
        <v>1.3888539999999949</v>
      </c>
      <c r="G8517" s="4">
        <f t="shared" si="664"/>
        <v>1.3888539999999949</v>
      </c>
      <c r="H8517" s="7">
        <f t="shared" si="665"/>
        <v>1.9289154333159859</v>
      </c>
      <c r="I8517" s="7"/>
      <c r="J8517">
        <v>-1066.92</v>
      </c>
      <c r="K8517" s="8">
        <f t="shared" si="666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662"/>
        <v>93.699799999999996</v>
      </c>
      <c r="E8518" s="8">
        <v>95.312258999999997</v>
      </c>
      <c r="F8518" s="4">
        <f t="shared" si="663"/>
        <v>1.6124590000000012</v>
      </c>
      <c r="G8518" s="4">
        <f t="shared" si="664"/>
        <v>1.6124590000000012</v>
      </c>
      <c r="H8518" s="7">
        <f t="shared" si="665"/>
        <v>2.600024026681004</v>
      </c>
      <c r="I8518" s="7"/>
      <c r="J8518">
        <v>-1974.37</v>
      </c>
      <c r="K8518" s="8">
        <f t="shared" si="666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662"/>
        <v>81.231700000000004</v>
      </c>
      <c r="E8519" s="8">
        <v>83.531110999999996</v>
      </c>
      <c r="F8519" s="4">
        <f t="shared" si="663"/>
        <v>2.2994109999999921</v>
      </c>
      <c r="G8519" s="4">
        <f t="shared" si="664"/>
        <v>2.2994109999999921</v>
      </c>
      <c r="H8519" s="7">
        <f t="shared" si="665"/>
        <v>5.2872909469209635</v>
      </c>
      <c r="I8519" s="7"/>
      <c r="J8519">
        <v>29438.799999999999</v>
      </c>
      <c r="K8519" s="8">
        <f t="shared" si="666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662"/>
        <v>-0.92471500000000006</v>
      </c>
      <c r="E8520" s="8">
        <v>-0.92471499999999995</v>
      </c>
      <c r="F8520" s="4">
        <f t="shared" si="663"/>
        <v>1.1102230246251565E-16</v>
      </c>
      <c r="G8520" s="4">
        <f t="shared" si="664"/>
        <v>1.1102230246251565E-16</v>
      </c>
      <c r="H8520" s="7">
        <f t="shared" si="665"/>
        <v>1.2325951644078309E-32</v>
      </c>
      <c r="I8520" s="7"/>
      <c r="J8520">
        <v>74975.8</v>
      </c>
      <c r="K8520" s="8">
        <f t="shared" si="666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667">C8521/1000</f>
        <v>-0.92471500000000006</v>
      </c>
      <c r="E8521" s="8">
        <v>-0.92471499999999995</v>
      </c>
      <c r="F8521" s="4">
        <f t="shared" ref="F8521:F8584" si="668">(E8521- D8521)</f>
        <v>1.1102230246251565E-16</v>
      </c>
      <c r="G8521" s="4">
        <f t="shared" ref="G8521:G8584" si="669">ABS(F8521)</f>
        <v>1.1102230246251565E-16</v>
      </c>
      <c r="H8521" s="7">
        <f t="shared" ref="H8521:H8584" si="670">(G8521^2)</f>
        <v>1.2325951644078309E-32</v>
      </c>
      <c r="I8521" s="7"/>
      <c r="J8521">
        <v>75852.600000000006</v>
      </c>
      <c r="K8521" s="8">
        <f t="shared" si="666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667"/>
        <v>-0.61187499999999995</v>
      </c>
      <c r="E8522" s="8">
        <v>-0.61187499999999995</v>
      </c>
      <c r="F8522" s="4">
        <f t="shared" si="668"/>
        <v>0</v>
      </c>
      <c r="G8522" s="4">
        <f t="shared" si="669"/>
        <v>0</v>
      </c>
      <c r="H8522" s="7">
        <f t="shared" si="670"/>
        <v>0</v>
      </c>
      <c r="I8522" s="7"/>
      <c r="J8522">
        <v>68974.3</v>
      </c>
      <c r="K8522" s="8">
        <f t="shared" si="666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667"/>
        <v>-0.61187499999999995</v>
      </c>
      <c r="E8523" s="8">
        <v>-0.61187499999999995</v>
      </c>
      <c r="F8523" s="4">
        <f t="shared" si="668"/>
        <v>0</v>
      </c>
      <c r="G8523" s="4">
        <f t="shared" si="669"/>
        <v>0</v>
      </c>
      <c r="H8523" s="7">
        <f t="shared" si="670"/>
        <v>0</v>
      </c>
      <c r="I8523" s="7"/>
      <c r="J8523">
        <v>77789.100000000006</v>
      </c>
      <c r="K8523" s="8">
        <f t="shared" si="666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667"/>
        <v>-0.61187499999999995</v>
      </c>
      <c r="E8524" s="8">
        <v>-0.61187499999999995</v>
      </c>
      <c r="F8524" s="4">
        <f t="shared" si="668"/>
        <v>0</v>
      </c>
      <c r="G8524" s="4">
        <f t="shared" si="669"/>
        <v>0</v>
      </c>
      <c r="H8524" s="7">
        <f t="shared" si="670"/>
        <v>0</v>
      </c>
      <c r="I8524" s="7"/>
      <c r="J8524">
        <v>27474</v>
      </c>
      <c r="K8524" s="8">
        <f t="shared" si="666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667"/>
        <v>-0.61187499999999995</v>
      </c>
      <c r="E8525" s="8">
        <v>-0.61187499999999995</v>
      </c>
      <c r="F8525" s="4">
        <f t="shared" si="668"/>
        <v>0</v>
      </c>
      <c r="G8525" s="4">
        <f t="shared" si="669"/>
        <v>0</v>
      </c>
      <c r="H8525" s="7">
        <f t="shared" si="670"/>
        <v>0</v>
      </c>
      <c r="I8525" s="7"/>
      <c r="J8525">
        <v>-924.71500000000003</v>
      </c>
      <c r="K8525" s="8">
        <f t="shared" si="666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667"/>
        <v>-0.61187499999999995</v>
      </c>
      <c r="E8526" s="8">
        <v>-0.61187499999999995</v>
      </c>
      <c r="F8526" s="4">
        <f t="shared" si="668"/>
        <v>0</v>
      </c>
      <c r="G8526" s="4">
        <f t="shared" si="669"/>
        <v>0</v>
      </c>
      <c r="H8526" s="7">
        <f t="shared" si="670"/>
        <v>0</v>
      </c>
      <c r="I8526" s="7"/>
      <c r="J8526">
        <v>-924.71500000000003</v>
      </c>
      <c r="K8526" s="8">
        <f t="shared" si="666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667"/>
        <v>-0.61187499999999995</v>
      </c>
      <c r="E8527" s="8">
        <v>-0.61187499999999995</v>
      </c>
      <c r="F8527" s="4">
        <f t="shared" si="668"/>
        <v>0</v>
      </c>
      <c r="G8527" s="4">
        <f t="shared" si="669"/>
        <v>0</v>
      </c>
      <c r="H8527" s="7">
        <f t="shared" si="670"/>
        <v>0</v>
      </c>
      <c r="I8527" s="7"/>
      <c r="J8527">
        <v>-611.875</v>
      </c>
      <c r="K8527" s="8">
        <f t="shared" si="666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667"/>
        <v>-0.61187499999999995</v>
      </c>
      <c r="E8528" s="8">
        <v>-0.61187499999999995</v>
      </c>
      <c r="F8528" s="4">
        <f t="shared" si="668"/>
        <v>0</v>
      </c>
      <c r="G8528" s="4">
        <f t="shared" si="669"/>
        <v>0</v>
      </c>
      <c r="H8528" s="7">
        <f t="shared" si="670"/>
        <v>0</v>
      </c>
      <c r="I8528" s="7"/>
      <c r="J8528">
        <v>-611.875</v>
      </c>
      <c r="K8528" s="8">
        <f t="shared" si="666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667"/>
        <v>-0.61187499999999995</v>
      </c>
      <c r="E8529" s="8">
        <v>-0.61187499999999995</v>
      </c>
      <c r="F8529" s="4">
        <f t="shared" si="668"/>
        <v>0</v>
      </c>
      <c r="G8529" s="4">
        <f t="shared" si="669"/>
        <v>0</v>
      </c>
      <c r="H8529" s="7">
        <f t="shared" si="670"/>
        <v>0</v>
      </c>
      <c r="I8529" s="7"/>
      <c r="J8529">
        <v>-611.875</v>
      </c>
      <c r="K8529" s="8">
        <f t="shared" si="666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667"/>
        <v>-0.61187499999999995</v>
      </c>
      <c r="E8530" s="8">
        <v>-0.61187499999999995</v>
      </c>
      <c r="F8530" s="4">
        <f t="shared" si="668"/>
        <v>0</v>
      </c>
      <c r="G8530" s="4">
        <f t="shared" si="669"/>
        <v>0</v>
      </c>
      <c r="H8530" s="7">
        <f t="shared" si="670"/>
        <v>0</v>
      </c>
      <c r="I8530" s="7"/>
      <c r="J8530">
        <v>-611.875</v>
      </c>
      <c r="K8530" s="8">
        <f t="shared" si="666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667"/>
        <v>-0.61187499999999995</v>
      </c>
      <c r="E8531" s="8">
        <v>-0.61187499999999995</v>
      </c>
      <c r="F8531" s="4">
        <f t="shared" si="668"/>
        <v>0</v>
      </c>
      <c r="G8531" s="4">
        <f t="shared" si="669"/>
        <v>0</v>
      </c>
      <c r="H8531" s="7">
        <f t="shared" si="670"/>
        <v>0</v>
      </c>
      <c r="I8531" s="7"/>
      <c r="J8531">
        <v>-611.875</v>
      </c>
      <c r="K8531" s="8">
        <f t="shared" si="666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667"/>
        <v>-0.61187499999999995</v>
      </c>
      <c r="E8532" s="8">
        <v>-0.61187499999999995</v>
      </c>
      <c r="F8532" s="4">
        <f t="shared" si="668"/>
        <v>0</v>
      </c>
      <c r="G8532" s="4">
        <f t="shared" si="669"/>
        <v>0</v>
      </c>
      <c r="H8532" s="7">
        <f t="shared" si="670"/>
        <v>0</v>
      </c>
      <c r="I8532" s="7"/>
      <c r="J8532">
        <v>-611.875</v>
      </c>
      <c r="K8532" s="8">
        <f t="shared" si="666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667"/>
        <v>-0.61187499999999995</v>
      </c>
      <c r="E8533" s="8">
        <v>-0.61187499999999995</v>
      </c>
      <c r="F8533" s="4">
        <f t="shared" si="668"/>
        <v>0</v>
      </c>
      <c r="G8533" s="4">
        <f t="shared" si="669"/>
        <v>0</v>
      </c>
      <c r="H8533" s="7">
        <f t="shared" si="670"/>
        <v>0</v>
      </c>
      <c r="I8533" s="7"/>
      <c r="J8533">
        <v>-611.875</v>
      </c>
      <c r="K8533" s="8">
        <f t="shared" si="666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667"/>
        <v>-0.61187499999999995</v>
      </c>
      <c r="E8534" s="8">
        <v>-0.61187499999999995</v>
      </c>
      <c r="F8534" s="4">
        <f t="shared" si="668"/>
        <v>0</v>
      </c>
      <c r="G8534" s="4">
        <f t="shared" si="669"/>
        <v>0</v>
      </c>
      <c r="H8534" s="7">
        <f t="shared" si="670"/>
        <v>0</v>
      </c>
      <c r="I8534" s="7"/>
      <c r="J8534">
        <v>-611.875</v>
      </c>
      <c r="K8534" s="8">
        <f t="shared" si="666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667"/>
        <v>-1.0669200000000001</v>
      </c>
      <c r="E8535" s="8">
        <v>-1.0669150000000001</v>
      </c>
      <c r="F8535" s="4">
        <f t="shared" si="668"/>
        <v>5.000000000032756E-6</v>
      </c>
      <c r="G8535" s="4">
        <f t="shared" si="669"/>
        <v>5.000000000032756E-6</v>
      </c>
      <c r="H8535" s="7">
        <f t="shared" si="670"/>
        <v>2.5000000000327561E-11</v>
      </c>
      <c r="I8535" s="7"/>
      <c r="J8535">
        <v>-611.875</v>
      </c>
      <c r="K8535" s="8">
        <f t="shared" si="666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667"/>
        <v>-1.0669200000000001</v>
      </c>
      <c r="E8536" s="8">
        <v>-1.0669150000000001</v>
      </c>
      <c r="F8536" s="4">
        <f t="shared" si="668"/>
        <v>5.000000000032756E-6</v>
      </c>
      <c r="G8536" s="4">
        <f t="shared" si="669"/>
        <v>5.000000000032756E-6</v>
      </c>
      <c r="H8536" s="7">
        <f t="shared" si="670"/>
        <v>2.5000000000327561E-11</v>
      </c>
      <c r="I8536" s="7"/>
      <c r="J8536">
        <v>-611.875</v>
      </c>
      <c r="K8536" s="8">
        <f t="shared" si="666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667"/>
        <v>13.222100000000001</v>
      </c>
      <c r="E8537" s="8">
        <v>12.151650999999999</v>
      </c>
      <c r="F8537" s="4">
        <f t="shared" si="668"/>
        <v>-1.0704490000000018</v>
      </c>
      <c r="G8537" s="4">
        <f t="shared" si="669"/>
        <v>1.0704490000000018</v>
      </c>
      <c r="H8537" s="7">
        <f t="shared" si="670"/>
        <v>1.1458610616010039</v>
      </c>
      <c r="I8537" s="7"/>
      <c r="J8537">
        <v>-611.875</v>
      </c>
      <c r="K8537" s="8">
        <f t="shared" si="666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667"/>
        <v>114.21299999999999</v>
      </c>
      <c r="E8538" s="8">
        <v>113.91215699999999</v>
      </c>
      <c r="F8538" s="4">
        <f t="shared" si="668"/>
        <v>-0.30084300000000042</v>
      </c>
      <c r="G8538" s="4">
        <f t="shared" si="669"/>
        <v>0.30084300000000042</v>
      </c>
      <c r="H8538" s="7">
        <f t="shared" si="670"/>
        <v>9.0506510649000255E-2</v>
      </c>
      <c r="I8538" s="7"/>
      <c r="J8538">
        <v>-611.875</v>
      </c>
      <c r="K8538" s="8">
        <f t="shared" si="666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667"/>
        <v>113.69199999999999</v>
      </c>
      <c r="E8539" s="8">
        <v>114.188665</v>
      </c>
      <c r="F8539" s="4">
        <f t="shared" si="668"/>
        <v>0.49666500000000724</v>
      </c>
      <c r="G8539" s="4">
        <f t="shared" si="669"/>
        <v>0.49666500000000724</v>
      </c>
      <c r="H8539" s="7">
        <f t="shared" si="670"/>
        <v>0.2466761222250072</v>
      </c>
      <c r="I8539" s="7"/>
      <c r="J8539">
        <v>-611.875</v>
      </c>
      <c r="K8539" s="8">
        <f t="shared" si="666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667"/>
        <v>109.97799999999999</v>
      </c>
      <c r="E8540" s="8">
        <v>110.721912</v>
      </c>
      <c r="F8540" s="4">
        <f t="shared" si="668"/>
        <v>0.74391200000000879</v>
      </c>
      <c r="G8540" s="4">
        <f t="shared" si="669"/>
        <v>0.74391200000000879</v>
      </c>
      <c r="H8540" s="7">
        <f t="shared" si="670"/>
        <v>0.5534050637440131</v>
      </c>
      <c r="I8540" s="7"/>
      <c r="J8540">
        <v>-1066.92</v>
      </c>
      <c r="K8540" s="8">
        <f t="shared" si="666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667"/>
        <v>85.995699999999999</v>
      </c>
      <c r="E8541" s="8">
        <v>87.361768999999995</v>
      </c>
      <c r="F8541" s="4">
        <f t="shared" si="668"/>
        <v>1.366068999999996</v>
      </c>
      <c r="G8541" s="4">
        <f t="shared" si="669"/>
        <v>1.366068999999996</v>
      </c>
      <c r="H8541" s="7">
        <f t="shared" si="670"/>
        <v>1.866144512760989</v>
      </c>
      <c r="I8541" s="7"/>
      <c r="J8541">
        <v>-1066.92</v>
      </c>
      <c r="K8541" s="8">
        <f t="shared" si="666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667"/>
        <v>106.57299999999999</v>
      </c>
      <c r="E8542" s="8">
        <v>108.26776099999999</v>
      </c>
      <c r="F8542" s="4">
        <f t="shared" si="668"/>
        <v>1.6947609999999997</v>
      </c>
      <c r="G8542" s="4">
        <f t="shared" si="669"/>
        <v>1.6947609999999997</v>
      </c>
      <c r="H8542" s="7">
        <f t="shared" si="670"/>
        <v>2.8722148471209992</v>
      </c>
      <c r="I8542" s="7"/>
      <c r="J8542">
        <v>-2917.02</v>
      </c>
      <c r="K8542" s="8">
        <f t="shared" si="666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667"/>
        <v>60.713699999999996</v>
      </c>
      <c r="E8543" s="8">
        <v>62.522129</v>
      </c>
      <c r="F8543" s="4">
        <f t="shared" si="668"/>
        <v>1.8084290000000038</v>
      </c>
      <c r="G8543" s="4">
        <f t="shared" si="669"/>
        <v>1.8084290000000038</v>
      </c>
      <c r="H8543" s="7">
        <f t="shared" si="670"/>
        <v>3.2704154480410139</v>
      </c>
      <c r="I8543" s="7"/>
      <c r="J8543">
        <v>112789</v>
      </c>
      <c r="K8543" s="8">
        <f t="shared" si="666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667"/>
        <v>-0.96514300000000008</v>
      </c>
      <c r="E8544" s="8">
        <v>-0.96715899999999999</v>
      </c>
      <c r="F8544" s="4">
        <f t="shared" si="668"/>
        <v>-2.0159999999999068E-3</v>
      </c>
      <c r="G8544" s="4">
        <f t="shared" si="669"/>
        <v>2.0159999999999068E-3</v>
      </c>
      <c r="H8544" s="7">
        <f t="shared" si="670"/>
        <v>4.0642559999996238E-6</v>
      </c>
      <c r="I8544" s="7"/>
      <c r="J8544">
        <v>113620</v>
      </c>
      <c r="K8544" s="8">
        <f t="shared" si="666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667"/>
        <v>-0.92471500000000006</v>
      </c>
      <c r="E8545" s="8">
        <v>-0.92471499999999995</v>
      </c>
      <c r="F8545" s="4">
        <f t="shared" si="668"/>
        <v>1.1102230246251565E-16</v>
      </c>
      <c r="G8545" s="4">
        <f t="shared" si="669"/>
        <v>1.1102230246251565E-16</v>
      </c>
      <c r="H8545" s="7">
        <f t="shared" si="670"/>
        <v>1.2325951644078309E-32</v>
      </c>
      <c r="I8545" s="7"/>
      <c r="J8545">
        <v>112905</v>
      </c>
      <c r="K8545" s="8">
        <f t="shared" si="666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667"/>
        <v>-0.61187499999999995</v>
      </c>
      <c r="E8546" s="8">
        <v>-0.61187499999999995</v>
      </c>
      <c r="F8546" s="4">
        <f t="shared" si="668"/>
        <v>0</v>
      </c>
      <c r="G8546" s="4">
        <f t="shared" si="669"/>
        <v>0</v>
      </c>
      <c r="H8546" s="7">
        <f t="shared" si="670"/>
        <v>0</v>
      </c>
      <c r="I8546" s="7"/>
      <c r="J8546">
        <v>80182.2</v>
      </c>
      <c r="K8546" s="8">
        <f t="shared" si="666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667"/>
        <v>-0.61187499999999995</v>
      </c>
      <c r="E8547" s="8">
        <v>-0.61187499999999995</v>
      </c>
      <c r="F8547" s="4">
        <f t="shared" si="668"/>
        <v>0</v>
      </c>
      <c r="G8547" s="4">
        <f t="shared" si="669"/>
        <v>0</v>
      </c>
      <c r="H8547" s="7">
        <f t="shared" si="670"/>
        <v>0</v>
      </c>
      <c r="I8547" s="7"/>
      <c r="J8547">
        <v>95317.8</v>
      </c>
      <c r="K8547" s="8">
        <f t="shared" si="666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667"/>
        <v>-0.61187499999999995</v>
      </c>
      <c r="E8548" s="8">
        <v>-0.61187499999999995</v>
      </c>
      <c r="F8548" s="4">
        <f t="shared" si="668"/>
        <v>0</v>
      </c>
      <c r="G8548" s="4">
        <f t="shared" si="669"/>
        <v>0</v>
      </c>
      <c r="H8548" s="7">
        <f t="shared" si="670"/>
        <v>0</v>
      </c>
      <c r="I8548" s="7"/>
      <c r="J8548">
        <v>83606.899999999994</v>
      </c>
      <c r="K8548" s="8">
        <f t="shared" si="666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667"/>
        <v>-0.61187499999999995</v>
      </c>
      <c r="E8549" s="8">
        <v>-0.61187499999999995</v>
      </c>
      <c r="F8549" s="4">
        <f t="shared" si="668"/>
        <v>0</v>
      </c>
      <c r="G8549" s="4">
        <f t="shared" si="669"/>
        <v>0</v>
      </c>
      <c r="H8549" s="7">
        <f t="shared" si="670"/>
        <v>0</v>
      </c>
      <c r="I8549" s="7"/>
      <c r="J8549">
        <v>-924.71500000000003</v>
      </c>
      <c r="K8549" s="8">
        <f t="shared" si="666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667"/>
        <v>-0.61187499999999995</v>
      </c>
      <c r="E8550" s="8">
        <v>-0.61187499999999995</v>
      </c>
      <c r="F8550" s="4">
        <f t="shared" si="668"/>
        <v>0</v>
      </c>
      <c r="G8550" s="4">
        <f t="shared" si="669"/>
        <v>0</v>
      </c>
      <c r="H8550" s="7">
        <f t="shared" si="670"/>
        <v>0</v>
      </c>
      <c r="I8550" s="7"/>
      <c r="J8550">
        <v>-924.71500000000003</v>
      </c>
      <c r="K8550" s="8">
        <f t="shared" si="666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667"/>
        <v>-0.61187499999999995</v>
      </c>
      <c r="E8551" s="8">
        <v>-0.61187499999999995</v>
      </c>
      <c r="F8551" s="4">
        <f t="shared" si="668"/>
        <v>0</v>
      </c>
      <c r="G8551" s="4">
        <f t="shared" si="669"/>
        <v>0</v>
      </c>
      <c r="H8551" s="7">
        <f t="shared" si="670"/>
        <v>0</v>
      </c>
      <c r="I8551" s="7"/>
      <c r="J8551">
        <v>-611.875</v>
      </c>
      <c r="K8551" s="8">
        <f t="shared" si="666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667"/>
        <v>-0.61187499999999995</v>
      </c>
      <c r="E8552" s="8">
        <v>-0.61187499999999995</v>
      </c>
      <c r="F8552" s="4">
        <f t="shared" si="668"/>
        <v>0</v>
      </c>
      <c r="G8552" s="4">
        <f t="shared" si="669"/>
        <v>0</v>
      </c>
      <c r="H8552" s="7">
        <f t="shared" si="670"/>
        <v>0</v>
      </c>
      <c r="I8552" s="7"/>
      <c r="J8552">
        <v>-611.875</v>
      </c>
      <c r="K8552" s="8">
        <f t="shared" si="666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667"/>
        <v>-0.61187499999999995</v>
      </c>
      <c r="E8553" s="8">
        <v>-0.61187499999999995</v>
      </c>
      <c r="F8553" s="4">
        <f t="shared" si="668"/>
        <v>0</v>
      </c>
      <c r="G8553" s="4">
        <f t="shared" si="669"/>
        <v>0</v>
      </c>
      <c r="H8553" s="7">
        <f t="shared" si="670"/>
        <v>0</v>
      </c>
      <c r="I8553" s="7"/>
      <c r="J8553">
        <v>-611.875</v>
      </c>
      <c r="K8553" s="8">
        <f t="shared" si="666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667"/>
        <v>-0.61187499999999995</v>
      </c>
      <c r="E8554" s="8">
        <v>-0.61187499999999995</v>
      </c>
      <c r="F8554" s="4">
        <f t="shared" si="668"/>
        <v>0</v>
      </c>
      <c r="G8554" s="4">
        <f t="shared" si="669"/>
        <v>0</v>
      </c>
      <c r="H8554" s="7">
        <f t="shared" si="670"/>
        <v>0</v>
      </c>
      <c r="I8554" s="7"/>
      <c r="J8554">
        <v>-611.875</v>
      </c>
      <c r="K8554" s="8">
        <f t="shared" si="666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667"/>
        <v>-0.61187499999999995</v>
      </c>
      <c r="E8555" s="8">
        <v>-0.61187499999999995</v>
      </c>
      <c r="F8555" s="4">
        <f t="shared" si="668"/>
        <v>0</v>
      </c>
      <c r="G8555" s="4">
        <f t="shared" si="669"/>
        <v>0</v>
      </c>
      <c r="H8555" s="7">
        <f t="shared" si="670"/>
        <v>0</v>
      </c>
      <c r="I8555" s="7"/>
      <c r="J8555">
        <v>-611.875</v>
      </c>
      <c r="K8555" s="8">
        <f t="shared" si="666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667"/>
        <v>-0.61187499999999995</v>
      </c>
      <c r="E8556" s="8">
        <v>-0.61187499999999995</v>
      </c>
      <c r="F8556" s="4">
        <f t="shared" si="668"/>
        <v>0</v>
      </c>
      <c r="G8556" s="4">
        <f t="shared" si="669"/>
        <v>0</v>
      </c>
      <c r="H8556" s="7">
        <f t="shared" si="670"/>
        <v>0</v>
      </c>
      <c r="I8556" s="7"/>
      <c r="J8556">
        <v>-611.875</v>
      </c>
      <c r="K8556" s="8">
        <f t="shared" ref="K8556:K8619" si="671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667"/>
        <v>-0.61187499999999995</v>
      </c>
      <c r="E8557" s="8">
        <v>-0.61187499999999995</v>
      </c>
      <c r="F8557" s="4">
        <f t="shared" si="668"/>
        <v>0</v>
      </c>
      <c r="G8557" s="4">
        <f t="shared" si="669"/>
        <v>0</v>
      </c>
      <c r="H8557" s="7">
        <f t="shared" si="670"/>
        <v>0</v>
      </c>
      <c r="I8557" s="7"/>
      <c r="J8557">
        <v>-611.875</v>
      </c>
      <c r="K8557" s="8">
        <f t="shared" si="671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667"/>
        <v>-0.61187499999999995</v>
      </c>
      <c r="E8558" s="8">
        <v>-0.61187499999999995</v>
      </c>
      <c r="F8558" s="4">
        <f t="shared" si="668"/>
        <v>0</v>
      </c>
      <c r="G8558" s="4">
        <f t="shared" si="669"/>
        <v>0</v>
      </c>
      <c r="H8558" s="7">
        <f t="shared" si="670"/>
        <v>0</v>
      </c>
      <c r="I8558" s="7"/>
      <c r="J8558">
        <v>-611.875</v>
      </c>
      <c r="K8558" s="8">
        <f t="shared" si="671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667"/>
        <v>-1.0669200000000001</v>
      </c>
      <c r="E8559" s="8">
        <v>-1.0669150000000001</v>
      </c>
      <c r="F8559" s="4">
        <f t="shared" si="668"/>
        <v>5.000000000032756E-6</v>
      </c>
      <c r="G8559" s="4">
        <f t="shared" si="669"/>
        <v>5.000000000032756E-6</v>
      </c>
      <c r="H8559" s="7">
        <f t="shared" si="670"/>
        <v>2.5000000000327561E-11</v>
      </c>
      <c r="I8559" s="7"/>
      <c r="J8559">
        <v>-611.875</v>
      </c>
      <c r="K8559" s="8">
        <f t="shared" si="671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667"/>
        <v>-1.0669200000000001</v>
      </c>
      <c r="E8560" s="8">
        <v>-1.0669150000000001</v>
      </c>
      <c r="F8560" s="4">
        <f t="shared" si="668"/>
        <v>5.000000000032756E-6</v>
      </c>
      <c r="G8560" s="4">
        <f t="shared" si="669"/>
        <v>5.000000000032756E-6</v>
      </c>
      <c r="H8560" s="7">
        <f t="shared" si="670"/>
        <v>2.5000000000327561E-11</v>
      </c>
      <c r="I8560" s="7"/>
      <c r="J8560">
        <v>-611.875</v>
      </c>
      <c r="K8560" s="8">
        <f t="shared" si="671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667"/>
        <v>27.3386</v>
      </c>
      <c r="E8561" s="8">
        <v>26.449663999999999</v>
      </c>
      <c r="F8561" s="4">
        <f t="shared" si="668"/>
        <v>-0.88893600000000106</v>
      </c>
      <c r="G8561" s="4">
        <f t="shared" si="669"/>
        <v>0.88893600000000106</v>
      </c>
      <c r="H8561" s="7">
        <f t="shared" si="670"/>
        <v>0.79020721209600187</v>
      </c>
      <c r="I8561" s="7"/>
      <c r="J8561">
        <v>-611.875</v>
      </c>
      <c r="K8561" s="8">
        <f t="shared" si="671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667"/>
        <v>114.249</v>
      </c>
      <c r="E8562" s="8">
        <v>114.63135200000001</v>
      </c>
      <c r="F8562" s="4">
        <f t="shared" si="668"/>
        <v>0.38235200000001157</v>
      </c>
      <c r="G8562" s="4">
        <f t="shared" si="669"/>
        <v>0.38235200000001157</v>
      </c>
      <c r="H8562" s="7">
        <f t="shared" si="670"/>
        <v>0.14619305190400886</v>
      </c>
      <c r="I8562" s="7"/>
      <c r="J8562">
        <v>-611.875</v>
      </c>
      <c r="K8562" s="8">
        <f t="shared" si="671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667"/>
        <v>113.785</v>
      </c>
      <c r="E8563" s="8">
        <v>114.149856</v>
      </c>
      <c r="F8563" s="4">
        <f t="shared" si="668"/>
        <v>0.36485600000000318</v>
      </c>
      <c r="G8563" s="4">
        <f t="shared" si="669"/>
        <v>0.36485600000000318</v>
      </c>
      <c r="H8563" s="7">
        <f t="shared" si="670"/>
        <v>0.13311990073600233</v>
      </c>
      <c r="I8563" s="7"/>
      <c r="J8563">
        <v>-611.875</v>
      </c>
      <c r="K8563" s="8">
        <f t="shared" si="671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667"/>
        <v>114.741</v>
      </c>
      <c r="E8564" s="8">
        <v>114.018416</v>
      </c>
      <c r="F8564" s="4">
        <f t="shared" si="668"/>
        <v>-0.72258399999999767</v>
      </c>
      <c r="G8564" s="4">
        <f t="shared" si="669"/>
        <v>0.72258399999999767</v>
      </c>
      <c r="H8564" s="7">
        <f t="shared" si="670"/>
        <v>0.52212763705599663</v>
      </c>
      <c r="I8564" s="7"/>
      <c r="J8564">
        <v>-1066.92</v>
      </c>
      <c r="K8564" s="8">
        <f t="shared" si="671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667"/>
        <v>114.081</v>
      </c>
      <c r="E8565" s="8">
        <v>114.62138400000001</v>
      </c>
      <c r="F8565" s="4">
        <f t="shared" si="668"/>
        <v>0.54038400000000308</v>
      </c>
      <c r="G8565" s="4">
        <f t="shared" si="669"/>
        <v>0.54038400000000308</v>
      </c>
      <c r="H8565" s="7">
        <f t="shared" si="670"/>
        <v>0.29201486745600336</v>
      </c>
      <c r="I8565" s="7"/>
      <c r="J8565">
        <v>-1066.92</v>
      </c>
      <c r="K8565" s="8">
        <f t="shared" si="671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667"/>
        <v>114.59099999999999</v>
      </c>
      <c r="E8566" s="8">
        <v>114.623679</v>
      </c>
      <c r="F8566" s="4">
        <f t="shared" si="668"/>
        <v>3.2679000000001679E-2</v>
      </c>
      <c r="G8566" s="4">
        <f t="shared" si="669"/>
        <v>3.2679000000001679E-2</v>
      </c>
      <c r="H8566" s="7">
        <f t="shared" si="670"/>
        <v>1.0679170410001098E-3</v>
      </c>
      <c r="I8566" s="7"/>
      <c r="J8566">
        <v>12403.4</v>
      </c>
      <c r="K8566" s="8">
        <f t="shared" si="671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667"/>
        <v>113.78100000000001</v>
      </c>
      <c r="E8567" s="8">
        <v>114.35795299999999</v>
      </c>
      <c r="F8567" s="4">
        <f t="shared" si="668"/>
        <v>0.57695299999998895</v>
      </c>
      <c r="G8567" s="4">
        <f t="shared" si="669"/>
        <v>0.57695299999998895</v>
      </c>
      <c r="H8567" s="7">
        <f t="shared" si="670"/>
        <v>0.33287476420898726</v>
      </c>
      <c r="I8567" s="7"/>
      <c r="J8567">
        <v>114593</v>
      </c>
      <c r="K8567" s="8">
        <f t="shared" si="671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667"/>
        <v>66.805000000000007</v>
      </c>
      <c r="E8568" s="8">
        <v>69.100559000000004</v>
      </c>
      <c r="F8568" s="4">
        <f t="shared" si="668"/>
        <v>2.2955589999999972</v>
      </c>
      <c r="G8568" s="4">
        <f t="shared" si="669"/>
        <v>2.2955589999999972</v>
      </c>
      <c r="H8568" s="7">
        <f t="shared" si="670"/>
        <v>5.2695911224809873</v>
      </c>
      <c r="I8568" s="7"/>
      <c r="J8568">
        <v>113986</v>
      </c>
      <c r="K8568" s="8">
        <f t="shared" si="671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667"/>
        <v>-0.92471500000000006</v>
      </c>
      <c r="E8569" s="8">
        <v>-0.92471499999999995</v>
      </c>
      <c r="F8569" s="4">
        <f t="shared" si="668"/>
        <v>1.1102230246251565E-16</v>
      </c>
      <c r="G8569" s="4">
        <f t="shared" si="669"/>
        <v>1.1102230246251565E-16</v>
      </c>
      <c r="H8569" s="7">
        <f t="shared" si="670"/>
        <v>1.2325951644078309E-32</v>
      </c>
      <c r="I8569" s="7"/>
      <c r="J8569">
        <v>110575</v>
      </c>
      <c r="K8569" s="8">
        <f t="shared" si="671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667"/>
        <v>-0.61187499999999995</v>
      </c>
      <c r="E8570" s="8">
        <v>-0.61187499999999995</v>
      </c>
      <c r="F8570" s="4">
        <f t="shared" si="668"/>
        <v>0</v>
      </c>
      <c r="G8570" s="4">
        <f t="shared" si="669"/>
        <v>0</v>
      </c>
      <c r="H8570" s="7">
        <f t="shared" si="670"/>
        <v>0</v>
      </c>
      <c r="I8570" s="7"/>
      <c r="J8570">
        <v>87422.8</v>
      </c>
      <c r="K8570" s="8">
        <f t="shared" si="671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667"/>
        <v>-0.61187499999999995</v>
      </c>
      <c r="E8571" s="8">
        <v>-0.61187499999999995</v>
      </c>
      <c r="F8571" s="4">
        <f t="shared" si="668"/>
        <v>0</v>
      </c>
      <c r="G8571" s="4">
        <f t="shared" si="669"/>
        <v>0</v>
      </c>
      <c r="H8571" s="7">
        <f t="shared" si="670"/>
        <v>0</v>
      </c>
      <c r="I8571" s="7"/>
      <c r="J8571">
        <v>108763</v>
      </c>
      <c r="K8571" s="8">
        <f t="shared" si="671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667"/>
        <v>-0.61187499999999995</v>
      </c>
      <c r="E8572" s="8">
        <v>-0.61187499999999995</v>
      </c>
      <c r="F8572" s="4">
        <f t="shared" si="668"/>
        <v>0</v>
      </c>
      <c r="G8572" s="4">
        <f t="shared" si="669"/>
        <v>0</v>
      </c>
      <c r="H8572" s="7">
        <f t="shared" si="670"/>
        <v>0</v>
      </c>
      <c r="I8572" s="7"/>
      <c r="J8572">
        <v>62812.5</v>
      </c>
      <c r="K8572" s="8">
        <f t="shared" si="671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667"/>
        <v>-0.61187499999999995</v>
      </c>
      <c r="E8573" s="8">
        <v>-0.61187499999999995</v>
      </c>
      <c r="F8573" s="4">
        <f t="shared" si="668"/>
        <v>0</v>
      </c>
      <c r="G8573" s="4">
        <f t="shared" si="669"/>
        <v>0</v>
      </c>
      <c r="H8573" s="7">
        <f t="shared" si="670"/>
        <v>0</v>
      </c>
      <c r="I8573" s="7"/>
      <c r="J8573">
        <v>-967.17600000000004</v>
      </c>
      <c r="K8573" s="8">
        <f t="shared" si="671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667"/>
        <v>-0.61187499999999995</v>
      </c>
      <c r="E8574" s="8">
        <v>-0.61187499999999995</v>
      </c>
      <c r="F8574" s="4">
        <f t="shared" si="668"/>
        <v>0</v>
      </c>
      <c r="G8574" s="4">
        <f t="shared" si="669"/>
        <v>0</v>
      </c>
      <c r="H8574" s="7">
        <f t="shared" si="670"/>
        <v>0</v>
      </c>
      <c r="I8574" s="7"/>
      <c r="J8574">
        <v>-924.71500000000003</v>
      </c>
      <c r="K8574" s="8">
        <f t="shared" si="671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667"/>
        <v>-0.61187499999999995</v>
      </c>
      <c r="E8575" s="8">
        <v>-0.61187499999999995</v>
      </c>
      <c r="F8575" s="4">
        <f t="shared" si="668"/>
        <v>0</v>
      </c>
      <c r="G8575" s="4">
        <f t="shared" si="669"/>
        <v>0</v>
      </c>
      <c r="H8575" s="7">
        <f t="shared" si="670"/>
        <v>0</v>
      </c>
      <c r="I8575" s="7"/>
      <c r="J8575">
        <v>-611.875</v>
      </c>
      <c r="K8575" s="8">
        <f t="shared" si="671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667"/>
        <v>-0.61187499999999995</v>
      </c>
      <c r="E8576" s="8">
        <v>-0.61187499999999995</v>
      </c>
      <c r="F8576" s="4">
        <f t="shared" si="668"/>
        <v>0</v>
      </c>
      <c r="G8576" s="4">
        <f t="shared" si="669"/>
        <v>0</v>
      </c>
      <c r="H8576" s="7">
        <f t="shared" si="670"/>
        <v>0</v>
      </c>
      <c r="I8576" s="7"/>
      <c r="J8576">
        <v>-611.875</v>
      </c>
      <c r="K8576" s="8">
        <f t="shared" si="671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667"/>
        <v>-0.61187499999999995</v>
      </c>
      <c r="E8577" s="8">
        <v>-0.61187499999999995</v>
      </c>
      <c r="F8577" s="4">
        <f t="shared" si="668"/>
        <v>0</v>
      </c>
      <c r="G8577" s="4">
        <f t="shared" si="669"/>
        <v>0</v>
      </c>
      <c r="H8577" s="7">
        <f t="shared" si="670"/>
        <v>0</v>
      </c>
      <c r="I8577" s="7"/>
      <c r="J8577">
        <v>-611.875</v>
      </c>
      <c r="K8577" s="8">
        <f t="shared" si="671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667"/>
        <v>-0.61187499999999995</v>
      </c>
      <c r="E8578" s="8">
        <v>-0.61187499999999995</v>
      </c>
      <c r="F8578" s="4">
        <f t="shared" si="668"/>
        <v>0</v>
      </c>
      <c r="G8578" s="4">
        <f t="shared" si="669"/>
        <v>0</v>
      </c>
      <c r="H8578" s="7">
        <f t="shared" si="670"/>
        <v>0</v>
      </c>
      <c r="I8578" s="7"/>
      <c r="J8578">
        <v>-611.875</v>
      </c>
      <c r="K8578" s="8">
        <f t="shared" si="671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667"/>
        <v>-0.61187499999999995</v>
      </c>
      <c r="E8579" s="8">
        <v>-0.61187499999999995</v>
      </c>
      <c r="F8579" s="4">
        <f t="shared" si="668"/>
        <v>0</v>
      </c>
      <c r="G8579" s="4">
        <f t="shared" si="669"/>
        <v>0</v>
      </c>
      <c r="H8579" s="7">
        <f t="shared" si="670"/>
        <v>0</v>
      </c>
      <c r="I8579" s="7"/>
      <c r="J8579">
        <v>-611.875</v>
      </c>
      <c r="K8579" s="8">
        <f t="shared" si="671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667"/>
        <v>-0.61187499999999995</v>
      </c>
      <c r="E8580" s="8">
        <v>-0.61187499999999995</v>
      </c>
      <c r="F8580" s="4">
        <f t="shared" si="668"/>
        <v>0</v>
      </c>
      <c r="G8580" s="4">
        <f t="shared" si="669"/>
        <v>0</v>
      </c>
      <c r="H8580" s="7">
        <f t="shared" si="670"/>
        <v>0</v>
      </c>
      <c r="I8580" s="7"/>
      <c r="J8580">
        <v>-611.875</v>
      </c>
      <c r="K8580" s="8">
        <f t="shared" si="671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667"/>
        <v>-0.61187499999999995</v>
      </c>
      <c r="E8581" s="8">
        <v>-0.61187499999999995</v>
      </c>
      <c r="F8581" s="4">
        <f t="shared" si="668"/>
        <v>0</v>
      </c>
      <c r="G8581" s="4">
        <f t="shared" si="669"/>
        <v>0</v>
      </c>
      <c r="H8581" s="7">
        <f t="shared" si="670"/>
        <v>0</v>
      </c>
      <c r="I8581" s="7"/>
      <c r="J8581">
        <v>-611.875</v>
      </c>
      <c r="K8581" s="8">
        <f t="shared" si="671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667"/>
        <v>-0.61187499999999995</v>
      </c>
      <c r="E8582" s="8">
        <v>-0.61187499999999995</v>
      </c>
      <c r="F8582" s="4">
        <f t="shared" si="668"/>
        <v>0</v>
      </c>
      <c r="G8582" s="4">
        <f t="shared" si="669"/>
        <v>0</v>
      </c>
      <c r="H8582" s="7">
        <f t="shared" si="670"/>
        <v>0</v>
      </c>
      <c r="I8582" s="7"/>
      <c r="J8582">
        <v>-611.875</v>
      </c>
      <c r="K8582" s="8">
        <f t="shared" si="671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667"/>
        <v>-1.0669200000000001</v>
      </c>
      <c r="E8583" s="8">
        <v>-1.0669150000000001</v>
      </c>
      <c r="F8583" s="4">
        <f t="shared" si="668"/>
        <v>5.000000000032756E-6</v>
      </c>
      <c r="G8583" s="4">
        <f t="shared" si="669"/>
        <v>5.000000000032756E-6</v>
      </c>
      <c r="H8583" s="7">
        <f t="shared" si="670"/>
        <v>2.5000000000327561E-11</v>
      </c>
      <c r="I8583" s="7"/>
      <c r="J8583">
        <v>-611.875</v>
      </c>
      <c r="K8583" s="8">
        <f t="shared" si="671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667"/>
        <v>-1.0669200000000001</v>
      </c>
      <c r="E8584" s="8">
        <v>-1.0669150000000001</v>
      </c>
      <c r="F8584" s="4">
        <f t="shared" si="668"/>
        <v>5.000000000032756E-6</v>
      </c>
      <c r="G8584" s="4">
        <f t="shared" si="669"/>
        <v>5.000000000032756E-6</v>
      </c>
      <c r="H8584" s="7">
        <f t="shared" si="670"/>
        <v>2.5000000000327561E-11</v>
      </c>
      <c r="I8584" s="7"/>
      <c r="J8584">
        <v>-611.875</v>
      </c>
      <c r="K8584" s="8">
        <f t="shared" si="671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672">C8585/1000</f>
        <v>20.216099999999997</v>
      </c>
      <c r="E8585" s="8">
        <v>19.152193</v>
      </c>
      <c r="F8585" s="4">
        <f t="shared" ref="F8585:F8648" si="673">(E8585- D8585)</f>
        <v>-1.0639069999999968</v>
      </c>
      <c r="G8585" s="4">
        <f t="shared" ref="G8585:G8648" si="674">ABS(F8585)</f>
        <v>1.0639069999999968</v>
      </c>
      <c r="H8585" s="7">
        <f t="shared" ref="H8585:H8648" si="675">(G8585^2)</f>
        <v>1.1318981046489933</v>
      </c>
      <c r="I8585" s="7"/>
      <c r="J8585">
        <v>-611.875</v>
      </c>
      <c r="K8585" s="8">
        <f t="shared" si="671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672"/>
        <v>113.458</v>
      </c>
      <c r="E8586" s="8">
        <v>113.76494</v>
      </c>
      <c r="F8586" s="4">
        <f t="shared" si="673"/>
        <v>0.30693999999999733</v>
      </c>
      <c r="G8586" s="4">
        <f t="shared" si="674"/>
        <v>0.30693999999999733</v>
      </c>
      <c r="H8586" s="7">
        <f t="shared" si="675"/>
        <v>9.4212163599998358E-2</v>
      </c>
      <c r="I8586" s="7"/>
      <c r="J8586">
        <v>-611.875</v>
      </c>
      <c r="K8586" s="8">
        <f t="shared" si="671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672"/>
        <v>114.462</v>
      </c>
      <c r="E8587" s="8">
        <v>114.77997999999999</v>
      </c>
      <c r="F8587" s="4">
        <f t="shared" si="673"/>
        <v>0.31797999999999149</v>
      </c>
      <c r="G8587" s="4">
        <f t="shared" si="674"/>
        <v>0.31797999999999149</v>
      </c>
      <c r="H8587" s="7">
        <f t="shared" si="675"/>
        <v>0.10111128039999459</v>
      </c>
      <c r="I8587" s="7"/>
      <c r="J8587">
        <v>-611.875</v>
      </c>
      <c r="K8587" s="8">
        <f t="shared" si="671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672"/>
        <v>114.014</v>
      </c>
      <c r="E8588" s="8">
        <v>114.583491</v>
      </c>
      <c r="F8588" s="4">
        <f t="shared" si="673"/>
        <v>0.5694909999999993</v>
      </c>
      <c r="G8588" s="4">
        <f t="shared" si="674"/>
        <v>0.5694909999999993</v>
      </c>
      <c r="H8588" s="7">
        <f t="shared" si="675"/>
        <v>0.32431999908099923</v>
      </c>
      <c r="I8588" s="7"/>
      <c r="J8588">
        <v>-1066.92</v>
      </c>
      <c r="K8588" s="8">
        <f t="shared" si="671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672"/>
        <v>113.55200000000001</v>
      </c>
      <c r="E8589" s="8">
        <v>114.099368</v>
      </c>
      <c r="F8589" s="4">
        <f t="shared" si="673"/>
        <v>0.54736799999999164</v>
      </c>
      <c r="G8589" s="4">
        <f t="shared" si="674"/>
        <v>0.54736799999999164</v>
      </c>
      <c r="H8589" s="7">
        <f t="shared" si="675"/>
        <v>0.29961172742399084</v>
      </c>
      <c r="I8589" s="7"/>
      <c r="J8589">
        <v>-1066.92</v>
      </c>
      <c r="K8589" s="8">
        <f t="shared" si="671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672"/>
        <v>114.173</v>
      </c>
      <c r="E8590" s="8">
        <v>114.724817</v>
      </c>
      <c r="F8590" s="4">
        <f t="shared" si="673"/>
        <v>0.55181699999999978</v>
      </c>
      <c r="G8590" s="4">
        <f t="shared" si="674"/>
        <v>0.55181699999999978</v>
      </c>
      <c r="H8590" s="7">
        <f t="shared" si="675"/>
        <v>0.30450200148899975</v>
      </c>
      <c r="I8590" s="7"/>
      <c r="J8590">
        <v>26678</v>
      </c>
      <c r="K8590" s="8">
        <f t="shared" si="671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672"/>
        <v>114.858</v>
      </c>
      <c r="E8591" s="8">
        <v>114.945796</v>
      </c>
      <c r="F8591" s="4">
        <f t="shared" si="673"/>
        <v>8.7795999999997321E-2</v>
      </c>
      <c r="G8591" s="4">
        <f t="shared" si="674"/>
        <v>8.7795999999997321E-2</v>
      </c>
      <c r="H8591" s="7">
        <f t="shared" si="675"/>
        <v>7.7081376159995295E-3</v>
      </c>
      <c r="I8591" s="7"/>
      <c r="J8591">
        <v>114455</v>
      </c>
      <c r="K8591" s="8">
        <f t="shared" si="671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672"/>
        <v>51.311199999999999</v>
      </c>
      <c r="E8592" s="8">
        <v>54.398978</v>
      </c>
      <c r="F8592" s="4">
        <f t="shared" si="673"/>
        <v>3.0877780000000001</v>
      </c>
      <c r="G8592" s="4">
        <f t="shared" si="674"/>
        <v>3.0877780000000001</v>
      </c>
      <c r="H8592" s="7">
        <f t="shared" si="675"/>
        <v>9.5343729772840007</v>
      </c>
      <c r="I8592" s="7"/>
      <c r="J8592">
        <v>113924</v>
      </c>
      <c r="K8592" s="8">
        <f t="shared" si="671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672"/>
        <v>-0.92471500000000006</v>
      </c>
      <c r="E8593" s="8">
        <v>-0.92471499999999995</v>
      </c>
      <c r="F8593" s="4">
        <f t="shared" si="673"/>
        <v>1.1102230246251565E-16</v>
      </c>
      <c r="G8593" s="4">
        <f t="shared" si="674"/>
        <v>1.1102230246251565E-16</v>
      </c>
      <c r="H8593" s="7">
        <f t="shared" si="675"/>
        <v>1.2325951644078309E-32</v>
      </c>
      <c r="I8593" s="7"/>
      <c r="J8593">
        <v>115085</v>
      </c>
      <c r="K8593" s="8">
        <f t="shared" si="671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672"/>
        <v>-0.61187499999999995</v>
      </c>
      <c r="E8594" s="8">
        <v>-0.61187499999999995</v>
      </c>
      <c r="F8594" s="4">
        <f t="shared" si="673"/>
        <v>0</v>
      </c>
      <c r="G8594" s="4">
        <f t="shared" si="674"/>
        <v>0</v>
      </c>
      <c r="H8594" s="7">
        <f t="shared" si="675"/>
        <v>0</v>
      </c>
      <c r="I8594" s="7"/>
      <c r="J8594">
        <v>114418</v>
      </c>
      <c r="K8594" s="8">
        <f t="shared" si="671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672"/>
        <v>-0.61187499999999995</v>
      </c>
      <c r="E8595" s="8">
        <v>-0.61187499999999995</v>
      </c>
      <c r="F8595" s="4">
        <f t="shared" si="673"/>
        <v>0</v>
      </c>
      <c r="G8595" s="4">
        <f t="shared" si="674"/>
        <v>0</v>
      </c>
      <c r="H8595" s="7">
        <f t="shared" si="675"/>
        <v>0</v>
      </c>
      <c r="I8595" s="7"/>
      <c r="J8595">
        <v>114838</v>
      </c>
      <c r="K8595" s="8">
        <f t="shared" si="671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672"/>
        <v>-0.61187499999999995</v>
      </c>
      <c r="E8596" s="8">
        <v>-0.61187499999999995</v>
      </c>
      <c r="F8596" s="4">
        <f t="shared" si="673"/>
        <v>0</v>
      </c>
      <c r="G8596" s="4">
        <f t="shared" si="674"/>
        <v>0</v>
      </c>
      <c r="H8596" s="7">
        <f t="shared" si="675"/>
        <v>0</v>
      </c>
      <c r="I8596" s="7"/>
      <c r="J8596">
        <v>114127</v>
      </c>
      <c r="K8596" s="8">
        <f t="shared" si="671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672"/>
        <v>-0.61187499999999995</v>
      </c>
      <c r="E8597" s="8">
        <v>-0.61187499999999995</v>
      </c>
      <c r="F8597" s="4">
        <f t="shared" si="673"/>
        <v>0</v>
      </c>
      <c r="G8597" s="4">
        <f t="shared" si="674"/>
        <v>0</v>
      </c>
      <c r="H8597" s="7">
        <f t="shared" si="675"/>
        <v>0</v>
      </c>
      <c r="I8597" s="7"/>
      <c r="J8597">
        <v>69456.600000000006</v>
      </c>
      <c r="K8597" s="8">
        <f t="shared" si="671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672"/>
        <v>-0.61187499999999995</v>
      </c>
      <c r="E8598" s="8">
        <v>-0.61187499999999995</v>
      </c>
      <c r="F8598" s="4">
        <f t="shared" si="673"/>
        <v>0</v>
      </c>
      <c r="G8598" s="4">
        <f t="shared" si="674"/>
        <v>0</v>
      </c>
      <c r="H8598" s="7">
        <f t="shared" si="675"/>
        <v>0</v>
      </c>
      <c r="I8598" s="7"/>
      <c r="J8598">
        <v>-924.71500000000003</v>
      </c>
      <c r="K8598" s="8">
        <f t="shared" si="671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672"/>
        <v>-0.61187499999999995</v>
      </c>
      <c r="E8599" s="8">
        <v>-0.61187499999999995</v>
      </c>
      <c r="F8599" s="4">
        <f t="shared" si="673"/>
        <v>0</v>
      </c>
      <c r="G8599" s="4">
        <f t="shared" si="674"/>
        <v>0</v>
      </c>
      <c r="H8599" s="7">
        <f t="shared" si="675"/>
        <v>0</v>
      </c>
      <c r="I8599" s="7"/>
      <c r="J8599">
        <v>-611.875</v>
      </c>
      <c r="K8599" s="8">
        <f t="shared" si="671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672"/>
        <v>-0.61187499999999995</v>
      </c>
      <c r="E8600" s="8">
        <v>-0.61187499999999995</v>
      </c>
      <c r="F8600" s="4">
        <f t="shared" si="673"/>
        <v>0</v>
      </c>
      <c r="G8600" s="4">
        <f t="shared" si="674"/>
        <v>0</v>
      </c>
      <c r="H8600" s="7">
        <f t="shared" si="675"/>
        <v>0</v>
      </c>
      <c r="I8600" s="7"/>
      <c r="J8600">
        <v>-611.875</v>
      </c>
      <c r="K8600" s="8">
        <f t="shared" si="671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672"/>
        <v>-0.61187499999999995</v>
      </c>
      <c r="E8601" s="8">
        <v>-0.61187499999999995</v>
      </c>
      <c r="F8601" s="4">
        <f t="shared" si="673"/>
        <v>0</v>
      </c>
      <c r="G8601" s="4">
        <f t="shared" si="674"/>
        <v>0</v>
      </c>
      <c r="H8601" s="7">
        <f t="shared" si="675"/>
        <v>0</v>
      </c>
      <c r="I8601" s="7"/>
      <c r="J8601">
        <v>-611.875</v>
      </c>
      <c r="K8601" s="8">
        <f t="shared" si="671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672"/>
        <v>-0.61187499999999995</v>
      </c>
      <c r="E8602" s="8">
        <v>-0.61187499999999995</v>
      </c>
      <c r="F8602" s="4">
        <f t="shared" si="673"/>
        <v>0</v>
      </c>
      <c r="G8602" s="4">
        <f t="shared" si="674"/>
        <v>0</v>
      </c>
      <c r="H8602" s="7">
        <f t="shared" si="675"/>
        <v>0</v>
      </c>
      <c r="I8602" s="7"/>
      <c r="J8602">
        <v>-611.875</v>
      </c>
      <c r="K8602" s="8">
        <f t="shared" si="671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672"/>
        <v>-0.61187499999999995</v>
      </c>
      <c r="E8603" s="8">
        <v>-0.61187499999999995</v>
      </c>
      <c r="F8603" s="4">
        <f t="shared" si="673"/>
        <v>0</v>
      </c>
      <c r="G8603" s="4">
        <f t="shared" si="674"/>
        <v>0</v>
      </c>
      <c r="H8603" s="7">
        <f t="shared" si="675"/>
        <v>0</v>
      </c>
      <c r="I8603" s="7"/>
      <c r="J8603">
        <v>-611.875</v>
      </c>
      <c r="K8603" s="8">
        <f t="shared" si="671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672"/>
        <v>-0.61187499999999995</v>
      </c>
      <c r="E8604" s="8">
        <v>-0.61187499999999995</v>
      </c>
      <c r="F8604" s="4">
        <f t="shared" si="673"/>
        <v>0</v>
      </c>
      <c r="G8604" s="4">
        <f t="shared" si="674"/>
        <v>0</v>
      </c>
      <c r="H8604" s="7">
        <f t="shared" si="675"/>
        <v>0</v>
      </c>
      <c r="I8604" s="7"/>
      <c r="J8604">
        <v>-611.875</v>
      </c>
      <c r="K8604" s="8">
        <f t="shared" si="671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672"/>
        <v>-0.61187499999999995</v>
      </c>
      <c r="E8605" s="8">
        <v>-0.61187499999999995</v>
      </c>
      <c r="F8605" s="4">
        <f t="shared" si="673"/>
        <v>0</v>
      </c>
      <c r="G8605" s="4">
        <f t="shared" si="674"/>
        <v>0</v>
      </c>
      <c r="H8605" s="7">
        <f t="shared" si="675"/>
        <v>0</v>
      </c>
      <c r="I8605" s="7"/>
      <c r="J8605">
        <v>-611.875</v>
      </c>
      <c r="K8605" s="8">
        <f t="shared" si="671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672"/>
        <v>-0.61187499999999995</v>
      </c>
      <c r="E8606" s="8">
        <v>-0.61187499999999995</v>
      </c>
      <c r="F8606" s="4">
        <f t="shared" si="673"/>
        <v>0</v>
      </c>
      <c r="G8606" s="4">
        <f t="shared" si="674"/>
        <v>0</v>
      </c>
      <c r="H8606" s="7">
        <f t="shared" si="675"/>
        <v>0</v>
      </c>
      <c r="I8606" s="7"/>
      <c r="J8606">
        <v>-611.875</v>
      </c>
      <c r="K8606" s="8">
        <f t="shared" si="671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672"/>
        <v>-1.0669200000000001</v>
      </c>
      <c r="E8607" s="8">
        <v>-1.0669150000000001</v>
      </c>
      <c r="F8607" s="4">
        <f t="shared" si="673"/>
        <v>5.000000000032756E-6</v>
      </c>
      <c r="G8607" s="4">
        <f t="shared" si="674"/>
        <v>5.000000000032756E-6</v>
      </c>
      <c r="H8607" s="7">
        <f t="shared" si="675"/>
        <v>2.5000000000327561E-11</v>
      </c>
      <c r="I8607" s="7"/>
      <c r="J8607">
        <v>-611.875</v>
      </c>
      <c r="K8607" s="8">
        <f t="shared" si="671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672"/>
        <v>-1.0669200000000001</v>
      </c>
      <c r="E8608" s="8">
        <v>-1.0669150000000001</v>
      </c>
      <c r="F8608" s="4">
        <f t="shared" si="673"/>
        <v>5.000000000032756E-6</v>
      </c>
      <c r="G8608" s="4">
        <f t="shared" si="674"/>
        <v>5.000000000032756E-6</v>
      </c>
      <c r="H8608" s="7">
        <f t="shared" si="675"/>
        <v>2.5000000000327561E-11</v>
      </c>
      <c r="I8608" s="7"/>
      <c r="J8608">
        <v>-611.875</v>
      </c>
      <c r="K8608" s="8">
        <f t="shared" si="671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672"/>
        <v>17.889500000000002</v>
      </c>
      <c r="E8609" s="8">
        <v>16.951509999999999</v>
      </c>
      <c r="F8609" s="4">
        <f t="shared" si="673"/>
        <v>-0.93799000000000277</v>
      </c>
      <c r="G8609" s="4">
        <f t="shared" si="674"/>
        <v>0.93799000000000277</v>
      </c>
      <c r="H8609" s="7">
        <f t="shared" si="675"/>
        <v>0.87982524010000518</v>
      </c>
      <c r="I8609" s="7"/>
      <c r="J8609">
        <v>-611.875</v>
      </c>
      <c r="K8609" s="8">
        <f t="shared" si="671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672"/>
        <v>113.801</v>
      </c>
      <c r="E8610" s="8">
        <v>114.210742</v>
      </c>
      <c r="F8610" s="4">
        <f t="shared" si="673"/>
        <v>0.40974199999999428</v>
      </c>
      <c r="G8610" s="4">
        <f t="shared" si="674"/>
        <v>0.40974199999999428</v>
      </c>
      <c r="H8610" s="7">
        <f t="shared" si="675"/>
        <v>0.16788850656399532</v>
      </c>
      <c r="I8610" s="7"/>
      <c r="J8610">
        <v>-611.875</v>
      </c>
      <c r="K8610" s="8">
        <f t="shared" si="671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672"/>
        <v>114.988</v>
      </c>
      <c r="E8611" s="8">
        <v>114.91110500000001</v>
      </c>
      <c r="F8611" s="4">
        <f t="shared" si="673"/>
        <v>-7.6894999999993274E-2</v>
      </c>
      <c r="G8611" s="4">
        <f t="shared" si="674"/>
        <v>7.6894999999993274E-2</v>
      </c>
      <c r="H8611" s="7">
        <f t="shared" si="675"/>
        <v>5.9128410249989658E-3</v>
      </c>
      <c r="I8611" s="7"/>
      <c r="J8611">
        <v>-611.875</v>
      </c>
      <c r="K8611" s="8">
        <f t="shared" si="671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672"/>
        <v>113.994</v>
      </c>
      <c r="E8612" s="8">
        <v>114.487758</v>
      </c>
      <c r="F8612" s="4">
        <f t="shared" si="673"/>
        <v>0.4937579999999997</v>
      </c>
      <c r="G8612" s="4">
        <f t="shared" si="674"/>
        <v>0.4937579999999997</v>
      </c>
      <c r="H8612" s="7">
        <f t="shared" si="675"/>
        <v>0.24379696256399971</v>
      </c>
      <c r="I8612" s="7"/>
      <c r="J8612">
        <v>-1066.92</v>
      </c>
      <c r="K8612" s="8">
        <f t="shared" si="671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672"/>
        <v>114.667</v>
      </c>
      <c r="E8613" s="8">
        <v>113.88473</v>
      </c>
      <c r="F8613" s="4">
        <f t="shared" si="673"/>
        <v>-0.78226999999999691</v>
      </c>
      <c r="G8613" s="4">
        <f t="shared" si="674"/>
        <v>0.78226999999999691</v>
      </c>
      <c r="H8613" s="7">
        <f t="shared" si="675"/>
        <v>0.61194635289999522</v>
      </c>
      <c r="I8613" s="7"/>
      <c r="J8613">
        <v>-1066.92</v>
      </c>
      <c r="K8613" s="8">
        <f t="shared" si="671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672"/>
        <v>113.899</v>
      </c>
      <c r="E8614" s="8">
        <v>114.39055999999999</v>
      </c>
      <c r="F8614" s="4">
        <f t="shared" si="673"/>
        <v>0.49155999999999267</v>
      </c>
      <c r="G8614" s="4">
        <f t="shared" si="674"/>
        <v>0.49155999999999267</v>
      </c>
      <c r="H8614" s="7">
        <f t="shared" si="675"/>
        <v>0.24163123359999281</v>
      </c>
      <c r="I8614" s="7"/>
      <c r="J8614">
        <v>19438.5</v>
      </c>
      <c r="K8614" s="8">
        <f t="shared" si="671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672"/>
        <v>113.803</v>
      </c>
      <c r="E8615" s="8">
        <v>114.451685</v>
      </c>
      <c r="F8615" s="4">
        <f t="shared" si="673"/>
        <v>0.6486850000000004</v>
      </c>
      <c r="G8615" s="4">
        <f t="shared" si="674"/>
        <v>0.6486850000000004</v>
      </c>
      <c r="H8615" s="7">
        <f t="shared" si="675"/>
        <v>0.42079222922500054</v>
      </c>
      <c r="I8615" s="7"/>
      <c r="J8615">
        <v>113640</v>
      </c>
      <c r="K8615" s="8">
        <f t="shared" si="671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672"/>
        <v>64.702399999999997</v>
      </c>
      <c r="E8616" s="8">
        <v>68.049978999999993</v>
      </c>
      <c r="F8616" s="4">
        <f t="shared" si="673"/>
        <v>3.3475789999999961</v>
      </c>
      <c r="G8616" s="4">
        <f t="shared" si="674"/>
        <v>3.3475789999999961</v>
      </c>
      <c r="H8616" s="7">
        <f t="shared" si="675"/>
        <v>11.206285161240974</v>
      </c>
      <c r="I8616" s="7"/>
      <c r="J8616">
        <v>114536</v>
      </c>
      <c r="K8616" s="8">
        <f t="shared" si="671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672"/>
        <v>-0.92471500000000006</v>
      </c>
      <c r="E8617" s="8">
        <v>-0.92471499999999995</v>
      </c>
      <c r="F8617" s="4">
        <f t="shared" si="673"/>
        <v>1.1102230246251565E-16</v>
      </c>
      <c r="G8617" s="4">
        <f t="shared" si="674"/>
        <v>1.1102230246251565E-16</v>
      </c>
      <c r="H8617" s="7">
        <f t="shared" si="675"/>
        <v>1.2325951644078309E-32</v>
      </c>
      <c r="I8617" s="7"/>
      <c r="J8617">
        <v>114347</v>
      </c>
      <c r="K8617" s="8">
        <f t="shared" si="671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672"/>
        <v>-0.61187499999999995</v>
      </c>
      <c r="E8618" s="8">
        <v>-0.61187499999999995</v>
      </c>
      <c r="F8618" s="4">
        <f t="shared" si="673"/>
        <v>0</v>
      </c>
      <c r="G8618" s="4">
        <f t="shared" si="674"/>
        <v>0</v>
      </c>
      <c r="H8618" s="7">
        <f t="shared" si="675"/>
        <v>0</v>
      </c>
      <c r="I8618" s="7"/>
      <c r="J8618">
        <v>115155</v>
      </c>
      <c r="K8618" s="8">
        <f t="shared" si="671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672"/>
        <v>-0.61187499999999995</v>
      </c>
      <c r="E8619" s="8">
        <v>-0.61187499999999995</v>
      </c>
      <c r="F8619" s="4">
        <f t="shared" si="673"/>
        <v>0</v>
      </c>
      <c r="G8619" s="4">
        <f t="shared" si="674"/>
        <v>0</v>
      </c>
      <c r="H8619" s="7">
        <f t="shared" si="675"/>
        <v>0</v>
      </c>
      <c r="I8619" s="7"/>
      <c r="J8619">
        <v>114520</v>
      </c>
      <c r="K8619" s="8">
        <f t="shared" si="671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672"/>
        <v>-0.61187499999999995</v>
      </c>
      <c r="E8620" s="8">
        <v>-0.61187499999999995</v>
      </c>
      <c r="F8620" s="4">
        <f t="shared" si="673"/>
        <v>0</v>
      </c>
      <c r="G8620" s="4">
        <f t="shared" si="674"/>
        <v>0</v>
      </c>
      <c r="H8620" s="7">
        <f t="shared" si="675"/>
        <v>0</v>
      </c>
      <c r="I8620" s="7"/>
      <c r="J8620">
        <v>114732</v>
      </c>
      <c r="K8620" s="8">
        <f t="shared" ref="K8620:K8683" si="676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672"/>
        <v>-0.61187499999999995</v>
      </c>
      <c r="E8621" s="8">
        <v>-0.61187499999999995</v>
      </c>
      <c r="F8621" s="4">
        <f t="shared" si="673"/>
        <v>0</v>
      </c>
      <c r="G8621" s="4">
        <f t="shared" si="674"/>
        <v>0</v>
      </c>
      <c r="H8621" s="7">
        <f t="shared" si="675"/>
        <v>0</v>
      </c>
      <c r="I8621" s="7"/>
      <c r="J8621">
        <v>54742.3</v>
      </c>
      <c r="K8621" s="8">
        <f t="shared" si="676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672"/>
        <v>-0.61187499999999995</v>
      </c>
      <c r="E8622" s="8">
        <v>-0.61187499999999995</v>
      </c>
      <c r="F8622" s="4">
        <f t="shared" si="673"/>
        <v>0</v>
      </c>
      <c r="G8622" s="4">
        <f t="shared" si="674"/>
        <v>0</v>
      </c>
      <c r="H8622" s="7">
        <f t="shared" si="675"/>
        <v>0</v>
      </c>
      <c r="I8622" s="7"/>
      <c r="J8622">
        <v>-924.71500000000003</v>
      </c>
      <c r="K8622" s="8">
        <f t="shared" si="676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672"/>
        <v>-0.61187499999999995</v>
      </c>
      <c r="E8623" s="8">
        <v>-0.61187499999999995</v>
      </c>
      <c r="F8623" s="4">
        <f t="shared" si="673"/>
        <v>0</v>
      </c>
      <c r="G8623" s="4">
        <f t="shared" si="674"/>
        <v>0</v>
      </c>
      <c r="H8623" s="7">
        <f t="shared" si="675"/>
        <v>0</v>
      </c>
      <c r="I8623" s="7"/>
      <c r="J8623">
        <v>-611.875</v>
      </c>
      <c r="K8623" s="8">
        <f t="shared" si="676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672"/>
        <v>-0.61187499999999995</v>
      </c>
      <c r="E8624" s="8">
        <v>-0.61187499999999995</v>
      </c>
      <c r="F8624" s="4">
        <f t="shared" si="673"/>
        <v>0</v>
      </c>
      <c r="G8624" s="4">
        <f t="shared" si="674"/>
        <v>0</v>
      </c>
      <c r="H8624" s="7">
        <f t="shared" si="675"/>
        <v>0</v>
      </c>
      <c r="I8624" s="7"/>
      <c r="J8624">
        <v>-611.875</v>
      </c>
      <c r="K8624" s="8">
        <f t="shared" si="676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672"/>
        <v>-0.61187499999999995</v>
      </c>
      <c r="E8625" s="8">
        <v>-0.61187499999999995</v>
      </c>
      <c r="F8625" s="4">
        <f t="shared" si="673"/>
        <v>0</v>
      </c>
      <c r="G8625" s="4">
        <f t="shared" si="674"/>
        <v>0</v>
      </c>
      <c r="H8625" s="7">
        <f t="shared" si="675"/>
        <v>0</v>
      </c>
      <c r="I8625" s="7"/>
      <c r="J8625">
        <v>-611.875</v>
      </c>
      <c r="K8625" s="8">
        <f t="shared" si="676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672"/>
        <v>-0.61187499999999995</v>
      </c>
      <c r="E8626" s="8">
        <v>-0.61187499999999995</v>
      </c>
      <c r="F8626" s="4">
        <f t="shared" si="673"/>
        <v>0</v>
      </c>
      <c r="G8626" s="4">
        <f t="shared" si="674"/>
        <v>0</v>
      </c>
      <c r="H8626" s="7">
        <f t="shared" si="675"/>
        <v>0</v>
      </c>
      <c r="I8626" s="7"/>
      <c r="J8626">
        <v>-611.875</v>
      </c>
      <c r="K8626" s="8">
        <f t="shared" si="676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672"/>
        <v>-0.61187499999999995</v>
      </c>
      <c r="E8627" s="8">
        <v>-0.61187499999999995</v>
      </c>
      <c r="F8627" s="4">
        <f t="shared" si="673"/>
        <v>0</v>
      </c>
      <c r="G8627" s="4">
        <f t="shared" si="674"/>
        <v>0</v>
      </c>
      <c r="H8627" s="7">
        <f t="shared" si="675"/>
        <v>0</v>
      </c>
      <c r="I8627" s="7"/>
      <c r="J8627">
        <v>-611.875</v>
      </c>
      <c r="K8627" s="8">
        <f t="shared" si="676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672"/>
        <v>-0.61187499999999995</v>
      </c>
      <c r="E8628" s="8">
        <v>-0.61187499999999995</v>
      </c>
      <c r="F8628" s="4">
        <f t="shared" si="673"/>
        <v>0</v>
      </c>
      <c r="G8628" s="4">
        <f t="shared" si="674"/>
        <v>0</v>
      </c>
      <c r="H8628" s="7">
        <f t="shared" si="675"/>
        <v>0</v>
      </c>
      <c r="I8628" s="7"/>
      <c r="J8628">
        <v>-611.875</v>
      </c>
      <c r="K8628" s="8">
        <f t="shared" si="676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672"/>
        <v>-0.61187499999999995</v>
      </c>
      <c r="E8629" s="8">
        <v>-0.61187499999999995</v>
      </c>
      <c r="F8629" s="4">
        <f t="shared" si="673"/>
        <v>0</v>
      </c>
      <c r="G8629" s="4">
        <f t="shared" si="674"/>
        <v>0</v>
      </c>
      <c r="H8629" s="7">
        <f t="shared" si="675"/>
        <v>0</v>
      </c>
      <c r="I8629" s="7"/>
      <c r="J8629">
        <v>-611.875</v>
      </c>
      <c r="K8629" s="8">
        <f t="shared" si="676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672"/>
        <v>-0.61187499999999995</v>
      </c>
      <c r="E8630" s="8">
        <v>-0.61187499999999995</v>
      </c>
      <c r="F8630" s="4">
        <f t="shared" si="673"/>
        <v>0</v>
      </c>
      <c r="G8630" s="4">
        <f t="shared" si="674"/>
        <v>0</v>
      </c>
      <c r="H8630" s="7">
        <f t="shared" si="675"/>
        <v>0</v>
      </c>
      <c r="I8630" s="7"/>
      <c r="J8630">
        <v>-611.875</v>
      </c>
      <c r="K8630" s="8">
        <f t="shared" si="676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672"/>
        <v>-1.0669200000000001</v>
      </c>
      <c r="E8631" s="8">
        <v>-1.0669150000000001</v>
      </c>
      <c r="F8631" s="4">
        <f t="shared" si="673"/>
        <v>5.000000000032756E-6</v>
      </c>
      <c r="G8631" s="4">
        <f t="shared" si="674"/>
        <v>5.000000000032756E-6</v>
      </c>
      <c r="H8631" s="7">
        <f t="shared" si="675"/>
        <v>2.5000000000327561E-11</v>
      </c>
      <c r="I8631" s="7"/>
      <c r="J8631">
        <v>-611.875</v>
      </c>
      <c r="K8631" s="8">
        <f t="shared" si="676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672"/>
        <v>-1.0669200000000001</v>
      </c>
      <c r="E8632" s="8">
        <v>-1.0669150000000001</v>
      </c>
      <c r="F8632" s="4">
        <f t="shared" si="673"/>
        <v>5.000000000032756E-6</v>
      </c>
      <c r="G8632" s="4">
        <f t="shared" si="674"/>
        <v>5.000000000032756E-6</v>
      </c>
      <c r="H8632" s="7">
        <f t="shared" si="675"/>
        <v>2.5000000000327561E-11</v>
      </c>
      <c r="I8632" s="7"/>
      <c r="J8632">
        <v>-611.875</v>
      </c>
      <c r="K8632" s="8">
        <f t="shared" si="676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672"/>
        <v>11.5097</v>
      </c>
      <c r="E8633" s="8">
        <v>10.713815</v>
      </c>
      <c r="F8633" s="4">
        <f t="shared" si="673"/>
        <v>-0.79588500000000018</v>
      </c>
      <c r="G8633" s="4">
        <f t="shared" si="674"/>
        <v>0.79588500000000018</v>
      </c>
      <c r="H8633" s="7">
        <f t="shared" si="675"/>
        <v>0.63343293322500027</v>
      </c>
      <c r="I8633" s="7"/>
      <c r="J8633">
        <v>-611.875</v>
      </c>
      <c r="K8633" s="8">
        <f t="shared" si="676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672"/>
        <v>115.044</v>
      </c>
      <c r="E8634" s="8">
        <v>113.297493</v>
      </c>
      <c r="F8634" s="4">
        <f t="shared" si="673"/>
        <v>-1.746506999999994</v>
      </c>
      <c r="G8634" s="4">
        <f t="shared" si="674"/>
        <v>1.746506999999994</v>
      </c>
      <c r="H8634" s="7">
        <f t="shared" si="675"/>
        <v>3.0502867010489791</v>
      </c>
      <c r="I8634" s="7"/>
      <c r="J8634">
        <v>-611.875</v>
      </c>
      <c r="K8634" s="8">
        <f t="shared" si="676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672"/>
        <v>113.94799999999999</v>
      </c>
      <c r="E8635" s="8">
        <v>114.325513</v>
      </c>
      <c r="F8635" s="4">
        <f t="shared" si="673"/>
        <v>0.37751300000000754</v>
      </c>
      <c r="G8635" s="4">
        <f t="shared" si="674"/>
        <v>0.37751300000000754</v>
      </c>
      <c r="H8635" s="7">
        <f t="shared" si="675"/>
        <v>0.1425160651690057</v>
      </c>
      <c r="I8635" s="7"/>
      <c r="J8635">
        <v>-611.875</v>
      </c>
      <c r="K8635" s="8">
        <f t="shared" si="676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672"/>
        <v>114.03</v>
      </c>
      <c r="E8636" s="8">
        <v>114.54888</v>
      </c>
      <c r="F8636" s="4">
        <f t="shared" si="673"/>
        <v>0.51887999999999579</v>
      </c>
      <c r="G8636" s="4">
        <f t="shared" si="674"/>
        <v>0.51887999999999579</v>
      </c>
      <c r="H8636" s="7">
        <f t="shared" si="675"/>
        <v>0.26923645439999561</v>
      </c>
      <c r="I8636" s="7"/>
      <c r="J8636">
        <v>-1066.92</v>
      </c>
      <c r="K8636" s="8">
        <f t="shared" si="676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672"/>
        <v>114.223</v>
      </c>
      <c r="E8637" s="8">
        <v>113.51921900000001</v>
      </c>
      <c r="F8637" s="4">
        <f t="shared" si="673"/>
        <v>-0.70378099999999222</v>
      </c>
      <c r="G8637" s="4">
        <f t="shared" si="674"/>
        <v>0.70378099999999222</v>
      </c>
      <c r="H8637" s="7">
        <f t="shared" si="675"/>
        <v>0.49530769596098906</v>
      </c>
      <c r="I8637" s="7"/>
      <c r="J8637">
        <v>-1066.92</v>
      </c>
      <c r="K8637" s="8">
        <f t="shared" si="676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672"/>
        <v>113.38800000000001</v>
      </c>
      <c r="E8638" s="8">
        <v>113.895934</v>
      </c>
      <c r="F8638" s="4">
        <f t="shared" si="673"/>
        <v>0.50793399999999167</v>
      </c>
      <c r="G8638" s="4">
        <f t="shared" si="674"/>
        <v>0.50793399999999167</v>
      </c>
      <c r="H8638" s="7">
        <f t="shared" si="675"/>
        <v>0.25799694835599152</v>
      </c>
      <c r="I8638" s="7"/>
      <c r="J8638">
        <v>17035.3</v>
      </c>
      <c r="K8638" s="8">
        <f t="shared" si="676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672"/>
        <v>93.526399999999995</v>
      </c>
      <c r="E8639" s="8">
        <v>95.986643000000001</v>
      </c>
      <c r="F8639" s="4">
        <f t="shared" si="673"/>
        <v>2.4602430000000055</v>
      </c>
      <c r="G8639" s="4">
        <f t="shared" si="674"/>
        <v>2.4602430000000055</v>
      </c>
      <c r="H8639" s="7">
        <f t="shared" si="675"/>
        <v>6.0527956190490269</v>
      </c>
      <c r="I8639" s="7"/>
      <c r="J8639">
        <v>114000</v>
      </c>
      <c r="K8639" s="8">
        <f t="shared" si="676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672"/>
        <v>40.705199999999998</v>
      </c>
      <c r="E8640" s="8">
        <v>42.131526999999998</v>
      </c>
      <c r="F8640" s="4">
        <f t="shared" si="673"/>
        <v>1.4263270000000006</v>
      </c>
      <c r="G8640" s="4">
        <f t="shared" si="674"/>
        <v>1.4263270000000006</v>
      </c>
      <c r="H8640" s="7">
        <f t="shared" si="675"/>
        <v>2.0344087109290014</v>
      </c>
      <c r="I8640" s="7"/>
      <c r="J8640">
        <v>115060</v>
      </c>
      <c r="K8640" s="8">
        <f t="shared" si="676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672"/>
        <v>-0.92471500000000006</v>
      </c>
      <c r="E8641" s="8">
        <v>-0.92471499999999995</v>
      </c>
      <c r="F8641" s="4">
        <f t="shared" si="673"/>
        <v>1.1102230246251565E-16</v>
      </c>
      <c r="G8641" s="4">
        <f t="shared" si="674"/>
        <v>1.1102230246251565E-16</v>
      </c>
      <c r="H8641" s="7">
        <f t="shared" si="675"/>
        <v>1.2325951644078309E-32</v>
      </c>
      <c r="I8641" s="7"/>
      <c r="J8641">
        <v>114284</v>
      </c>
      <c r="K8641" s="8">
        <f t="shared" si="676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672"/>
        <v>-0.61187499999999995</v>
      </c>
      <c r="E8642" s="8">
        <v>-0.61187499999999995</v>
      </c>
      <c r="F8642" s="4">
        <f t="shared" si="673"/>
        <v>0</v>
      </c>
      <c r="G8642" s="4">
        <f t="shared" si="674"/>
        <v>0</v>
      </c>
      <c r="H8642" s="7">
        <f t="shared" si="675"/>
        <v>0</v>
      </c>
      <c r="I8642" s="7"/>
      <c r="J8642">
        <v>114957</v>
      </c>
      <c r="K8642" s="8">
        <f t="shared" si="676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672"/>
        <v>-0.61187499999999995</v>
      </c>
      <c r="E8643" s="8">
        <v>-0.61187499999999995</v>
      </c>
      <c r="F8643" s="4">
        <f t="shared" si="673"/>
        <v>0</v>
      </c>
      <c r="G8643" s="4">
        <f t="shared" si="674"/>
        <v>0</v>
      </c>
      <c r="H8643" s="7">
        <f t="shared" si="675"/>
        <v>0</v>
      </c>
      <c r="I8643" s="7"/>
      <c r="J8643">
        <v>114177</v>
      </c>
      <c r="K8643" s="8">
        <f t="shared" si="676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672"/>
        <v>-0.61187499999999995</v>
      </c>
      <c r="E8644" s="8">
        <v>-0.61187499999999995</v>
      </c>
      <c r="F8644" s="4">
        <f t="shared" si="673"/>
        <v>0</v>
      </c>
      <c r="G8644" s="4">
        <f t="shared" si="674"/>
        <v>0</v>
      </c>
      <c r="H8644" s="7">
        <f t="shared" si="675"/>
        <v>0</v>
      </c>
      <c r="I8644" s="7"/>
      <c r="J8644">
        <v>114253</v>
      </c>
      <c r="K8644" s="8">
        <f t="shared" si="676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672"/>
        <v>-0.61187499999999995</v>
      </c>
      <c r="E8645" s="8">
        <v>-0.61187499999999995</v>
      </c>
      <c r="F8645" s="4">
        <f t="shared" si="673"/>
        <v>0</v>
      </c>
      <c r="G8645" s="4">
        <f t="shared" si="674"/>
        <v>0</v>
      </c>
      <c r="H8645" s="7">
        <f t="shared" si="675"/>
        <v>0</v>
      </c>
      <c r="I8645" s="7"/>
      <c r="J8645">
        <v>68296.100000000006</v>
      </c>
      <c r="K8645" s="8">
        <f t="shared" si="676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672"/>
        <v>-0.61187499999999995</v>
      </c>
      <c r="E8646" s="8">
        <v>-0.61187499999999995</v>
      </c>
      <c r="F8646" s="4">
        <f t="shared" si="673"/>
        <v>0</v>
      </c>
      <c r="G8646" s="4">
        <f t="shared" si="674"/>
        <v>0</v>
      </c>
      <c r="H8646" s="7">
        <f t="shared" si="675"/>
        <v>0</v>
      </c>
      <c r="I8646" s="7"/>
      <c r="J8646">
        <v>-924.71500000000003</v>
      </c>
      <c r="K8646" s="8">
        <f t="shared" si="676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672"/>
        <v>-0.61187499999999995</v>
      </c>
      <c r="E8647" s="8">
        <v>-0.61187499999999995</v>
      </c>
      <c r="F8647" s="4">
        <f t="shared" si="673"/>
        <v>0</v>
      </c>
      <c r="G8647" s="4">
        <f t="shared" si="674"/>
        <v>0</v>
      </c>
      <c r="H8647" s="7">
        <f t="shared" si="675"/>
        <v>0</v>
      </c>
      <c r="I8647" s="7"/>
      <c r="J8647">
        <v>-611.875</v>
      </c>
      <c r="K8647" s="8">
        <f t="shared" si="676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672"/>
        <v>-0.61187499999999995</v>
      </c>
      <c r="E8648" s="8">
        <v>-0.61187499999999995</v>
      </c>
      <c r="F8648" s="4">
        <f t="shared" si="673"/>
        <v>0</v>
      </c>
      <c r="G8648" s="4">
        <f t="shared" si="674"/>
        <v>0</v>
      </c>
      <c r="H8648" s="7">
        <f t="shared" si="675"/>
        <v>0</v>
      </c>
      <c r="I8648" s="7"/>
      <c r="J8648">
        <v>-611.875</v>
      </c>
      <c r="K8648" s="8">
        <f t="shared" si="676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677">C8649/1000</f>
        <v>-0.61187499999999995</v>
      </c>
      <c r="E8649" s="8">
        <v>-0.61187499999999995</v>
      </c>
      <c r="F8649" s="4">
        <f t="shared" ref="F8649:F8712" si="678">(E8649- D8649)</f>
        <v>0</v>
      </c>
      <c r="G8649" s="4">
        <f t="shared" ref="G8649:G8712" si="679">ABS(F8649)</f>
        <v>0</v>
      </c>
      <c r="H8649" s="7">
        <f t="shared" ref="H8649:H8712" si="680">(G8649^2)</f>
        <v>0</v>
      </c>
      <c r="I8649" s="7"/>
      <c r="J8649">
        <v>-611.875</v>
      </c>
      <c r="K8649" s="8">
        <f t="shared" si="676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677"/>
        <v>-0.61187499999999995</v>
      </c>
      <c r="E8650" s="8">
        <v>-0.61187499999999995</v>
      </c>
      <c r="F8650" s="4">
        <f t="shared" si="678"/>
        <v>0</v>
      </c>
      <c r="G8650" s="4">
        <f t="shared" si="679"/>
        <v>0</v>
      </c>
      <c r="H8650" s="7">
        <f t="shared" si="680"/>
        <v>0</v>
      </c>
      <c r="I8650" s="7"/>
      <c r="J8650">
        <v>-611.875</v>
      </c>
      <c r="K8650" s="8">
        <f t="shared" si="676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677"/>
        <v>-0.61187499999999995</v>
      </c>
      <c r="E8651" s="8">
        <v>-0.61187499999999995</v>
      </c>
      <c r="F8651" s="4">
        <f t="shared" si="678"/>
        <v>0</v>
      </c>
      <c r="G8651" s="4">
        <f t="shared" si="679"/>
        <v>0</v>
      </c>
      <c r="H8651" s="7">
        <f t="shared" si="680"/>
        <v>0</v>
      </c>
      <c r="I8651" s="7"/>
      <c r="J8651">
        <v>-611.875</v>
      </c>
      <c r="K8651" s="8">
        <f t="shared" si="676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677"/>
        <v>-0.61187499999999995</v>
      </c>
      <c r="E8652" s="8">
        <v>-0.61187499999999995</v>
      </c>
      <c r="F8652" s="4">
        <f t="shared" si="678"/>
        <v>0</v>
      </c>
      <c r="G8652" s="4">
        <f t="shared" si="679"/>
        <v>0</v>
      </c>
      <c r="H8652" s="7">
        <f t="shared" si="680"/>
        <v>0</v>
      </c>
      <c r="I8652" s="7"/>
      <c r="J8652">
        <v>-611.875</v>
      </c>
      <c r="K8652" s="8">
        <f t="shared" si="676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677"/>
        <v>-0.61187499999999995</v>
      </c>
      <c r="E8653" s="8">
        <v>-0.61187499999999995</v>
      </c>
      <c r="F8653" s="4">
        <f t="shared" si="678"/>
        <v>0</v>
      </c>
      <c r="G8653" s="4">
        <f t="shared" si="679"/>
        <v>0</v>
      </c>
      <c r="H8653" s="7">
        <f t="shared" si="680"/>
        <v>0</v>
      </c>
      <c r="I8653" s="7"/>
      <c r="J8653">
        <v>-611.875</v>
      </c>
      <c r="K8653" s="8">
        <f t="shared" si="676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677"/>
        <v>-0.61187499999999995</v>
      </c>
      <c r="E8654" s="8">
        <v>-0.61187499999999995</v>
      </c>
      <c r="F8654" s="4">
        <f t="shared" si="678"/>
        <v>0</v>
      </c>
      <c r="G8654" s="4">
        <f t="shared" si="679"/>
        <v>0</v>
      </c>
      <c r="H8654" s="7">
        <f t="shared" si="680"/>
        <v>0</v>
      </c>
      <c r="I8654" s="7"/>
      <c r="J8654">
        <v>-611.875</v>
      </c>
      <c r="K8654" s="8">
        <f t="shared" si="676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677"/>
        <v>-1.0669200000000001</v>
      </c>
      <c r="E8655" s="8">
        <v>-1.0669150000000001</v>
      </c>
      <c r="F8655" s="4">
        <f t="shared" si="678"/>
        <v>5.000000000032756E-6</v>
      </c>
      <c r="G8655" s="4">
        <f t="shared" si="679"/>
        <v>5.000000000032756E-6</v>
      </c>
      <c r="H8655" s="7">
        <f t="shared" si="680"/>
        <v>2.5000000000327561E-11</v>
      </c>
      <c r="I8655" s="7"/>
      <c r="J8655">
        <v>-611.875</v>
      </c>
      <c r="K8655" s="8">
        <f t="shared" si="676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677"/>
        <v>-1.0669200000000001</v>
      </c>
      <c r="E8656" s="8">
        <v>-1.0669150000000001</v>
      </c>
      <c r="F8656" s="4">
        <f t="shared" si="678"/>
        <v>5.000000000032756E-6</v>
      </c>
      <c r="G8656" s="4">
        <f t="shared" si="679"/>
        <v>5.000000000032756E-6</v>
      </c>
      <c r="H8656" s="7">
        <f t="shared" si="680"/>
        <v>2.5000000000327561E-11</v>
      </c>
      <c r="I8656" s="7"/>
      <c r="J8656">
        <v>-611.875</v>
      </c>
      <c r="K8656" s="8">
        <f t="shared" si="676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677"/>
        <v>-1.5475099999999999</v>
      </c>
      <c r="E8657" s="8">
        <v>-1.545661</v>
      </c>
      <c r="F8657" s="4">
        <f t="shared" si="678"/>
        <v>1.8489999999999895E-3</v>
      </c>
      <c r="G8657" s="4">
        <f t="shared" si="679"/>
        <v>1.8489999999999895E-3</v>
      </c>
      <c r="H8657" s="7">
        <f t="shared" si="680"/>
        <v>3.4188009999999615E-6</v>
      </c>
      <c r="I8657" s="7"/>
      <c r="J8657">
        <v>-611.875</v>
      </c>
      <c r="K8657" s="8">
        <f t="shared" si="676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677"/>
        <v>16.326899999999998</v>
      </c>
      <c r="E8658" s="8">
        <v>15.630646</v>
      </c>
      <c r="F8658" s="4">
        <f t="shared" si="678"/>
        <v>-0.69625399999999793</v>
      </c>
      <c r="G8658" s="4">
        <f t="shared" si="679"/>
        <v>0.69625399999999793</v>
      </c>
      <c r="H8658" s="7">
        <f t="shared" si="680"/>
        <v>0.48476963251599714</v>
      </c>
      <c r="I8658" s="7"/>
      <c r="J8658">
        <v>-611.875</v>
      </c>
      <c r="K8658" s="8">
        <f t="shared" si="676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677"/>
        <v>100.459</v>
      </c>
      <c r="E8659" s="8">
        <v>99.735900000000001</v>
      </c>
      <c r="F8659" s="4">
        <f t="shared" si="678"/>
        <v>-0.7231000000000023</v>
      </c>
      <c r="G8659" s="4">
        <f t="shared" si="679"/>
        <v>0.7231000000000023</v>
      </c>
      <c r="H8659" s="7">
        <f t="shared" si="680"/>
        <v>0.52287361000000332</v>
      </c>
      <c r="I8659" s="7"/>
      <c r="J8659">
        <v>-611.875</v>
      </c>
      <c r="K8659" s="8">
        <f t="shared" si="676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677"/>
        <v>103.81399999999999</v>
      </c>
      <c r="E8660" s="8">
        <v>103.977889</v>
      </c>
      <c r="F8660" s="4">
        <f t="shared" si="678"/>
        <v>0.16388900000001172</v>
      </c>
      <c r="G8660" s="4">
        <f t="shared" si="679"/>
        <v>0.16388900000001172</v>
      </c>
      <c r="H8660" s="7">
        <f t="shared" si="680"/>
        <v>2.685960432100384E-2</v>
      </c>
      <c r="I8660" s="7"/>
      <c r="J8660">
        <v>-1066.92</v>
      </c>
      <c r="K8660" s="8">
        <f t="shared" si="676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677"/>
        <v>113.803</v>
      </c>
      <c r="E8661" s="8">
        <v>113.94367800000001</v>
      </c>
      <c r="F8661" s="4">
        <f t="shared" si="678"/>
        <v>0.1406780000000083</v>
      </c>
      <c r="G8661" s="4">
        <f t="shared" si="679"/>
        <v>0.1406780000000083</v>
      </c>
      <c r="H8661" s="7">
        <f t="shared" si="680"/>
        <v>1.9790299684002335E-2</v>
      </c>
      <c r="I8661" s="7"/>
      <c r="J8661">
        <v>-1066.92</v>
      </c>
      <c r="K8661" s="8">
        <f t="shared" si="676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677"/>
        <v>107.584</v>
      </c>
      <c r="E8662" s="8">
        <v>109.167311</v>
      </c>
      <c r="F8662" s="4">
        <f t="shared" si="678"/>
        <v>1.5833109999999948</v>
      </c>
      <c r="G8662" s="4">
        <f t="shared" si="679"/>
        <v>1.5833109999999948</v>
      </c>
      <c r="H8662" s="7">
        <f t="shared" si="680"/>
        <v>2.5068737227209836</v>
      </c>
      <c r="I8662" s="7"/>
      <c r="J8662">
        <v>10926.5</v>
      </c>
      <c r="K8662" s="8">
        <f t="shared" si="676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677"/>
        <v>81.682000000000002</v>
      </c>
      <c r="E8663" s="8">
        <v>83.916169999999994</v>
      </c>
      <c r="F8663" s="4">
        <f t="shared" si="678"/>
        <v>2.2341699999999918</v>
      </c>
      <c r="G8663" s="4">
        <f t="shared" si="679"/>
        <v>2.2341699999999918</v>
      </c>
      <c r="H8663" s="7">
        <f t="shared" si="680"/>
        <v>4.9915155888999632</v>
      </c>
      <c r="I8663" s="7"/>
      <c r="J8663">
        <v>114995</v>
      </c>
      <c r="K8663" s="8">
        <f t="shared" si="676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677"/>
        <v>32.39</v>
      </c>
      <c r="E8664" s="8">
        <v>33.278357</v>
      </c>
      <c r="F8664" s="4">
        <f t="shared" si="678"/>
        <v>0.88835699999999918</v>
      </c>
      <c r="G8664" s="4">
        <f t="shared" si="679"/>
        <v>0.88835699999999918</v>
      </c>
      <c r="H8664" s="7">
        <f t="shared" si="680"/>
        <v>0.7891781594489985</v>
      </c>
      <c r="I8664" s="7"/>
      <c r="J8664">
        <v>114103</v>
      </c>
      <c r="K8664" s="8">
        <f t="shared" si="676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677"/>
        <v>-0.92471500000000006</v>
      </c>
      <c r="E8665" s="8">
        <v>-0.92471499999999995</v>
      </c>
      <c r="F8665" s="4">
        <f t="shared" si="678"/>
        <v>1.1102230246251565E-16</v>
      </c>
      <c r="G8665" s="4">
        <f t="shared" si="679"/>
        <v>1.1102230246251565E-16</v>
      </c>
      <c r="H8665" s="7">
        <f t="shared" si="680"/>
        <v>1.2325951644078309E-32</v>
      </c>
      <c r="I8665" s="7"/>
      <c r="J8665">
        <v>114333</v>
      </c>
      <c r="K8665" s="8">
        <f t="shared" si="676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677"/>
        <v>-0.61187499999999995</v>
      </c>
      <c r="E8666" s="8">
        <v>-0.61187499999999995</v>
      </c>
      <c r="F8666" s="4">
        <f t="shared" si="678"/>
        <v>0</v>
      </c>
      <c r="G8666" s="4">
        <f t="shared" si="679"/>
        <v>0</v>
      </c>
      <c r="H8666" s="7">
        <f t="shared" si="680"/>
        <v>0</v>
      </c>
      <c r="I8666" s="7"/>
      <c r="J8666">
        <v>114233</v>
      </c>
      <c r="K8666" s="8">
        <f t="shared" si="676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677"/>
        <v>-0.61187499999999995</v>
      </c>
      <c r="E8667" s="8">
        <v>-0.61187499999999995</v>
      </c>
      <c r="F8667" s="4">
        <f t="shared" si="678"/>
        <v>0</v>
      </c>
      <c r="G8667" s="4">
        <f t="shared" si="679"/>
        <v>0</v>
      </c>
      <c r="H8667" s="7">
        <f t="shared" si="680"/>
        <v>0</v>
      </c>
      <c r="I8667" s="7"/>
      <c r="J8667">
        <v>113725</v>
      </c>
      <c r="K8667" s="8">
        <f t="shared" si="676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677"/>
        <v>-0.61187499999999995</v>
      </c>
      <c r="E8668" s="8">
        <v>-0.61187499999999995</v>
      </c>
      <c r="F8668" s="4">
        <f t="shared" si="678"/>
        <v>0</v>
      </c>
      <c r="G8668" s="4">
        <f t="shared" si="679"/>
        <v>0</v>
      </c>
      <c r="H8668" s="7">
        <f t="shared" si="680"/>
        <v>0</v>
      </c>
      <c r="I8668" s="7"/>
      <c r="J8668">
        <v>95986.5</v>
      </c>
      <c r="K8668" s="8">
        <f t="shared" si="676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677"/>
        <v>-0.61187499999999995</v>
      </c>
      <c r="E8669" s="8">
        <v>-0.61187499999999995</v>
      </c>
      <c r="F8669" s="4">
        <f t="shared" si="678"/>
        <v>0</v>
      </c>
      <c r="G8669" s="4">
        <f t="shared" si="679"/>
        <v>0</v>
      </c>
      <c r="H8669" s="7">
        <f t="shared" si="680"/>
        <v>0</v>
      </c>
      <c r="I8669" s="7"/>
      <c r="J8669">
        <v>42456.1</v>
      </c>
      <c r="K8669" s="8">
        <f t="shared" si="676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677"/>
        <v>-0.61187499999999995</v>
      </c>
      <c r="E8670" s="8">
        <v>-0.61187499999999995</v>
      </c>
      <c r="F8670" s="4">
        <f t="shared" si="678"/>
        <v>0</v>
      </c>
      <c r="G8670" s="4">
        <f t="shared" si="679"/>
        <v>0</v>
      </c>
      <c r="H8670" s="7">
        <f t="shared" si="680"/>
        <v>0</v>
      </c>
      <c r="I8670" s="7"/>
      <c r="J8670">
        <v>-924.71500000000003</v>
      </c>
      <c r="K8670" s="8">
        <f t="shared" si="676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677"/>
        <v>-0.61187499999999995</v>
      </c>
      <c r="E8671" s="8">
        <v>-0.61187499999999995</v>
      </c>
      <c r="F8671" s="4">
        <f t="shared" si="678"/>
        <v>0</v>
      </c>
      <c r="G8671" s="4">
        <f t="shared" si="679"/>
        <v>0</v>
      </c>
      <c r="H8671" s="7">
        <f t="shared" si="680"/>
        <v>0</v>
      </c>
      <c r="I8671" s="7"/>
      <c r="J8671">
        <v>-611.875</v>
      </c>
      <c r="K8671" s="8">
        <f t="shared" si="676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677"/>
        <v>-0.61187499999999995</v>
      </c>
      <c r="E8672" s="8">
        <v>-0.61187499999999995</v>
      </c>
      <c r="F8672" s="4">
        <f t="shared" si="678"/>
        <v>0</v>
      </c>
      <c r="G8672" s="4">
        <f t="shared" si="679"/>
        <v>0</v>
      </c>
      <c r="H8672" s="7">
        <f t="shared" si="680"/>
        <v>0</v>
      </c>
      <c r="I8672" s="7"/>
      <c r="J8672">
        <v>-611.875</v>
      </c>
      <c r="K8672" s="8">
        <f t="shared" si="676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677"/>
        <v>-0.61187499999999995</v>
      </c>
      <c r="E8673" s="8">
        <v>-0.61187499999999995</v>
      </c>
      <c r="F8673" s="4">
        <f t="shared" si="678"/>
        <v>0</v>
      </c>
      <c r="G8673" s="4">
        <f t="shared" si="679"/>
        <v>0</v>
      </c>
      <c r="H8673" s="7">
        <f t="shared" si="680"/>
        <v>0</v>
      </c>
      <c r="I8673" s="7"/>
      <c r="J8673">
        <v>-611.875</v>
      </c>
      <c r="K8673" s="8">
        <f t="shared" si="676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677"/>
        <v>-0.61187499999999995</v>
      </c>
      <c r="E8674" s="8">
        <v>-0.61187499999999995</v>
      </c>
      <c r="F8674" s="4">
        <f t="shared" si="678"/>
        <v>0</v>
      </c>
      <c r="G8674" s="4">
        <f t="shared" si="679"/>
        <v>0</v>
      </c>
      <c r="H8674" s="7">
        <f t="shared" si="680"/>
        <v>0</v>
      </c>
      <c r="I8674" s="7"/>
      <c r="J8674">
        <v>-611.875</v>
      </c>
      <c r="K8674" s="8">
        <f t="shared" si="676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677"/>
        <v>-0.61187499999999995</v>
      </c>
      <c r="E8675" s="8">
        <v>-0.61187499999999995</v>
      </c>
      <c r="F8675" s="4">
        <f t="shared" si="678"/>
        <v>0</v>
      </c>
      <c r="G8675" s="4">
        <f t="shared" si="679"/>
        <v>0</v>
      </c>
      <c r="H8675" s="7">
        <f t="shared" si="680"/>
        <v>0</v>
      </c>
      <c r="I8675" s="7"/>
      <c r="J8675">
        <v>-611.875</v>
      </c>
      <c r="K8675" s="8">
        <f t="shared" si="676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677"/>
        <v>-0.61187499999999995</v>
      </c>
      <c r="E8676" s="8">
        <v>-0.61187499999999995</v>
      </c>
      <c r="F8676" s="4">
        <f t="shared" si="678"/>
        <v>0</v>
      </c>
      <c r="G8676" s="4">
        <f t="shared" si="679"/>
        <v>0</v>
      </c>
      <c r="H8676" s="7">
        <f t="shared" si="680"/>
        <v>0</v>
      </c>
      <c r="I8676" s="7"/>
      <c r="J8676">
        <v>-611.875</v>
      </c>
      <c r="K8676" s="8">
        <f t="shared" si="676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677"/>
        <v>-0.61187499999999995</v>
      </c>
      <c r="E8677" s="8">
        <v>-0.61187499999999995</v>
      </c>
      <c r="F8677" s="4">
        <f t="shared" si="678"/>
        <v>0</v>
      </c>
      <c r="G8677" s="4">
        <f t="shared" si="679"/>
        <v>0</v>
      </c>
      <c r="H8677" s="7">
        <f t="shared" si="680"/>
        <v>0</v>
      </c>
      <c r="I8677" s="7"/>
      <c r="J8677">
        <v>-611.875</v>
      </c>
      <c r="K8677" s="8">
        <f t="shared" si="676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677"/>
        <v>-0.61187499999999995</v>
      </c>
      <c r="E8678" s="8">
        <v>-0.61187499999999995</v>
      </c>
      <c r="F8678" s="4">
        <f t="shared" si="678"/>
        <v>0</v>
      </c>
      <c r="G8678" s="4">
        <f t="shared" si="679"/>
        <v>0</v>
      </c>
      <c r="H8678" s="7">
        <f t="shared" si="680"/>
        <v>0</v>
      </c>
      <c r="I8678" s="7"/>
      <c r="J8678">
        <v>-611.875</v>
      </c>
      <c r="K8678" s="8">
        <f t="shared" si="676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677"/>
        <v>-1.0669200000000001</v>
      </c>
      <c r="E8679" s="8">
        <v>-1.0669150000000001</v>
      </c>
      <c r="F8679" s="4">
        <f t="shared" si="678"/>
        <v>5.000000000032756E-6</v>
      </c>
      <c r="G8679" s="4">
        <f t="shared" si="679"/>
        <v>5.000000000032756E-6</v>
      </c>
      <c r="H8679" s="7">
        <f t="shared" si="680"/>
        <v>2.5000000000327561E-11</v>
      </c>
      <c r="I8679" s="7"/>
      <c r="J8679">
        <v>-611.875</v>
      </c>
      <c r="K8679" s="8">
        <f t="shared" si="676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677"/>
        <v>-1.0669200000000001</v>
      </c>
      <c r="E8680" s="8">
        <v>-1.0669150000000001</v>
      </c>
      <c r="F8680" s="4">
        <f t="shared" si="678"/>
        <v>5.000000000032756E-6</v>
      </c>
      <c r="G8680" s="4">
        <f t="shared" si="679"/>
        <v>5.000000000032756E-6</v>
      </c>
      <c r="H8680" s="7">
        <f t="shared" si="680"/>
        <v>2.5000000000327561E-11</v>
      </c>
      <c r="I8680" s="7"/>
      <c r="J8680">
        <v>-611.875</v>
      </c>
      <c r="K8680" s="8">
        <f t="shared" si="676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677"/>
        <v>-1.0669200000000001</v>
      </c>
      <c r="E8681" s="8">
        <v>-1.0669150000000001</v>
      </c>
      <c r="F8681" s="4">
        <f t="shared" si="678"/>
        <v>5.000000000032756E-6</v>
      </c>
      <c r="G8681" s="4">
        <f t="shared" si="679"/>
        <v>5.000000000032756E-6</v>
      </c>
      <c r="H8681" s="7">
        <f t="shared" si="680"/>
        <v>2.5000000000327561E-11</v>
      </c>
      <c r="I8681" s="7"/>
      <c r="J8681">
        <v>-611.875</v>
      </c>
      <c r="K8681" s="8">
        <f t="shared" si="676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677"/>
        <v>-0.92471500000000006</v>
      </c>
      <c r="E8682" s="8">
        <v>-0.92471499999999995</v>
      </c>
      <c r="F8682" s="4">
        <f t="shared" si="678"/>
        <v>1.1102230246251565E-16</v>
      </c>
      <c r="G8682" s="4">
        <f t="shared" si="679"/>
        <v>1.1102230246251565E-16</v>
      </c>
      <c r="H8682" s="7">
        <f t="shared" si="680"/>
        <v>1.2325951644078309E-32</v>
      </c>
      <c r="I8682" s="7"/>
      <c r="J8682">
        <v>-611.875</v>
      </c>
      <c r="K8682" s="8">
        <f t="shared" si="676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677"/>
        <v>-0.92471500000000006</v>
      </c>
      <c r="E8683" s="8">
        <v>-0.92471499999999995</v>
      </c>
      <c r="F8683" s="4">
        <f t="shared" si="678"/>
        <v>1.1102230246251565E-16</v>
      </c>
      <c r="G8683" s="4">
        <f t="shared" si="679"/>
        <v>1.1102230246251565E-16</v>
      </c>
      <c r="H8683" s="7">
        <f t="shared" si="680"/>
        <v>1.2325951644078309E-32</v>
      </c>
      <c r="I8683" s="7"/>
      <c r="J8683">
        <v>-611.875</v>
      </c>
      <c r="K8683" s="8">
        <f t="shared" si="676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677"/>
        <v>-0.92471500000000006</v>
      </c>
      <c r="E8684" s="8">
        <v>-0.92471499999999995</v>
      </c>
      <c r="F8684" s="4">
        <f t="shared" si="678"/>
        <v>1.1102230246251565E-16</v>
      </c>
      <c r="G8684" s="4">
        <f t="shared" si="679"/>
        <v>1.1102230246251565E-16</v>
      </c>
      <c r="H8684" s="7">
        <f t="shared" si="680"/>
        <v>1.2325951644078309E-32</v>
      </c>
      <c r="I8684" s="7"/>
      <c r="J8684">
        <v>-1066.92</v>
      </c>
      <c r="K8684" s="8">
        <f t="shared" ref="K8684:K8747" si="681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677"/>
        <v>-0.92471500000000006</v>
      </c>
      <c r="E8685" s="8">
        <v>-0.92471499999999995</v>
      </c>
      <c r="F8685" s="4">
        <f t="shared" si="678"/>
        <v>1.1102230246251565E-16</v>
      </c>
      <c r="G8685" s="4">
        <f t="shared" si="679"/>
        <v>1.1102230246251565E-16</v>
      </c>
      <c r="H8685" s="7">
        <f t="shared" si="680"/>
        <v>1.2325951644078309E-32</v>
      </c>
      <c r="I8685" s="7"/>
      <c r="J8685">
        <v>-1066.92</v>
      </c>
      <c r="K8685" s="8">
        <f t="shared" si="681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677"/>
        <v>-0.92471500000000006</v>
      </c>
      <c r="E8686" s="8">
        <v>-0.92471499999999995</v>
      </c>
      <c r="F8686" s="4">
        <f t="shared" si="678"/>
        <v>1.1102230246251565E-16</v>
      </c>
      <c r="G8686" s="4">
        <f t="shared" si="679"/>
        <v>1.1102230246251565E-16</v>
      </c>
      <c r="H8686" s="7">
        <f t="shared" si="680"/>
        <v>1.2325951644078309E-32</v>
      </c>
      <c r="I8686" s="7"/>
      <c r="J8686">
        <v>-1546.14</v>
      </c>
      <c r="K8686" s="8">
        <f t="shared" si="681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677"/>
        <v>-0.92471500000000006</v>
      </c>
      <c r="E8687" s="8">
        <v>-0.92471499999999995</v>
      </c>
      <c r="F8687" s="4">
        <f t="shared" si="678"/>
        <v>1.1102230246251565E-16</v>
      </c>
      <c r="G8687" s="4">
        <f t="shared" si="679"/>
        <v>1.1102230246251565E-16</v>
      </c>
      <c r="H8687" s="7">
        <f t="shared" si="680"/>
        <v>1.2325951644078309E-32</v>
      </c>
      <c r="I8687" s="7"/>
      <c r="J8687">
        <v>15899.9</v>
      </c>
      <c r="K8687" s="8">
        <f t="shared" si="681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677"/>
        <v>-0.92471500000000006</v>
      </c>
      <c r="E8688" s="8">
        <v>-0.92471499999999995</v>
      </c>
      <c r="F8688" s="4">
        <f t="shared" si="678"/>
        <v>1.1102230246251565E-16</v>
      </c>
      <c r="G8688" s="4">
        <f t="shared" si="679"/>
        <v>1.1102230246251565E-16</v>
      </c>
      <c r="H8688" s="7">
        <f t="shared" si="680"/>
        <v>1.2325951644078309E-32</v>
      </c>
      <c r="I8688" s="7"/>
      <c r="J8688">
        <v>99773.6</v>
      </c>
      <c r="K8688" s="8">
        <f t="shared" si="681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677"/>
        <v>-0.92471500000000006</v>
      </c>
      <c r="E8689" s="8">
        <v>-0.92471499999999995</v>
      </c>
      <c r="F8689" s="4">
        <f t="shared" si="678"/>
        <v>1.1102230246251565E-16</v>
      </c>
      <c r="G8689" s="4">
        <f t="shared" si="679"/>
        <v>1.1102230246251565E-16</v>
      </c>
      <c r="H8689" s="7">
        <f t="shared" si="680"/>
        <v>1.2325951644078309E-32</v>
      </c>
      <c r="I8689" s="7"/>
      <c r="J8689">
        <v>103889</v>
      </c>
      <c r="K8689" s="8">
        <f t="shared" si="681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677"/>
        <v>-0.61187499999999995</v>
      </c>
      <c r="E8690" s="8">
        <v>-0.61187499999999995</v>
      </c>
      <c r="F8690" s="4">
        <f t="shared" si="678"/>
        <v>0</v>
      </c>
      <c r="G8690" s="4">
        <f t="shared" si="679"/>
        <v>0</v>
      </c>
      <c r="H8690" s="7">
        <f t="shared" si="680"/>
        <v>0</v>
      </c>
      <c r="I8690" s="7"/>
      <c r="J8690">
        <v>113737</v>
      </c>
      <c r="K8690" s="8">
        <f t="shared" si="681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677"/>
        <v>-0.61187499999999995</v>
      </c>
      <c r="E8691" s="8">
        <v>-0.61187499999999995</v>
      </c>
      <c r="F8691" s="4">
        <f t="shared" si="678"/>
        <v>0</v>
      </c>
      <c r="G8691" s="4">
        <f t="shared" si="679"/>
        <v>0</v>
      </c>
      <c r="H8691" s="7">
        <f t="shared" si="680"/>
        <v>0</v>
      </c>
      <c r="I8691" s="7"/>
      <c r="J8691">
        <v>109033</v>
      </c>
      <c r="K8691" s="8">
        <f t="shared" si="681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677"/>
        <v>-0.61187499999999995</v>
      </c>
      <c r="E8692" s="8">
        <v>-0.61187499999999995</v>
      </c>
      <c r="F8692" s="4">
        <f t="shared" si="678"/>
        <v>0</v>
      </c>
      <c r="G8692" s="4">
        <f t="shared" si="679"/>
        <v>0</v>
      </c>
      <c r="H8692" s="7">
        <f t="shared" si="680"/>
        <v>0</v>
      </c>
      <c r="I8692" s="7"/>
      <c r="J8692">
        <v>84013.9</v>
      </c>
      <c r="K8692" s="8">
        <f t="shared" si="681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677"/>
        <v>-0.61187499999999995</v>
      </c>
      <c r="E8693" s="8">
        <v>-0.61187499999999995</v>
      </c>
      <c r="F8693" s="4">
        <f t="shared" si="678"/>
        <v>0</v>
      </c>
      <c r="G8693" s="4">
        <f t="shared" si="679"/>
        <v>0</v>
      </c>
      <c r="H8693" s="7">
        <f t="shared" si="680"/>
        <v>0</v>
      </c>
      <c r="I8693" s="7"/>
      <c r="J8693">
        <v>33697.5</v>
      </c>
      <c r="K8693" s="8">
        <f t="shared" si="681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677"/>
        <v>-0.61187499999999995</v>
      </c>
      <c r="E8694" s="8">
        <v>-0.61187499999999995</v>
      </c>
      <c r="F8694" s="4">
        <f t="shared" si="678"/>
        <v>0</v>
      </c>
      <c r="G8694" s="4">
        <f t="shared" si="679"/>
        <v>0</v>
      </c>
      <c r="H8694" s="7">
        <f t="shared" si="680"/>
        <v>0</v>
      </c>
      <c r="I8694" s="7"/>
      <c r="J8694">
        <v>-924.71500000000003</v>
      </c>
      <c r="K8694" s="8">
        <f t="shared" si="681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677"/>
        <v>-0.61187499999999995</v>
      </c>
      <c r="E8695" s="8">
        <v>-0.61187499999999995</v>
      </c>
      <c r="F8695" s="4">
        <f t="shared" si="678"/>
        <v>0</v>
      </c>
      <c r="G8695" s="4">
        <f t="shared" si="679"/>
        <v>0</v>
      </c>
      <c r="H8695" s="7">
        <f t="shared" si="680"/>
        <v>0</v>
      </c>
      <c r="I8695" s="7"/>
      <c r="J8695">
        <v>-611.875</v>
      </c>
      <c r="K8695" s="8">
        <f t="shared" si="681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677"/>
        <v>-0.61187499999999995</v>
      </c>
      <c r="E8696" s="8">
        <v>-0.61187499999999995</v>
      </c>
      <c r="F8696" s="4">
        <f t="shared" si="678"/>
        <v>0</v>
      </c>
      <c r="G8696" s="4">
        <f t="shared" si="679"/>
        <v>0</v>
      </c>
      <c r="H8696" s="7">
        <f t="shared" si="680"/>
        <v>0</v>
      </c>
      <c r="I8696" s="7"/>
      <c r="J8696">
        <v>-611.875</v>
      </c>
      <c r="K8696" s="8">
        <f t="shared" si="681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677"/>
        <v>-0.61187499999999995</v>
      </c>
      <c r="E8697" s="8">
        <v>-0.61187499999999995</v>
      </c>
      <c r="F8697" s="4">
        <f t="shared" si="678"/>
        <v>0</v>
      </c>
      <c r="G8697" s="4">
        <f t="shared" si="679"/>
        <v>0</v>
      </c>
      <c r="H8697" s="7">
        <f t="shared" si="680"/>
        <v>0</v>
      </c>
      <c r="I8697" s="7"/>
      <c r="J8697">
        <v>-611.875</v>
      </c>
      <c r="K8697" s="8">
        <f t="shared" si="681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677"/>
        <v>-0.61187499999999995</v>
      </c>
      <c r="E8698" s="8">
        <v>-0.61187499999999995</v>
      </c>
      <c r="F8698" s="4">
        <f t="shared" si="678"/>
        <v>0</v>
      </c>
      <c r="G8698" s="4">
        <f t="shared" si="679"/>
        <v>0</v>
      </c>
      <c r="H8698" s="7">
        <f t="shared" si="680"/>
        <v>0</v>
      </c>
      <c r="I8698" s="7"/>
      <c r="J8698">
        <v>-611.875</v>
      </c>
      <c r="K8698" s="8">
        <f t="shared" si="681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677"/>
        <v>-0.61187499999999995</v>
      </c>
      <c r="E8699" s="8">
        <v>-0.61187499999999995</v>
      </c>
      <c r="F8699" s="4">
        <f t="shared" si="678"/>
        <v>0</v>
      </c>
      <c r="G8699" s="4">
        <f t="shared" si="679"/>
        <v>0</v>
      </c>
      <c r="H8699" s="7">
        <f t="shared" si="680"/>
        <v>0</v>
      </c>
      <c r="I8699" s="7"/>
      <c r="J8699">
        <v>-611.875</v>
      </c>
      <c r="K8699" s="8">
        <f t="shared" si="681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677"/>
        <v>-0.61187499999999995</v>
      </c>
      <c r="E8700" s="8">
        <v>-0.61187499999999995</v>
      </c>
      <c r="F8700" s="4">
        <f t="shared" si="678"/>
        <v>0</v>
      </c>
      <c r="G8700" s="4">
        <f t="shared" si="679"/>
        <v>0</v>
      </c>
      <c r="H8700" s="7">
        <f t="shared" si="680"/>
        <v>0</v>
      </c>
      <c r="I8700" s="7"/>
      <c r="J8700">
        <v>-611.875</v>
      </c>
      <c r="K8700" s="8">
        <f t="shared" si="681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677"/>
        <v>-0.61187499999999995</v>
      </c>
      <c r="E8701" s="8">
        <v>-0.61187499999999995</v>
      </c>
      <c r="F8701" s="4">
        <f t="shared" si="678"/>
        <v>0</v>
      </c>
      <c r="G8701" s="4">
        <f t="shared" si="679"/>
        <v>0</v>
      </c>
      <c r="H8701" s="7">
        <f t="shared" si="680"/>
        <v>0</v>
      </c>
      <c r="I8701" s="7"/>
      <c r="J8701">
        <v>-611.875</v>
      </c>
      <c r="K8701" s="8">
        <f t="shared" si="681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677"/>
        <v>-0.61187499999999995</v>
      </c>
      <c r="E8702" s="8">
        <v>-0.61187499999999995</v>
      </c>
      <c r="F8702" s="4">
        <f t="shared" si="678"/>
        <v>0</v>
      </c>
      <c r="G8702" s="4">
        <f t="shared" si="679"/>
        <v>0</v>
      </c>
      <c r="H8702" s="7">
        <f t="shared" si="680"/>
        <v>0</v>
      </c>
      <c r="I8702" s="7"/>
      <c r="J8702">
        <v>-611.875</v>
      </c>
      <c r="K8702" s="8">
        <f t="shared" si="681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677"/>
        <v>-1.0669200000000001</v>
      </c>
      <c r="E8703" s="8">
        <v>-1.0669150000000001</v>
      </c>
      <c r="F8703" s="4">
        <f t="shared" si="678"/>
        <v>5.000000000032756E-6</v>
      </c>
      <c r="G8703" s="4">
        <f t="shared" si="679"/>
        <v>5.000000000032756E-6</v>
      </c>
      <c r="H8703" s="7">
        <f t="shared" si="680"/>
        <v>2.5000000000327561E-11</v>
      </c>
      <c r="I8703" s="7"/>
      <c r="J8703">
        <v>-611.875</v>
      </c>
      <c r="K8703" s="8">
        <f t="shared" si="681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677"/>
        <v>-1.0669200000000001</v>
      </c>
      <c r="E8704" s="8">
        <v>-1.0669150000000001</v>
      </c>
      <c r="F8704" s="4">
        <f t="shared" si="678"/>
        <v>5.000000000032756E-6</v>
      </c>
      <c r="G8704" s="4">
        <f t="shared" si="679"/>
        <v>5.000000000032756E-6</v>
      </c>
      <c r="H8704" s="7">
        <f t="shared" si="680"/>
        <v>2.5000000000327561E-11</v>
      </c>
      <c r="I8704" s="7"/>
      <c r="J8704">
        <v>-611.875</v>
      </c>
      <c r="K8704" s="8">
        <f t="shared" si="681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677"/>
        <v>-1.0669200000000001</v>
      </c>
      <c r="E8705" s="8">
        <v>-1.0669150000000001</v>
      </c>
      <c r="F8705" s="4">
        <f t="shared" si="678"/>
        <v>5.000000000032756E-6</v>
      </c>
      <c r="G8705" s="4">
        <f t="shared" si="679"/>
        <v>5.000000000032756E-6</v>
      </c>
      <c r="H8705" s="7">
        <f t="shared" si="680"/>
        <v>2.5000000000327561E-11</v>
      </c>
      <c r="I8705" s="7"/>
      <c r="J8705">
        <v>-611.875</v>
      </c>
      <c r="K8705" s="8">
        <f t="shared" si="681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677"/>
        <v>-0.92471500000000006</v>
      </c>
      <c r="E8706" s="8">
        <v>-0.92471499999999995</v>
      </c>
      <c r="F8706" s="4">
        <f t="shared" si="678"/>
        <v>1.1102230246251565E-16</v>
      </c>
      <c r="G8706" s="4">
        <f t="shared" si="679"/>
        <v>1.1102230246251565E-16</v>
      </c>
      <c r="H8706" s="7">
        <f t="shared" si="680"/>
        <v>1.2325951644078309E-32</v>
      </c>
      <c r="I8706" s="7"/>
      <c r="J8706">
        <v>-611.875</v>
      </c>
      <c r="K8706" s="8">
        <f t="shared" si="681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677"/>
        <v>-0.92471500000000006</v>
      </c>
      <c r="E8707" s="8">
        <v>-0.92471499999999995</v>
      </c>
      <c r="F8707" s="4">
        <f t="shared" si="678"/>
        <v>1.1102230246251565E-16</v>
      </c>
      <c r="G8707" s="4">
        <f t="shared" si="679"/>
        <v>1.1102230246251565E-16</v>
      </c>
      <c r="H8707" s="7">
        <f t="shared" si="680"/>
        <v>1.2325951644078309E-32</v>
      </c>
      <c r="I8707" s="7"/>
      <c r="J8707">
        <v>-611.875</v>
      </c>
      <c r="K8707" s="8">
        <f t="shared" si="681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677"/>
        <v>-0.92471500000000006</v>
      </c>
      <c r="E8708" s="8">
        <v>-0.92471499999999995</v>
      </c>
      <c r="F8708" s="4">
        <f t="shared" si="678"/>
        <v>1.1102230246251565E-16</v>
      </c>
      <c r="G8708" s="4">
        <f t="shared" si="679"/>
        <v>1.1102230246251565E-16</v>
      </c>
      <c r="H8708" s="7">
        <f t="shared" si="680"/>
        <v>1.2325951644078309E-32</v>
      </c>
      <c r="I8708" s="7"/>
      <c r="J8708">
        <v>-1066.92</v>
      </c>
      <c r="K8708" s="8">
        <f t="shared" si="681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677"/>
        <v>-0.92471500000000006</v>
      </c>
      <c r="E8709" s="8">
        <v>-0.92471499999999995</v>
      </c>
      <c r="F8709" s="4">
        <f t="shared" si="678"/>
        <v>1.1102230246251565E-16</v>
      </c>
      <c r="G8709" s="4">
        <f t="shared" si="679"/>
        <v>1.1102230246251565E-16</v>
      </c>
      <c r="H8709" s="7">
        <f t="shared" si="680"/>
        <v>1.2325951644078309E-32</v>
      </c>
      <c r="I8709" s="7"/>
      <c r="J8709">
        <v>-1066.92</v>
      </c>
      <c r="K8709" s="8">
        <f t="shared" si="681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677"/>
        <v>-0.92471500000000006</v>
      </c>
      <c r="E8710" s="8">
        <v>-0.92471499999999995</v>
      </c>
      <c r="F8710" s="4">
        <f t="shared" si="678"/>
        <v>1.1102230246251565E-16</v>
      </c>
      <c r="G8710" s="4">
        <f t="shared" si="679"/>
        <v>1.1102230246251565E-16</v>
      </c>
      <c r="H8710" s="7">
        <f t="shared" si="680"/>
        <v>1.2325951644078309E-32</v>
      </c>
      <c r="I8710" s="7"/>
      <c r="J8710">
        <v>-1066.92</v>
      </c>
      <c r="K8710" s="8">
        <f t="shared" si="681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677"/>
        <v>-0.92471500000000006</v>
      </c>
      <c r="E8711" s="8">
        <v>-0.92471499999999995</v>
      </c>
      <c r="F8711" s="4">
        <f t="shared" si="678"/>
        <v>1.1102230246251565E-16</v>
      </c>
      <c r="G8711" s="4">
        <f t="shared" si="679"/>
        <v>1.1102230246251565E-16</v>
      </c>
      <c r="H8711" s="7">
        <f t="shared" si="680"/>
        <v>1.2325951644078309E-32</v>
      </c>
      <c r="I8711" s="7"/>
      <c r="J8711">
        <v>-924.71500000000003</v>
      </c>
      <c r="K8711" s="8">
        <f t="shared" si="681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677"/>
        <v>-0.92471500000000006</v>
      </c>
      <c r="E8712" s="8">
        <v>-0.92471499999999995</v>
      </c>
      <c r="F8712" s="4">
        <f t="shared" si="678"/>
        <v>1.1102230246251565E-16</v>
      </c>
      <c r="G8712" s="4">
        <f t="shared" si="679"/>
        <v>1.1102230246251565E-16</v>
      </c>
      <c r="H8712" s="7">
        <f t="shared" si="680"/>
        <v>1.2325951644078309E-32</v>
      </c>
      <c r="I8712" s="7"/>
      <c r="J8712">
        <v>-924.71500000000003</v>
      </c>
      <c r="K8712" s="8">
        <f t="shared" si="681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682">C8713/1000</f>
        <v>-0.92471500000000006</v>
      </c>
      <c r="E8713" s="8">
        <v>-0.92471499999999995</v>
      </c>
      <c r="F8713" s="4">
        <f t="shared" ref="F8713:F8768" si="683">(E8713- D8713)</f>
        <v>1.1102230246251565E-16</v>
      </c>
      <c r="G8713" s="4">
        <f t="shared" ref="G8713:G8768" si="684">ABS(F8713)</f>
        <v>1.1102230246251565E-16</v>
      </c>
      <c r="H8713" s="7">
        <f t="shared" ref="H8713:H8768" si="685">(G8713^2)</f>
        <v>1.2325951644078309E-32</v>
      </c>
      <c r="I8713" s="7"/>
      <c r="J8713">
        <v>-924.71500000000003</v>
      </c>
      <c r="K8713" s="8">
        <f t="shared" si="681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682"/>
        <v>-0.61187499999999995</v>
      </c>
      <c r="E8714" s="8">
        <v>-0.61187499999999995</v>
      </c>
      <c r="F8714" s="4">
        <f t="shared" si="683"/>
        <v>0</v>
      </c>
      <c r="G8714" s="4">
        <f t="shared" si="684"/>
        <v>0</v>
      </c>
      <c r="H8714" s="7">
        <f t="shared" si="685"/>
        <v>0</v>
      </c>
      <c r="I8714" s="7"/>
      <c r="J8714">
        <v>-924.71500000000003</v>
      </c>
      <c r="K8714" s="8">
        <f t="shared" si="681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682"/>
        <v>-0.61187499999999995</v>
      </c>
      <c r="E8715" s="8">
        <v>-0.61187499999999995</v>
      </c>
      <c r="F8715" s="4">
        <f t="shared" si="683"/>
        <v>0</v>
      </c>
      <c r="G8715" s="4">
        <f t="shared" si="684"/>
        <v>0</v>
      </c>
      <c r="H8715" s="7">
        <f t="shared" si="685"/>
        <v>0</v>
      </c>
      <c r="I8715" s="7"/>
      <c r="J8715">
        <v>-924.71500000000003</v>
      </c>
      <c r="K8715" s="8">
        <f t="shared" si="681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682"/>
        <v>-0.61187499999999995</v>
      </c>
      <c r="E8716" s="8">
        <v>-0.61187499999999995</v>
      </c>
      <c r="F8716" s="4">
        <f t="shared" si="683"/>
        <v>0</v>
      </c>
      <c r="G8716" s="4">
        <f t="shared" si="684"/>
        <v>0</v>
      </c>
      <c r="H8716" s="7">
        <f t="shared" si="685"/>
        <v>0</v>
      </c>
      <c r="I8716" s="7"/>
      <c r="J8716">
        <v>-924.71500000000003</v>
      </c>
      <c r="K8716" s="8">
        <f t="shared" si="681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682"/>
        <v>-0.61187499999999995</v>
      </c>
      <c r="E8717" s="8">
        <v>-0.61187499999999995</v>
      </c>
      <c r="F8717" s="4">
        <f t="shared" si="683"/>
        <v>0</v>
      </c>
      <c r="G8717" s="4">
        <f t="shared" si="684"/>
        <v>0</v>
      </c>
      <c r="H8717" s="7">
        <f t="shared" si="685"/>
        <v>0</v>
      </c>
      <c r="I8717" s="7"/>
      <c r="J8717">
        <v>-924.71500000000003</v>
      </c>
      <c r="K8717" s="8">
        <f t="shared" si="681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682"/>
        <v>-0.61187499999999995</v>
      </c>
      <c r="E8718" s="8">
        <v>-0.61187499999999995</v>
      </c>
      <c r="F8718" s="4">
        <f t="shared" si="683"/>
        <v>0</v>
      </c>
      <c r="G8718" s="4">
        <f t="shared" si="684"/>
        <v>0</v>
      </c>
      <c r="H8718" s="7">
        <f t="shared" si="685"/>
        <v>0</v>
      </c>
      <c r="I8718" s="7"/>
      <c r="J8718">
        <v>-924.71500000000003</v>
      </c>
      <c r="K8718" s="8">
        <f t="shared" si="681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682"/>
        <v>-0.61187499999999995</v>
      </c>
      <c r="E8719" s="8">
        <v>-0.61187499999999995</v>
      </c>
      <c r="F8719" s="4">
        <f t="shared" si="683"/>
        <v>0</v>
      </c>
      <c r="G8719" s="4">
        <f t="shared" si="684"/>
        <v>0</v>
      </c>
      <c r="H8719" s="7">
        <f t="shared" si="685"/>
        <v>0</v>
      </c>
      <c r="I8719" s="7"/>
      <c r="J8719">
        <v>-611.875</v>
      </c>
      <c r="K8719" s="8">
        <f t="shared" si="681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682"/>
        <v>-0.61187499999999995</v>
      </c>
      <c r="E8720" s="8">
        <v>-0.61187499999999995</v>
      </c>
      <c r="F8720" s="4">
        <f t="shared" si="683"/>
        <v>0</v>
      </c>
      <c r="G8720" s="4">
        <f t="shared" si="684"/>
        <v>0</v>
      </c>
      <c r="H8720" s="7">
        <f t="shared" si="685"/>
        <v>0</v>
      </c>
      <c r="I8720" s="7"/>
      <c r="J8720">
        <v>-611.875</v>
      </c>
      <c r="K8720" s="8">
        <f t="shared" si="681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682"/>
        <v>-0.61187499999999995</v>
      </c>
      <c r="E8721" s="8">
        <v>-0.61187499999999995</v>
      </c>
      <c r="F8721" s="4">
        <f t="shared" si="683"/>
        <v>0</v>
      </c>
      <c r="G8721" s="4">
        <f t="shared" si="684"/>
        <v>0</v>
      </c>
      <c r="H8721" s="7">
        <f t="shared" si="685"/>
        <v>0</v>
      </c>
      <c r="I8721" s="7"/>
      <c r="J8721">
        <v>-611.875</v>
      </c>
      <c r="K8721" s="8">
        <f t="shared" si="681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682"/>
        <v>-0.61187499999999995</v>
      </c>
      <c r="E8722" s="8">
        <v>-0.61187499999999995</v>
      </c>
      <c r="F8722" s="4">
        <f t="shared" si="683"/>
        <v>0</v>
      </c>
      <c r="G8722" s="4">
        <f t="shared" si="684"/>
        <v>0</v>
      </c>
      <c r="H8722" s="7">
        <f t="shared" si="685"/>
        <v>0</v>
      </c>
      <c r="I8722" s="7"/>
      <c r="J8722">
        <v>-611.875</v>
      </c>
      <c r="K8722" s="8">
        <f t="shared" si="681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682"/>
        <v>-0.61187499999999995</v>
      </c>
      <c r="E8723" s="8">
        <v>-0.61187499999999995</v>
      </c>
      <c r="F8723" s="4">
        <f t="shared" si="683"/>
        <v>0</v>
      </c>
      <c r="G8723" s="4">
        <f t="shared" si="684"/>
        <v>0</v>
      </c>
      <c r="H8723" s="7">
        <f t="shared" si="685"/>
        <v>0</v>
      </c>
      <c r="I8723" s="7"/>
      <c r="J8723">
        <v>-611.875</v>
      </c>
      <c r="K8723" s="8">
        <f t="shared" si="681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682"/>
        <v>-0.61187499999999995</v>
      </c>
      <c r="E8724" s="8">
        <v>-0.61187499999999995</v>
      </c>
      <c r="F8724" s="4">
        <f t="shared" si="683"/>
        <v>0</v>
      </c>
      <c r="G8724" s="4">
        <f t="shared" si="684"/>
        <v>0</v>
      </c>
      <c r="H8724" s="7">
        <f t="shared" si="685"/>
        <v>0</v>
      </c>
      <c r="I8724" s="7"/>
      <c r="J8724">
        <v>-611.875</v>
      </c>
      <c r="K8724" s="8">
        <f t="shared" si="681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682"/>
        <v>-0.61187499999999995</v>
      </c>
      <c r="E8725" s="8">
        <v>-0.61187499999999995</v>
      </c>
      <c r="F8725" s="4">
        <f t="shared" si="683"/>
        <v>0</v>
      </c>
      <c r="G8725" s="4">
        <f t="shared" si="684"/>
        <v>0</v>
      </c>
      <c r="H8725" s="7">
        <f t="shared" si="685"/>
        <v>0</v>
      </c>
      <c r="I8725" s="7"/>
      <c r="J8725">
        <v>-611.875</v>
      </c>
      <c r="K8725" s="8">
        <f t="shared" si="681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682"/>
        <v>-0.61187499999999995</v>
      </c>
      <c r="E8726" s="8">
        <v>-0.61187499999999995</v>
      </c>
      <c r="F8726" s="4">
        <f t="shared" si="683"/>
        <v>0</v>
      </c>
      <c r="G8726" s="4">
        <f t="shared" si="684"/>
        <v>0</v>
      </c>
      <c r="H8726" s="7">
        <f t="shared" si="685"/>
        <v>0</v>
      </c>
      <c r="I8726" s="7"/>
      <c r="J8726">
        <v>-611.875</v>
      </c>
      <c r="K8726" s="8">
        <f t="shared" si="681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682"/>
        <v>-1.0669200000000001</v>
      </c>
      <c r="E8727" s="8">
        <v>-1.0669150000000001</v>
      </c>
      <c r="F8727" s="4">
        <f t="shared" si="683"/>
        <v>5.000000000032756E-6</v>
      </c>
      <c r="G8727" s="4">
        <f t="shared" si="684"/>
        <v>5.000000000032756E-6</v>
      </c>
      <c r="H8727" s="7">
        <f t="shared" si="685"/>
        <v>2.5000000000327561E-11</v>
      </c>
      <c r="I8727" s="7"/>
      <c r="J8727">
        <v>-611.875</v>
      </c>
      <c r="K8727" s="8">
        <f t="shared" si="681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682"/>
        <v>-1.0669200000000001</v>
      </c>
      <c r="E8728" s="8">
        <v>-1.0669150000000001</v>
      </c>
      <c r="F8728" s="4">
        <f t="shared" si="683"/>
        <v>5.000000000032756E-6</v>
      </c>
      <c r="G8728" s="4">
        <f t="shared" si="684"/>
        <v>5.000000000032756E-6</v>
      </c>
      <c r="H8728" s="7">
        <f t="shared" si="685"/>
        <v>2.5000000000327561E-11</v>
      </c>
      <c r="I8728" s="7"/>
      <c r="J8728">
        <v>-611.875</v>
      </c>
      <c r="K8728" s="8">
        <f t="shared" si="681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682"/>
        <v>23.4147</v>
      </c>
      <c r="E8729" s="8">
        <v>22.611712000000001</v>
      </c>
      <c r="F8729" s="4">
        <f t="shared" si="683"/>
        <v>-0.80298799999999915</v>
      </c>
      <c r="G8729" s="4">
        <f t="shared" si="684"/>
        <v>0.80298799999999915</v>
      </c>
      <c r="H8729" s="7">
        <f t="shared" si="685"/>
        <v>0.6447897281439986</v>
      </c>
      <c r="I8729" s="7"/>
      <c r="J8729">
        <v>-611.875</v>
      </c>
      <c r="K8729" s="8">
        <f t="shared" si="681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682"/>
        <v>113.69799999999999</v>
      </c>
      <c r="E8730" s="8">
        <v>114.108086</v>
      </c>
      <c r="F8730" s="4">
        <f t="shared" si="683"/>
        <v>0.41008600000000683</v>
      </c>
      <c r="G8730" s="4">
        <f t="shared" si="684"/>
        <v>0.41008600000000683</v>
      </c>
      <c r="H8730" s="7">
        <f t="shared" si="685"/>
        <v>0.1681705273960056</v>
      </c>
      <c r="I8730" s="7"/>
      <c r="J8730">
        <v>-611.875</v>
      </c>
      <c r="K8730" s="8">
        <f t="shared" si="681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682"/>
        <v>114.99</v>
      </c>
      <c r="E8731" s="8">
        <v>115.156245</v>
      </c>
      <c r="F8731" s="4">
        <f t="shared" si="683"/>
        <v>0.16624500000000353</v>
      </c>
      <c r="G8731" s="4">
        <f t="shared" si="684"/>
        <v>0.16624500000000353</v>
      </c>
      <c r="H8731" s="7">
        <f t="shared" si="685"/>
        <v>2.7637400025001174E-2</v>
      </c>
      <c r="I8731" s="7"/>
      <c r="J8731">
        <v>-611.875</v>
      </c>
      <c r="K8731" s="8">
        <f t="shared" si="681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682"/>
        <v>87.683600000000013</v>
      </c>
      <c r="E8732" s="8">
        <v>87.841424000000004</v>
      </c>
      <c r="F8732" s="4">
        <f t="shared" si="683"/>
        <v>0.15782399999999086</v>
      </c>
      <c r="G8732" s="4">
        <f t="shared" si="684"/>
        <v>0.15782399999999086</v>
      </c>
      <c r="H8732" s="7">
        <f t="shared" si="685"/>
        <v>2.4908414975997117E-2</v>
      </c>
      <c r="I8732" s="7"/>
      <c r="J8732">
        <v>-1066.92</v>
      </c>
      <c r="K8732" s="8">
        <f t="shared" si="681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682"/>
        <v>54.464400000000005</v>
      </c>
      <c r="E8733" s="8">
        <v>54.626921000000003</v>
      </c>
      <c r="F8733" s="4">
        <f t="shared" si="683"/>
        <v>0.16252099999999814</v>
      </c>
      <c r="G8733" s="4">
        <f t="shared" si="684"/>
        <v>0.16252099999999814</v>
      </c>
      <c r="H8733" s="7">
        <f t="shared" si="685"/>
        <v>2.6413075440999394E-2</v>
      </c>
      <c r="I8733" s="7"/>
      <c r="J8733">
        <v>-1066.92</v>
      </c>
      <c r="K8733" s="8">
        <f t="shared" si="681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682"/>
        <v>54.681899999999999</v>
      </c>
      <c r="E8734" s="8">
        <v>55.304833000000002</v>
      </c>
      <c r="F8734" s="4">
        <f t="shared" si="683"/>
        <v>0.62293300000000329</v>
      </c>
      <c r="G8734" s="4">
        <f t="shared" si="684"/>
        <v>0.62293300000000329</v>
      </c>
      <c r="H8734" s="7">
        <f t="shared" si="685"/>
        <v>0.38804552248900409</v>
      </c>
      <c r="I8734" s="7"/>
      <c r="J8734">
        <v>-1066.92</v>
      </c>
      <c r="K8734" s="8">
        <f t="shared" si="681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682"/>
        <v>-0.92471500000000006</v>
      </c>
      <c r="E8735" s="8">
        <v>-0.92471499999999995</v>
      </c>
      <c r="F8735" s="4">
        <f t="shared" si="683"/>
        <v>1.1102230246251565E-16</v>
      </c>
      <c r="G8735" s="4">
        <f t="shared" si="684"/>
        <v>1.1102230246251565E-16</v>
      </c>
      <c r="H8735" s="7">
        <f t="shared" si="685"/>
        <v>1.2325951644078309E-32</v>
      </c>
      <c r="I8735" s="7"/>
      <c r="J8735">
        <v>-924.71500000000003</v>
      </c>
      <c r="K8735" s="8">
        <f t="shared" si="681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682"/>
        <v>-0.92471500000000006</v>
      </c>
      <c r="E8736" s="8">
        <v>-0.92471499999999995</v>
      </c>
      <c r="F8736" s="4">
        <f t="shared" si="683"/>
        <v>1.1102230246251565E-16</v>
      </c>
      <c r="G8736" s="4">
        <f t="shared" si="684"/>
        <v>1.1102230246251565E-16</v>
      </c>
      <c r="H8736" s="7">
        <f t="shared" si="685"/>
        <v>1.2325951644078309E-32</v>
      </c>
      <c r="I8736" s="7"/>
      <c r="J8736">
        <v>-924.71500000000003</v>
      </c>
      <c r="K8736" s="8">
        <f t="shared" si="681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682"/>
        <v>-0.92471500000000006</v>
      </c>
      <c r="E8737" s="8">
        <v>-0.92471499999999995</v>
      </c>
      <c r="F8737" s="4">
        <f t="shared" si="683"/>
        <v>1.1102230246251565E-16</v>
      </c>
      <c r="G8737" s="4">
        <f t="shared" si="684"/>
        <v>1.1102230246251565E-16</v>
      </c>
      <c r="H8737" s="7">
        <f t="shared" si="685"/>
        <v>1.2325951644078309E-32</v>
      </c>
      <c r="I8737" s="7"/>
      <c r="J8737">
        <v>-924.71500000000003</v>
      </c>
      <c r="K8737" s="8">
        <f t="shared" si="681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682"/>
        <v>-0.61187499999999995</v>
      </c>
      <c r="E8738" s="8">
        <v>-0.61187499999999995</v>
      </c>
      <c r="F8738" s="4">
        <f t="shared" si="683"/>
        <v>0</v>
      </c>
      <c r="G8738" s="4">
        <f t="shared" si="684"/>
        <v>0</v>
      </c>
      <c r="H8738" s="7">
        <f t="shared" si="685"/>
        <v>0</v>
      </c>
      <c r="I8738" s="7"/>
      <c r="J8738">
        <v>-924.71500000000003</v>
      </c>
      <c r="K8738" s="8">
        <f t="shared" si="681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682"/>
        <v>-0.61187499999999995</v>
      </c>
      <c r="E8739" s="8">
        <v>-0.61187499999999995</v>
      </c>
      <c r="F8739" s="4">
        <f t="shared" si="683"/>
        <v>0</v>
      </c>
      <c r="G8739" s="4">
        <f t="shared" si="684"/>
        <v>0</v>
      </c>
      <c r="H8739" s="7">
        <f t="shared" si="685"/>
        <v>0</v>
      </c>
      <c r="I8739" s="7"/>
      <c r="J8739">
        <v>-924.71500000000003</v>
      </c>
      <c r="K8739" s="8">
        <f t="shared" si="681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682"/>
        <v>-0.61187499999999995</v>
      </c>
      <c r="E8740" s="8">
        <v>-0.61187499999999995</v>
      </c>
      <c r="F8740" s="4">
        <f t="shared" si="683"/>
        <v>0</v>
      </c>
      <c r="G8740" s="4">
        <f t="shared" si="684"/>
        <v>0</v>
      </c>
      <c r="H8740" s="7">
        <f t="shared" si="685"/>
        <v>0</v>
      </c>
      <c r="I8740" s="7"/>
      <c r="J8740">
        <v>-924.71500000000003</v>
      </c>
      <c r="K8740" s="8">
        <f t="shared" si="681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682"/>
        <v>-0.61187499999999995</v>
      </c>
      <c r="E8741" s="8">
        <v>-0.61187499999999995</v>
      </c>
      <c r="F8741" s="4">
        <f t="shared" si="683"/>
        <v>0</v>
      </c>
      <c r="G8741" s="4">
        <f t="shared" si="684"/>
        <v>0</v>
      </c>
      <c r="H8741" s="7">
        <f t="shared" si="685"/>
        <v>0</v>
      </c>
      <c r="I8741" s="7"/>
      <c r="J8741">
        <v>-924.71500000000003</v>
      </c>
      <c r="K8741" s="8">
        <f t="shared" si="681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682"/>
        <v>-0.61187499999999995</v>
      </c>
      <c r="E8742" s="8">
        <v>-0.61187499999999995</v>
      </c>
      <c r="F8742" s="4">
        <f t="shared" si="683"/>
        <v>0</v>
      </c>
      <c r="G8742" s="4">
        <f t="shared" si="684"/>
        <v>0</v>
      </c>
      <c r="H8742" s="7">
        <f t="shared" si="685"/>
        <v>0</v>
      </c>
      <c r="I8742" s="7"/>
      <c r="J8742">
        <v>-924.71500000000003</v>
      </c>
      <c r="K8742" s="8">
        <f t="shared" si="681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682"/>
        <v>-0.61187499999999995</v>
      </c>
      <c r="E8743" s="8">
        <v>-0.61187499999999995</v>
      </c>
      <c r="F8743" s="4">
        <f t="shared" si="683"/>
        <v>0</v>
      </c>
      <c r="G8743" s="4">
        <f t="shared" si="684"/>
        <v>0</v>
      </c>
      <c r="H8743" s="7">
        <f t="shared" si="685"/>
        <v>0</v>
      </c>
      <c r="I8743" s="7"/>
      <c r="J8743">
        <v>-611.875</v>
      </c>
      <c r="K8743" s="8">
        <f t="shared" si="681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682"/>
        <v>-0.61187499999999995</v>
      </c>
      <c r="E8744" s="8">
        <v>-0.61187499999999995</v>
      </c>
      <c r="F8744" s="4">
        <f t="shared" si="683"/>
        <v>0</v>
      </c>
      <c r="G8744" s="4">
        <f t="shared" si="684"/>
        <v>0</v>
      </c>
      <c r="H8744" s="7">
        <f t="shared" si="685"/>
        <v>0</v>
      </c>
      <c r="I8744" s="7"/>
      <c r="J8744">
        <v>-611.875</v>
      </c>
      <c r="K8744" s="8">
        <f t="shared" si="681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682"/>
        <v>-0.61187499999999995</v>
      </c>
      <c r="E8745" s="8">
        <v>-0.61187499999999995</v>
      </c>
      <c r="F8745" s="4">
        <f t="shared" si="683"/>
        <v>0</v>
      </c>
      <c r="G8745" s="4">
        <f t="shared" si="684"/>
        <v>0</v>
      </c>
      <c r="H8745" s="7">
        <f t="shared" si="685"/>
        <v>0</v>
      </c>
      <c r="I8745" s="7"/>
      <c r="J8745">
        <v>-611.875</v>
      </c>
      <c r="K8745" s="8">
        <f t="shared" si="681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682"/>
        <v>-0.61187499999999995</v>
      </c>
      <c r="E8746" s="8">
        <v>-0.61187499999999995</v>
      </c>
      <c r="F8746" s="4">
        <f t="shared" si="683"/>
        <v>0</v>
      </c>
      <c r="G8746" s="4">
        <f t="shared" si="684"/>
        <v>0</v>
      </c>
      <c r="H8746" s="7">
        <f t="shared" si="685"/>
        <v>0</v>
      </c>
      <c r="I8746" s="7"/>
      <c r="J8746">
        <v>-611.875</v>
      </c>
      <c r="K8746" s="8">
        <f t="shared" si="681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682"/>
        <v>-0.61187499999999995</v>
      </c>
      <c r="E8747" s="8">
        <v>-0.61187499999999995</v>
      </c>
      <c r="F8747" s="4">
        <f t="shared" si="683"/>
        <v>0</v>
      </c>
      <c r="G8747" s="4">
        <f t="shared" si="684"/>
        <v>0</v>
      </c>
      <c r="H8747" s="7">
        <f t="shared" si="685"/>
        <v>0</v>
      </c>
      <c r="I8747" s="7"/>
      <c r="J8747">
        <v>-611.875</v>
      </c>
      <c r="K8747" s="8">
        <f t="shared" si="681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682"/>
        <v>-0.61187499999999995</v>
      </c>
      <c r="E8748" s="8">
        <v>-0.61187499999999995</v>
      </c>
      <c r="F8748" s="4">
        <f t="shared" si="683"/>
        <v>0</v>
      </c>
      <c r="G8748" s="4">
        <f t="shared" si="684"/>
        <v>0</v>
      </c>
      <c r="H8748" s="7">
        <f t="shared" si="685"/>
        <v>0</v>
      </c>
      <c r="I8748" s="7"/>
      <c r="J8748">
        <v>-611.875</v>
      </c>
      <c r="K8748" s="8">
        <f t="shared" ref="K8748:K8797" si="686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682"/>
        <v>-0.61187499999999995</v>
      </c>
      <c r="E8749" s="8">
        <v>-0.61187499999999995</v>
      </c>
      <c r="F8749" s="4">
        <f t="shared" si="683"/>
        <v>0</v>
      </c>
      <c r="G8749" s="4">
        <f t="shared" si="684"/>
        <v>0</v>
      </c>
      <c r="H8749" s="7">
        <f t="shared" si="685"/>
        <v>0</v>
      </c>
      <c r="I8749" s="7"/>
      <c r="J8749">
        <v>-611.875</v>
      </c>
      <c r="K8749" s="8">
        <f t="shared" si="686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682"/>
        <v>-0.61187499999999995</v>
      </c>
      <c r="E8750" s="8">
        <v>-0.61187499999999995</v>
      </c>
      <c r="F8750" s="4">
        <f t="shared" si="683"/>
        <v>0</v>
      </c>
      <c r="G8750" s="4">
        <f t="shared" si="684"/>
        <v>0</v>
      </c>
      <c r="H8750" s="7">
        <f t="shared" si="685"/>
        <v>0</v>
      </c>
      <c r="I8750" s="7"/>
      <c r="J8750">
        <v>-611.875</v>
      </c>
      <c r="K8750" s="8">
        <f t="shared" si="686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682"/>
        <v>-1.0669200000000001</v>
      </c>
      <c r="E8751" s="8">
        <v>-1.0669150000000001</v>
      </c>
      <c r="F8751" s="4">
        <f t="shared" si="683"/>
        <v>5.000000000032756E-6</v>
      </c>
      <c r="G8751" s="4">
        <f t="shared" si="684"/>
        <v>5.000000000032756E-6</v>
      </c>
      <c r="H8751" s="7">
        <f t="shared" si="685"/>
        <v>2.5000000000327561E-11</v>
      </c>
      <c r="I8751" s="7"/>
      <c r="J8751">
        <v>-611.875</v>
      </c>
      <c r="K8751" s="8">
        <f t="shared" si="686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682"/>
        <v>-1.0669200000000001</v>
      </c>
      <c r="E8752" s="8">
        <v>-1.0669150000000001</v>
      </c>
      <c r="F8752" s="4">
        <f t="shared" si="683"/>
        <v>5.000000000032756E-6</v>
      </c>
      <c r="G8752" s="4">
        <f t="shared" si="684"/>
        <v>5.000000000032756E-6</v>
      </c>
      <c r="H8752" s="7">
        <f t="shared" si="685"/>
        <v>2.5000000000327561E-11</v>
      </c>
      <c r="I8752" s="7"/>
      <c r="J8752">
        <v>-611.875</v>
      </c>
      <c r="K8752" s="8">
        <f t="shared" si="686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682"/>
        <v>-1.0669200000000001</v>
      </c>
      <c r="E8753" s="8">
        <v>-1.0669150000000001</v>
      </c>
      <c r="F8753" s="4">
        <f t="shared" si="683"/>
        <v>5.000000000032756E-6</v>
      </c>
      <c r="G8753" s="4">
        <f t="shared" si="684"/>
        <v>5.000000000032756E-6</v>
      </c>
      <c r="H8753" s="7">
        <f t="shared" si="685"/>
        <v>2.5000000000327561E-11</v>
      </c>
      <c r="I8753" s="7"/>
      <c r="J8753">
        <v>-611.875</v>
      </c>
      <c r="K8753" s="8">
        <f t="shared" si="686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682"/>
        <v>-1.40167</v>
      </c>
      <c r="E8754" s="8">
        <v>-1.4008590000000001</v>
      </c>
      <c r="F8754" s="4">
        <f t="shared" si="683"/>
        <v>8.1099999999989514E-4</v>
      </c>
      <c r="G8754" s="4">
        <f t="shared" si="684"/>
        <v>8.1099999999989514E-4</v>
      </c>
      <c r="H8754" s="7">
        <f t="shared" si="685"/>
        <v>6.5772099999982987E-7</v>
      </c>
      <c r="I8754" s="7"/>
      <c r="J8754">
        <v>-611.875</v>
      </c>
      <c r="K8754" s="8">
        <f t="shared" si="686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682"/>
        <v>-0.92471500000000006</v>
      </c>
      <c r="E8755" s="8">
        <v>-0.92471499999999995</v>
      </c>
      <c r="F8755" s="4">
        <f t="shared" si="683"/>
        <v>1.1102230246251565E-16</v>
      </c>
      <c r="G8755" s="4">
        <f t="shared" si="684"/>
        <v>1.1102230246251565E-16</v>
      </c>
      <c r="H8755" s="7">
        <f t="shared" si="685"/>
        <v>1.2325951644078309E-32</v>
      </c>
      <c r="I8755" s="7"/>
      <c r="J8755">
        <v>-611.875</v>
      </c>
      <c r="K8755" s="8">
        <f t="shared" si="686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682"/>
        <v>-1.8367500000000001</v>
      </c>
      <c r="E8756" s="8">
        <v>-1.836994</v>
      </c>
      <c r="F8756" s="4">
        <f t="shared" si="683"/>
        <v>-2.4399999999991095E-4</v>
      </c>
      <c r="G8756" s="4">
        <f t="shared" si="684"/>
        <v>2.4399999999991095E-4</v>
      </c>
      <c r="H8756" s="7">
        <f t="shared" si="685"/>
        <v>5.9535999999956548E-8</v>
      </c>
      <c r="I8756" s="7"/>
      <c r="J8756">
        <v>-1066.92</v>
      </c>
      <c r="K8756" s="8">
        <f t="shared" si="686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682"/>
        <v>5.5765900000000004</v>
      </c>
      <c r="E8757" s="8">
        <v>5.8680120000000002</v>
      </c>
      <c r="F8757" s="4">
        <f t="shared" si="683"/>
        <v>0.29142199999999985</v>
      </c>
      <c r="G8757" s="4">
        <f t="shared" si="684"/>
        <v>0.29142199999999985</v>
      </c>
      <c r="H8757" s="7">
        <f t="shared" si="685"/>
        <v>8.492678208399991E-2</v>
      </c>
      <c r="I8757" s="7"/>
      <c r="J8757">
        <v>-1066.92</v>
      </c>
      <c r="K8757" s="8">
        <f t="shared" si="686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682"/>
        <v>59.720300000000002</v>
      </c>
      <c r="E8758" s="8">
        <v>60.351917</v>
      </c>
      <c r="F8758" s="4">
        <f t="shared" si="683"/>
        <v>0.63161699999999854</v>
      </c>
      <c r="G8758" s="4">
        <f t="shared" si="684"/>
        <v>0.63161699999999854</v>
      </c>
      <c r="H8758" s="7">
        <f t="shared" si="685"/>
        <v>0.39894003468899814</v>
      </c>
      <c r="I8758" s="7"/>
      <c r="J8758">
        <v>22849.7</v>
      </c>
      <c r="K8758" s="8">
        <f t="shared" si="686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682"/>
        <v>-0.92471500000000006</v>
      </c>
      <c r="E8759" s="8">
        <v>-0.92471499999999995</v>
      </c>
      <c r="F8759" s="4">
        <f t="shared" si="683"/>
        <v>1.1102230246251565E-16</v>
      </c>
      <c r="G8759" s="4">
        <f t="shared" si="684"/>
        <v>1.1102230246251565E-16</v>
      </c>
      <c r="H8759" s="7">
        <f t="shared" si="685"/>
        <v>1.2325951644078309E-32</v>
      </c>
      <c r="I8759" s="7"/>
      <c r="J8759">
        <v>113934</v>
      </c>
      <c r="K8759" s="8">
        <f t="shared" si="686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682"/>
        <v>-0.92471500000000006</v>
      </c>
      <c r="E8760" s="8">
        <v>-0.92471499999999995</v>
      </c>
      <c r="F8760" s="4">
        <f t="shared" si="683"/>
        <v>1.1102230246251565E-16</v>
      </c>
      <c r="G8760" s="4">
        <f t="shared" si="684"/>
        <v>1.1102230246251565E-16</v>
      </c>
      <c r="H8760" s="7">
        <f t="shared" si="685"/>
        <v>1.2325951644078309E-32</v>
      </c>
      <c r="I8760" s="7"/>
      <c r="J8760">
        <v>115168</v>
      </c>
      <c r="K8760" s="8">
        <f t="shared" si="686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682"/>
        <v>-0.92471500000000006</v>
      </c>
      <c r="E8761" s="8">
        <v>-0.92471499999999995</v>
      </c>
      <c r="F8761" s="4">
        <f t="shared" si="683"/>
        <v>1.1102230246251565E-16</v>
      </c>
      <c r="G8761" s="4">
        <f t="shared" si="684"/>
        <v>1.1102230246251565E-16</v>
      </c>
      <c r="H8761" s="7">
        <f t="shared" si="685"/>
        <v>1.2325951644078309E-32</v>
      </c>
      <c r="I8761" s="7"/>
      <c r="J8761">
        <v>87910.1</v>
      </c>
      <c r="K8761" s="8">
        <f t="shared" si="686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682"/>
        <v>-0.61187499999999995</v>
      </c>
      <c r="E8762" s="8">
        <v>-0.61187499999999995</v>
      </c>
      <c r="F8762" s="4">
        <f t="shared" si="683"/>
        <v>0</v>
      </c>
      <c r="G8762" s="4">
        <f t="shared" si="684"/>
        <v>0</v>
      </c>
      <c r="H8762" s="7">
        <f t="shared" si="685"/>
        <v>0</v>
      </c>
      <c r="I8762" s="7"/>
      <c r="J8762">
        <v>54962.9</v>
      </c>
      <c r="K8762" s="8">
        <f t="shared" si="686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682"/>
        <v>-0.61187499999999995</v>
      </c>
      <c r="E8763" s="8">
        <v>-0.61187499999999995</v>
      </c>
      <c r="F8763" s="4">
        <f t="shared" si="683"/>
        <v>0</v>
      </c>
      <c r="G8763" s="4">
        <f t="shared" si="684"/>
        <v>0</v>
      </c>
      <c r="H8763" s="7">
        <f t="shared" si="685"/>
        <v>0</v>
      </c>
      <c r="I8763" s="7"/>
      <c r="J8763">
        <v>55728.2</v>
      </c>
      <c r="K8763" s="8">
        <f t="shared" si="686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682"/>
        <v>-0.61187499999999995</v>
      </c>
      <c r="E8764" s="8">
        <v>-0.61187499999999995</v>
      </c>
      <c r="F8764" s="4">
        <f t="shared" si="683"/>
        <v>0</v>
      </c>
      <c r="G8764" s="4">
        <f t="shared" si="684"/>
        <v>0</v>
      </c>
      <c r="H8764" s="7">
        <f t="shared" si="685"/>
        <v>0</v>
      </c>
      <c r="I8764" s="7"/>
      <c r="J8764">
        <v>-924.71500000000003</v>
      </c>
      <c r="K8764" s="8">
        <f t="shared" si="686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682"/>
        <v>-0.61187499999999995</v>
      </c>
      <c r="E8765" s="8">
        <v>-0.61187499999999995</v>
      </c>
      <c r="F8765" s="4">
        <f t="shared" si="683"/>
        <v>0</v>
      </c>
      <c r="G8765" s="4">
        <f t="shared" si="684"/>
        <v>0</v>
      </c>
      <c r="H8765" s="7">
        <f t="shared" si="685"/>
        <v>0</v>
      </c>
      <c r="I8765" s="7"/>
      <c r="J8765">
        <v>-924.71500000000003</v>
      </c>
      <c r="K8765" s="8">
        <f t="shared" si="686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682"/>
        <v>-0.61187499999999995</v>
      </c>
      <c r="E8766" s="8">
        <v>-0.61187499999999995</v>
      </c>
      <c r="F8766" s="4">
        <f t="shared" si="683"/>
        <v>0</v>
      </c>
      <c r="G8766" s="4">
        <f t="shared" si="684"/>
        <v>0</v>
      </c>
      <c r="H8766" s="7">
        <f t="shared" si="685"/>
        <v>0</v>
      </c>
      <c r="I8766" s="7"/>
      <c r="J8766">
        <v>-924.71500000000003</v>
      </c>
      <c r="K8766" s="8">
        <f t="shared" si="686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682"/>
        <v>-0.61187499999999995</v>
      </c>
      <c r="E8767" s="8">
        <v>-0.61187499999999995</v>
      </c>
      <c r="F8767" s="4">
        <f t="shared" si="683"/>
        <v>0</v>
      </c>
      <c r="G8767" s="4">
        <f t="shared" si="684"/>
        <v>0</v>
      </c>
      <c r="H8767" s="7">
        <f t="shared" si="685"/>
        <v>0</v>
      </c>
      <c r="I8767" s="7"/>
      <c r="J8767">
        <v>-611.875</v>
      </c>
      <c r="K8767" s="8">
        <f t="shared" si="686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682"/>
        <v>-0.61187499999999995</v>
      </c>
      <c r="E8768" s="8">
        <v>-0.61187499999999995</v>
      </c>
      <c r="F8768" s="4">
        <f t="shared" si="683"/>
        <v>0</v>
      </c>
      <c r="G8768" s="4">
        <f t="shared" si="684"/>
        <v>0</v>
      </c>
      <c r="H8768" s="7">
        <f t="shared" si="685"/>
        <v>0</v>
      </c>
      <c r="I8768" s="7"/>
      <c r="J8768">
        <v>-611.875</v>
      </c>
      <c r="K8768" s="8">
        <f t="shared" si="686"/>
        <v>-611.875</v>
      </c>
    </row>
    <row r="8769" spans="10:11" x14ac:dyDescent="0.25">
      <c r="J8769">
        <v>-611.875</v>
      </c>
      <c r="K8769" s="8">
        <f t="shared" si="686"/>
        <v>-611.875</v>
      </c>
    </row>
    <row r="8770" spans="10:11" x14ac:dyDescent="0.25">
      <c r="J8770">
        <v>-611.875</v>
      </c>
      <c r="K8770" s="8">
        <f t="shared" si="686"/>
        <v>-611.875</v>
      </c>
    </row>
    <row r="8771" spans="10:11" x14ac:dyDescent="0.25">
      <c r="J8771">
        <v>-611.875</v>
      </c>
      <c r="K8771" s="8">
        <f t="shared" si="686"/>
        <v>-611.875</v>
      </c>
    </row>
    <row r="8772" spans="10:11" x14ac:dyDescent="0.25">
      <c r="J8772">
        <v>-611.875</v>
      </c>
      <c r="K8772" s="8">
        <f t="shared" si="686"/>
        <v>-611.875</v>
      </c>
    </row>
    <row r="8773" spans="10:11" x14ac:dyDescent="0.25">
      <c r="J8773">
        <v>-611.875</v>
      </c>
      <c r="K8773" s="8">
        <f t="shared" si="686"/>
        <v>-611.875</v>
      </c>
    </row>
    <row r="8774" spans="10:11" x14ac:dyDescent="0.25">
      <c r="J8774">
        <v>-611.875</v>
      </c>
      <c r="K8774" s="8">
        <f t="shared" si="686"/>
        <v>-611.875</v>
      </c>
    </row>
    <row r="8775" spans="10:11" x14ac:dyDescent="0.25">
      <c r="J8775">
        <v>-611.875</v>
      </c>
      <c r="K8775" s="8">
        <f t="shared" si="686"/>
        <v>-611.875</v>
      </c>
    </row>
    <row r="8776" spans="10:11" x14ac:dyDescent="0.25">
      <c r="J8776">
        <v>-611.875</v>
      </c>
      <c r="K8776" s="8">
        <f t="shared" si="686"/>
        <v>-611.875</v>
      </c>
    </row>
    <row r="8777" spans="10:11" x14ac:dyDescent="0.25">
      <c r="J8777">
        <v>-611.875</v>
      </c>
      <c r="K8777" s="8">
        <f t="shared" si="686"/>
        <v>-611.875</v>
      </c>
    </row>
    <row r="8778" spans="10:11" x14ac:dyDescent="0.25">
      <c r="J8778">
        <v>-611.875</v>
      </c>
      <c r="K8778" s="8">
        <f t="shared" si="686"/>
        <v>-611.875</v>
      </c>
    </row>
    <row r="8779" spans="10:11" x14ac:dyDescent="0.25">
      <c r="J8779">
        <v>-611.875</v>
      </c>
      <c r="K8779" s="8">
        <f t="shared" si="686"/>
        <v>-611.875</v>
      </c>
    </row>
    <row r="8780" spans="10:11" x14ac:dyDescent="0.25">
      <c r="J8780">
        <v>-1066.92</v>
      </c>
      <c r="K8780" s="8">
        <f t="shared" si="686"/>
        <v>-1066.92</v>
      </c>
    </row>
    <row r="8781" spans="10:11" x14ac:dyDescent="0.25">
      <c r="J8781">
        <v>-1066.92</v>
      </c>
      <c r="K8781" s="8">
        <f t="shared" si="686"/>
        <v>-1066.92</v>
      </c>
    </row>
    <row r="8782" spans="10:11" x14ac:dyDescent="0.25">
      <c r="J8782">
        <v>-1066.92</v>
      </c>
      <c r="K8782" s="8">
        <f t="shared" si="686"/>
        <v>-1066.92</v>
      </c>
    </row>
    <row r="8783" spans="10:11" x14ac:dyDescent="0.25">
      <c r="J8783">
        <v>-1401.15</v>
      </c>
      <c r="K8783" s="8">
        <f t="shared" si="686"/>
        <v>-1401.15</v>
      </c>
    </row>
    <row r="8784" spans="10:11" x14ac:dyDescent="0.25">
      <c r="J8784">
        <v>-924.71500000000003</v>
      </c>
      <c r="K8784" s="8">
        <f t="shared" si="686"/>
        <v>-924.71500000000003</v>
      </c>
    </row>
    <row r="8785" spans="10:11" x14ac:dyDescent="0.25">
      <c r="J8785">
        <v>-1837.16</v>
      </c>
      <c r="K8785" s="8">
        <f t="shared" si="686"/>
        <v>-1837.16</v>
      </c>
    </row>
    <row r="8786" spans="10:11" x14ac:dyDescent="0.25">
      <c r="J8786">
        <v>5953.9</v>
      </c>
      <c r="K8786" s="8">
        <f t="shared" si="686"/>
        <v>5953.9</v>
      </c>
    </row>
    <row r="8787" spans="10:11" x14ac:dyDescent="0.25">
      <c r="J8787">
        <v>60764.3</v>
      </c>
      <c r="K8787" s="8">
        <f t="shared" si="686"/>
        <v>60764.3</v>
      </c>
    </row>
    <row r="8788" spans="10:11" x14ac:dyDescent="0.25">
      <c r="J8788">
        <v>-924.71500000000003</v>
      </c>
      <c r="K8788" s="8">
        <f t="shared" si="686"/>
        <v>-924.71500000000003</v>
      </c>
    </row>
    <row r="8789" spans="10:11" x14ac:dyDescent="0.25">
      <c r="J8789">
        <v>-924.71500000000003</v>
      </c>
      <c r="K8789" s="8">
        <f t="shared" si="686"/>
        <v>-924.71500000000003</v>
      </c>
    </row>
    <row r="8790" spans="10:11" x14ac:dyDescent="0.25">
      <c r="J8790">
        <v>-924.71500000000003</v>
      </c>
      <c r="K8790" s="8">
        <f t="shared" si="686"/>
        <v>-924.71500000000003</v>
      </c>
    </row>
    <row r="8791" spans="10:11" x14ac:dyDescent="0.25">
      <c r="J8791">
        <v>-611.875</v>
      </c>
      <c r="K8791" s="8">
        <f t="shared" si="686"/>
        <v>-611.875</v>
      </c>
    </row>
    <row r="8792" spans="10:11" x14ac:dyDescent="0.25">
      <c r="J8792">
        <v>-611.875</v>
      </c>
      <c r="K8792" s="8">
        <f t="shared" si="686"/>
        <v>-611.875</v>
      </c>
    </row>
    <row r="8793" spans="10:11" x14ac:dyDescent="0.25">
      <c r="J8793">
        <v>-611.875</v>
      </c>
      <c r="K8793" s="8">
        <f t="shared" si="686"/>
        <v>-611.875</v>
      </c>
    </row>
    <row r="8794" spans="10:11" x14ac:dyDescent="0.25">
      <c r="J8794">
        <v>-611.875</v>
      </c>
      <c r="K8794" s="8">
        <f t="shared" si="686"/>
        <v>-611.875</v>
      </c>
    </row>
    <row r="8795" spans="10:11" x14ac:dyDescent="0.25">
      <c r="J8795">
        <v>-611.875</v>
      </c>
      <c r="K8795" s="8">
        <f t="shared" si="686"/>
        <v>-611.875</v>
      </c>
    </row>
    <row r="8796" spans="10:11" x14ac:dyDescent="0.25">
      <c r="J8796">
        <v>-611.875</v>
      </c>
      <c r="K8796" s="8">
        <f t="shared" si="686"/>
        <v>-611.875</v>
      </c>
    </row>
    <row r="8797" spans="10:11" x14ac:dyDescent="0.25">
      <c r="J8797">
        <v>-611.875</v>
      </c>
      <c r="K8797" s="8">
        <f t="shared" si="686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opLeftCell="F1" zoomScaleNormal="100" workbookViewId="0">
      <selection activeCell="F11" sqref="F11"/>
    </sheetView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288116.57644999184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288772.4564649954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2.2712692998234684E-3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0.44509118677432435</v>
      </c>
      <c r="J7" s="8">
        <f>SQRT(I7)</f>
        <v>0.6671515470823135</v>
      </c>
      <c r="K7" s="13">
        <f>J7/K2</f>
        <v>6.6715154708231351E-3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v>-0.61187499999999995</v>
      </c>
      <c r="F9" s="4">
        <f t="shared" ref="F9:F72" si="1">(E9- D9)</f>
        <v>-0.61187499999999995</v>
      </c>
      <c r="G9" s="4">
        <f t="shared" ref="G9:G72" si="2">ABS(F9)</f>
        <v>0.61187499999999995</v>
      </c>
      <c r="H9" s="8">
        <f t="shared" ref="H9:H72" si="3">(G9^2)</f>
        <v>0.37439101562499993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v>-0.61187499999999995</v>
      </c>
      <c r="F10" s="4">
        <f t="shared" si="1"/>
        <v>0</v>
      </c>
      <c r="G10" s="4">
        <f t="shared" si="2"/>
        <v>0</v>
      </c>
      <c r="H10" s="8">
        <f t="shared" si="3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v>-0.61187499999999995</v>
      </c>
      <c r="F11" s="4">
        <f t="shared" si="1"/>
        <v>0</v>
      </c>
      <c r="G11" s="4">
        <f t="shared" si="2"/>
        <v>0</v>
      </c>
      <c r="H11" s="8">
        <f t="shared" si="3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v>-0.61187499999999995</v>
      </c>
      <c r="F12" s="4">
        <f t="shared" si="1"/>
        <v>0</v>
      </c>
      <c r="G12" s="4">
        <f t="shared" si="2"/>
        <v>0</v>
      </c>
      <c r="H12" s="8">
        <f t="shared" si="3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v>-0.61187499999999995</v>
      </c>
      <c r="F13" s="4">
        <f t="shared" si="1"/>
        <v>0</v>
      </c>
      <c r="G13" s="4">
        <f t="shared" si="2"/>
        <v>0</v>
      </c>
      <c r="H13" s="8">
        <f t="shared" si="3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v>-0.61187499999999995</v>
      </c>
      <c r="F14" s="4">
        <f t="shared" si="1"/>
        <v>0</v>
      </c>
      <c r="G14" s="4">
        <f t="shared" si="2"/>
        <v>0</v>
      </c>
      <c r="H14" s="8">
        <f t="shared" si="3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v>-1.0669150000000001</v>
      </c>
      <c r="F15" s="4">
        <f t="shared" si="1"/>
        <v>5.000000000032756E-6</v>
      </c>
      <c r="G15" s="4">
        <f t="shared" si="2"/>
        <v>5.000000000032756E-6</v>
      </c>
      <c r="H15" s="8">
        <f t="shared" si="3"/>
        <v>2.5000000000327561E-11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v>-1.0669150000000001</v>
      </c>
      <c r="F16" s="4">
        <f t="shared" si="1"/>
        <v>5.000000000032756E-6</v>
      </c>
      <c r="G16" s="4">
        <f t="shared" si="2"/>
        <v>5.000000000032756E-6</v>
      </c>
      <c r="H16" s="8">
        <f t="shared" si="3"/>
        <v>2.5000000000327561E-11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v>-1.0669150000000001</v>
      </c>
      <c r="F17" s="4">
        <f t="shared" si="1"/>
        <v>5.000000000032756E-6</v>
      </c>
      <c r="G17" s="4">
        <f t="shared" si="2"/>
        <v>5.000000000032756E-6</v>
      </c>
      <c r="H17" s="8">
        <f t="shared" si="3"/>
        <v>2.5000000000327561E-11</v>
      </c>
    </row>
    <row r="18" spans="1:11" x14ac:dyDescent="0.25">
      <c r="A18" s="8">
        <v>10</v>
      </c>
      <c r="B18" s="8">
        <v>9</v>
      </c>
      <c r="C18" s="8">
        <v>1299.3599999999999</v>
      </c>
      <c r="D18" s="8">
        <f t="shared" si="0"/>
        <v>1.2993599999999998</v>
      </c>
      <c r="E18" s="8">
        <v>0.933952</v>
      </c>
      <c r="F18" s="4">
        <f t="shared" si="1"/>
        <v>-0.36540799999999984</v>
      </c>
      <c r="G18" s="4">
        <f t="shared" si="2"/>
        <v>0.36540799999999984</v>
      </c>
      <c r="H18" s="8">
        <f t="shared" si="3"/>
        <v>0.13352300646399989</v>
      </c>
    </row>
    <row r="19" spans="1:11" x14ac:dyDescent="0.25">
      <c r="A19" s="8">
        <v>11</v>
      </c>
      <c r="B19" s="8">
        <v>10</v>
      </c>
      <c r="C19" s="8">
        <v>81695.5</v>
      </c>
      <c r="D19" s="8">
        <f t="shared" si="0"/>
        <v>81.695499999999996</v>
      </c>
      <c r="E19" s="8">
        <v>80.607482000000005</v>
      </c>
      <c r="F19" s="4">
        <f t="shared" si="1"/>
        <v>-1.088017999999991</v>
      </c>
      <c r="G19" s="4">
        <f t="shared" si="2"/>
        <v>1.088017999999991</v>
      </c>
      <c r="H19" s="8">
        <f t="shared" si="3"/>
        <v>1.1837831683239806</v>
      </c>
    </row>
    <row r="20" spans="1:11" x14ac:dyDescent="0.25">
      <c r="A20" s="8">
        <v>12</v>
      </c>
      <c r="B20" s="8">
        <v>11</v>
      </c>
      <c r="C20" s="8">
        <v>46985.9</v>
      </c>
      <c r="D20" s="8">
        <f t="shared" si="0"/>
        <v>46.985900000000001</v>
      </c>
      <c r="E20" s="8">
        <v>47.926012999999998</v>
      </c>
      <c r="F20" s="4">
        <f t="shared" si="1"/>
        <v>0.94011299999999665</v>
      </c>
      <c r="G20" s="4">
        <f t="shared" si="2"/>
        <v>0.94011299999999665</v>
      </c>
      <c r="H20" s="8">
        <f t="shared" si="3"/>
        <v>0.88381245276899367</v>
      </c>
    </row>
    <row r="21" spans="1:11" x14ac:dyDescent="0.25">
      <c r="A21" s="8">
        <v>13</v>
      </c>
      <c r="B21" s="8">
        <v>12</v>
      </c>
      <c r="C21" s="8">
        <v>111314</v>
      </c>
      <c r="D21" s="8">
        <f t="shared" si="0"/>
        <v>111.31399999999999</v>
      </c>
      <c r="E21" s="8">
        <v>112.44090199999999</v>
      </c>
      <c r="F21" s="4">
        <f t="shared" si="1"/>
        <v>1.1269020000000012</v>
      </c>
      <c r="G21" s="4">
        <f t="shared" si="2"/>
        <v>1.1269020000000012</v>
      </c>
      <c r="H21" s="8">
        <f t="shared" si="3"/>
        <v>1.2699081176040026</v>
      </c>
    </row>
    <row r="22" spans="1:11" x14ac:dyDescent="0.25">
      <c r="A22" s="8">
        <v>14</v>
      </c>
      <c r="B22" s="8">
        <v>13</v>
      </c>
      <c r="C22" s="8">
        <v>89932.7</v>
      </c>
      <c r="D22" s="8">
        <f t="shared" si="0"/>
        <v>89.932699999999997</v>
      </c>
      <c r="E22" s="8">
        <v>91.518811999999997</v>
      </c>
      <c r="F22" s="4">
        <f t="shared" si="1"/>
        <v>1.586112</v>
      </c>
      <c r="G22" s="4">
        <f t="shared" si="2"/>
        <v>1.586112</v>
      </c>
      <c r="H22" s="8">
        <f t="shared" si="3"/>
        <v>2.515751276544</v>
      </c>
    </row>
    <row r="23" spans="1:11" x14ac:dyDescent="0.25">
      <c r="A23" s="8">
        <v>15</v>
      </c>
      <c r="B23" s="8">
        <v>14</v>
      </c>
      <c r="C23" s="8">
        <v>66154.3</v>
      </c>
      <c r="D23" s="8">
        <f t="shared" si="0"/>
        <v>66.154300000000006</v>
      </c>
      <c r="E23" s="8">
        <v>68.730838000000006</v>
      </c>
      <c r="F23" s="4">
        <f t="shared" si="1"/>
        <v>2.5765379999999993</v>
      </c>
      <c r="G23" s="4">
        <f t="shared" si="2"/>
        <v>2.5765379999999993</v>
      </c>
      <c r="H23" s="8">
        <f t="shared" si="3"/>
        <v>6.6385480654439961</v>
      </c>
    </row>
    <row r="24" spans="1:11" x14ac:dyDescent="0.25">
      <c r="A24" s="8">
        <v>16</v>
      </c>
      <c r="B24" s="8">
        <v>15</v>
      </c>
      <c r="C24" s="8">
        <v>28792.799999999999</v>
      </c>
      <c r="D24" s="8">
        <f t="shared" si="0"/>
        <v>28.7928</v>
      </c>
      <c r="E24" s="8">
        <v>29.723704000000001</v>
      </c>
      <c r="F24" s="4">
        <f t="shared" si="1"/>
        <v>0.93090400000000173</v>
      </c>
      <c r="G24" s="4">
        <f t="shared" si="2"/>
        <v>0.93090400000000173</v>
      </c>
      <c r="H24" s="8">
        <f t="shared" si="3"/>
        <v>0.86658225721600324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v>-0.92471499999999995</v>
      </c>
      <c r="F25" s="4">
        <f t="shared" si="1"/>
        <v>1.1102230246251565E-16</v>
      </c>
      <c r="G25" s="4">
        <f t="shared" si="2"/>
        <v>1.1102230246251565E-16</v>
      </c>
      <c r="H25" s="8">
        <f t="shared" si="3"/>
        <v>1.2325951644078309E-32</v>
      </c>
      <c r="J25" s="9">
        <v>-47393.9</v>
      </c>
      <c r="K25" s="8">
        <f t="shared" ref="K25:K33" si="4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v>-0.61187499999999995</v>
      </c>
      <c r="F26" s="4">
        <f t="shared" si="1"/>
        <v>0</v>
      </c>
      <c r="G26" s="4">
        <f t="shared" si="2"/>
        <v>0</v>
      </c>
      <c r="H26" s="8">
        <f t="shared" si="3"/>
        <v>0</v>
      </c>
      <c r="J26" s="9">
        <v>-32824.300000000003</v>
      </c>
      <c r="K26" s="8">
        <f t="shared" si="4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v>-0.61187499999999995</v>
      </c>
      <c r="F27" s="4">
        <f t="shared" si="1"/>
        <v>0</v>
      </c>
      <c r="G27" s="4">
        <f t="shared" si="2"/>
        <v>0</v>
      </c>
      <c r="H27" s="8">
        <f t="shared" si="3"/>
        <v>0</v>
      </c>
      <c r="J27" s="9">
        <v>-25681.599999999999</v>
      </c>
      <c r="K27" s="8">
        <f t="shared" si="4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v>-0.61187499999999995</v>
      </c>
      <c r="F28" s="4">
        <f t="shared" si="1"/>
        <v>0</v>
      </c>
      <c r="G28" s="4">
        <f t="shared" si="2"/>
        <v>0</v>
      </c>
      <c r="H28" s="8">
        <f t="shared" si="3"/>
        <v>0</v>
      </c>
      <c r="J28" s="9">
        <v>-7605.74</v>
      </c>
      <c r="K28" s="8">
        <f t="shared" si="4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v>-0.61187499999999995</v>
      </c>
      <c r="F29" s="4">
        <f t="shared" si="1"/>
        <v>0</v>
      </c>
      <c r="G29" s="4">
        <f t="shared" si="2"/>
        <v>0</v>
      </c>
      <c r="H29" s="8">
        <f t="shared" si="3"/>
        <v>0</v>
      </c>
      <c r="J29" s="9">
        <v>-7482.44</v>
      </c>
      <c r="K29" s="8">
        <f t="shared" si="4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v>-0.61187499999999995</v>
      </c>
      <c r="F30" s="4">
        <f t="shared" si="1"/>
        <v>0</v>
      </c>
      <c r="G30" s="4">
        <f t="shared" si="2"/>
        <v>0</v>
      </c>
      <c r="H30" s="8">
        <f t="shared" si="3"/>
        <v>0</v>
      </c>
      <c r="J30" s="9">
        <v>-7050.74</v>
      </c>
      <c r="K30" s="8">
        <f t="shared" si="4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v>-0.61187499999999995</v>
      </c>
      <c r="F31" s="4">
        <f t="shared" si="1"/>
        <v>0</v>
      </c>
      <c r="G31" s="4">
        <f t="shared" si="2"/>
        <v>0</v>
      </c>
      <c r="H31" s="8">
        <f t="shared" si="3"/>
        <v>0</v>
      </c>
      <c r="J31" s="9">
        <v>-7584.25</v>
      </c>
      <c r="K31" s="8">
        <f t="shared" si="4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v>-0.61187499999999995</v>
      </c>
      <c r="F32" s="4">
        <f t="shared" si="1"/>
        <v>0</v>
      </c>
      <c r="G32" s="4">
        <f t="shared" si="2"/>
        <v>0</v>
      </c>
      <c r="H32" s="8">
        <f t="shared" si="3"/>
        <v>0</v>
      </c>
      <c r="J32" s="9">
        <v>-7291.14</v>
      </c>
      <c r="K32" s="8">
        <f t="shared" si="4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v>-0.61187499999999995</v>
      </c>
      <c r="F33" s="4">
        <f t="shared" si="1"/>
        <v>0</v>
      </c>
      <c r="G33" s="4">
        <f t="shared" si="2"/>
        <v>0</v>
      </c>
      <c r="H33" s="8">
        <f t="shared" si="3"/>
        <v>0</v>
      </c>
      <c r="J33" s="9">
        <v>-908.70899999999995</v>
      </c>
      <c r="K33" s="8">
        <f t="shared" si="4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v>-0.61187499999999995</v>
      </c>
      <c r="F34" s="4">
        <f t="shared" si="1"/>
        <v>0</v>
      </c>
      <c r="G34" s="4">
        <f t="shared" si="2"/>
        <v>0</v>
      </c>
      <c r="H34" s="8">
        <f t="shared" si="3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v>-0.61187499999999995</v>
      </c>
      <c r="F35" s="4">
        <f t="shared" si="1"/>
        <v>0</v>
      </c>
      <c r="G35" s="4">
        <f t="shared" si="2"/>
        <v>0</v>
      </c>
      <c r="H35" s="8">
        <f t="shared" si="3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v>-0.61187499999999995</v>
      </c>
      <c r="F36" s="4">
        <f t="shared" si="1"/>
        <v>0</v>
      </c>
      <c r="G36" s="4">
        <f t="shared" si="2"/>
        <v>0</v>
      </c>
      <c r="H36" s="8">
        <f t="shared" si="3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v>-0.61187499999999995</v>
      </c>
      <c r="F37" s="4">
        <f t="shared" si="1"/>
        <v>0</v>
      </c>
      <c r="G37" s="4">
        <f t="shared" si="2"/>
        <v>0</v>
      </c>
      <c r="H37" s="8">
        <f t="shared" si="3"/>
        <v>0</v>
      </c>
      <c r="J37" s="14"/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v>-0.61187499999999995</v>
      </c>
      <c r="F38" s="4">
        <f t="shared" si="1"/>
        <v>0</v>
      </c>
      <c r="G38" s="4">
        <f t="shared" si="2"/>
        <v>0</v>
      </c>
      <c r="H38" s="8">
        <f t="shared" si="3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v>-1.0669150000000001</v>
      </c>
      <c r="F39" s="4">
        <f t="shared" si="1"/>
        <v>5.000000000032756E-6</v>
      </c>
      <c r="G39" s="4">
        <f t="shared" si="2"/>
        <v>5.000000000032756E-6</v>
      </c>
      <c r="H39" s="8">
        <f t="shared" si="3"/>
        <v>2.5000000000327561E-11</v>
      </c>
      <c r="J39" s="8">
        <v>-611.875</v>
      </c>
      <c r="K39" s="8">
        <f t="shared" ref="K39:K41" si="5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v>-1.0669150000000001</v>
      </c>
      <c r="F40" s="4">
        <f t="shared" si="1"/>
        <v>5.000000000032756E-6</v>
      </c>
      <c r="G40" s="4">
        <f t="shared" si="2"/>
        <v>5.000000000032756E-6</v>
      </c>
      <c r="H40" s="8">
        <f t="shared" si="3"/>
        <v>2.5000000000327561E-11</v>
      </c>
      <c r="J40" s="8">
        <v>-611.875</v>
      </c>
      <c r="K40" s="8">
        <f t="shared" si="5"/>
        <v>-611.875</v>
      </c>
    </row>
    <row r="41" spans="1:11" x14ac:dyDescent="0.25">
      <c r="A41" s="8">
        <v>33</v>
      </c>
      <c r="B41" s="8">
        <v>8</v>
      </c>
      <c r="C41" s="8">
        <v>17986.7</v>
      </c>
      <c r="D41" s="8">
        <f t="shared" si="0"/>
        <v>17.986699999999999</v>
      </c>
      <c r="E41" s="8">
        <v>16.942491</v>
      </c>
      <c r="F41" s="4">
        <f t="shared" si="1"/>
        <v>-1.0442089999999986</v>
      </c>
      <c r="G41" s="4">
        <f t="shared" si="2"/>
        <v>1.0442089999999986</v>
      </c>
      <c r="H41" s="8">
        <f t="shared" si="3"/>
        <v>1.0903724356809972</v>
      </c>
      <c r="J41" s="8">
        <v>-611.875</v>
      </c>
      <c r="K41" s="8">
        <f t="shared" si="5"/>
        <v>-611.875</v>
      </c>
    </row>
    <row r="42" spans="1:11" x14ac:dyDescent="0.25">
      <c r="A42" s="8">
        <v>34</v>
      </c>
      <c r="B42" s="8">
        <v>9</v>
      </c>
      <c r="C42" s="8">
        <v>114324</v>
      </c>
      <c r="D42" s="8">
        <f t="shared" si="0"/>
        <v>114.324</v>
      </c>
      <c r="E42" s="8">
        <v>114.632254</v>
      </c>
      <c r="F42" s="4">
        <f t="shared" si="1"/>
        <v>0.30825400000000514</v>
      </c>
      <c r="G42" s="4">
        <f t="shared" si="2"/>
        <v>0.30825400000000514</v>
      </c>
      <c r="H42" s="8">
        <f t="shared" si="3"/>
        <v>9.5020528516003164E-2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113589</v>
      </c>
      <c r="D43" s="8">
        <f t="shared" si="0"/>
        <v>113.589</v>
      </c>
      <c r="E43" s="8">
        <v>113.836494</v>
      </c>
      <c r="F43" s="4">
        <f t="shared" si="1"/>
        <v>0.24749400000000321</v>
      </c>
      <c r="G43" s="4">
        <f t="shared" si="2"/>
        <v>0.24749400000000321</v>
      </c>
      <c r="H43" s="8">
        <f t="shared" si="3"/>
        <v>6.1253280036001591E-2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113860</v>
      </c>
      <c r="D44" s="8">
        <f t="shared" si="0"/>
        <v>113.86</v>
      </c>
      <c r="E44" s="8">
        <v>114.153047</v>
      </c>
      <c r="F44" s="4">
        <f t="shared" si="1"/>
        <v>0.29304700000000139</v>
      </c>
      <c r="G44" s="4">
        <f t="shared" si="2"/>
        <v>0.29304700000000139</v>
      </c>
      <c r="H44" s="8">
        <f t="shared" si="3"/>
        <v>8.5876544209000816E-2</v>
      </c>
      <c r="J44" s="8">
        <v>-1066.92</v>
      </c>
      <c r="K44" s="8">
        <f t="shared" ref="K44:K107" si="6">J44</f>
        <v>-1066.92</v>
      </c>
    </row>
    <row r="45" spans="1:11" x14ac:dyDescent="0.25">
      <c r="A45" s="8">
        <v>37</v>
      </c>
      <c r="B45" s="8">
        <v>12</v>
      </c>
      <c r="C45" s="8">
        <v>113752</v>
      </c>
      <c r="D45" s="8">
        <f t="shared" si="0"/>
        <v>113.752</v>
      </c>
      <c r="E45" s="8">
        <v>113.942359</v>
      </c>
      <c r="F45" s="4">
        <f t="shared" si="1"/>
        <v>0.19035900000000083</v>
      </c>
      <c r="G45" s="4">
        <f t="shared" si="2"/>
        <v>0.19035900000000083</v>
      </c>
      <c r="H45" s="8">
        <f t="shared" si="3"/>
        <v>3.6236548881000315E-2</v>
      </c>
      <c r="J45" s="8">
        <v>-1066.92</v>
      </c>
      <c r="K45" s="8">
        <f t="shared" si="6"/>
        <v>-1066.92</v>
      </c>
    </row>
    <row r="46" spans="1:11" x14ac:dyDescent="0.25">
      <c r="A46" s="8">
        <v>38</v>
      </c>
      <c r="B46" s="8">
        <v>13</v>
      </c>
      <c r="C46" s="8">
        <v>113425</v>
      </c>
      <c r="D46" s="8">
        <f t="shared" si="0"/>
        <v>113.425</v>
      </c>
      <c r="E46" s="8">
        <v>113.932395</v>
      </c>
      <c r="F46" s="4">
        <f t="shared" si="1"/>
        <v>0.50739500000000248</v>
      </c>
      <c r="G46" s="4">
        <f t="shared" si="2"/>
        <v>0.50739500000000248</v>
      </c>
      <c r="H46" s="8">
        <f t="shared" si="3"/>
        <v>0.25744968602500251</v>
      </c>
      <c r="J46" s="8">
        <v>-1066.92</v>
      </c>
      <c r="K46" s="8">
        <f t="shared" si="6"/>
        <v>-1066.92</v>
      </c>
    </row>
    <row r="47" spans="1:11" x14ac:dyDescent="0.25">
      <c r="A47" s="8">
        <v>39</v>
      </c>
      <c r="B47" s="8">
        <v>14</v>
      </c>
      <c r="C47" s="8">
        <v>113363</v>
      </c>
      <c r="D47" s="8">
        <f t="shared" si="0"/>
        <v>113.363</v>
      </c>
      <c r="E47" s="8">
        <v>113.93104200000001</v>
      </c>
      <c r="F47" s="4">
        <f t="shared" si="1"/>
        <v>0.56804200000000549</v>
      </c>
      <c r="G47" s="4">
        <f t="shared" si="2"/>
        <v>0.56804200000000549</v>
      </c>
      <c r="H47" s="8">
        <f t="shared" si="3"/>
        <v>0.32267171376400622</v>
      </c>
      <c r="J47" s="8">
        <v>1148.54</v>
      </c>
      <c r="K47" s="8">
        <f t="shared" si="6"/>
        <v>1148.54</v>
      </c>
    </row>
    <row r="48" spans="1:11" x14ac:dyDescent="0.25">
      <c r="A48" s="8">
        <v>40</v>
      </c>
      <c r="B48" s="8">
        <v>15</v>
      </c>
      <c r="C48" s="8">
        <v>71873.100000000006</v>
      </c>
      <c r="D48" s="8">
        <f t="shared" si="0"/>
        <v>71.873100000000008</v>
      </c>
      <c r="E48" s="8">
        <v>74.396704</v>
      </c>
      <c r="F48" s="4">
        <f t="shared" si="1"/>
        <v>2.5236039999999917</v>
      </c>
      <c r="G48" s="4">
        <f t="shared" si="2"/>
        <v>2.5236039999999917</v>
      </c>
      <c r="H48" s="8">
        <f t="shared" si="3"/>
        <v>6.3685771488159579</v>
      </c>
      <c r="J48" s="8">
        <v>80759.399999999994</v>
      </c>
      <c r="K48" s="8">
        <f t="shared" si="6"/>
        <v>80759.399999999994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v>-0.92471499999999995</v>
      </c>
      <c r="F49" s="4">
        <f t="shared" si="1"/>
        <v>1.1102230246251565E-16</v>
      </c>
      <c r="G49" s="4">
        <f t="shared" si="2"/>
        <v>1.1102230246251565E-16</v>
      </c>
      <c r="H49" s="8">
        <f t="shared" si="3"/>
        <v>1.2325951644078309E-32</v>
      </c>
      <c r="J49" s="8">
        <v>46920.3</v>
      </c>
      <c r="K49" s="8">
        <f t="shared" si="6"/>
        <v>46920.3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v>-0.61187499999999995</v>
      </c>
      <c r="F50" s="4">
        <f t="shared" si="1"/>
        <v>0</v>
      </c>
      <c r="G50" s="4">
        <f t="shared" si="2"/>
        <v>0</v>
      </c>
      <c r="H50" s="8">
        <f t="shared" si="3"/>
        <v>0</v>
      </c>
      <c r="J50" s="8">
        <v>112282</v>
      </c>
      <c r="K50" s="8">
        <f t="shared" si="6"/>
        <v>112282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v>-0.61187499999999995</v>
      </c>
      <c r="F51" s="4">
        <f t="shared" si="1"/>
        <v>0</v>
      </c>
      <c r="G51" s="4">
        <f t="shared" si="2"/>
        <v>0</v>
      </c>
      <c r="H51" s="8">
        <f t="shared" si="3"/>
        <v>0</v>
      </c>
      <c r="J51" s="8">
        <v>91536.4</v>
      </c>
      <c r="K51" s="8">
        <f t="shared" si="6"/>
        <v>91536.4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v>-0.61187499999999995</v>
      </c>
      <c r="F52" s="4">
        <f t="shared" si="1"/>
        <v>0</v>
      </c>
      <c r="G52" s="4">
        <f t="shared" si="2"/>
        <v>0</v>
      </c>
      <c r="H52" s="8">
        <f t="shared" si="3"/>
        <v>0</v>
      </c>
      <c r="J52" s="8">
        <v>68128.3</v>
      </c>
      <c r="K52" s="8">
        <f t="shared" si="6"/>
        <v>68128.3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v>-0.61187499999999995</v>
      </c>
      <c r="F53" s="4">
        <f t="shared" si="1"/>
        <v>0</v>
      </c>
      <c r="G53" s="4">
        <f t="shared" si="2"/>
        <v>0</v>
      </c>
      <c r="H53" s="8">
        <f t="shared" si="3"/>
        <v>0</v>
      </c>
      <c r="J53" s="8">
        <v>30084.7</v>
      </c>
      <c r="K53" s="8">
        <f t="shared" si="6"/>
        <v>30084.7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v>-0.61187499999999995</v>
      </c>
      <c r="F54" s="4">
        <f t="shared" si="1"/>
        <v>0</v>
      </c>
      <c r="G54" s="4">
        <f t="shared" si="2"/>
        <v>0</v>
      </c>
      <c r="H54" s="8">
        <f t="shared" si="3"/>
        <v>0</v>
      </c>
      <c r="J54" s="8">
        <v>-924.71500000000003</v>
      </c>
      <c r="K54" s="8">
        <f t="shared" si="6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v>-0.61187499999999995</v>
      </c>
      <c r="F55" s="4">
        <f t="shared" si="1"/>
        <v>0</v>
      </c>
      <c r="G55" s="4">
        <f t="shared" si="2"/>
        <v>0</v>
      </c>
      <c r="H55" s="8">
        <f t="shared" si="3"/>
        <v>0</v>
      </c>
      <c r="J55" s="8">
        <v>-611.875</v>
      </c>
      <c r="K55" s="8">
        <f t="shared" si="6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v>-0.61187499999999995</v>
      </c>
      <c r="F56" s="4">
        <f t="shared" si="1"/>
        <v>0</v>
      </c>
      <c r="G56" s="4">
        <f t="shared" si="2"/>
        <v>0</v>
      </c>
      <c r="H56" s="8">
        <f t="shared" si="3"/>
        <v>0</v>
      </c>
      <c r="J56" s="8">
        <v>-611.875</v>
      </c>
      <c r="K56" s="8">
        <f t="shared" si="6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v>-0.61187499999999995</v>
      </c>
      <c r="F57" s="4">
        <f t="shared" si="1"/>
        <v>0</v>
      </c>
      <c r="G57" s="4">
        <f t="shared" si="2"/>
        <v>0</v>
      </c>
      <c r="H57" s="8">
        <f t="shared" si="3"/>
        <v>0</v>
      </c>
      <c r="J57" s="8">
        <v>-611.875</v>
      </c>
      <c r="K57" s="8">
        <f t="shared" si="6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v>-0.61187499999999995</v>
      </c>
      <c r="F58" s="4">
        <f t="shared" si="1"/>
        <v>0</v>
      </c>
      <c r="G58" s="4">
        <f t="shared" si="2"/>
        <v>0</v>
      </c>
      <c r="H58" s="8">
        <f t="shared" si="3"/>
        <v>0</v>
      </c>
      <c r="J58" s="8">
        <v>-611.875</v>
      </c>
      <c r="K58" s="8">
        <f t="shared" si="6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v>-0.61187499999999995</v>
      </c>
      <c r="F59" s="4">
        <f t="shared" si="1"/>
        <v>0</v>
      </c>
      <c r="G59" s="4">
        <f t="shared" si="2"/>
        <v>0</v>
      </c>
      <c r="H59" s="8">
        <f t="shared" si="3"/>
        <v>0</v>
      </c>
      <c r="J59" s="8">
        <v>-611.875</v>
      </c>
      <c r="K59" s="8">
        <f t="shared" si="6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v>-0.61187499999999995</v>
      </c>
      <c r="F60" s="4">
        <f t="shared" si="1"/>
        <v>0</v>
      </c>
      <c r="G60" s="4">
        <f t="shared" si="2"/>
        <v>0</v>
      </c>
      <c r="H60" s="8">
        <f t="shared" si="3"/>
        <v>0</v>
      </c>
      <c r="J60" s="8">
        <v>-611.875</v>
      </c>
      <c r="K60" s="8">
        <f t="shared" si="6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v>-0.61187499999999995</v>
      </c>
      <c r="F61" s="4">
        <f t="shared" si="1"/>
        <v>0</v>
      </c>
      <c r="G61" s="4">
        <f t="shared" si="2"/>
        <v>0</v>
      </c>
      <c r="H61" s="8">
        <f t="shared" si="3"/>
        <v>0</v>
      </c>
      <c r="J61" s="8">
        <v>-611.875</v>
      </c>
      <c r="K61" s="8">
        <f t="shared" si="6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v>-0.61187499999999995</v>
      </c>
      <c r="F62" s="4">
        <f t="shared" si="1"/>
        <v>0</v>
      </c>
      <c r="G62" s="4">
        <f t="shared" si="2"/>
        <v>0</v>
      </c>
      <c r="H62" s="8">
        <f t="shared" si="3"/>
        <v>0</v>
      </c>
      <c r="J62" s="8">
        <v>-611.875</v>
      </c>
      <c r="K62" s="8">
        <f t="shared" si="6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v>-1.0669150000000001</v>
      </c>
      <c r="F63" s="4">
        <f t="shared" si="1"/>
        <v>5.000000000032756E-6</v>
      </c>
      <c r="G63" s="4">
        <f t="shared" si="2"/>
        <v>5.000000000032756E-6</v>
      </c>
      <c r="H63" s="8">
        <f t="shared" si="3"/>
        <v>2.5000000000327561E-11</v>
      </c>
      <c r="J63" s="8">
        <v>-611.875</v>
      </c>
      <c r="K63" s="8">
        <f t="shared" si="6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v>-1.0669150000000001</v>
      </c>
      <c r="F64" s="4">
        <f t="shared" si="1"/>
        <v>5.000000000032756E-6</v>
      </c>
      <c r="G64" s="4">
        <f t="shared" si="2"/>
        <v>5.000000000032756E-6</v>
      </c>
      <c r="H64" s="8">
        <f t="shared" si="3"/>
        <v>2.5000000000327561E-11</v>
      </c>
      <c r="J64" s="8">
        <v>-611.875</v>
      </c>
      <c r="K64" s="8">
        <f t="shared" si="6"/>
        <v>-611.875</v>
      </c>
    </row>
    <row r="65" spans="1:11" x14ac:dyDescent="0.25">
      <c r="A65" s="8">
        <v>57</v>
      </c>
      <c r="B65" s="8">
        <v>8</v>
      </c>
      <c r="C65" s="8">
        <v>21841.8</v>
      </c>
      <c r="D65" s="8">
        <f t="shared" si="0"/>
        <v>21.841799999999999</v>
      </c>
      <c r="E65" s="8">
        <v>20.734105</v>
      </c>
      <c r="F65" s="4">
        <f t="shared" si="1"/>
        <v>-1.1076949999999997</v>
      </c>
      <c r="G65" s="4">
        <f t="shared" si="2"/>
        <v>1.1076949999999997</v>
      </c>
      <c r="H65" s="8">
        <f t="shared" si="3"/>
        <v>1.2269882130249992</v>
      </c>
      <c r="J65" s="8">
        <v>-611.875</v>
      </c>
      <c r="K65" s="8">
        <f t="shared" si="6"/>
        <v>-611.875</v>
      </c>
    </row>
    <row r="66" spans="1:11" x14ac:dyDescent="0.25">
      <c r="A66" s="8">
        <v>58</v>
      </c>
      <c r="B66" s="8">
        <v>9</v>
      </c>
      <c r="C66" s="8">
        <v>113625</v>
      </c>
      <c r="D66" s="8">
        <f t="shared" si="0"/>
        <v>113.625</v>
      </c>
      <c r="E66" s="8">
        <v>113.91860800000001</v>
      </c>
      <c r="F66" s="4">
        <f t="shared" si="1"/>
        <v>0.29360800000000609</v>
      </c>
      <c r="G66" s="4">
        <f t="shared" si="2"/>
        <v>0.29360800000000609</v>
      </c>
      <c r="H66" s="8">
        <f t="shared" si="3"/>
        <v>8.6205657664003579E-2</v>
      </c>
      <c r="J66" s="8">
        <v>-611.875</v>
      </c>
      <c r="K66" s="8">
        <f t="shared" si="6"/>
        <v>-611.875</v>
      </c>
    </row>
    <row r="67" spans="1:11" x14ac:dyDescent="0.25">
      <c r="A67" s="8">
        <v>59</v>
      </c>
      <c r="B67" s="8">
        <v>10</v>
      </c>
      <c r="C67" s="8">
        <v>114336</v>
      </c>
      <c r="D67" s="8">
        <f t="shared" si="0"/>
        <v>114.336</v>
      </c>
      <c r="E67" s="8">
        <v>114.60745300000001</v>
      </c>
      <c r="F67" s="4">
        <f t="shared" si="1"/>
        <v>0.27145300000000816</v>
      </c>
      <c r="G67" s="4">
        <f t="shared" si="2"/>
        <v>0.27145300000000816</v>
      </c>
      <c r="H67" s="8">
        <f t="shared" si="3"/>
        <v>7.368673120900443E-2</v>
      </c>
      <c r="J67" s="8">
        <v>-611.875</v>
      </c>
      <c r="K67" s="8">
        <f t="shared" si="6"/>
        <v>-611.875</v>
      </c>
    </row>
    <row r="68" spans="1:11" x14ac:dyDescent="0.25">
      <c r="A68" s="8">
        <v>60</v>
      </c>
      <c r="B68" s="8">
        <v>11</v>
      </c>
      <c r="C68" s="8">
        <v>113580</v>
      </c>
      <c r="D68" s="8">
        <f t="shared" si="0"/>
        <v>113.58</v>
      </c>
      <c r="E68" s="8">
        <v>113.894336</v>
      </c>
      <c r="F68" s="4">
        <f t="shared" si="1"/>
        <v>0.31433599999999728</v>
      </c>
      <c r="G68" s="4">
        <f t="shared" si="2"/>
        <v>0.31433599999999728</v>
      </c>
      <c r="H68" s="8">
        <f t="shared" si="3"/>
        <v>9.8807120895998288E-2</v>
      </c>
      <c r="J68" s="8">
        <v>-1066.92</v>
      </c>
      <c r="K68" s="8">
        <f t="shared" si="6"/>
        <v>-1066.92</v>
      </c>
    </row>
    <row r="69" spans="1:11" x14ac:dyDescent="0.25">
      <c r="A69" s="8">
        <v>61</v>
      </c>
      <c r="B69" s="8">
        <v>12</v>
      </c>
      <c r="C69" s="8">
        <v>113727</v>
      </c>
      <c r="D69" s="8">
        <f t="shared" si="0"/>
        <v>113.727</v>
      </c>
      <c r="E69" s="8">
        <v>113.943545</v>
      </c>
      <c r="F69" s="4">
        <f t="shared" si="1"/>
        <v>0.21654499999999643</v>
      </c>
      <c r="G69" s="4">
        <f t="shared" si="2"/>
        <v>0.21654499999999643</v>
      </c>
      <c r="H69" s="8">
        <f t="shared" si="3"/>
        <v>4.6891737024998457E-2</v>
      </c>
      <c r="J69" s="8">
        <v>-1066.92</v>
      </c>
      <c r="K69" s="8">
        <f t="shared" si="6"/>
        <v>-1066.92</v>
      </c>
    </row>
    <row r="70" spans="1:11" x14ac:dyDescent="0.25">
      <c r="A70" s="8">
        <v>62</v>
      </c>
      <c r="B70" s="8">
        <v>13</v>
      </c>
      <c r="C70" s="8">
        <v>113749</v>
      </c>
      <c r="D70" s="8">
        <f t="shared" si="0"/>
        <v>113.749</v>
      </c>
      <c r="E70" s="8">
        <v>114.26747899999999</v>
      </c>
      <c r="F70" s="4">
        <f t="shared" si="1"/>
        <v>0.51847899999999925</v>
      </c>
      <c r="G70" s="4">
        <f t="shared" si="2"/>
        <v>0.51847899999999925</v>
      </c>
      <c r="H70" s="8">
        <f t="shared" si="3"/>
        <v>0.26882047344099924</v>
      </c>
      <c r="J70" s="8">
        <v>17213.2</v>
      </c>
      <c r="K70" s="8">
        <f t="shared" si="6"/>
        <v>17213.2</v>
      </c>
    </row>
    <row r="71" spans="1:11" x14ac:dyDescent="0.25">
      <c r="A71" s="8">
        <v>63</v>
      </c>
      <c r="B71" s="8">
        <v>14</v>
      </c>
      <c r="C71" s="8">
        <v>113552</v>
      </c>
      <c r="D71" s="8">
        <f t="shared" si="0"/>
        <v>113.55200000000001</v>
      </c>
      <c r="E71" s="8">
        <v>114.074116</v>
      </c>
      <c r="F71" s="4">
        <f t="shared" si="1"/>
        <v>0.52211599999999692</v>
      </c>
      <c r="G71" s="4">
        <f t="shared" si="2"/>
        <v>0.52211599999999692</v>
      </c>
      <c r="H71" s="8">
        <f t="shared" si="3"/>
        <v>0.2726051174559968</v>
      </c>
      <c r="J71" s="8">
        <v>114460</v>
      </c>
      <c r="K71" s="8">
        <f t="shared" si="6"/>
        <v>114460</v>
      </c>
    </row>
    <row r="72" spans="1:11" x14ac:dyDescent="0.25">
      <c r="A72" s="8">
        <v>64</v>
      </c>
      <c r="B72" s="8">
        <v>15</v>
      </c>
      <c r="C72" s="8">
        <v>77154.8</v>
      </c>
      <c r="D72" s="8">
        <f t="shared" si="0"/>
        <v>77.154800000000009</v>
      </c>
      <c r="E72" s="8">
        <v>79.794574999999995</v>
      </c>
      <c r="F72" s="4">
        <f t="shared" si="1"/>
        <v>2.639774999999986</v>
      </c>
      <c r="G72" s="4">
        <f t="shared" si="2"/>
        <v>2.639774999999986</v>
      </c>
      <c r="H72" s="8">
        <f t="shared" si="3"/>
        <v>6.9684120506249263</v>
      </c>
      <c r="J72" s="8">
        <v>113620</v>
      </c>
      <c r="K72" s="8">
        <f t="shared" si="6"/>
        <v>113620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7">C73/1000</f>
        <v>-0.92471500000000006</v>
      </c>
      <c r="E73" s="8">
        <v>-0.92471499999999995</v>
      </c>
      <c r="F73" s="4">
        <f t="shared" ref="F73:F136" si="8">(E73- D73)</f>
        <v>1.1102230246251565E-16</v>
      </c>
      <c r="G73" s="4">
        <f t="shared" ref="G73:G136" si="9">ABS(F73)</f>
        <v>1.1102230246251565E-16</v>
      </c>
      <c r="H73" s="8">
        <f t="shared" ref="H73:H136" si="10">(G73^2)</f>
        <v>1.2325951644078309E-32</v>
      </c>
      <c r="J73" s="8">
        <v>113952</v>
      </c>
      <c r="K73" s="8">
        <f t="shared" si="6"/>
        <v>113952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7"/>
        <v>-0.61187499999999995</v>
      </c>
      <c r="E74" s="8">
        <v>-0.61187499999999995</v>
      </c>
      <c r="F74" s="4">
        <f t="shared" si="8"/>
        <v>0</v>
      </c>
      <c r="G74" s="4">
        <f t="shared" si="9"/>
        <v>0</v>
      </c>
      <c r="H74" s="8">
        <f t="shared" si="10"/>
        <v>0</v>
      </c>
      <c r="J74" s="8">
        <v>113769</v>
      </c>
      <c r="K74" s="8">
        <f t="shared" si="6"/>
        <v>113769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7"/>
        <v>-0.61187499999999995</v>
      </c>
      <c r="E75" s="8">
        <v>-0.61187499999999995</v>
      </c>
      <c r="F75" s="4">
        <f t="shared" si="8"/>
        <v>0</v>
      </c>
      <c r="G75" s="4">
        <f t="shared" si="9"/>
        <v>0</v>
      </c>
      <c r="H75" s="8">
        <f t="shared" si="10"/>
        <v>0</v>
      </c>
      <c r="J75" s="8">
        <v>113761</v>
      </c>
      <c r="K75" s="8">
        <f t="shared" si="6"/>
        <v>113761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7"/>
        <v>-0.61187499999999995</v>
      </c>
      <c r="E76" s="8">
        <v>-0.61187499999999995</v>
      </c>
      <c r="F76" s="4">
        <f t="shared" si="8"/>
        <v>0</v>
      </c>
      <c r="G76" s="4">
        <f t="shared" si="9"/>
        <v>0</v>
      </c>
      <c r="H76" s="8">
        <f t="shared" si="10"/>
        <v>0</v>
      </c>
      <c r="J76" s="8">
        <v>113760</v>
      </c>
      <c r="K76" s="8">
        <f t="shared" si="6"/>
        <v>113760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7"/>
        <v>-0.61187499999999995</v>
      </c>
      <c r="E77" s="8">
        <v>-0.61187499999999995</v>
      </c>
      <c r="F77" s="4">
        <f t="shared" si="8"/>
        <v>0</v>
      </c>
      <c r="G77" s="4">
        <f t="shared" si="9"/>
        <v>0</v>
      </c>
      <c r="H77" s="8">
        <f t="shared" si="10"/>
        <v>0</v>
      </c>
      <c r="J77" s="8">
        <v>74566.399999999994</v>
      </c>
      <c r="K77" s="8">
        <f t="shared" si="6"/>
        <v>74566.399999999994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7"/>
        <v>-0.61187499999999995</v>
      </c>
      <c r="E78" s="8">
        <v>-0.61187499999999995</v>
      </c>
      <c r="F78" s="4">
        <f t="shared" si="8"/>
        <v>0</v>
      </c>
      <c r="G78" s="4">
        <f t="shared" si="9"/>
        <v>0</v>
      </c>
      <c r="H78" s="8">
        <f t="shared" si="10"/>
        <v>0</v>
      </c>
      <c r="J78" s="8">
        <v>-924.71500000000003</v>
      </c>
      <c r="K78" s="8">
        <f t="shared" si="6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7"/>
        <v>-0.61187499999999995</v>
      </c>
      <c r="E79" s="8">
        <v>-0.61187499999999995</v>
      </c>
      <c r="F79" s="4">
        <f t="shared" si="8"/>
        <v>0</v>
      </c>
      <c r="G79" s="4">
        <f t="shared" si="9"/>
        <v>0</v>
      </c>
      <c r="H79" s="8">
        <f t="shared" si="10"/>
        <v>0</v>
      </c>
      <c r="J79" s="8">
        <v>-611.875</v>
      </c>
      <c r="K79" s="8">
        <f t="shared" si="6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7"/>
        <v>-0.61187499999999995</v>
      </c>
      <c r="E80" s="8">
        <v>-0.61187499999999995</v>
      </c>
      <c r="F80" s="4">
        <f t="shared" si="8"/>
        <v>0</v>
      </c>
      <c r="G80" s="4">
        <f t="shared" si="9"/>
        <v>0</v>
      </c>
      <c r="H80" s="8">
        <f t="shared" si="10"/>
        <v>0</v>
      </c>
      <c r="J80" s="8">
        <v>-611.875</v>
      </c>
      <c r="K80" s="8">
        <f t="shared" si="6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7"/>
        <v>-0.61187499999999995</v>
      </c>
      <c r="E81" s="8">
        <v>-0.61187499999999995</v>
      </c>
      <c r="F81" s="4">
        <f t="shared" si="8"/>
        <v>0</v>
      </c>
      <c r="G81" s="4">
        <f t="shared" si="9"/>
        <v>0</v>
      </c>
      <c r="H81" s="8">
        <f t="shared" si="10"/>
        <v>0</v>
      </c>
      <c r="J81" s="8">
        <v>-611.875</v>
      </c>
      <c r="K81" s="8">
        <f t="shared" si="6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7"/>
        <v>-0.61187499999999995</v>
      </c>
      <c r="E82" s="8">
        <v>-0.61187499999999995</v>
      </c>
      <c r="F82" s="4">
        <f t="shared" si="8"/>
        <v>0</v>
      </c>
      <c r="G82" s="4">
        <f t="shared" si="9"/>
        <v>0</v>
      </c>
      <c r="H82" s="8">
        <f t="shared" si="10"/>
        <v>0</v>
      </c>
      <c r="J82" s="8">
        <v>-611.875</v>
      </c>
      <c r="K82" s="8">
        <f t="shared" si="6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7"/>
        <v>-0.61187499999999995</v>
      </c>
      <c r="E83" s="8">
        <v>-0.61187499999999995</v>
      </c>
      <c r="F83" s="4">
        <f t="shared" si="8"/>
        <v>0</v>
      </c>
      <c r="G83" s="4">
        <f t="shared" si="9"/>
        <v>0</v>
      </c>
      <c r="H83" s="8">
        <f t="shared" si="10"/>
        <v>0</v>
      </c>
      <c r="J83" s="8">
        <v>-611.875</v>
      </c>
      <c r="K83" s="8">
        <f t="shared" si="6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7"/>
        <v>-0.61187499999999995</v>
      </c>
      <c r="E84" s="8">
        <v>-0.61187499999999995</v>
      </c>
      <c r="F84" s="4">
        <f t="shared" si="8"/>
        <v>0</v>
      </c>
      <c r="G84" s="4">
        <f t="shared" si="9"/>
        <v>0</v>
      </c>
      <c r="H84" s="8">
        <f t="shared" si="10"/>
        <v>0</v>
      </c>
      <c r="J84" s="8">
        <v>-611.875</v>
      </c>
      <c r="K84" s="8">
        <f t="shared" si="6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7"/>
        <v>-0.61187499999999995</v>
      </c>
      <c r="E85" s="8">
        <v>-0.61187499999999995</v>
      </c>
      <c r="F85" s="4">
        <f t="shared" si="8"/>
        <v>0</v>
      </c>
      <c r="G85" s="4">
        <f t="shared" si="9"/>
        <v>0</v>
      </c>
      <c r="H85" s="8">
        <f t="shared" si="10"/>
        <v>0</v>
      </c>
      <c r="J85" s="8">
        <v>-611.875</v>
      </c>
      <c r="K85" s="8">
        <f t="shared" si="6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7"/>
        <v>-0.61187499999999995</v>
      </c>
      <c r="E86" s="8">
        <v>-0.61187499999999995</v>
      </c>
      <c r="F86" s="4">
        <f t="shared" si="8"/>
        <v>0</v>
      </c>
      <c r="G86" s="4">
        <f t="shared" si="9"/>
        <v>0</v>
      </c>
      <c r="H86" s="8">
        <f t="shared" si="10"/>
        <v>0</v>
      </c>
      <c r="J86" s="8">
        <v>-611.875</v>
      </c>
      <c r="K86" s="8">
        <f t="shared" si="6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7"/>
        <v>-1.0669200000000001</v>
      </c>
      <c r="E87" s="8">
        <v>-1.0669150000000001</v>
      </c>
      <c r="F87" s="4">
        <f t="shared" si="8"/>
        <v>5.000000000032756E-6</v>
      </c>
      <c r="G87" s="4">
        <f t="shared" si="9"/>
        <v>5.000000000032756E-6</v>
      </c>
      <c r="H87" s="8">
        <f t="shared" si="10"/>
        <v>2.5000000000327561E-11</v>
      </c>
      <c r="J87" s="8">
        <v>-611.875</v>
      </c>
      <c r="K87" s="8">
        <f t="shared" si="6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7"/>
        <v>-1.0669200000000001</v>
      </c>
      <c r="E88" s="8">
        <v>-1.0669150000000001</v>
      </c>
      <c r="F88" s="4">
        <f t="shared" si="8"/>
        <v>5.000000000032756E-6</v>
      </c>
      <c r="G88" s="4">
        <f t="shared" si="9"/>
        <v>5.000000000032756E-6</v>
      </c>
      <c r="H88" s="8">
        <f t="shared" si="10"/>
        <v>2.5000000000327561E-11</v>
      </c>
      <c r="J88" s="8">
        <v>-611.875</v>
      </c>
      <c r="K88" s="8">
        <f t="shared" si="6"/>
        <v>-611.875</v>
      </c>
    </row>
    <row r="89" spans="1:11" x14ac:dyDescent="0.25">
      <c r="A89" s="8">
        <v>81</v>
      </c>
      <c r="B89" s="8">
        <v>8</v>
      </c>
      <c r="C89" s="8">
        <v>10986.9</v>
      </c>
      <c r="D89" s="8">
        <f t="shared" si="7"/>
        <v>10.9869</v>
      </c>
      <c r="E89" s="8">
        <v>10.129063</v>
      </c>
      <c r="F89" s="4">
        <f t="shared" si="8"/>
        <v>-0.85783699999999996</v>
      </c>
      <c r="G89" s="4">
        <f t="shared" si="9"/>
        <v>0.85783699999999996</v>
      </c>
      <c r="H89" s="8">
        <f t="shared" si="10"/>
        <v>0.73588431856899994</v>
      </c>
      <c r="J89" s="8">
        <v>-611.875</v>
      </c>
      <c r="K89" s="8">
        <f t="shared" si="6"/>
        <v>-611.875</v>
      </c>
    </row>
    <row r="90" spans="1:11" x14ac:dyDescent="0.25">
      <c r="A90" s="8">
        <v>82</v>
      </c>
      <c r="B90" s="8">
        <v>9</v>
      </c>
      <c r="C90" s="8">
        <v>113437</v>
      </c>
      <c r="D90" s="8">
        <f t="shared" si="7"/>
        <v>113.437</v>
      </c>
      <c r="E90" s="8">
        <v>113.696065</v>
      </c>
      <c r="F90" s="4">
        <f t="shared" si="8"/>
        <v>0.25906500000000676</v>
      </c>
      <c r="G90" s="4">
        <f t="shared" si="9"/>
        <v>0.25906500000000676</v>
      </c>
      <c r="H90" s="8">
        <f t="shared" si="10"/>
        <v>6.7114674225003501E-2</v>
      </c>
      <c r="J90" s="8">
        <v>-611.875</v>
      </c>
      <c r="K90" s="8">
        <f t="shared" si="6"/>
        <v>-611.875</v>
      </c>
    </row>
    <row r="91" spans="1:11" x14ac:dyDescent="0.25">
      <c r="A91" s="8">
        <v>83</v>
      </c>
      <c r="B91" s="8">
        <v>10</v>
      </c>
      <c r="C91" s="8">
        <v>114178</v>
      </c>
      <c r="D91" s="8">
        <f t="shared" si="7"/>
        <v>114.178</v>
      </c>
      <c r="E91" s="8">
        <v>114.44133600000001</v>
      </c>
      <c r="F91" s="4">
        <f t="shared" si="8"/>
        <v>0.26333600000000956</v>
      </c>
      <c r="G91" s="4">
        <f t="shared" si="9"/>
        <v>0.26333600000000956</v>
      </c>
      <c r="H91" s="8">
        <f t="shared" si="10"/>
        <v>6.9345848896005036E-2</v>
      </c>
      <c r="J91" s="8">
        <v>-611.875</v>
      </c>
      <c r="K91" s="8">
        <f t="shared" si="6"/>
        <v>-611.875</v>
      </c>
    </row>
    <row r="92" spans="1:11" x14ac:dyDescent="0.25">
      <c r="A92" s="8">
        <v>84</v>
      </c>
      <c r="B92" s="8">
        <v>11</v>
      </c>
      <c r="C92" s="8">
        <v>114755</v>
      </c>
      <c r="D92" s="8">
        <f t="shared" si="7"/>
        <v>114.755</v>
      </c>
      <c r="E92" s="8">
        <v>113.791422</v>
      </c>
      <c r="F92" s="4">
        <f t="shared" si="8"/>
        <v>-0.96357799999999827</v>
      </c>
      <c r="G92" s="4">
        <f t="shared" si="9"/>
        <v>0.96357799999999827</v>
      </c>
      <c r="H92" s="8">
        <f t="shared" si="10"/>
        <v>0.92848256208399671</v>
      </c>
      <c r="J92" s="8">
        <v>-1066.92</v>
      </c>
      <c r="K92" s="8">
        <f t="shared" si="6"/>
        <v>-1066.92</v>
      </c>
    </row>
    <row r="93" spans="1:11" x14ac:dyDescent="0.25">
      <c r="A93" s="8">
        <v>85</v>
      </c>
      <c r="B93" s="8">
        <v>12</v>
      </c>
      <c r="C93" s="8">
        <v>113713</v>
      </c>
      <c r="D93" s="8">
        <f t="shared" si="7"/>
        <v>113.71299999999999</v>
      </c>
      <c r="E93" s="8">
        <v>113.91475</v>
      </c>
      <c r="F93" s="4">
        <f t="shared" si="8"/>
        <v>0.20175000000000409</v>
      </c>
      <c r="G93" s="4">
        <f t="shared" si="9"/>
        <v>0.20175000000000409</v>
      </c>
      <c r="H93" s="8">
        <f t="shared" si="10"/>
        <v>4.0703062500001649E-2</v>
      </c>
      <c r="J93" s="8">
        <v>-1066.92</v>
      </c>
      <c r="K93" s="8">
        <f t="shared" si="6"/>
        <v>-1066.92</v>
      </c>
    </row>
    <row r="94" spans="1:11" x14ac:dyDescent="0.25">
      <c r="A94" s="8">
        <v>86</v>
      </c>
      <c r="B94" s="8">
        <v>13</v>
      </c>
      <c r="C94" s="8">
        <v>113716</v>
      </c>
      <c r="D94" s="8">
        <f t="shared" si="7"/>
        <v>113.71599999999999</v>
      </c>
      <c r="E94" s="8">
        <v>114.23308400000001</v>
      </c>
      <c r="F94" s="4">
        <f t="shared" si="8"/>
        <v>0.5170840000000112</v>
      </c>
      <c r="G94" s="4">
        <f t="shared" si="9"/>
        <v>0.5170840000000112</v>
      </c>
      <c r="H94" s="8">
        <f t="shared" si="10"/>
        <v>0.26737586305601158</v>
      </c>
      <c r="J94" s="8">
        <v>20811.900000000001</v>
      </c>
      <c r="K94" s="8">
        <f t="shared" si="6"/>
        <v>20811.900000000001</v>
      </c>
    </row>
    <row r="95" spans="1:11" x14ac:dyDescent="0.25">
      <c r="A95" s="8">
        <v>87</v>
      </c>
      <c r="B95" s="8">
        <v>14</v>
      </c>
      <c r="C95" s="8">
        <v>113762</v>
      </c>
      <c r="D95" s="8">
        <f t="shared" si="7"/>
        <v>113.762</v>
      </c>
      <c r="E95" s="8">
        <v>113.548783</v>
      </c>
      <c r="F95" s="4">
        <f t="shared" si="8"/>
        <v>-0.21321700000000021</v>
      </c>
      <c r="G95" s="4">
        <f t="shared" si="9"/>
        <v>0.21321700000000021</v>
      </c>
      <c r="H95" s="8">
        <f t="shared" si="10"/>
        <v>4.5461489089000093E-2</v>
      </c>
      <c r="J95" s="8">
        <v>113758</v>
      </c>
      <c r="K95" s="8">
        <f t="shared" si="6"/>
        <v>113758</v>
      </c>
    </row>
    <row r="96" spans="1:11" x14ac:dyDescent="0.25">
      <c r="A96" s="8">
        <v>88</v>
      </c>
      <c r="B96" s="8">
        <v>15</v>
      </c>
      <c r="C96" s="8">
        <v>64136.4</v>
      </c>
      <c r="D96" s="8">
        <f t="shared" si="7"/>
        <v>64.136399999999995</v>
      </c>
      <c r="E96" s="8">
        <v>67.074696000000003</v>
      </c>
      <c r="F96" s="4">
        <f t="shared" si="8"/>
        <v>2.9382960000000082</v>
      </c>
      <c r="G96" s="4">
        <f t="shared" si="9"/>
        <v>2.9382960000000082</v>
      </c>
      <c r="H96" s="8">
        <f t="shared" si="10"/>
        <v>8.6335833836160489</v>
      </c>
      <c r="J96" s="8">
        <v>114368</v>
      </c>
      <c r="K96" s="8">
        <f t="shared" si="6"/>
        <v>114368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7"/>
        <v>-0.92471500000000006</v>
      </c>
      <c r="E97" s="8">
        <v>-0.92471499999999995</v>
      </c>
      <c r="F97" s="4">
        <f t="shared" si="8"/>
        <v>1.1102230246251565E-16</v>
      </c>
      <c r="G97" s="4">
        <f t="shared" si="9"/>
        <v>1.1102230246251565E-16</v>
      </c>
      <c r="H97" s="8">
        <f t="shared" si="10"/>
        <v>1.2325951644078309E-32</v>
      </c>
      <c r="J97" s="8">
        <v>113669</v>
      </c>
      <c r="K97" s="8">
        <f t="shared" si="6"/>
        <v>113669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7"/>
        <v>-0.61187499999999995</v>
      </c>
      <c r="E98" s="8">
        <v>-0.61187499999999995</v>
      </c>
      <c r="F98" s="4">
        <f t="shared" si="8"/>
        <v>0</v>
      </c>
      <c r="G98" s="4">
        <f t="shared" si="9"/>
        <v>0</v>
      </c>
      <c r="H98" s="8">
        <f t="shared" si="10"/>
        <v>0</v>
      </c>
      <c r="J98" s="8">
        <v>113747</v>
      </c>
      <c r="K98" s="8">
        <f t="shared" si="6"/>
        <v>113747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7"/>
        <v>-0.61187499999999995</v>
      </c>
      <c r="E99" s="8">
        <v>-0.61187499999999995</v>
      </c>
      <c r="F99" s="4">
        <f t="shared" si="8"/>
        <v>0</v>
      </c>
      <c r="G99" s="4">
        <f t="shared" si="9"/>
        <v>0</v>
      </c>
      <c r="H99" s="8">
        <f t="shared" si="10"/>
        <v>0</v>
      </c>
      <c r="J99" s="8">
        <v>114093</v>
      </c>
      <c r="K99" s="8">
        <f t="shared" si="6"/>
        <v>114093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7"/>
        <v>-0.61187499999999995</v>
      </c>
      <c r="E100" s="8">
        <v>-0.61187499999999995</v>
      </c>
      <c r="F100" s="4">
        <f t="shared" si="8"/>
        <v>0</v>
      </c>
      <c r="G100" s="4">
        <f t="shared" si="9"/>
        <v>0</v>
      </c>
      <c r="H100" s="8">
        <f t="shared" si="10"/>
        <v>0</v>
      </c>
      <c r="J100" s="8">
        <v>113901</v>
      </c>
      <c r="K100" s="8">
        <f t="shared" si="6"/>
        <v>113901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7"/>
        <v>-0.61187499999999995</v>
      </c>
      <c r="E101" s="8">
        <v>-0.61187499999999995</v>
      </c>
      <c r="F101" s="4">
        <f t="shared" si="8"/>
        <v>0</v>
      </c>
      <c r="G101" s="4">
        <f t="shared" si="9"/>
        <v>0</v>
      </c>
      <c r="H101" s="8">
        <f t="shared" si="10"/>
        <v>0</v>
      </c>
      <c r="J101" s="8">
        <v>79994.5</v>
      </c>
      <c r="K101" s="8">
        <f t="shared" si="6"/>
        <v>79994.5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7"/>
        <v>-0.61187499999999995</v>
      </c>
      <c r="E102" s="8">
        <v>-0.61187499999999995</v>
      </c>
      <c r="F102" s="4">
        <f t="shared" si="8"/>
        <v>0</v>
      </c>
      <c r="G102" s="4">
        <f t="shared" si="9"/>
        <v>0</v>
      </c>
      <c r="H102" s="8">
        <f t="shared" si="10"/>
        <v>0</v>
      </c>
      <c r="J102" s="8">
        <v>-924.71500000000003</v>
      </c>
      <c r="K102" s="8">
        <f t="shared" si="6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7"/>
        <v>-0.61187499999999995</v>
      </c>
      <c r="E103" s="8">
        <v>-0.61187499999999995</v>
      </c>
      <c r="F103" s="4">
        <f t="shared" si="8"/>
        <v>0</v>
      </c>
      <c r="G103" s="4">
        <f t="shared" si="9"/>
        <v>0</v>
      </c>
      <c r="H103" s="8">
        <f t="shared" si="10"/>
        <v>0</v>
      </c>
      <c r="J103" s="8">
        <v>-611.875</v>
      </c>
      <c r="K103" s="8">
        <f t="shared" si="6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7"/>
        <v>-0.61187499999999995</v>
      </c>
      <c r="E104" s="8">
        <v>-0.61187499999999995</v>
      </c>
      <c r="F104" s="4">
        <f t="shared" si="8"/>
        <v>0</v>
      </c>
      <c r="G104" s="4">
        <f t="shared" si="9"/>
        <v>0</v>
      </c>
      <c r="H104" s="8">
        <f t="shared" si="10"/>
        <v>0</v>
      </c>
      <c r="J104" s="8">
        <v>-611.875</v>
      </c>
      <c r="K104" s="8">
        <f t="shared" si="6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7"/>
        <v>-0.61187499999999995</v>
      </c>
      <c r="E105" s="8">
        <v>-0.61187499999999995</v>
      </c>
      <c r="F105" s="4">
        <f t="shared" si="8"/>
        <v>0</v>
      </c>
      <c r="G105" s="4">
        <f t="shared" si="9"/>
        <v>0</v>
      </c>
      <c r="H105" s="8">
        <f t="shared" si="10"/>
        <v>0</v>
      </c>
      <c r="J105" s="8">
        <v>-611.875</v>
      </c>
      <c r="K105" s="8">
        <f t="shared" si="6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7"/>
        <v>-0.61187499999999995</v>
      </c>
      <c r="E106" s="8">
        <v>-0.61187499999999995</v>
      </c>
      <c r="F106" s="4">
        <f t="shared" si="8"/>
        <v>0</v>
      </c>
      <c r="G106" s="4">
        <f t="shared" si="9"/>
        <v>0</v>
      </c>
      <c r="H106" s="8">
        <f t="shared" si="10"/>
        <v>0</v>
      </c>
      <c r="J106" s="8">
        <v>-611.875</v>
      </c>
      <c r="K106" s="8">
        <f t="shared" si="6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7"/>
        <v>-0.61187499999999995</v>
      </c>
      <c r="E107" s="8">
        <v>-0.61187499999999995</v>
      </c>
      <c r="F107" s="4">
        <f t="shared" si="8"/>
        <v>0</v>
      </c>
      <c r="G107" s="4">
        <f t="shared" si="9"/>
        <v>0</v>
      </c>
      <c r="H107" s="8">
        <f t="shared" si="10"/>
        <v>0</v>
      </c>
      <c r="J107" s="8">
        <v>-611.875</v>
      </c>
      <c r="K107" s="8">
        <f t="shared" si="6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7"/>
        <v>-0.61187499999999995</v>
      </c>
      <c r="E108" s="8">
        <v>-0.61187499999999995</v>
      </c>
      <c r="F108" s="4">
        <f t="shared" si="8"/>
        <v>0</v>
      </c>
      <c r="G108" s="4">
        <f t="shared" si="9"/>
        <v>0</v>
      </c>
      <c r="H108" s="8">
        <f t="shared" si="10"/>
        <v>0</v>
      </c>
      <c r="J108" s="8">
        <v>-611.875</v>
      </c>
      <c r="K108" s="8">
        <f t="shared" ref="K108:K171" si="11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7"/>
        <v>-0.61187499999999995</v>
      </c>
      <c r="E109" s="8">
        <v>-0.61187499999999995</v>
      </c>
      <c r="F109" s="4">
        <f t="shared" si="8"/>
        <v>0</v>
      </c>
      <c r="G109" s="4">
        <f t="shared" si="9"/>
        <v>0</v>
      </c>
      <c r="H109" s="8">
        <f t="shared" si="10"/>
        <v>0</v>
      </c>
      <c r="J109" s="8">
        <v>-611.875</v>
      </c>
      <c r="K109" s="8">
        <f t="shared" si="11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7"/>
        <v>-0.61187499999999995</v>
      </c>
      <c r="E110" s="8">
        <v>-0.61187499999999995</v>
      </c>
      <c r="F110" s="4">
        <f t="shared" si="8"/>
        <v>0</v>
      </c>
      <c r="G110" s="4">
        <f t="shared" si="9"/>
        <v>0</v>
      </c>
      <c r="H110" s="8">
        <f t="shared" si="10"/>
        <v>0</v>
      </c>
      <c r="J110" s="8">
        <v>-611.875</v>
      </c>
      <c r="K110" s="8">
        <f t="shared" si="11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7"/>
        <v>-1.0669200000000001</v>
      </c>
      <c r="E111" s="8">
        <v>-1.0669150000000001</v>
      </c>
      <c r="F111" s="4">
        <f t="shared" si="8"/>
        <v>5.000000000032756E-6</v>
      </c>
      <c r="G111" s="4">
        <f t="shared" si="9"/>
        <v>5.000000000032756E-6</v>
      </c>
      <c r="H111" s="8">
        <f t="shared" si="10"/>
        <v>2.5000000000327561E-11</v>
      </c>
      <c r="J111" s="8">
        <v>-611.875</v>
      </c>
      <c r="K111" s="8">
        <f t="shared" si="11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7"/>
        <v>-1.0669200000000001</v>
      </c>
      <c r="E112" s="8">
        <v>-1.0669150000000001</v>
      </c>
      <c r="F112" s="4">
        <f t="shared" si="8"/>
        <v>5.000000000032756E-6</v>
      </c>
      <c r="G112" s="4">
        <f t="shared" si="9"/>
        <v>5.000000000032756E-6</v>
      </c>
      <c r="H112" s="8">
        <f t="shared" si="10"/>
        <v>2.5000000000327561E-11</v>
      </c>
      <c r="J112" s="8">
        <v>-611.875</v>
      </c>
      <c r="K112" s="8">
        <f t="shared" si="11"/>
        <v>-611.875</v>
      </c>
    </row>
    <row r="113" spans="1:11" x14ac:dyDescent="0.25">
      <c r="A113" s="8">
        <v>105</v>
      </c>
      <c r="B113" s="8">
        <v>8</v>
      </c>
      <c r="C113" s="8">
        <v>-2001.57</v>
      </c>
      <c r="D113" s="8">
        <f t="shared" si="7"/>
        <v>-2.0015700000000001</v>
      </c>
      <c r="E113" s="8">
        <v>-1.9990239999999999</v>
      </c>
      <c r="F113" s="4">
        <f t="shared" si="8"/>
        <v>2.5460000000001592E-3</v>
      </c>
      <c r="G113" s="4">
        <f t="shared" si="9"/>
        <v>2.5460000000001592E-3</v>
      </c>
      <c r="H113" s="8">
        <f t="shared" si="10"/>
        <v>6.4821160000008112E-6</v>
      </c>
      <c r="J113" s="8">
        <v>-611.875</v>
      </c>
      <c r="K113" s="8">
        <f t="shared" si="11"/>
        <v>-611.875</v>
      </c>
    </row>
    <row r="114" spans="1:11" x14ac:dyDescent="0.25">
      <c r="A114" s="8">
        <v>106</v>
      </c>
      <c r="B114" s="8">
        <v>9</v>
      </c>
      <c r="C114" s="8">
        <v>49028.2</v>
      </c>
      <c r="D114" s="8">
        <f t="shared" si="7"/>
        <v>49.028199999999998</v>
      </c>
      <c r="E114" s="8">
        <v>47.599077000000001</v>
      </c>
      <c r="F114" s="4">
        <f t="shared" si="8"/>
        <v>-1.429122999999997</v>
      </c>
      <c r="G114" s="4">
        <f t="shared" si="9"/>
        <v>1.429122999999997</v>
      </c>
      <c r="H114" s="8">
        <f t="shared" si="10"/>
        <v>2.0423925491289916</v>
      </c>
      <c r="J114" s="8">
        <v>-611.875</v>
      </c>
      <c r="K114" s="8">
        <f t="shared" si="11"/>
        <v>-611.875</v>
      </c>
    </row>
    <row r="115" spans="1:11" x14ac:dyDescent="0.25">
      <c r="A115" s="8">
        <v>107</v>
      </c>
      <c r="B115" s="8">
        <v>10</v>
      </c>
      <c r="C115" s="8">
        <v>79392.5</v>
      </c>
      <c r="D115" s="8">
        <f t="shared" si="7"/>
        <v>79.392499999999998</v>
      </c>
      <c r="E115" s="8">
        <v>78.310916000000006</v>
      </c>
      <c r="F115" s="4">
        <f t="shared" si="8"/>
        <v>-1.0815839999999923</v>
      </c>
      <c r="G115" s="4">
        <f t="shared" si="9"/>
        <v>1.0815839999999923</v>
      </c>
      <c r="H115" s="8">
        <f t="shared" si="10"/>
        <v>1.1698239490559834</v>
      </c>
      <c r="J115" s="8">
        <v>-611.875</v>
      </c>
      <c r="K115" s="8">
        <f t="shared" si="11"/>
        <v>-611.875</v>
      </c>
    </row>
    <row r="116" spans="1:11" x14ac:dyDescent="0.25">
      <c r="A116" s="8">
        <v>108</v>
      </c>
      <c r="B116" s="8">
        <v>11</v>
      </c>
      <c r="C116" s="8">
        <v>79744.5</v>
      </c>
      <c r="D116" s="8">
        <f t="shared" si="7"/>
        <v>79.744500000000002</v>
      </c>
      <c r="E116" s="8">
        <v>79.534028000000006</v>
      </c>
      <c r="F116" s="4">
        <f t="shared" si="8"/>
        <v>-0.21047199999999577</v>
      </c>
      <c r="G116" s="4">
        <f t="shared" si="9"/>
        <v>0.21047199999999577</v>
      </c>
      <c r="H116" s="8">
        <f t="shared" si="10"/>
        <v>4.4298462783998224E-2</v>
      </c>
      <c r="J116" s="8">
        <v>-1066.92</v>
      </c>
      <c r="K116" s="8">
        <f t="shared" si="11"/>
        <v>-1066.92</v>
      </c>
    </row>
    <row r="117" spans="1:11" x14ac:dyDescent="0.25">
      <c r="A117" s="8">
        <v>109</v>
      </c>
      <c r="B117" s="8">
        <v>12</v>
      </c>
      <c r="C117" s="8">
        <v>29853.200000000001</v>
      </c>
      <c r="D117" s="8">
        <f t="shared" si="7"/>
        <v>29.853200000000001</v>
      </c>
      <c r="E117" s="8">
        <v>30.543400999999999</v>
      </c>
      <c r="F117" s="4">
        <f t="shared" si="8"/>
        <v>0.69020099999999829</v>
      </c>
      <c r="G117" s="4">
        <f t="shared" si="9"/>
        <v>0.69020099999999829</v>
      </c>
      <c r="H117" s="8">
        <f t="shared" si="10"/>
        <v>0.47637742040099762</v>
      </c>
      <c r="J117" s="8">
        <v>-1066.92</v>
      </c>
      <c r="K117" s="8">
        <f t="shared" si="11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7"/>
        <v>-0.75407500000000005</v>
      </c>
      <c r="E118" s="8">
        <v>-0.75407500000000005</v>
      </c>
      <c r="F118" s="4">
        <f t="shared" si="8"/>
        <v>0</v>
      </c>
      <c r="G118" s="4">
        <f t="shared" si="9"/>
        <v>0</v>
      </c>
      <c r="H118" s="8">
        <f t="shared" si="10"/>
        <v>0</v>
      </c>
      <c r="J118" s="8">
        <v>10361.299999999999</v>
      </c>
      <c r="K118" s="8">
        <f t="shared" si="11"/>
        <v>10361.299999999999</v>
      </c>
    </row>
    <row r="119" spans="1:11" x14ac:dyDescent="0.25">
      <c r="A119" s="8">
        <v>111</v>
      </c>
      <c r="B119" s="8">
        <v>14</v>
      </c>
      <c r="C119" s="8">
        <v>-3481.08</v>
      </c>
      <c r="D119" s="8">
        <f t="shared" si="7"/>
        <v>-3.48108</v>
      </c>
      <c r="E119" s="8">
        <v>-3.4866890000000001</v>
      </c>
      <c r="F119" s="4">
        <f t="shared" si="8"/>
        <v>-5.6090000000001972E-3</v>
      </c>
      <c r="G119" s="4">
        <f t="shared" si="9"/>
        <v>5.6090000000001972E-3</v>
      </c>
      <c r="H119" s="8">
        <f t="shared" si="10"/>
        <v>3.1460881000002213E-5</v>
      </c>
      <c r="J119" s="8">
        <v>113572</v>
      </c>
      <c r="K119" s="8">
        <f t="shared" si="11"/>
        <v>113572</v>
      </c>
    </row>
    <row r="120" spans="1:11" x14ac:dyDescent="0.25">
      <c r="A120" s="8">
        <v>112</v>
      </c>
      <c r="B120" s="8">
        <v>15</v>
      </c>
      <c r="C120" s="8">
        <v>47050.5</v>
      </c>
      <c r="D120" s="8">
        <f t="shared" si="7"/>
        <v>47.0505</v>
      </c>
      <c r="E120" s="8">
        <v>50.346069999999997</v>
      </c>
      <c r="F120" s="4">
        <f t="shared" si="8"/>
        <v>3.2955699999999979</v>
      </c>
      <c r="G120" s="4">
        <f t="shared" si="9"/>
        <v>3.2955699999999979</v>
      </c>
      <c r="H120" s="8">
        <f t="shared" si="10"/>
        <v>10.860781624899985</v>
      </c>
      <c r="J120" s="8">
        <v>114209</v>
      </c>
      <c r="K120" s="8">
        <f t="shared" si="11"/>
        <v>114209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7"/>
        <v>-0.92471500000000006</v>
      </c>
      <c r="E121" s="8">
        <v>-0.92471499999999995</v>
      </c>
      <c r="F121" s="4">
        <f t="shared" si="8"/>
        <v>1.1102230246251565E-16</v>
      </c>
      <c r="G121" s="4">
        <f t="shared" si="9"/>
        <v>1.1102230246251565E-16</v>
      </c>
      <c r="H121" s="8">
        <f t="shared" si="10"/>
        <v>1.2325951644078309E-32</v>
      </c>
      <c r="J121" s="8">
        <v>114849</v>
      </c>
      <c r="K121" s="8">
        <f t="shared" si="11"/>
        <v>114849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7"/>
        <v>-0.61187499999999995</v>
      </c>
      <c r="E122" s="8">
        <v>-0.61187499999999995</v>
      </c>
      <c r="F122" s="4">
        <f t="shared" si="8"/>
        <v>0</v>
      </c>
      <c r="G122" s="4">
        <f t="shared" si="9"/>
        <v>0</v>
      </c>
      <c r="H122" s="8">
        <f t="shared" si="10"/>
        <v>0</v>
      </c>
      <c r="J122" s="8">
        <v>113722</v>
      </c>
      <c r="K122" s="8">
        <f t="shared" si="11"/>
        <v>113722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7"/>
        <v>-0.61187499999999995</v>
      </c>
      <c r="E123" s="8">
        <v>-0.61187499999999995</v>
      </c>
      <c r="F123" s="4">
        <f t="shared" si="8"/>
        <v>0</v>
      </c>
      <c r="G123" s="4">
        <f t="shared" si="9"/>
        <v>0</v>
      </c>
      <c r="H123" s="8">
        <f t="shared" si="10"/>
        <v>0</v>
      </c>
      <c r="J123" s="8">
        <v>114059</v>
      </c>
      <c r="K123" s="8">
        <f t="shared" si="11"/>
        <v>114059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7"/>
        <v>-0.61187499999999995</v>
      </c>
      <c r="E124" s="8">
        <v>-0.61187499999999995</v>
      </c>
      <c r="F124" s="4">
        <f t="shared" si="8"/>
        <v>0</v>
      </c>
      <c r="G124" s="4">
        <f t="shared" si="9"/>
        <v>0</v>
      </c>
      <c r="H124" s="8">
        <f t="shared" si="10"/>
        <v>0</v>
      </c>
      <c r="J124" s="8">
        <v>113381</v>
      </c>
      <c r="K124" s="8">
        <f t="shared" si="11"/>
        <v>113381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7"/>
        <v>-0.61187499999999995</v>
      </c>
      <c r="E125" s="8">
        <v>-0.61187499999999995</v>
      </c>
      <c r="F125" s="4">
        <f t="shared" si="8"/>
        <v>0</v>
      </c>
      <c r="G125" s="4">
        <f t="shared" si="9"/>
        <v>0</v>
      </c>
      <c r="H125" s="8">
        <f t="shared" si="10"/>
        <v>0</v>
      </c>
      <c r="J125" s="8">
        <v>66511.600000000006</v>
      </c>
      <c r="K125" s="8">
        <f t="shared" si="11"/>
        <v>66511.600000000006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7"/>
        <v>-0.61187499999999995</v>
      </c>
      <c r="E126" s="8">
        <v>-0.61187499999999995</v>
      </c>
      <c r="F126" s="4">
        <f t="shared" si="8"/>
        <v>0</v>
      </c>
      <c r="G126" s="4">
        <f t="shared" si="9"/>
        <v>0</v>
      </c>
      <c r="H126" s="8">
        <f t="shared" si="10"/>
        <v>0</v>
      </c>
      <c r="J126" s="8">
        <v>-924.71500000000003</v>
      </c>
      <c r="K126" s="8">
        <f t="shared" si="11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7"/>
        <v>-0.61187499999999995</v>
      </c>
      <c r="E127" s="8">
        <v>-0.61187499999999995</v>
      </c>
      <c r="F127" s="4">
        <f t="shared" si="8"/>
        <v>0</v>
      </c>
      <c r="G127" s="4">
        <f t="shared" si="9"/>
        <v>0</v>
      </c>
      <c r="H127" s="8">
        <f t="shared" si="10"/>
        <v>0</v>
      </c>
      <c r="J127" s="8">
        <v>-611.875</v>
      </c>
      <c r="K127" s="8">
        <f t="shared" si="11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7"/>
        <v>-0.61187499999999995</v>
      </c>
      <c r="E128" s="8">
        <v>-0.61187499999999995</v>
      </c>
      <c r="F128" s="4">
        <f t="shared" si="8"/>
        <v>0</v>
      </c>
      <c r="G128" s="4">
        <f t="shared" si="9"/>
        <v>0</v>
      </c>
      <c r="H128" s="8">
        <f t="shared" si="10"/>
        <v>0</v>
      </c>
      <c r="J128" s="8">
        <v>-611.875</v>
      </c>
      <c r="K128" s="8">
        <f t="shared" si="11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7"/>
        <v>-0.61187499999999995</v>
      </c>
      <c r="E129" s="8">
        <v>-0.61187499999999995</v>
      </c>
      <c r="F129" s="4">
        <f t="shared" si="8"/>
        <v>0</v>
      </c>
      <c r="G129" s="4">
        <f t="shared" si="9"/>
        <v>0</v>
      </c>
      <c r="H129" s="8">
        <f t="shared" si="10"/>
        <v>0</v>
      </c>
      <c r="J129" s="8">
        <v>-611.875</v>
      </c>
      <c r="K129" s="8">
        <f t="shared" si="11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7"/>
        <v>-0.61187499999999995</v>
      </c>
      <c r="E130" s="8">
        <v>-0.61187499999999995</v>
      </c>
      <c r="F130" s="4">
        <f t="shared" si="8"/>
        <v>0</v>
      </c>
      <c r="G130" s="4">
        <f t="shared" si="9"/>
        <v>0</v>
      </c>
      <c r="H130" s="8">
        <f t="shared" si="10"/>
        <v>0</v>
      </c>
      <c r="J130" s="8">
        <v>-611.875</v>
      </c>
      <c r="K130" s="8">
        <f t="shared" si="11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7"/>
        <v>-0.61187499999999995</v>
      </c>
      <c r="E131" s="8">
        <v>-0.61187499999999995</v>
      </c>
      <c r="F131" s="4">
        <f t="shared" si="8"/>
        <v>0</v>
      </c>
      <c r="G131" s="4">
        <f t="shared" si="9"/>
        <v>0</v>
      </c>
      <c r="H131" s="8">
        <f t="shared" si="10"/>
        <v>0</v>
      </c>
      <c r="J131" s="8">
        <v>-611.875</v>
      </c>
      <c r="K131" s="8">
        <f t="shared" si="11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7"/>
        <v>-0.61187499999999995</v>
      </c>
      <c r="E132" s="8">
        <v>-0.61187499999999995</v>
      </c>
      <c r="F132" s="4">
        <f t="shared" si="8"/>
        <v>0</v>
      </c>
      <c r="G132" s="4">
        <f t="shared" si="9"/>
        <v>0</v>
      </c>
      <c r="H132" s="8">
        <f t="shared" si="10"/>
        <v>0</v>
      </c>
      <c r="J132" s="8">
        <v>-611.875</v>
      </c>
      <c r="K132" s="8">
        <f t="shared" si="11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7"/>
        <v>-0.61187499999999995</v>
      </c>
      <c r="E133" s="8">
        <v>-0.61187499999999995</v>
      </c>
      <c r="F133" s="4">
        <f t="shared" si="8"/>
        <v>0</v>
      </c>
      <c r="G133" s="4">
        <f t="shared" si="9"/>
        <v>0</v>
      </c>
      <c r="H133" s="8">
        <f t="shared" si="10"/>
        <v>0</v>
      </c>
      <c r="J133" s="8">
        <v>-611.875</v>
      </c>
      <c r="K133" s="8">
        <f t="shared" si="11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7"/>
        <v>-0.61187499999999995</v>
      </c>
      <c r="E134" s="8">
        <v>-0.61187499999999995</v>
      </c>
      <c r="F134" s="4">
        <f t="shared" si="8"/>
        <v>0</v>
      </c>
      <c r="G134" s="4">
        <f t="shared" si="9"/>
        <v>0</v>
      </c>
      <c r="H134" s="8">
        <f t="shared" si="10"/>
        <v>0</v>
      </c>
      <c r="J134" s="8">
        <v>-611.875</v>
      </c>
      <c r="K134" s="8">
        <f t="shared" si="11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7"/>
        <v>-1.0669200000000001</v>
      </c>
      <c r="E135" s="8">
        <v>-1.0669150000000001</v>
      </c>
      <c r="F135" s="4">
        <f t="shared" si="8"/>
        <v>5.000000000032756E-6</v>
      </c>
      <c r="G135" s="4">
        <f t="shared" si="9"/>
        <v>5.000000000032756E-6</v>
      </c>
      <c r="H135" s="8">
        <f t="shared" si="10"/>
        <v>2.5000000000327561E-11</v>
      </c>
      <c r="J135" s="8">
        <v>-611.875</v>
      </c>
      <c r="K135" s="8">
        <f t="shared" si="11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7"/>
        <v>-1.0669200000000001</v>
      </c>
      <c r="E136" s="8">
        <v>-1.0669150000000001</v>
      </c>
      <c r="F136" s="4">
        <f t="shared" si="8"/>
        <v>5.000000000032756E-6</v>
      </c>
      <c r="G136" s="4">
        <f t="shared" si="9"/>
        <v>5.000000000032756E-6</v>
      </c>
      <c r="H136" s="8">
        <f t="shared" si="10"/>
        <v>2.5000000000327561E-11</v>
      </c>
      <c r="J136" s="8">
        <v>-611.875</v>
      </c>
      <c r="K136" s="8">
        <f t="shared" si="11"/>
        <v>-611.875</v>
      </c>
    </row>
    <row r="137" spans="1:11" x14ac:dyDescent="0.25">
      <c r="A137" s="8">
        <v>129</v>
      </c>
      <c r="B137" s="8">
        <v>8</v>
      </c>
      <c r="C137" s="8">
        <v>23475.7</v>
      </c>
      <c r="D137" s="8">
        <f t="shared" ref="D137:D200" si="12">C137/1000</f>
        <v>23.4757</v>
      </c>
      <c r="E137" s="8">
        <v>22.556605999999999</v>
      </c>
      <c r="F137" s="4">
        <f t="shared" ref="F137:F200" si="13">(E137- D137)</f>
        <v>-0.91909400000000119</v>
      </c>
      <c r="G137" s="4">
        <f t="shared" ref="G137:G200" si="14">ABS(F137)</f>
        <v>0.91909400000000119</v>
      </c>
      <c r="H137" s="8">
        <f t="shared" ref="H137:H200" si="15">(G137^2)</f>
        <v>0.84473378083600215</v>
      </c>
      <c r="J137" s="8">
        <v>-611.875</v>
      </c>
      <c r="K137" s="8">
        <f t="shared" si="11"/>
        <v>-611.875</v>
      </c>
    </row>
    <row r="138" spans="1:11" x14ac:dyDescent="0.25">
      <c r="A138" s="8">
        <v>130</v>
      </c>
      <c r="B138" s="8">
        <v>9</v>
      </c>
      <c r="C138" s="8">
        <v>114535</v>
      </c>
      <c r="D138" s="8">
        <f t="shared" si="12"/>
        <v>114.535</v>
      </c>
      <c r="E138" s="8">
        <v>114.854843</v>
      </c>
      <c r="F138" s="4">
        <f t="shared" si="13"/>
        <v>0.31984300000000587</v>
      </c>
      <c r="G138" s="4">
        <f t="shared" si="14"/>
        <v>0.31984300000000587</v>
      </c>
      <c r="H138" s="8">
        <f t="shared" si="15"/>
        <v>0.10229954464900376</v>
      </c>
      <c r="J138" s="8">
        <v>-611.875</v>
      </c>
      <c r="K138" s="8">
        <f t="shared" si="11"/>
        <v>-611.875</v>
      </c>
    </row>
    <row r="139" spans="1:11" x14ac:dyDescent="0.25">
      <c r="A139" s="8">
        <v>131</v>
      </c>
      <c r="B139" s="8">
        <v>10</v>
      </c>
      <c r="C139" s="8">
        <v>114053</v>
      </c>
      <c r="D139" s="8">
        <f t="shared" si="12"/>
        <v>114.053</v>
      </c>
      <c r="E139" s="8">
        <v>114.327056</v>
      </c>
      <c r="F139" s="4">
        <f t="shared" si="13"/>
        <v>0.27405600000000163</v>
      </c>
      <c r="G139" s="4">
        <f t="shared" si="14"/>
        <v>0.27405600000000163</v>
      </c>
      <c r="H139" s="8">
        <f t="shared" si="15"/>
        <v>7.5106691136000894E-2</v>
      </c>
      <c r="J139" s="8">
        <v>-611.875</v>
      </c>
      <c r="K139" s="8">
        <f t="shared" si="11"/>
        <v>-611.875</v>
      </c>
    </row>
    <row r="140" spans="1:11" x14ac:dyDescent="0.25">
      <c r="A140" s="8">
        <v>132</v>
      </c>
      <c r="B140" s="8">
        <v>11</v>
      </c>
      <c r="C140" s="8">
        <v>113918</v>
      </c>
      <c r="D140" s="8">
        <f t="shared" si="12"/>
        <v>113.91800000000001</v>
      </c>
      <c r="E140" s="8">
        <v>114.245813</v>
      </c>
      <c r="F140" s="4">
        <f t="shared" si="13"/>
        <v>0.32781299999999192</v>
      </c>
      <c r="G140" s="4">
        <f t="shared" si="14"/>
        <v>0.32781299999999192</v>
      </c>
      <c r="H140" s="8">
        <f t="shared" si="15"/>
        <v>0.10746136296899469</v>
      </c>
      <c r="J140" s="8">
        <v>-1066.92</v>
      </c>
      <c r="K140" s="8">
        <f t="shared" si="11"/>
        <v>-1066.92</v>
      </c>
    </row>
    <row r="141" spans="1:11" x14ac:dyDescent="0.25">
      <c r="A141" s="8">
        <v>133</v>
      </c>
      <c r="B141" s="8">
        <v>12</v>
      </c>
      <c r="C141" s="8">
        <v>113796</v>
      </c>
      <c r="D141" s="8">
        <f t="shared" si="12"/>
        <v>113.79600000000001</v>
      </c>
      <c r="E141" s="8">
        <v>114.043322</v>
      </c>
      <c r="F141" s="4">
        <f t="shared" si="13"/>
        <v>0.24732199999999693</v>
      </c>
      <c r="G141" s="4">
        <f t="shared" si="14"/>
        <v>0.24732199999999693</v>
      </c>
      <c r="H141" s="8">
        <f t="shared" si="15"/>
        <v>6.1168171683998483E-2</v>
      </c>
      <c r="J141" s="8">
        <v>-1066.92</v>
      </c>
      <c r="K141" s="8">
        <f t="shared" si="11"/>
        <v>-1066.92</v>
      </c>
    </row>
    <row r="142" spans="1:11" x14ac:dyDescent="0.25">
      <c r="A142" s="8">
        <v>134</v>
      </c>
      <c r="B142" s="8">
        <v>13</v>
      </c>
      <c r="C142" s="8">
        <v>113604</v>
      </c>
      <c r="D142" s="8">
        <f t="shared" si="12"/>
        <v>113.604</v>
      </c>
      <c r="E142" s="8">
        <v>114.161221</v>
      </c>
      <c r="F142" s="4">
        <f t="shared" si="13"/>
        <v>0.55722099999999841</v>
      </c>
      <c r="G142" s="4">
        <f t="shared" si="14"/>
        <v>0.55722099999999841</v>
      </c>
      <c r="H142" s="8">
        <f t="shared" si="15"/>
        <v>0.31049524284099822</v>
      </c>
      <c r="J142" s="8">
        <v>-1999.48</v>
      </c>
      <c r="K142" s="8">
        <f t="shared" si="11"/>
        <v>-1999.48</v>
      </c>
    </row>
    <row r="143" spans="1:11" x14ac:dyDescent="0.25">
      <c r="A143" s="8">
        <v>135</v>
      </c>
      <c r="B143" s="8">
        <v>14</v>
      </c>
      <c r="C143" s="8">
        <v>114671</v>
      </c>
      <c r="D143" s="8">
        <f t="shared" si="12"/>
        <v>114.67100000000001</v>
      </c>
      <c r="E143" s="8">
        <v>113.93707999999999</v>
      </c>
      <c r="F143" s="4">
        <f t="shared" si="13"/>
        <v>-0.7339200000000119</v>
      </c>
      <c r="G143" s="4">
        <f t="shared" si="14"/>
        <v>0.7339200000000119</v>
      </c>
      <c r="H143" s="8">
        <f t="shared" si="15"/>
        <v>0.5386385664000175</v>
      </c>
      <c r="J143" s="8">
        <v>48184.5</v>
      </c>
      <c r="K143" s="8">
        <f t="shared" si="11"/>
        <v>48184.5</v>
      </c>
    </row>
    <row r="144" spans="1:11" x14ac:dyDescent="0.25">
      <c r="A144" s="8">
        <v>136</v>
      </c>
      <c r="B144" s="8">
        <v>15</v>
      </c>
      <c r="C144" s="8">
        <v>83257.5</v>
      </c>
      <c r="D144" s="8">
        <f t="shared" si="12"/>
        <v>83.257499999999993</v>
      </c>
      <c r="E144" s="8">
        <v>85.892189000000002</v>
      </c>
      <c r="F144" s="4">
        <f t="shared" si="13"/>
        <v>2.6346890000000087</v>
      </c>
      <c r="G144" s="4">
        <f t="shared" si="14"/>
        <v>2.6346890000000087</v>
      </c>
      <c r="H144" s="8">
        <f t="shared" si="15"/>
        <v>6.9415861267210461</v>
      </c>
      <c r="J144" s="8">
        <v>78469.2</v>
      </c>
      <c r="K144" s="8">
        <f t="shared" si="11"/>
        <v>78469.2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2"/>
        <v>-0.92471500000000006</v>
      </c>
      <c r="E145" s="8">
        <v>-0.92471499999999995</v>
      </c>
      <c r="F145" s="4">
        <f t="shared" si="13"/>
        <v>1.1102230246251565E-16</v>
      </c>
      <c r="G145" s="4">
        <f t="shared" si="14"/>
        <v>1.1102230246251565E-16</v>
      </c>
      <c r="H145" s="8">
        <f t="shared" si="15"/>
        <v>1.2325951644078309E-32</v>
      </c>
      <c r="J145" s="8">
        <v>79637.2</v>
      </c>
      <c r="K145" s="8">
        <f t="shared" si="11"/>
        <v>79637.2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2"/>
        <v>-0.61187499999999995</v>
      </c>
      <c r="E146" s="8">
        <v>-0.61187499999999995</v>
      </c>
      <c r="F146" s="4">
        <f t="shared" si="13"/>
        <v>0</v>
      </c>
      <c r="G146" s="4">
        <f t="shared" si="14"/>
        <v>0</v>
      </c>
      <c r="H146" s="8">
        <f t="shared" si="15"/>
        <v>0</v>
      </c>
      <c r="J146" s="8">
        <v>30374.799999999999</v>
      </c>
      <c r="K146" s="8">
        <f t="shared" si="11"/>
        <v>30374.799999999999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2"/>
        <v>-0.61187499999999995</v>
      </c>
      <c r="E147" s="8">
        <v>-0.61187499999999995</v>
      </c>
      <c r="F147" s="4">
        <f t="shared" si="13"/>
        <v>0</v>
      </c>
      <c r="G147" s="4">
        <f t="shared" si="14"/>
        <v>0</v>
      </c>
      <c r="H147" s="8">
        <f t="shared" si="15"/>
        <v>0</v>
      </c>
      <c r="J147" s="8">
        <v>-754.07500000000005</v>
      </c>
      <c r="K147" s="8">
        <f t="shared" si="11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2"/>
        <v>-0.61187499999999995</v>
      </c>
      <c r="E148" s="8">
        <v>-0.61187499999999995</v>
      </c>
      <c r="F148" s="4">
        <f t="shared" si="13"/>
        <v>0</v>
      </c>
      <c r="G148" s="4">
        <f t="shared" si="14"/>
        <v>0</v>
      </c>
      <c r="H148" s="8">
        <f t="shared" si="15"/>
        <v>0</v>
      </c>
      <c r="J148" s="8">
        <v>-3486.69</v>
      </c>
      <c r="K148" s="8">
        <f t="shared" si="11"/>
        <v>-3486.69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2"/>
        <v>-0.61187499999999995</v>
      </c>
      <c r="E149" s="8">
        <v>-0.61187499999999995</v>
      </c>
      <c r="F149" s="4">
        <f t="shared" si="13"/>
        <v>0</v>
      </c>
      <c r="G149" s="4">
        <f t="shared" si="14"/>
        <v>0</v>
      </c>
      <c r="H149" s="8">
        <f t="shared" si="15"/>
        <v>0</v>
      </c>
      <c r="J149" s="8">
        <v>50032.800000000003</v>
      </c>
      <c r="K149" s="8">
        <f t="shared" si="11"/>
        <v>50032.800000000003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2"/>
        <v>-0.61187499999999995</v>
      </c>
      <c r="E150" s="8">
        <v>-0.61187499999999995</v>
      </c>
      <c r="F150" s="4">
        <f t="shared" si="13"/>
        <v>0</v>
      </c>
      <c r="G150" s="4">
        <f t="shared" si="14"/>
        <v>0</v>
      </c>
      <c r="H150" s="8">
        <f t="shared" si="15"/>
        <v>0</v>
      </c>
      <c r="J150" s="8">
        <v>-924.71500000000003</v>
      </c>
      <c r="K150" s="8">
        <f t="shared" si="11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2"/>
        <v>-0.61187499999999995</v>
      </c>
      <c r="E151" s="8">
        <v>-0.61187499999999995</v>
      </c>
      <c r="F151" s="4">
        <f t="shared" si="13"/>
        <v>0</v>
      </c>
      <c r="G151" s="4">
        <f t="shared" si="14"/>
        <v>0</v>
      </c>
      <c r="H151" s="8">
        <f t="shared" si="15"/>
        <v>0</v>
      </c>
      <c r="J151" s="8">
        <v>-611.875</v>
      </c>
      <c r="K151" s="8">
        <f t="shared" si="11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2"/>
        <v>-0.61187499999999995</v>
      </c>
      <c r="E152" s="8">
        <v>-0.61187499999999995</v>
      </c>
      <c r="F152" s="4">
        <f t="shared" si="13"/>
        <v>0</v>
      </c>
      <c r="G152" s="4">
        <f t="shared" si="14"/>
        <v>0</v>
      </c>
      <c r="H152" s="8">
        <f t="shared" si="15"/>
        <v>0</v>
      </c>
      <c r="J152" s="8">
        <v>-611.875</v>
      </c>
      <c r="K152" s="8">
        <f t="shared" si="11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2"/>
        <v>-0.61187499999999995</v>
      </c>
      <c r="E153" s="8">
        <v>-0.61187499999999995</v>
      </c>
      <c r="F153" s="4">
        <f t="shared" si="13"/>
        <v>0</v>
      </c>
      <c r="G153" s="4">
        <f t="shared" si="14"/>
        <v>0</v>
      </c>
      <c r="H153" s="8">
        <f t="shared" si="15"/>
        <v>0</v>
      </c>
      <c r="J153" s="8">
        <v>-611.875</v>
      </c>
      <c r="K153" s="8">
        <f t="shared" si="11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2"/>
        <v>-0.61187499999999995</v>
      </c>
      <c r="E154" s="8">
        <v>-0.61187499999999995</v>
      </c>
      <c r="F154" s="4">
        <f t="shared" si="13"/>
        <v>0</v>
      </c>
      <c r="G154" s="4">
        <f t="shared" si="14"/>
        <v>0</v>
      </c>
      <c r="H154" s="8">
        <f t="shared" si="15"/>
        <v>0</v>
      </c>
      <c r="J154" s="8">
        <v>-611.875</v>
      </c>
      <c r="K154" s="8">
        <f t="shared" si="11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2"/>
        <v>-0.61187499999999995</v>
      </c>
      <c r="E155" s="8">
        <v>-0.61187499999999995</v>
      </c>
      <c r="F155" s="4">
        <f t="shared" si="13"/>
        <v>0</v>
      </c>
      <c r="G155" s="4">
        <f t="shared" si="14"/>
        <v>0</v>
      </c>
      <c r="H155" s="8">
        <f t="shared" si="15"/>
        <v>0</v>
      </c>
      <c r="J155" s="8">
        <v>-611.875</v>
      </c>
      <c r="K155" s="8">
        <f t="shared" si="11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2"/>
        <v>-0.61187499999999995</v>
      </c>
      <c r="E156" s="8">
        <v>-0.61187499999999995</v>
      </c>
      <c r="F156" s="4">
        <f t="shared" si="13"/>
        <v>0</v>
      </c>
      <c r="G156" s="4">
        <f t="shared" si="14"/>
        <v>0</v>
      </c>
      <c r="H156" s="8">
        <f t="shared" si="15"/>
        <v>0</v>
      </c>
      <c r="J156" s="8">
        <v>-611.875</v>
      </c>
      <c r="K156" s="8">
        <f t="shared" si="11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2"/>
        <v>-0.61187499999999995</v>
      </c>
      <c r="E157" s="8">
        <v>-0.61187499999999995</v>
      </c>
      <c r="F157" s="4">
        <f t="shared" si="13"/>
        <v>0</v>
      </c>
      <c r="G157" s="4">
        <f t="shared" si="14"/>
        <v>0</v>
      </c>
      <c r="H157" s="8">
        <f t="shared" si="15"/>
        <v>0</v>
      </c>
      <c r="J157" s="8">
        <v>-611.875</v>
      </c>
      <c r="K157" s="8">
        <f t="shared" si="11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2"/>
        <v>-0.61187499999999995</v>
      </c>
      <c r="E158" s="8">
        <v>-0.61187499999999995</v>
      </c>
      <c r="F158" s="4">
        <f t="shared" si="13"/>
        <v>0</v>
      </c>
      <c r="G158" s="4">
        <f t="shared" si="14"/>
        <v>0</v>
      </c>
      <c r="H158" s="8">
        <f t="shared" si="15"/>
        <v>0</v>
      </c>
      <c r="J158" s="8">
        <v>-611.875</v>
      </c>
      <c r="K158" s="8">
        <f t="shared" si="11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2"/>
        <v>-0.61187499999999995</v>
      </c>
      <c r="E159" s="8">
        <v>-0.61187499999999995</v>
      </c>
      <c r="F159" s="4">
        <f t="shared" si="13"/>
        <v>0</v>
      </c>
      <c r="G159" s="4">
        <f t="shared" si="14"/>
        <v>0</v>
      </c>
      <c r="H159" s="8">
        <f t="shared" si="15"/>
        <v>0</v>
      </c>
      <c r="J159" s="8">
        <v>-611.875</v>
      </c>
      <c r="K159" s="8">
        <f t="shared" si="11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2"/>
        <v>-1.0669200000000001</v>
      </c>
      <c r="E160" s="8">
        <v>-1.0669150000000001</v>
      </c>
      <c r="F160" s="4">
        <f t="shared" si="13"/>
        <v>5.000000000032756E-6</v>
      </c>
      <c r="G160" s="4">
        <f t="shared" si="14"/>
        <v>5.000000000032756E-6</v>
      </c>
      <c r="H160" s="8">
        <f t="shared" si="15"/>
        <v>2.5000000000327561E-11</v>
      </c>
      <c r="J160" s="8">
        <v>-611.875</v>
      </c>
      <c r="K160" s="8">
        <f t="shared" si="11"/>
        <v>-611.875</v>
      </c>
    </row>
    <row r="161" spans="1:11" x14ac:dyDescent="0.25">
      <c r="A161" s="8">
        <v>153</v>
      </c>
      <c r="B161" s="8">
        <v>8</v>
      </c>
      <c r="C161" s="8">
        <v>-1558.39</v>
      </c>
      <c r="D161" s="8">
        <f t="shared" si="12"/>
        <v>-1.5583900000000002</v>
      </c>
      <c r="E161" s="8">
        <v>-1.556098</v>
      </c>
      <c r="F161" s="4">
        <f t="shared" si="13"/>
        <v>2.2920000000001828E-3</v>
      </c>
      <c r="G161" s="4">
        <f t="shared" si="14"/>
        <v>2.2920000000001828E-3</v>
      </c>
      <c r="H161" s="8">
        <f t="shared" si="15"/>
        <v>5.2532640000008377E-6</v>
      </c>
      <c r="J161" s="8">
        <v>-611.875</v>
      </c>
      <c r="K161" s="8">
        <f t="shared" si="11"/>
        <v>-611.875</v>
      </c>
    </row>
    <row r="162" spans="1:11" x14ac:dyDescent="0.25">
      <c r="A162" s="8">
        <v>154</v>
      </c>
      <c r="B162" s="8">
        <v>9</v>
      </c>
      <c r="C162" s="8">
        <v>23302.7</v>
      </c>
      <c r="D162" s="8">
        <f t="shared" si="12"/>
        <v>23.302700000000002</v>
      </c>
      <c r="E162" s="8">
        <v>22.252776000000001</v>
      </c>
      <c r="F162" s="4">
        <f t="shared" si="13"/>
        <v>-1.0499240000000007</v>
      </c>
      <c r="G162" s="4">
        <f t="shared" si="14"/>
        <v>1.0499240000000007</v>
      </c>
      <c r="H162" s="8">
        <f t="shared" si="15"/>
        <v>1.1023404057760016</v>
      </c>
      <c r="J162" s="8">
        <v>-611.875</v>
      </c>
      <c r="K162" s="8">
        <f t="shared" si="11"/>
        <v>-611.875</v>
      </c>
    </row>
    <row r="163" spans="1:11" x14ac:dyDescent="0.25">
      <c r="A163" s="8">
        <v>155</v>
      </c>
      <c r="B163" s="8">
        <v>10</v>
      </c>
      <c r="C163" s="8">
        <v>113155</v>
      </c>
      <c r="D163" s="8">
        <f t="shared" si="12"/>
        <v>113.155</v>
      </c>
      <c r="E163" s="8">
        <v>112.552128</v>
      </c>
      <c r="F163" s="4">
        <f t="shared" si="13"/>
        <v>-0.60287200000000496</v>
      </c>
      <c r="G163" s="4">
        <f t="shared" si="14"/>
        <v>0.60287200000000496</v>
      </c>
      <c r="H163" s="8">
        <f t="shared" si="15"/>
        <v>0.36345464838400598</v>
      </c>
      <c r="J163" s="8">
        <v>-611.875</v>
      </c>
      <c r="K163" s="8">
        <f t="shared" si="11"/>
        <v>-611.875</v>
      </c>
    </row>
    <row r="164" spans="1:11" x14ac:dyDescent="0.25">
      <c r="A164" s="8">
        <v>156</v>
      </c>
      <c r="B164" s="8">
        <v>11</v>
      </c>
      <c r="C164" s="8">
        <v>113554</v>
      </c>
      <c r="D164" s="8">
        <f t="shared" si="12"/>
        <v>113.554</v>
      </c>
      <c r="E164" s="8">
        <v>114.115532</v>
      </c>
      <c r="F164" s="4">
        <f t="shared" si="13"/>
        <v>0.5615319999999997</v>
      </c>
      <c r="G164" s="4">
        <f t="shared" si="14"/>
        <v>0.5615319999999997</v>
      </c>
      <c r="H164" s="8">
        <f t="shared" si="15"/>
        <v>0.31531818702399966</v>
      </c>
      <c r="J164" s="8">
        <v>-1066.92</v>
      </c>
      <c r="K164" s="8">
        <f t="shared" si="11"/>
        <v>-1066.92</v>
      </c>
    </row>
    <row r="165" spans="1:11" x14ac:dyDescent="0.25">
      <c r="A165" s="8">
        <v>157</v>
      </c>
      <c r="B165" s="8">
        <v>12</v>
      </c>
      <c r="C165" s="8">
        <v>113973</v>
      </c>
      <c r="D165" s="8">
        <f t="shared" si="12"/>
        <v>113.973</v>
      </c>
      <c r="E165" s="8">
        <v>114.51129</v>
      </c>
      <c r="F165" s="4">
        <f t="shared" si="13"/>
        <v>0.53829000000000349</v>
      </c>
      <c r="G165" s="4">
        <f t="shared" si="14"/>
        <v>0.53829000000000349</v>
      </c>
      <c r="H165" s="8">
        <f t="shared" si="15"/>
        <v>0.28975612410000373</v>
      </c>
      <c r="J165" s="8">
        <v>-1066.92</v>
      </c>
      <c r="K165" s="8">
        <f t="shared" si="11"/>
        <v>-1066.92</v>
      </c>
    </row>
    <row r="166" spans="1:11" x14ac:dyDescent="0.25">
      <c r="A166" s="8">
        <v>158</v>
      </c>
      <c r="B166" s="8">
        <v>13</v>
      </c>
      <c r="C166" s="8">
        <v>113705</v>
      </c>
      <c r="D166" s="8">
        <f t="shared" si="12"/>
        <v>113.705</v>
      </c>
      <c r="E166" s="8">
        <v>114.23943199999999</v>
      </c>
      <c r="F166" s="4">
        <f t="shared" si="13"/>
        <v>0.53443199999999536</v>
      </c>
      <c r="G166" s="4">
        <f t="shared" si="14"/>
        <v>0.53443199999999536</v>
      </c>
      <c r="H166" s="8">
        <f t="shared" si="15"/>
        <v>0.28561756262399501</v>
      </c>
      <c r="J166" s="8">
        <v>21843</v>
      </c>
      <c r="K166" s="8">
        <f t="shared" si="11"/>
        <v>21843</v>
      </c>
    </row>
    <row r="167" spans="1:11" x14ac:dyDescent="0.25">
      <c r="A167" s="8">
        <v>159</v>
      </c>
      <c r="B167" s="8">
        <v>14</v>
      </c>
      <c r="C167" s="8">
        <v>113642</v>
      </c>
      <c r="D167" s="8">
        <f t="shared" si="12"/>
        <v>113.642</v>
      </c>
      <c r="E167" s="8">
        <v>114.23872799999999</v>
      </c>
      <c r="F167" s="4">
        <f t="shared" si="13"/>
        <v>0.59672799999999881</v>
      </c>
      <c r="G167" s="4">
        <f t="shared" si="14"/>
        <v>0.59672799999999881</v>
      </c>
      <c r="H167" s="8">
        <f t="shared" si="15"/>
        <v>0.35608430598399859</v>
      </c>
      <c r="J167" s="8">
        <v>114677</v>
      </c>
      <c r="K167" s="8">
        <f t="shared" si="11"/>
        <v>114677</v>
      </c>
    </row>
    <row r="168" spans="1:11" x14ac:dyDescent="0.25">
      <c r="A168" s="8">
        <v>160</v>
      </c>
      <c r="B168" s="8">
        <v>15</v>
      </c>
      <c r="C168" s="8">
        <v>84689</v>
      </c>
      <c r="D168" s="8">
        <f t="shared" si="12"/>
        <v>84.688999999999993</v>
      </c>
      <c r="E168" s="8">
        <v>87.745035000000001</v>
      </c>
      <c r="F168" s="4">
        <f t="shared" si="13"/>
        <v>3.0560350000000085</v>
      </c>
      <c r="G168" s="4">
        <f t="shared" si="14"/>
        <v>3.0560350000000085</v>
      </c>
      <c r="H168" s="8">
        <f t="shared" si="15"/>
        <v>9.3393499212250521</v>
      </c>
      <c r="J168" s="8">
        <v>114093</v>
      </c>
      <c r="K168" s="8">
        <f t="shared" si="11"/>
        <v>114093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2"/>
        <v>-0.92471500000000006</v>
      </c>
      <c r="E169" s="8">
        <v>-0.92471499999999995</v>
      </c>
      <c r="F169" s="4">
        <f t="shared" si="13"/>
        <v>1.1102230246251565E-16</v>
      </c>
      <c r="G169" s="4">
        <f t="shared" si="14"/>
        <v>1.1102230246251565E-16</v>
      </c>
      <c r="H169" s="8">
        <f t="shared" si="15"/>
        <v>1.2325951644078309E-32</v>
      </c>
      <c r="J169" s="8">
        <v>114012</v>
      </c>
      <c r="K169" s="8">
        <f t="shared" si="11"/>
        <v>114012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2"/>
        <v>-0.61187499999999995</v>
      </c>
      <c r="E170" s="8">
        <v>-0.61187499999999995</v>
      </c>
      <c r="F170" s="4">
        <f t="shared" si="13"/>
        <v>0</v>
      </c>
      <c r="G170" s="4">
        <f t="shared" si="14"/>
        <v>0</v>
      </c>
      <c r="H170" s="8">
        <f t="shared" si="15"/>
        <v>0</v>
      </c>
      <c r="J170" s="8">
        <v>113816</v>
      </c>
      <c r="K170" s="8">
        <f t="shared" si="11"/>
        <v>113816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2"/>
        <v>-0.61187499999999995</v>
      </c>
      <c r="E171" s="8">
        <v>-0.61187499999999995</v>
      </c>
      <c r="F171" s="4">
        <f t="shared" si="13"/>
        <v>0</v>
      </c>
      <c r="G171" s="4">
        <f t="shared" si="14"/>
        <v>0</v>
      </c>
      <c r="H171" s="8">
        <f t="shared" si="15"/>
        <v>0</v>
      </c>
      <c r="J171" s="8">
        <v>113936</v>
      </c>
      <c r="K171" s="8">
        <f t="shared" si="11"/>
        <v>113936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2"/>
        <v>-0.61187499999999995</v>
      </c>
      <c r="E172" s="8">
        <v>-0.61187499999999995</v>
      </c>
      <c r="F172" s="4">
        <f t="shared" si="13"/>
        <v>0</v>
      </c>
      <c r="G172" s="4">
        <f t="shared" si="14"/>
        <v>0</v>
      </c>
      <c r="H172" s="8">
        <f t="shared" si="15"/>
        <v>0</v>
      </c>
      <c r="J172" s="8">
        <v>115024</v>
      </c>
      <c r="K172" s="8">
        <f t="shared" ref="K172:K235" si="16">J172</f>
        <v>115024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2"/>
        <v>-0.61187499999999995</v>
      </c>
      <c r="E173" s="8">
        <v>-0.61187499999999995</v>
      </c>
      <c r="F173" s="4">
        <f t="shared" si="13"/>
        <v>0</v>
      </c>
      <c r="G173" s="4">
        <f t="shared" si="14"/>
        <v>0</v>
      </c>
      <c r="H173" s="8">
        <f t="shared" si="15"/>
        <v>0</v>
      </c>
      <c r="J173" s="8">
        <v>86052.2</v>
      </c>
      <c r="K173" s="8">
        <f t="shared" si="16"/>
        <v>86052.2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2"/>
        <v>-0.61187499999999995</v>
      </c>
      <c r="E174" s="8">
        <v>-0.61187499999999995</v>
      </c>
      <c r="F174" s="4">
        <f t="shared" si="13"/>
        <v>0</v>
      </c>
      <c r="G174" s="4">
        <f t="shared" si="14"/>
        <v>0</v>
      </c>
      <c r="H174" s="8">
        <f t="shared" si="15"/>
        <v>0</v>
      </c>
      <c r="J174" s="8">
        <v>-924.71500000000003</v>
      </c>
      <c r="K174" s="8">
        <f t="shared" si="16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2"/>
        <v>-0.61187499999999995</v>
      </c>
      <c r="E175" s="8">
        <v>-0.61187499999999995</v>
      </c>
      <c r="F175" s="4">
        <f t="shared" si="13"/>
        <v>0</v>
      </c>
      <c r="G175" s="4">
        <f t="shared" si="14"/>
        <v>0</v>
      </c>
      <c r="H175" s="8">
        <f t="shared" si="15"/>
        <v>0</v>
      </c>
      <c r="J175" s="8">
        <v>-611.875</v>
      </c>
      <c r="K175" s="8">
        <f t="shared" si="16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2"/>
        <v>-0.61187499999999995</v>
      </c>
      <c r="E176" s="8">
        <v>-0.61187499999999995</v>
      </c>
      <c r="F176" s="4">
        <f t="shared" si="13"/>
        <v>0</v>
      </c>
      <c r="G176" s="4">
        <f t="shared" si="14"/>
        <v>0</v>
      </c>
      <c r="H176" s="8">
        <f t="shared" si="15"/>
        <v>0</v>
      </c>
      <c r="J176" s="8">
        <v>-611.875</v>
      </c>
      <c r="K176" s="8">
        <f t="shared" si="16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2"/>
        <v>-0.61187499999999995</v>
      </c>
      <c r="E177" s="8">
        <v>-0.61187499999999995</v>
      </c>
      <c r="F177" s="4">
        <f t="shared" si="13"/>
        <v>0</v>
      </c>
      <c r="G177" s="4">
        <f t="shared" si="14"/>
        <v>0</v>
      </c>
      <c r="H177" s="8">
        <f t="shared" si="15"/>
        <v>0</v>
      </c>
      <c r="J177" s="8">
        <v>-611.875</v>
      </c>
      <c r="K177" s="8">
        <f t="shared" si="16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2"/>
        <v>-0.61187499999999995</v>
      </c>
      <c r="E178" s="8">
        <v>-0.61187499999999995</v>
      </c>
      <c r="F178" s="4">
        <f t="shared" si="13"/>
        <v>0</v>
      </c>
      <c r="G178" s="4">
        <f t="shared" si="14"/>
        <v>0</v>
      </c>
      <c r="H178" s="8">
        <f t="shared" si="15"/>
        <v>0</v>
      </c>
      <c r="J178" s="8">
        <v>-611.875</v>
      </c>
      <c r="K178" s="8">
        <f t="shared" si="16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2"/>
        <v>-0.61187499999999995</v>
      </c>
      <c r="E179" s="8">
        <v>-0.61187499999999995</v>
      </c>
      <c r="F179" s="4">
        <f t="shared" si="13"/>
        <v>0</v>
      </c>
      <c r="G179" s="4">
        <f t="shared" si="14"/>
        <v>0</v>
      </c>
      <c r="H179" s="8">
        <f t="shared" si="15"/>
        <v>0</v>
      </c>
      <c r="J179" s="8">
        <v>-611.875</v>
      </c>
      <c r="K179" s="8">
        <f t="shared" si="16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2"/>
        <v>-0.61187499999999995</v>
      </c>
      <c r="E180" s="8">
        <v>-0.61187499999999995</v>
      </c>
      <c r="F180" s="4">
        <f t="shared" si="13"/>
        <v>0</v>
      </c>
      <c r="G180" s="4">
        <f t="shared" si="14"/>
        <v>0</v>
      </c>
      <c r="H180" s="8">
        <f t="shared" si="15"/>
        <v>0</v>
      </c>
      <c r="J180" s="8">
        <v>-611.875</v>
      </c>
      <c r="K180" s="8">
        <f t="shared" si="16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2"/>
        <v>-0.61187499999999995</v>
      </c>
      <c r="E181" s="8">
        <v>-0.61187499999999995</v>
      </c>
      <c r="F181" s="4">
        <f t="shared" si="13"/>
        <v>0</v>
      </c>
      <c r="G181" s="4">
        <f t="shared" si="14"/>
        <v>0</v>
      </c>
      <c r="H181" s="8">
        <f t="shared" si="15"/>
        <v>0</v>
      </c>
      <c r="J181" s="8">
        <v>-611.875</v>
      </c>
      <c r="K181" s="8">
        <f t="shared" si="16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2"/>
        <v>-0.61187499999999995</v>
      </c>
      <c r="E182" s="8">
        <v>-0.61187499999999995</v>
      </c>
      <c r="F182" s="4">
        <f t="shared" si="13"/>
        <v>0</v>
      </c>
      <c r="G182" s="4">
        <f t="shared" si="14"/>
        <v>0</v>
      </c>
      <c r="H182" s="8">
        <f t="shared" si="15"/>
        <v>0</v>
      </c>
      <c r="J182" s="8">
        <v>-611.875</v>
      </c>
      <c r="K182" s="8">
        <f t="shared" si="16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2"/>
        <v>-0.61187499999999995</v>
      </c>
      <c r="E183" s="8">
        <v>-0.61187499999999995</v>
      </c>
      <c r="F183" s="4">
        <f t="shared" si="13"/>
        <v>0</v>
      </c>
      <c r="G183" s="4">
        <f t="shared" si="14"/>
        <v>0</v>
      </c>
      <c r="H183" s="8">
        <f t="shared" si="15"/>
        <v>0</v>
      </c>
      <c r="J183" s="8">
        <v>-611.875</v>
      </c>
      <c r="K183" s="8">
        <f t="shared" si="16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2"/>
        <v>-1.0669200000000001</v>
      </c>
      <c r="E184" s="8">
        <v>-1.0669150000000001</v>
      </c>
      <c r="F184" s="4">
        <f t="shared" si="13"/>
        <v>5.000000000032756E-6</v>
      </c>
      <c r="G184" s="4">
        <f t="shared" si="14"/>
        <v>5.000000000032756E-6</v>
      </c>
      <c r="H184" s="8">
        <f t="shared" si="15"/>
        <v>2.5000000000327561E-11</v>
      </c>
      <c r="J184" s="8">
        <v>-611.875</v>
      </c>
      <c r="K184" s="8">
        <f t="shared" si="16"/>
        <v>-611.875</v>
      </c>
    </row>
    <row r="185" spans="1:11" x14ac:dyDescent="0.25">
      <c r="A185" s="8">
        <v>177</v>
      </c>
      <c r="B185" s="8">
        <v>8</v>
      </c>
      <c r="C185" s="8">
        <v>29164.799999999999</v>
      </c>
      <c r="D185" s="8">
        <f t="shared" si="12"/>
        <v>29.1648</v>
      </c>
      <c r="E185" s="8">
        <v>28.164023</v>
      </c>
      <c r="F185" s="4">
        <f t="shared" si="13"/>
        <v>-1.0007769999999994</v>
      </c>
      <c r="G185" s="4">
        <f t="shared" si="14"/>
        <v>1.0007769999999994</v>
      </c>
      <c r="H185" s="8">
        <f t="shared" si="15"/>
        <v>1.0015546037289986</v>
      </c>
      <c r="J185" s="8">
        <v>-611.875</v>
      </c>
      <c r="K185" s="8">
        <f t="shared" si="16"/>
        <v>-611.875</v>
      </c>
    </row>
    <row r="186" spans="1:11" x14ac:dyDescent="0.25">
      <c r="A186" s="8">
        <v>178</v>
      </c>
      <c r="B186" s="8">
        <v>9</v>
      </c>
      <c r="C186" s="8">
        <v>114198</v>
      </c>
      <c r="D186" s="8">
        <f t="shared" si="12"/>
        <v>114.19799999999999</v>
      </c>
      <c r="E186" s="8">
        <v>114.552772</v>
      </c>
      <c r="F186" s="4">
        <f t="shared" si="13"/>
        <v>0.35477200000001119</v>
      </c>
      <c r="G186" s="4">
        <f t="shared" si="14"/>
        <v>0.35477200000001119</v>
      </c>
      <c r="H186" s="8">
        <f t="shared" si="15"/>
        <v>0.12586317198400793</v>
      </c>
      <c r="J186" s="8">
        <v>-611.875</v>
      </c>
      <c r="K186" s="8">
        <f t="shared" si="16"/>
        <v>-611.875</v>
      </c>
    </row>
    <row r="187" spans="1:11" x14ac:dyDescent="0.25">
      <c r="A187" s="8">
        <v>179</v>
      </c>
      <c r="B187" s="8">
        <v>10</v>
      </c>
      <c r="C187" s="8">
        <v>115205</v>
      </c>
      <c r="D187" s="8">
        <f t="shared" si="12"/>
        <v>115.205</v>
      </c>
      <c r="E187" s="8">
        <v>113.560463</v>
      </c>
      <c r="F187" s="4">
        <f t="shared" si="13"/>
        <v>-1.6445369999999997</v>
      </c>
      <c r="G187" s="4">
        <f t="shared" si="14"/>
        <v>1.6445369999999997</v>
      </c>
      <c r="H187" s="8">
        <f t="shared" si="15"/>
        <v>2.704501944368999</v>
      </c>
      <c r="J187" s="8">
        <v>-611.875</v>
      </c>
      <c r="K187" s="8">
        <f t="shared" si="16"/>
        <v>-611.875</v>
      </c>
    </row>
    <row r="188" spans="1:11" x14ac:dyDescent="0.25">
      <c r="A188" s="8">
        <v>180</v>
      </c>
      <c r="B188" s="8">
        <v>11</v>
      </c>
      <c r="C188" s="8">
        <v>114227</v>
      </c>
      <c r="D188" s="8">
        <f t="shared" si="12"/>
        <v>114.227</v>
      </c>
      <c r="E188" s="8">
        <v>114.55456700000001</v>
      </c>
      <c r="F188" s="4">
        <f t="shared" si="13"/>
        <v>0.32756700000000194</v>
      </c>
      <c r="G188" s="4">
        <f t="shared" si="14"/>
        <v>0.32756700000000194</v>
      </c>
      <c r="H188" s="8">
        <f t="shared" si="15"/>
        <v>0.10730013948900127</v>
      </c>
      <c r="J188" s="8">
        <v>-611.875</v>
      </c>
      <c r="K188" s="8">
        <f t="shared" si="16"/>
        <v>-611.875</v>
      </c>
    </row>
    <row r="189" spans="1:11" x14ac:dyDescent="0.25">
      <c r="A189" s="8">
        <v>181</v>
      </c>
      <c r="B189" s="8">
        <v>12</v>
      </c>
      <c r="C189" s="8">
        <v>113626</v>
      </c>
      <c r="D189" s="8">
        <f t="shared" si="12"/>
        <v>113.626</v>
      </c>
      <c r="E189" s="8">
        <v>113.86685300000001</v>
      </c>
      <c r="F189" s="4">
        <f t="shared" si="13"/>
        <v>0.24085300000000132</v>
      </c>
      <c r="G189" s="4">
        <f t="shared" si="14"/>
        <v>0.24085300000000132</v>
      </c>
      <c r="H189" s="8">
        <f t="shared" si="15"/>
        <v>5.8010167609000636E-2</v>
      </c>
      <c r="J189" s="8">
        <v>-1066.92</v>
      </c>
      <c r="K189" s="8">
        <f t="shared" si="16"/>
        <v>-1066.92</v>
      </c>
    </row>
    <row r="190" spans="1:11" x14ac:dyDescent="0.25">
      <c r="A190" s="8">
        <v>182</v>
      </c>
      <c r="B190" s="8">
        <v>13</v>
      </c>
      <c r="C190" s="8">
        <v>114108</v>
      </c>
      <c r="D190" s="8">
        <f t="shared" si="12"/>
        <v>114.108</v>
      </c>
      <c r="E190" s="8">
        <v>114.65782900000001</v>
      </c>
      <c r="F190" s="4">
        <f t="shared" si="13"/>
        <v>0.54982900000000257</v>
      </c>
      <c r="G190" s="4">
        <f t="shared" si="14"/>
        <v>0.54982900000000257</v>
      </c>
      <c r="H190" s="8">
        <f t="shared" si="15"/>
        <v>0.30231192924100281</v>
      </c>
      <c r="J190" s="8">
        <v>-1556.63</v>
      </c>
      <c r="K190" s="8">
        <f t="shared" si="16"/>
        <v>-1556.63</v>
      </c>
    </row>
    <row r="191" spans="1:11" x14ac:dyDescent="0.25">
      <c r="A191" s="8">
        <v>183</v>
      </c>
      <c r="B191" s="8">
        <v>14</v>
      </c>
      <c r="C191" s="8">
        <v>113968</v>
      </c>
      <c r="D191" s="8">
        <f t="shared" si="12"/>
        <v>113.968</v>
      </c>
      <c r="E191" s="8">
        <v>114.51643300000001</v>
      </c>
      <c r="F191" s="4">
        <f t="shared" si="13"/>
        <v>0.54843300000000283</v>
      </c>
      <c r="G191" s="4">
        <f t="shared" si="14"/>
        <v>0.54843300000000283</v>
      </c>
      <c r="H191" s="8">
        <f t="shared" si="15"/>
        <v>0.30077875548900312</v>
      </c>
      <c r="J191" s="8">
        <v>22708.1</v>
      </c>
      <c r="K191" s="8">
        <f t="shared" si="16"/>
        <v>22708.1</v>
      </c>
    </row>
    <row r="192" spans="1:11" x14ac:dyDescent="0.25">
      <c r="A192" s="8">
        <v>184</v>
      </c>
      <c r="B192" s="8">
        <v>15</v>
      </c>
      <c r="C192" s="8">
        <v>87013.5</v>
      </c>
      <c r="D192" s="8">
        <f t="shared" si="12"/>
        <v>87.013499999999993</v>
      </c>
      <c r="E192" s="8">
        <v>89.943600000000004</v>
      </c>
      <c r="F192" s="4">
        <f t="shared" si="13"/>
        <v>2.9301000000000101</v>
      </c>
      <c r="G192" s="4">
        <f t="shared" si="14"/>
        <v>2.9301000000000101</v>
      </c>
      <c r="H192" s="8">
        <f t="shared" si="15"/>
        <v>8.585486010000059</v>
      </c>
      <c r="J192" s="8">
        <v>112378</v>
      </c>
      <c r="K192" s="8">
        <f t="shared" si="16"/>
        <v>112378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2"/>
        <v>-0.92471500000000006</v>
      </c>
      <c r="E193" s="8">
        <v>-0.92471499999999995</v>
      </c>
      <c r="F193" s="4">
        <f t="shared" si="13"/>
        <v>1.1102230246251565E-16</v>
      </c>
      <c r="G193" s="4">
        <f t="shared" si="14"/>
        <v>1.1102230246251565E-16</v>
      </c>
      <c r="H193" s="8">
        <f t="shared" si="15"/>
        <v>1.2325951644078309E-32</v>
      </c>
      <c r="J193" s="8">
        <v>113873</v>
      </c>
      <c r="K193" s="8">
        <f t="shared" si="16"/>
        <v>113873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2"/>
        <v>-0.61187499999999995</v>
      </c>
      <c r="E194" s="8">
        <v>-0.61187499999999995</v>
      </c>
      <c r="F194" s="4">
        <f t="shared" si="13"/>
        <v>0</v>
      </c>
      <c r="G194" s="4">
        <f t="shared" si="14"/>
        <v>0</v>
      </c>
      <c r="H194" s="8">
        <f t="shared" si="15"/>
        <v>0</v>
      </c>
      <c r="J194" s="8">
        <v>114291</v>
      </c>
      <c r="K194" s="8">
        <f t="shared" si="16"/>
        <v>114291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2"/>
        <v>-0.61187499999999995</v>
      </c>
      <c r="E195" s="8">
        <v>-0.61187499999999995</v>
      </c>
      <c r="F195" s="4">
        <f t="shared" si="13"/>
        <v>0</v>
      </c>
      <c r="G195" s="4">
        <f t="shared" si="14"/>
        <v>0</v>
      </c>
      <c r="H195" s="8">
        <f t="shared" si="15"/>
        <v>0</v>
      </c>
      <c r="J195" s="8">
        <v>114023</v>
      </c>
      <c r="K195" s="8">
        <f t="shared" si="16"/>
        <v>114023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2"/>
        <v>-0.61187499999999995</v>
      </c>
      <c r="E196" s="8">
        <v>-0.61187499999999995</v>
      </c>
      <c r="F196" s="4">
        <f t="shared" si="13"/>
        <v>0</v>
      </c>
      <c r="G196" s="4">
        <f t="shared" si="14"/>
        <v>0</v>
      </c>
      <c r="H196" s="8">
        <f t="shared" si="15"/>
        <v>0</v>
      </c>
      <c r="J196" s="8">
        <v>114022</v>
      </c>
      <c r="K196" s="8">
        <f t="shared" si="16"/>
        <v>114022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2"/>
        <v>-0.61187499999999995</v>
      </c>
      <c r="E197" s="8">
        <v>-0.61187499999999995</v>
      </c>
      <c r="F197" s="4">
        <f t="shared" si="13"/>
        <v>0</v>
      </c>
      <c r="G197" s="4">
        <f t="shared" si="14"/>
        <v>0</v>
      </c>
      <c r="H197" s="8">
        <f t="shared" si="15"/>
        <v>0</v>
      </c>
      <c r="J197" s="8">
        <v>87818.1</v>
      </c>
      <c r="K197" s="8">
        <f t="shared" si="16"/>
        <v>87818.1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2"/>
        <v>-0.61187499999999995</v>
      </c>
      <c r="E198" s="8">
        <v>-0.61187499999999995</v>
      </c>
      <c r="F198" s="4">
        <f t="shared" si="13"/>
        <v>0</v>
      </c>
      <c r="G198" s="4">
        <f t="shared" si="14"/>
        <v>0</v>
      </c>
      <c r="H198" s="8">
        <f t="shared" si="15"/>
        <v>0</v>
      </c>
      <c r="J198" s="8">
        <v>-924.71500000000003</v>
      </c>
      <c r="K198" s="8">
        <f t="shared" si="16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2"/>
        <v>-0.61187499999999995</v>
      </c>
      <c r="E199" s="8">
        <v>-0.61187499999999995</v>
      </c>
      <c r="F199" s="4">
        <f t="shared" si="13"/>
        <v>0</v>
      </c>
      <c r="G199" s="4">
        <f t="shared" si="14"/>
        <v>0</v>
      </c>
      <c r="H199" s="8">
        <f t="shared" si="15"/>
        <v>0</v>
      </c>
      <c r="J199" s="8">
        <v>-611.875</v>
      </c>
      <c r="K199" s="8">
        <f t="shared" si="16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2"/>
        <v>-0.61187499999999995</v>
      </c>
      <c r="E200" s="8">
        <v>-0.61187499999999995</v>
      </c>
      <c r="F200" s="4">
        <f t="shared" si="13"/>
        <v>0</v>
      </c>
      <c r="G200" s="4">
        <f t="shared" si="14"/>
        <v>0</v>
      </c>
      <c r="H200" s="8">
        <f t="shared" si="15"/>
        <v>0</v>
      </c>
      <c r="J200" s="8">
        <v>-611.875</v>
      </c>
      <c r="K200" s="8">
        <f t="shared" si="16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17">C201/1000</f>
        <v>-0.61187499999999995</v>
      </c>
      <c r="E201" s="8">
        <v>-0.61187499999999995</v>
      </c>
      <c r="F201" s="4">
        <f t="shared" ref="F201:F264" si="18">(E201- D201)</f>
        <v>0</v>
      </c>
      <c r="G201" s="4">
        <f t="shared" ref="G201:G264" si="19">ABS(F201)</f>
        <v>0</v>
      </c>
      <c r="H201" s="8">
        <f t="shared" ref="H201:H264" si="20">(G201^2)</f>
        <v>0</v>
      </c>
      <c r="J201" s="8">
        <v>-611.875</v>
      </c>
      <c r="K201" s="8">
        <f t="shared" si="16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17"/>
        <v>-0.61187499999999995</v>
      </c>
      <c r="E202" s="8">
        <v>-0.61187499999999995</v>
      </c>
      <c r="F202" s="4">
        <f t="shared" si="18"/>
        <v>0</v>
      </c>
      <c r="G202" s="4">
        <f t="shared" si="19"/>
        <v>0</v>
      </c>
      <c r="H202" s="8">
        <f t="shared" si="20"/>
        <v>0</v>
      </c>
      <c r="J202" s="8">
        <v>-611.875</v>
      </c>
      <c r="K202" s="8">
        <f t="shared" si="16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17"/>
        <v>-0.61187499999999995</v>
      </c>
      <c r="E203" s="8">
        <v>-0.61187499999999995</v>
      </c>
      <c r="F203" s="4">
        <f t="shared" si="18"/>
        <v>0</v>
      </c>
      <c r="G203" s="4">
        <f t="shared" si="19"/>
        <v>0</v>
      </c>
      <c r="H203" s="8">
        <f t="shared" si="20"/>
        <v>0</v>
      </c>
      <c r="J203" s="8">
        <v>-611.875</v>
      </c>
      <c r="K203" s="8">
        <f t="shared" si="16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17"/>
        <v>-0.61187499999999995</v>
      </c>
      <c r="E204" s="8">
        <v>-0.61187499999999995</v>
      </c>
      <c r="F204" s="4">
        <f t="shared" si="18"/>
        <v>0</v>
      </c>
      <c r="G204" s="4">
        <f t="shared" si="19"/>
        <v>0</v>
      </c>
      <c r="H204" s="8">
        <f t="shared" si="20"/>
        <v>0</v>
      </c>
      <c r="J204" s="8">
        <v>-611.875</v>
      </c>
      <c r="K204" s="8">
        <f t="shared" si="16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17"/>
        <v>-0.61187499999999995</v>
      </c>
      <c r="E205" s="8">
        <v>-0.61187499999999995</v>
      </c>
      <c r="F205" s="4">
        <f t="shared" si="18"/>
        <v>0</v>
      </c>
      <c r="G205" s="4">
        <f t="shared" si="19"/>
        <v>0</v>
      </c>
      <c r="H205" s="8">
        <f t="shared" si="20"/>
        <v>0</v>
      </c>
      <c r="J205" s="8">
        <v>-611.875</v>
      </c>
      <c r="K205" s="8">
        <f t="shared" si="16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17"/>
        <v>-0.61187499999999995</v>
      </c>
      <c r="E206" s="8">
        <v>-0.61187499999999995</v>
      </c>
      <c r="F206" s="4">
        <f t="shared" si="18"/>
        <v>0</v>
      </c>
      <c r="G206" s="4">
        <f t="shared" si="19"/>
        <v>0</v>
      </c>
      <c r="H206" s="8">
        <f t="shared" si="20"/>
        <v>0</v>
      </c>
      <c r="J206" s="8">
        <v>-611.875</v>
      </c>
      <c r="K206" s="8">
        <f t="shared" si="16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17"/>
        <v>-1.0669200000000001</v>
      </c>
      <c r="E207" s="8">
        <v>-1.0669150000000001</v>
      </c>
      <c r="F207" s="4">
        <f t="shared" si="18"/>
        <v>5.000000000032756E-6</v>
      </c>
      <c r="G207" s="4">
        <f t="shared" si="19"/>
        <v>5.000000000032756E-6</v>
      </c>
      <c r="H207" s="8">
        <f t="shared" si="20"/>
        <v>2.5000000000327561E-11</v>
      </c>
      <c r="J207" s="8">
        <v>-611.875</v>
      </c>
      <c r="K207" s="8">
        <f t="shared" si="16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17"/>
        <v>-1.0669200000000001</v>
      </c>
      <c r="E208" s="8">
        <v>-1.0669150000000001</v>
      </c>
      <c r="F208" s="4">
        <f t="shared" si="18"/>
        <v>5.000000000032756E-6</v>
      </c>
      <c r="G208" s="4">
        <f t="shared" si="19"/>
        <v>5.000000000032756E-6</v>
      </c>
      <c r="H208" s="8">
        <f t="shared" si="20"/>
        <v>2.5000000000327561E-11</v>
      </c>
      <c r="J208" s="8">
        <v>-611.875</v>
      </c>
      <c r="K208" s="8">
        <f t="shared" si="16"/>
        <v>-611.875</v>
      </c>
    </row>
    <row r="209" spans="1:11" x14ac:dyDescent="0.25">
      <c r="A209" s="8">
        <v>201</v>
      </c>
      <c r="B209" s="8">
        <v>8</v>
      </c>
      <c r="C209" s="8">
        <v>26662.9</v>
      </c>
      <c r="D209" s="8">
        <f t="shared" si="17"/>
        <v>26.6629</v>
      </c>
      <c r="E209" s="8">
        <v>25.705013000000001</v>
      </c>
      <c r="F209" s="4">
        <f t="shared" si="18"/>
        <v>-0.95788699999999949</v>
      </c>
      <c r="G209" s="4">
        <f t="shared" si="19"/>
        <v>0.95788699999999949</v>
      </c>
      <c r="H209" s="8">
        <f t="shared" si="20"/>
        <v>0.91754750476899904</v>
      </c>
      <c r="J209" s="8">
        <v>-611.875</v>
      </c>
      <c r="K209" s="8">
        <f t="shared" si="16"/>
        <v>-611.875</v>
      </c>
    </row>
    <row r="210" spans="1:11" x14ac:dyDescent="0.25">
      <c r="A210" s="8">
        <v>202</v>
      </c>
      <c r="B210" s="8">
        <v>9</v>
      </c>
      <c r="C210" s="8">
        <v>113550</v>
      </c>
      <c r="D210" s="8">
        <f t="shared" si="17"/>
        <v>113.55</v>
      </c>
      <c r="E210" s="8">
        <v>113.812499</v>
      </c>
      <c r="F210" s="4">
        <f t="shared" si="18"/>
        <v>0.26249900000000537</v>
      </c>
      <c r="G210" s="4">
        <f t="shared" si="19"/>
        <v>0.26249900000000537</v>
      </c>
      <c r="H210" s="8">
        <f t="shared" si="20"/>
        <v>6.8905725001002824E-2</v>
      </c>
      <c r="J210" s="8">
        <v>-611.875</v>
      </c>
      <c r="K210" s="8">
        <f t="shared" si="16"/>
        <v>-611.875</v>
      </c>
    </row>
    <row r="211" spans="1:11" x14ac:dyDescent="0.25">
      <c r="A211" s="8">
        <v>203</v>
      </c>
      <c r="B211" s="8">
        <v>10</v>
      </c>
      <c r="C211" s="8">
        <v>114088</v>
      </c>
      <c r="D211" s="8">
        <f t="shared" si="17"/>
        <v>114.08799999999999</v>
      </c>
      <c r="E211" s="8">
        <v>114.350184</v>
      </c>
      <c r="F211" s="4">
        <f t="shared" si="18"/>
        <v>0.26218400000000486</v>
      </c>
      <c r="G211" s="4">
        <f t="shared" si="19"/>
        <v>0.26218400000000486</v>
      </c>
      <c r="H211" s="8">
        <f t="shared" si="20"/>
        <v>6.8740449856002542E-2</v>
      </c>
      <c r="J211" s="8">
        <v>-611.875</v>
      </c>
      <c r="K211" s="8">
        <f t="shared" si="16"/>
        <v>-611.875</v>
      </c>
    </row>
    <row r="212" spans="1:11" x14ac:dyDescent="0.25">
      <c r="A212" s="8">
        <v>204</v>
      </c>
      <c r="B212" s="8">
        <v>11</v>
      </c>
      <c r="C212" s="8">
        <v>114067</v>
      </c>
      <c r="D212" s="8">
        <f t="shared" si="17"/>
        <v>114.06699999999999</v>
      </c>
      <c r="E212" s="8">
        <v>114.375479</v>
      </c>
      <c r="F212" s="4">
        <f t="shared" si="18"/>
        <v>0.3084790000000055</v>
      </c>
      <c r="G212" s="4">
        <f t="shared" si="19"/>
        <v>0.3084790000000055</v>
      </c>
      <c r="H212" s="8">
        <f t="shared" si="20"/>
        <v>9.5159293441003392E-2</v>
      </c>
      <c r="J212" s="8">
        <v>-611.875</v>
      </c>
      <c r="K212" s="8">
        <f t="shared" si="16"/>
        <v>-611.875</v>
      </c>
    </row>
    <row r="213" spans="1:11" x14ac:dyDescent="0.25">
      <c r="A213" s="8">
        <v>205</v>
      </c>
      <c r="B213" s="8">
        <v>12</v>
      </c>
      <c r="C213" s="8">
        <v>113694</v>
      </c>
      <c r="D213" s="8">
        <f t="shared" si="17"/>
        <v>113.694</v>
      </c>
      <c r="E213" s="8">
        <v>114.252647</v>
      </c>
      <c r="F213" s="4">
        <f t="shared" si="18"/>
        <v>0.55864699999999345</v>
      </c>
      <c r="G213" s="4">
        <f t="shared" si="19"/>
        <v>0.55864699999999345</v>
      </c>
      <c r="H213" s="8">
        <f t="shared" si="20"/>
        <v>0.31208647060899269</v>
      </c>
      <c r="J213" s="8">
        <v>-1066.92</v>
      </c>
      <c r="K213" s="8">
        <f t="shared" si="16"/>
        <v>-1066.92</v>
      </c>
    </row>
    <row r="214" spans="1:11" x14ac:dyDescent="0.25">
      <c r="A214" s="8">
        <v>206</v>
      </c>
      <c r="B214" s="8">
        <v>13</v>
      </c>
      <c r="C214" s="8">
        <v>97120.1</v>
      </c>
      <c r="D214" s="8">
        <f t="shared" si="17"/>
        <v>97.120100000000008</v>
      </c>
      <c r="E214" s="8">
        <v>98.553895999999995</v>
      </c>
      <c r="F214" s="4">
        <f t="shared" si="18"/>
        <v>1.4337959999999867</v>
      </c>
      <c r="G214" s="4">
        <f t="shared" si="19"/>
        <v>1.4337959999999867</v>
      </c>
      <c r="H214" s="8">
        <f t="shared" si="20"/>
        <v>2.0557709696159621</v>
      </c>
      <c r="J214" s="8">
        <v>28363.1</v>
      </c>
      <c r="K214" s="8">
        <f t="shared" si="16"/>
        <v>28363.1</v>
      </c>
    </row>
    <row r="215" spans="1:11" x14ac:dyDescent="0.25">
      <c r="A215" s="8">
        <v>207</v>
      </c>
      <c r="B215" s="8">
        <v>14</v>
      </c>
      <c r="C215" s="8">
        <v>65343.7</v>
      </c>
      <c r="D215" s="8">
        <f t="shared" si="17"/>
        <v>65.343699999999998</v>
      </c>
      <c r="E215" s="8">
        <v>67.805723</v>
      </c>
      <c r="F215" s="4">
        <f t="shared" si="18"/>
        <v>2.4620230000000021</v>
      </c>
      <c r="G215" s="4">
        <f t="shared" si="19"/>
        <v>2.4620230000000021</v>
      </c>
      <c r="H215" s="8">
        <f t="shared" si="20"/>
        <v>6.0615572525290098</v>
      </c>
      <c r="J215" s="8">
        <v>114333</v>
      </c>
      <c r="K215" s="8">
        <f t="shared" si="16"/>
        <v>114333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17"/>
        <v>-0.92471500000000006</v>
      </c>
      <c r="E216" s="8">
        <v>-0.92471499999999995</v>
      </c>
      <c r="F216" s="4">
        <f t="shared" si="18"/>
        <v>1.1102230246251565E-16</v>
      </c>
      <c r="G216" s="4">
        <f t="shared" si="19"/>
        <v>1.1102230246251565E-16</v>
      </c>
      <c r="H216" s="8">
        <f t="shared" si="20"/>
        <v>1.2325951644078309E-32</v>
      </c>
      <c r="J216" s="8">
        <v>115239</v>
      </c>
      <c r="K216" s="8">
        <f t="shared" si="16"/>
        <v>115239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17"/>
        <v>-0.92471500000000006</v>
      </c>
      <c r="E217" s="8">
        <v>-0.92471499999999995</v>
      </c>
      <c r="F217" s="4">
        <f t="shared" si="18"/>
        <v>1.1102230246251565E-16</v>
      </c>
      <c r="G217" s="4">
        <f t="shared" si="19"/>
        <v>1.1102230246251565E-16</v>
      </c>
      <c r="H217" s="8">
        <f t="shared" si="20"/>
        <v>1.2325951644078309E-32</v>
      </c>
      <c r="J217" s="8">
        <v>114320</v>
      </c>
      <c r="K217" s="8">
        <f t="shared" si="16"/>
        <v>114320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17"/>
        <v>-0.61187499999999995</v>
      </c>
      <c r="E218" s="8">
        <v>-0.61187499999999995</v>
      </c>
      <c r="F218" s="4">
        <f t="shared" si="18"/>
        <v>0</v>
      </c>
      <c r="G218" s="4">
        <f t="shared" si="19"/>
        <v>0</v>
      </c>
      <c r="H218" s="8">
        <f t="shared" si="20"/>
        <v>0</v>
      </c>
      <c r="J218" s="8">
        <v>113647</v>
      </c>
      <c r="K218" s="8">
        <f t="shared" si="16"/>
        <v>113647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17"/>
        <v>-0.61187499999999995</v>
      </c>
      <c r="E219" s="8">
        <v>-0.61187499999999995</v>
      </c>
      <c r="F219" s="4">
        <f t="shared" si="18"/>
        <v>0</v>
      </c>
      <c r="G219" s="4">
        <f t="shared" si="19"/>
        <v>0</v>
      </c>
      <c r="H219" s="8">
        <f t="shared" si="20"/>
        <v>0</v>
      </c>
      <c r="J219" s="8">
        <v>114454</v>
      </c>
      <c r="K219" s="8">
        <f t="shared" si="16"/>
        <v>114454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17"/>
        <v>-0.61187499999999995</v>
      </c>
      <c r="E220" s="8">
        <v>-0.61187499999999995</v>
      </c>
      <c r="F220" s="4">
        <f t="shared" si="18"/>
        <v>0</v>
      </c>
      <c r="G220" s="4">
        <f t="shared" si="19"/>
        <v>0</v>
      </c>
      <c r="H220" s="8">
        <f t="shared" si="20"/>
        <v>0</v>
      </c>
      <c r="J220" s="8">
        <v>114314</v>
      </c>
      <c r="K220" s="8">
        <f t="shared" si="16"/>
        <v>114314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17"/>
        <v>-0.61187499999999995</v>
      </c>
      <c r="E221" s="8">
        <v>-0.61187499999999995</v>
      </c>
      <c r="F221" s="4">
        <f t="shared" si="18"/>
        <v>0</v>
      </c>
      <c r="G221" s="4">
        <f t="shared" si="19"/>
        <v>0</v>
      </c>
      <c r="H221" s="8">
        <f t="shared" si="20"/>
        <v>0</v>
      </c>
      <c r="J221" s="8">
        <v>89992.5</v>
      </c>
      <c r="K221" s="8">
        <f t="shared" si="16"/>
        <v>89992.5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17"/>
        <v>-0.61187499999999995</v>
      </c>
      <c r="E222" s="8">
        <v>-0.61187499999999995</v>
      </c>
      <c r="F222" s="4">
        <f t="shared" si="18"/>
        <v>0</v>
      </c>
      <c r="G222" s="4">
        <f t="shared" si="19"/>
        <v>0</v>
      </c>
      <c r="H222" s="8">
        <f t="shared" si="20"/>
        <v>0</v>
      </c>
      <c r="J222" s="8">
        <v>-924.71500000000003</v>
      </c>
      <c r="K222" s="8">
        <f t="shared" si="16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17"/>
        <v>-0.61187499999999995</v>
      </c>
      <c r="E223" s="8">
        <v>-0.61187499999999995</v>
      </c>
      <c r="F223" s="4">
        <f t="shared" si="18"/>
        <v>0</v>
      </c>
      <c r="G223" s="4">
        <f t="shared" si="19"/>
        <v>0</v>
      </c>
      <c r="H223" s="8">
        <f t="shared" si="20"/>
        <v>0</v>
      </c>
      <c r="J223" s="8">
        <v>-611.875</v>
      </c>
      <c r="K223" s="8">
        <f t="shared" si="16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17"/>
        <v>-0.61187499999999995</v>
      </c>
      <c r="E224" s="8">
        <v>-0.61187499999999995</v>
      </c>
      <c r="F224" s="4">
        <f t="shared" si="18"/>
        <v>0</v>
      </c>
      <c r="G224" s="4">
        <f t="shared" si="19"/>
        <v>0</v>
      </c>
      <c r="H224" s="8">
        <f t="shared" si="20"/>
        <v>0</v>
      </c>
      <c r="J224" s="8">
        <v>-611.875</v>
      </c>
      <c r="K224" s="8">
        <f t="shared" si="16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17"/>
        <v>-0.61187499999999995</v>
      </c>
      <c r="E225" s="8">
        <v>-0.61187499999999995</v>
      </c>
      <c r="F225" s="4">
        <f t="shared" si="18"/>
        <v>0</v>
      </c>
      <c r="G225" s="4">
        <f t="shared" si="19"/>
        <v>0</v>
      </c>
      <c r="H225" s="8">
        <f t="shared" si="20"/>
        <v>0</v>
      </c>
      <c r="J225" s="8">
        <v>-611.875</v>
      </c>
      <c r="K225" s="8">
        <f t="shared" si="16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17"/>
        <v>-0.61187499999999995</v>
      </c>
      <c r="E226" s="8">
        <v>-0.61187499999999995</v>
      </c>
      <c r="F226" s="4">
        <f t="shared" si="18"/>
        <v>0</v>
      </c>
      <c r="G226" s="4">
        <f t="shared" si="19"/>
        <v>0</v>
      </c>
      <c r="H226" s="8">
        <f t="shared" si="20"/>
        <v>0</v>
      </c>
      <c r="J226" s="8">
        <v>-611.875</v>
      </c>
      <c r="K226" s="8">
        <f t="shared" si="16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17"/>
        <v>-0.61187499999999995</v>
      </c>
      <c r="E227" s="8">
        <v>-0.61187499999999995</v>
      </c>
      <c r="F227" s="4">
        <f t="shared" si="18"/>
        <v>0</v>
      </c>
      <c r="G227" s="4">
        <f t="shared" si="19"/>
        <v>0</v>
      </c>
      <c r="H227" s="8">
        <f t="shared" si="20"/>
        <v>0</v>
      </c>
      <c r="J227" s="8">
        <v>-611.875</v>
      </c>
      <c r="K227" s="8">
        <f t="shared" si="16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17"/>
        <v>-0.61187499999999995</v>
      </c>
      <c r="E228" s="8">
        <v>-0.61187499999999995</v>
      </c>
      <c r="F228" s="4">
        <f t="shared" si="18"/>
        <v>0</v>
      </c>
      <c r="G228" s="4">
        <f t="shared" si="19"/>
        <v>0</v>
      </c>
      <c r="H228" s="8">
        <f t="shared" si="20"/>
        <v>0</v>
      </c>
      <c r="J228" s="8">
        <v>-611.875</v>
      </c>
      <c r="K228" s="8">
        <f t="shared" si="16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17"/>
        <v>-0.61187499999999995</v>
      </c>
      <c r="E229" s="8">
        <v>-0.61187499999999995</v>
      </c>
      <c r="F229" s="4">
        <f t="shared" si="18"/>
        <v>0</v>
      </c>
      <c r="G229" s="4">
        <f t="shared" si="19"/>
        <v>0</v>
      </c>
      <c r="H229" s="8">
        <f t="shared" si="20"/>
        <v>0</v>
      </c>
      <c r="J229" s="8">
        <v>-611.875</v>
      </c>
      <c r="K229" s="8">
        <f t="shared" si="16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17"/>
        <v>-0.61187499999999995</v>
      </c>
      <c r="E230" s="8">
        <v>-0.61187499999999995</v>
      </c>
      <c r="F230" s="4">
        <f t="shared" si="18"/>
        <v>0</v>
      </c>
      <c r="G230" s="4">
        <f t="shared" si="19"/>
        <v>0</v>
      </c>
      <c r="H230" s="8">
        <f t="shared" si="20"/>
        <v>0</v>
      </c>
      <c r="J230" s="8">
        <v>-611.875</v>
      </c>
      <c r="K230" s="8">
        <f t="shared" si="16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17"/>
        <v>-1.0669200000000001</v>
      </c>
      <c r="E231" s="8">
        <v>-1.0669150000000001</v>
      </c>
      <c r="F231" s="4">
        <f t="shared" si="18"/>
        <v>5.000000000032756E-6</v>
      </c>
      <c r="G231" s="4">
        <f t="shared" si="19"/>
        <v>5.000000000032756E-6</v>
      </c>
      <c r="H231" s="8">
        <f t="shared" si="20"/>
        <v>2.5000000000327561E-11</v>
      </c>
      <c r="J231" s="8">
        <v>-611.875</v>
      </c>
      <c r="K231" s="8">
        <f t="shared" si="16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17"/>
        <v>-1.0669200000000001</v>
      </c>
      <c r="E232" s="8">
        <v>-1.0669150000000001</v>
      </c>
      <c r="F232" s="4">
        <f t="shared" si="18"/>
        <v>5.000000000032756E-6</v>
      </c>
      <c r="G232" s="4">
        <f t="shared" si="19"/>
        <v>5.000000000032756E-6</v>
      </c>
      <c r="H232" s="8">
        <f t="shared" si="20"/>
        <v>2.5000000000327561E-11</v>
      </c>
      <c r="J232" s="8">
        <v>-611.875</v>
      </c>
      <c r="K232" s="8">
        <f t="shared" si="16"/>
        <v>-611.875</v>
      </c>
    </row>
    <row r="233" spans="1:11" x14ac:dyDescent="0.25">
      <c r="A233" s="8">
        <v>225</v>
      </c>
      <c r="B233" s="8">
        <v>8</v>
      </c>
      <c r="C233" s="8">
        <v>22672.5</v>
      </c>
      <c r="D233" s="8">
        <f t="shared" si="17"/>
        <v>22.672499999999999</v>
      </c>
      <c r="E233" s="8">
        <v>21.568769</v>
      </c>
      <c r="F233" s="4">
        <f t="shared" si="18"/>
        <v>-1.1037309999999998</v>
      </c>
      <c r="G233" s="4">
        <f t="shared" si="19"/>
        <v>1.1037309999999998</v>
      </c>
      <c r="H233" s="8">
        <f t="shared" si="20"/>
        <v>1.2182221203609995</v>
      </c>
      <c r="J233" s="8">
        <v>-611.875</v>
      </c>
      <c r="K233" s="8">
        <f t="shared" si="16"/>
        <v>-611.875</v>
      </c>
    </row>
    <row r="234" spans="1:11" x14ac:dyDescent="0.25">
      <c r="A234" s="8">
        <v>226</v>
      </c>
      <c r="B234" s="8">
        <v>9</v>
      </c>
      <c r="C234" s="8">
        <v>113820</v>
      </c>
      <c r="D234" s="8">
        <f t="shared" si="17"/>
        <v>113.82</v>
      </c>
      <c r="E234" s="8">
        <v>114.181665</v>
      </c>
      <c r="F234" s="4">
        <f t="shared" si="18"/>
        <v>0.36166500000000212</v>
      </c>
      <c r="G234" s="4">
        <f t="shared" si="19"/>
        <v>0.36166500000000212</v>
      </c>
      <c r="H234" s="8">
        <f t="shared" si="20"/>
        <v>0.13080157222500152</v>
      </c>
      <c r="J234" s="8">
        <v>-611.875</v>
      </c>
      <c r="K234" s="8">
        <f t="shared" si="16"/>
        <v>-611.875</v>
      </c>
    </row>
    <row r="235" spans="1:11" x14ac:dyDescent="0.25">
      <c r="A235" s="8">
        <v>227</v>
      </c>
      <c r="B235" s="8">
        <v>10</v>
      </c>
      <c r="C235" s="8">
        <v>113800</v>
      </c>
      <c r="D235" s="8">
        <f t="shared" si="17"/>
        <v>113.8</v>
      </c>
      <c r="E235" s="8">
        <v>114.10637699999999</v>
      </c>
      <c r="F235" s="4">
        <f t="shared" si="18"/>
        <v>0.30637699999999768</v>
      </c>
      <c r="G235" s="4">
        <f t="shared" si="19"/>
        <v>0.30637699999999768</v>
      </c>
      <c r="H235" s="8">
        <f t="shared" si="20"/>
        <v>9.3866866128998583E-2</v>
      </c>
      <c r="J235" s="8">
        <v>-611.875</v>
      </c>
      <c r="K235" s="8">
        <f t="shared" si="16"/>
        <v>-611.875</v>
      </c>
    </row>
    <row r="236" spans="1:11" x14ac:dyDescent="0.25">
      <c r="A236" s="8">
        <v>228</v>
      </c>
      <c r="B236" s="8">
        <v>11</v>
      </c>
      <c r="C236" s="8">
        <v>113542</v>
      </c>
      <c r="D236" s="8">
        <f t="shared" si="17"/>
        <v>113.542</v>
      </c>
      <c r="E236" s="8">
        <v>113.99071499999999</v>
      </c>
      <c r="F236" s="4">
        <f t="shared" si="18"/>
        <v>0.44871499999999287</v>
      </c>
      <c r="G236" s="4">
        <f t="shared" si="19"/>
        <v>0.44871499999999287</v>
      </c>
      <c r="H236" s="8">
        <f t="shared" si="20"/>
        <v>0.20134515122499361</v>
      </c>
      <c r="J236" s="8">
        <v>-1066.92</v>
      </c>
      <c r="K236" s="8">
        <f t="shared" ref="K236:K299" si="21">J236</f>
        <v>-1066.92</v>
      </c>
    </row>
    <row r="237" spans="1:11" x14ac:dyDescent="0.25">
      <c r="A237" s="8">
        <v>229</v>
      </c>
      <c r="B237" s="8">
        <v>12</v>
      </c>
      <c r="C237" s="8">
        <v>113074</v>
      </c>
      <c r="D237" s="8">
        <f t="shared" si="17"/>
        <v>113.074</v>
      </c>
      <c r="E237" s="8">
        <v>113.21444099999999</v>
      </c>
      <c r="F237" s="4">
        <f t="shared" si="18"/>
        <v>0.1404409999999956</v>
      </c>
      <c r="G237" s="4">
        <f t="shared" si="19"/>
        <v>0.1404409999999956</v>
      </c>
      <c r="H237" s="8">
        <f t="shared" si="20"/>
        <v>1.9723674480998762E-2</v>
      </c>
      <c r="J237" s="8">
        <v>-1066.92</v>
      </c>
      <c r="K237" s="8">
        <f t="shared" si="21"/>
        <v>-1066.92</v>
      </c>
    </row>
    <row r="238" spans="1:11" x14ac:dyDescent="0.25">
      <c r="A238" s="8">
        <v>230</v>
      </c>
      <c r="B238" s="8">
        <v>13</v>
      </c>
      <c r="C238" s="8">
        <v>112606</v>
      </c>
      <c r="D238" s="8">
        <f t="shared" si="17"/>
        <v>112.60599999999999</v>
      </c>
      <c r="E238" s="8">
        <v>113.205804</v>
      </c>
      <c r="F238" s="4">
        <f t="shared" si="18"/>
        <v>0.599804000000006</v>
      </c>
      <c r="G238" s="4">
        <f t="shared" si="19"/>
        <v>0.599804000000006</v>
      </c>
      <c r="H238" s="8">
        <f t="shared" si="20"/>
        <v>0.3597648384160072</v>
      </c>
      <c r="J238" s="8">
        <v>25887.8</v>
      </c>
      <c r="K238" s="8">
        <f t="shared" si="21"/>
        <v>25887.8</v>
      </c>
    </row>
    <row r="239" spans="1:11" x14ac:dyDescent="0.25">
      <c r="A239" s="8">
        <v>231</v>
      </c>
      <c r="B239" s="8">
        <v>14</v>
      </c>
      <c r="C239" s="8">
        <v>112387</v>
      </c>
      <c r="D239" s="8">
        <f t="shared" si="17"/>
        <v>112.387</v>
      </c>
      <c r="E239" s="8">
        <v>112.90528399999999</v>
      </c>
      <c r="F239" s="4">
        <f t="shared" si="18"/>
        <v>0.51828399999999419</v>
      </c>
      <c r="G239" s="4">
        <f t="shared" si="19"/>
        <v>0.51828399999999419</v>
      </c>
      <c r="H239" s="8">
        <f t="shared" si="20"/>
        <v>0.26861830465599396</v>
      </c>
      <c r="J239" s="8">
        <v>113684</v>
      </c>
      <c r="K239" s="8">
        <f t="shared" si="21"/>
        <v>113684</v>
      </c>
    </row>
    <row r="240" spans="1:11" x14ac:dyDescent="0.25">
      <c r="A240" s="8">
        <v>232</v>
      </c>
      <c r="B240" s="8">
        <v>15</v>
      </c>
      <c r="C240" s="8">
        <v>91767.6</v>
      </c>
      <c r="D240" s="8">
        <f t="shared" si="17"/>
        <v>91.767600000000002</v>
      </c>
      <c r="E240" s="8">
        <v>95.015444000000002</v>
      </c>
      <c r="F240" s="4">
        <f t="shared" si="18"/>
        <v>3.2478440000000006</v>
      </c>
      <c r="G240" s="4">
        <f t="shared" si="19"/>
        <v>3.2478440000000006</v>
      </c>
      <c r="H240" s="8">
        <f t="shared" si="20"/>
        <v>10.548490648336005</v>
      </c>
      <c r="J240" s="8">
        <v>114120</v>
      </c>
      <c r="K240" s="8">
        <f t="shared" si="21"/>
        <v>114120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17"/>
        <v>-0.92471500000000006</v>
      </c>
      <c r="E241" s="8">
        <v>-0.92471499999999995</v>
      </c>
      <c r="F241" s="4">
        <f t="shared" si="18"/>
        <v>1.1102230246251565E-16</v>
      </c>
      <c r="G241" s="4">
        <f t="shared" si="19"/>
        <v>1.1102230246251565E-16</v>
      </c>
      <c r="H241" s="8">
        <f t="shared" si="20"/>
        <v>1.2325951644078309E-32</v>
      </c>
      <c r="J241" s="8">
        <v>114170</v>
      </c>
      <c r="K241" s="8">
        <f t="shared" si="21"/>
        <v>114170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17"/>
        <v>-0.61187499999999995</v>
      </c>
      <c r="E242" s="8">
        <v>-0.61187499999999995</v>
      </c>
      <c r="F242" s="4">
        <f t="shared" si="18"/>
        <v>0</v>
      </c>
      <c r="G242" s="4">
        <f t="shared" si="19"/>
        <v>0</v>
      </c>
      <c r="H242" s="8">
        <f t="shared" si="20"/>
        <v>0</v>
      </c>
      <c r="J242" s="8">
        <v>114078</v>
      </c>
      <c r="K242" s="8">
        <f t="shared" si="21"/>
        <v>114078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17"/>
        <v>-0.61187499999999995</v>
      </c>
      <c r="E243" s="8">
        <v>-0.61187499999999995</v>
      </c>
      <c r="F243" s="4">
        <f t="shared" si="18"/>
        <v>0</v>
      </c>
      <c r="G243" s="4">
        <f t="shared" si="19"/>
        <v>0</v>
      </c>
      <c r="H243" s="8">
        <f t="shared" si="20"/>
        <v>0</v>
      </c>
      <c r="J243" s="8">
        <v>98534.6</v>
      </c>
      <c r="K243" s="8">
        <f t="shared" si="21"/>
        <v>98534.6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17"/>
        <v>-0.61187499999999995</v>
      </c>
      <c r="E244" s="8">
        <v>-0.61187499999999995</v>
      </c>
      <c r="F244" s="4">
        <f t="shared" si="18"/>
        <v>0</v>
      </c>
      <c r="G244" s="4">
        <f t="shared" si="19"/>
        <v>0</v>
      </c>
      <c r="H244" s="8">
        <f t="shared" si="20"/>
        <v>0</v>
      </c>
      <c r="J244" s="8">
        <v>67221.7</v>
      </c>
      <c r="K244" s="8">
        <f t="shared" si="21"/>
        <v>67221.7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17"/>
        <v>-0.61187499999999995</v>
      </c>
      <c r="E245" s="8">
        <v>-0.61187499999999995</v>
      </c>
      <c r="F245" s="4">
        <f t="shared" si="18"/>
        <v>0</v>
      </c>
      <c r="G245" s="4">
        <f t="shared" si="19"/>
        <v>0</v>
      </c>
      <c r="H245" s="8">
        <f t="shared" si="20"/>
        <v>0</v>
      </c>
      <c r="J245" s="8">
        <v>-924.71500000000003</v>
      </c>
      <c r="K245" s="8">
        <f t="shared" si="21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17"/>
        <v>-0.61187499999999995</v>
      </c>
      <c r="E246" s="8">
        <v>-0.61187499999999995</v>
      </c>
      <c r="F246" s="4">
        <f t="shared" si="18"/>
        <v>0</v>
      </c>
      <c r="G246" s="4">
        <f t="shared" si="19"/>
        <v>0</v>
      </c>
      <c r="H246" s="8">
        <f t="shared" si="20"/>
        <v>0</v>
      </c>
      <c r="J246" s="8">
        <v>-924.71500000000003</v>
      </c>
      <c r="K246" s="8">
        <f t="shared" si="21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17"/>
        <v>-0.61187499999999995</v>
      </c>
      <c r="E247" s="8">
        <v>-0.61187499999999995</v>
      </c>
      <c r="F247" s="4">
        <f t="shared" si="18"/>
        <v>0</v>
      </c>
      <c r="G247" s="4">
        <f t="shared" si="19"/>
        <v>0</v>
      </c>
      <c r="H247" s="8">
        <f t="shared" si="20"/>
        <v>0</v>
      </c>
      <c r="J247" s="8">
        <v>-611.875</v>
      </c>
      <c r="K247" s="8">
        <f t="shared" si="21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17"/>
        <v>-0.61187499999999995</v>
      </c>
      <c r="E248" s="8">
        <v>-0.61187499999999995</v>
      </c>
      <c r="F248" s="4">
        <f t="shared" si="18"/>
        <v>0</v>
      </c>
      <c r="G248" s="4">
        <f t="shared" si="19"/>
        <v>0</v>
      </c>
      <c r="H248" s="8">
        <f t="shared" si="20"/>
        <v>0</v>
      </c>
      <c r="J248" s="8">
        <v>-611.875</v>
      </c>
      <c r="K248" s="8">
        <f t="shared" si="21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17"/>
        <v>-0.61187499999999995</v>
      </c>
      <c r="E249" s="8">
        <v>-0.61187499999999995</v>
      </c>
      <c r="F249" s="4">
        <f t="shared" si="18"/>
        <v>0</v>
      </c>
      <c r="G249" s="4">
        <f t="shared" si="19"/>
        <v>0</v>
      </c>
      <c r="H249" s="8">
        <f t="shared" si="20"/>
        <v>0</v>
      </c>
      <c r="J249" s="8">
        <v>-611.875</v>
      </c>
      <c r="K249" s="8">
        <f t="shared" si="21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17"/>
        <v>-0.61187499999999995</v>
      </c>
      <c r="E250" s="8">
        <v>-0.61187499999999995</v>
      </c>
      <c r="F250" s="4">
        <f t="shared" si="18"/>
        <v>0</v>
      </c>
      <c r="G250" s="4">
        <f t="shared" si="19"/>
        <v>0</v>
      </c>
      <c r="H250" s="8">
        <f t="shared" si="20"/>
        <v>0</v>
      </c>
      <c r="J250" s="8">
        <v>-611.875</v>
      </c>
      <c r="K250" s="8">
        <f t="shared" si="21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17"/>
        <v>-0.61187499999999995</v>
      </c>
      <c r="E251" s="8">
        <v>-0.61187499999999995</v>
      </c>
      <c r="F251" s="4">
        <f t="shared" si="18"/>
        <v>0</v>
      </c>
      <c r="G251" s="4">
        <f t="shared" si="19"/>
        <v>0</v>
      </c>
      <c r="H251" s="8">
        <f t="shared" si="20"/>
        <v>0</v>
      </c>
      <c r="J251" s="8">
        <v>-611.875</v>
      </c>
      <c r="K251" s="8">
        <f t="shared" si="21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17"/>
        <v>-0.61187499999999995</v>
      </c>
      <c r="E252" s="8">
        <v>-0.61187499999999995</v>
      </c>
      <c r="F252" s="4">
        <f t="shared" si="18"/>
        <v>0</v>
      </c>
      <c r="G252" s="4">
        <f t="shared" si="19"/>
        <v>0</v>
      </c>
      <c r="H252" s="8">
        <f t="shared" si="20"/>
        <v>0</v>
      </c>
      <c r="J252" s="8">
        <v>-611.875</v>
      </c>
      <c r="K252" s="8">
        <f t="shared" si="21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17"/>
        <v>-0.61187499999999995</v>
      </c>
      <c r="E253" s="8">
        <v>-0.61187499999999995</v>
      </c>
      <c r="F253" s="4">
        <f t="shared" si="18"/>
        <v>0</v>
      </c>
      <c r="G253" s="4">
        <f t="shared" si="19"/>
        <v>0</v>
      </c>
      <c r="H253" s="8">
        <f t="shared" si="20"/>
        <v>0</v>
      </c>
      <c r="J253" s="8">
        <v>-611.875</v>
      </c>
      <c r="K253" s="8">
        <f t="shared" si="21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17"/>
        <v>-0.61187499999999995</v>
      </c>
      <c r="E254" s="8">
        <v>-0.61187499999999995</v>
      </c>
      <c r="F254" s="4">
        <f t="shared" si="18"/>
        <v>0</v>
      </c>
      <c r="G254" s="4">
        <f t="shared" si="19"/>
        <v>0</v>
      </c>
      <c r="H254" s="8">
        <f t="shared" si="20"/>
        <v>0</v>
      </c>
      <c r="J254" s="8">
        <v>-611.875</v>
      </c>
      <c r="K254" s="8">
        <f t="shared" si="21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17"/>
        <v>-1.0669200000000001</v>
      </c>
      <c r="E255" s="8">
        <v>-1.0669150000000001</v>
      </c>
      <c r="F255" s="4">
        <f t="shared" si="18"/>
        <v>5.000000000032756E-6</v>
      </c>
      <c r="G255" s="4">
        <f t="shared" si="19"/>
        <v>5.000000000032756E-6</v>
      </c>
      <c r="H255" s="8">
        <f t="shared" si="20"/>
        <v>2.5000000000327561E-11</v>
      </c>
      <c r="J255" s="8">
        <v>-611.875</v>
      </c>
      <c r="K255" s="8">
        <f t="shared" si="21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17"/>
        <v>-1.0669200000000001</v>
      </c>
      <c r="E256" s="8">
        <v>-1.0669150000000001</v>
      </c>
      <c r="F256" s="4">
        <f t="shared" si="18"/>
        <v>5.000000000032756E-6</v>
      </c>
      <c r="G256" s="4">
        <f t="shared" si="19"/>
        <v>5.000000000032756E-6</v>
      </c>
      <c r="H256" s="8">
        <f t="shared" si="20"/>
        <v>2.5000000000327561E-11</v>
      </c>
      <c r="J256" s="8">
        <v>-611.875</v>
      </c>
      <c r="K256" s="8">
        <f t="shared" si="21"/>
        <v>-611.875</v>
      </c>
    </row>
    <row r="257" spans="1:11" x14ac:dyDescent="0.25">
      <c r="A257" s="8">
        <v>249</v>
      </c>
      <c r="B257" s="8">
        <v>8</v>
      </c>
      <c r="C257" s="8">
        <v>-2455.31</v>
      </c>
      <c r="D257" s="8">
        <f t="shared" si="17"/>
        <v>-2.4553099999999999</v>
      </c>
      <c r="E257" s="8">
        <v>-2.4524300000000001</v>
      </c>
      <c r="F257" s="4">
        <f t="shared" si="18"/>
        <v>2.8799999999997716E-3</v>
      </c>
      <c r="G257" s="4">
        <f t="shared" si="19"/>
        <v>2.8799999999997716E-3</v>
      </c>
      <c r="H257" s="8">
        <f t="shared" si="20"/>
        <v>8.2943999999986851E-6</v>
      </c>
      <c r="J257" s="8">
        <v>-611.875</v>
      </c>
      <c r="K257" s="8">
        <f t="shared" si="21"/>
        <v>-611.875</v>
      </c>
    </row>
    <row r="258" spans="1:11" x14ac:dyDescent="0.25">
      <c r="A258" s="8">
        <v>250</v>
      </c>
      <c r="B258" s="8">
        <v>9</v>
      </c>
      <c r="C258" s="8">
        <v>103043</v>
      </c>
      <c r="D258" s="8">
        <f t="shared" si="17"/>
        <v>103.04300000000001</v>
      </c>
      <c r="E258" s="8">
        <v>102.752866</v>
      </c>
      <c r="F258" s="4">
        <f t="shared" si="18"/>
        <v>-0.290134000000009</v>
      </c>
      <c r="G258" s="4">
        <f t="shared" si="19"/>
        <v>0.290134000000009</v>
      </c>
      <c r="H258" s="8">
        <f t="shared" si="20"/>
        <v>8.4177737956005222E-2</v>
      </c>
      <c r="J258" s="8">
        <v>-611.875</v>
      </c>
      <c r="K258" s="8">
        <f t="shared" si="21"/>
        <v>-611.875</v>
      </c>
    </row>
    <row r="259" spans="1:11" x14ac:dyDescent="0.25">
      <c r="A259" s="8">
        <v>251</v>
      </c>
      <c r="B259" s="8">
        <v>10</v>
      </c>
      <c r="C259" s="8">
        <v>96585.8</v>
      </c>
      <c r="D259" s="8">
        <f t="shared" si="17"/>
        <v>96.585800000000006</v>
      </c>
      <c r="E259" s="8">
        <v>95.520223999999999</v>
      </c>
      <c r="F259" s="4">
        <f t="shared" si="18"/>
        <v>-1.0655760000000072</v>
      </c>
      <c r="G259" s="4">
        <f t="shared" si="19"/>
        <v>1.0655760000000072</v>
      </c>
      <c r="H259" s="8">
        <f t="shared" si="20"/>
        <v>1.1354522117760153</v>
      </c>
      <c r="J259" s="8">
        <v>-611.875</v>
      </c>
      <c r="K259" s="8">
        <f t="shared" si="21"/>
        <v>-611.875</v>
      </c>
    </row>
    <row r="260" spans="1:11" x14ac:dyDescent="0.25">
      <c r="A260" s="8">
        <v>252</v>
      </c>
      <c r="B260" s="8">
        <v>11</v>
      </c>
      <c r="C260" s="8">
        <v>113633</v>
      </c>
      <c r="D260" s="8">
        <f t="shared" si="17"/>
        <v>113.633</v>
      </c>
      <c r="E260" s="8">
        <v>114.083564</v>
      </c>
      <c r="F260" s="4">
        <f t="shared" si="18"/>
        <v>0.45056399999999996</v>
      </c>
      <c r="G260" s="4">
        <f t="shared" si="19"/>
        <v>0.45056399999999996</v>
      </c>
      <c r="H260" s="8">
        <f t="shared" si="20"/>
        <v>0.20300791809599997</v>
      </c>
      <c r="J260" s="8">
        <v>-1066.92</v>
      </c>
      <c r="K260" s="8">
        <f t="shared" si="21"/>
        <v>-1066.92</v>
      </c>
    </row>
    <row r="261" spans="1:11" x14ac:dyDescent="0.25">
      <c r="A261" s="8">
        <v>253</v>
      </c>
      <c r="B261" s="8">
        <v>12</v>
      </c>
      <c r="C261" s="8">
        <v>99784.7</v>
      </c>
      <c r="D261" s="8">
        <f t="shared" si="17"/>
        <v>99.784700000000001</v>
      </c>
      <c r="E261" s="8">
        <v>101.13223600000001</v>
      </c>
      <c r="F261" s="4">
        <f t="shared" si="18"/>
        <v>1.3475360000000052</v>
      </c>
      <c r="G261" s="4">
        <f t="shared" si="19"/>
        <v>1.3475360000000052</v>
      </c>
      <c r="H261" s="8">
        <f t="shared" si="20"/>
        <v>1.815853271296014</v>
      </c>
      <c r="J261" s="8">
        <v>-1066.92</v>
      </c>
      <c r="K261" s="8">
        <f t="shared" si="21"/>
        <v>-1066.92</v>
      </c>
    </row>
    <row r="262" spans="1:11" x14ac:dyDescent="0.25">
      <c r="A262" s="8">
        <v>254</v>
      </c>
      <c r="B262" s="8">
        <v>13</v>
      </c>
      <c r="C262" s="8">
        <v>112069</v>
      </c>
      <c r="D262" s="8">
        <f t="shared" si="17"/>
        <v>112.069</v>
      </c>
      <c r="E262" s="8">
        <v>113.69504000000001</v>
      </c>
      <c r="F262" s="4">
        <f t="shared" si="18"/>
        <v>1.6260400000000033</v>
      </c>
      <c r="G262" s="4">
        <f t="shared" si="19"/>
        <v>1.6260400000000033</v>
      </c>
      <c r="H262" s="8">
        <f t="shared" si="20"/>
        <v>2.6440060816000104</v>
      </c>
      <c r="J262" s="8">
        <v>21833.1</v>
      </c>
      <c r="K262" s="8">
        <f t="shared" si="21"/>
        <v>21833.1</v>
      </c>
    </row>
    <row r="263" spans="1:11" x14ac:dyDescent="0.25">
      <c r="A263" s="8">
        <v>255</v>
      </c>
      <c r="B263" s="8">
        <v>14</v>
      </c>
      <c r="C263" s="8">
        <v>76161.5</v>
      </c>
      <c r="D263" s="8">
        <f t="shared" si="17"/>
        <v>76.161500000000004</v>
      </c>
      <c r="E263" s="8">
        <v>78.253162000000003</v>
      </c>
      <c r="F263" s="4">
        <f t="shared" si="18"/>
        <v>2.0916619999999995</v>
      </c>
      <c r="G263" s="4">
        <f t="shared" si="19"/>
        <v>2.0916619999999995</v>
      </c>
      <c r="H263" s="8">
        <f t="shared" si="20"/>
        <v>4.3750499222439974</v>
      </c>
      <c r="J263" s="8">
        <v>114020</v>
      </c>
      <c r="K263" s="8">
        <f t="shared" si="21"/>
        <v>114020</v>
      </c>
    </row>
    <row r="264" spans="1:11" x14ac:dyDescent="0.25">
      <c r="A264" s="8">
        <v>256</v>
      </c>
      <c r="B264" s="8">
        <v>15</v>
      </c>
      <c r="C264" s="8">
        <v>39996.800000000003</v>
      </c>
      <c r="D264" s="8">
        <f t="shared" si="17"/>
        <v>39.9968</v>
      </c>
      <c r="E264" s="8">
        <v>41.978811999999998</v>
      </c>
      <c r="F264" s="4">
        <f t="shared" si="18"/>
        <v>1.9820119999999974</v>
      </c>
      <c r="G264" s="4">
        <f t="shared" si="19"/>
        <v>1.9820119999999974</v>
      </c>
      <c r="H264" s="8">
        <f t="shared" si="20"/>
        <v>3.9283715681439899</v>
      </c>
      <c r="J264" s="8">
        <v>113923</v>
      </c>
      <c r="K264" s="8">
        <f t="shared" si="21"/>
        <v>113923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2">C265/1000</f>
        <v>-0.92471500000000006</v>
      </c>
      <c r="E265" s="8">
        <v>-0.92471499999999995</v>
      </c>
      <c r="F265" s="4">
        <f t="shared" ref="F265:F328" si="23">(E265- D265)</f>
        <v>1.1102230246251565E-16</v>
      </c>
      <c r="G265" s="4">
        <f t="shared" ref="G265:G328" si="24">ABS(F265)</f>
        <v>1.1102230246251565E-16</v>
      </c>
      <c r="H265" s="8">
        <f t="shared" ref="H265:H328" si="25">(G265^2)</f>
        <v>1.2325951644078309E-32</v>
      </c>
      <c r="J265" s="8">
        <v>113809</v>
      </c>
      <c r="K265" s="8">
        <f t="shared" si="21"/>
        <v>113809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2"/>
        <v>-0.61187499999999995</v>
      </c>
      <c r="E266" s="8">
        <v>-0.61187499999999995</v>
      </c>
      <c r="F266" s="4">
        <f t="shared" si="23"/>
        <v>0</v>
      </c>
      <c r="G266" s="4">
        <f t="shared" si="24"/>
        <v>0</v>
      </c>
      <c r="H266" s="8">
        <f t="shared" si="25"/>
        <v>0</v>
      </c>
      <c r="J266" s="8">
        <v>113066</v>
      </c>
      <c r="K266" s="8">
        <f t="shared" si="21"/>
        <v>113066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2"/>
        <v>-0.61187499999999995</v>
      </c>
      <c r="E267" s="8">
        <v>-0.61187499999999995</v>
      </c>
      <c r="F267" s="4">
        <f t="shared" si="23"/>
        <v>0</v>
      </c>
      <c r="G267" s="4">
        <f t="shared" si="24"/>
        <v>0</v>
      </c>
      <c r="H267" s="8">
        <f t="shared" si="25"/>
        <v>0</v>
      </c>
      <c r="J267" s="8">
        <v>113057</v>
      </c>
      <c r="K267" s="8">
        <f t="shared" si="21"/>
        <v>113057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2"/>
        <v>-0.61187499999999995</v>
      </c>
      <c r="E268" s="8">
        <v>-0.61187499999999995</v>
      </c>
      <c r="F268" s="4">
        <f t="shared" si="23"/>
        <v>0</v>
      </c>
      <c r="G268" s="4">
        <f t="shared" si="24"/>
        <v>0</v>
      </c>
      <c r="H268" s="8">
        <f t="shared" si="25"/>
        <v>0</v>
      </c>
      <c r="J268" s="8">
        <v>112764</v>
      </c>
      <c r="K268" s="8">
        <f t="shared" si="21"/>
        <v>112764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2"/>
        <v>-0.61187499999999995</v>
      </c>
      <c r="E269" s="8">
        <v>-0.61187499999999995</v>
      </c>
      <c r="F269" s="4">
        <f t="shared" si="23"/>
        <v>0</v>
      </c>
      <c r="G269" s="4">
        <f t="shared" si="24"/>
        <v>0</v>
      </c>
      <c r="H269" s="8">
        <f t="shared" si="25"/>
        <v>0</v>
      </c>
      <c r="J269" s="8">
        <v>95010.6</v>
      </c>
      <c r="K269" s="8">
        <f t="shared" si="21"/>
        <v>95010.6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2"/>
        <v>-0.61187499999999995</v>
      </c>
      <c r="E270" s="8">
        <v>-0.61187499999999995</v>
      </c>
      <c r="F270" s="4">
        <f t="shared" si="23"/>
        <v>0</v>
      </c>
      <c r="G270" s="4">
        <f t="shared" si="24"/>
        <v>0</v>
      </c>
      <c r="H270" s="8">
        <f t="shared" si="25"/>
        <v>0</v>
      </c>
      <c r="J270" s="8">
        <v>-924.71500000000003</v>
      </c>
      <c r="K270" s="8">
        <f t="shared" si="21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2"/>
        <v>-0.61187499999999995</v>
      </c>
      <c r="E271" s="8">
        <v>-0.61187499999999995</v>
      </c>
      <c r="F271" s="4">
        <f t="shared" si="23"/>
        <v>0</v>
      </c>
      <c r="G271" s="4">
        <f t="shared" si="24"/>
        <v>0</v>
      </c>
      <c r="H271" s="8">
        <f t="shared" si="25"/>
        <v>0</v>
      </c>
      <c r="J271" s="8">
        <v>-611.875</v>
      </c>
      <c r="K271" s="8">
        <f t="shared" si="21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2"/>
        <v>-0.61187499999999995</v>
      </c>
      <c r="E272" s="8">
        <v>-0.61187499999999995</v>
      </c>
      <c r="F272" s="4">
        <f t="shared" si="23"/>
        <v>0</v>
      </c>
      <c r="G272" s="4">
        <f t="shared" si="24"/>
        <v>0</v>
      </c>
      <c r="H272" s="8">
        <f t="shared" si="25"/>
        <v>0</v>
      </c>
      <c r="J272" s="8">
        <v>-611.875</v>
      </c>
      <c r="K272" s="8">
        <f t="shared" si="21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2"/>
        <v>-0.61187499999999995</v>
      </c>
      <c r="E273" s="8">
        <v>-0.61187499999999995</v>
      </c>
      <c r="F273" s="4">
        <f t="shared" si="23"/>
        <v>0</v>
      </c>
      <c r="G273" s="4">
        <f t="shared" si="24"/>
        <v>0</v>
      </c>
      <c r="H273" s="8">
        <f t="shared" si="25"/>
        <v>0</v>
      </c>
      <c r="J273" s="8">
        <v>-611.875</v>
      </c>
      <c r="K273" s="8">
        <f t="shared" si="21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2"/>
        <v>-0.61187499999999995</v>
      </c>
      <c r="E274" s="8">
        <v>-0.61187499999999995</v>
      </c>
      <c r="F274" s="4">
        <f t="shared" si="23"/>
        <v>0</v>
      </c>
      <c r="G274" s="4">
        <f t="shared" si="24"/>
        <v>0</v>
      </c>
      <c r="H274" s="8">
        <f t="shared" si="25"/>
        <v>0</v>
      </c>
      <c r="J274" s="8">
        <v>-611.875</v>
      </c>
      <c r="K274" s="8">
        <f t="shared" si="21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2"/>
        <v>-0.61187499999999995</v>
      </c>
      <c r="E275" s="8">
        <v>-0.61187499999999995</v>
      </c>
      <c r="F275" s="4">
        <f t="shared" si="23"/>
        <v>0</v>
      </c>
      <c r="G275" s="4">
        <f t="shared" si="24"/>
        <v>0</v>
      </c>
      <c r="H275" s="8">
        <f t="shared" si="25"/>
        <v>0</v>
      </c>
      <c r="J275" s="8">
        <v>-611.875</v>
      </c>
      <c r="K275" s="8">
        <f t="shared" si="21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2"/>
        <v>-0.61187499999999995</v>
      </c>
      <c r="E276" s="8">
        <v>-0.61187499999999995</v>
      </c>
      <c r="F276" s="4">
        <f t="shared" si="23"/>
        <v>0</v>
      </c>
      <c r="G276" s="4">
        <f t="shared" si="24"/>
        <v>0</v>
      </c>
      <c r="H276" s="8">
        <f t="shared" si="25"/>
        <v>0</v>
      </c>
      <c r="J276" s="8">
        <v>-611.875</v>
      </c>
      <c r="K276" s="8">
        <f t="shared" si="21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2"/>
        <v>-0.61187499999999995</v>
      </c>
      <c r="E277" s="8">
        <v>-0.61187499999999995</v>
      </c>
      <c r="F277" s="4">
        <f t="shared" si="23"/>
        <v>0</v>
      </c>
      <c r="G277" s="4">
        <f t="shared" si="24"/>
        <v>0</v>
      </c>
      <c r="H277" s="8">
        <f t="shared" si="25"/>
        <v>0</v>
      </c>
      <c r="J277" s="8">
        <v>-611.875</v>
      </c>
      <c r="K277" s="8">
        <f t="shared" si="21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2"/>
        <v>-0.61187499999999995</v>
      </c>
      <c r="E278" s="8">
        <v>-0.61187499999999995</v>
      </c>
      <c r="F278" s="4">
        <f t="shared" si="23"/>
        <v>0</v>
      </c>
      <c r="G278" s="4">
        <f t="shared" si="24"/>
        <v>0</v>
      </c>
      <c r="H278" s="8">
        <f t="shared" si="25"/>
        <v>0</v>
      </c>
      <c r="J278" s="8">
        <v>-611.875</v>
      </c>
      <c r="K278" s="8">
        <f t="shared" si="21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2"/>
        <v>-1.0669200000000001</v>
      </c>
      <c r="E279" s="8">
        <v>-1.0669150000000001</v>
      </c>
      <c r="F279" s="4">
        <f t="shared" si="23"/>
        <v>5.000000000032756E-6</v>
      </c>
      <c r="G279" s="4">
        <f t="shared" si="24"/>
        <v>5.000000000032756E-6</v>
      </c>
      <c r="H279" s="8">
        <f t="shared" si="25"/>
        <v>2.5000000000327561E-11</v>
      </c>
      <c r="J279" s="8">
        <v>-611.875</v>
      </c>
      <c r="K279" s="8">
        <f t="shared" si="21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2"/>
        <v>-1.0669200000000001</v>
      </c>
      <c r="E280" s="8">
        <v>-1.0669150000000001</v>
      </c>
      <c r="F280" s="4">
        <f t="shared" si="23"/>
        <v>5.000000000032756E-6</v>
      </c>
      <c r="G280" s="4">
        <f t="shared" si="24"/>
        <v>5.000000000032756E-6</v>
      </c>
      <c r="H280" s="8">
        <f t="shared" si="25"/>
        <v>2.5000000000327561E-11</v>
      </c>
      <c r="J280" s="8">
        <v>-611.875</v>
      </c>
      <c r="K280" s="8">
        <f t="shared" si="21"/>
        <v>-611.875</v>
      </c>
    </row>
    <row r="281" spans="1:11" x14ac:dyDescent="0.25">
      <c r="A281" s="8">
        <v>273</v>
      </c>
      <c r="B281" s="8">
        <v>8</v>
      </c>
      <c r="C281" s="8">
        <v>5485.94</v>
      </c>
      <c r="D281" s="8">
        <f t="shared" si="22"/>
        <v>5.4859399999999994</v>
      </c>
      <c r="E281" s="8">
        <v>4.7059769999999999</v>
      </c>
      <c r="F281" s="4">
        <f t="shared" si="23"/>
        <v>-0.77996299999999952</v>
      </c>
      <c r="G281" s="4">
        <f t="shared" si="24"/>
        <v>0.77996299999999952</v>
      </c>
      <c r="H281" s="8">
        <f t="shared" si="25"/>
        <v>0.60834228136899926</v>
      </c>
      <c r="J281" s="8">
        <v>-611.875</v>
      </c>
      <c r="K281" s="8">
        <f t="shared" si="21"/>
        <v>-611.875</v>
      </c>
    </row>
    <row r="282" spans="1:11" x14ac:dyDescent="0.25">
      <c r="A282" s="8">
        <v>274</v>
      </c>
      <c r="B282" s="8">
        <v>9</v>
      </c>
      <c r="C282" s="8">
        <v>113529</v>
      </c>
      <c r="D282" s="8">
        <f t="shared" si="22"/>
        <v>113.529</v>
      </c>
      <c r="E282" s="8">
        <v>113.862842</v>
      </c>
      <c r="F282" s="4">
        <f t="shared" si="23"/>
        <v>0.33384200000000419</v>
      </c>
      <c r="G282" s="4">
        <f t="shared" si="24"/>
        <v>0.33384200000000419</v>
      </c>
      <c r="H282" s="8">
        <f t="shared" si="25"/>
        <v>0.1114504809640028</v>
      </c>
      <c r="J282" s="8">
        <v>-611.875</v>
      </c>
      <c r="K282" s="8">
        <f t="shared" si="21"/>
        <v>-611.875</v>
      </c>
    </row>
    <row r="283" spans="1:11" x14ac:dyDescent="0.25">
      <c r="A283" s="8">
        <v>275</v>
      </c>
      <c r="B283" s="8">
        <v>10</v>
      </c>
      <c r="C283" s="8">
        <v>113282</v>
      </c>
      <c r="D283" s="8">
        <f t="shared" si="22"/>
        <v>113.282</v>
      </c>
      <c r="E283" s="8">
        <v>113.5252</v>
      </c>
      <c r="F283" s="4">
        <f t="shared" si="23"/>
        <v>0.24320000000000164</v>
      </c>
      <c r="G283" s="4">
        <f t="shared" si="24"/>
        <v>0.24320000000000164</v>
      </c>
      <c r="H283" s="8">
        <f t="shared" si="25"/>
        <v>5.9146240000000794E-2</v>
      </c>
      <c r="J283" s="8">
        <v>-611.875</v>
      </c>
      <c r="K283" s="8">
        <f t="shared" si="21"/>
        <v>-611.875</v>
      </c>
    </row>
    <row r="284" spans="1:11" x14ac:dyDescent="0.25">
      <c r="A284" s="8">
        <v>276</v>
      </c>
      <c r="B284" s="8">
        <v>11</v>
      </c>
      <c r="C284" s="8">
        <v>112684</v>
      </c>
      <c r="D284" s="8">
        <f t="shared" si="22"/>
        <v>112.684</v>
      </c>
      <c r="E284" s="8">
        <v>113.193855</v>
      </c>
      <c r="F284" s="4">
        <f t="shared" si="23"/>
        <v>0.50985500000000172</v>
      </c>
      <c r="G284" s="4">
        <f t="shared" si="24"/>
        <v>0.50985500000000172</v>
      </c>
      <c r="H284" s="8">
        <f t="shared" si="25"/>
        <v>0.25995212102500176</v>
      </c>
      <c r="J284" s="8">
        <v>-1066.92</v>
      </c>
      <c r="K284" s="8">
        <f t="shared" si="21"/>
        <v>-1066.92</v>
      </c>
    </row>
    <row r="285" spans="1:11" x14ac:dyDescent="0.25">
      <c r="A285" s="8">
        <v>277</v>
      </c>
      <c r="B285" s="8">
        <v>12</v>
      </c>
      <c r="C285" s="8">
        <v>111862</v>
      </c>
      <c r="D285" s="8">
        <f t="shared" si="22"/>
        <v>111.86199999999999</v>
      </c>
      <c r="E285" s="8">
        <v>112.300162</v>
      </c>
      <c r="F285" s="4">
        <f t="shared" si="23"/>
        <v>0.43816200000000549</v>
      </c>
      <c r="G285" s="4">
        <f t="shared" si="24"/>
        <v>0.43816200000000549</v>
      </c>
      <c r="H285" s="8">
        <f t="shared" si="25"/>
        <v>0.19198593824400481</v>
      </c>
      <c r="J285" s="8">
        <v>-1066.92</v>
      </c>
      <c r="K285" s="8">
        <f t="shared" si="21"/>
        <v>-1066.92</v>
      </c>
    </row>
    <row r="286" spans="1:11" x14ac:dyDescent="0.25">
      <c r="A286" s="8">
        <v>278</v>
      </c>
      <c r="B286" s="8">
        <v>13</v>
      </c>
      <c r="C286" s="8">
        <v>111485</v>
      </c>
      <c r="D286" s="8">
        <f t="shared" si="22"/>
        <v>111.485</v>
      </c>
      <c r="E286" s="8">
        <v>111.907639</v>
      </c>
      <c r="F286" s="4">
        <f t="shared" si="23"/>
        <v>0.42263900000000376</v>
      </c>
      <c r="G286" s="4">
        <f t="shared" si="24"/>
        <v>0.42263900000000376</v>
      </c>
      <c r="H286" s="8">
        <f t="shared" si="25"/>
        <v>0.17862372432100318</v>
      </c>
      <c r="J286" s="8">
        <v>-2453.39</v>
      </c>
      <c r="K286" s="8">
        <f t="shared" si="21"/>
        <v>-2453.39</v>
      </c>
    </row>
    <row r="287" spans="1:11" x14ac:dyDescent="0.25">
      <c r="A287" s="8">
        <v>279</v>
      </c>
      <c r="B287" s="8">
        <v>14</v>
      </c>
      <c r="C287" s="8">
        <v>111432</v>
      </c>
      <c r="D287" s="8">
        <f t="shared" si="22"/>
        <v>111.432</v>
      </c>
      <c r="E287" s="8">
        <v>111.82226199999999</v>
      </c>
      <c r="F287" s="4">
        <f t="shared" si="23"/>
        <v>0.39026199999999278</v>
      </c>
      <c r="G287" s="4">
        <f t="shared" si="24"/>
        <v>0.39026199999999278</v>
      </c>
      <c r="H287" s="8">
        <f t="shared" si="25"/>
        <v>0.15230442864399438</v>
      </c>
      <c r="J287" s="8">
        <v>102752</v>
      </c>
      <c r="K287" s="8">
        <f t="shared" si="21"/>
        <v>102752</v>
      </c>
    </row>
    <row r="288" spans="1:11" x14ac:dyDescent="0.25">
      <c r="A288" s="8">
        <v>280</v>
      </c>
      <c r="B288" s="8">
        <v>15</v>
      </c>
      <c r="C288" s="8">
        <v>82068.2</v>
      </c>
      <c r="D288" s="8">
        <f t="shared" si="22"/>
        <v>82.06819999999999</v>
      </c>
      <c r="E288" s="8">
        <v>84.95205</v>
      </c>
      <c r="F288" s="4">
        <f t="shared" si="23"/>
        <v>2.8838500000000096</v>
      </c>
      <c r="G288" s="4">
        <f t="shared" si="24"/>
        <v>2.8838500000000096</v>
      </c>
      <c r="H288" s="8">
        <f t="shared" si="25"/>
        <v>8.3165908225000553</v>
      </c>
      <c r="J288" s="8">
        <v>95531.4</v>
      </c>
      <c r="K288" s="8">
        <f t="shared" si="21"/>
        <v>95531.4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2"/>
        <v>-0.92471500000000006</v>
      </c>
      <c r="E289" s="8">
        <v>-0.92471499999999995</v>
      </c>
      <c r="F289" s="4">
        <f t="shared" si="23"/>
        <v>1.1102230246251565E-16</v>
      </c>
      <c r="G289" s="4">
        <f t="shared" si="24"/>
        <v>1.1102230246251565E-16</v>
      </c>
      <c r="H289" s="8">
        <f t="shared" si="25"/>
        <v>1.2325951644078309E-32</v>
      </c>
      <c r="J289" s="8">
        <v>113899</v>
      </c>
      <c r="K289" s="8">
        <f t="shared" si="21"/>
        <v>113899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2"/>
        <v>-0.61187499999999995</v>
      </c>
      <c r="E290" s="8">
        <v>-0.61187499999999995</v>
      </c>
      <c r="F290" s="4">
        <f t="shared" si="23"/>
        <v>0</v>
      </c>
      <c r="G290" s="4">
        <f t="shared" si="24"/>
        <v>0</v>
      </c>
      <c r="H290" s="8">
        <f t="shared" si="25"/>
        <v>0</v>
      </c>
      <c r="J290" s="8">
        <v>101082</v>
      </c>
      <c r="K290" s="8">
        <f t="shared" si="21"/>
        <v>101082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2"/>
        <v>-0.61187499999999995</v>
      </c>
      <c r="E291" s="8">
        <v>-0.61187499999999995</v>
      </c>
      <c r="F291" s="4">
        <f t="shared" si="23"/>
        <v>0</v>
      </c>
      <c r="G291" s="4">
        <f t="shared" si="24"/>
        <v>0</v>
      </c>
      <c r="H291" s="8">
        <f t="shared" si="25"/>
        <v>0</v>
      </c>
      <c r="J291" s="8">
        <v>113543</v>
      </c>
      <c r="K291" s="8">
        <f t="shared" si="21"/>
        <v>113543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2"/>
        <v>-0.61187499999999995</v>
      </c>
      <c r="E292" s="8">
        <v>-0.61187499999999995</v>
      </c>
      <c r="F292" s="4">
        <f t="shared" si="23"/>
        <v>0</v>
      </c>
      <c r="G292" s="4">
        <f t="shared" si="24"/>
        <v>0</v>
      </c>
      <c r="H292" s="8">
        <f t="shared" si="25"/>
        <v>0</v>
      </c>
      <c r="J292" s="8">
        <v>77887.100000000006</v>
      </c>
      <c r="K292" s="8">
        <f t="shared" si="21"/>
        <v>77887.100000000006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2"/>
        <v>-0.61187499999999995</v>
      </c>
      <c r="E293" s="8">
        <v>-0.61187499999999995</v>
      </c>
      <c r="F293" s="4">
        <f t="shared" si="23"/>
        <v>0</v>
      </c>
      <c r="G293" s="4">
        <f t="shared" si="24"/>
        <v>0</v>
      </c>
      <c r="H293" s="8">
        <f t="shared" si="25"/>
        <v>0</v>
      </c>
      <c r="J293" s="8">
        <v>42176.6</v>
      </c>
      <c r="K293" s="8">
        <f t="shared" si="21"/>
        <v>42176.6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2"/>
        <v>-0.61187499999999995</v>
      </c>
      <c r="E294" s="8">
        <v>-0.61187499999999995</v>
      </c>
      <c r="F294" s="4">
        <f t="shared" si="23"/>
        <v>0</v>
      </c>
      <c r="G294" s="4">
        <f t="shared" si="24"/>
        <v>0</v>
      </c>
      <c r="H294" s="8">
        <f t="shared" si="25"/>
        <v>0</v>
      </c>
      <c r="J294" s="8">
        <v>-924.71500000000003</v>
      </c>
      <c r="K294" s="8">
        <f t="shared" si="21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2"/>
        <v>-0.61187499999999995</v>
      </c>
      <c r="E295" s="8">
        <v>-0.61187499999999995</v>
      </c>
      <c r="F295" s="4">
        <f t="shared" si="23"/>
        <v>0</v>
      </c>
      <c r="G295" s="4">
        <f t="shared" si="24"/>
        <v>0</v>
      </c>
      <c r="H295" s="8">
        <f t="shared" si="25"/>
        <v>0</v>
      </c>
      <c r="J295" s="8">
        <v>-611.875</v>
      </c>
      <c r="K295" s="8">
        <f t="shared" si="21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2"/>
        <v>-0.61187499999999995</v>
      </c>
      <c r="E296" s="8">
        <v>-0.61187499999999995</v>
      </c>
      <c r="F296" s="4">
        <f t="shared" si="23"/>
        <v>0</v>
      </c>
      <c r="G296" s="4">
        <f t="shared" si="24"/>
        <v>0</v>
      </c>
      <c r="H296" s="8">
        <f t="shared" si="25"/>
        <v>0</v>
      </c>
      <c r="J296" s="8">
        <v>-611.875</v>
      </c>
      <c r="K296" s="8">
        <f t="shared" si="21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2"/>
        <v>-0.61187499999999995</v>
      </c>
      <c r="E297" s="8">
        <v>-0.61187499999999995</v>
      </c>
      <c r="F297" s="4">
        <f t="shared" si="23"/>
        <v>0</v>
      </c>
      <c r="G297" s="4">
        <f t="shared" si="24"/>
        <v>0</v>
      </c>
      <c r="H297" s="8">
        <f t="shared" si="25"/>
        <v>0</v>
      </c>
      <c r="J297" s="8">
        <v>-611.875</v>
      </c>
      <c r="K297" s="8">
        <f t="shared" si="21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2"/>
        <v>-0.61187499999999995</v>
      </c>
      <c r="E298" s="8">
        <v>-0.61187499999999995</v>
      </c>
      <c r="F298" s="4">
        <f t="shared" si="23"/>
        <v>0</v>
      </c>
      <c r="G298" s="4">
        <f t="shared" si="24"/>
        <v>0</v>
      </c>
      <c r="H298" s="8">
        <f t="shared" si="25"/>
        <v>0</v>
      </c>
      <c r="J298" s="8">
        <v>-611.875</v>
      </c>
      <c r="K298" s="8">
        <f t="shared" si="21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2"/>
        <v>-0.61187499999999995</v>
      </c>
      <c r="E299" s="8">
        <v>-0.61187499999999995</v>
      </c>
      <c r="F299" s="4">
        <f t="shared" si="23"/>
        <v>0</v>
      </c>
      <c r="G299" s="4">
        <f t="shared" si="24"/>
        <v>0</v>
      </c>
      <c r="H299" s="8">
        <f t="shared" si="25"/>
        <v>0</v>
      </c>
      <c r="J299" s="8">
        <v>-611.875</v>
      </c>
      <c r="K299" s="8">
        <f t="shared" si="21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2"/>
        <v>-0.61187499999999995</v>
      </c>
      <c r="E300" s="8">
        <v>-0.61187499999999995</v>
      </c>
      <c r="F300" s="4">
        <f t="shared" si="23"/>
        <v>0</v>
      </c>
      <c r="G300" s="4">
        <f t="shared" si="24"/>
        <v>0</v>
      </c>
      <c r="H300" s="8">
        <f t="shared" si="25"/>
        <v>0</v>
      </c>
      <c r="J300" s="8">
        <v>-611.875</v>
      </c>
      <c r="K300" s="8">
        <f t="shared" ref="K300:K363" si="26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2"/>
        <v>-0.61187499999999995</v>
      </c>
      <c r="E301" s="8">
        <v>-0.61187499999999995</v>
      </c>
      <c r="F301" s="4">
        <f t="shared" si="23"/>
        <v>0</v>
      </c>
      <c r="G301" s="4">
        <f t="shared" si="24"/>
        <v>0</v>
      </c>
      <c r="H301" s="8">
        <f t="shared" si="25"/>
        <v>0</v>
      </c>
      <c r="J301" s="8">
        <v>-611.875</v>
      </c>
      <c r="K301" s="8">
        <f t="shared" si="26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2"/>
        <v>-0.61187499999999995</v>
      </c>
      <c r="E302" s="8">
        <v>-0.61187499999999995</v>
      </c>
      <c r="F302" s="4">
        <f t="shared" si="23"/>
        <v>0</v>
      </c>
      <c r="G302" s="4">
        <f t="shared" si="24"/>
        <v>0</v>
      </c>
      <c r="H302" s="8">
        <f t="shared" si="25"/>
        <v>0</v>
      </c>
      <c r="J302" s="8">
        <v>-611.875</v>
      </c>
      <c r="K302" s="8">
        <f t="shared" si="26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2"/>
        <v>-1.0669200000000001</v>
      </c>
      <c r="E303" s="8">
        <v>-1.0669150000000001</v>
      </c>
      <c r="F303" s="4">
        <f t="shared" si="23"/>
        <v>5.000000000032756E-6</v>
      </c>
      <c r="G303" s="4">
        <f t="shared" si="24"/>
        <v>5.000000000032756E-6</v>
      </c>
      <c r="H303" s="8">
        <f t="shared" si="25"/>
        <v>2.5000000000327561E-11</v>
      </c>
      <c r="J303" s="8">
        <v>-611.875</v>
      </c>
      <c r="K303" s="8">
        <f t="shared" si="26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2"/>
        <v>-1.0669200000000001</v>
      </c>
      <c r="E304" s="8">
        <v>-1.0669150000000001</v>
      </c>
      <c r="F304" s="4">
        <f t="shared" si="23"/>
        <v>5.000000000032756E-6</v>
      </c>
      <c r="G304" s="4">
        <f t="shared" si="24"/>
        <v>5.000000000032756E-6</v>
      </c>
      <c r="H304" s="8">
        <f t="shared" si="25"/>
        <v>2.5000000000327561E-11</v>
      </c>
      <c r="J304" s="8">
        <v>-611.875</v>
      </c>
      <c r="K304" s="8">
        <f t="shared" si="26"/>
        <v>-611.875</v>
      </c>
    </row>
    <row r="305" spans="1:11" x14ac:dyDescent="0.25">
      <c r="A305" s="8">
        <v>297</v>
      </c>
      <c r="B305" s="8">
        <v>8</v>
      </c>
      <c r="C305" s="8">
        <v>-2451.84</v>
      </c>
      <c r="D305" s="8">
        <f t="shared" si="22"/>
        <v>-2.4518400000000002</v>
      </c>
      <c r="E305" s="8">
        <v>-2.447816</v>
      </c>
      <c r="F305" s="4">
        <f t="shared" si="23"/>
        <v>4.0240000000002496E-3</v>
      </c>
      <c r="G305" s="4">
        <f t="shared" si="24"/>
        <v>4.0240000000002496E-3</v>
      </c>
      <c r="H305" s="8">
        <f t="shared" si="25"/>
        <v>1.6192576000002008E-5</v>
      </c>
      <c r="J305" s="8">
        <v>-611.875</v>
      </c>
      <c r="K305" s="8">
        <f t="shared" si="26"/>
        <v>-611.875</v>
      </c>
    </row>
    <row r="306" spans="1:11" x14ac:dyDescent="0.25">
      <c r="A306" s="8">
        <v>298</v>
      </c>
      <c r="B306" s="8">
        <v>9</v>
      </c>
      <c r="C306" s="8">
        <v>91403.1</v>
      </c>
      <c r="D306" s="8">
        <f t="shared" si="22"/>
        <v>91.403100000000009</v>
      </c>
      <c r="E306" s="8">
        <v>89.963195999999996</v>
      </c>
      <c r="F306" s="4">
        <f t="shared" si="23"/>
        <v>-1.4399040000000127</v>
      </c>
      <c r="G306" s="4">
        <f t="shared" si="24"/>
        <v>1.4399040000000127</v>
      </c>
      <c r="H306" s="8">
        <f t="shared" si="25"/>
        <v>2.0733235292160366</v>
      </c>
      <c r="J306" s="8">
        <v>-611.875</v>
      </c>
      <c r="K306" s="8">
        <f t="shared" si="26"/>
        <v>-611.875</v>
      </c>
    </row>
    <row r="307" spans="1:11" x14ac:dyDescent="0.25">
      <c r="A307" s="8">
        <v>299</v>
      </c>
      <c r="B307" s="8">
        <v>10</v>
      </c>
      <c r="C307" s="8">
        <v>113411</v>
      </c>
      <c r="D307" s="8">
        <f t="shared" si="22"/>
        <v>113.411</v>
      </c>
      <c r="E307" s="8">
        <v>113.69601</v>
      </c>
      <c r="F307" s="4">
        <f t="shared" si="23"/>
        <v>0.28500999999999976</v>
      </c>
      <c r="G307" s="4">
        <f t="shared" si="24"/>
        <v>0.28500999999999976</v>
      </c>
      <c r="H307" s="8">
        <f t="shared" si="25"/>
        <v>8.1230700099999859E-2</v>
      </c>
      <c r="J307" s="8">
        <v>-611.875</v>
      </c>
      <c r="K307" s="8">
        <f t="shared" si="26"/>
        <v>-611.875</v>
      </c>
    </row>
    <row r="308" spans="1:11" x14ac:dyDescent="0.25">
      <c r="A308" s="8">
        <v>300</v>
      </c>
      <c r="B308" s="8">
        <v>11</v>
      </c>
      <c r="C308" s="8">
        <v>112808</v>
      </c>
      <c r="D308" s="8">
        <f t="shared" si="22"/>
        <v>112.80800000000001</v>
      </c>
      <c r="E308" s="8">
        <v>113.48474</v>
      </c>
      <c r="F308" s="4">
        <f t="shared" si="23"/>
        <v>0.67673999999999523</v>
      </c>
      <c r="G308" s="4">
        <f t="shared" si="24"/>
        <v>0.67673999999999523</v>
      </c>
      <c r="H308" s="8">
        <f t="shared" si="25"/>
        <v>0.45797702759999354</v>
      </c>
      <c r="J308" s="8">
        <v>-1066.92</v>
      </c>
      <c r="K308" s="8">
        <f t="shared" si="26"/>
        <v>-1066.92</v>
      </c>
    </row>
    <row r="309" spans="1:11" x14ac:dyDescent="0.25">
      <c r="A309" s="8">
        <v>301</v>
      </c>
      <c r="B309" s="8">
        <v>12</v>
      </c>
      <c r="C309" s="8">
        <v>111871</v>
      </c>
      <c r="D309" s="8">
        <f t="shared" si="22"/>
        <v>111.871</v>
      </c>
      <c r="E309" s="8">
        <v>112.360812</v>
      </c>
      <c r="F309" s="4">
        <f t="shared" si="23"/>
        <v>0.48981200000000058</v>
      </c>
      <c r="G309" s="4">
        <f t="shared" si="24"/>
        <v>0.48981200000000058</v>
      </c>
      <c r="H309" s="8">
        <f t="shared" si="25"/>
        <v>0.23991579534400057</v>
      </c>
      <c r="J309" s="8">
        <v>-1066.92</v>
      </c>
      <c r="K309" s="8">
        <f t="shared" si="26"/>
        <v>-1066.92</v>
      </c>
    </row>
    <row r="310" spans="1:11" x14ac:dyDescent="0.25">
      <c r="A310" s="8">
        <v>302</v>
      </c>
      <c r="B310" s="8">
        <v>13</v>
      </c>
      <c r="C310" s="8">
        <v>111351</v>
      </c>
      <c r="D310" s="8">
        <f t="shared" si="22"/>
        <v>111.351</v>
      </c>
      <c r="E310" s="8">
        <v>111.807841</v>
      </c>
      <c r="F310" s="4">
        <f t="shared" si="23"/>
        <v>0.45684099999999717</v>
      </c>
      <c r="G310" s="4">
        <f t="shared" si="24"/>
        <v>0.45684099999999717</v>
      </c>
      <c r="H310" s="8">
        <f t="shared" si="25"/>
        <v>0.20870369928099741</v>
      </c>
      <c r="J310" s="8">
        <v>4917.2299999999996</v>
      </c>
      <c r="K310" s="8">
        <f t="shared" si="26"/>
        <v>4917.2299999999996</v>
      </c>
    </row>
    <row r="311" spans="1:11" x14ac:dyDescent="0.25">
      <c r="A311" s="8">
        <v>303</v>
      </c>
      <c r="B311" s="8">
        <v>14</v>
      </c>
      <c r="C311" s="8">
        <v>110962</v>
      </c>
      <c r="D311" s="8">
        <f t="shared" si="22"/>
        <v>110.962</v>
      </c>
      <c r="E311" s="8">
        <v>111.476114</v>
      </c>
      <c r="F311" s="4">
        <f t="shared" si="23"/>
        <v>0.51411399999999219</v>
      </c>
      <c r="G311" s="4">
        <f t="shared" si="24"/>
        <v>0.51411399999999219</v>
      </c>
      <c r="H311" s="8">
        <f t="shared" si="25"/>
        <v>0.26431320499599198</v>
      </c>
      <c r="J311" s="8">
        <v>113733</v>
      </c>
      <c r="K311" s="8">
        <f t="shared" si="26"/>
        <v>113733</v>
      </c>
    </row>
    <row r="312" spans="1:11" x14ac:dyDescent="0.25">
      <c r="A312" s="8">
        <v>304</v>
      </c>
      <c r="B312" s="8">
        <v>15</v>
      </c>
      <c r="C312" s="8">
        <v>78241.3</v>
      </c>
      <c r="D312" s="8">
        <f t="shared" si="22"/>
        <v>78.24130000000001</v>
      </c>
      <c r="E312" s="8">
        <v>81.086791000000005</v>
      </c>
      <c r="F312" s="4">
        <f t="shared" si="23"/>
        <v>2.8454909999999956</v>
      </c>
      <c r="G312" s="4">
        <f t="shared" si="24"/>
        <v>2.8454909999999956</v>
      </c>
      <c r="H312" s="8">
        <f t="shared" si="25"/>
        <v>8.0968190310809742</v>
      </c>
      <c r="J312" s="8">
        <v>113356</v>
      </c>
      <c r="K312" s="8">
        <f t="shared" si="26"/>
        <v>113356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2"/>
        <v>-0.92471500000000006</v>
      </c>
      <c r="E313" s="8">
        <v>-0.92471499999999995</v>
      </c>
      <c r="F313" s="4">
        <f t="shared" si="23"/>
        <v>1.1102230246251565E-16</v>
      </c>
      <c r="G313" s="4">
        <f t="shared" si="24"/>
        <v>1.1102230246251565E-16</v>
      </c>
      <c r="H313" s="8">
        <f t="shared" si="25"/>
        <v>1.2325951644078309E-32</v>
      </c>
      <c r="J313" s="8">
        <v>113033</v>
      </c>
      <c r="K313" s="8">
        <f t="shared" si="26"/>
        <v>113033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2"/>
        <v>-0.61187499999999995</v>
      </c>
      <c r="E314" s="8">
        <v>-0.61187499999999995</v>
      </c>
      <c r="F314" s="4">
        <f t="shared" si="23"/>
        <v>0</v>
      </c>
      <c r="G314" s="4">
        <f t="shared" si="24"/>
        <v>0</v>
      </c>
      <c r="H314" s="8">
        <f t="shared" si="25"/>
        <v>0</v>
      </c>
      <c r="J314" s="8">
        <v>112187</v>
      </c>
      <c r="K314" s="8">
        <f t="shared" si="26"/>
        <v>112187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2"/>
        <v>-0.61187499999999995</v>
      </c>
      <c r="E315" s="8">
        <v>-0.61187499999999995</v>
      </c>
      <c r="F315" s="4">
        <f t="shared" si="23"/>
        <v>0</v>
      </c>
      <c r="G315" s="4">
        <f t="shared" si="24"/>
        <v>0</v>
      </c>
      <c r="H315" s="8">
        <f t="shared" si="25"/>
        <v>0</v>
      </c>
      <c r="J315" s="8">
        <v>111801</v>
      </c>
      <c r="K315" s="8">
        <f t="shared" si="26"/>
        <v>111801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2"/>
        <v>-0.61187499999999995</v>
      </c>
      <c r="E316" s="8">
        <v>-0.61187499999999995</v>
      </c>
      <c r="F316" s="4">
        <f t="shared" si="23"/>
        <v>0</v>
      </c>
      <c r="G316" s="4">
        <f t="shared" si="24"/>
        <v>0</v>
      </c>
      <c r="H316" s="8">
        <f t="shared" si="25"/>
        <v>0</v>
      </c>
      <c r="J316" s="8">
        <v>111730</v>
      </c>
      <c r="K316" s="8">
        <f t="shared" si="26"/>
        <v>111730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2"/>
        <v>-0.61187499999999995</v>
      </c>
      <c r="E317" s="8">
        <v>-0.61187499999999995</v>
      </c>
      <c r="F317" s="4">
        <f t="shared" si="23"/>
        <v>0</v>
      </c>
      <c r="G317" s="4">
        <f t="shared" si="24"/>
        <v>0</v>
      </c>
      <c r="H317" s="8">
        <f t="shared" si="25"/>
        <v>0</v>
      </c>
      <c r="J317" s="8">
        <v>85019.3</v>
      </c>
      <c r="K317" s="8">
        <f t="shared" si="26"/>
        <v>85019.3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2"/>
        <v>-0.61187499999999995</v>
      </c>
      <c r="E318" s="8">
        <v>-0.61187499999999995</v>
      </c>
      <c r="F318" s="4">
        <f t="shared" si="23"/>
        <v>0</v>
      </c>
      <c r="G318" s="4">
        <f t="shared" si="24"/>
        <v>0</v>
      </c>
      <c r="H318" s="8">
        <f t="shared" si="25"/>
        <v>0</v>
      </c>
      <c r="J318" s="8">
        <v>-924.71500000000003</v>
      </c>
      <c r="K318" s="8">
        <f t="shared" si="26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2"/>
        <v>-0.61187499999999995</v>
      </c>
      <c r="E319" s="8">
        <v>-0.61187499999999995</v>
      </c>
      <c r="F319" s="4">
        <f t="shared" si="23"/>
        <v>0</v>
      </c>
      <c r="G319" s="4">
        <f t="shared" si="24"/>
        <v>0</v>
      </c>
      <c r="H319" s="8">
        <f t="shared" si="25"/>
        <v>0</v>
      </c>
      <c r="J319" s="8">
        <v>-611.875</v>
      </c>
      <c r="K319" s="8">
        <f t="shared" si="26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2"/>
        <v>-0.61187499999999995</v>
      </c>
      <c r="E320" s="8">
        <v>-0.61187499999999995</v>
      </c>
      <c r="F320" s="4">
        <f t="shared" si="23"/>
        <v>0</v>
      </c>
      <c r="G320" s="4">
        <f t="shared" si="24"/>
        <v>0</v>
      </c>
      <c r="H320" s="8">
        <f t="shared" si="25"/>
        <v>0</v>
      </c>
      <c r="J320" s="8">
        <v>-611.875</v>
      </c>
      <c r="K320" s="8">
        <f t="shared" si="26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2"/>
        <v>-0.61187499999999995</v>
      </c>
      <c r="E321" s="8">
        <v>-0.61187499999999995</v>
      </c>
      <c r="F321" s="4">
        <f t="shared" si="23"/>
        <v>0</v>
      </c>
      <c r="G321" s="4">
        <f t="shared" si="24"/>
        <v>0</v>
      </c>
      <c r="H321" s="8">
        <f t="shared" si="25"/>
        <v>0</v>
      </c>
      <c r="J321" s="8">
        <v>-611.875</v>
      </c>
      <c r="K321" s="8">
        <f t="shared" si="26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2"/>
        <v>-0.61187499999999995</v>
      </c>
      <c r="E322" s="8">
        <v>-0.61187499999999995</v>
      </c>
      <c r="F322" s="4">
        <f t="shared" si="23"/>
        <v>0</v>
      </c>
      <c r="G322" s="4">
        <f t="shared" si="24"/>
        <v>0</v>
      </c>
      <c r="H322" s="8">
        <f t="shared" si="25"/>
        <v>0</v>
      </c>
      <c r="J322" s="8">
        <v>-611.875</v>
      </c>
      <c r="K322" s="8">
        <f t="shared" si="26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2"/>
        <v>-0.61187499999999995</v>
      </c>
      <c r="E323" s="8">
        <v>-0.61187499999999995</v>
      </c>
      <c r="F323" s="4">
        <f t="shared" si="23"/>
        <v>0</v>
      </c>
      <c r="G323" s="4">
        <f t="shared" si="24"/>
        <v>0</v>
      </c>
      <c r="H323" s="8">
        <f t="shared" si="25"/>
        <v>0</v>
      </c>
      <c r="J323" s="8">
        <v>-611.875</v>
      </c>
      <c r="K323" s="8">
        <f t="shared" si="26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2"/>
        <v>-0.61187499999999995</v>
      </c>
      <c r="E324" s="8">
        <v>-0.61187499999999995</v>
      </c>
      <c r="F324" s="4">
        <f t="shared" si="23"/>
        <v>0</v>
      </c>
      <c r="G324" s="4">
        <f t="shared" si="24"/>
        <v>0</v>
      </c>
      <c r="H324" s="8">
        <f t="shared" si="25"/>
        <v>0</v>
      </c>
      <c r="J324" s="8">
        <v>-611.875</v>
      </c>
      <c r="K324" s="8">
        <f t="shared" si="26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2"/>
        <v>-0.61187499999999995</v>
      </c>
      <c r="E325" s="8">
        <v>-0.61187499999999995</v>
      </c>
      <c r="F325" s="4">
        <f t="shared" si="23"/>
        <v>0</v>
      </c>
      <c r="G325" s="4">
        <f t="shared" si="24"/>
        <v>0</v>
      </c>
      <c r="H325" s="8">
        <f t="shared" si="25"/>
        <v>0</v>
      </c>
      <c r="J325" s="8">
        <v>-611.875</v>
      </c>
      <c r="K325" s="8">
        <f t="shared" si="26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2"/>
        <v>-0.61187499999999995</v>
      </c>
      <c r="E326" s="8">
        <v>-0.61187499999999995</v>
      </c>
      <c r="F326" s="4">
        <f t="shared" si="23"/>
        <v>0</v>
      </c>
      <c r="G326" s="4">
        <f t="shared" si="24"/>
        <v>0</v>
      </c>
      <c r="H326" s="8">
        <f t="shared" si="25"/>
        <v>0</v>
      </c>
      <c r="J326" s="8">
        <v>-611.875</v>
      </c>
      <c r="K326" s="8">
        <f t="shared" si="26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2"/>
        <v>-1.0669200000000001</v>
      </c>
      <c r="E327" s="8">
        <v>-1.0669150000000001</v>
      </c>
      <c r="F327" s="4">
        <f t="shared" si="23"/>
        <v>5.000000000032756E-6</v>
      </c>
      <c r="G327" s="4">
        <f t="shared" si="24"/>
        <v>5.000000000032756E-6</v>
      </c>
      <c r="H327" s="8">
        <f t="shared" si="25"/>
        <v>2.5000000000327561E-11</v>
      </c>
      <c r="J327" s="8">
        <v>-611.875</v>
      </c>
      <c r="K327" s="8">
        <f t="shared" si="26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2"/>
        <v>-1.0669200000000001</v>
      </c>
      <c r="E328" s="8">
        <v>-1.0669150000000001</v>
      </c>
      <c r="F328" s="4">
        <f t="shared" si="23"/>
        <v>5.000000000032756E-6</v>
      </c>
      <c r="G328" s="4">
        <f t="shared" si="24"/>
        <v>5.000000000032756E-6</v>
      </c>
      <c r="H328" s="8">
        <f t="shared" si="25"/>
        <v>2.5000000000327561E-11</v>
      </c>
      <c r="J328" s="8">
        <v>-611.875</v>
      </c>
      <c r="K328" s="8">
        <f t="shared" si="26"/>
        <v>-611.875</v>
      </c>
    </row>
    <row r="329" spans="1:11" x14ac:dyDescent="0.25">
      <c r="A329" s="8">
        <v>321</v>
      </c>
      <c r="B329" s="8">
        <v>8</v>
      </c>
      <c r="C329" s="8">
        <v>-2910.32</v>
      </c>
      <c r="D329" s="8">
        <f t="shared" ref="D329:D392" si="27">C329/1000</f>
        <v>-2.91032</v>
      </c>
      <c r="E329" s="8">
        <v>-2.4893100000000001</v>
      </c>
      <c r="F329" s="4">
        <f t="shared" ref="F329:F392" si="28">(E329- D329)</f>
        <v>0.42100999999999988</v>
      </c>
      <c r="G329" s="4">
        <f t="shared" ref="G329:G392" si="29">ABS(F329)</f>
        <v>0.42100999999999988</v>
      </c>
      <c r="H329" s="8">
        <f t="shared" ref="H329:H392" si="30">(G329^2)</f>
        <v>0.17724942009999992</v>
      </c>
      <c r="J329" s="8">
        <v>-611.875</v>
      </c>
      <c r="K329" s="8">
        <f t="shared" si="26"/>
        <v>-611.875</v>
      </c>
    </row>
    <row r="330" spans="1:11" x14ac:dyDescent="0.25">
      <c r="A330" s="8">
        <v>322</v>
      </c>
      <c r="B330" s="8">
        <v>9</v>
      </c>
      <c r="C330" s="8">
        <v>105704</v>
      </c>
      <c r="D330" s="8">
        <f t="shared" si="27"/>
        <v>105.70399999999999</v>
      </c>
      <c r="E330" s="8">
        <v>103.89201799999999</v>
      </c>
      <c r="F330" s="4">
        <f t="shared" si="28"/>
        <v>-1.8119820000000004</v>
      </c>
      <c r="G330" s="4">
        <f t="shared" si="29"/>
        <v>1.8119820000000004</v>
      </c>
      <c r="H330" s="8">
        <f t="shared" si="30"/>
        <v>3.2832787683240015</v>
      </c>
      <c r="J330" s="8">
        <v>-611.875</v>
      </c>
      <c r="K330" s="8">
        <f t="shared" si="26"/>
        <v>-611.875</v>
      </c>
    </row>
    <row r="331" spans="1:11" x14ac:dyDescent="0.25">
      <c r="A331" s="8">
        <v>323</v>
      </c>
      <c r="B331" s="8">
        <v>10</v>
      </c>
      <c r="C331" s="8">
        <v>113232</v>
      </c>
      <c r="D331" s="8">
        <f t="shared" si="27"/>
        <v>113.232</v>
      </c>
      <c r="E331" s="8">
        <v>113.47935699999999</v>
      </c>
      <c r="F331" s="4">
        <f t="shared" si="28"/>
        <v>0.24735699999999383</v>
      </c>
      <c r="G331" s="4">
        <f t="shared" si="29"/>
        <v>0.24735699999999383</v>
      </c>
      <c r="H331" s="8">
        <f t="shared" si="30"/>
        <v>6.1185485448996949E-2</v>
      </c>
      <c r="J331" s="8">
        <v>-611.875</v>
      </c>
      <c r="K331" s="8">
        <f t="shared" si="26"/>
        <v>-611.875</v>
      </c>
    </row>
    <row r="332" spans="1:11" x14ac:dyDescent="0.25">
      <c r="A332" s="8">
        <v>324</v>
      </c>
      <c r="B332" s="8">
        <v>11</v>
      </c>
      <c r="C332" s="8">
        <v>112286</v>
      </c>
      <c r="D332" s="8">
        <f t="shared" si="27"/>
        <v>112.286</v>
      </c>
      <c r="E332" s="8">
        <v>112.768929</v>
      </c>
      <c r="F332" s="4">
        <f t="shared" si="28"/>
        <v>0.48292899999999861</v>
      </c>
      <c r="G332" s="4">
        <f t="shared" si="29"/>
        <v>0.48292899999999861</v>
      </c>
      <c r="H332" s="8">
        <f t="shared" si="30"/>
        <v>0.23322041904099866</v>
      </c>
      <c r="J332" s="8">
        <v>-1066.92</v>
      </c>
      <c r="K332" s="8">
        <f t="shared" si="26"/>
        <v>-1066.92</v>
      </c>
    </row>
    <row r="333" spans="1:11" x14ac:dyDescent="0.25">
      <c r="A333" s="8">
        <v>325</v>
      </c>
      <c r="B333" s="8">
        <v>12</v>
      </c>
      <c r="C333" s="8">
        <v>110588</v>
      </c>
      <c r="D333" s="8">
        <f t="shared" si="27"/>
        <v>110.58799999999999</v>
      </c>
      <c r="E333" s="8">
        <v>112.14806</v>
      </c>
      <c r="F333" s="4">
        <f t="shared" si="28"/>
        <v>1.5600600000000071</v>
      </c>
      <c r="G333" s="4">
        <f t="shared" si="29"/>
        <v>1.5600600000000071</v>
      </c>
      <c r="H333" s="8">
        <f t="shared" si="30"/>
        <v>2.4337872036000223</v>
      </c>
      <c r="J333" s="8">
        <v>-1066.92</v>
      </c>
      <c r="K333" s="8">
        <f t="shared" si="26"/>
        <v>-1066.92</v>
      </c>
    </row>
    <row r="334" spans="1:11" x14ac:dyDescent="0.25">
      <c r="A334" s="8">
        <v>326</v>
      </c>
      <c r="B334" s="8">
        <v>13</v>
      </c>
      <c r="C334" s="8">
        <v>105692</v>
      </c>
      <c r="D334" s="8">
        <f t="shared" si="27"/>
        <v>105.69199999999999</v>
      </c>
      <c r="E334" s="8">
        <v>107.193477</v>
      </c>
      <c r="F334" s="4">
        <f t="shared" si="28"/>
        <v>1.5014770000000084</v>
      </c>
      <c r="G334" s="4">
        <f t="shared" si="29"/>
        <v>1.5014770000000084</v>
      </c>
      <c r="H334" s="8">
        <f t="shared" si="30"/>
        <v>2.2544331815290253</v>
      </c>
      <c r="J334" s="8">
        <v>-2448.36</v>
      </c>
      <c r="K334" s="8">
        <f t="shared" si="26"/>
        <v>-2448.36</v>
      </c>
    </row>
    <row r="335" spans="1:11" x14ac:dyDescent="0.25">
      <c r="A335" s="8">
        <v>327</v>
      </c>
      <c r="B335" s="8">
        <v>14</v>
      </c>
      <c r="C335" s="8">
        <v>96441.1</v>
      </c>
      <c r="D335" s="8">
        <f t="shared" si="27"/>
        <v>96.441100000000006</v>
      </c>
      <c r="E335" s="8">
        <v>98.968902</v>
      </c>
      <c r="F335" s="4">
        <f t="shared" si="28"/>
        <v>2.5278019999999941</v>
      </c>
      <c r="G335" s="4">
        <f t="shared" si="29"/>
        <v>2.5278019999999941</v>
      </c>
      <c r="H335" s="8">
        <f t="shared" si="30"/>
        <v>6.3897829512039701</v>
      </c>
      <c r="J335" s="8">
        <v>90526.8</v>
      </c>
      <c r="K335" s="8">
        <f t="shared" si="26"/>
        <v>90526.8</v>
      </c>
    </row>
    <row r="336" spans="1:11" x14ac:dyDescent="0.25">
      <c r="A336" s="8">
        <v>328</v>
      </c>
      <c r="B336" s="8">
        <v>15</v>
      </c>
      <c r="C336" s="8">
        <v>56564.2</v>
      </c>
      <c r="D336" s="8">
        <f t="shared" si="27"/>
        <v>56.5642</v>
      </c>
      <c r="E336" s="8">
        <v>58.767440000000001</v>
      </c>
      <c r="F336" s="4">
        <f t="shared" si="28"/>
        <v>2.203240000000001</v>
      </c>
      <c r="G336" s="4">
        <f t="shared" si="29"/>
        <v>2.203240000000001</v>
      </c>
      <c r="H336" s="8">
        <f t="shared" si="30"/>
        <v>4.8542664976000047</v>
      </c>
      <c r="J336" s="8">
        <v>113522</v>
      </c>
      <c r="K336" s="8">
        <f t="shared" si="26"/>
        <v>113522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27"/>
        <v>-0.92471500000000006</v>
      </c>
      <c r="E337" s="8">
        <v>-0.92471499999999995</v>
      </c>
      <c r="F337" s="4">
        <f t="shared" si="28"/>
        <v>1.1102230246251565E-16</v>
      </c>
      <c r="G337" s="4">
        <f t="shared" si="29"/>
        <v>1.1102230246251565E-16</v>
      </c>
      <c r="H337" s="8">
        <f t="shared" si="30"/>
        <v>1.2325951644078309E-32</v>
      </c>
      <c r="J337" s="8">
        <v>113339</v>
      </c>
      <c r="K337" s="8">
        <f t="shared" si="26"/>
        <v>113339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27"/>
        <v>-0.61187499999999995</v>
      </c>
      <c r="E338" s="8">
        <v>-0.61187499999999995</v>
      </c>
      <c r="F338" s="4">
        <f t="shared" si="28"/>
        <v>0</v>
      </c>
      <c r="G338" s="4">
        <f t="shared" si="29"/>
        <v>0</v>
      </c>
      <c r="H338" s="8">
        <f t="shared" si="30"/>
        <v>0</v>
      </c>
      <c r="J338" s="8">
        <v>112250</v>
      </c>
      <c r="K338" s="8">
        <f t="shared" si="26"/>
        <v>112250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27"/>
        <v>-0.61187499999999995</v>
      </c>
      <c r="E339" s="8">
        <v>-0.61187499999999995</v>
      </c>
      <c r="F339" s="4">
        <f t="shared" si="28"/>
        <v>0</v>
      </c>
      <c r="G339" s="4">
        <f t="shared" si="29"/>
        <v>0</v>
      </c>
      <c r="H339" s="8">
        <f t="shared" si="30"/>
        <v>0</v>
      </c>
      <c r="J339" s="8">
        <v>111715</v>
      </c>
      <c r="K339" s="8">
        <f t="shared" si="26"/>
        <v>111715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27"/>
        <v>-0.61187499999999995</v>
      </c>
      <c r="E340" s="8">
        <v>-0.61187499999999995</v>
      </c>
      <c r="F340" s="4">
        <f t="shared" si="28"/>
        <v>0</v>
      </c>
      <c r="G340" s="4">
        <f t="shared" si="29"/>
        <v>0</v>
      </c>
      <c r="H340" s="8">
        <f t="shared" si="30"/>
        <v>0</v>
      </c>
      <c r="J340" s="8">
        <v>111388</v>
      </c>
      <c r="K340" s="8">
        <f t="shared" si="26"/>
        <v>111388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27"/>
        <v>-0.61187499999999995</v>
      </c>
      <c r="E341" s="8">
        <v>-0.61187499999999995</v>
      </c>
      <c r="F341" s="4">
        <f t="shared" si="28"/>
        <v>0</v>
      </c>
      <c r="G341" s="4">
        <f t="shared" si="29"/>
        <v>0</v>
      </c>
      <c r="H341" s="8">
        <f t="shared" si="30"/>
        <v>0</v>
      </c>
      <c r="J341" s="8">
        <v>81210</v>
      </c>
      <c r="K341" s="8">
        <f t="shared" si="26"/>
        <v>81210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27"/>
        <v>-0.61187499999999995</v>
      </c>
      <c r="E342" s="8">
        <v>-0.61187499999999995</v>
      </c>
      <c r="F342" s="4">
        <f t="shared" si="28"/>
        <v>0</v>
      </c>
      <c r="G342" s="4">
        <f t="shared" si="29"/>
        <v>0</v>
      </c>
      <c r="H342" s="8">
        <f t="shared" si="30"/>
        <v>0</v>
      </c>
      <c r="J342" s="8">
        <v>-924.71500000000003</v>
      </c>
      <c r="K342" s="8">
        <f t="shared" si="26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27"/>
        <v>-0.61187499999999995</v>
      </c>
      <c r="E343" s="8">
        <v>-0.61187499999999995</v>
      </c>
      <c r="F343" s="4">
        <f t="shared" si="28"/>
        <v>0</v>
      </c>
      <c r="G343" s="4">
        <f t="shared" si="29"/>
        <v>0</v>
      </c>
      <c r="H343" s="8">
        <f t="shared" si="30"/>
        <v>0</v>
      </c>
      <c r="J343" s="8">
        <v>-611.875</v>
      </c>
      <c r="K343" s="8">
        <f t="shared" si="26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27"/>
        <v>-0.61187499999999995</v>
      </c>
      <c r="E344" s="8">
        <v>-0.61187499999999995</v>
      </c>
      <c r="F344" s="4">
        <f t="shared" si="28"/>
        <v>0</v>
      </c>
      <c r="G344" s="4">
        <f t="shared" si="29"/>
        <v>0</v>
      </c>
      <c r="H344" s="8">
        <f t="shared" si="30"/>
        <v>0</v>
      </c>
      <c r="J344" s="8">
        <v>-611.875</v>
      </c>
      <c r="K344" s="8">
        <f t="shared" si="26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27"/>
        <v>-0.61187499999999995</v>
      </c>
      <c r="E345" s="8">
        <v>-0.61187499999999995</v>
      </c>
      <c r="F345" s="4">
        <f t="shared" si="28"/>
        <v>0</v>
      </c>
      <c r="G345" s="4">
        <f t="shared" si="29"/>
        <v>0</v>
      </c>
      <c r="H345" s="8">
        <f t="shared" si="30"/>
        <v>0</v>
      </c>
      <c r="J345" s="8">
        <v>-611.875</v>
      </c>
      <c r="K345" s="8">
        <f t="shared" si="26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27"/>
        <v>-0.61187499999999995</v>
      </c>
      <c r="E346" s="8">
        <v>-0.61187499999999995</v>
      </c>
      <c r="F346" s="4">
        <f t="shared" si="28"/>
        <v>0</v>
      </c>
      <c r="G346" s="4">
        <f t="shared" si="29"/>
        <v>0</v>
      </c>
      <c r="H346" s="8">
        <f t="shared" si="30"/>
        <v>0</v>
      </c>
      <c r="J346" s="8">
        <v>-611.875</v>
      </c>
      <c r="K346" s="8">
        <f t="shared" si="26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27"/>
        <v>-0.61187499999999995</v>
      </c>
      <c r="E347" s="8">
        <v>-0.61187499999999995</v>
      </c>
      <c r="F347" s="4">
        <f t="shared" si="28"/>
        <v>0</v>
      </c>
      <c r="G347" s="4">
        <f t="shared" si="29"/>
        <v>0</v>
      </c>
      <c r="H347" s="8">
        <f t="shared" si="30"/>
        <v>0</v>
      </c>
      <c r="J347" s="8">
        <v>-611.875</v>
      </c>
      <c r="K347" s="8">
        <f t="shared" si="26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27"/>
        <v>-0.61187499999999995</v>
      </c>
      <c r="E348" s="8">
        <v>-0.61187499999999995</v>
      </c>
      <c r="F348" s="4">
        <f t="shared" si="28"/>
        <v>0</v>
      </c>
      <c r="G348" s="4">
        <f t="shared" si="29"/>
        <v>0</v>
      </c>
      <c r="H348" s="8">
        <f t="shared" si="30"/>
        <v>0</v>
      </c>
      <c r="J348" s="8">
        <v>-611.875</v>
      </c>
      <c r="K348" s="8">
        <f t="shared" si="26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27"/>
        <v>-0.61187499999999995</v>
      </c>
      <c r="E349" s="8">
        <v>-0.61187499999999995</v>
      </c>
      <c r="F349" s="4">
        <f t="shared" si="28"/>
        <v>0</v>
      </c>
      <c r="G349" s="4">
        <f t="shared" si="29"/>
        <v>0</v>
      </c>
      <c r="H349" s="8">
        <f t="shared" si="30"/>
        <v>0</v>
      </c>
      <c r="J349" s="8">
        <v>-611.875</v>
      </c>
      <c r="K349" s="8">
        <f t="shared" si="26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27"/>
        <v>-0.61187499999999995</v>
      </c>
      <c r="E350" s="8">
        <v>-0.61187499999999995</v>
      </c>
      <c r="F350" s="4">
        <f t="shared" si="28"/>
        <v>0</v>
      </c>
      <c r="G350" s="4">
        <f t="shared" si="29"/>
        <v>0</v>
      </c>
      <c r="H350" s="8">
        <f t="shared" si="30"/>
        <v>0</v>
      </c>
      <c r="J350" s="8">
        <v>-611.875</v>
      </c>
      <c r="K350" s="8">
        <f t="shared" si="26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27"/>
        <v>-1.0669200000000001</v>
      </c>
      <c r="E351" s="8">
        <v>-1.0669150000000001</v>
      </c>
      <c r="F351" s="4">
        <f t="shared" si="28"/>
        <v>5.000000000032756E-6</v>
      </c>
      <c r="G351" s="4">
        <f t="shared" si="29"/>
        <v>5.000000000032756E-6</v>
      </c>
      <c r="H351" s="8">
        <f t="shared" si="30"/>
        <v>2.5000000000327561E-11</v>
      </c>
      <c r="J351" s="8">
        <v>-611.875</v>
      </c>
      <c r="K351" s="8">
        <f t="shared" si="26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27"/>
        <v>-1.0669200000000001</v>
      </c>
      <c r="E352" s="8">
        <v>-1.0669150000000001</v>
      </c>
      <c r="F352" s="4">
        <f t="shared" si="28"/>
        <v>5.000000000032756E-6</v>
      </c>
      <c r="G352" s="4">
        <f t="shared" si="29"/>
        <v>5.000000000032756E-6</v>
      </c>
      <c r="H352" s="8">
        <f t="shared" si="30"/>
        <v>2.5000000000327561E-11</v>
      </c>
      <c r="J352" s="8">
        <v>-611.875</v>
      </c>
      <c r="K352" s="8">
        <f t="shared" si="26"/>
        <v>-611.875</v>
      </c>
    </row>
    <row r="353" spans="1:11" x14ac:dyDescent="0.25">
      <c r="A353" s="8">
        <v>345</v>
      </c>
      <c r="B353" s="8">
        <v>8</v>
      </c>
      <c r="C353" s="8">
        <v>-2488.34</v>
      </c>
      <c r="D353" s="8">
        <f t="shared" si="27"/>
        <v>-2.48834</v>
      </c>
      <c r="E353" s="8">
        <v>-2.4867279999999998</v>
      </c>
      <c r="F353" s="4">
        <f t="shared" si="28"/>
        <v>1.6120000000001689E-3</v>
      </c>
      <c r="G353" s="4">
        <f t="shared" si="29"/>
        <v>1.6120000000001689E-3</v>
      </c>
      <c r="H353" s="8">
        <f t="shared" si="30"/>
        <v>2.5985440000005444E-6</v>
      </c>
      <c r="J353" s="8">
        <v>-611.875</v>
      </c>
      <c r="K353" s="8">
        <f t="shared" si="26"/>
        <v>-611.875</v>
      </c>
    </row>
    <row r="354" spans="1:11" x14ac:dyDescent="0.25">
      <c r="A354" s="8">
        <v>346</v>
      </c>
      <c r="B354" s="8">
        <v>9</v>
      </c>
      <c r="C354" s="8">
        <v>110049</v>
      </c>
      <c r="D354" s="8">
        <f t="shared" si="27"/>
        <v>110.04900000000001</v>
      </c>
      <c r="E354" s="8">
        <v>108.948792</v>
      </c>
      <c r="F354" s="4">
        <f t="shared" si="28"/>
        <v>-1.1002080000000092</v>
      </c>
      <c r="G354" s="4">
        <f t="shared" si="29"/>
        <v>1.1002080000000092</v>
      </c>
      <c r="H354" s="8">
        <f t="shared" si="30"/>
        <v>1.2104576432640202</v>
      </c>
      <c r="J354" s="8">
        <v>-611.875</v>
      </c>
      <c r="K354" s="8">
        <f t="shared" si="26"/>
        <v>-611.875</v>
      </c>
    </row>
    <row r="355" spans="1:11" x14ac:dyDescent="0.25">
      <c r="A355" s="8">
        <v>347</v>
      </c>
      <c r="B355" s="8">
        <v>10</v>
      </c>
      <c r="C355" s="8">
        <v>113271</v>
      </c>
      <c r="D355" s="8">
        <f t="shared" si="27"/>
        <v>113.271</v>
      </c>
      <c r="E355" s="8">
        <v>113.576487</v>
      </c>
      <c r="F355" s="4">
        <f t="shared" si="28"/>
        <v>0.3054869999999994</v>
      </c>
      <c r="G355" s="4">
        <f t="shared" si="29"/>
        <v>0.3054869999999994</v>
      </c>
      <c r="H355" s="8">
        <f t="shared" si="30"/>
        <v>9.3322307168999627E-2</v>
      </c>
      <c r="J355" s="8">
        <v>-611.875</v>
      </c>
      <c r="K355" s="8">
        <f t="shared" si="26"/>
        <v>-611.875</v>
      </c>
    </row>
    <row r="356" spans="1:11" x14ac:dyDescent="0.25">
      <c r="A356" s="8">
        <v>348</v>
      </c>
      <c r="B356" s="8">
        <v>11</v>
      </c>
      <c r="C356" s="8">
        <v>112397</v>
      </c>
      <c r="D356" s="8">
        <f t="shared" si="27"/>
        <v>112.39700000000001</v>
      </c>
      <c r="E356" s="8">
        <v>112.87488</v>
      </c>
      <c r="F356" s="4">
        <f t="shared" si="28"/>
        <v>0.47787999999999897</v>
      </c>
      <c r="G356" s="4">
        <f t="shared" si="29"/>
        <v>0.47787999999999897</v>
      </c>
      <c r="H356" s="8">
        <f t="shared" si="30"/>
        <v>0.22836929439999901</v>
      </c>
      <c r="J356" s="8">
        <v>-1066.92</v>
      </c>
      <c r="K356" s="8">
        <f t="shared" si="26"/>
        <v>-1066.92</v>
      </c>
    </row>
    <row r="357" spans="1:11" x14ac:dyDescent="0.25">
      <c r="A357" s="8">
        <v>349</v>
      </c>
      <c r="B357" s="8">
        <v>12</v>
      </c>
      <c r="C357" s="8">
        <v>111557</v>
      </c>
      <c r="D357" s="8">
        <f t="shared" si="27"/>
        <v>111.557</v>
      </c>
      <c r="E357" s="8">
        <v>111.983071</v>
      </c>
      <c r="F357" s="4">
        <f t="shared" si="28"/>
        <v>0.42607099999999321</v>
      </c>
      <c r="G357" s="4">
        <f t="shared" si="29"/>
        <v>0.42607099999999321</v>
      </c>
      <c r="H357" s="8">
        <f t="shared" si="30"/>
        <v>0.1815364970409942</v>
      </c>
      <c r="J357" s="8">
        <v>-1066.92</v>
      </c>
      <c r="K357" s="8">
        <f t="shared" si="26"/>
        <v>-1066.92</v>
      </c>
    </row>
    <row r="358" spans="1:11" x14ac:dyDescent="0.25">
      <c r="A358" s="8">
        <v>350</v>
      </c>
      <c r="B358" s="8">
        <v>13</v>
      </c>
      <c r="C358" s="8">
        <v>111050</v>
      </c>
      <c r="D358" s="8">
        <f t="shared" si="27"/>
        <v>111.05</v>
      </c>
      <c r="E358" s="8">
        <v>111.46771200000001</v>
      </c>
      <c r="F358" s="4">
        <f t="shared" si="28"/>
        <v>0.41771200000000874</v>
      </c>
      <c r="G358" s="4">
        <f t="shared" si="29"/>
        <v>0.41771200000000874</v>
      </c>
      <c r="H358" s="8">
        <f t="shared" si="30"/>
        <v>0.17448331494400732</v>
      </c>
      <c r="J358" s="8">
        <v>-2489.88</v>
      </c>
      <c r="K358" s="8">
        <f t="shared" si="26"/>
        <v>-2489.88</v>
      </c>
    </row>
    <row r="359" spans="1:11" x14ac:dyDescent="0.25">
      <c r="A359" s="8">
        <v>351</v>
      </c>
      <c r="B359" s="8">
        <v>14</v>
      </c>
      <c r="C359" s="8">
        <v>110811</v>
      </c>
      <c r="D359" s="8">
        <f t="shared" si="27"/>
        <v>110.81100000000001</v>
      </c>
      <c r="E359" s="8">
        <v>111.268102</v>
      </c>
      <c r="F359" s="4">
        <f t="shared" si="28"/>
        <v>0.4571019999999919</v>
      </c>
      <c r="G359" s="4">
        <f t="shared" si="29"/>
        <v>0.4571019999999919</v>
      </c>
      <c r="H359" s="8">
        <f t="shared" si="30"/>
        <v>0.20894223840399259</v>
      </c>
      <c r="J359" s="8">
        <v>103816</v>
      </c>
      <c r="K359" s="8">
        <f t="shared" si="26"/>
        <v>103816</v>
      </c>
    </row>
    <row r="360" spans="1:11" x14ac:dyDescent="0.25">
      <c r="A360" s="8">
        <v>352</v>
      </c>
      <c r="B360" s="8">
        <v>15</v>
      </c>
      <c r="C360" s="8">
        <v>80411.5</v>
      </c>
      <c r="D360" s="8">
        <f t="shared" si="27"/>
        <v>80.411500000000004</v>
      </c>
      <c r="E360" s="8">
        <v>83.321754999999996</v>
      </c>
      <c r="F360" s="4">
        <f t="shared" si="28"/>
        <v>2.9102549999999923</v>
      </c>
      <c r="G360" s="4">
        <f t="shared" si="29"/>
        <v>2.9102549999999923</v>
      </c>
      <c r="H360" s="8">
        <f t="shared" si="30"/>
        <v>8.4695841650249548</v>
      </c>
      <c r="J360" s="8">
        <v>113327</v>
      </c>
      <c r="K360" s="8">
        <f t="shared" si="26"/>
        <v>113327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27"/>
        <v>-0.92471500000000006</v>
      </c>
      <c r="E361" s="8">
        <v>-0.92471499999999995</v>
      </c>
      <c r="F361" s="4">
        <f t="shared" si="28"/>
        <v>1.1102230246251565E-16</v>
      </c>
      <c r="G361" s="4">
        <f t="shared" si="29"/>
        <v>1.1102230246251565E-16</v>
      </c>
      <c r="H361" s="8">
        <f t="shared" si="30"/>
        <v>1.2325951644078309E-32</v>
      </c>
      <c r="J361" s="8">
        <v>112610</v>
      </c>
      <c r="K361" s="8">
        <f t="shared" si="26"/>
        <v>112610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27"/>
        <v>-0.61187499999999995</v>
      </c>
      <c r="E362" s="8">
        <v>-0.61187499999999995</v>
      </c>
      <c r="F362" s="4">
        <f t="shared" si="28"/>
        <v>0</v>
      </c>
      <c r="G362" s="4">
        <f t="shared" si="29"/>
        <v>0</v>
      </c>
      <c r="H362" s="8">
        <f t="shared" si="30"/>
        <v>0</v>
      </c>
      <c r="J362" s="8">
        <v>112059</v>
      </c>
      <c r="K362" s="8">
        <f t="shared" si="26"/>
        <v>112059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27"/>
        <v>-0.61187499999999995</v>
      </c>
      <c r="E363" s="8">
        <v>-0.61187499999999995</v>
      </c>
      <c r="F363" s="4">
        <f t="shared" si="28"/>
        <v>0</v>
      </c>
      <c r="G363" s="4">
        <f t="shared" si="29"/>
        <v>0</v>
      </c>
      <c r="H363" s="8">
        <f t="shared" si="30"/>
        <v>0</v>
      </c>
      <c r="J363" s="8">
        <v>107141</v>
      </c>
      <c r="K363" s="8">
        <f t="shared" si="26"/>
        <v>107141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27"/>
        <v>-0.61187499999999995</v>
      </c>
      <c r="E364" s="8">
        <v>-0.61187499999999995</v>
      </c>
      <c r="F364" s="4">
        <f t="shared" si="28"/>
        <v>0</v>
      </c>
      <c r="G364" s="4">
        <f t="shared" si="29"/>
        <v>0</v>
      </c>
      <c r="H364" s="8">
        <f t="shared" si="30"/>
        <v>0</v>
      </c>
      <c r="J364" s="8">
        <v>98971.8</v>
      </c>
      <c r="K364" s="8">
        <f t="shared" ref="K364:K427" si="31">J364</f>
        <v>98971.8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27"/>
        <v>-0.61187499999999995</v>
      </c>
      <c r="E365" s="8">
        <v>-0.61187499999999995</v>
      </c>
      <c r="F365" s="4">
        <f t="shared" si="28"/>
        <v>0</v>
      </c>
      <c r="G365" s="4">
        <f t="shared" si="29"/>
        <v>0</v>
      </c>
      <c r="H365" s="8">
        <f t="shared" si="30"/>
        <v>0</v>
      </c>
      <c r="J365" s="8">
        <v>58913.4</v>
      </c>
      <c r="K365" s="8">
        <f t="shared" si="31"/>
        <v>58913.4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27"/>
        <v>-0.61187499999999995</v>
      </c>
      <c r="E366" s="8">
        <v>-0.61187499999999995</v>
      </c>
      <c r="F366" s="4">
        <f t="shared" si="28"/>
        <v>0</v>
      </c>
      <c r="G366" s="4">
        <f t="shared" si="29"/>
        <v>0</v>
      </c>
      <c r="H366" s="8">
        <f t="shared" si="30"/>
        <v>0</v>
      </c>
      <c r="J366" s="8">
        <v>-924.71500000000003</v>
      </c>
      <c r="K366" s="8">
        <f t="shared" si="31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27"/>
        <v>-0.61187499999999995</v>
      </c>
      <c r="E367" s="8">
        <v>-0.61187499999999995</v>
      </c>
      <c r="F367" s="4">
        <f t="shared" si="28"/>
        <v>0</v>
      </c>
      <c r="G367" s="4">
        <f t="shared" si="29"/>
        <v>0</v>
      </c>
      <c r="H367" s="8">
        <f t="shared" si="30"/>
        <v>0</v>
      </c>
      <c r="J367" s="8">
        <v>-611.875</v>
      </c>
      <c r="K367" s="8">
        <f t="shared" si="31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27"/>
        <v>-0.61187499999999995</v>
      </c>
      <c r="E368" s="8">
        <v>-0.61187499999999995</v>
      </c>
      <c r="F368" s="4">
        <f t="shared" si="28"/>
        <v>0</v>
      </c>
      <c r="G368" s="4">
        <f t="shared" si="29"/>
        <v>0</v>
      </c>
      <c r="H368" s="8">
        <f t="shared" si="30"/>
        <v>0</v>
      </c>
      <c r="J368" s="8">
        <v>-611.875</v>
      </c>
      <c r="K368" s="8">
        <f t="shared" si="31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27"/>
        <v>-0.61187499999999995</v>
      </c>
      <c r="E369" s="8">
        <v>-0.61187499999999995</v>
      </c>
      <c r="F369" s="4">
        <f t="shared" si="28"/>
        <v>0</v>
      </c>
      <c r="G369" s="4">
        <f t="shared" si="29"/>
        <v>0</v>
      </c>
      <c r="H369" s="8">
        <f t="shared" si="30"/>
        <v>0</v>
      </c>
      <c r="J369" s="8">
        <v>-611.875</v>
      </c>
      <c r="K369" s="8">
        <f t="shared" si="31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27"/>
        <v>-0.61187499999999995</v>
      </c>
      <c r="E370" s="8">
        <v>-0.61187499999999995</v>
      </c>
      <c r="F370" s="4">
        <f t="shared" si="28"/>
        <v>0</v>
      </c>
      <c r="G370" s="4">
        <f t="shared" si="29"/>
        <v>0</v>
      </c>
      <c r="H370" s="8">
        <f t="shared" si="30"/>
        <v>0</v>
      </c>
      <c r="J370" s="8">
        <v>-611.875</v>
      </c>
      <c r="K370" s="8">
        <f t="shared" si="31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27"/>
        <v>-0.61187499999999995</v>
      </c>
      <c r="E371" s="8">
        <v>-0.61187499999999995</v>
      </c>
      <c r="F371" s="4">
        <f t="shared" si="28"/>
        <v>0</v>
      </c>
      <c r="G371" s="4">
        <f t="shared" si="29"/>
        <v>0</v>
      </c>
      <c r="H371" s="8">
        <f t="shared" si="30"/>
        <v>0</v>
      </c>
      <c r="J371" s="8">
        <v>-611.875</v>
      </c>
      <c r="K371" s="8">
        <f t="shared" si="31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27"/>
        <v>-0.61187499999999995</v>
      </c>
      <c r="E372" s="8">
        <v>-0.61187499999999995</v>
      </c>
      <c r="F372" s="4">
        <f t="shared" si="28"/>
        <v>0</v>
      </c>
      <c r="G372" s="4">
        <f t="shared" si="29"/>
        <v>0</v>
      </c>
      <c r="H372" s="8">
        <f t="shared" si="30"/>
        <v>0</v>
      </c>
      <c r="J372" s="8">
        <v>-611.875</v>
      </c>
      <c r="K372" s="8">
        <f t="shared" si="31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27"/>
        <v>-0.61187499999999995</v>
      </c>
      <c r="E373" s="8">
        <v>-0.61187499999999995</v>
      </c>
      <c r="F373" s="4">
        <f t="shared" si="28"/>
        <v>0</v>
      </c>
      <c r="G373" s="4">
        <f t="shared" si="29"/>
        <v>0</v>
      </c>
      <c r="H373" s="8">
        <f t="shared" si="30"/>
        <v>0</v>
      </c>
      <c r="J373" s="8">
        <v>-611.875</v>
      </c>
      <c r="K373" s="8">
        <f t="shared" si="31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27"/>
        <v>-0.61187499999999995</v>
      </c>
      <c r="E374" s="8">
        <v>-0.61187499999999995</v>
      </c>
      <c r="F374" s="4">
        <f t="shared" si="28"/>
        <v>0</v>
      </c>
      <c r="G374" s="4">
        <f t="shared" si="29"/>
        <v>0</v>
      </c>
      <c r="H374" s="8">
        <f t="shared" si="30"/>
        <v>0</v>
      </c>
      <c r="J374" s="8">
        <v>-611.875</v>
      </c>
      <c r="K374" s="8">
        <f t="shared" si="31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27"/>
        <v>-1.0669200000000001</v>
      </c>
      <c r="E375" s="8">
        <v>-1.0669150000000001</v>
      </c>
      <c r="F375" s="4">
        <f t="shared" si="28"/>
        <v>5.000000000032756E-6</v>
      </c>
      <c r="G375" s="4">
        <f t="shared" si="29"/>
        <v>5.000000000032756E-6</v>
      </c>
      <c r="H375" s="8">
        <f t="shared" si="30"/>
        <v>2.5000000000327561E-11</v>
      </c>
      <c r="J375" s="8">
        <v>-611.875</v>
      </c>
      <c r="K375" s="8">
        <f t="shared" si="31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27"/>
        <v>-1.0669200000000001</v>
      </c>
      <c r="E376" s="8">
        <v>-1.0669150000000001</v>
      </c>
      <c r="F376" s="4">
        <f t="shared" si="28"/>
        <v>5.000000000032756E-6</v>
      </c>
      <c r="G376" s="4">
        <f t="shared" si="29"/>
        <v>5.000000000032756E-6</v>
      </c>
      <c r="H376" s="8">
        <f t="shared" si="30"/>
        <v>2.5000000000327561E-11</v>
      </c>
      <c r="J376" s="8">
        <v>-611.875</v>
      </c>
      <c r="K376" s="8">
        <f t="shared" si="31"/>
        <v>-611.875</v>
      </c>
    </row>
    <row r="377" spans="1:11" x14ac:dyDescent="0.25">
      <c r="A377" s="8">
        <v>369</v>
      </c>
      <c r="B377" s="8">
        <v>8</v>
      </c>
      <c r="C377" s="8">
        <v>10254.9</v>
      </c>
      <c r="D377" s="8">
        <f t="shared" si="27"/>
        <v>10.254899999999999</v>
      </c>
      <c r="E377" s="8">
        <v>9.9116680000000006</v>
      </c>
      <c r="F377" s="4">
        <f t="shared" si="28"/>
        <v>-0.34323199999999865</v>
      </c>
      <c r="G377" s="4">
        <f t="shared" si="29"/>
        <v>0.34323199999999865</v>
      </c>
      <c r="H377" s="8">
        <f t="shared" si="30"/>
        <v>0.11780820582399908</v>
      </c>
      <c r="J377" s="8">
        <v>-611.875</v>
      </c>
      <c r="K377" s="8">
        <f t="shared" si="31"/>
        <v>-611.875</v>
      </c>
    </row>
    <row r="378" spans="1:11" x14ac:dyDescent="0.25">
      <c r="A378" s="8">
        <v>370</v>
      </c>
      <c r="B378" s="8">
        <v>9</v>
      </c>
      <c r="C378" s="8">
        <v>113601</v>
      </c>
      <c r="D378" s="8">
        <f t="shared" si="27"/>
        <v>113.601</v>
      </c>
      <c r="E378" s="8">
        <v>113.94209600000001</v>
      </c>
      <c r="F378" s="4">
        <f t="shared" si="28"/>
        <v>0.34109600000000739</v>
      </c>
      <c r="G378" s="4">
        <f t="shared" si="29"/>
        <v>0.34109600000000739</v>
      </c>
      <c r="H378" s="8">
        <f t="shared" si="30"/>
        <v>0.11634648121600505</v>
      </c>
      <c r="J378" s="8">
        <v>-611.875</v>
      </c>
      <c r="K378" s="8">
        <f t="shared" si="31"/>
        <v>-611.875</v>
      </c>
    </row>
    <row r="379" spans="1:11" x14ac:dyDescent="0.25">
      <c r="A379" s="8">
        <v>371</v>
      </c>
      <c r="B379" s="8">
        <v>10</v>
      </c>
      <c r="C379" s="8">
        <v>113064</v>
      </c>
      <c r="D379" s="8">
        <f t="shared" si="27"/>
        <v>113.06399999999999</v>
      </c>
      <c r="E379" s="8">
        <v>113.310256</v>
      </c>
      <c r="F379" s="4">
        <f t="shared" si="28"/>
        <v>0.24625600000000247</v>
      </c>
      <c r="G379" s="4">
        <f t="shared" si="29"/>
        <v>0.24625600000000247</v>
      </c>
      <c r="H379" s="8">
        <f t="shared" si="30"/>
        <v>6.0642017536001215E-2</v>
      </c>
      <c r="J379" s="8">
        <v>-611.875</v>
      </c>
      <c r="K379" s="8">
        <f t="shared" si="31"/>
        <v>-611.875</v>
      </c>
    </row>
    <row r="380" spans="1:11" x14ac:dyDescent="0.25">
      <c r="A380" s="8">
        <v>372</v>
      </c>
      <c r="B380" s="8">
        <v>11</v>
      </c>
      <c r="C380" s="8">
        <v>112088</v>
      </c>
      <c r="D380" s="8">
        <f t="shared" si="27"/>
        <v>112.08799999999999</v>
      </c>
      <c r="E380" s="8">
        <v>112.738648</v>
      </c>
      <c r="F380" s="4">
        <f t="shared" si="28"/>
        <v>0.65064800000000389</v>
      </c>
      <c r="G380" s="4">
        <f t="shared" si="29"/>
        <v>0.65064800000000389</v>
      </c>
      <c r="H380" s="8">
        <f t="shared" si="30"/>
        <v>0.42334281990400507</v>
      </c>
      <c r="J380" s="8">
        <v>-1066.92</v>
      </c>
      <c r="K380" s="8">
        <f t="shared" si="31"/>
        <v>-1066.92</v>
      </c>
    </row>
    <row r="381" spans="1:11" x14ac:dyDescent="0.25">
      <c r="A381" s="8">
        <v>373</v>
      </c>
      <c r="B381" s="8">
        <v>12</v>
      </c>
      <c r="C381" s="8">
        <v>111225</v>
      </c>
      <c r="D381" s="8">
        <f t="shared" si="27"/>
        <v>111.22499999999999</v>
      </c>
      <c r="E381" s="8">
        <v>111.64885200000001</v>
      </c>
      <c r="F381" s="4">
        <f t="shared" si="28"/>
        <v>0.42385200000001078</v>
      </c>
      <c r="G381" s="4">
        <f t="shared" si="29"/>
        <v>0.42385200000001078</v>
      </c>
      <c r="H381" s="8">
        <f t="shared" si="30"/>
        <v>0.17965051790400913</v>
      </c>
      <c r="J381" s="8">
        <v>-1066.92</v>
      </c>
      <c r="K381" s="8">
        <f t="shared" si="31"/>
        <v>-1066.92</v>
      </c>
    </row>
    <row r="382" spans="1:11" x14ac:dyDescent="0.25">
      <c r="A382" s="8">
        <v>374</v>
      </c>
      <c r="B382" s="8">
        <v>13</v>
      </c>
      <c r="C382" s="8">
        <v>110669</v>
      </c>
      <c r="D382" s="8">
        <f t="shared" si="27"/>
        <v>110.669</v>
      </c>
      <c r="E382" s="8">
        <v>111.107871</v>
      </c>
      <c r="F382" s="4">
        <f t="shared" si="28"/>
        <v>0.43887100000000601</v>
      </c>
      <c r="G382" s="4">
        <f t="shared" si="29"/>
        <v>0.43887100000000601</v>
      </c>
      <c r="H382" s="8">
        <f t="shared" si="30"/>
        <v>0.19260775464100527</v>
      </c>
      <c r="J382" s="8">
        <v>-2487.19</v>
      </c>
      <c r="K382" s="8">
        <f t="shared" si="31"/>
        <v>-2487.19</v>
      </c>
    </row>
    <row r="383" spans="1:11" x14ac:dyDescent="0.25">
      <c r="A383" s="8">
        <v>375</v>
      </c>
      <c r="B383" s="8">
        <v>14</v>
      </c>
      <c r="C383" s="8">
        <v>110548</v>
      </c>
      <c r="D383" s="8">
        <f t="shared" si="27"/>
        <v>110.548</v>
      </c>
      <c r="E383" s="8">
        <v>110.974712</v>
      </c>
      <c r="F383" s="4">
        <f t="shared" si="28"/>
        <v>0.42671199999999487</v>
      </c>
      <c r="G383" s="4">
        <f t="shared" si="29"/>
        <v>0.42671199999999487</v>
      </c>
      <c r="H383" s="8">
        <f t="shared" si="30"/>
        <v>0.18208313094399561</v>
      </c>
      <c r="J383" s="8">
        <v>109834</v>
      </c>
      <c r="K383" s="8">
        <f t="shared" si="31"/>
        <v>109834</v>
      </c>
    </row>
    <row r="384" spans="1:11" x14ac:dyDescent="0.25">
      <c r="A384" s="8">
        <v>376</v>
      </c>
      <c r="B384" s="8">
        <v>15</v>
      </c>
      <c r="C384" s="8">
        <v>85638.7</v>
      </c>
      <c r="D384" s="8">
        <f t="shared" si="27"/>
        <v>85.6387</v>
      </c>
      <c r="E384" s="8">
        <v>88.633060999999998</v>
      </c>
      <c r="F384" s="4">
        <f t="shared" si="28"/>
        <v>2.9943609999999978</v>
      </c>
      <c r="G384" s="4">
        <f t="shared" si="29"/>
        <v>2.9943609999999978</v>
      </c>
      <c r="H384" s="8">
        <f t="shared" si="30"/>
        <v>8.9661977983209873</v>
      </c>
      <c r="J384" s="8">
        <v>113429</v>
      </c>
      <c r="K384" s="8">
        <f t="shared" si="31"/>
        <v>113429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27"/>
        <v>-0.92471500000000006</v>
      </c>
      <c r="E385" s="8">
        <v>-0.92471499999999995</v>
      </c>
      <c r="F385" s="4">
        <f t="shared" si="28"/>
        <v>1.1102230246251565E-16</v>
      </c>
      <c r="G385" s="4">
        <f t="shared" si="29"/>
        <v>1.1102230246251565E-16</v>
      </c>
      <c r="H385" s="8">
        <f t="shared" si="30"/>
        <v>1.2325951644078309E-32</v>
      </c>
      <c r="J385" s="8">
        <v>112733</v>
      </c>
      <c r="K385" s="8">
        <f t="shared" si="31"/>
        <v>112733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27"/>
        <v>-0.61187499999999995</v>
      </c>
      <c r="E386" s="8">
        <v>-0.61187499999999995</v>
      </c>
      <c r="F386" s="4">
        <f t="shared" si="28"/>
        <v>0</v>
      </c>
      <c r="G386" s="4">
        <f t="shared" si="29"/>
        <v>0</v>
      </c>
      <c r="H386" s="8">
        <f t="shared" si="30"/>
        <v>0</v>
      </c>
      <c r="J386" s="8">
        <v>111887</v>
      </c>
      <c r="K386" s="8">
        <f t="shared" si="31"/>
        <v>111887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27"/>
        <v>-0.61187499999999995</v>
      </c>
      <c r="E387" s="8">
        <v>-0.61187499999999995</v>
      </c>
      <c r="F387" s="4">
        <f t="shared" si="28"/>
        <v>0</v>
      </c>
      <c r="G387" s="4">
        <f t="shared" si="29"/>
        <v>0</v>
      </c>
      <c r="H387" s="8">
        <f t="shared" si="30"/>
        <v>0</v>
      </c>
      <c r="J387" s="8">
        <v>111378</v>
      </c>
      <c r="K387" s="8">
        <f t="shared" si="31"/>
        <v>111378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27"/>
        <v>-0.61187499999999995</v>
      </c>
      <c r="E388" s="8">
        <v>-0.61187499999999995</v>
      </c>
      <c r="F388" s="4">
        <f t="shared" si="28"/>
        <v>0</v>
      </c>
      <c r="G388" s="4">
        <f t="shared" si="29"/>
        <v>0</v>
      </c>
      <c r="H388" s="8">
        <f t="shared" si="30"/>
        <v>0</v>
      </c>
      <c r="J388" s="8">
        <v>111182</v>
      </c>
      <c r="K388" s="8">
        <f t="shared" si="31"/>
        <v>111182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27"/>
        <v>-0.61187499999999995</v>
      </c>
      <c r="E389" s="8">
        <v>-0.61187499999999995</v>
      </c>
      <c r="F389" s="4">
        <f t="shared" si="28"/>
        <v>0</v>
      </c>
      <c r="G389" s="4">
        <f t="shared" si="29"/>
        <v>0</v>
      </c>
      <c r="H389" s="8">
        <f t="shared" si="30"/>
        <v>0</v>
      </c>
      <c r="J389" s="8">
        <v>83445</v>
      </c>
      <c r="K389" s="8">
        <f t="shared" si="31"/>
        <v>83445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27"/>
        <v>-0.61187499999999995</v>
      </c>
      <c r="E390" s="8">
        <v>-0.61187499999999995</v>
      </c>
      <c r="F390" s="4">
        <f t="shared" si="28"/>
        <v>0</v>
      </c>
      <c r="G390" s="4">
        <f t="shared" si="29"/>
        <v>0</v>
      </c>
      <c r="H390" s="8">
        <f t="shared" si="30"/>
        <v>0</v>
      </c>
      <c r="J390" s="8">
        <v>-924.71500000000003</v>
      </c>
      <c r="K390" s="8">
        <f t="shared" si="31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27"/>
        <v>-0.61187499999999995</v>
      </c>
      <c r="E391" s="8">
        <v>-0.61187499999999995</v>
      </c>
      <c r="F391" s="4">
        <f t="shared" si="28"/>
        <v>0</v>
      </c>
      <c r="G391" s="4">
        <f t="shared" si="29"/>
        <v>0</v>
      </c>
      <c r="H391" s="8">
        <f t="shared" si="30"/>
        <v>0</v>
      </c>
      <c r="J391" s="8">
        <v>-611.875</v>
      </c>
      <c r="K391" s="8">
        <f t="shared" si="31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27"/>
        <v>-0.61187499999999995</v>
      </c>
      <c r="E392" s="8">
        <v>-0.61187499999999995</v>
      </c>
      <c r="F392" s="4">
        <f t="shared" si="28"/>
        <v>0</v>
      </c>
      <c r="G392" s="4">
        <f t="shared" si="29"/>
        <v>0</v>
      </c>
      <c r="H392" s="8">
        <f t="shared" si="30"/>
        <v>0</v>
      </c>
      <c r="J392" s="8">
        <v>-611.875</v>
      </c>
      <c r="K392" s="8">
        <f t="shared" si="31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2">C393/1000</f>
        <v>-0.61187499999999995</v>
      </c>
      <c r="E393" s="8">
        <v>-0.61187499999999995</v>
      </c>
      <c r="F393" s="4">
        <f t="shared" ref="F393:F456" si="33">(E393- D393)</f>
        <v>0</v>
      </c>
      <c r="G393" s="4">
        <f t="shared" ref="G393:G456" si="34">ABS(F393)</f>
        <v>0</v>
      </c>
      <c r="H393" s="8">
        <f t="shared" ref="H393:H456" si="35">(G393^2)</f>
        <v>0</v>
      </c>
      <c r="J393" s="8">
        <v>-611.875</v>
      </c>
      <c r="K393" s="8">
        <f t="shared" si="31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2"/>
        <v>-0.61187499999999995</v>
      </c>
      <c r="E394" s="8">
        <v>-0.61187499999999995</v>
      </c>
      <c r="F394" s="4">
        <f t="shared" si="33"/>
        <v>0</v>
      </c>
      <c r="G394" s="4">
        <f t="shared" si="34"/>
        <v>0</v>
      </c>
      <c r="H394" s="8">
        <f t="shared" si="35"/>
        <v>0</v>
      </c>
      <c r="J394" s="8">
        <v>-611.875</v>
      </c>
      <c r="K394" s="8">
        <f t="shared" si="31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2"/>
        <v>-0.61187499999999995</v>
      </c>
      <c r="E395" s="8">
        <v>-0.61187499999999995</v>
      </c>
      <c r="F395" s="4">
        <f t="shared" si="33"/>
        <v>0</v>
      </c>
      <c r="G395" s="4">
        <f t="shared" si="34"/>
        <v>0</v>
      </c>
      <c r="H395" s="8">
        <f t="shared" si="35"/>
        <v>0</v>
      </c>
      <c r="J395" s="8">
        <v>-611.875</v>
      </c>
      <c r="K395" s="8">
        <f t="shared" si="31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2"/>
        <v>-0.61187499999999995</v>
      </c>
      <c r="E396" s="8">
        <v>-0.61187499999999995</v>
      </c>
      <c r="F396" s="4">
        <f t="shared" si="33"/>
        <v>0</v>
      </c>
      <c r="G396" s="4">
        <f t="shared" si="34"/>
        <v>0</v>
      </c>
      <c r="H396" s="8">
        <f t="shared" si="35"/>
        <v>0</v>
      </c>
      <c r="J396" s="8">
        <v>-611.875</v>
      </c>
      <c r="K396" s="8">
        <f t="shared" si="31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2"/>
        <v>-0.61187499999999995</v>
      </c>
      <c r="E397" s="8">
        <v>-0.61187499999999995</v>
      </c>
      <c r="F397" s="4">
        <f t="shared" si="33"/>
        <v>0</v>
      </c>
      <c r="G397" s="4">
        <f t="shared" si="34"/>
        <v>0</v>
      </c>
      <c r="H397" s="8">
        <f t="shared" si="35"/>
        <v>0</v>
      </c>
      <c r="J397" s="8">
        <v>-611.875</v>
      </c>
      <c r="K397" s="8">
        <f t="shared" si="31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2"/>
        <v>-0.61187499999999995</v>
      </c>
      <c r="E398" s="8">
        <v>-0.61187499999999995</v>
      </c>
      <c r="F398" s="4">
        <f t="shared" si="33"/>
        <v>0</v>
      </c>
      <c r="G398" s="4">
        <f t="shared" si="34"/>
        <v>0</v>
      </c>
      <c r="H398" s="8">
        <f t="shared" si="35"/>
        <v>0</v>
      </c>
      <c r="J398" s="8">
        <v>-611.875</v>
      </c>
      <c r="K398" s="8">
        <f t="shared" si="31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2"/>
        <v>-1.0669200000000001</v>
      </c>
      <c r="E399" s="8">
        <v>-1.0669150000000001</v>
      </c>
      <c r="F399" s="4">
        <f t="shared" si="33"/>
        <v>5.000000000032756E-6</v>
      </c>
      <c r="G399" s="4">
        <f t="shared" si="34"/>
        <v>5.000000000032756E-6</v>
      </c>
      <c r="H399" s="8">
        <f t="shared" si="35"/>
        <v>2.5000000000327561E-11</v>
      </c>
      <c r="J399" s="8">
        <v>-611.875</v>
      </c>
      <c r="K399" s="8">
        <f t="shared" si="31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2"/>
        <v>-1.0669200000000001</v>
      </c>
      <c r="E400" s="8">
        <v>-1.0669150000000001</v>
      </c>
      <c r="F400" s="4">
        <f t="shared" si="33"/>
        <v>5.000000000032756E-6</v>
      </c>
      <c r="G400" s="4">
        <f t="shared" si="34"/>
        <v>5.000000000032756E-6</v>
      </c>
      <c r="H400" s="8">
        <f t="shared" si="35"/>
        <v>2.5000000000327561E-11</v>
      </c>
      <c r="J400" s="8">
        <v>-611.875</v>
      </c>
      <c r="K400" s="8">
        <f t="shared" si="31"/>
        <v>-611.875</v>
      </c>
    </row>
    <row r="401" spans="1:11" x14ac:dyDescent="0.25">
      <c r="A401" s="8">
        <v>393</v>
      </c>
      <c r="B401" s="8">
        <v>8</v>
      </c>
      <c r="C401" s="8">
        <v>28993</v>
      </c>
      <c r="D401" s="8">
        <f t="shared" si="32"/>
        <v>28.992999999999999</v>
      </c>
      <c r="E401" s="8">
        <v>27.974605</v>
      </c>
      <c r="F401" s="4">
        <f t="shared" si="33"/>
        <v>-1.0183949999999982</v>
      </c>
      <c r="G401" s="4">
        <f t="shared" si="34"/>
        <v>1.0183949999999982</v>
      </c>
      <c r="H401" s="8">
        <f t="shared" si="35"/>
        <v>1.0371283760249963</v>
      </c>
      <c r="J401" s="8">
        <v>-611.875</v>
      </c>
      <c r="K401" s="8">
        <f t="shared" si="31"/>
        <v>-611.875</v>
      </c>
    </row>
    <row r="402" spans="1:11" x14ac:dyDescent="0.25">
      <c r="A402" s="8">
        <v>394</v>
      </c>
      <c r="B402" s="8">
        <v>9</v>
      </c>
      <c r="C402" s="8">
        <v>113650</v>
      </c>
      <c r="D402" s="8">
        <f t="shared" si="32"/>
        <v>113.65</v>
      </c>
      <c r="E402" s="8">
        <v>113.974536</v>
      </c>
      <c r="F402" s="4">
        <f t="shared" si="33"/>
        <v>0.32453599999999483</v>
      </c>
      <c r="G402" s="4">
        <f t="shared" si="34"/>
        <v>0.32453599999999483</v>
      </c>
      <c r="H402" s="8">
        <f t="shared" si="35"/>
        <v>0.10532361529599664</v>
      </c>
      <c r="J402" s="8">
        <v>-611.875</v>
      </c>
      <c r="K402" s="8">
        <f t="shared" si="31"/>
        <v>-611.875</v>
      </c>
    </row>
    <row r="403" spans="1:11" x14ac:dyDescent="0.25">
      <c r="A403" s="8">
        <v>395</v>
      </c>
      <c r="B403" s="8">
        <v>10</v>
      </c>
      <c r="C403" s="8">
        <v>113793</v>
      </c>
      <c r="D403" s="8">
        <f t="shared" si="32"/>
        <v>113.79300000000001</v>
      </c>
      <c r="E403" s="8">
        <v>114.117773</v>
      </c>
      <c r="F403" s="4">
        <f t="shared" si="33"/>
        <v>0.32477299999999332</v>
      </c>
      <c r="G403" s="4">
        <f t="shared" si="34"/>
        <v>0.32477299999999332</v>
      </c>
      <c r="H403" s="8">
        <f t="shared" si="35"/>
        <v>0.10547750152899565</v>
      </c>
      <c r="J403" s="8">
        <v>-611.875</v>
      </c>
      <c r="K403" s="8">
        <f t="shared" si="31"/>
        <v>-611.875</v>
      </c>
    </row>
    <row r="404" spans="1:11" x14ac:dyDescent="0.25">
      <c r="A404" s="8">
        <v>396</v>
      </c>
      <c r="B404" s="8">
        <v>11</v>
      </c>
      <c r="C404" s="8">
        <v>114354</v>
      </c>
      <c r="D404" s="8">
        <f t="shared" si="32"/>
        <v>114.354</v>
      </c>
      <c r="E404" s="8">
        <v>114.026552</v>
      </c>
      <c r="F404" s="4">
        <f t="shared" si="33"/>
        <v>-0.32744800000000396</v>
      </c>
      <c r="G404" s="4">
        <f t="shared" si="34"/>
        <v>0.32744800000000396</v>
      </c>
      <c r="H404" s="8">
        <f t="shared" si="35"/>
        <v>0.10722219270400259</v>
      </c>
      <c r="J404" s="8">
        <v>-1066.92</v>
      </c>
      <c r="K404" s="8">
        <f t="shared" si="31"/>
        <v>-1066.92</v>
      </c>
    </row>
    <row r="405" spans="1:11" x14ac:dyDescent="0.25">
      <c r="A405" s="8">
        <v>397</v>
      </c>
      <c r="B405" s="8">
        <v>12</v>
      </c>
      <c r="C405" s="8">
        <v>113621</v>
      </c>
      <c r="D405" s="8">
        <f t="shared" si="32"/>
        <v>113.621</v>
      </c>
      <c r="E405" s="8">
        <v>114.158509</v>
      </c>
      <c r="F405" s="4">
        <f t="shared" si="33"/>
        <v>0.53750900000000001</v>
      </c>
      <c r="G405" s="4">
        <f t="shared" si="34"/>
        <v>0.53750900000000001</v>
      </c>
      <c r="H405" s="8">
        <f t="shared" si="35"/>
        <v>0.288915925081</v>
      </c>
      <c r="J405" s="8">
        <v>-1066.92</v>
      </c>
      <c r="K405" s="8">
        <f t="shared" si="31"/>
        <v>-1066.92</v>
      </c>
    </row>
    <row r="406" spans="1:11" x14ac:dyDescent="0.25">
      <c r="A406" s="8">
        <v>398</v>
      </c>
      <c r="B406" s="8">
        <v>13</v>
      </c>
      <c r="C406" s="8">
        <v>113374</v>
      </c>
      <c r="D406" s="8">
        <f t="shared" si="32"/>
        <v>113.374</v>
      </c>
      <c r="E406" s="8">
        <v>113.955901</v>
      </c>
      <c r="F406" s="4">
        <f t="shared" si="33"/>
        <v>0.581901000000002</v>
      </c>
      <c r="G406" s="4">
        <f t="shared" si="34"/>
        <v>0.581901000000002</v>
      </c>
      <c r="H406" s="8">
        <f t="shared" si="35"/>
        <v>0.33860877380100235</v>
      </c>
      <c r="J406" s="8">
        <v>9669.5</v>
      </c>
      <c r="K406" s="8">
        <f t="shared" si="31"/>
        <v>9669.5</v>
      </c>
    </row>
    <row r="407" spans="1:11" x14ac:dyDescent="0.25">
      <c r="A407" s="8">
        <v>399</v>
      </c>
      <c r="B407" s="8">
        <v>14</v>
      </c>
      <c r="C407" s="8">
        <v>113792</v>
      </c>
      <c r="D407" s="8">
        <f t="shared" si="32"/>
        <v>113.792</v>
      </c>
      <c r="E407" s="8">
        <v>113.616781</v>
      </c>
      <c r="F407" s="4">
        <f t="shared" si="33"/>
        <v>-0.17521899999999846</v>
      </c>
      <c r="G407" s="4">
        <f t="shared" si="34"/>
        <v>0.17521899999999846</v>
      </c>
      <c r="H407" s="8">
        <f t="shared" si="35"/>
        <v>3.0701697960999461E-2</v>
      </c>
      <c r="J407" s="8">
        <v>113854</v>
      </c>
      <c r="K407" s="8">
        <f t="shared" si="31"/>
        <v>113854</v>
      </c>
    </row>
    <row r="408" spans="1:11" x14ac:dyDescent="0.25">
      <c r="A408" s="8">
        <v>400</v>
      </c>
      <c r="B408" s="8">
        <v>15</v>
      </c>
      <c r="C408" s="8">
        <v>98668.3</v>
      </c>
      <c r="D408" s="8">
        <f t="shared" si="32"/>
        <v>98.668300000000002</v>
      </c>
      <c r="E408" s="8">
        <v>101.98610600000001</v>
      </c>
      <c r="F408" s="4">
        <f t="shared" si="33"/>
        <v>3.3178060000000045</v>
      </c>
      <c r="G408" s="4">
        <f t="shared" si="34"/>
        <v>3.3178060000000045</v>
      </c>
      <c r="H408" s="8">
        <f t="shared" si="35"/>
        <v>11.00783665363603</v>
      </c>
      <c r="J408" s="8">
        <v>113159</v>
      </c>
      <c r="K408" s="8">
        <f t="shared" si="31"/>
        <v>113159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2"/>
        <v>-0.92471500000000006</v>
      </c>
      <c r="E409" s="8">
        <v>-0.92471499999999995</v>
      </c>
      <c r="F409" s="4">
        <f t="shared" si="33"/>
        <v>1.1102230246251565E-16</v>
      </c>
      <c r="G409" s="4">
        <f t="shared" si="34"/>
        <v>1.1102230246251565E-16</v>
      </c>
      <c r="H409" s="8">
        <f t="shared" si="35"/>
        <v>1.2325951644078309E-32</v>
      </c>
      <c r="J409" s="8">
        <v>112604</v>
      </c>
      <c r="K409" s="8">
        <f t="shared" si="31"/>
        <v>112604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2"/>
        <v>-0.61187499999999995</v>
      </c>
      <c r="E410" s="8">
        <v>-0.61187499999999995</v>
      </c>
      <c r="F410" s="4">
        <f t="shared" si="33"/>
        <v>0</v>
      </c>
      <c r="G410" s="4">
        <f t="shared" si="34"/>
        <v>0</v>
      </c>
      <c r="H410" s="8">
        <f t="shared" si="35"/>
        <v>0</v>
      </c>
      <c r="J410" s="8">
        <v>111558</v>
      </c>
      <c r="K410" s="8">
        <f t="shared" si="31"/>
        <v>111558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2"/>
        <v>-0.61187499999999995</v>
      </c>
      <c r="E411" s="8">
        <v>-0.61187499999999995</v>
      </c>
      <c r="F411" s="4">
        <f t="shared" si="33"/>
        <v>0</v>
      </c>
      <c r="G411" s="4">
        <f t="shared" si="34"/>
        <v>0</v>
      </c>
      <c r="H411" s="8">
        <f t="shared" si="35"/>
        <v>0</v>
      </c>
      <c r="J411" s="8">
        <v>111025</v>
      </c>
      <c r="K411" s="8">
        <f t="shared" si="31"/>
        <v>111025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2"/>
        <v>-0.61187499999999995</v>
      </c>
      <c r="E412" s="8">
        <v>-0.61187499999999995</v>
      </c>
      <c r="F412" s="4">
        <f t="shared" si="33"/>
        <v>0</v>
      </c>
      <c r="G412" s="4">
        <f t="shared" si="34"/>
        <v>0</v>
      </c>
      <c r="H412" s="8">
        <f t="shared" si="35"/>
        <v>0</v>
      </c>
      <c r="J412" s="8">
        <v>110895</v>
      </c>
      <c r="K412" s="8">
        <f t="shared" si="31"/>
        <v>110895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2"/>
        <v>-0.61187499999999995</v>
      </c>
      <c r="E413" s="8">
        <v>-0.61187499999999995</v>
      </c>
      <c r="F413" s="4">
        <f t="shared" si="33"/>
        <v>0</v>
      </c>
      <c r="G413" s="4">
        <f t="shared" si="34"/>
        <v>0</v>
      </c>
      <c r="H413" s="8">
        <f t="shared" si="35"/>
        <v>0</v>
      </c>
      <c r="J413" s="8">
        <v>88682.6</v>
      </c>
      <c r="K413" s="8">
        <f t="shared" si="31"/>
        <v>88682.6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2"/>
        <v>-0.61187499999999995</v>
      </c>
      <c r="E414" s="8">
        <v>-0.61187499999999995</v>
      </c>
      <c r="F414" s="4">
        <f t="shared" si="33"/>
        <v>0</v>
      </c>
      <c r="G414" s="4">
        <f t="shared" si="34"/>
        <v>0</v>
      </c>
      <c r="H414" s="8">
        <f t="shared" si="35"/>
        <v>0</v>
      </c>
      <c r="J414" s="8">
        <v>-924.71500000000003</v>
      </c>
      <c r="K414" s="8">
        <f t="shared" si="31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2"/>
        <v>-0.61187499999999995</v>
      </c>
      <c r="E415" s="8">
        <v>-0.61187499999999995</v>
      </c>
      <c r="F415" s="4">
        <f t="shared" si="33"/>
        <v>0</v>
      </c>
      <c r="G415" s="4">
        <f t="shared" si="34"/>
        <v>0</v>
      </c>
      <c r="H415" s="8">
        <f t="shared" si="35"/>
        <v>0</v>
      </c>
      <c r="J415" s="8">
        <v>-611.875</v>
      </c>
      <c r="K415" s="8">
        <f t="shared" si="31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2"/>
        <v>-0.61187499999999995</v>
      </c>
      <c r="E416" s="8">
        <v>-0.61187499999999995</v>
      </c>
      <c r="F416" s="4">
        <f t="shared" si="33"/>
        <v>0</v>
      </c>
      <c r="G416" s="4">
        <f t="shared" si="34"/>
        <v>0</v>
      </c>
      <c r="H416" s="8">
        <f t="shared" si="35"/>
        <v>0</v>
      </c>
      <c r="J416" s="8">
        <v>-611.875</v>
      </c>
      <c r="K416" s="8">
        <f t="shared" si="31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2"/>
        <v>-0.61187499999999995</v>
      </c>
      <c r="E417" s="8">
        <v>-0.61187499999999995</v>
      </c>
      <c r="F417" s="4">
        <f t="shared" si="33"/>
        <v>0</v>
      </c>
      <c r="G417" s="4">
        <f t="shared" si="34"/>
        <v>0</v>
      </c>
      <c r="H417" s="8">
        <f t="shared" si="35"/>
        <v>0</v>
      </c>
      <c r="J417" s="8">
        <v>-611.875</v>
      </c>
      <c r="K417" s="8">
        <f t="shared" si="31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2"/>
        <v>-0.61187499999999995</v>
      </c>
      <c r="E418" s="8">
        <v>-0.61187499999999995</v>
      </c>
      <c r="F418" s="4">
        <f t="shared" si="33"/>
        <v>0</v>
      </c>
      <c r="G418" s="4">
        <f t="shared" si="34"/>
        <v>0</v>
      </c>
      <c r="H418" s="8">
        <f t="shared" si="35"/>
        <v>0</v>
      </c>
      <c r="J418" s="8">
        <v>-611.875</v>
      </c>
      <c r="K418" s="8">
        <f t="shared" si="31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2"/>
        <v>-0.61187499999999995</v>
      </c>
      <c r="E419" s="8">
        <v>-0.61187499999999995</v>
      </c>
      <c r="F419" s="4">
        <f t="shared" si="33"/>
        <v>0</v>
      </c>
      <c r="G419" s="4">
        <f t="shared" si="34"/>
        <v>0</v>
      </c>
      <c r="H419" s="8">
        <f t="shared" si="35"/>
        <v>0</v>
      </c>
      <c r="J419" s="8">
        <v>-611.875</v>
      </c>
      <c r="K419" s="8">
        <f t="shared" si="31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2"/>
        <v>-0.61187499999999995</v>
      </c>
      <c r="E420" s="8">
        <v>-0.61187499999999995</v>
      </c>
      <c r="F420" s="4">
        <f t="shared" si="33"/>
        <v>0</v>
      </c>
      <c r="G420" s="4">
        <f t="shared" si="34"/>
        <v>0</v>
      </c>
      <c r="H420" s="8">
        <f t="shared" si="35"/>
        <v>0</v>
      </c>
      <c r="J420" s="8">
        <v>-611.875</v>
      </c>
      <c r="K420" s="8">
        <f t="shared" si="31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2"/>
        <v>-0.61187499999999995</v>
      </c>
      <c r="E421" s="8">
        <v>-0.61187499999999995</v>
      </c>
      <c r="F421" s="4">
        <f t="shared" si="33"/>
        <v>0</v>
      </c>
      <c r="G421" s="4">
        <f t="shared" si="34"/>
        <v>0</v>
      </c>
      <c r="H421" s="8">
        <f t="shared" si="35"/>
        <v>0</v>
      </c>
      <c r="J421" s="8">
        <v>-611.875</v>
      </c>
      <c r="K421" s="8">
        <f t="shared" si="31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2"/>
        <v>-0.61187499999999995</v>
      </c>
      <c r="E422" s="8">
        <v>-0.61187499999999995</v>
      </c>
      <c r="F422" s="4">
        <f t="shared" si="33"/>
        <v>0</v>
      </c>
      <c r="G422" s="4">
        <f t="shared" si="34"/>
        <v>0</v>
      </c>
      <c r="H422" s="8">
        <f t="shared" si="35"/>
        <v>0</v>
      </c>
      <c r="J422" s="8">
        <v>-611.875</v>
      </c>
      <c r="K422" s="8">
        <f t="shared" si="31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2"/>
        <v>-1.0669200000000001</v>
      </c>
      <c r="E423" s="8">
        <v>-1.0669150000000001</v>
      </c>
      <c r="F423" s="4">
        <f t="shared" si="33"/>
        <v>5.000000000032756E-6</v>
      </c>
      <c r="G423" s="4">
        <f t="shared" si="34"/>
        <v>5.000000000032756E-6</v>
      </c>
      <c r="H423" s="8">
        <f t="shared" si="35"/>
        <v>2.5000000000327561E-11</v>
      </c>
      <c r="J423" s="8">
        <v>-611.875</v>
      </c>
      <c r="K423" s="8">
        <f t="shared" si="31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2"/>
        <v>-1.0669200000000001</v>
      </c>
      <c r="E424" s="8">
        <v>-1.0669150000000001</v>
      </c>
      <c r="F424" s="4">
        <f t="shared" si="33"/>
        <v>5.000000000032756E-6</v>
      </c>
      <c r="G424" s="4">
        <f t="shared" si="34"/>
        <v>5.000000000032756E-6</v>
      </c>
      <c r="H424" s="8">
        <f t="shared" si="35"/>
        <v>2.5000000000327561E-11</v>
      </c>
      <c r="J424" s="8">
        <v>-611.875</v>
      </c>
      <c r="K424" s="8">
        <f t="shared" si="31"/>
        <v>-611.875</v>
      </c>
    </row>
    <row r="425" spans="1:11" x14ac:dyDescent="0.25">
      <c r="A425" s="8">
        <v>417</v>
      </c>
      <c r="B425" s="8">
        <v>8</v>
      </c>
      <c r="C425" s="8">
        <v>17798.2</v>
      </c>
      <c r="D425" s="8">
        <f t="shared" si="32"/>
        <v>17.798200000000001</v>
      </c>
      <c r="E425" s="8">
        <v>16.763680999999998</v>
      </c>
      <c r="F425" s="4">
        <f t="shared" si="33"/>
        <v>-1.0345190000000031</v>
      </c>
      <c r="G425" s="4">
        <f t="shared" si="34"/>
        <v>1.0345190000000031</v>
      </c>
      <c r="H425" s="8">
        <f t="shared" si="35"/>
        <v>1.0702295613610064</v>
      </c>
      <c r="J425" s="8">
        <v>-611.875</v>
      </c>
      <c r="K425" s="8">
        <f t="shared" si="31"/>
        <v>-611.875</v>
      </c>
    </row>
    <row r="426" spans="1:11" x14ac:dyDescent="0.25">
      <c r="A426" s="8">
        <v>418</v>
      </c>
      <c r="B426" s="8">
        <v>9</v>
      </c>
      <c r="C426" s="8">
        <v>114240</v>
      </c>
      <c r="D426" s="8">
        <f t="shared" si="32"/>
        <v>114.24</v>
      </c>
      <c r="E426" s="8">
        <v>114.592223</v>
      </c>
      <c r="F426" s="4">
        <f t="shared" si="33"/>
        <v>0.35222300000000928</v>
      </c>
      <c r="G426" s="4">
        <f t="shared" si="34"/>
        <v>0.35222300000000928</v>
      </c>
      <c r="H426" s="8">
        <f t="shared" si="35"/>
        <v>0.12406104172900653</v>
      </c>
      <c r="J426" s="8">
        <v>-611.875</v>
      </c>
      <c r="K426" s="8">
        <f t="shared" si="31"/>
        <v>-611.875</v>
      </c>
    </row>
    <row r="427" spans="1:11" x14ac:dyDescent="0.25">
      <c r="A427" s="8">
        <v>419</v>
      </c>
      <c r="B427" s="8">
        <v>10</v>
      </c>
      <c r="C427" s="8">
        <v>114690</v>
      </c>
      <c r="D427" s="8">
        <f t="shared" si="32"/>
        <v>114.69</v>
      </c>
      <c r="E427" s="8">
        <v>113.702242</v>
      </c>
      <c r="F427" s="4">
        <f t="shared" si="33"/>
        <v>-0.98775799999999947</v>
      </c>
      <c r="G427" s="4">
        <f t="shared" si="34"/>
        <v>0.98775799999999947</v>
      </c>
      <c r="H427" s="8">
        <f t="shared" si="35"/>
        <v>0.97566586656399901</v>
      </c>
      <c r="J427" s="8">
        <v>-611.875</v>
      </c>
      <c r="K427" s="8">
        <f t="shared" si="31"/>
        <v>-611.875</v>
      </c>
    </row>
    <row r="428" spans="1:11" x14ac:dyDescent="0.25">
      <c r="A428" s="8">
        <v>420</v>
      </c>
      <c r="B428" s="8">
        <v>11</v>
      </c>
      <c r="C428" s="8">
        <v>113750</v>
      </c>
      <c r="D428" s="8">
        <f t="shared" si="32"/>
        <v>113.75</v>
      </c>
      <c r="E428" s="8">
        <v>114.289297</v>
      </c>
      <c r="F428" s="4">
        <f t="shared" si="33"/>
        <v>0.5392970000000048</v>
      </c>
      <c r="G428" s="4">
        <f t="shared" si="34"/>
        <v>0.5392970000000048</v>
      </c>
      <c r="H428" s="8">
        <f t="shared" si="35"/>
        <v>0.2908412542090052</v>
      </c>
      <c r="J428" s="8">
        <v>-1066.92</v>
      </c>
      <c r="K428" s="8">
        <f t="shared" ref="K428:K491" si="36">J428</f>
        <v>-1066.92</v>
      </c>
    </row>
    <row r="429" spans="1:11" x14ac:dyDescent="0.25">
      <c r="A429" s="8">
        <v>421</v>
      </c>
      <c r="B429" s="8">
        <v>12</v>
      </c>
      <c r="C429" s="8">
        <v>113691</v>
      </c>
      <c r="D429" s="8">
        <f t="shared" si="32"/>
        <v>113.691</v>
      </c>
      <c r="E429" s="8">
        <v>114.206738</v>
      </c>
      <c r="F429" s="4">
        <f t="shared" si="33"/>
        <v>0.51573799999999892</v>
      </c>
      <c r="G429" s="4">
        <f t="shared" si="34"/>
        <v>0.51573799999999892</v>
      </c>
      <c r="H429" s="8">
        <f t="shared" si="35"/>
        <v>0.26598568464399891</v>
      </c>
      <c r="J429" s="8">
        <v>-1066.92</v>
      </c>
      <c r="K429" s="8">
        <f t="shared" si="36"/>
        <v>-1066.92</v>
      </c>
    </row>
    <row r="430" spans="1:11" x14ac:dyDescent="0.25">
      <c r="A430" s="8">
        <v>422</v>
      </c>
      <c r="B430" s="8">
        <v>13</v>
      </c>
      <c r="C430" s="8">
        <v>113273</v>
      </c>
      <c r="D430" s="8">
        <f t="shared" si="32"/>
        <v>113.273</v>
      </c>
      <c r="E430" s="8">
        <v>113.77797700000001</v>
      </c>
      <c r="F430" s="4">
        <f t="shared" si="33"/>
        <v>0.50497700000001089</v>
      </c>
      <c r="G430" s="4">
        <f t="shared" si="34"/>
        <v>0.50497700000001089</v>
      </c>
      <c r="H430" s="8">
        <f t="shared" si="35"/>
        <v>0.25500177052901102</v>
      </c>
      <c r="J430" s="8">
        <v>28168.6</v>
      </c>
      <c r="K430" s="8">
        <f t="shared" si="36"/>
        <v>28168.6</v>
      </c>
    </row>
    <row r="431" spans="1:11" x14ac:dyDescent="0.25">
      <c r="A431" s="8">
        <v>423</v>
      </c>
      <c r="B431" s="8">
        <v>14</v>
      </c>
      <c r="C431" s="8">
        <v>113169</v>
      </c>
      <c r="D431" s="8">
        <f t="shared" si="32"/>
        <v>113.169</v>
      </c>
      <c r="E431" s="8">
        <v>113.667461</v>
      </c>
      <c r="F431" s="4">
        <f t="shared" si="33"/>
        <v>0.49846100000000604</v>
      </c>
      <c r="G431" s="4">
        <f t="shared" si="34"/>
        <v>0.49846100000000604</v>
      </c>
      <c r="H431" s="8">
        <f t="shared" si="35"/>
        <v>0.24846336852100601</v>
      </c>
      <c r="J431" s="8">
        <v>113817</v>
      </c>
      <c r="K431" s="8">
        <f t="shared" si="36"/>
        <v>113817</v>
      </c>
    </row>
    <row r="432" spans="1:11" x14ac:dyDescent="0.25">
      <c r="A432" s="8">
        <v>424</v>
      </c>
      <c r="B432" s="8">
        <v>15</v>
      </c>
      <c r="C432" s="8">
        <v>86560.3</v>
      </c>
      <c r="D432" s="8">
        <f t="shared" si="32"/>
        <v>86.560299999999998</v>
      </c>
      <c r="E432" s="8">
        <v>89.666781999999998</v>
      </c>
      <c r="F432" s="4">
        <f t="shared" si="33"/>
        <v>3.1064819999999997</v>
      </c>
      <c r="G432" s="4">
        <f t="shared" si="34"/>
        <v>3.1064819999999997</v>
      </c>
      <c r="H432" s="8">
        <f t="shared" si="35"/>
        <v>9.650230416323998</v>
      </c>
      <c r="J432" s="8">
        <v>113931</v>
      </c>
      <c r="K432" s="8">
        <f t="shared" si="36"/>
        <v>113931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2"/>
        <v>-0.92471500000000006</v>
      </c>
      <c r="E433" s="8">
        <v>-0.92471499999999995</v>
      </c>
      <c r="F433" s="4">
        <f t="shared" si="33"/>
        <v>1.1102230246251565E-16</v>
      </c>
      <c r="G433" s="4">
        <f t="shared" si="34"/>
        <v>1.1102230246251565E-16</v>
      </c>
      <c r="H433" s="8">
        <f t="shared" si="35"/>
        <v>1.2325951644078309E-32</v>
      </c>
      <c r="J433" s="8">
        <v>114701</v>
      </c>
      <c r="K433" s="8">
        <f t="shared" si="36"/>
        <v>114701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2"/>
        <v>-0.61187499999999995</v>
      </c>
      <c r="E434" s="8">
        <v>-0.61187499999999995</v>
      </c>
      <c r="F434" s="4">
        <f t="shared" si="33"/>
        <v>0</v>
      </c>
      <c r="G434" s="4">
        <f t="shared" si="34"/>
        <v>0</v>
      </c>
      <c r="H434" s="8">
        <f t="shared" si="35"/>
        <v>0</v>
      </c>
      <c r="J434" s="8">
        <v>113960</v>
      </c>
      <c r="K434" s="8">
        <f t="shared" si="36"/>
        <v>113960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2"/>
        <v>-0.61187499999999995</v>
      </c>
      <c r="E435" s="8">
        <v>-0.61187499999999995</v>
      </c>
      <c r="F435" s="4">
        <f t="shared" si="33"/>
        <v>0</v>
      </c>
      <c r="G435" s="4">
        <f t="shared" si="34"/>
        <v>0</v>
      </c>
      <c r="H435" s="8">
        <f t="shared" si="35"/>
        <v>0</v>
      </c>
      <c r="J435" s="8">
        <v>113784</v>
      </c>
      <c r="K435" s="8">
        <f t="shared" si="36"/>
        <v>113784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2"/>
        <v>-0.61187499999999995</v>
      </c>
      <c r="E436" s="8">
        <v>-0.61187499999999995</v>
      </c>
      <c r="F436" s="4">
        <f t="shared" si="33"/>
        <v>0</v>
      </c>
      <c r="G436" s="4">
        <f t="shared" si="34"/>
        <v>0</v>
      </c>
      <c r="H436" s="8">
        <f t="shared" si="35"/>
        <v>0</v>
      </c>
      <c r="J436" s="8">
        <v>114116</v>
      </c>
      <c r="K436" s="8">
        <f t="shared" si="36"/>
        <v>114116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2"/>
        <v>-0.61187499999999995</v>
      </c>
      <c r="E437" s="8">
        <v>-0.61187499999999995</v>
      </c>
      <c r="F437" s="4">
        <f t="shared" si="33"/>
        <v>0</v>
      </c>
      <c r="G437" s="4">
        <f t="shared" si="34"/>
        <v>0</v>
      </c>
      <c r="H437" s="8">
        <f t="shared" si="35"/>
        <v>0</v>
      </c>
      <c r="J437" s="8">
        <v>101926</v>
      </c>
      <c r="K437" s="8">
        <f t="shared" si="36"/>
        <v>101926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2"/>
        <v>-0.61187499999999995</v>
      </c>
      <c r="E438" s="8">
        <v>-0.61187499999999995</v>
      </c>
      <c r="F438" s="4">
        <f t="shared" si="33"/>
        <v>0</v>
      </c>
      <c r="G438" s="4">
        <f t="shared" si="34"/>
        <v>0</v>
      </c>
      <c r="H438" s="8">
        <f t="shared" si="35"/>
        <v>0</v>
      </c>
      <c r="J438" s="8">
        <v>-924.71500000000003</v>
      </c>
      <c r="K438" s="8">
        <f t="shared" si="36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2"/>
        <v>-0.61187499999999995</v>
      </c>
      <c r="E439" s="8">
        <v>-0.61187499999999995</v>
      </c>
      <c r="F439" s="4">
        <f t="shared" si="33"/>
        <v>0</v>
      </c>
      <c r="G439" s="4">
        <f t="shared" si="34"/>
        <v>0</v>
      </c>
      <c r="H439" s="8">
        <f t="shared" si="35"/>
        <v>0</v>
      </c>
      <c r="J439" s="8">
        <v>-611.875</v>
      </c>
      <c r="K439" s="8">
        <f t="shared" si="36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2"/>
        <v>-0.61187499999999995</v>
      </c>
      <c r="E440" s="8">
        <v>-0.61187499999999995</v>
      </c>
      <c r="F440" s="4">
        <f t="shared" si="33"/>
        <v>0</v>
      </c>
      <c r="G440" s="4">
        <f t="shared" si="34"/>
        <v>0</v>
      </c>
      <c r="H440" s="8">
        <f t="shared" si="35"/>
        <v>0</v>
      </c>
      <c r="J440" s="8">
        <v>-611.875</v>
      </c>
      <c r="K440" s="8">
        <f t="shared" si="36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2"/>
        <v>-0.61187499999999995</v>
      </c>
      <c r="E441" s="8">
        <v>-0.61187499999999995</v>
      </c>
      <c r="F441" s="4">
        <f t="shared" si="33"/>
        <v>0</v>
      </c>
      <c r="G441" s="4">
        <f t="shared" si="34"/>
        <v>0</v>
      </c>
      <c r="H441" s="8">
        <f t="shared" si="35"/>
        <v>0</v>
      </c>
      <c r="J441" s="8">
        <v>-611.875</v>
      </c>
      <c r="K441" s="8">
        <f t="shared" si="36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2"/>
        <v>-0.61187499999999995</v>
      </c>
      <c r="E442" s="8">
        <v>-0.61187499999999995</v>
      </c>
      <c r="F442" s="4">
        <f t="shared" si="33"/>
        <v>0</v>
      </c>
      <c r="G442" s="4">
        <f t="shared" si="34"/>
        <v>0</v>
      </c>
      <c r="H442" s="8">
        <f t="shared" si="35"/>
        <v>0</v>
      </c>
      <c r="J442" s="8">
        <v>-611.875</v>
      </c>
      <c r="K442" s="8">
        <f t="shared" si="36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2"/>
        <v>-0.61187499999999995</v>
      </c>
      <c r="E443" s="8">
        <v>-0.61187499999999995</v>
      </c>
      <c r="F443" s="4">
        <f t="shared" si="33"/>
        <v>0</v>
      </c>
      <c r="G443" s="4">
        <f t="shared" si="34"/>
        <v>0</v>
      </c>
      <c r="H443" s="8">
        <f t="shared" si="35"/>
        <v>0</v>
      </c>
      <c r="J443" s="8">
        <v>-611.875</v>
      </c>
      <c r="K443" s="8">
        <f t="shared" si="36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2"/>
        <v>-0.61187499999999995</v>
      </c>
      <c r="E444" s="8">
        <v>-0.61187499999999995</v>
      </c>
      <c r="F444" s="4">
        <f t="shared" si="33"/>
        <v>0</v>
      </c>
      <c r="G444" s="4">
        <f t="shared" si="34"/>
        <v>0</v>
      </c>
      <c r="H444" s="8">
        <f t="shared" si="35"/>
        <v>0</v>
      </c>
      <c r="J444" s="8">
        <v>-611.875</v>
      </c>
      <c r="K444" s="8">
        <f t="shared" si="36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2"/>
        <v>-0.61187499999999995</v>
      </c>
      <c r="E445" s="8">
        <v>-0.61187499999999995</v>
      </c>
      <c r="F445" s="4">
        <f t="shared" si="33"/>
        <v>0</v>
      </c>
      <c r="G445" s="4">
        <f t="shared" si="34"/>
        <v>0</v>
      </c>
      <c r="H445" s="8">
        <f t="shared" si="35"/>
        <v>0</v>
      </c>
      <c r="J445" s="8">
        <v>-611.875</v>
      </c>
      <c r="K445" s="8">
        <f t="shared" si="36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2"/>
        <v>-0.61187499999999995</v>
      </c>
      <c r="E446" s="8">
        <v>-0.61187499999999995</v>
      </c>
      <c r="F446" s="4">
        <f t="shared" si="33"/>
        <v>0</v>
      </c>
      <c r="G446" s="4">
        <f t="shared" si="34"/>
        <v>0</v>
      </c>
      <c r="H446" s="8">
        <f t="shared" si="35"/>
        <v>0</v>
      </c>
      <c r="J446" s="8">
        <v>-611.875</v>
      </c>
      <c r="K446" s="8">
        <f t="shared" si="36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2"/>
        <v>-1.0669200000000001</v>
      </c>
      <c r="E447" s="8">
        <v>-1.0669150000000001</v>
      </c>
      <c r="F447" s="4">
        <f t="shared" si="33"/>
        <v>5.000000000032756E-6</v>
      </c>
      <c r="G447" s="4">
        <f t="shared" si="34"/>
        <v>5.000000000032756E-6</v>
      </c>
      <c r="H447" s="8">
        <f t="shared" si="35"/>
        <v>2.5000000000327561E-11</v>
      </c>
      <c r="J447" s="8">
        <v>-611.875</v>
      </c>
      <c r="K447" s="8">
        <f t="shared" si="36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2"/>
        <v>-1.0669200000000001</v>
      </c>
      <c r="E448" s="8">
        <v>-1.0669150000000001</v>
      </c>
      <c r="F448" s="4">
        <f t="shared" si="33"/>
        <v>5.000000000032756E-6</v>
      </c>
      <c r="G448" s="4">
        <f t="shared" si="34"/>
        <v>5.000000000032756E-6</v>
      </c>
      <c r="H448" s="8">
        <f t="shared" si="35"/>
        <v>2.5000000000327561E-11</v>
      </c>
      <c r="J448" s="8">
        <v>-611.875</v>
      </c>
      <c r="K448" s="8">
        <f t="shared" si="36"/>
        <v>-611.875</v>
      </c>
    </row>
    <row r="449" spans="1:11" x14ac:dyDescent="0.25">
      <c r="A449" s="8">
        <v>441</v>
      </c>
      <c r="B449" s="8">
        <v>8</v>
      </c>
      <c r="C449" s="8">
        <v>18514</v>
      </c>
      <c r="D449" s="8">
        <f t="shared" si="32"/>
        <v>18.513999999999999</v>
      </c>
      <c r="E449" s="8">
        <v>17.501868999999999</v>
      </c>
      <c r="F449" s="4">
        <f t="shared" si="33"/>
        <v>-1.0121310000000001</v>
      </c>
      <c r="G449" s="4">
        <f t="shared" si="34"/>
        <v>1.0121310000000001</v>
      </c>
      <c r="H449" s="8">
        <f t="shared" si="35"/>
        <v>1.0244091611610002</v>
      </c>
      <c r="J449" s="8">
        <v>-611.875</v>
      </c>
      <c r="K449" s="8">
        <f t="shared" si="36"/>
        <v>-611.875</v>
      </c>
    </row>
    <row r="450" spans="1:11" x14ac:dyDescent="0.25">
      <c r="A450" s="8">
        <v>442</v>
      </c>
      <c r="B450" s="8">
        <v>9</v>
      </c>
      <c r="C450" s="8">
        <v>103958</v>
      </c>
      <c r="D450" s="8">
        <f t="shared" si="32"/>
        <v>103.958</v>
      </c>
      <c r="E450" s="8">
        <v>102.391949</v>
      </c>
      <c r="F450" s="4">
        <f t="shared" si="33"/>
        <v>-1.5660510000000016</v>
      </c>
      <c r="G450" s="4">
        <f t="shared" si="34"/>
        <v>1.5660510000000016</v>
      </c>
      <c r="H450" s="8">
        <f t="shared" si="35"/>
        <v>2.4525157346010049</v>
      </c>
      <c r="J450" s="8">
        <v>-611.875</v>
      </c>
      <c r="K450" s="8">
        <f t="shared" si="36"/>
        <v>-611.875</v>
      </c>
    </row>
    <row r="451" spans="1:11" x14ac:dyDescent="0.25">
      <c r="A451" s="8">
        <v>443</v>
      </c>
      <c r="B451" s="8">
        <v>10</v>
      </c>
      <c r="C451" s="8">
        <v>114002</v>
      </c>
      <c r="D451" s="8">
        <f t="shared" si="32"/>
        <v>114.002</v>
      </c>
      <c r="E451" s="8">
        <v>114.641718</v>
      </c>
      <c r="F451" s="4">
        <f t="shared" si="33"/>
        <v>0.63971800000000201</v>
      </c>
      <c r="G451" s="4">
        <f t="shared" si="34"/>
        <v>0.63971800000000201</v>
      </c>
      <c r="H451" s="8">
        <f t="shared" si="35"/>
        <v>0.40923911952400255</v>
      </c>
      <c r="J451" s="8">
        <v>-611.875</v>
      </c>
      <c r="K451" s="8">
        <f t="shared" si="36"/>
        <v>-611.875</v>
      </c>
    </row>
    <row r="452" spans="1:11" x14ac:dyDescent="0.25">
      <c r="A452" s="8">
        <v>444</v>
      </c>
      <c r="B452" s="8">
        <v>11</v>
      </c>
      <c r="C452" s="8">
        <v>81450.399999999994</v>
      </c>
      <c r="D452" s="8">
        <f t="shared" si="32"/>
        <v>81.450399999999988</v>
      </c>
      <c r="E452" s="8">
        <v>81.456131999999997</v>
      </c>
      <c r="F452" s="4">
        <f t="shared" si="33"/>
        <v>5.7320000000089522E-3</v>
      </c>
      <c r="G452" s="4">
        <f t="shared" si="34"/>
        <v>5.7320000000089522E-3</v>
      </c>
      <c r="H452" s="8">
        <f t="shared" si="35"/>
        <v>3.285582400010263E-5</v>
      </c>
      <c r="J452" s="8">
        <v>-1066.92</v>
      </c>
      <c r="K452" s="8">
        <f t="shared" si="36"/>
        <v>-1066.92</v>
      </c>
    </row>
    <row r="453" spans="1:11" x14ac:dyDescent="0.25">
      <c r="A453" s="8">
        <v>445</v>
      </c>
      <c r="B453" s="8">
        <v>12</v>
      </c>
      <c r="C453" s="8">
        <v>85909.4</v>
      </c>
      <c r="D453" s="8">
        <f t="shared" si="32"/>
        <v>85.909399999999991</v>
      </c>
      <c r="E453" s="8">
        <v>86.995013</v>
      </c>
      <c r="F453" s="4">
        <f t="shared" si="33"/>
        <v>1.0856130000000093</v>
      </c>
      <c r="G453" s="4">
        <f t="shared" si="34"/>
        <v>1.0856130000000093</v>
      </c>
      <c r="H453" s="8">
        <f t="shared" si="35"/>
        <v>1.1785555857690202</v>
      </c>
      <c r="J453" s="8">
        <v>-1066.92</v>
      </c>
      <c r="K453" s="8">
        <f t="shared" si="36"/>
        <v>-1066.92</v>
      </c>
    </row>
    <row r="454" spans="1:11" x14ac:dyDescent="0.25">
      <c r="A454" s="8">
        <v>446</v>
      </c>
      <c r="B454" s="8">
        <v>13</v>
      </c>
      <c r="C454" s="8">
        <v>113016</v>
      </c>
      <c r="D454" s="8">
        <f t="shared" si="32"/>
        <v>113.01600000000001</v>
      </c>
      <c r="E454" s="8">
        <v>113.517484</v>
      </c>
      <c r="F454" s="4">
        <f t="shared" si="33"/>
        <v>0.50148399999999071</v>
      </c>
      <c r="G454" s="4">
        <f t="shared" si="34"/>
        <v>0.50148399999999071</v>
      </c>
      <c r="H454" s="8">
        <f t="shared" si="35"/>
        <v>0.25148620225599067</v>
      </c>
      <c r="J454" s="8">
        <v>17038.400000000001</v>
      </c>
      <c r="K454" s="8">
        <f t="shared" si="36"/>
        <v>17038.400000000001</v>
      </c>
    </row>
    <row r="455" spans="1:11" x14ac:dyDescent="0.25">
      <c r="A455" s="8">
        <v>447</v>
      </c>
      <c r="B455" s="8">
        <v>14</v>
      </c>
      <c r="C455" s="8">
        <v>70188.2</v>
      </c>
      <c r="D455" s="8">
        <f t="shared" si="32"/>
        <v>70.188199999999995</v>
      </c>
      <c r="E455" s="8">
        <v>72.636239000000003</v>
      </c>
      <c r="F455" s="4">
        <f t="shared" si="33"/>
        <v>2.4480390000000085</v>
      </c>
      <c r="G455" s="4">
        <f t="shared" si="34"/>
        <v>2.4480390000000085</v>
      </c>
      <c r="H455" s="8">
        <f t="shared" si="35"/>
        <v>5.9928949455210416</v>
      </c>
      <c r="J455" s="8">
        <v>114434</v>
      </c>
      <c r="K455" s="8">
        <f t="shared" si="36"/>
        <v>114434</v>
      </c>
    </row>
    <row r="456" spans="1:11" x14ac:dyDescent="0.25">
      <c r="A456" s="8">
        <v>448</v>
      </c>
      <c r="B456" s="8">
        <v>15</v>
      </c>
      <c r="C456" s="8">
        <v>58737.1</v>
      </c>
      <c r="D456" s="8">
        <f t="shared" si="32"/>
        <v>58.737099999999998</v>
      </c>
      <c r="E456" s="8">
        <v>60.832729999999998</v>
      </c>
      <c r="F456" s="4">
        <f t="shared" si="33"/>
        <v>2.0956299999999999</v>
      </c>
      <c r="G456" s="4">
        <f t="shared" si="34"/>
        <v>2.0956299999999999</v>
      </c>
      <c r="H456" s="8">
        <f t="shared" si="35"/>
        <v>4.3916650968999997</v>
      </c>
      <c r="J456" s="8">
        <v>114766</v>
      </c>
      <c r="K456" s="8">
        <f t="shared" si="36"/>
        <v>114766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37">C457/1000</f>
        <v>-0.92471500000000006</v>
      </c>
      <c r="E457" s="8">
        <v>-0.92471499999999995</v>
      </c>
      <c r="F457" s="4">
        <f t="shared" ref="F457:F520" si="38">(E457- D457)</f>
        <v>1.1102230246251565E-16</v>
      </c>
      <c r="G457" s="4">
        <f t="shared" ref="G457:G520" si="39">ABS(F457)</f>
        <v>1.1102230246251565E-16</v>
      </c>
      <c r="H457" s="8">
        <f t="shared" ref="H457:H520" si="40">(G457^2)</f>
        <v>1.2325951644078309E-32</v>
      </c>
      <c r="J457" s="8">
        <v>114080</v>
      </c>
      <c r="K457" s="8">
        <f t="shared" si="36"/>
        <v>114080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37"/>
        <v>-0.61187499999999995</v>
      </c>
      <c r="E458" s="8">
        <v>-0.61187499999999995</v>
      </c>
      <c r="F458" s="4">
        <f t="shared" si="38"/>
        <v>0</v>
      </c>
      <c r="G458" s="4">
        <f t="shared" si="39"/>
        <v>0</v>
      </c>
      <c r="H458" s="8">
        <f t="shared" si="40"/>
        <v>0</v>
      </c>
      <c r="J458" s="8">
        <v>114022</v>
      </c>
      <c r="K458" s="8">
        <f t="shared" si="36"/>
        <v>114022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37"/>
        <v>-0.61187499999999995</v>
      </c>
      <c r="E459" s="8">
        <v>-0.61187499999999995</v>
      </c>
      <c r="F459" s="4">
        <f t="shared" si="38"/>
        <v>0</v>
      </c>
      <c r="G459" s="4">
        <f t="shared" si="39"/>
        <v>0</v>
      </c>
      <c r="H459" s="8">
        <f t="shared" si="40"/>
        <v>0</v>
      </c>
      <c r="J459" s="8">
        <v>113598</v>
      </c>
      <c r="K459" s="8">
        <f t="shared" si="36"/>
        <v>113598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37"/>
        <v>-0.61187499999999995</v>
      </c>
      <c r="E460" s="8">
        <v>-0.61187499999999995</v>
      </c>
      <c r="F460" s="4">
        <f t="shared" si="38"/>
        <v>0</v>
      </c>
      <c r="G460" s="4">
        <f t="shared" si="39"/>
        <v>0</v>
      </c>
      <c r="H460" s="8">
        <f t="shared" si="40"/>
        <v>0</v>
      </c>
      <c r="J460" s="8">
        <v>113505</v>
      </c>
      <c r="K460" s="8">
        <f t="shared" si="36"/>
        <v>113505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37"/>
        <v>-0.61187499999999995</v>
      </c>
      <c r="E461" s="8">
        <v>-0.61187499999999995</v>
      </c>
      <c r="F461" s="4">
        <f t="shared" si="38"/>
        <v>0</v>
      </c>
      <c r="G461" s="4">
        <f t="shared" si="39"/>
        <v>0</v>
      </c>
      <c r="H461" s="8">
        <f t="shared" si="40"/>
        <v>0</v>
      </c>
      <c r="J461" s="8">
        <v>89692.4</v>
      </c>
      <c r="K461" s="8">
        <f t="shared" si="36"/>
        <v>89692.4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37"/>
        <v>-0.61187499999999995</v>
      </c>
      <c r="E462" s="8">
        <v>-0.61187499999999995</v>
      </c>
      <c r="F462" s="4">
        <f t="shared" si="38"/>
        <v>0</v>
      </c>
      <c r="G462" s="4">
        <f t="shared" si="39"/>
        <v>0</v>
      </c>
      <c r="H462" s="8">
        <f t="shared" si="40"/>
        <v>0</v>
      </c>
      <c r="J462" s="8">
        <v>-924.71500000000003</v>
      </c>
      <c r="K462" s="8">
        <f t="shared" si="36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37"/>
        <v>-0.61187499999999995</v>
      </c>
      <c r="E463" s="8">
        <v>-0.61187499999999995</v>
      </c>
      <c r="F463" s="4">
        <f t="shared" si="38"/>
        <v>0</v>
      </c>
      <c r="G463" s="4">
        <f t="shared" si="39"/>
        <v>0</v>
      </c>
      <c r="H463" s="8">
        <f t="shared" si="40"/>
        <v>0</v>
      </c>
      <c r="J463" s="8">
        <v>-611.875</v>
      </c>
      <c r="K463" s="8">
        <f t="shared" si="36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37"/>
        <v>-0.61187499999999995</v>
      </c>
      <c r="E464" s="8">
        <v>-0.61187499999999995</v>
      </c>
      <c r="F464" s="4">
        <f t="shared" si="38"/>
        <v>0</v>
      </c>
      <c r="G464" s="4">
        <f t="shared" si="39"/>
        <v>0</v>
      </c>
      <c r="H464" s="8">
        <f t="shared" si="40"/>
        <v>0</v>
      </c>
      <c r="J464" s="8">
        <v>-611.875</v>
      </c>
      <c r="K464" s="8">
        <f t="shared" si="36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37"/>
        <v>-0.61187499999999995</v>
      </c>
      <c r="E465" s="8">
        <v>-0.61187499999999995</v>
      </c>
      <c r="F465" s="4">
        <f t="shared" si="38"/>
        <v>0</v>
      </c>
      <c r="G465" s="4">
        <f t="shared" si="39"/>
        <v>0</v>
      </c>
      <c r="H465" s="8">
        <f t="shared" si="40"/>
        <v>0</v>
      </c>
      <c r="J465" s="8">
        <v>-611.875</v>
      </c>
      <c r="K465" s="8">
        <f t="shared" si="36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37"/>
        <v>-0.61187499999999995</v>
      </c>
      <c r="E466" s="8">
        <v>-0.61187499999999995</v>
      </c>
      <c r="F466" s="4">
        <f t="shared" si="38"/>
        <v>0</v>
      </c>
      <c r="G466" s="4">
        <f t="shared" si="39"/>
        <v>0</v>
      </c>
      <c r="H466" s="8">
        <f t="shared" si="40"/>
        <v>0</v>
      </c>
      <c r="J466" s="8">
        <v>-611.875</v>
      </c>
      <c r="K466" s="8">
        <f t="shared" si="36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37"/>
        <v>-0.61187499999999995</v>
      </c>
      <c r="E467" s="8">
        <v>-0.61187499999999995</v>
      </c>
      <c r="F467" s="4">
        <f t="shared" si="38"/>
        <v>0</v>
      </c>
      <c r="G467" s="4">
        <f t="shared" si="39"/>
        <v>0</v>
      </c>
      <c r="H467" s="8">
        <f t="shared" si="40"/>
        <v>0</v>
      </c>
      <c r="J467" s="8">
        <v>-611.875</v>
      </c>
      <c r="K467" s="8">
        <f t="shared" si="36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37"/>
        <v>-0.61187499999999995</v>
      </c>
      <c r="E468" s="8">
        <v>-0.61187499999999995</v>
      </c>
      <c r="F468" s="4">
        <f t="shared" si="38"/>
        <v>0</v>
      </c>
      <c r="G468" s="4">
        <f t="shared" si="39"/>
        <v>0</v>
      </c>
      <c r="H468" s="8">
        <f t="shared" si="40"/>
        <v>0</v>
      </c>
      <c r="J468" s="8">
        <v>-611.875</v>
      </c>
      <c r="K468" s="8">
        <f t="shared" si="36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37"/>
        <v>-0.61187499999999995</v>
      </c>
      <c r="E469" s="8">
        <v>-0.61187499999999995</v>
      </c>
      <c r="F469" s="4">
        <f t="shared" si="38"/>
        <v>0</v>
      </c>
      <c r="G469" s="4">
        <f t="shared" si="39"/>
        <v>0</v>
      </c>
      <c r="H469" s="8">
        <f t="shared" si="40"/>
        <v>0</v>
      </c>
      <c r="J469" s="8">
        <v>-611.875</v>
      </c>
      <c r="K469" s="8">
        <f t="shared" si="36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37"/>
        <v>-0.61187499999999995</v>
      </c>
      <c r="E470" s="8">
        <v>-0.61187499999999995</v>
      </c>
      <c r="F470" s="4">
        <f t="shared" si="38"/>
        <v>0</v>
      </c>
      <c r="G470" s="4">
        <f t="shared" si="39"/>
        <v>0</v>
      </c>
      <c r="H470" s="8">
        <f t="shared" si="40"/>
        <v>0</v>
      </c>
      <c r="J470" s="8">
        <v>-611.875</v>
      </c>
      <c r="K470" s="8">
        <f t="shared" si="36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37"/>
        <v>-1.0669200000000001</v>
      </c>
      <c r="E471" s="8">
        <v>-1.0669150000000001</v>
      </c>
      <c r="F471" s="4">
        <f t="shared" si="38"/>
        <v>5.000000000032756E-6</v>
      </c>
      <c r="G471" s="4">
        <f t="shared" si="39"/>
        <v>5.000000000032756E-6</v>
      </c>
      <c r="H471" s="8">
        <f t="shared" si="40"/>
        <v>2.5000000000327561E-11</v>
      </c>
      <c r="J471" s="8">
        <v>-611.875</v>
      </c>
      <c r="K471" s="8">
        <f t="shared" si="36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37"/>
        <v>-1.0669200000000001</v>
      </c>
      <c r="E472" s="8">
        <v>-1.0669150000000001</v>
      </c>
      <c r="F472" s="4">
        <f t="shared" si="38"/>
        <v>5.000000000032756E-6</v>
      </c>
      <c r="G472" s="4">
        <f t="shared" si="39"/>
        <v>5.000000000032756E-6</v>
      </c>
      <c r="H472" s="8">
        <f t="shared" si="40"/>
        <v>2.5000000000327561E-11</v>
      </c>
      <c r="J472" s="8">
        <v>-611.875</v>
      </c>
      <c r="K472" s="8">
        <f t="shared" si="36"/>
        <v>-611.875</v>
      </c>
    </row>
    <row r="473" spans="1:11" x14ac:dyDescent="0.25">
      <c r="A473" s="8">
        <v>465</v>
      </c>
      <c r="B473" s="8">
        <v>8</v>
      </c>
      <c r="C473" s="8">
        <v>-2896.18</v>
      </c>
      <c r="D473" s="8">
        <f t="shared" si="37"/>
        <v>-2.8961799999999998</v>
      </c>
      <c r="E473" s="8">
        <v>-2.4747319999999999</v>
      </c>
      <c r="F473" s="4">
        <f t="shared" si="38"/>
        <v>0.42144799999999982</v>
      </c>
      <c r="G473" s="4">
        <f t="shared" si="39"/>
        <v>0.42144799999999982</v>
      </c>
      <c r="H473" s="8">
        <f t="shared" si="40"/>
        <v>0.17761841670399986</v>
      </c>
      <c r="J473" s="8">
        <v>-611.875</v>
      </c>
      <c r="K473" s="8">
        <f t="shared" si="36"/>
        <v>-611.875</v>
      </c>
    </row>
    <row r="474" spans="1:11" x14ac:dyDescent="0.25">
      <c r="A474" s="8">
        <v>466</v>
      </c>
      <c r="B474" s="8">
        <v>9</v>
      </c>
      <c r="C474" s="8">
        <v>53027.8</v>
      </c>
      <c r="D474" s="8">
        <f t="shared" si="37"/>
        <v>53.027800000000006</v>
      </c>
      <c r="E474" s="8">
        <v>52.163122999999999</v>
      </c>
      <c r="F474" s="4">
        <f t="shared" si="38"/>
        <v>-0.86467700000000747</v>
      </c>
      <c r="G474" s="4">
        <f t="shared" si="39"/>
        <v>0.86467700000000747</v>
      </c>
      <c r="H474" s="8">
        <f t="shared" si="40"/>
        <v>0.74766631432901287</v>
      </c>
      <c r="J474" s="8">
        <v>-611.875</v>
      </c>
      <c r="K474" s="8">
        <f t="shared" si="36"/>
        <v>-611.875</v>
      </c>
    </row>
    <row r="475" spans="1:11" x14ac:dyDescent="0.25">
      <c r="A475" s="8">
        <v>467</v>
      </c>
      <c r="B475" s="8">
        <v>10</v>
      </c>
      <c r="C475" s="8">
        <v>62154.1</v>
      </c>
      <c r="D475" s="8">
        <f t="shared" si="37"/>
        <v>62.1541</v>
      </c>
      <c r="E475" s="8">
        <v>61.230156000000001</v>
      </c>
      <c r="F475" s="4">
        <f t="shared" si="38"/>
        <v>-0.92394399999999877</v>
      </c>
      <c r="G475" s="4">
        <f t="shared" si="39"/>
        <v>0.92394399999999877</v>
      </c>
      <c r="H475" s="8">
        <f t="shared" si="40"/>
        <v>0.85367251513599773</v>
      </c>
      <c r="J475" s="8">
        <v>-611.875</v>
      </c>
      <c r="K475" s="8">
        <f t="shared" si="36"/>
        <v>-611.875</v>
      </c>
    </row>
    <row r="476" spans="1:11" x14ac:dyDescent="0.25">
      <c r="A476" s="8">
        <v>468</v>
      </c>
      <c r="B476" s="8">
        <v>11</v>
      </c>
      <c r="C476" s="8">
        <v>50355.8</v>
      </c>
      <c r="D476" s="8">
        <f t="shared" si="37"/>
        <v>50.355800000000002</v>
      </c>
      <c r="E476" s="8">
        <v>50.665802999999997</v>
      </c>
      <c r="F476" s="4">
        <f t="shared" si="38"/>
        <v>0.3100029999999947</v>
      </c>
      <c r="G476" s="4">
        <f t="shared" si="39"/>
        <v>0.3100029999999947</v>
      </c>
      <c r="H476" s="8">
        <f t="shared" si="40"/>
        <v>9.6101860008996717E-2</v>
      </c>
      <c r="J476" s="8">
        <v>-1066.92</v>
      </c>
      <c r="K476" s="8">
        <f t="shared" si="36"/>
        <v>-1066.92</v>
      </c>
    </row>
    <row r="477" spans="1:11" x14ac:dyDescent="0.25">
      <c r="A477" s="8">
        <v>469</v>
      </c>
      <c r="B477" s="8">
        <v>12</v>
      </c>
      <c r="C477" s="8">
        <v>75078.100000000006</v>
      </c>
      <c r="D477" s="8">
        <f t="shared" si="37"/>
        <v>75.078100000000006</v>
      </c>
      <c r="E477" s="8">
        <v>75.911996000000002</v>
      </c>
      <c r="F477" s="4">
        <f t="shared" si="38"/>
        <v>0.83389599999999575</v>
      </c>
      <c r="G477" s="4">
        <f t="shared" si="39"/>
        <v>0.83389599999999575</v>
      </c>
      <c r="H477" s="8">
        <f t="shared" si="40"/>
        <v>0.69538253881599288</v>
      </c>
      <c r="J477" s="8">
        <v>-1066.92</v>
      </c>
      <c r="K477" s="8">
        <f t="shared" si="36"/>
        <v>-1066.92</v>
      </c>
    </row>
    <row r="478" spans="1:11" x14ac:dyDescent="0.25">
      <c r="A478" s="8">
        <v>470</v>
      </c>
      <c r="B478" s="8">
        <v>13</v>
      </c>
      <c r="C478" s="8">
        <v>88407.4</v>
      </c>
      <c r="D478" s="8">
        <f t="shared" si="37"/>
        <v>88.407399999999996</v>
      </c>
      <c r="E478" s="8">
        <v>90.043034000000006</v>
      </c>
      <c r="F478" s="4">
        <f t="shared" si="38"/>
        <v>1.6356340000000102</v>
      </c>
      <c r="G478" s="4">
        <f t="shared" si="39"/>
        <v>1.6356340000000102</v>
      </c>
      <c r="H478" s="8">
        <f t="shared" si="40"/>
        <v>2.6752985819560333</v>
      </c>
      <c r="J478" s="8">
        <v>17591.099999999999</v>
      </c>
      <c r="K478" s="8">
        <f t="shared" si="36"/>
        <v>17591.099999999999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37"/>
        <v>-0.92471500000000006</v>
      </c>
      <c r="E479" s="8">
        <v>-0.92471499999999995</v>
      </c>
      <c r="F479" s="4">
        <f t="shared" si="38"/>
        <v>1.1102230246251565E-16</v>
      </c>
      <c r="G479" s="4">
        <f t="shared" si="39"/>
        <v>1.1102230246251565E-16</v>
      </c>
      <c r="H479" s="8">
        <f t="shared" si="40"/>
        <v>1.2325951644078309E-32</v>
      </c>
      <c r="J479" s="8">
        <v>102849</v>
      </c>
      <c r="K479" s="8">
        <f t="shared" si="36"/>
        <v>102849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37"/>
        <v>-0.92471500000000006</v>
      </c>
      <c r="E480" s="8">
        <v>-0.92471499999999995</v>
      </c>
      <c r="F480" s="4">
        <f t="shared" si="38"/>
        <v>1.1102230246251565E-16</v>
      </c>
      <c r="G480" s="4">
        <f t="shared" si="39"/>
        <v>1.1102230246251565E-16</v>
      </c>
      <c r="H480" s="8">
        <f t="shared" si="40"/>
        <v>1.2325951644078309E-32</v>
      </c>
      <c r="J480" s="8">
        <v>114441</v>
      </c>
      <c r="K480" s="8">
        <f t="shared" si="36"/>
        <v>114441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37"/>
        <v>-0.92471500000000006</v>
      </c>
      <c r="E481" s="8">
        <v>-0.92471499999999995</v>
      </c>
      <c r="F481" s="4">
        <f t="shared" si="38"/>
        <v>1.1102230246251565E-16</v>
      </c>
      <c r="G481" s="4">
        <f t="shared" si="39"/>
        <v>1.1102230246251565E-16</v>
      </c>
      <c r="H481" s="8">
        <f t="shared" si="40"/>
        <v>1.2325951644078309E-32</v>
      </c>
      <c r="J481" s="8">
        <v>81546.899999999994</v>
      </c>
      <c r="K481" s="8">
        <f t="shared" si="36"/>
        <v>81546.899999999994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37"/>
        <v>-0.61187499999999995</v>
      </c>
      <c r="E482" s="8">
        <v>-0.61187499999999995</v>
      </c>
      <c r="F482" s="4">
        <f t="shared" si="38"/>
        <v>0</v>
      </c>
      <c r="G482" s="4">
        <f t="shared" si="39"/>
        <v>0</v>
      </c>
      <c r="H482" s="8">
        <f t="shared" si="40"/>
        <v>0</v>
      </c>
      <c r="J482" s="8">
        <v>87053.4</v>
      </c>
      <c r="K482" s="8">
        <f t="shared" si="36"/>
        <v>87053.4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37"/>
        <v>-0.61187499999999995</v>
      </c>
      <c r="E483" s="8">
        <v>-0.61187499999999995</v>
      </c>
      <c r="F483" s="4">
        <f t="shared" si="38"/>
        <v>0</v>
      </c>
      <c r="G483" s="4">
        <f t="shared" si="39"/>
        <v>0</v>
      </c>
      <c r="H483" s="8">
        <f t="shared" si="40"/>
        <v>0</v>
      </c>
      <c r="J483" s="8">
        <v>113368</v>
      </c>
      <c r="K483" s="8">
        <f t="shared" si="36"/>
        <v>113368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37"/>
        <v>-0.61187499999999995</v>
      </c>
      <c r="E484" s="8">
        <v>-0.61187499999999995</v>
      </c>
      <c r="F484" s="4">
        <f t="shared" si="38"/>
        <v>0</v>
      </c>
      <c r="G484" s="4">
        <f t="shared" si="39"/>
        <v>0</v>
      </c>
      <c r="H484" s="8">
        <f t="shared" si="40"/>
        <v>0</v>
      </c>
      <c r="J484" s="8">
        <v>72766.100000000006</v>
      </c>
      <c r="K484" s="8">
        <f t="shared" si="36"/>
        <v>72766.100000000006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37"/>
        <v>-0.61187499999999995</v>
      </c>
      <c r="E485" s="8">
        <v>-0.61187499999999995</v>
      </c>
      <c r="F485" s="4">
        <f t="shared" si="38"/>
        <v>0</v>
      </c>
      <c r="G485" s="4">
        <f t="shared" si="39"/>
        <v>0</v>
      </c>
      <c r="H485" s="8">
        <f t="shared" si="40"/>
        <v>0</v>
      </c>
      <c r="J485" s="8">
        <v>61054.7</v>
      </c>
      <c r="K485" s="8">
        <f t="shared" si="36"/>
        <v>61054.7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37"/>
        <v>-0.61187499999999995</v>
      </c>
      <c r="E486" s="8">
        <v>-0.61187499999999995</v>
      </c>
      <c r="F486" s="4">
        <f t="shared" si="38"/>
        <v>0</v>
      </c>
      <c r="G486" s="4">
        <f t="shared" si="39"/>
        <v>0</v>
      </c>
      <c r="H486" s="8">
        <f t="shared" si="40"/>
        <v>0</v>
      </c>
      <c r="J486" s="8">
        <v>-924.71500000000003</v>
      </c>
      <c r="K486" s="8">
        <f t="shared" si="36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37"/>
        <v>-0.61187499999999995</v>
      </c>
      <c r="E487" s="8">
        <v>-0.61187499999999995</v>
      </c>
      <c r="F487" s="4">
        <f t="shared" si="38"/>
        <v>0</v>
      </c>
      <c r="G487" s="4">
        <f t="shared" si="39"/>
        <v>0</v>
      </c>
      <c r="H487" s="8">
        <f t="shared" si="40"/>
        <v>0</v>
      </c>
      <c r="J487" s="8">
        <v>-611.875</v>
      </c>
      <c r="K487" s="8">
        <f t="shared" si="36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37"/>
        <v>-0.61187499999999995</v>
      </c>
      <c r="E488" s="8">
        <v>-0.61187499999999995</v>
      </c>
      <c r="F488" s="4">
        <f t="shared" si="38"/>
        <v>0</v>
      </c>
      <c r="G488" s="4">
        <f t="shared" si="39"/>
        <v>0</v>
      </c>
      <c r="H488" s="8">
        <f t="shared" si="40"/>
        <v>0</v>
      </c>
      <c r="J488" s="8">
        <v>-611.875</v>
      </c>
      <c r="K488" s="8">
        <f t="shared" si="36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37"/>
        <v>-0.61187499999999995</v>
      </c>
      <c r="E489" s="8">
        <v>-0.61187499999999995</v>
      </c>
      <c r="F489" s="4">
        <f t="shared" si="38"/>
        <v>0</v>
      </c>
      <c r="G489" s="4">
        <f t="shared" si="39"/>
        <v>0</v>
      </c>
      <c r="H489" s="8">
        <f t="shared" si="40"/>
        <v>0</v>
      </c>
      <c r="J489" s="8">
        <v>-611.875</v>
      </c>
      <c r="K489" s="8">
        <f t="shared" si="36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37"/>
        <v>-0.61187499999999995</v>
      </c>
      <c r="E490" s="8">
        <v>-0.61187499999999995</v>
      </c>
      <c r="F490" s="4">
        <f t="shared" si="38"/>
        <v>0</v>
      </c>
      <c r="G490" s="4">
        <f t="shared" si="39"/>
        <v>0</v>
      </c>
      <c r="H490" s="8">
        <f t="shared" si="40"/>
        <v>0</v>
      </c>
      <c r="J490" s="8">
        <v>-611.875</v>
      </c>
      <c r="K490" s="8">
        <f t="shared" si="36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37"/>
        <v>-0.61187499999999995</v>
      </c>
      <c r="E491" s="8">
        <v>-0.61187499999999995</v>
      </c>
      <c r="F491" s="4">
        <f t="shared" si="38"/>
        <v>0</v>
      </c>
      <c r="G491" s="4">
        <f t="shared" si="39"/>
        <v>0</v>
      </c>
      <c r="H491" s="8">
        <f t="shared" si="40"/>
        <v>0</v>
      </c>
      <c r="J491" s="8">
        <v>-611.875</v>
      </c>
      <c r="K491" s="8">
        <f t="shared" si="36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37"/>
        <v>-0.61187499999999995</v>
      </c>
      <c r="E492" s="8">
        <v>-0.61187499999999995</v>
      </c>
      <c r="F492" s="4">
        <f t="shared" si="38"/>
        <v>0</v>
      </c>
      <c r="G492" s="4">
        <f t="shared" si="39"/>
        <v>0</v>
      </c>
      <c r="H492" s="8">
        <f t="shared" si="40"/>
        <v>0</v>
      </c>
      <c r="J492" s="8">
        <v>-611.875</v>
      </c>
      <c r="K492" s="8">
        <f t="shared" ref="K492:K555" si="41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37"/>
        <v>-0.61187499999999995</v>
      </c>
      <c r="E493" s="8">
        <v>-0.61187499999999995</v>
      </c>
      <c r="F493" s="4">
        <f t="shared" si="38"/>
        <v>0</v>
      </c>
      <c r="G493" s="4">
        <f t="shared" si="39"/>
        <v>0</v>
      </c>
      <c r="H493" s="8">
        <f t="shared" si="40"/>
        <v>0</v>
      </c>
      <c r="J493" s="8">
        <v>-611.875</v>
      </c>
      <c r="K493" s="8">
        <f t="shared" si="41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37"/>
        <v>-0.61187499999999995</v>
      </c>
      <c r="E494" s="8">
        <v>-0.61187499999999995</v>
      </c>
      <c r="F494" s="4">
        <f t="shared" si="38"/>
        <v>0</v>
      </c>
      <c r="G494" s="4">
        <f t="shared" si="39"/>
        <v>0</v>
      </c>
      <c r="H494" s="8">
        <f t="shared" si="40"/>
        <v>0</v>
      </c>
      <c r="J494" s="8">
        <v>-611.875</v>
      </c>
      <c r="K494" s="8">
        <f t="shared" si="41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37"/>
        <v>-1.0669200000000001</v>
      </c>
      <c r="E495" s="8">
        <v>-1.0669150000000001</v>
      </c>
      <c r="F495" s="4">
        <f t="shared" si="38"/>
        <v>5.000000000032756E-6</v>
      </c>
      <c r="G495" s="4">
        <f t="shared" si="39"/>
        <v>5.000000000032756E-6</v>
      </c>
      <c r="H495" s="8">
        <f t="shared" si="40"/>
        <v>2.5000000000327561E-11</v>
      </c>
      <c r="J495" s="8">
        <v>-611.875</v>
      </c>
      <c r="K495" s="8">
        <f t="shared" si="41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37"/>
        <v>-1.0669200000000001</v>
      </c>
      <c r="E496" s="8">
        <v>-1.0669150000000001</v>
      </c>
      <c r="F496" s="4">
        <f t="shared" si="38"/>
        <v>5.000000000032756E-6</v>
      </c>
      <c r="G496" s="4">
        <f t="shared" si="39"/>
        <v>5.000000000032756E-6</v>
      </c>
      <c r="H496" s="8">
        <f t="shared" si="40"/>
        <v>2.5000000000327561E-11</v>
      </c>
      <c r="J496" s="8">
        <v>-611.875</v>
      </c>
      <c r="K496" s="8">
        <f t="shared" si="41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37"/>
        <v>-1.0669200000000001</v>
      </c>
      <c r="E497" s="8">
        <v>-1.0669150000000001</v>
      </c>
      <c r="F497" s="4">
        <f t="shared" si="38"/>
        <v>5.000000000032756E-6</v>
      </c>
      <c r="G497" s="4">
        <f t="shared" si="39"/>
        <v>5.000000000032756E-6</v>
      </c>
      <c r="H497" s="8">
        <f t="shared" si="40"/>
        <v>2.5000000000327561E-11</v>
      </c>
      <c r="J497" s="8">
        <v>-611.875</v>
      </c>
      <c r="K497" s="8">
        <f t="shared" si="41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37"/>
        <v>-0.92471500000000006</v>
      </c>
      <c r="E498" s="8">
        <v>-0.92471499999999995</v>
      </c>
      <c r="F498" s="4">
        <f t="shared" si="38"/>
        <v>1.1102230246251565E-16</v>
      </c>
      <c r="G498" s="4">
        <f t="shared" si="39"/>
        <v>1.1102230246251565E-16</v>
      </c>
      <c r="H498" s="8">
        <f t="shared" si="40"/>
        <v>1.2325951644078309E-32</v>
      </c>
      <c r="J498" s="8">
        <v>-611.875</v>
      </c>
      <c r="K498" s="8">
        <f t="shared" si="41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37"/>
        <v>-0.92471500000000006</v>
      </c>
      <c r="E499" s="8">
        <v>-0.92471499999999995</v>
      </c>
      <c r="F499" s="4">
        <f t="shared" si="38"/>
        <v>1.1102230246251565E-16</v>
      </c>
      <c r="G499" s="4">
        <f t="shared" si="39"/>
        <v>1.1102230246251565E-16</v>
      </c>
      <c r="H499" s="8">
        <f t="shared" si="40"/>
        <v>1.2325951644078309E-32</v>
      </c>
      <c r="J499" s="8">
        <v>-611.875</v>
      </c>
      <c r="K499" s="8">
        <f t="shared" si="41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37"/>
        <v>-0.92471500000000006</v>
      </c>
      <c r="E500" s="8">
        <v>-0.92471499999999995</v>
      </c>
      <c r="F500" s="4">
        <f t="shared" si="38"/>
        <v>1.1102230246251565E-16</v>
      </c>
      <c r="G500" s="4">
        <f t="shared" si="39"/>
        <v>1.1102230246251565E-16</v>
      </c>
      <c r="H500" s="8">
        <f t="shared" si="40"/>
        <v>1.2325951644078309E-32</v>
      </c>
      <c r="J500" s="8">
        <v>-1066.92</v>
      </c>
      <c r="K500" s="8">
        <f t="shared" si="41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37"/>
        <v>-0.92471500000000006</v>
      </c>
      <c r="E501" s="8">
        <v>-0.92471499999999995</v>
      </c>
      <c r="F501" s="4">
        <f t="shared" si="38"/>
        <v>1.1102230246251565E-16</v>
      </c>
      <c r="G501" s="4">
        <f t="shared" si="39"/>
        <v>1.1102230246251565E-16</v>
      </c>
      <c r="H501" s="8">
        <f t="shared" si="40"/>
        <v>1.2325951644078309E-32</v>
      </c>
      <c r="J501" s="8">
        <v>-1066.92</v>
      </c>
      <c r="K501" s="8">
        <f t="shared" si="41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37"/>
        <v>-0.92471500000000006</v>
      </c>
      <c r="E502" s="8">
        <v>-0.92471499999999995</v>
      </c>
      <c r="F502" s="4">
        <f t="shared" si="38"/>
        <v>1.1102230246251565E-16</v>
      </c>
      <c r="G502" s="4">
        <f t="shared" si="39"/>
        <v>1.1102230246251565E-16</v>
      </c>
      <c r="H502" s="8">
        <f t="shared" si="40"/>
        <v>1.2325951644078309E-32</v>
      </c>
      <c r="J502" s="8">
        <v>-2475.6</v>
      </c>
      <c r="K502" s="8">
        <f t="shared" si="41"/>
        <v>-2475.6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37"/>
        <v>-0.92471500000000006</v>
      </c>
      <c r="E503" s="8">
        <v>-0.92471499999999995</v>
      </c>
      <c r="F503" s="4">
        <f t="shared" si="38"/>
        <v>1.1102230246251565E-16</v>
      </c>
      <c r="G503" s="4">
        <f t="shared" si="39"/>
        <v>1.1102230246251565E-16</v>
      </c>
      <c r="H503" s="8">
        <f t="shared" si="40"/>
        <v>1.2325951644078309E-32</v>
      </c>
      <c r="J503" s="8">
        <v>52004</v>
      </c>
      <c r="K503" s="8">
        <f t="shared" si="41"/>
        <v>52004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37"/>
        <v>-0.92471500000000006</v>
      </c>
      <c r="E504" s="8">
        <v>-0.92471499999999995</v>
      </c>
      <c r="F504" s="4">
        <f t="shared" si="38"/>
        <v>1.1102230246251565E-16</v>
      </c>
      <c r="G504" s="4">
        <f t="shared" si="39"/>
        <v>1.1102230246251565E-16</v>
      </c>
      <c r="H504" s="8">
        <f t="shared" si="40"/>
        <v>1.2325951644078309E-32</v>
      </c>
      <c r="J504" s="8">
        <v>61742.400000000001</v>
      </c>
      <c r="K504" s="8">
        <f t="shared" si="41"/>
        <v>61742.400000000001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37"/>
        <v>-0.92471500000000006</v>
      </c>
      <c r="E505" s="8">
        <v>-0.92471499999999995</v>
      </c>
      <c r="F505" s="4">
        <f t="shared" si="38"/>
        <v>1.1102230246251565E-16</v>
      </c>
      <c r="G505" s="4">
        <f t="shared" si="39"/>
        <v>1.1102230246251565E-16</v>
      </c>
      <c r="H505" s="8">
        <f t="shared" si="40"/>
        <v>1.2325951644078309E-32</v>
      </c>
      <c r="J505" s="8">
        <v>50594.6</v>
      </c>
      <c r="K505" s="8">
        <f t="shared" si="41"/>
        <v>50594.6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37"/>
        <v>-0.61187499999999995</v>
      </c>
      <c r="E506" s="8">
        <v>-0.61187499999999995</v>
      </c>
      <c r="F506" s="4">
        <f t="shared" si="38"/>
        <v>0</v>
      </c>
      <c r="G506" s="4">
        <f t="shared" si="39"/>
        <v>0</v>
      </c>
      <c r="H506" s="8">
        <f t="shared" si="40"/>
        <v>0</v>
      </c>
      <c r="J506" s="8">
        <v>76002</v>
      </c>
      <c r="K506" s="8">
        <f t="shared" si="41"/>
        <v>76002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37"/>
        <v>-0.61187499999999995</v>
      </c>
      <c r="E507" s="8">
        <v>-0.61187499999999995</v>
      </c>
      <c r="F507" s="4">
        <f t="shared" si="38"/>
        <v>0</v>
      </c>
      <c r="G507" s="4">
        <f t="shared" si="39"/>
        <v>0</v>
      </c>
      <c r="H507" s="8">
        <f t="shared" si="40"/>
        <v>0</v>
      </c>
      <c r="J507" s="8">
        <v>90083.5</v>
      </c>
      <c r="K507" s="8">
        <f t="shared" si="41"/>
        <v>90083.5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37"/>
        <v>-0.61187499999999995</v>
      </c>
      <c r="E508" s="8">
        <v>-0.61187499999999995</v>
      </c>
      <c r="F508" s="4">
        <f t="shared" si="38"/>
        <v>0</v>
      </c>
      <c r="G508" s="4">
        <f t="shared" si="39"/>
        <v>0</v>
      </c>
      <c r="H508" s="8">
        <f t="shared" si="40"/>
        <v>0</v>
      </c>
      <c r="J508" s="8">
        <v>-924.71500000000003</v>
      </c>
      <c r="K508" s="8">
        <f t="shared" si="41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37"/>
        <v>-0.61187499999999995</v>
      </c>
      <c r="E509" s="8">
        <v>-0.61187499999999995</v>
      </c>
      <c r="F509" s="4">
        <f t="shared" si="38"/>
        <v>0</v>
      </c>
      <c r="G509" s="4">
        <f t="shared" si="39"/>
        <v>0</v>
      </c>
      <c r="H509" s="8">
        <f t="shared" si="40"/>
        <v>0</v>
      </c>
      <c r="J509" s="8">
        <v>-924.71500000000003</v>
      </c>
      <c r="K509" s="8">
        <f t="shared" si="41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37"/>
        <v>-0.61187499999999995</v>
      </c>
      <c r="E510" s="8">
        <v>-0.61187499999999995</v>
      </c>
      <c r="F510" s="4">
        <f t="shared" si="38"/>
        <v>0</v>
      </c>
      <c r="G510" s="4">
        <f t="shared" si="39"/>
        <v>0</v>
      </c>
      <c r="H510" s="8">
        <f t="shared" si="40"/>
        <v>0</v>
      </c>
      <c r="J510" s="8">
        <v>-924.71500000000003</v>
      </c>
      <c r="K510" s="8">
        <f t="shared" si="41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37"/>
        <v>-0.61187499999999995</v>
      </c>
      <c r="E511" s="8">
        <v>-0.61187499999999995</v>
      </c>
      <c r="F511" s="4">
        <f t="shared" si="38"/>
        <v>0</v>
      </c>
      <c r="G511" s="4">
        <f t="shared" si="39"/>
        <v>0</v>
      </c>
      <c r="H511" s="8">
        <f t="shared" si="40"/>
        <v>0</v>
      </c>
      <c r="J511" s="8">
        <v>-611.875</v>
      </c>
      <c r="K511" s="8">
        <f t="shared" si="41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37"/>
        <v>-0.61187499999999995</v>
      </c>
      <c r="E512" s="8">
        <v>-0.61187499999999995</v>
      </c>
      <c r="F512" s="4">
        <f t="shared" si="38"/>
        <v>0</v>
      </c>
      <c r="G512" s="4">
        <f t="shared" si="39"/>
        <v>0</v>
      </c>
      <c r="H512" s="8">
        <f t="shared" si="40"/>
        <v>0</v>
      </c>
      <c r="J512" s="8">
        <v>-611.875</v>
      </c>
      <c r="K512" s="8">
        <f t="shared" si="41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37"/>
        <v>-0.61187499999999995</v>
      </c>
      <c r="E513" s="8">
        <v>-0.61187499999999995</v>
      </c>
      <c r="F513" s="4">
        <f t="shared" si="38"/>
        <v>0</v>
      </c>
      <c r="G513" s="4">
        <f t="shared" si="39"/>
        <v>0</v>
      </c>
      <c r="H513" s="8">
        <f t="shared" si="40"/>
        <v>0</v>
      </c>
      <c r="J513" s="8">
        <v>-611.875</v>
      </c>
      <c r="K513" s="8">
        <f t="shared" si="41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37"/>
        <v>-0.61187499999999995</v>
      </c>
      <c r="E514" s="8">
        <v>-0.61187499999999995</v>
      </c>
      <c r="F514" s="4">
        <f t="shared" si="38"/>
        <v>0</v>
      </c>
      <c r="G514" s="4">
        <f t="shared" si="39"/>
        <v>0</v>
      </c>
      <c r="H514" s="8">
        <f t="shared" si="40"/>
        <v>0</v>
      </c>
      <c r="J514" s="8">
        <v>-611.875</v>
      </c>
      <c r="K514" s="8">
        <f t="shared" si="41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37"/>
        <v>-0.61187499999999995</v>
      </c>
      <c r="E515" s="8">
        <v>-0.61187499999999995</v>
      </c>
      <c r="F515" s="4">
        <f t="shared" si="38"/>
        <v>0</v>
      </c>
      <c r="G515" s="4">
        <f t="shared" si="39"/>
        <v>0</v>
      </c>
      <c r="H515" s="8">
        <f t="shared" si="40"/>
        <v>0</v>
      </c>
      <c r="J515" s="8">
        <v>-611.875</v>
      </c>
      <c r="K515" s="8">
        <f t="shared" si="41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37"/>
        <v>-0.61187499999999995</v>
      </c>
      <c r="E516" s="8">
        <v>-0.61187499999999995</v>
      </c>
      <c r="F516" s="4">
        <f t="shared" si="38"/>
        <v>0</v>
      </c>
      <c r="G516" s="4">
        <f t="shared" si="39"/>
        <v>0</v>
      </c>
      <c r="H516" s="8">
        <f t="shared" si="40"/>
        <v>0</v>
      </c>
      <c r="J516" s="8">
        <v>-611.875</v>
      </c>
      <c r="K516" s="8">
        <f t="shared" si="41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37"/>
        <v>-0.61187499999999995</v>
      </c>
      <c r="E517" s="8">
        <v>-0.61187499999999995</v>
      </c>
      <c r="F517" s="4">
        <f t="shared" si="38"/>
        <v>0</v>
      </c>
      <c r="G517" s="4">
        <f t="shared" si="39"/>
        <v>0</v>
      </c>
      <c r="H517" s="8">
        <f t="shared" si="40"/>
        <v>0</v>
      </c>
      <c r="J517" s="8">
        <v>-611.875</v>
      </c>
      <c r="K517" s="8">
        <f t="shared" si="41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37"/>
        <v>-0.61187499999999995</v>
      </c>
      <c r="E518" s="8">
        <v>-0.61187499999999995</v>
      </c>
      <c r="F518" s="4">
        <f t="shared" si="38"/>
        <v>0</v>
      </c>
      <c r="G518" s="4">
        <f t="shared" si="39"/>
        <v>0</v>
      </c>
      <c r="H518" s="8">
        <f t="shared" si="40"/>
        <v>0</v>
      </c>
      <c r="J518" s="8">
        <v>-611.875</v>
      </c>
      <c r="K518" s="8">
        <f t="shared" si="41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37"/>
        <v>-1.0669200000000001</v>
      </c>
      <c r="E519" s="8">
        <v>-1.0669150000000001</v>
      </c>
      <c r="F519" s="4">
        <f t="shared" si="38"/>
        <v>5.000000000032756E-6</v>
      </c>
      <c r="G519" s="4">
        <f t="shared" si="39"/>
        <v>5.000000000032756E-6</v>
      </c>
      <c r="H519" s="8">
        <f t="shared" si="40"/>
        <v>2.5000000000327561E-11</v>
      </c>
      <c r="J519" s="8">
        <v>-611.875</v>
      </c>
      <c r="K519" s="8">
        <f t="shared" si="41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37"/>
        <v>-1.0669200000000001</v>
      </c>
      <c r="E520" s="8">
        <v>-1.0669150000000001</v>
      </c>
      <c r="F520" s="4">
        <f t="shared" si="38"/>
        <v>5.000000000032756E-6</v>
      </c>
      <c r="G520" s="4">
        <f t="shared" si="39"/>
        <v>5.000000000032756E-6</v>
      </c>
      <c r="H520" s="8">
        <f t="shared" si="40"/>
        <v>2.5000000000327561E-11</v>
      </c>
      <c r="J520" s="8">
        <v>-611.875</v>
      </c>
      <c r="K520" s="8">
        <f t="shared" si="41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42">C521/1000</f>
        <v>-1.0669200000000001</v>
      </c>
      <c r="E521" s="8">
        <v>-1.0669150000000001</v>
      </c>
      <c r="F521" s="4">
        <f t="shared" ref="F521:F584" si="43">(E521- D521)</f>
        <v>5.000000000032756E-6</v>
      </c>
      <c r="G521" s="4">
        <f t="shared" ref="G521:G584" si="44">ABS(F521)</f>
        <v>5.000000000032756E-6</v>
      </c>
      <c r="H521" s="8">
        <f t="shared" ref="H521:H584" si="45">(G521^2)</f>
        <v>2.5000000000327561E-11</v>
      </c>
      <c r="J521" s="8">
        <v>-611.875</v>
      </c>
      <c r="K521" s="8">
        <f t="shared" si="41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42"/>
        <v>-0.92471500000000006</v>
      </c>
      <c r="E522" s="8">
        <v>-0.92471499999999995</v>
      </c>
      <c r="F522" s="4">
        <f t="shared" si="43"/>
        <v>1.1102230246251565E-16</v>
      </c>
      <c r="G522" s="4">
        <f t="shared" si="44"/>
        <v>1.1102230246251565E-16</v>
      </c>
      <c r="H522" s="8">
        <f t="shared" si="45"/>
        <v>1.2325951644078309E-32</v>
      </c>
      <c r="J522" s="8">
        <v>-611.875</v>
      </c>
      <c r="K522" s="8">
        <f t="shared" si="41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42"/>
        <v>-0.92471500000000006</v>
      </c>
      <c r="E523" s="8">
        <v>-0.92471499999999995</v>
      </c>
      <c r="F523" s="4">
        <f t="shared" si="43"/>
        <v>1.1102230246251565E-16</v>
      </c>
      <c r="G523" s="4">
        <f t="shared" si="44"/>
        <v>1.1102230246251565E-16</v>
      </c>
      <c r="H523" s="8">
        <f t="shared" si="45"/>
        <v>1.2325951644078309E-32</v>
      </c>
      <c r="J523" s="8">
        <v>-611.875</v>
      </c>
      <c r="K523" s="8">
        <f t="shared" si="41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42"/>
        <v>-0.92471500000000006</v>
      </c>
      <c r="E524" s="8">
        <v>-0.92471499999999995</v>
      </c>
      <c r="F524" s="4">
        <f t="shared" si="43"/>
        <v>1.1102230246251565E-16</v>
      </c>
      <c r="G524" s="4">
        <f t="shared" si="44"/>
        <v>1.1102230246251565E-16</v>
      </c>
      <c r="H524" s="8">
        <f t="shared" si="45"/>
        <v>1.2325951644078309E-32</v>
      </c>
      <c r="J524" s="8">
        <v>-1066.92</v>
      </c>
      <c r="K524" s="8">
        <f t="shared" si="41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42"/>
        <v>-0.92471500000000006</v>
      </c>
      <c r="E525" s="8">
        <v>-0.92471499999999995</v>
      </c>
      <c r="F525" s="4">
        <f t="shared" si="43"/>
        <v>1.1102230246251565E-16</v>
      </c>
      <c r="G525" s="4">
        <f t="shared" si="44"/>
        <v>1.1102230246251565E-16</v>
      </c>
      <c r="H525" s="8">
        <f t="shared" si="45"/>
        <v>1.2325951644078309E-32</v>
      </c>
      <c r="J525" s="8">
        <v>-1066.92</v>
      </c>
      <c r="K525" s="8">
        <f t="shared" si="41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42"/>
        <v>-0.92471500000000006</v>
      </c>
      <c r="E526" s="8">
        <v>-0.92471499999999995</v>
      </c>
      <c r="F526" s="4">
        <f t="shared" si="43"/>
        <v>1.1102230246251565E-16</v>
      </c>
      <c r="G526" s="4">
        <f t="shared" si="44"/>
        <v>1.1102230246251565E-16</v>
      </c>
      <c r="H526" s="8">
        <f t="shared" si="45"/>
        <v>1.2325951644078309E-32</v>
      </c>
      <c r="J526" s="8">
        <v>-1066.92</v>
      </c>
      <c r="K526" s="8">
        <f t="shared" si="41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42"/>
        <v>-0.92471500000000006</v>
      </c>
      <c r="E527" s="8">
        <v>-0.92471499999999995</v>
      </c>
      <c r="F527" s="4">
        <f t="shared" si="43"/>
        <v>1.1102230246251565E-16</v>
      </c>
      <c r="G527" s="4">
        <f t="shared" si="44"/>
        <v>1.1102230246251565E-16</v>
      </c>
      <c r="H527" s="8">
        <f t="shared" si="45"/>
        <v>1.2325951644078309E-32</v>
      </c>
      <c r="J527" s="8">
        <v>-924.71500000000003</v>
      </c>
      <c r="K527" s="8">
        <f t="shared" si="41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42"/>
        <v>-0.92471500000000006</v>
      </c>
      <c r="E528" s="8">
        <v>-0.92471499999999995</v>
      </c>
      <c r="F528" s="4">
        <f t="shared" si="43"/>
        <v>1.1102230246251565E-16</v>
      </c>
      <c r="G528" s="4">
        <f t="shared" si="44"/>
        <v>1.1102230246251565E-16</v>
      </c>
      <c r="H528" s="8">
        <f t="shared" si="45"/>
        <v>1.2325951644078309E-32</v>
      </c>
      <c r="J528" s="8">
        <v>-924.71500000000003</v>
      </c>
      <c r="K528" s="8">
        <f t="shared" si="41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42"/>
        <v>-0.92471500000000006</v>
      </c>
      <c r="E529" s="8">
        <v>-0.92471499999999995</v>
      </c>
      <c r="F529" s="4">
        <f t="shared" si="43"/>
        <v>1.1102230246251565E-16</v>
      </c>
      <c r="G529" s="4">
        <f t="shared" si="44"/>
        <v>1.1102230246251565E-16</v>
      </c>
      <c r="H529" s="8">
        <f t="shared" si="45"/>
        <v>1.2325951644078309E-32</v>
      </c>
      <c r="J529" s="8">
        <v>-924.71500000000003</v>
      </c>
      <c r="K529" s="8">
        <f t="shared" si="41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42"/>
        <v>-0.61187499999999995</v>
      </c>
      <c r="E530" s="8">
        <v>-0.61187499999999995</v>
      </c>
      <c r="F530" s="4">
        <f t="shared" si="43"/>
        <v>0</v>
      </c>
      <c r="G530" s="4">
        <f t="shared" si="44"/>
        <v>0</v>
      </c>
      <c r="H530" s="8">
        <f t="shared" si="45"/>
        <v>0</v>
      </c>
      <c r="J530" s="8">
        <v>-924.71500000000003</v>
      </c>
      <c r="K530" s="8">
        <f t="shared" si="41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42"/>
        <v>-0.61187499999999995</v>
      </c>
      <c r="E531" s="8">
        <v>-0.61187499999999995</v>
      </c>
      <c r="F531" s="4">
        <f t="shared" si="43"/>
        <v>0</v>
      </c>
      <c r="G531" s="4">
        <f t="shared" si="44"/>
        <v>0</v>
      </c>
      <c r="H531" s="8">
        <f t="shared" si="45"/>
        <v>0</v>
      </c>
      <c r="J531" s="8">
        <v>-924.71500000000003</v>
      </c>
      <c r="K531" s="8">
        <f t="shared" si="41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42"/>
        <v>-0.61187499999999995</v>
      </c>
      <c r="E532" s="8">
        <v>-0.61187499999999995</v>
      </c>
      <c r="F532" s="4">
        <f t="shared" si="43"/>
        <v>0</v>
      </c>
      <c r="G532" s="4">
        <f t="shared" si="44"/>
        <v>0</v>
      </c>
      <c r="H532" s="8">
        <f t="shared" si="45"/>
        <v>0</v>
      </c>
      <c r="J532" s="8">
        <v>-924.71500000000003</v>
      </c>
      <c r="K532" s="8">
        <f t="shared" si="41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42"/>
        <v>-0.61187499999999995</v>
      </c>
      <c r="E533" s="8">
        <v>-0.61187499999999995</v>
      </c>
      <c r="F533" s="4">
        <f t="shared" si="43"/>
        <v>0</v>
      </c>
      <c r="G533" s="4">
        <f t="shared" si="44"/>
        <v>0</v>
      </c>
      <c r="H533" s="8">
        <f t="shared" si="45"/>
        <v>0</v>
      </c>
      <c r="J533" s="8">
        <v>-924.71500000000003</v>
      </c>
      <c r="K533" s="8">
        <f t="shared" si="41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42"/>
        <v>-0.61187499999999995</v>
      </c>
      <c r="E534" s="8">
        <v>-0.61187499999999995</v>
      </c>
      <c r="F534" s="4">
        <f t="shared" si="43"/>
        <v>0</v>
      </c>
      <c r="G534" s="4">
        <f t="shared" si="44"/>
        <v>0</v>
      </c>
      <c r="H534" s="8">
        <f t="shared" si="45"/>
        <v>0</v>
      </c>
      <c r="J534" s="8">
        <v>-924.71500000000003</v>
      </c>
      <c r="K534" s="8">
        <f t="shared" si="41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42"/>
        <v>-0.61187499999999995</v>
      </c>
      <c r="E535" s="8">
        <v>-0.61187499999999995</v>
      </c>
      <c r="F535" s="4">
        <f t="shared" si="43"/>
        <v>0</v>
      </c>
      <c r="G535" s="4">
        <f t="shared" si="44"/>
        <v>0</v>
      </c>
      <c r="H535" s="8">
        <f t="shared" si="45"/>
        <v>0</v>
      </c>
      <c r="J535" s="8">
        <v>-611.875</v>
      </c>
      <c r="K535" s="8">
        <f t="shared" si="41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42"/>
        <v>-0.61187499999999995</v>
      </c>
      <c r="E536" s="8">
        <v>-0.61187499999999995</v>
      </c>
      <c r="F536" s="4">
        <f t="shared" si="43"/>
        <v>0</v>
      </c>
      <c r="G536" s="4">
        <f t="shared" si="44"/>
        <v>0</v>
      </c>
      <c r="H536" s="8">
        <f t="shared" si="45"/>
        <v>0</v>
      </c>
      <c r="J536" s="8">
        <v>-611.875</v>
      </c>
      <c r="K536" s="8">
        <f t="shared" si="41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42"/>
        <v>-0.61187499999999995</v>
      </c>
      <c r="E537" s="8">
        <v>-0.61187499999999995</v>
      </c>
      <c r="F537" s="4">
        <f t="shared" si="43"/>
        <v>0</v>
      </c>
      <c r="G537" s="4">
        <f t="shared" si="44"/>
        <v>0</v>
      </c>
      <c r="H537" s="8">
        <f t="shared" si="45"/>
        <v>0</v>
      </c>
      <c r="J537" s="8">
        <v>-611.875</v>
      </c>
      <c r="K537" s="8">
        <f t="shared" si="41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42"/>
        <v>-0.61187499999999995</v>
      </c>
      <c r="E538" s="8">
        <v>-0.61187499999999995</v>
      </c>
      <c r="F538" s="4">
        <f t="shared" si="43"/>
        <v>0</v>
      </c>
      <c r="G538" s="4">
        <f t="shared" si="44"/>
        <v>0</v>
      </c>
      <c r="H538" s="8">
        <f t="shared" si="45"/>
        <v>0</v>
      </c>
      <c r="J538" s="8">
        <v>-611.875</v>
      </c>
      <c r="K538" s="8">
        <f t="shared" si="41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42"/>
        <v>-0.61187499999999995</v>
      </c>
      <c r="E539" s="8">
        <v>-0.61187499999999995</v>
      </c>
      <c r="F539" s="4">
        <f t="shared" si="43"/>
        <v>0</v>
      </c>
      <c r="G539" s="4">
        <f t="shared" si="44"/>
        <v>0</v>
      </c>
      <c r="H539" s="8">
        <f t="shared" si="45"/>
        <v>0</v>
      </c>
      <c r="J539" s="8">
        <v>-611.875</v>
      </c>
      <c r="K539" s="8">
        <f t="shared" si="41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42"/>
        <v>-0.61187499999999995</v>
      </c>
      <c r="E540" s="8">
        <v>-0.61187499999999995</v>
      </c>
      <c r="F540" s="4">
        <f t="shared" si="43"/>
        <v>0</v>
      </c>
      <c r="G540" s="4">
        <f t="shared" si="44"/>
        <v>0</v>
      </c>
      <c r="H540" s="8">
        <f t="shared" si="45"/>
        <v>0</v>
      </c>
      <c r="J540" s="8">
        <v>-611.875</v>
      </c>
      <c r="K540" s="8">
        <f t="shared" si="41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42"/>
        <v>-0.61187499999999995</v>
      </c>
      <c r="E541" s="8">
        <v>-0.61187499999999995</v>
      </c>
      <c r="F541" s="4">
        <f t="shared" si="43"/>
        <v>0</v>
      </c>
      <c r="G541" s="4">
        <f t="shared" si="44"/>
        <v>0</v>
      </c>
      <c r="H541" s="8">
        <f t="shared" si="45"/>
        <v>0</v>
      </c>
      <c r="J541" s="8">
        <v>-611.875</v>
      </c>
      <c r="K541" s="8">
        <f t="shared" si="41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42"/>
        <v>-0.61187499999999995</v>
      </c>
      <c r="E542" s="8">
        <v>-0.61187499999999995</v>
      </c>
      <c r="F542" s="4">
        <f t="shared" si="43"/>
        <v>0</v>
      </c>
      <c r="G542" s="4">
        <f t="shared" si="44"/>
        <v>0</v>
      </c>
      <c r="H542" s="8">
        <f t="shared" si="45"/>
        <v>0</v>
      </c>
      <c r="J542" s="8">
        <v>-611.875</v>
      </c>
      <c r="K542" s="8">
        <f t="shared" si="41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42"/>
        <v>-1.0669200000000001</v>
      </c>
      <c r="E543" s="8">
        <v>-1.0669150000000001</v>
      </c>
      <c r="F543" s="4">
        <f t="shared" si="43"/>
        <v>5.000000000032756E-6</v>
      </c>
      <c r="G543" s="4">
        <f t="shared" si="44"/>
        <v>5.000000000032756E-6</v>
      </c>
      <c r="H543" s="8">
        <f t="shared" si="45"/>
        <v>2.5000000000327561E-11</v>
      </c>
      <c r="J543" s="8">
        <v>-611.875</v>
      </c>
      <c r="K543" s="8">
        <f t="shared" si="41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42"/>
        <v>-1.0669200000000001</v>
      </c>
      <c r="E544" s="8">
        <v>-1.0669150000000001</v>
      </c>
      <c r="F544" s="4">
        <f t="shared" si="43"/>
        <v>5.000000000032756E-6</v>
      </c>
      <c r="G544" s="4">
        <f t="shared" si="44"/>
        <v>5.000000000032756E-6</v>
      </c>
      <c r="H544" s="8">
        <f t="shared" si="45"/>
        <v>2.5000000000327561E-11</v>
      </c>
      <c r="J544" s="8">
        <v>-611.875</v>
      </c>
      <c r="K544" s="8">
        <f t="shared" si="41"/>
        <v>-611.875</v>
      </c>
    </row>
    <row r="545" spans="1:11" x14ac:dyDescent="0.25">
      <c r="A545" s="8">
        <v>537</v>
      </c>
      <c r="B545" s="8">
        <v>8</v>
      </c>
      <c r="C545" s="8">
        <v>-2458.16</v>
      </c>
      <c r="D545" s="8">
        <f t="shared" si="42"/>
        <v>-2.4581599999999999</v>
      </c>
      <c r="E545" s="8">
        <v>-2.4561679999999999</v>
      </c>
      <c r="F545" s="4">
        <f t="shared" si="43"/>
        <v>1.9919999999999938E-3</v>
      </c>
      <c r="G545" s="4">
        <f t="shared" si="44"/>
        <v>1.9919999999999938E-3</v>
      </c>
      <c r="H545" s="8">
        <f t="shared" si="45"/>
        <v>3.9680639999999755E-6</v>
      </c>
      <c r="J545" s="8">
        <v>-611.875</v>
      </c>
      <c r="K545" s="8">
        <f t="shared" si="41"/>
        <v>-611.875</v>
      </c>
    </row>
    <row r="546" spans="1:11" x14ac:dyDescent="0.25">
      <c r="A546" s="8">
        <v>538</v>
      </c>
      <c r="B546" s="8">
        <v>9</v>
      </c>
      <c r="C546" s="8">
        <v>99286.399999999994</v>
      </c>
      <c r="D546" s="8">
        <f t="shared" si="42"/>
        <v>99.2864</v>
      </c>
      <c r="E546" s="8">
        <v>97.904469000000006</v>
      </c>
      <c r="F546" s="4">
        <f t="shared" si="43"/>
        <v>-1.3819309999999945</v>
      </c>
      <c r="G546" s="4">
        <f t="shared" si="44"/>
        <v>1.3819309999999945</v>
      </c>
      <c r="H546" s="8">
        <f t="shared" si="45"/>
        <v>1.9097332887609848</v>
      </c>
      <c r="J546" s="8">
        <v>-611.875</v>
      </c>
      <c r="K546" s="8">
        <f t="shared" si="41"/>
        <v>-611.875</v>
      </c>
    </row>
    <row r="547" spans="1:11" x14ac:dyDescent="0.25">
      <c r="A547" s="8">
        <v>539</v>
      </c>
      <c r="B547" s="8">
        <v>10</v>
      </c>
      <c r="C547" s="8">
        <v>114776</v>
      </c>
      <c r="D547" s="8">
        <f t="shared" si="42"/>
        <v>114.776</v>
      </c>
      <c r="E547" s="8">
        <v>114.053483</v>
      </c>
      <c r="F547" s="4">
        <f t="shared" si="43"/>
        <v>-0.7225169999999963</v>
      </c>
      <c r="G547" s="4">
        <f t="shared" si="44"/>
        <v>0.7225169999999963</v>
      </c>
      <c r="H547" s="8">
        <f t="shared" si="45"/>
        <v>0.52203081528899464</v>
      </c>
      <c r="J547" s="8">
        <v>-611.875</v>
      </c>
      <c r="K547" s="8">
        <f t="shared" si="41"/>
        <v>-611.875</v>
      </c>
    </row>
    <row r="548" spans="1:11" x14ac:dyDescent="0.25">
      <c r="A548" s="8">
        <v>540</v>
      </c>
      <c r="B548" s="8">
        <v>11</v>
      </c>
      <c r="C548" s="8">
        <v>113974</v>
      </c>
      <c r="D548" s="8">
        <f t="shared" si="42"/>
        <v>113.974</v>
      </c>
      <c r="E548" s="8">
        <v>114.509002</v>
      </c>
      <c r="F548" s="4">
        <f t="shared" si="43"/>
        <v>0.53500199999999154</v>
      </c>
      <c r="G548" s="4">
        <f t="shared" si="44"/>
        <v>0.53500199999999154</v>
      </c>
      <c r="H548" s="8">
        <f t="shared" si="45"/>
        <v>0.28622714000399097</v>
      </c>
      <c r="J548" s="8">
        <v>-1066.92</v>
      </c>
      <c r="K548" s="8">
        <f t="shared" si="41"/>
        <v>-1066.92</v>
      </c>
    </row>
    <row r="549" spans="1:11" x14ac:dyDescent="0.25">
      <c r="A549" s="8">
        <v>541</v>
      </c>
      <c r="B549" s="8">
        <v>12</v>
      </c>
      <c r="C549" s="8">
        <v>113587</v>
      </c>
      <c r="D549" s="8">
        <f t="shared" si="42"/>
        <v>113.587</v>
      </c>
      <c r="E549" s="8">
        <v>114.23285799999999</v>
      </c>
      <c r="F549" s="4">
        <f t="shared" si="43"/>
        <v>0.64585799999998983</v>
      </c>
      <c r="G549" s="4">
        <f t="shared" si="44"/>
        <v>0.64585799999998983</v>
      </c>
      <c r="H549" s="8">
        <f t="shared" si="45"/>
        <v>0.41713255616398687</v>
      </c>
      <c r="J549" s="8">
        <v>-1066.92</v>
      </c>
      <c r="K549" s="8">
        <f t="shared" si="41"/>
        <v>-1066.92</v>
      </c>
    </row>
    <row r="550" spans="1:11" x14ac:dyDescent="0.25">
      <c r="A550" s="8">
        <v>542</v>
      </c>
      <c r="B550" s="8">
        <v>13</v>
      </c>
      <c r="C550" s="8">
        <v>114009</v>
      </c>
      <c r="D550" s="8">
        <f t="shared" si="42"/>
        <v>114.009</v>
      </c>
      <c r="E550" s="8">
        <v>113.59939900000001</v>
      </c>
      <c r="F550" s="4">
        <f t="shared" si="43"/>
        <v>-0.409600999999995</v>
      </c>
      <c r="G550" s="4">
        <f t="shared" si="44"/>
        <v>0.409600999999995</v>
      </c>
      <c r="H550" s="8">
        <f t="shared" si="45"/>
        <v>0.1677729792009959</v>
      </c>
      <c r="J550" s="8">
        <v>-1066.92</v>
      </c>
      <c r="K550" s="8">
        <f t="shared" si="41"/>
        <v>-1066.92</v>
      </c>
    </row>
    <row r="551" spans="1:11" x14ac:dyDescent="0.25">
      <c r="A551" s="8">
        <v>543</v>
      </c>
      <c r="B551" s="8">
        <v>14</v>
      </c>
      <c r="C551" s="8">
        <v>88364.4</v>
      </c>
      <c r="D551" s="8">
        <f t="shared" si="42"/>
        <v>88.364399999999989</v>
      </c>
      <c r="E551" s="8">
        <v>90.946258999999998</v>
      </c>
      <c r="F551" s="4">
        <f t="shared" si="43"/>
        <v>2.5818590000000086</v>
      </c>
      <c r="G551" s="4">
        <f t="shared" si="44"/>
        <v>2.5818590000000086</v>
      </c>
      <c r="H551" s="8">
        <f t="shared" si="45"/>
        <v>6.6659958958810446</v>
      </c>
      <c r="J551" s="8">
        <v>-924.71500000000003</v>
      </c>
      <c r="K551" s="8">
        <f t="shared" si="41"/>
        <v>-924.71500000000003</v>
      </c>
    </row>
    <row r="552" spans="1:11" x14ac:dyDescent="0.25">
      <c r="A552" s="8">
        <v>544</v>
      </c>
      <c r="B552" s="8">
        <v>15</v>
      </c>
      <c r="C552" s="8">
        <v>-960.471</v>
      </c>
      <c r="D552" s="8">
        <f t="shared" si="42"/>
        <v>-0.96047099999999996</v>
      </c>
      <c r="E552" s="8">
        <v>-0.96081099999999997</v>
      </c>
      <c r="F552" s="4">
        <f t="shared" si="43"/>
        <v>-3.4000000000000696E-4</v>
      </c>
      <c r="G552" s="4">
        <f t="shared" si="44"/>
        <v>3.4000000000000696E-4</v>
      </c>
      <c r="H552" s="8">
        <f t="shared" si="45"/>
        <v>1.1560000000000474E-7</v>
      </c>
      <c r="J552" s="8">
        <v>-924.71500000000003</v>
      </c>
      <c r="K552" s="8">
        <f t="shared" si="41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42"/>
        <v>-0.92471500000000006</v>
      </c>
      <c r="E553" s="8">
        <v>-0.92471499999999995</v>
      </c>
      <c r="F553" s="4">
        <f t="shared" si="43"/>
        <v>1.1102230246251565E-16</v>
      </c>
      <c r="G553" s="4">
        <f t="shared" si="44"/>
        <v>1.1102230246251565E-16</v>
      </c>
      <c r="H553" s="8">
        <f t="shared" si="45"/>
        <v>1.2325951644078309E-32</v>
      </c>
      <c r="J553" s="8">
        <v>-924.71500000000003</v>
      </c>
      <c r="K553" s="8">
        <f t="shared" si="41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42"/>
        <v>-1.0669200000000001</v>
      </c>
      <c r="E554" s="8">
        <v>-1.0669150000000001</v>
      </c>
      <c r="F554" s="4">
        <f t="shared" si="43"/>
        <v>5.000000000032756E-6</v>
      </c>
      <c r="G554" s="4">
        <f t="shared" si="44"/>
        <v>5.000000000032756E-6</v>
      </c>
      <c r="H554" s="8">
        <f t="shared" si="45"/>
        <v>2.5000000000327561E-11</v>
      </c>
      <c r="J554" s="8">
        <v>-924.71500000000003</v>
      </c>
      <c r="K554" s="8">
        <f t="shared" si="41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42"/>
        <v>-0.61187499999999995</v>
      </c>
      <c r="E555" s="8">
        <v>-0.61187499999999995</v>
      </c>
      <c r="F555" s="4">
        <f t="shared" si="43"/>
        <v>0</v>
      </c>
      <c r="G555" s="4">
        <f t="shared" si="44"/>
        <v>0</v>
      </c>
      <c r="H555" s="8">
        <f t="shared" si="45"/>
        <v>0</v>
      </c>
      <c r="J555" s="8">
        <v>-924.71500000000003</v>
      </c>
      <c r="K555" s="8">
        <f t="shared" si="41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42"/>
        <v>-0.61187499999999995</v>
      </c>
      <c r="E556" s="8">
        <v>-0.61187499999999995</v>
      </c>
      <c r="F556" s="4">
        <f t="shared" si="43"/>
        <v>0</v>
      </c>
      <c r="G556" s="4">
        <f t="shared" si="44"/>
        <v>0</v>
      </c>
      <c r="H556" s="8">
        <f t="shared" si="45"/>
        <v>0</v>
      </c>
      <c r="J556" s="8">
        <v>-924.71500000000003</v>
      </c>
      <c r="K556" s="8">
        <f t="shared" ref="K556:K619" si="46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42"/>
        <v>-0.61187499999999995</v>
      </c>
      <c r="E557" s="8">
        <v>-0.61187499999999995</v>
      </c>
      <c r="F557" s="4">
        <f t="shared" si="43"/>
        <v>0</v>
      </c>
      <c r="G557" s="4">
        <f t="shared" si="44"/>
        <v>0</v>
      </c>
      <c r="H557" s="8">
        <f t="shared" si="45"/>
        <v>0</v>
      </c>
      <c r="J557" s="8">
        <v>-924.71500000000003</v>
      </c>
      <c r="K557" s="8">
        <f t="shared" si="46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42"/>
        <v>-0.61187499999999995</v>
      </c>
      <c r="E558" s="8">
        <v>-0.61187499999999995</v>
      </c>
      <c r="F558" s="4">
        <f t="shared" si="43"/>
        <v>0</v>
      </c>
      <c r="G558" s="4">
        <f t="shared" si="44"/>
        <v>0</v>
      </c>
      <c r="H558" s="8">
        <f t="shared" si="45"/>
        <v>0</v>
      </c>
      <c r="J558" s="8">
        <v>-924.71500000000003</v>
      </c>
      <c r="K558" s="8">
        <f t="shared" si="46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42"/>
        <v>-0.61187499999999995</v>
      </c>
      <c r="E559" s="8">
        <v>-0.61187499999999995</v>
      </c>
      <c r="F559" s="4">
        <f t="shared" si="43"/>
        <v>0</v>
      </c>
      <c r="G559" s="4">
        <f t="shared" si="44"/>
        <v>0</v>
      </c>
      <c r="H559" s="8">
        <f t="shared" si="45"/>
        <v>0</v>
      </c>
      <c r="J559" s="8">
        <v>-611.875</v>
      </c>
      <c r="K559" s="8">
        <f t="shared" si="46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42"/>
        <v>-0.61187499999999995</v>
      </c>
      <c r="E560" s="8">
        <v>-0.61187499999999995</v>
      </c>
      <c r="F560" s="4">
        <f t="shared" si="43"/>
        <v>0</v>
      </c>
      <c r="G560" s="4">
        <f t="shared" si="44"/>
        <v>0</v>
      </c>
      <c r="H560" s="8">
        <f t="shared" si="45"/>
        <v>0</v>
      </c>
      <c r="J560" s="8">
        <v>-611.875</v>
      </c>
      <c r="K560" s="8">
        <f t="shared" si="46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42"/>
        <v>-0.61187499999999995</v>
      </c>
      <c r="E561" s="8">
        <v>-0.61187499999999995</v>
      </c>
      <c r="F561" s="4">
        <f t="shared" si="43"/>
        <v>0</v>
      </c>
      <c r="G561" s="4">
        <f t="shared" si="44"/>
        <v>0</v>
      </c>
      <c r="H561" s="8">
        <f t="shared" si="45"/>
        <v>0</v>
      </c>
      <c r="J561" s="8">
        <v>-611.875</v>
      </c>
      <c r="K561" s="8">
        <f t="shared" si="46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42"/>
        <v>-0.61187499999999995</v>
      </c>
      <c r="E562" s="8">
        <v>-0.61187499999999995</v>
      </c>
      <c r="F562" s="4">
        <f t="shared" si="43"/>
        <v>0</v>
      </c>
      <c r="G562" s="4">
        <f t="shared" si="44"/>
        <v>0</v>
      </c>
      <c r="H562" s="8">
        <f t="shared" si="45"/>
        <v>0</v>
      </c>
      <c r="J562" s="8">
        <v>-611.875</v>
      </c>
      <c r="K562" s="8">
        <f t="shared" si="46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42"/>
        <v>-0.61187499999999995</v>
      </c>
      <c r="E563" s="8">
        <v>-0.61187499999999995</v>
      </c>
      <c r="F563" s="4">
        <f t="shared" si="43"/>
        <v>0</v>
      </c>
      <c r="G563" s="4">
        <f t="shared" si="44"/>
        <v>0</v>
      </c>
      <c r="H563" s="8">
        <f t="shared" si="45"/>
        <v>0</v>
      </c>
      <c r="J563" s="8">
        <v>-611.875</v>
      </c>
      <c r="K563" s="8">
        <f t="shared" si="46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42"/>
        <v>-0.61187499999999995</v>
      </c>
      <c r="E564" s="8">
        <v>-0.61187499999999995</v>
      </c>
      <c r="F564" s="4">
        <f t="shared" si="43"/>
        <v>0</v>
      </c>
      <c r="G564" s="4">
        <f t="shared" si="44"/>
        <v>0</v>
      </c>
      <c r="H564" s="8">
        <f t="shared" si="45"/>
        <v>0</v>
      </c>
      <c r="J564" s="8">
        <v>-611.875</v>
      </c>
      <c r="K564" s="8">
        <f t="shared" si="46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42"/>
        <v>-0.61187499999999995</v>
      </c>
      <c r="E565" s="8">
        <v>-0.61187499999999995</v>
      </c>
      <c r="F565" s="4">
        <f t="shared" si="43"/>
        <v>0</v>
      </c>
      <c r="G565" s="4">
        <f t="shared" si="44"/>
        <v>0</v>
      </c>
      <c r="H565" s="8">
        <f t="shared" si="45"/>
        <v>0</v>
      </c>
      <c r="J565" s="8">
        <v>-611.875</v>
      </c>
      <c r="K565" s="8">
        <f t="shared" si="46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42"/>
        <v>-0.61187499999999995</v>
      </c>
      <c r="E566" s="8">
        <v>-0.61187499999999995</v>
      </c>
      <c r="F566" s="4">
        <f t="shared" si="43"/>
        <v>0</v>
      </c>
      <c r="G566" s="4">
        <f t="shared" si="44"/>
        <v>0</v>
      </c>
      <c r="H566" s="8">
        <f t="shared" si="45"/>
        <v>0</v>
      </c>
      <c r="J566" s="8">
        <v>-611.875</v>
      </c>
      <c r="K566" s="8">
        <f t="shared" si="46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42"/>
        <v>-1.0669200000000001</v>
      </c>
      <c r="E567" s="8">
        <v>-1.0669150000000001</v>
      </c>
      <c r="F567" s="4">
        <f t="shared" si="43"/>
        <v>5.000000000032756E-6</v>
      </c>
      <c r="G567" s="4">
        <f t="shared" si="44"/>
        <v>5.000000000032756E-6</v>
      </c>
      <c r="H567" s="8">
        <f t="shared" si="45"/>
        <v>2.5000000000327561E-11</v>
      </c>
      <c r="J567" s="8">
        <v>-611.875</v>
      </c>
      <c r="K567" s="8">
        <f t="shared" si="46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42"/>
        <v>-1.0669200000000001</v>
      </c>
      <c r="E568" s="8">
        <v>-1.0669150000000001</v>
      </c>
      <c r="F568" s="4">
        <f t="shared" si="43"/>
        <v>5.000000000032756E-6</v>
      </c>
      <c r="G568" s="4">
        <f t="shared" si="44"/>
        <v>5.000000000032756E-6</v>
      </c>
      <c r="H568" s="8">
        <f t="shared" si="45"/>
        <v>2.5000000000327561E-11</v>
      </c>
      <c r="J568" s="8">
        <v>-611.875</v>
      </c>
      <c r="K568" s="8">
        <f t="shared" si="46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42"/>
        <v>-1.0669200000000001</v>
      </c>
      <c r="E569" s="8">
        <v>-1.0669150000000001</v>
      </c>
      <c r="F569" s="4">
        <f t="shared" si="43"/>
        <v>5.000000000032756E-6</v>
      </c>
      <c r="G569" s="4">
        <f t="shared" si="44"/>
        <v>5.000000000032756E-6</v>
      </c>
      <c r="H569" s="8">
        <f t="shared" si="45"/>
        <v>2.5000000000327561E-11</v>
      </c>
      <c r="J569" s="8">
        <v>-611.875</v>
      </c>
      <c r="K569" s="8">
        <f t="shared" si="46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42"/>
        <v>-0.92471500000000006</v>
      </c>
      <c r="E570" s="8">
        <v>-0.92471499999999995</v>
      </c>
      <c r="F570" s="4">
        <f t="shared" si="43"/>
        <v>1.1102230246251565E-16</v>
      </c>
      <c r="G570" s="4">
        <f t="shared" si="44"/>
        <v>1.1102230246251565E-16</v>
      </c>
      <c r="H570" s="8">
        <f t="shared" si="45"/>
        <v>1.2325951644078309E-32</v>
      </c>
      <c r="J570" s="8">
        <v>-611.875</v>
      </c>
      <c r="K570" s="8">
        <f t="shared" si="46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42"/>
        <v>-0.92471500000000006</v>
      </c>
      <c r="E571" s="8">
        <v>-0.92471499999999995</v>
      </c>
      <c r="F571" s="4">
        <f t="shared" si="43"/>
        <v>1.1102230246251565E-16</v>
      </c>
      <c r="G571" s="4">
        <f t="shared" si="44"/>
        <v>1.1102230246251565E-16</v>
      </c>
      <c r="H571" s="8">
        <f t="shared" si="45"/>
        <v>1.2325951644078309E-32</v>
      </c>
      <c r="J571" s="8">
        <v>-611.875</v>
      </c>
      <c r="K571" s="8">
        <f t="shared" si="46"/>
        <v>-611.875</v>
      </c>
    </row>
    <row r="572" spans="1:11" x14ac:dyDescent="0.25">
      <c r="A572" s="8">
        <v>564</v>
      </c>
      <c r="B572" s="8">
        <v>11</v>
      </c>
      <c r="C572" s="8">
        <v>-1843.98</v>
      </c>
      <c r="D572" s="8">
        <f t="shared" si="42"/>
        <v>-1.84398</v>
      </c>
      <c r="E572" s="8">
        <v>-1.8440430000000001</v>
      </c>
      <c r="F572" s="4">
        <f t="shared" si="43"/>
        <v>-6.3000000000146272E-5</v>
      </c>
      <c r="G572" s="4">
        <f t="shared" si="44"/>
        <v>6.3000000000146272E-5</v>
      </c>
      <c r="H572" s="8">
        <f t="shared" si="45"/>
        <v>3.9690000000184303E-9</v>
      </c>
      <c r="J572" s="8">
        <v>-1066.92</v>
      </c>
      <c r="K572" s="8">
        <f t="shared" si="46"/>
        <v>-1066.92</v>
      </c>
    </row>
    <row r="573" spans="1:11" x14ac:dyDescent="0.25">
      <c r="A573" s="8">
        <v>565</v>
      </c>
      <c r="B573" s="8">
        <v>12</v>
      </c>
      <c r="C573" s="8">
        <v>55620.3</v>
      </c>
      <c r="D573" s="8">
        <f t="shared" si="42"/>
        <v>55.6203</v>
      </c>
      <c r="E573" s="8">
        <v>56.534573000000002</v>
      </c>
      <c r="F573" s="4">
        <f t="shared" si="43"/>
        <v>0.91427300000000145</v>
      </c>
      <c r="G573" s="4">
        <f t="shared" si="44"/>
        <v>0.91427300000000145</v>
      </c>
      <c r="H573" s="8">
        <f t="shared" si="45"/>
        <v>0.83589511852900267</v>
      </c>
      <c r="J573" s="8">
        <v>-1066.92</v>
      </c>
      <c r="K573" s="8">
        <f t="shared" si="46"/>
        <v>-1066.92</v>
      </c>
    </row>
    <row r="574" spans="1:11" x14ac:dyDescent="0.25">
      <c r="A574" s="8">
        <v>566</v>
      </c>
      <c r="B574" s="8">
        <v>13</v>
      </c>
      <c r="C574" s="8">
        <v>68929.899999999994</v>
      </c>
      <c r="D574" s="8">
        <f t="shared" si="42"/>
        <v>68.929899999999989</v>
      </c>
      <c r="E574" s="8">
        <v>70.588440000000006</v>
      </c>
      <c r="F574" s="4">
        <f t="shared" si="43"/>
        <v>1.6585400000000163</v>
      </c>
      <c r="G574" s="4">
        <f t="shared" si="44"/>
        <v>1.6585400000000163</v>
      </c>
      <c r="H574" s="8">
        <f t="shared" si="45"/>
        <v>2.7507549316000541</v>
      </c>
      <c r="J574" s="8">
        <v>-2457.14</v>
      </c>
      <c r="K574" s="8">
        <f t="shared" si="46"/>
        <v>-2457.14</v>
      </c>
    </row>
    <row r="575" spans="1:11" x14ac:dyDescent="0.25">
      <c r="A575" s="8">
        <v>567</v>
      </c>
      <c r="B575" s="8">
        <v>14</v>
      </c>
      <c r="C575" s="8">
        <v>78577.8</v>
      </c>
      <c r="D575" s="8">
        <f t="shared" si="42"/>
        <v>78.577799999999996</v>
      </c>
      <c r="E575" s="8">
        <v>80.650806000000003</v>
      </c>
      <c r="F575" s="4">
        <f t="shared" si="43"/>
        <v>2.0730060000000066</v>
      </c>
      <c r="G575" s="4">
        <f t="shared" si="44"/>
        <v>2.0730060000000066</v>
      </c>
      <c r="H575" s="8">
        <f t="shared" si="45"/>
        <v>4.297353876036027</v>
      </c>
      <c r="J575" s="8">
        <v>97925.8</v>
      </c>
      <c r="K575" s="8">
        <f t="shared" si="46"/>
        <v>97925.8</v>
      </c>
    </row>
    <row r="576" spans="1:11" x14ac:dyDescent="0.25">
      <c r="A576" s="8">
        <v>568</v>
      </c>
      <c r="B576" s="8">
        <v>15</v>
      </c>
      <c r="C576" s="8">
        <v>48275.9</v>
      </c>
      <c r="D576" s="8">
        <f t="shared" si="42"/>
        <v>48.2759</v>
      </c>
      <c r="E576" s="8">
        <v>48.914898999999998</v>
      </c>
      <c r="F576" s="4">
        <f t="shared" si="43"/>
        <v>0.63899899999999832</v>
      </c>
      <c r="G576" s="4">
        <f t="shared" si="44"/>
        <v>0.63899899999999832</v>
      </c>
      <c r="H576" s="8">
        <f t="shared" si="45"/>
        <v>0.40831972200099786</v>
      </c>
      <c r="J576" s="8">
        <v>115116</v>
      </c>
      <c r="K576" s="8">
        <f t="shared" si="46"/>
        <v>115116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42"/>
        <v>-0.92471500000000006</v>
      </c>
      <c r="E577" s="8">
        <v>-0.92471499999999995</v>
      </c>
      <c r="F577" s="4">
        <f t="shared" si="43"/>
        <v>1.1102230246251565E-16</v>
      </c>
      <c r="G577" s="4">
        <f t="shared" si="44"/>
        <v>1.1102230246251565E-16</v>
      </c>
      <c r="H577" s="8">
        <f t="shared" si="45"/>
        <v>1.2325951644078309E-32</v>
      </c>
      <c r="J577" s="8">
        <v>114301</v>
      </c>
      <c r="K577" s="8">
        <f t="shared" si="46"/>
        <v>114301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42"/>
        <v>-1.0669200000000001</v>
      </c>
      <c r="E578" s="8">
        <v>-1.0669150000000001</v>
      </c>
      <c r="F578" s="4">
        <f t="shared" si="43"/>
        <v>5.000000000032756E-6</v>
      </c>
      <c r="G578" s="4">
        <f t="shared" si="44"/>
        <v>5.000000000032756E-6</v>
      </c>
      <c r="H578" s="8">
        <f t="shared" si="45"/>
        <v>2.5000000000327561E-11</v>
      </c>
      <c r="J578" s="8">
        <v>113917</v>
      </c>
      <c r="K578" s="8">
        <f t="shared" si="46"/>
        <v>113917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42"/>
        <v>-0.61187499999999995</v>
      </c>
      <c r="E579" s="8">
        <v>-0.61187499999999995</v>
      </c>
      <c r="F579" s="4">
        <f t="shared" si="43"/>
        <v>0</v>
      </c>
      <c r="G579" s="4">
        <f t="shared" si="44"/>
        <v>0</v>
      </c>
      <c r="H579" s="8">
        <f t="shared" si="45"/>
        <v>0</v>
      </c>
      <c r="J579" s="8">
        <v>114601</v>
      </c>
      <c r="K579" s="8">
        <f t="shared" si="46"/>
        <v>114601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42"/>
        <v>-0.61187499999999995</v>
      </c>
      <c r="E580" s="8">
        <v>-0.61187499999999995</v>
      </c>
      <c r="F580" s="4">
        <f t="shared" si="43"/>
        <v>0</v>
      </c>
      <c r="G580" s="4">
        <f t="shared" si="44"/>
        <v>0</v>
      </c>
      <c r="H580" s="8">
        <f t="shared" si="45"/>
        <v>0</v>
      </c>
      <c r="J580" s="8">
        <v>91010.1</v>
      </c>
      <c r="K580" s="8">
        <f t="shared" si="46"/>
        <v>91010.1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42"/>
        <v>-0.61187499999999995</v>
      </c>
      <c r="E581" s="8">
        <v>-0.61187499999999995</v>
      </c>
      <c r="F581" s="4">
        <f t="shared" si="43"/>
        <v>0</v>
      </c>
      <c r="G581" s="4">
        <f t="shared" si="44"/>
        <v>0</v>
      </c>
      <c r="H581" s="8">
        <f t="shared" si="45"/>
        <v>0</v>
      </c>
      <c r="J581" s="8">
        <v>-960.80600000000004</v>
      </c>
      <c r="K581" s="8">
        <f t="shared" si="46"/>
        <v>-960.80600000000004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42"/>
        <v>-0.61187499999999995</v>
      </c>
      <c r="E582" s="8">
        <v>-0.61187499999999995</v>
      </c>
      <c r="F582" s="4">
        <f t="shared" si="43"/>
        <v>0</v>
      </c>
      <c r="G582" s="4">
        <f t="shared" si="44"/>
        <v>0</v>
      </c>
      <c r="H582" s="8">
        <f t="shared" si="45"/>
        <v>0</v>
      </c>
      <c r="J582" s="8">
        <v>-924.71500000000003</v>
      </c>
      <c r="K582" s="8">
        <f t="shared" si="46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42"/>
        <v>-0.61187499999999995</v>
      </c>
      <c r="E583" s="8">
        <v>-0.61187499999999995</v>
      </c>
      <c r="F583" s="4">
        <f t="shared" si="43"/>
        <v>0</v>
      </c>
      <c r="G583" s="4">
        <f t="shared" si="44"/>
        <v>0</v>
      </c>
      <c r="H583" s="8">
        <f t="shared" si="45"/>
        <v>0</v>
      </c>
      <c r="J583" s="8">
        <v>-1066.92</v>
      </c>
      <c r="K583" s="8">
        <f t="shared" si="46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42"/>
        <v>-0.61187499999999995</v>
      </c>
      <c r="E584" s="8">
        <v>-0.61187499999999995</v>
      </c>
      <c r="F584" s="4">
        <f t="shared" si="43"/>
        <v>0</v>
      </c>
      <c r="G584" s="4">
        <f t="shared" si="44"/>
        <v>0</v>
      </c>
      <c r="H584" s="8">
        <f t="shared" si="45"/>
        <v>0</v>
      </c>
      <c r="J584" s="8">
        <v>-611.875</v>
      </c>
      <c r="K584" s="8">
        <f t="shared" si="46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47">C585/1000</f>
        <v>-0.61187499999999995</v>
      </c>
      <c r="E585" s="8">
        <v>-0.61187499999999995</v>
      </c>
      <c r="F585" s="4">
        <f t="shared" ref="F585:F648" si="48">(E585- D585)</f>
        <v>0</v>
      </c>
      <c r="G585" s="4">
        <f t="shared" ref="G585:G648" si="49">ABS(F585)</f>
        <v>0</v>
      </c>
      <c r="H585" s="8">
        <f t="shared" ref="H585:H648" si="50">(G585^2)</f>
        <v>0</v>
      </c>
      <c r="J585" s="8">
        <v>-611.875</v>
      </c>
      <c r="K585" s="8">
        <f t="shared" si="46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47"/>
        <v>-0.61187499999999995</v>
      </c>
      <c r="E586" s="8">
        <v>-0.61187499999999995</v>
      </c>
      <c r="F586" s="4">
        <f t="shared" si="48"/>
        <v>0</v>
      </c>
      <c r="G586" s="4">
        <f t="shared" si="49"/>
        <v>0</v>
      </c>
      <c r="H586" s="8">
        <f t="shared" si="50"/>
        <v>0</v>
      </c>
      <c r="J586" s="8">
        <v>-611.875</v>
      </c>
      <c r="K586" s="8">
        <f t="shared" si="46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47"/>
        <v>-0.61187499999999995</v>
      </c>
      <c r="E587" s="8">
        <v>-0.61187499999999995</v>
      </c>
      <c r="F587" s="4">
        <f t="shared" si="48"/>
        <v>0</v>
      </c>
      <c r="G587" s="4">
        <f t="shared" si="49"/>
        <v>0</v>
      </c>
      <c r="H587" s="8">
        <f t="shared" si="50"/>
        <v>0</v>
      </c>
      <c r="J587" s="8">
        <v>-611.875</v>
      </c>
      <c r="K587" s="8">
        <f t="shared" si="46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47"/>
        <v>-0.61187499999999995</v>
      </c>
      <c r="E588" s="8">
        <v>-0.61187499999999995</v>
      </c>
      <c r="F588" s="4">
        <f t="shared" si="48"/>
        <v>0</v>
      </c>
      <c r="G588" s="4">
        <f t="shared" si="49"/>
        <v>0</v>
      </c>
      <c r="H588" s="8">
        <f t="shared" si="50"/>
        <v>0</v>
      </c>
      <c r="J588" s="8">
        <v>-611.875</v>
      </c>
      <c r="K588" s="8">
        <f t="shared" si="46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47"/>
        <v>-0.61187499999999995</v>
      </c>
      <c r="E589" s="8">
        <v>-0.61187499999999995</v>
      </c>
      <c r="F589" s="4">
        <f t="shared" si="48"/>
        <v>0</v>
      </c>
      <c r="G589" s="4">
        <f t="shared" si="49"/>
        <v>0</v>
      </c>
      <c r="H589" s="8">
        <f t="shared" si="50"/>
        <v>0</v>
      </c>
      <c r="J589" s="8">
        <v>-611.875</v>
      </c>
      <c r="K589" s="8">
        <f t="shared" si="46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47"/>
        <v>-0.61187499999999995</v>
      </c>
      <c r="E590" s="8">
        <v>-0.61187499999999995</v>
      </c>
      <c r="F590" s="4">
        <f t="shared" si="48"/>
        <v>0</v>
      </c>
      <c r="G590" s="4">
        <f t="shared" si="49"/>
        <v>0</v>
      </c>
      <c r="H590" s="8">
        <f t="shared" si="50"/>
        <v>0</v>
      </c>
      <c r="J590" s="8">
        <v>-611.875</v>
      </c>
      <c r="K590" s="8">
        <f t="shared" si="46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47"/>
        <v>-1.0669200000000001</v>
      </c>
      <c r="E591" s="8">
        <v>-1.0669150000000001</v>
      </c>
      <c r="F591" s="4">
        <f t="shared" si="48"/>
        <v>5.000000000032756E-6</v>
      </c>
      <c r="G591" s="4">
        <f t="shared" si="49"/>
        <v>5.000000000032756E-6</v>
      </c>
      <c r="H591" s="8">
        <f t="shared" si="50"/>
        <v>2.5000000000327561E-11</v>
      </c>
      <c r="J591" s="8">
        <v>-611.875</v>
      </c>
      <c r="K591" s="8">
        <f t="shared" si="46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47"/>
        <v>-1.0669200000000001</v>
      </c>
      <c r="E592" s="8">
        <v>-1.0669150000000001</v>
      </c>
      <c r="F592" s="4">
        <f t="shared" si="48"/>
        <v>5.000000000032756E-6</v>
      </c>
      <c r="G592" s="4">
        <f t="shared" si="49"/>
        <v>5.000000000032756E-6</v>
      </c>
      <c r="H592" s="8">
        <f t="shared" si="50"/>
        <v>2.5000000000327561E-11</v>
      </c>
      <c r="J592" s="8">
        <v>-611.875</v>
      </c>
      <c r="K592" s="8">
        <f t="shared" si="46"/>
        <v>-611.875</v>
      </c>
    </row>
    <row r="593" spans="1:11" x14ac:dyDescent="0.25">
      <c r="A593" s="8">
        <v>585</v>
      </c>
      <c r="B593" s="8">
        <v>8</v>
      </c>
      <c r="C593" s="8">
        <v>-1539.8</v>
      </c>
      <c r="D593" s="8">
        <f t="shared" si="47"/>
        <v>-1.5398000000000001</v>
      </c>
      <c r="E593" s="8">
        <v>-1.538584</v>
      </c>
      <c r="F593" s="4">
        <f t="shared" si="48"/>
        <v>1.2160000000001059E-3</v>
      </c>
      <c r="G593" s="4">
        <f t="shared" si="49"/>
        <v>1.2160000000001059E-3</v>
      </c>
      <c r="H593" s="8">
        <f t="shared" si="50"/>
        <v>1.4786560000002575E-6</v>
      </c>
      <c r="J593" s="8">
        <v>-611.875</v>
      </c>
      <c r="K593" s="8">
        <f t="shared" si="46"/>
        <v>-611.875</v>
      </c>
    </row>
    <row r="594" spans="1:11" x14ac:dyDescent="0.25">
      <c r="A594" s="8">
        <v>586</v>
      </c>
      <c r="B594" s="8">
        <v>9</v>
      </c>
      <c r="C594" s="8">
        <v>66976.899999999994</v>
      </c>
      <c r="D594" s="8">
        <f t="shared" si="47"/>
        <v>66.976900000000001</v>
      </c>
      <c r="E594" s="8">
        <v>66.392917999999995</v>
      </c>
      <c r="F594" s="4">
        <f t="shared" si="48"/>
        <v>-0.583982000000006</v>
      </c>
      <c r="G594" s="4">
        <f t="shared" si="49"/>
        <v>0.583982000000006</v>
      </c>
      <c r="H594" s="8">
        <f t="shared" si="50"/>
        <v>0.34103497632400698</v>
      </c>
      <c r="J594" s="8">
        <v>-611.875</v>
      </c>
      <c r="K594" s="8">
        <f t="shared" si="46"/>
        <v>-611.875</v>
      </c>
    </row>
    <row r="595" spans="1:11" x14ac:dyDescent="0.25">
      <c r="A595" s="8">
        <v>587</v>
      </c>
      <c r="B595" s="8">
        <v>10</v>
      </c>
      <c r="C595" s="8">
        <v>113643</v>
      </c>
      <c r="D595" s="8">
        <f t="shared" si="47"/>
        <v>113.643</v>
      </c>
      <c r="E595" s="8">
        <v>114.163858</v>
      </c>
      <c r="F595" s="4">
        <f t="shared" si="48"/>
        <v>0.52085800000000404</v>
      </c>
      <c r="G595" s="4">
        <f t="shared" si="49"/>
        <v>0.52085800000000404</v>
      </c>
      <c r="H595" s="8">
        <f t="shared" si="50"/>
        <v>0.27129305616400423</v>
      </c>
      <c r="J595" s="8">
        <v>-611.875</v>
      </c>
      <c r="K595" s="8">
        <f t="shared" si="46"/>
        <v>-611.875</v>
      </c>
    </row>
    <row r="596" spans="1:11" x14ac:dyDescent="0.25">
      <c r="A596" s="8">
        <v>588</v>
      </c>
      <c r="B596" s="8">
        <v>11</v>
      </c>
      <c r="C596" s="8">
        <v>114220</v>
      </c>
      <c r="D596" s="8">
        <f t="shared" si="47"/>
        <v>114.22</v>
      </c>
      <c r="E596" s="8">
        <v>114.00555300000001</v>
      </c>
      <c r="F596" s="4">
        <f t="shared" si="48"/>
        <v>-0.21444699999999273</v>
      </c>
      <c r="G596" s="4">
        <f t="shared" si="49"/>
        <v>0.21444699999999273</v>
      </c>
      <c r="H596" s="8">
        <f t="shared" si="50"/>
        <v>4.5987515808996883E-2</v>
      </c>
      <c r="J596" s="8">
        <v>-1066.92</v>
      </c>
      <c r="K596" s="8">
        <f t="shared" si="46"/>
        <v>-1066.92</v>
      </c>
    </row>
    <row r="597" spans="1:11" x14ac:dyDescent="0.25">
      <c r="A597" s="8">
        <v>589</v>
      </c>
      <c r="B597" s="8">
        <v>12</v>
      </c>
      <c r="C597" s="8">
        <v>79173.8</v>
      </c>
      <c r="D597" s="8">
        <f t="shared" si="47"/>
        <v>79.1738</v>
      </c>
      <c r="E597" s="8">
        <v>80.469893999999996</v>
      </c>
      <c r="F597" s="4">
        <f t="shared" si="48"/>
        <v>1.2960939999999965</v>
      </c>
      <c r="G597" s="4">
        <f t="shared" si="49"/>
        <v>1.2960939999999965</v>
      </c>
      <c r="H597" s="8">
        <f t="shared" si="50"/>
        <v>1.6798596568359909</v>
      </c>
      <c r="J597" s="8">
        <v>-1066.92</v>
      </c>
      <c r="K597" s="8">
        <f t="shared" si="46"/>
        <v>-1066.92</v>
      </c>
    </row>
    <row r="598" spans="1:11" x14ac:dyDescent="0.25">
      <c r="A598" s="8">
        <v>590</v>
      </c>
      <c r="B598" s="8">
        <v>13</v>
      </c>
      <c r="C598" s="8">
        <v>106980</v>
      </c>
      <c r="D598" s="8">
        <f t="shared" si="47"/>
        <v>106.98</v>
      </c>
      <c r="E598" s="8">
        <v>108.878134</v>
      </c>
      <c r="F598" s="4">
        <f t="shared" si="48"/>
        <v>1.8981339999999989</v>
      </c>
      <c r="G598" s="4">
        <f t="shared" si="49"/>
        <v>1.8981339999999989</v>
      </c>
      <c r="H598" s="8">
        <f t="shared" si="50"/>
        <v>3.6029126819559956</v>
      </c>
      <c r="J598" s="8">
        <v>-1066.92</v>
      </c>
      <c r="K598" s="8">
        <f t="shared" si="46"/>
        <v>-1066.92</v>
      </c>
    </row>
    <row r="599" spans="1:11" x14ac:dyDescent="0.25">
      <c r="A599" s="8">
        <v>591</v>
      </c>
      <c r="B599" s="8">
        <v>14</v>
      </c>
      <c r="C599" s="8">
        <v>113331</v>
      </c>
      <c r="D599" s="8">
        <f t="shared" si="47"/>
        <v>113.331</v>
      </c>
      <c r="E599" s="8">
        <v>113.855024</v>
      </c>
      <c r="F599" s="4">
        <f t="shared" si="48"/>
        <v>0.52402399999999716</v>
      </c>
      <c r="G599" s="4">
        <f t="shared" si="49"/>
        <v>0.52402399999999716</v>
      </c>
      <c r="H599" s="8">
        <f t="shared" si="50"/>
        <v>0.27460115257599704</v>
      </c>
      <c r="J599" s="8">
        <v>-924.71500000000003</v>
      </c>
      <c r="K599" s="8">
        <f t="shared" si="46"/>
        <v>-924.71500000000003</v>
      </c>
    </row>
    <row r="600" spans="1:11" x14ac:dyDescent="0.25">
      <c r="A600" s="8">
        <v>592</v>
      </c>
      <c r="B600" s="8">
        <v>15</v>
      </c>
      <c r="C600" s="8">
        <v>82386.399999999994</v>
      </c>
      <c r="D600" s="8">
        <f t="shared" si="47"/>
        <v>82.386399999999995</v>
      </c>
      <c r="E600" s="8">
        <v>82.706913999999998</v>
      </c>
      <c r="F600" s="4">
        <f t="shared" si="48"/>
        <v>0.32051400000000285</v>
      </c>
      <c r="G600" s="4">
        <f t="shared" si="49"/>
        <v>0.32051400000000285</v>
      </c>
      <c r="H600" s="8">
        <f t="shared" si="50"/>
        <v>0.10272922419600183</v>
      </c>
      <c r="J600" s="8">
        <v>-924.71500000000003</v>
      </c>
      <c r="K600" s="8">
        <f t="shared" si="46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47"/>
        <v>-0.92471500000000006</v>
      </c>
      <c r="E601" s="8">
        <v>-0.92471499999999995</v>
      </c>
      <c r="F601" s="4">
        <f t="shared" si="48"/>
        <v>1.1102230246251565E-16</v>
      </c>
      <c r="G601" s="4">
        <f t="shared" si="49"/>
        <v>1.1102230246251565E-16</v>
      </c>
      <c r="H601" s="8">
        <f t="shared" si="50"/>
        <v>1.2325951644078309E-32</v>
      </c>
      <c r="J601" s="8">
        <v>-1844.11</v>
      </c>
      <c r="K601" s="8">
        <f t="shared" si="46"/>
        <v>-1844.11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47"/>
        <v>-1.0669200000000001</v>
      </c>
      <c r="E602" s="8">
        <v>-1.0669150000000001</v>
      </c>
      <c r="F602" s="4">
        <f t="shared" si="48"/>
        <v>5.000000000032756E-6</v>
      </c>
      <c r="G602" s="4">
        <f t="shared" si="49"/>
        <v>5.000000000032756E-6</v>
      </c>
      <c r="H602" s="8">
        <f t="shared" si="50"/>
        <v>2.5000000000327561E-11</v>
      </c>
      <c r="J602" s="8">
        <v>56703.8</v>
      </c>
      <c r="K602" s="8">
        <f t="shared" si="46"/>
        <v>56703.8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47"/>
        <v>-0.61187499999999995</v>
      </c>
      <c r="E603" s="8">
        <v>-0.61187499999999995</v>
      </c>
      <c r="F603" s="4">
        <f t="shared" si="48"/>
        <v>0</v>
      </c>
      <c r="G603" s="4">
        <f t="shared" si="49"/>
        <v>0</v>
      </c>
      <c r="H603" s="8">
        <f t="shared" si="50"/>
        <v>0</v>
      </c>
      <c r="J603" s="8">
        <v>69951.100000000006</v>
      </c>
      <c r="K603" s="8">
        <f t="shared" si="46"/>
        <v>69951.100000000006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47"/>
        <v>-0.61187499999999995</v>
      </c>
      <c r="E604" s="8">
        <v>-0.61187499999999995</v>
      </c>
      <c r="F604" s="4">
        <f t="shared" si="48"/>
        <v>0</v>
      </c>
      <c r="G604" s="4">
        <f t="shared" si="49"/>
        <v>0</v>
      </c>
      <c r="H604" s="8">
        <f t="shared" si="50"/>
        <v>0</v>
      </c>
      <c r="J604" s="8">
        <v>80310.3</v>
      </c>
      <c r="K604" s="8">
        <f t="shared" si="46"/>
        <v>80310.3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47"/>
        <v>-0.61187499999999995</v>
      </c>
      <c r="E605" s="8">
        <v>-0.61187499999999995</v>
      </c>
      <c r="F605" s="4">
        <f t="shared" si="48"/>
        <v>0</v>
      </c>
      <c r="G605" s="4">
        <f t="shared" si="49"/>
        <v>0</v>
      </c>
      <c r="H605" s="8">
        <f t="shared" si="50"/>
        <v>0</v>
      </c>
      <c r="J605" s="8">
        <v>48413.2</v>
      </c>
      <c r="K605" s="8">
        <f t="shared" si="46"/>
        <v>48413.2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47"/>
        <v>-0.61187499999999995</v>
      </c>
      <c r="E606" s="8">
        <v>-0.61187499999999995</v>
      </c>
      <c r="F606" s="4">
        <f t="shared" si="48"/>
        <v>0</v>
      </c>
      <c r="G606" s="4">
        <f t="shared" si="49"/>
        <v>0</v>
      </c>
      <c r="H606" s="8">
        <f t="shared" si="50"/>
        <v>0</v>
      </c>
      <c r="J606" s="8">
        <v>-924.71500000000003</v>
      </c>
      <c r="K606" s="8">
        <f t="shared" si="46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47"/>
        <v>-0.61187499999999995</v>
      </c>
      <c r="E607" s="8">
        <v>-0.61187499999999995</v>
      </c>
      <c r="F607" s="4">
        <f t="shared" si="48"/>
        <v>0</v>
      </c>
      <c r="G607" s="4">
        <f t="shared" si="49"/>
        <v>0</v>
      </c>
      <c r="H607" s="8">
        <f t="shared" si="50"/>
        <v>0</v>
      </c>
      <c r="J607" s="8">
        <v>-1066.92</v>
      </c>
      <c r="K607" s="8">
        <f t="shared" si="46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47"/>
        <v>-0.61187499999999995</v>
      </c>
      <c r="E608" s="8">
        <v>-0.61187499999999995</v>
      </c>
      <c r="F608" s="4">
        <f t="shared" si="48"/>
        <v>0</v>
      </c>
      <c r="G608" s="4">
        <f t="shared" si="49"/>
        <v>0</v>
      </c>
      <c r="H608" s="8">
        <f t="shared" si="50"/>
        <v>0</v>
      </c>
      <c r="J608" s="8">
        <v>-611.875</v>
      </c>
      <c r="K608" s="8">
        <f t="shared" si="46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47"/>
        <v>-0.61187499999999995</v>
      </c>
      <c r="E609" s="8">
        <v>-0.61187499999999995</v>
      </c>
      <c r="F609" s="4">
        <f t="shared" si="48"/>
        <v>0</v>
      </c>
      <c r="G609" s="4">
        <f t="shared" si="49"/>
        <v>0</v>
      </c>
      <c r="H609" s="8">
        <f t="shared" si="50"/>
        <v>0</v>
      </c>
      <c r="J609" s="8">
        <v>-611.875</v>
      </c>
      <c r="K609" s="8">
        <f t="shared" si="46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47"/>
        <v>-0.61187499999999995</v>
      </c>
      <c r="E610" s="8">
        <v>-0.61187499999999995</v>
      </c>
      <c r="F610" s="4">
        <f t="shared" si="48"/>
        <v>0</v>
      </c>
      <c r="G610" s="4">
        <f t="shared" si="49"/>
        <v>0</v>
      </c>
      <c r="H610" s="8">
        <f t="shared" si="50"/>
        <v>0</v>
      </c>
      <c r="J610" s="8">
        <v>-611.875</v>
      </c>
      <c r="K610" s="8">
        <f t="shared" si="46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47"/>
        <v>-0.61187499999999995</v>
      </c>
      <c r="E611" s="8">
        <v>-0.61187499999999995</v>
      </c>
      <c r="F611" s="4">
        <f t="shared" si="48"/>
        <v>0</v>
      </c>
      <c r="G611" s="4">
        <f t="shared" si="49"/>
        <v>0</v>
      </c>
      <c r="H611" s="8">
        <f t="shared" si="50"/>
        <v>0</v>
      </c>
      <c r="J611" s="8">
        <v>-611.875</v>
      </c>
      <c r="K611" s="8">
        <f t="shared" si="46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47"/>
        <v>-0.61187499999999995</v>
      </c>
      <c r="E612" s="8">
        <v>-0.61187499999999995</v>
      </c>
      <c r="F612" s="4">
        <f t="shared" si="48"/>
        <v>0</v>
      </c>
      <c r="G612" s="4">
        <f t="shared" si="49"/>
        <v>0</v>
      </c>
      <c r="H612" s="8">
        <f t="shared" si="50"/>
        <v>0</v>
      </c>
      <c r="J612" s="8">
        <v>-611.875</v>
      </c>
      <c r="K612" s="8">
        <f t="shared" si="46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47"/>
        <v>-0.61187499999999995</v>
      </c>
      <c r="E613" s="8">
        <v>-0.61187499999999995</v>
      </c>
      <c r="F613" s="4">
        <f t="shared" si="48"/>
        <v>0</v>
      </c>
      <c r="G613" s="4">
        <f t="shared" si="49"/>
        <v>0</v>
      </c>
      <c r="H613" s="8">
        <f t="shared" si="50"/>
        <v>0</v>
      </c>
      <c r="J613" s="8">
        <v>-611.875</v>
      </c>
      <c r="K613" s="8">
        <f t="shared" si="46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47"/>
        <v>-0.61187499999999995</v>
      </c>
      <c r="E614" s="8">
        <v>-0.61187499999999995</v>
      </c>
      <c r="F614" s="4">
        <f t="shared" si="48"/>
        <v>0</v>
      </c>
      <c r="G614" s="4">
        <f t="shared" si="49"/>
        <v>0</v>
      </c>
      <c r="H614" s="8">
        <f t="shared" si="50"/>
        <v>0</v>
      </c>
      <c r="J614" s="8">
        <v>-611.875</v>
      </c>
      <c r="K614" s="8">
        <f t="shared" si="46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47"/>
        <v>-1.0669200000000001</v>
      </c>
      <c r="E615" s="8">
        <v>-1.0669150000000001</v>
      </c>
      <c r="F615" s="4">
        <f t="shared" si="48"/>
        <v>5.000000000032756E-6</v>
      </c>
      <c r="G615" s="4">
        <f t="shared" si="49"/>
        <v>5.000000000032756E-6</v>
      </c>
      <c r="H615" s="8">
        <f t="shared" si="50"/>
        <v>2.5000000000327561E-11</v>
      </c>
      <c r="J615" s="8">
        <v>-611.875</v>
      </c>
      <c r="K615" s="8">
        <f t="shared" si="46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47"/>
        <v>-1.0669200000000001</v>
      </c>
      <c r="E616" s="8">
        <v>-1.0669150000000001</v>
      </c>
      <c r="F616" s="4">
        <f t="shared" si="48"/>
        <v>5.000000000032756E-6</v>
      </c>
      <c r="G616" s="4">
        <f t="shared" si="49"/>
        <v>5.000000000032756E-6</v>
      </c>
      <c r="H616" s="8">
        <f t="shared" si="50"/>
        <v>2.5000000000327561E-11</v>
      </c>
      <c r="J616" s="8">
        <v>-611.875</v>
      </c>
      <c r="K616" s="8">
        <f t="shared" si="46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47"/>
        <v>-1.0669200000000001</v>
      </c>
      <c r="E617" s="8">
        <v>-1.0669150000000001</v>
      </c>
      <c r="F617" s="4">
        <f t="shared" si="48"/>
        <v>5.000000000032756E-6</v>
      </c>
      <c r="G617" s="4">
        <f t="shared" si="49"/>
        <v>5.000000000032756E-6</v>
      </c>
      <c r="H617" s="8">
        <f t="shared" si="50"/>
        <v>2.5000000000327561E-11</v>
      </c>
      <c r="J617" s="8">
        <v>-611.875</v>
      </c>
      <c r="K617" s="8">
        <f t="shared" si="46"/>
        <v>-611.875</v>
      </c>
    </row>
    <row r="618" spans="1:11" x14ac:dyDescent="0.25">
      <c r="A618" s="8">
        <v>610</v>
      </c>
      <c r="B618" s="8">
        <v>9</v>
      </c>
      <c r="C618" s="8">
        <v>18527.5</v>
      </c>
      <c r="D618" s="8">
        <f t="shared" si="47"/>
        <v>18.5275</v>
      </c>
      <c r="E618" s="8">
        <v>17.663502999999999</v>
      </c>
      <c r="F618" s="4">
        <f t="shared" si="48"/>
        <v>-0.86399700000000124</v>
      </c>
      <c r="G618" s="4">
        <f t="shared" si="49"/>
        <v>0.86399700000000124</v>
      </c>
      <c r="H618" s="8">
        <f t="shared" si="50"/>
        <v>0.74649081600900213</v>
      </c>
      <c r="J618" s="8">
        <v>-611.875</v>
      </c>
      <c r="K618" s="8">
        <f t="shared" si="46"/>
        <v>-611.875</v>
      </c>
    </row>
    <row r="619" spans="1:11" x14ac:dyDescent="0.25">
      <c r="A619" s="8">
        <v>611</v>
      </c>
      <c r="B619" s="8">
        <v>10</v>
      </c>
      <c r="C619" s="8">
        <v>83504.600000000006</v>
      </c>
      <c r="D619" s="8">
        <f t="shared" si="47"/>
        <v>83.504600000000011</v>
      </c>
      <c r="E619" s="8">
        <v>82.508623999999998</v>
      </c>
      <c r="F619" s="4">
        <f t="shared" si="48"/>
        <v>-0.99597600000001307</v>
      </c>
      <c r="G619" s="4">
        <f t="shared" si="49"/>
        <v>0.99597600000001307</v>
      </c>
      <c r="H619" s="8">
        <f t="shared" si="50"/>
        <v>0.99196819257602609</v>
      </c>
      <c r="J619" s="8">
        <v>-611.875</v>
      </c>
      <c r="K619" s="8">
        <f t="shared" si="46"/>
        <v>-611.875</v>
      </c>
    </row>
    <row r="620" spans="1:11" x14ac:dyDescent="0.25">
      <c r="A620" s="8">
        <v>612</v>
      </c>
      <c r="B620" s="8">
        <v>11</v>
      </c>
      <c r="C620" s="8">
        <v>88931.199999999997</v>
      </c>
      <c r="D620" s="8">
        <f t="shared" si="47"/>
        <v>88.931200000000004</v>
      </c>
      <c r="E620" s="8">
        <v>89.033806999999996</v>
      </c>
      <c r="F620" s="4">
        <f t="shared" si="48"/>
        <v>0.1026069999999919</v>
      </c>
      <c r="G620" s="4">
        <f t="shared" si="49"/>
        <v>0.1026069999999919</v>
      </c>
      <c r="H620" s="8">
        <f t="shared" si="50"/>
        <v>1.0528196448998337E-2</v>
      </c>
      <c r="J620" s="8">
        <v>-1066.92</v>
      </c>
      <c r="K620" s="8">
        <f t="shared" ref="K620:K683" si="51">J620</f>
        <v>-1066.92</v>
      </c>
    </row>
    <row r="621" spans="1:11" x14ac:dyDescent="0.25">
      <c r="A621" s="8">
        <v>613</v>
      </c>
      <c r="B621" s="8">
        <v>12</v>
      </c>
      <c r="C621" s="8">
        <v>113561</v>
      </c>
      <c r="D621" s="8">
        <f t="shared" si="47"/>
        <v>113.56100000000001</v>
      </c>
      <c r="E621" s="8">
        <v>113.759985</v>
      </c>
      <c r="F621" s="4">
        <f t="shared" si="48"/>
        <v>0.19898499999999331</v>
      </c>
      <c r="G621" s="4">
        <f t="shared" si="49"/>
        <v>0.19898499999999331</v>
      </c>
      <c r="H621" s="8">
        <f t="shared" si="50"/>
        <v>3.9595030224997337E-2</v>
      </c>
      <c r="J621" s="8">
        <v>-1066.92</v>
      </c>
      <c r="K621" s="8">
        <f t="shared" si="51"/>
        <v>-1066.92</v>
      </c>
    </row>
    <row r="622" spans="1:11" x14ac:dyDescent="0.25">
      <c r="A622" s="8">
        <v>614</v>
      </c>
      <c r="B622" s="8">
        <v>13</v>
      </c>
      <c r="C622" s="8">
        <v>113891</v>
      </c>
      <c r="D622" s="8">
        <f t="shared" si="47"/>
        <v>113.89100000000001</v>
      </c>
      <c r="E622" s="8">
        <v>113.832216</v>
      </c>
      <c r="F622" s="4">
        <f t="shared" si="48"/>
        <v>-5.8784000000002834E-2</v>
      </c>
      <c r="G622" s="4">
        <f t="shared" si="49"/>
        <v>5.8784000000002834E-2</v>
      </c>
      <c r="H622" s="8">
        <f t="shared" si="50"/>
        <v>3.4555586560003331E-3</v>
      </c>
      <c r="J622" s="8">
        <v>-1538.83</v>
      </c>
      <c r="K622" s="8">
        <f t="shared" si="51"/>
        <v>-1538.83</v>
      </c>
    </row>
    <row r="623" spans="1:11" x14ac:dyDescent="0.25">
      <c r="A623" s="8">
        <v>615</v>
      </c>
      <c r="B623" s="8">
        <v>14</v>
      </c>
      <c r="C623" s="8">
        <v>113817</v>
      </c>
      <c r="D623" s="8">
        <f t="shared" si="47"/>
        <v>113.81699999999999</v>
      </c>
      <c r="E623" s="8">
        <v>113.830439</v>
      </c>
      <c r="F623" s="4">
        <f t="shared" si="48"/>
        <v>1.3439000000005308E-2</v>
      </c>
      <c r="G623" s="4">
        <f t="shared" si="49"/>
        <v>1.3439000000005308E-2</v>
      </c>
      <c r="H623" s="8">
        <f t="shared" si="50"/>
        <v>1.8060672100014266E-4</v>
      </c>
      <c r="J623" s="8">
        <v>66944.7</v>
      </c>
      <c r="K623" s="8">
        <f t="shared" si="51"/>
        <v>66944.7</v>
      </c>
    </row>
    <row r="624" spans="1:11" x14ac:dyDescent="0.25">
      <c r="A624" s="8">
        <v>616</v>
      </c>
      <c r="B624" s="8">
        <v>15</v>
      </c>
      <c r="C624" s="8">
        <v>108056</v>
      </c>
      <c r="D624" s="8">
        <f t="shared" si="47"/>
        <v>108.056</v>
      </c>
      <c r="E624" s="8">
        <v>108.76249900000001</v>
      </c>
      <c r="F624" s="4">
        <f t="shared" si="48"/>
        <v>0.70649900000000798</v>
      </c>
      <c r="G624" s="4">
        <f t="shared" si="49"/>
        <v>0.70649900000000798</v>
      </c>
      <c r="H624" s="8">
        <f t="shared" si="50"/>
        <v>0.49914083700101125</v>
      </c>
      <c r="J624" s="8">
        <v>113961</v>
      </c>
      <c r="K624" s="8">
        <f t="shared" si="51"/>
        <v>113961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47"/>
        <v>-0.92471500000000006</v>
      </c>
      <c r="E625" s="8">
        <v>-0.92471499999999995</v>
      </c>
      <c r="F625" s="4">
        <f t="shared" si="48"/>
        <v>1.1102230246251565E-16</v>
      </c>
      <c r="G625" s="4">
        <f t="shared" si="49"/>
        <v>1.1102230246251565E-16</v>
      </c>
      <c r="H625" s="8">
        <f t="shared" si="50"/>
        <v>1.2325951644078309E-32</v>
      </c>
      <c r="J625" s="8">
        <v>114584</v>
      </c>
      <c r="K625" s="8">
        <f t="shared" si="51"/>
        <v>114584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47"/>
        <v>-1.0669200000000001</v>
      </c>
      <c r="E626" s="8">
        <v>-1.0669150000000001</v>
      </c>
      <c r="F626" s="4">
        <f t="shared" si="48"/>
        <v>5.000000000032756E-6</v>
      </c>
      <c r="G626" s="4">
        <f t="shared" si="49"/>
        <v>5.000000000032756E-6</v>
      </c>
      <c r="H626" s="8">
        <f t="shared" si="50"/>
        <v>2.5000000000327561E-11</v>
      </c>
      <c r="J626" s="8">
        <v>80596.7</v>
      </c>
      <c r="K626" s="8">
        <f t="shared" si="51"/>
        <v>80596.7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47"/>
        <v>-0.61187499999999995</v>
      </c>
      <c r="E627" s="8">
        <v>-0.61187499999999995</v>
      </c>
      <c r="F627" s="4">
        <f t="shared" si="48"/>
        <v>0</v>
      </c>
      <c r="G627" s="4">
        <f t="shared" si="49"/>
        <v>0</v>
      </c>
      <c r="H627" s="8">
        <f t="shared" si="50"/>
        <v>0</v>
      </c>
      <c r="J627" s="8">
        <v>108758</v>
      </c>
      <c r="K627" s="8">
        <f t="shared" si="51"/>
        <v>108758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47"/>
        <v>-0.61187499999999995</v>
      </c>
      <c r="E628" s="8">
        <v>-0.61187499999999995</v>
      </c>
      <c r="F628" s="4">
        <f t="shared" si="48"/>
        <v>0</v>
      </c>
      <c r="G628" s="4">
        <f t="shared" si="49"/>
        <v>0</v>
      </c>
      <c r="H628" s="8">
        <f t="shared" si="50"/>
        <v>0</v>
      </c>
      <c r="J628" s="8">
        <v>113686</v>
      </c>
      <c r="K628" s="8">
        <f t="shared" si="51"/>
        <v>113686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47"/>
        <v>-0.61187499999999995</v>
      </c>
      <c r="E629" s="8">
        <v>-0.61187499999999995</v>
      </c>
      <c r="F629" s="4">
        <f t="shared" si="48"/>
        <v>0</v>
      </c>
      <c r="G629" s="4">
        <f t="shared" si="49"/>
        <v>0</v>
      </c>
      <c r="H629" s="8">
        <f t="shared" si="50"/>
        <v>0</v>
      </c>
      <c r="J629" s="8">
        <v>82836.899999999994</v>
      </c>
      <c r="K629" s="8">
        <f t="shared" si="51"/>
        <v>82836.899999999994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47"/>
        <v>-0.61187499999999995</v>
      </c>
      <c r="E630" s="8">
        <v>-0.61187499999999995</v>
      </c>
      <c r="F630" s="4">
        <f t="shared" si="48"/>
        <v>0</v>
      </c>
      <c r="G630" s="4">
        <f t="shared" si="49"/>
        <v>0</v>
      </c>
      <c r="H630" s="8">
        <f t="shared" si="50"/>
        <v>0</v>
      </c>
      <c r="J630" s="8">
        <v>-924.71500000000003</v>
      </c>
      <c r="K630" s="8">
        <f t="shared" si="5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47"/>
        <v>-0.61187499999999995</v>
      </c>
      <c r="E631" s="8">
        <v>-0.61187499999999995</v>
      </c>
      <c r="F631" s="4">
        <f t="shared" si="48"/>
        <v>0</v>
      </c>
      <c r="G631" s="4">
        <f t="shared" si="49"/>
        <v>0</v>
      </c>
      <c r="H631" s="8">
        <f t="shared" si="50"/>
        <v>0</v>
      </c>
      <c r="J631" s="8">
        <v>-1066.92</v>
      </c>
      <c r="K631" s="8">
        <f t="shared" si="5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47"/>
        <v>-0.61187499999999995</v>
      </c>
      <c r="E632" s="8">
        <v>-0.61187499999999995</v>
      </c>
      <c r="F632" s="4">
        <f t="shared" si="48"/>
        <v>0</v>
      </c>
      <c r="G632" s="4">
        <f t="shared" si="49"/>
        <v>0</v>
      </c>
      <c r="H632" s="8">
        <f t="shared" si="50"/>
        <v>0</v>
      </c>
      <c r="J632" s="8">
        <v>-611.875</v>
      </c>
      <c r="K632" s="8">
        <f t="shared" si="5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47"/>
        <v>-0.61187499999999995</v>
      </c>
      <c r="E633" s="8">
        <v>-0.61187499999999995</v>
      </c>
      <c r="F633" s="4">
        <f t="shared" si="48"/>
        <v>0</v>
      </c>
      <c r="G633" s="4">
        <f t="shared" si="49"/>
        <v>0</v>
      </c>
      <c r="H633" s="8">
        <f t="shared" si="50"/>
        <v>0</v>
      </c>
      <c r="J633" s="8">
        <v>-611.875</v>
      </c>
      <c r="K633" s="8">
        <f t="shared" si="5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47"/>
        <v>-0.61187499999999995</v>
      </c>
      <c r="E634" s="8">
        <v>-0.61187499999999995</v>
      </c>
      <c r="F634" s="4">
        <f t="shared" si="48"/>
        <v>0</v>
      </c>
      <c r="G634" s="4">
        <f t="shared" si="49"/>
        <v>0</v>
      </c>
      <c r="H634" s="8">
        <f t="shared" si="50"/>
        <v>0</v>
      </c>
      <c r="J634" s="8">
        <v>-611.875</v>
      </c>
      <c r="K634" s="8">
        <f t="shared" si="5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47"/>
        <v>-0.61187499999999995</v>
      </c>
      <c r="E635" s="8">
        <v>-0.61187499999999995</v>
      </c>
      <c r="F635" s="4">
        <f t="shared" si="48"/>
        <v>0</v>
      </c>
      <c r="G635" s="4">
        <f t="shared" si="49"/>
        <v>0</v>
      </c>
      <c r="H635" s="8">
        <f t="shared" si="50"/>
        <v>0</v>
      </c>
      <c r="J635" s="8">
        <v>-611.875</v>
      </c>
      <c r="K635" s="8">
        <f t="shared" si="5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47"/>
        <v>-0.61187499999999995</v>
      </c>
      <c r="E636" s="8">
        <v>-0.61187499999999995</v>
      </c>
      <c r="F636" s="4">
        <f t="shared" si="48"/>
        <v>0</v>
      </c>
      <c r="G636" s="4">
        <f t="shared" si="49"/>
        <v>0</v>
      </c>
      <c r="H636" s="8">
        <f t="shared" si="50"/>
        <v>0</v>
      </c>
      <c r="J636" s="8">
        <v>-611.875</v>
      </c>
      <c r="K636" s="8">
        <f t="shared" si="5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47"/>
        <v>-0.61187499999999995</v>
      </c>
      <c r="E637" s="8">
        <v>-0.61187499999999995</v>
      </c>
      <c r="F637" s="4">
        <f t="shared" si="48"/>
        <v>0</v>
      </c>
      <c r="G637" s="4">
        <f t="shared" si="49"/>
        <v>0</v>
      </c>
      <c r="H637" s="8">
        <f t="shared" si="50"/>
        <v>0</v>
      </c>
      <c r="J637" s="8">
        <v>-611.875</v>
      </c>
      <c r="K637" s="8">
        <f t="shared" si="5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47"/>
        <v>-0.61187499999999995</v>
      </c>
      <c r="E638" s="8">
        <v>-0.61187499999999995</v>
      </c>
      <c r="F638" s="4">
        <f t="shared" si="48"/>
        <v>0</v>
      </c>
      <c r="G638" s="4">
        <f t="shared" si="49"/>
        <v>0</v>
      </c>
      <c r="H638" s="8">
        <f t="shared" si="50"/>
        <v>0</v>
      </c>
      <c r="J638" s="8">
        <v>-611.875</v>
      </c>
      <c r="K638" s="8">
        <f t="shared" si="5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47"/>
        <v>-1.0669200000000001</v>
      </c>
      <c r="E639" s="8">
        <v>-1.0669150000000001</v>
      </c>
      <c r="F639" s="4">
        <f t="shared" si="48"/>
        <v>5.000000000032756E-6</v>
      </c>
      <c r="G639" s="4">
        <f t="shared" si="49"/>
        <v>5.000000000032756E-6</v>
      </c>
      <c r="H639" s="8">
        <f t="shared" si="50"/>
        <v>2.5000000000327561E-11</v>
      </c>
      <c r="J639" s="8">
        <v>-611.875</v>
      </c>
      <c r="K639" s="8">
        <f t="shared" si="5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47"/>
        <v>-1.0669200000000001</v>
      </c>
      <c r="E640" s="8">
        <v>-1.0669150000000001</v>
      </c>
      <c r="F640" s="4">
        <f t="shared" si="48"/>
        <v>5.000000000032756E-6</v>
      </c>
      <c r="G640" s="4">
        <f t="shared" si="49"/>
        <v>5.000000000032756E-6</v>
      </c>
      <c r="H640" s="8">
        <f t="shared" si="50"/>
        <v>2.5000000000327561E-11</v>
      </c>
      <c r="J640" s="8">
        <v>-611.875</v>
      </c>
      <c r="K640" s="8">
        <f t="shared" si="51"/>
        <v>-611.875</v>
      </c>
    </row>
    <row r="641" spans="1:11" x14ac:dyDescent="0.25">
      <c r="A641" s="8">
        <v>633</v>
      </c>
      <c r="B641" s="8">
        <v>8</v>
      </c>
      <c r="C641" s="8">
        <v>-2486.91</v>
      </c>
      <c r="D641" s="8">
        <f t="shared" si="47"/>
        <v>-2.48691</v>
      </c>
      <c r="E641" s="8">
        <v>-2.4838909999999998</v>
      </c>
      <c r="F641" s="4">
        <f t="shared" si="48"/>
        <v>3.0190000000001049E-3</v>
      </c>
      <c r="G641" s="4">
        <f t="shared" si="49"/>
        <v>3.0190000000001049E-3</v>
      </c>
      <c r="H641" s="8">
        <f t="shared" si="50"/>
        <v>9.1143610000006339E-6</v>
      </c>
      <c r="J641" s="8">
        <v>-611.875</v>
      </c>
      <c r="K641" s="8">
        <f t="shared" si="51"/>
        <v>-611.875</v>
      </c>
    </row>
    <row r="642" spans="1:11" x14ac:dyDescent="0.25">
      <c r="A642" s="8">
        <v>634</v>
      </c>
      <c r="B642" s="8">
        <v>9</v>
      </c>
      <c r="C642" s="8">
        <v>100840</v>
      </c>
      <c r="D642" s="8">
        <f t="shared" si="47"/>
        <v>100.84</v>
      </c>
      <c r="E642" s="8">
        <v>98.667658000000003</v>
      </c>
      <c r="F642" s="4">
        <f t="shared" si="48"/>
        <v>-2.1723420000000004</v>
      </c>
      <c r="G642" s="4">
        <f t="shared" si="49"/>
        <v>2.1723420000000004</v>
      </c>
      <c r="H642" s="8">
        <f t="shared" si="50"/>
        <v>4.7190697649640017</v>
      </c>
      <c r="J642" s="8">
        <v>-611.875</v>
      </c>
      <c r="K642" s="8">
        <f t="shared" si="51"/>
        <v>-611.875</v>
      </c>
    </row>
    <row r="643" spans="1:11" x14ac:dyDescent="0.25">
      <c r="A643" s="8">
        <v>635</v>
      </c>
      <c r="B643" s="8">
        <v>10</v>
      </c>
      <c r="C643" s="8">
        <v>113695</v>
      </c>
      <c r="D643" s="8">
        <f t="shared" si="47"/>
        <v>113.69499999999999</v>
      </c>
      <c r="E643" s="8">
        <v>113.934673</v>
      </c>
      <c r="F643" s="4">
        <f t="shared" si="48"/>
        <v>0.23967300000001046</v>
      </c>
      <c r="G643" s="4">
        <f t="shared" si="49"/>
        <v>0.23967300000001046</v>
      </c>
      <c r="H643" s="8">
        <f t="shared" si="50"/>
        <v>5.7443146929005012E-2</v>
      </c>
      <c r="J643" s="8">
        <v>-611.875</v>
      </c>
      <c r="K643" s="8">
        <f t="shared" si="51"/>
        <v>-611.875</v>
      </c>
    </row>
    <row r="644" spans="1:11" x14ac:dyDescent="0.25">
      <c r="A644" s="8">
        <v>636</v>
      </c>
      <c r="B644" s="8">
        <v>11</v>
      </c>
      <c r="C644" s="8">
        <v>113662</v>
      </c>
      <c r="D644" s="8">
        <f t="shared" si="47"/>
        <v>113.66200000000001</v>
      </c>
      <c r="E644" s="8">
        <v>113.93279699999999</v>
      </c>
      <c r="F644" s="4">
        <f t="shared" si="48"/>
        <v>0.27079699999998752</v>
      </c>
      <c r="G644" s="4">
        <f t="shared" si="49"/>
        <v>0.27079699999998752</v>
      </c>
      <c r="H644" s="8">
        <f t="shared" si="50"/>
        <v>7.3331015208993239E-2</v>
      </c>
      <c r="J644" s="8">
        <v>-1066.92</v>
      </c>
      <c r="K644" s="8">
        <f t="shared" si="51"/>
        <v>-1066.92</v>
      </c>
    </row>
    <row r="645" spans="1:11" x14ac:dyDescent="0.25">
      <c r="A645" s="8">
        <v>637</v>
      </c>
      <c r="B645" s="8">
        <v>12</v>
      </c>
      <c r="C645" s="8">
        <v>98044.3</v>
      </c>
      <c r="D645" s="8">
        <f t="shared" si="47"/>
        <v>98.044300000000007</v>
      </c>
      <c r="E645" s="8">
        <v>98.725903000000002</v>
      </c>
      <c r="F645" s="4">
        <f t="shared" si="48"/>
        <v>0.68160299999999552</v>
      </c>
      <c r="G645" s="4">
        <f t="shared" si="49"/>
        <v>0.68160299999999552</v>
      </c>
      <c r="H645" s="8">
        <f t="shared" si="50"/>
        <v>0.46458264960899387</v>
      </c>
      <c r="J645" s="8">
        <v>-1066.92</v>
      </c>
      <c r="K645" s="8">
        <f t="shared" si="51"/>
        <v>-1066.92</v>
      </c>
    </row>
    <row r="646" spans="1:11" x14ac:dyDescent="0.25">
      <c r="A646" s="8">
        <v>638</v>
      </c>
      <c r="B646" s="8">
        <v>13</v>
      </c>
      <c r="C646" s="8">
        <v>92370.6</v>
      </c>
      <c r="D646" s="8">
        <f t="shared" si="47"/>
        <v>92.37060000000001</v>
      </c>
      <c r="E646" s="8">
        <v>93.947090000000003</v>
      </c>
      <c r="F646" s="4">
        <f t="shared" si="48"/>
        <v>1.5764899999999926</v>
      </c>
      <c r="G646" s="4">
        <f t="shared" si="49"/>
        <v>1.5764899999999926</v>
      </c>
      <c r="H646" s="8">
        <f t="shared" si="50"/>
        <v>2.4853207200999767</v>
      </c>
      <c r="J646" s="8">
        <v>-1066.92</v>
      </c>
      <c r="K646" s="8">
        <f t="shared" si="51"/>
        <v>-1066.92</v>
      </c>
    </row>
    <row r="647" spans="1:11" x14ac:dyDescent="0.25">
      <c r="A647" s="8">
        <v>639</v>
      </c>
      <c r="B647" s="8">
        <v>14</v>
      </c>
      <c r="C647" s="8">
        <v>66451.8</v>
      </c>
      <c r="D647" s="8">
        <f t="shared" si="47"/>
        <v>66.451800000000006</v>
      </c>
      <c r="E647" s="8">
        <v>67.950880999999995</v>
      </c>
      <c r="F647" s="4">
        <f t="shared" si="48"/>
        <v>1.4990809999999897</v>
      </c>
      <c r="G647" s="4">
        <f t="shared" si="49"/>
        <v>1.4990809999999897</v>
      </c>
      <c r="H647" s="8">
        <f t="shared" si="50"/>
        <v>2.2472438445609688</v>
      </c>
      <c r="J647" s="8">
        <v>17970.8</v>
      </c>
      <c r="K647" s="8">
        <f t="shared" si="51"/>
        <v>17970.8</v>
      </c>
    </row>
    <row r="648" spans="1:11" x14ac:dyDescent="0.25">
      <c r="A648" s="8">
        <v>640</v>
      </c>
      <c r="B648" s="8">
        <v>15</v>
      </c>
      <c r="C648" s="8">
        <v>43837.1</v>
      </c>
      <c r="D648" s="8">
        <f t="shared" si="47"/>
        <v>43.8371</v>
      </c>
      <c r="E648" s="8">
        <v>44.590637000000001</v>
      </c>
      <c r="F648" s="4">
        <f t="shared" si="48"/>
        <v>0.75353700000000146</v>
      </c>
      <c r="G648" s="4">
        <f t="shared" si="49"/>
        <v>0.75353700000000146</v>
      </c>
      <c r="H648" s="8">
        <f t="shared" si="50"/>
        <v>0.56781801036900215</v>
      </c>
      <c r="J648" s="8">
        <v>82674.100000000006</v>
      </c>
      <c r="K648" s="8">
        <f t="shared" si="51"/>
        <v>82674.100000000006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52">C649/1000</f>
        <v>-0.92471500000000006</v>
      </c>
      <c r="E649" s="8">
        <v>-0.92471499999999995</v>
      </c>
      <c r="F649" s="4">
        <f t="shared" ref="F649:F712" si="53">(E649- D649)</f>
        <v>1.1102230246251565E-16</v>
      </c>
      <c r="G649" s="4">
        <f t="shared" ref="G649:G712" si="54">ABS(F649)</f>
        <v>1.1102230246251565E-16</v>
      </c>
      <c r="H649" s="8">
        <f t="shared" ref="H649:H712" si="55">(G649^2)</f>
        <v>1.2325951644078309E-32</v>
      </c>
      <c r="J649" s="8">
        <v>89077.6</v>
      </c>
      <c r="K649" s="8">
        <f t="shared" si="51"/>
        <v>89077.6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52"/>
        <v>-1.0669200000000001</v>
      </c>
      <c r="E650" s="8">
        <v>-1.0669150000000001</v>
      </c>
      <c r="F650" s="4">
        <f t="shared" si="53"/>
        <v>5.000000000032756E-6</v>
      </c>
      <c r="G650" s="4">
        <f t="shared" si="54"/>
        <v>5.000000000032756E-6</v>
      </c>
      <c r="H650" s="8">
        <f t="shared" si="55"/>
        <v>2.5000000000327561E-11</v>
      </c>
      <c r="J650" s="8">
        <v>113595</v>
      </c>
      <c r="K650" s="8">
        <f t="shared" si="51"/>
        <v>113595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52"/>
        <v>-0.61187499999999995</v>
      </c>
      <c r="E651" s="8">
        <v>-0.61187499999999995</v>
      </c>
      <c r="F651" s="4">
        <f t="shared" si="53"/>
        <v>0</v>
      </c>
      <c r="G651" s="4">
        <f t="shared" si="54"/>
        <v>0</v>
      </c>
      <c r="H651" s="8">
        <f t="shared" si="55"/>
        <v>0</v>
      </c>
      <c r="J651" s="8">
        <v>114324</v>
      </c>
      <c r="K651" s="8">
        <f t="shared" si="51"/>
        <v>114324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52"/>
        <v>-0.61187499999999995</v>
      </c>
      <c r="E652" s="8">
        <v>-0.61187499999999995</v>
      </c>
      <c r="F652" s="4">
        <f t="shared" si="53"/>
        <v>0</v>
      </c>
      <c r="G652" s="4">
        <f t="shared" si="54"/>
        <v>0</v>
      </c>
      <c r="H652" s="8">
        <f t="shared" si="55"/>
        <v>0</v>
      </c>
      <c r="J652" s="8">
        <v>114322</v>
      </c>
      <c r="K652" s="8">
        <f t="shared" si="51"/>
        <v>114322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52"/>
        <v>-0.61187499999999995</v>
      </c>
      <c r="E653" s="8">
        <v>-0.61187499999999995</v>
      </c>
      <c r="F653" s="4">
        <f t="shared" si="53"/>
        <v>0</v>
      </c>
      <c r="G653" s="4">
        <f t="shared" si="54"/>
        <v>0</v>
      </c>
      <c r="H653" s="8">
        <f t="shared" si="55"/>
        <v>0</v>
      </c>
      <c r="J653" s="8">
        <v>108645</v>
      </c>
      <c r="K653" s="8">
        <f t="shared" si="51"/>
        <v>108645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52"/>
        <v>-0.61187499999999995</v>
      </c>
      <c r="E654" s="8">
        <v>-0.61187499999999995</v>
      </c>
      <c r="F654" s="4">
        <f t="shared" si="53"/>
        <v>0</v>
      </c>
      <c r="G654" s="4">
        <f t="shared" si="54"/>
        <v>0</v>
      </c>
      <c r="H654" s="8">
        <f t="shared" si="55"/>
        <v>0</v>
      </c>
      <c r="J654" s="8">
        <v>-924.71500000000003</v>
      </c>
      <c r="K654" s="8">
        <f t="shared" si="5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52"/>
        <v>-0.61187499999999995</v>
      </c>
      <c r="E655" s="8">
        <v>-0.61187499999999995</v>
      </c>
      <c r="F655" s="4">
        <f t="shared" si="53"/>
        <v>0</v>
      </c>
      <c r="G655" s="4">
        <f t="shared" si="54"/>
        <v>0</v>
      </c>
      <c r="H655" s="8">
        <f t="shared" si="55"/>
        <v>0</v>
      </c>
      <c r="J655" s="8">
        <v>-1066.92</v>
      </c>
      <c r="K655" s="8">
        <f t="shared" si="5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52"/>
        <v>-0.61187499999999995</v>
      </c>
      <c r="E656" s="8">
        <v>-0.61187499999999995</v>
      </c>
      <c r="F656" s="4">
        <f t="shared" si="53"/>
        <v>0</v>
      </c>
      <c r="G656" s="4">
        <f t="shared" si="54"/>
        <v>0</v>
      </c>
      <c r="H656" s="8">
        <f t="shared" si="55"/>
        <v>0</v>
      </c>
      <c r="J656" s="8">
        <v>-611.875</v>
      </c>
      <c r="K656" s="8">
        <f t="shared" si="5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52"/>
        <v>-0.61187499999999995</v>
      </c>
      <c r="E657" s="8">
        <v>-0.61187499999999995</v>
      </c>
      <c r="F657" s="4">
        <f t="shared" si="53"/>
        <v>0</v>
      </c>
      <c r="G657" s="4">
        <f t="shared" si="54"/>
        <v>0</v>
      </c>
      <c r="H657" s="8">
        <f t="shared" si="55"/>
        <v>0</v>
      </c>
      <c r="J657" s="8">
        <v>-611.875</v>
      </c>
      <c r="K657" s="8">
        <f t="shared" si="5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52"/>
        <v>-0.61187499999999995</v>
      </c>
      <c r="E658" s="8">
        <v>-0.61187499999999995</v>
      </c>
      <c r="F658" s="4">
        <f t="shared" si="53"/>
        <v>0</v>
      </c>
      <c r="G658" s="4">
        <f t="shared" si="54"/>
        <v>0</v>
      </c>
      <c r="H658" s="8">
        <f t="shared" si="55"/>
        <v>0</v>
      </c>
      <c r="J658" s="8">
        <v>-611.875</v>
      </c>
      <c r="K658" s="8">
        <f t="shared" si="5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52"/>
        <v>-0.61187499999999995</v>
      </c>
      <c r="E659" s="8">
        <v>-0.61187499999999995</v>
      </c>
      <c r="F659" s="4">
        <f t="shared" si="53"/>
        <v>0</v>
      </c>
      <c r="G659" s="4">
        <f t="shared" si="54"/>
        <v>0</v>
      </c>
      <c r="H659" s="8">
        <f t="shared" si="55"/>
        <v>0</v>
      </c>
      <c r="J659" s="8">
        <v>-611.875</v>
      </c>
      <c r="K659" s="8">
        <f t="shared" si="5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52"/>
        <v>-0.61187499999999995</v>
      </c>
      <c r="E660" s="8">
        <v>-0.61187499999999995</v>
      </c>
      <c r="F660" s="4">
        <f t="shared" si="53"/>
        <v>0</v>
      </c>
      <c r="G660" s="4">
        <f t="shared" si="54"/>
        <v>0</v>
      </c>
      <c r="H660" s="8">
        <f t="shared" si="55"/>
        <v>0</v>
      </c>
      <c r="J660" s="8">
        <v>-611.875</v>
      </c>
      <c r="K660" s="8">
        <f t="shared" si="5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52"/>
        <v>-0.61187499999999995</v>
      </c>
      <c r="E661" s="8">
        <v>-0.61187499999999995</v>
      </c>
      <c r="F661" s="4">
        <f t="shared" si="53"/>
        <v>0</v>
      </c>
      <c r="G661" s="4">
        <f t="shared" si="54"/>
        <v>0</v>
      </c>
      <c r="H661" s="8">
        <f t="shared" si="55"/>
        <v>0</v>
      </c>
      <c r="J661" s="8">
        <v>-611.875</v>
      </c>
      <c r="K661" s="8">
        <f t="shared" si="5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52"/>
        <v>-0.61187499999999995</v>
      </c>
      <c r="E662" s="8">
        <v>-0.61187499999999995</v>
      </c>
      <c r="F662" s="4">
        <f t="shared" si="53"/>
        <v>0</v>
      </c>
      <c r="G662" s="4">
        <f t="shared" si="54"/>
        <v>0</v>
      </c>
      <c r="H662" s="8">
        <f t="shared" si="55"/>
        <v>0</v>
      </c>
      <c r="J662" s="8">
        <v>-611.875</v>
      </c>
      <c r="K662" s="8">
        <f t="shared" si="5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52"/>
        <v>-1.0669200000000001</v>
      </c>
      <c r="E663" s="8">
        <v>-1.0669150000000001</v>
      </c>
      <c r="F663" s="4">
        <f t="shared" si="53"/>
        <v>5.000000000032756E-6</v>
      </c>
      <c r="G663" s="4">
        <f t="shared" si="54"/>
        <v>5.000000000032756E-6</v>
      </c>
      <c r="H663" s="8">
        <f t="shared" si="55"/>
        <v>2.5000000000327561E-11</v>
      </c>
      <c r="J663" s="8">
        <v>-611.875</v>
      </c>
      <c r="K663" s="8">
        <f t="shared" si="5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52"/>
        <v>-1.0669200000000001</v>
      </c>
      <c r="E664" s="8">
        <v>-1.0669150000000001</v>
      </c>
      <c r="F664" s="4">
        <f t="shared" si="53"/>
        <v>5.000000000032756E-6</v>
      </c>
      <c r="G664" s="4">
        <f t="shared" si="54"/>
        <v>5.000000000032756E-6</v>
      </c>
      <c r="H664" s="8">
        <f t="shared" si="55"/>
        <v>2.5000000000327561E-11</v>
      </c>
      <c r="J664" s="8">
        <v>-611.875</v>
      </c>
      <c r="K664" s="8">
        <f t="shared" si="51"/>
        <v>-611.875</v>
      </c>
    </row>
    <row r="665" spans="1:11" x14ac:dyDescent="0.25">
      <c r="A665" s="8">
        <v>657</v>
      </c>
      <c r="B665" s="8">
        <v>8</v>
      </c>
      <c r="C665" s="8">
        <v>-1980.44</v>
      </c>
      <c r="D665" s="8">
        <f t="shared" si="52"/>
        <v>-1.98044</v>
      </c>
      <c r="E665" s="8">
        <v>-1.978699</v>
      </c>
      <c r="F665" s="4">
        <f t="shared" si="53"/>
        <v>1.7409999999999926E-3</v>
      </c>
      <c r="G665" s="4">
        <f t="shared" si="54"/>
        <v>1.7409999999999926E-3</v>
      </c>
      <c r="H665" s="8">
        <f t="shared" si="55"/>
        <v>3.0310809999999739E-6</v>
      </c>
      <c r="J665" s="8">
        <v>-611.875</v>
      </c>
      <c r="K665" s="8">
        <f t="shared" si="51"/>
        <v>-611.875</v>
      </c>
    </row>
    <row r="666" spans="1:11" x14ac:dyDescent="0.25">
      <c r="A666" s="8">
        <v>658</v>
      </c>
      <c r="B666" s="8">
        <v>9</v>
      </c>
      <c r="C666" s="8">
        <v>14383.7</v>
      </c>
      <c r="D666" s="8">
        <f t="shared" si="52"/>
        <v>14.383700000000001</v>
      </c>
      <c r="E666" s="8">
        <v>13.510059999999999</v>
      </c>
      <c r="F666" s="4">
        <f t="shared" si="53"/>
        <v>-0.87364000000000175</v>
      </c>
      <c r="G666" s="4">
        <f t="shared" si="54"/>
        <v>0.87364000000000175</v>
      </c>
      <c r="H666" s="8">
        <f t="shared" si="55"/>
        <v>0.76324684960000311</v>
      </c>
      <c r="J666" s="8">
        <v>-611.875</v>
      </c>
      <c r="K666" s="8">
        <f t="shared" si="51"/>
        <v>-611.875</v>
      </c>
    </row>
    <row r="667" spans="1:11" x14ac:dyDescent="0.25">
      <c r="A667" s="8">
        <v>659</v>
      </c>
      <c r="B667" s="8">
        <v>10</v>
      </c>
      <c r="C667" s="8">
        <v>-969.80799999999999</v>
      </c>
      <c r="D667" s="8">
        <f t="shared" si="52"/>
        <v>-0.969808</v>
      </c>
      <c r="E667" s="8">
        <v>-0.96976200000000001</v>
      </c>
      <c r="F667" s="4">
        <f t="shared" si="53"/>
        <v>4.5999999999990493E-5</v>
      </c>
      <c r="G667" s="4">
        <f t="shared" si="54"/>
        <v>4.5999999999990493E-5</v>
      </c>
      <c r="H667" s="8">
        <f t="shared" si="55"/>
        <v>2.1159999999991254E-9</v>
      </c>
      <c r="J667" s="8">
        <v>-611.875</v>
      </c>
      <c r="K667" s="8">
        <f t="shared" si="51"/>
        <v>-611.875</v>
      </c>
    </row>
    <row r="668" spans="1:11" x14ac:dyDescent="0.25">
      <c r="A668" s="8">
        <v>660</v>
      </c>
      <c r="B668" s="8">
        <v>11</v>
      </c>
      <c r="C668" s="8">
        <v>92802.9</v>
      </c>
      <c r="D668" s="8">
        <f t="shared" si="52"/>
        <v>92.802899999999994</v>
      </c>
      <c r="E668" s="8">
        <v>92.886505</v>
      </c>
      <c r="F668" s="4">
        <f t="shared" si="53"/>
        <v>8.3605000000005703E-2</v>
      </c>
      <c r="G668" s="4">
        <f t="shared" si="54"/>
        <v>8.3605000000005703E-2</v>
      </c>
      <c r="H668" s="8">
        <f t="shared" si="55"/>
        <v>6.9897960250009539E-3</v>
      </c>
      <c r="J668" s="8">
        <v>-1066.92</v>
      </c>
      <c r="K668" s="8">
        <f t="shared" si="51"/>
        <v>-1066.92</v>
      </c>
    </row>
    <row r="669" spans="1:11" x14ac:dyDescent="0.25">
      <c r="A669" s="8">
        <v>661</v>
      </c>
      <c r="B669" s="8">
        <v>12</v>
      </c>
      <c r="C669" s="8">
        <v>84049.600000000006</v>
      </c>
      <c r="D669" s="8">
        <f t="shared" si="52"/>
        <v>84.049600000000012</v>
      </c>
      <c r="E669" s="8">
        <v>85.645915000000002</v>
      </c>
      <c r="F669" s="4">
        <f t="shared" si="53"/>
        <v>1.5963149999999899</v>
      </c>
      <c r="G669" s="4">
        <f t="shared" si="54"/>
        <v>1.5963149999999899</v>
      </c>
      <c r="H669" s="8">
        <f t="shared" si="55"/>
        <v>2.5482215792249678</v>
      </c>
      <c r="J669" s="8">
        <v>-1066.92</v>
      </c>
      <c r="K669" s="8">
        <f t="shared" si="51"/>
        <v>-1066.92</v>
      </c>
    </row>
    <row r="670" spans="1:11" x14ac:dyDescent="0.25">
      <c r="A670" s="8">
        <v>662</v>
      </c>
      <c r="B670" s="8">
        <v>13</v>
      </c>
      <c r="C670" s="8">
        <v>89851.1</v>
      </c>
      <c r="D670" s="8">
        <f t="shared" si="52"/>
        <v>89.851100000000002</v>
      </c>
      <c r="E670" s="8">
        <v>91.352834000000001</v>
      </c>
      <c r="F670" s="4">
        <f t="shared" si="53"/>
        <v>1.501733999999999</v>
      </c>
      <c r="G670" s="4">
        <f t="shared" si="54"/>
        <v>1.501733999999999</v>
      </c>
      <c r="H670" s="8">
        <f t="shared" si="55"/>
        <v>2.2552050067559972</v>
      </c>
      <c r="J670" s="8">
        <v>-2484.77</v>
      </c>
      <c r="K670" s="8">
        <f t="shared" si="51"/>
        <v>-2484.77</v>
      </c>
    </row>
    <row r="671" spans="1:11" x14ac:dyDescent="0.25">
      <c r="A671" s="8">
        <v>663</v>
      </c>
      <c r="B671" s="8">
        <v>14</v>
      </c>
      <c r="C671" s="8">
        <v>65350.8</v>
      </c>
      <c r="D671" s="8">
        <f t="shared" si="52"/>
        <v>65.350800000000007</v>
      </c>
      <c r="E671" s="8">
        <v>66.315526000000006</v>
      </c>
      <c r="F671" s="4">
        <f t="shared" si="53"/>
        <v>0.96472599999999886</v>
      </c>
      <c r="G671" s="4">
        <f t="shared" si="54"/>
        <v>0.96472599999999886</v>
      </c>
      <c r="H671" s="8">
        <f t="shared" si="55"/>
        <v>0.93069625507599785</v>
      </c>
      <c r="J671" s="8">
        <v>99170.3</v>
      </c>
      <c r="K671" s="8">
        <f t="shared" si="51"/>
        <v>99170.3</v>
      </c>
    </row>
    <row r="672" spans="1:11" x14ac:dyDescent="0.25">
      <c r="A672" s="8">
        <v>664</v>
      </c>
      <c r="B672" s="8">
        <v>15</v>
      </c>
      <c r="C672" s="8">
        <v>34580.1</v>
      </c>
      <c r="D672" s="8">
        <f t="shared" si="52"/>
        <v>34.580100000000002</v>
      </c>
      <c r="E672" s="8">
        <v>34.591354000000003</v>
      </c>
      <c r="F672" s="4">
        <f t="shared" si="53"/>
        <v>1.1254000000000985E-2</v>
      </c>
      <c r="G672" s="4">
        <f t="shared" si="54"/>
        <v>1.1254000000000985E-2</v>
      </c>
      <c r="H672" s="8">
        <f t="shared" si="55"/>
        <v>1.2665251600002219E-4</v>
      </c>
      <c r="J672" s="8">
        <v>113738</v>
      </c>
      <c r="K672" s="8">
        <f t="shared" si="51"/>
        <v>113738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52"/>
        <v>-0.92471500000000006</v>
      </c>
      <c r="E673" s="8">
        <v>-0.92471499999999995</v>
      </c>
      <c r="F673" s="4">
        <f t="shared" si="53"/>
        <v>1.1102230246251565E-16</v>
      </c>
      <c r="G673" s="4">
        <f t="shared" si="54"/>
        <v>1.1102230246251565E-16</v>
      </c>
      <c r="H673" s="8">
        <f t="shared" si="55"/>
        <v>1.2325951644078309E-32</v>
      </c>
      <c r="J673" s="8">
        <v>113757</v>
      </c>
      <c r="K673" s="8">
        <f t="shared" si="51"/>
        <v>113757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52"/>
        <v>-1.0669200000000001</v>
      </c>
      <c r="E674" s="8">
        <v>-1.0669150000000001</v>
      </c>
      <c r="F674" s="4">
        <f t="shared" si="53"/>
        <v>5.000000000032756E-6</v>
      </c>
      <c r="G674" s="4">
        <f t="shared" si="54"/>
        <v>5.000000000032756E-6</v>
      </c>
      <c r="H674" s="8">
        <f t="shared" si="55"/>
        <v>2.5000000000327561E-11</v>
      </c>
      <c r="J674" s="8">
        <v>98692.5</v>
      </c>
      <c r="K674" s="8">
        <f t="shared" si="51"/>
        <v>98692.5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52"/>
        <v>-0.61187499999999995</v>
      </c>
      <c r="E675" s="8">
        <v>-0.61187499999999995</v>
      </c>
      <c r="F675" s="4">
        <f t="shared" si="53"/>
        <v>0</v>
      </c>
      <c r="G675" s="4">
        <f t="shared" si="54"/>
        <v>0</v>
      </c>
      <c r="H675" s="8">
        <f t="shared" si="55"/>
        <v>0</v>
      </c>
      <c r="J675" s="8">
        <v>93943.7</v>
      </c>
      <c r="K675" s="8">
        <f t="shared" si="51"/>
        <v>93943.7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52"/>
        <v>-0.61187499999999995</v>
      </c>
      <c r="E676" s="8">
        <v>-0.61187499999999995</v>
      </c>
      <c r="F676" s="4">
        <f t="shared" si="53"/>
        <v>0</v>
      </c>
      <c r="G676" s="4">
        <f t="shared" si="54"/>
        <v>0</v>
      </c>
      <c r="H676" s="8">
        <f t="shared" si="55"/>
        <v>0</v>
      </c>
      <c r="J676" s="8">
        <v>68152.399999999994</v>
      </c>
      <c r="K676" s="8">
        <f t="shared" si="51"/>
        <v>68152.399999999994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52"/>
        <v>-0.61187499999999995</v>
      </c>
      <c r="E677" s="8">
        <v>-0.61187499999999995</v>
      </c>
      <c r="F677" s="4">
        <f t="shared" si="53"/>
        <v>0</v>
      </c>
      <c r="G677" s="4">
        <f t="shared" si="54"/>
        <v>0</v>
      </c>
      <c r="H677" s="8">
        <f t="shared" si="55"/>
        <v>0</v>
      </c>
      <c r="J677" s="8">
        <v>44107.8</v>
      </c>
      <c r="K677" s="8">
        <f t="shared" si="51"/>
        <v>44107.8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52"/>
        <v>-0.61187499999999995</v>
      </c>
      <c r="E678" s="8">
        <v>-0.61187499999999995</v>
      </c>
      <c r="F678" s="4">
        <f t="shared" si="53"/>
        <v>0</v>
      </c>
      <c r="G678" s="4">
        <f t="shared" si="54"/>
        <v>0</v>
      </c>
      <c r="H678" s="8">
        <f t="shared" si="55"/>
        <v>0</v>
      </c>
      <c r="J678" s="8">
        <v>-924.71500000000003</v>
      </c>
      <c r="K678" s="8">
        <f t="shared" si="5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52"/>
        <v>-0.61187499999999995</v>
      </c>
      <c r="E679" s="8">
        <v>-0.61187499999999995</v>
      </c>
      <c r="F679" s="4">
        <f t="shared" si="53"/>
        <v>0</v>
      </c>
      <c r="G679" s="4">
        <f t="shared" si="54"/>
        <v>0</v>
      </c>
      <c r="H679" s="8">
        <f t="shared" si="55"/>
        <v>0</v>
      </c>
      <c r="J679" s="8">
        <v>-1066.92</v>
      </c>
      <c r="K679" s="8">
        <f t="shared" si="5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52"/>
        <v>-0.61187499999999995</v>
      </c>
      <c r="E680" s="8">
        <v>-0.61187499999999995</v>
      </c>
      <c r="F680" s="4">
        <f t="shared" si="53"/>
        <v>0</v>
      </c>
      <c r="G680" s="4">
        <f t="shared" si="54"/>
        <v>0</v>
      </c>
      <c r="H680" s="8">
        <f t="shared" si="55"/>
        <v>0</v>
      </c>
      <c r="J680" s="8">
        <v>-611.875</v>
      </c>
      <c r="K680" s="8">
        <f t="shared" si="5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52"/>
        <v>-0.61187499999999995</v>
      </c>
      <c r="E681" s="8">
        <v>-0.61187499999999995</v>
      </c>
      <c r="F681" s="4">
        <f t="shared" si="53"/>
        <v>0</v>
      </c>
      <c r="G681" s="4">
        <f t="shared" si="54"/>
        <v>0</v>
      </c>
      <c r="H681" s="8">
        <f t="shared" si="55"/>
        <v>0</v>
      </c>
      <c r="J681" s="8">
        <v>-611.875</v>
      </c>
      <c r="K681" s="8">
        <f t="shared" si="5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52"/>
        <v>-0.61187499999999995</v>
      </c>
      <c r="E682" s="8">
        <v>-0.61187499999999995</v>
      </c>
      <c r="F682" s="4">
        <f t="shared" si="53"/>
        <v>0</v>
      </c>
      <c r="G682" s="4">
        <f t="shared" si="54"/>
        <v>0</v>
      </c>
      <c r="H682" s="8">
        <f t="shared" si="55"/>
        <v>0</v>
      </c>
      <c r="J682" s="8">
        <v>-611.875</v>
      </c>
      <c r="K682" s="8">
        <f t="shared" si="5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52"/>
        <v>-0.61187499999999995</v>
      </c>
      <c r="E683" s="8">
        <v>-0.61187499999999995</v>
      </c>
      <c r="F683" s="4">
        <f t="shared" si="53"/>
        <v>0</v>
      </c>
      <c r="G683" s="4">
        <f t="shared" si="54"/>
        <v>0</v>
      </c>
      <c r="H683" s="8">
        <f t="shared" si="55"/>
        <v>0</v>
      </c>
      <c r="J683" s="8">
        <v>-611.875</v>
      </c>
      <c r="K683" s="8">
        <f t="shared" si="5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52"/>
        <v>-0.61187499999999995</v>
      </c>
      <c r="E684" s="8">
        <v>-0.61187499999999995</v>
      </c>
      <c r="F684" s="4">
        <f t="shared" si="53"/>
        <v>0</v>
      </c>
      <c r="G684" s="4">
        <f t="shared" si="54"/>
        <v>0</v>
      </c>
      <c r="H684" s="8">
        <f t="shared" si="55"/>
        <v>0</v>
      </c>
      <c r="J684" s="8">
        <v>-611.875</v>
      </c>
      <c r="K684" s="8">
        <f t="shared" ref="K684:K747" si="56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52"/>
        <v>-0.61187499999999995</v>
      </c>
      <c r="E685" s="8">
        <v>-0.61187499999999995</v>
      </c>
      <c r="F685" s="4">
        <f t="shared" si="53"/>
        <v>0</v>
      </c>
      <c r="G685" s="4">
        <f t="shared" si="54"/>
        <v>0</v>
      </c>
      <c r="H685" s="8">
        <f t="shared" si="55"/>
        <v>0</v>
      </c>
      <c r="J685" s="8">
        <v>-611.875</v>
      </c>
      <c r="K685" s="8">
        <f t="shared" si="56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52"/>
        <v>-0.61187499999999995</v>
      </c>
      <c r="E686" s="8">
        <v>-0.61187499999999995</v>
      </c>
      <c r="F686" s="4">
        <f t="shared" si="53"/>
        <v>0</v>
      </c>
      <c r="G686" s="4">
        <f t="shared" si="54"/>
        <v>0</v>
      </c>
      <c r="H686" s="8">
        <f t="shared" si="55"/>
        <v>0</v>
      </c>
      <c r="J686" s="8">
        <v>-611.875</v>
      </c>
      <c r="K686" s="8">
        <f t="shared" si="56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52"/>
        <v>-1.0669200000000001</v>
      </c>
      <c r="E687" s="8">
        <v>-1.0669150000000001</v>
      </c>
      <c r="F687" s="4">
        <f t="shared" si="53"/>
        <v>5.000000000032756E-6</v>
      </c>
      <c r="G687" s="4">
        <f t="shared" si="54"/>
        <v>5.000000000032756E-6</v>
      </c>
      <c r="H687" s="8">
        <f t="shared" si="55"/>
        <v>2.5000000000327561E-11</v>
      </c>
      <c r="J687" s="8">
        <v>-611.875</v>
      </c>
      <c r="K687" s="8">
        <f t="shared" si="56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52"/>
        <v>-1.0669200000000001</v>
      </c>
      <c r="E688" s="8">
        <v>-1.0669150000000001</v>
      </c>
      <c r="F688" s="4">
        <f t="shared" si="53"/>
        <v>5.000000000032756E-6</v>
      </c>
      <c r="G688" s="4">
        <f t="shared" si="54"/>
        <v>5.000000000032756E-6</v>
      </c>
      <c r="H688" s="8">
        <f t="shared" si="55"/>
        <v>2.5000000000327561E-11</v>
      </c>
      <c r="J688" s="8">
        <v>-611.875</v>
      </c>
      <c r="K688" s="8">
        <f t="shared" si="56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52"/>
        <v>-1.0669200000000001</v>
      </c>
      <c r="E689" s="8">
        <v>-1.0669150000000001</v>
      </c>
      <c r="F689" s="4">
        <f t="shared" si="53"/>
        <v>5.000000000032756E-6</v>
      </c>
      <c r="G689" s="4">
        <f t="shared" si="54"/>
        <v>5.000000000032756E-6</v>
      </c>
      <c r="H689" s="8">
        <f t="shared" si="55"/>
        <v>2.5000000000327561E-11</v>
      </c>
      <c r="J689" s="8">
        <v>-611.875</v>
      </c>
      <c r="K689" s="8">
        <f t="shared" si="56"/>
        <v>-611.875</v>
      </c>
    </row>
    <row r="690" spans="1:11" x14ac:dyDescent="0.25">
      <c r="A690" s="8">
        <v>682</v>
      </c>
      <c r="B690" s="8">
        <v>9</v>
      </c>
      <c r="C690" s="8">
        <v>-1831.35</v>
      </c>
      <c r="D690" s="8">
        <f t="shared" si="52"/>
        <v>-1.8313499999999998</v>
      </c>
      <c r="E690" s="8">
        <v>-1.8299270000000001</v>
      </c>
      <c r="F690" s="4">
        <f t="shared" si="53"/>
        <v>1.42299999999973E-3</v>
      </c>
      <c r="G690" s="4">
        <f t="shared" si="54"/>
        <v>1.42299999999973E-3</v>
      </c>
      <c r="H690" s="8">
        <f t="shared" si="55"/>
        <v>2.0249289999992318E-6</v>
      </c>
      <c r="J690" s="8">
        <v>-611.875</v>
      </c>
      <c r="K690" s="8">
        <f t="shared" si="56"/>
        <v>-611.875</v>
      </c>
    </row>
    <row r="691" spans="1:11" x14ac:dyDescent="0.25">
      <c r="A691" s="8">
        <v>683</v>
      </c>
      <c r="B691" s="8">
        <v>10</v>
      </c>
      <c r="C691" s="8">
        <v>31428.9</v>
      </c>
      <c r="D691" s="8">
        <f t="shared" si="52"/>
        <v>31.428900000000002</v>
      </c>
      <c r="E691" s="8">
        <v>30.413330999999999</v>
      </c>
      <c r="F691" s="4">
        <f t="shared" si="53"/>
        <v>-1.0155690000000028</v>
      </c>
      <c r="G691" s="4">
        <f t="shared" si="54"/>
        <v>1.0155690000000028</v>
      </c>
      <c r="H691" s="8">
        <f t="shared" si="55"/>
        <v>1.0313803937610058</v>
      </c>
      <c r="J691" s="8">
        <v>-611.875</v>
      </c>
      <c r="K691" s="8">
        <f t="shared" si="56"/>
        <v>-611.875</v>
      </c>
    </row>
    <row r="692" spans="1:11" x14ac:dyDescent="0.25">
      <c r="A692" s="8">
        <v>684</v>
      </c>
      <c r="B692" s="8">
        <v>11</v>
      </c>
      <c r="C692" s="8">
        <v>75386.7</v>
      </c>
      <c r="D692" s="8">
        <f t="shared" si="52"/>
        <v>75.38669999999999</v>
      </c>
      <c r="E692" s="8">
        <v>74.331872000000004</v>
      </c>
      <c r="F692" s="4">
        <f t="shared" si="53"/>
        <v>-1.0548279999999863</v>
      </c>
      <c r="G692" s="4">
        <f t="shared" si="54"/>
        <v>1.0548279999999863</v>
      </c>
      <c r="H692" s="8">
        <f t="shared" si="55"/>
        <v>1.1126621095839713</v>
      </c>
      <c r="J692" s="8">
        <v>-1066.92</v>
      </c>
      <c r="K692" s="8">
        <f t="shared" si="56"/>
        <v>-1066.92</v>
      </c>
    </row>
    <row r="693" spans="1:11" x14ac:dyDescent="0.25">
      <c r="A693" s="8">
        <v>685</v>
      </c>
      <c r="B693" s="8">
        <v>12</v>
      </c>
      <c r="C693" s="8">
        <v>88954.4</v>
      </c>
      <c r="D693" s="8">
        <f t="shared" si="52"/>
        <v>88.954399999999993</v>
      </c>
      <c r="E693" s="8">
        <v>90.503474999999995</v>
      </c>
      <c r="F693" s="4">
        <f t="shared" si="53"/>
        <v>1.549075000000002</v>
      </c>
      <c r="G693" s="4">
        <f t="shared" si="54"/>
        <v>1.549075000000002</v>
      </c>
      <c r="H693" s="8">
        <f t="shared" si="55"/>
        <v>2.399633355625006</v>
      </c>
      <c r="J693" s="8">
        <v>-1066.92</v>
      </c>
      <c r="K693" s="8">
        <f t="shared" si="56"/>
        <v>-1066.92</v>
      </c>
    </row>
    <row r="694" spans="1:11" x14ac:dyDescent="0.25">
      <c r="A694" s="8">
        <v>686</v>
      </c>
      <c r="B694" s="8">
        <v>13</v>
      </c>
      <c r="C694" s="8">
        <v>59438.8</v>
      </c>
      <c r="D694" s="8">
        <f t="shared" si="52"/>
        <v>59.438800000000001</v>
      </c>
      <c r="E694" s="8">
        <v>60.156286999999999</v>
      </c>
      <c r="F694" s="4">
        <f t="shared" si="53"/>
        <v>0.71748699999999843</v>
      </c>
      <c r="G694" s="4">
        <f t="shared" si="54"/>
        <v>0.71748699999999843</v>
      </c>
      <c r="H694" s="8">
        <f t="shared" si="55"/>
        <v>0.51478759516899775</v>
      </c>
      <c r="J694" s="8">
        <v>-1978.91</v>
      </c>
      <c r="K694" s="8">
        <f t="shared" si="56"/>
        <v>-1978.91</v>
      </c>
    </row>
    <row r="695" spans="1:11" x14ac:dyDescent="0.25">
      <c r="A695" s="8">
        <v>687</v>
      </c>
      <c r="B695" s="8">
        <v>14</v>
      </c>
      <c r="C695" s="8">
        <v>44963.1</v>
      </c>
      <c r="D695" s="8">
        <f t="shared" si="52"/>
        <v>44.963099999999997</v>
      </c>
      <c r="E695" s="8">
        <v>45.725476</v>
      </c>
      <c r="F695" s="4">
        <f t="shared" si="53"/>
        <v>0.76237600000000327</v>
      </c>
      <c r="G695" s="4">
        <f t="shared" si="54"/>
        <v>0.76237600000000327</v>
      </c>
      <c r="H695" s="8">
        <f t="shared" si="55"/>
        <v>0.58121716537600498</v>
      </c>
      <c r="J695" s="8">
        <v>13782.6</v>
      </c>
      <c r="K695" s="8">
        <f t="shared" si="56"/>
        <v>13782.6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52"/>
        <v>-0.92471500000000006</v>
      </c>
      <c r="E696" s="8">
        <v>-0.92471499999999995</v>
      </c>
      <c r="F696" s="4">
        <f t="shared" si="53"/>
        <v>1.1102230246251565E-16</v>
      </c>
      <c r="G696" s="4">
        <f t="shared" si="54"/>
        <v>1.1102230246251565E-16</v>
      </c>
      <c r="H696" s="8">
        <f t="shared" si="55"/>
        <v>1.2325951644078309E-32</v>
      </c>
      <c r="J696" s="8">
        <v>-969.98</v>
      </c>
      <c r="K696" s="8">
        <f t="shared" si="56"/>
        <v>-969.98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52"/>
        <v>-0.92471500000000006</v>
      </c>
      <c r="E697" s="8">
        <v>-0.92471499999999995</v>
      </c>
      <c r="F697" s="4">
        <f t="shared" si="53"/>
        <v>1.1102230246251565E-16</v>
      </c>
      <c r="G697" s="4">
        <f t="shared" si="54"/>
        <v>1.1102230246251565E-16</v>
      </c>
      <c r="H697" s="8">
        <f t="shared" si="55"/>
        <v>1.2325951644078309E-32</v>
      </c>
      <c r="J697" s="8">
        <v>92928.6</v>
      </c>
      <c r="K697" s="8">
        <f t="shared" si="56"/>
        <v>92928.6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52"/>
        <v>-1.0669200000000001</v>
      </c>
      <c r="E698" s="8">
        <v>-1.0669150000000001</v>
      </c>
      <c r="F698" s="4">
        <f t="shared" si="53"/>
        <v>5.000000000032756E-6</v>
      </c>
      <c r="G698" s="4">
        <f t="shared" si="54"/>
        <v>5.000000000032756E-6</v>
      </c>
      <c r="H698" s="8">
        <f t="shared" si="55"/>
        <v>2.5000000000327561E-11</v>
      </c>
      <c r="J698" s="8">
        <v>84978.6</v>
      </c>
      <c r="K698" s="8">
        <f t="shared" si="56"/>
        <v>84978.6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52"/>
        <v>-0.61187499999999995</v>
      </c>
      <c r="E699" s="8">
        <v>-0.61187499999999995</v>
      </c>
      <c r="F699" s="4">
        <f t="shared" si="53"/>
        <v>0</v>
      </c>
      <c r="G699" s="4">
        <f t="shared" si="54"/>
        <v>0</v>
      </c>
      <c r="H699" s="8">
        <f t="shared" si="55"/>
        <v>0</v>
      </c>
      <c r="J699" s="8">
        <v>91380</v>
      </c>
      <c r="K699" s="8">
        <f t="shared" si="56"/>
        <v>91380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52"/>
        <v>-0.61187499999999995</v>
      </c>
      <c r="E700" s="8">
        <v>-0.61187499999999995</v>
      </c>
      <c r="F700" s="4">
        <f t="shared" si="53"/>
        <v>0</v>
      </c>
      <c r="G700" s="4">
        <f t="shared" si="54"/>
        <v>0</v>
      </c>
      <c r="H700" s="8">
        <f t="shared" si="55"/>
        <v>0</v>
      </c>
      <c r="J700" s="8">
        <v>66518.7</v>
      </c>
      <c r="K700" s="8">
        <f t="shared" si="56"/>
        <v>66518.7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52"/>
        <v>-0.61187499999999995</v>
      </c>
      <c r="E701" s="8">
        <v>-0.61187499999999995</v>
      </c>
      <c r="F701" s="4">
        <f t="shared" si="53"/>
        <v>0</v>
      </c>
      <c r="G701" s="4">
        <f t="shared" si="54"/>
        <v>0</v>
      </c>
      <c r="H701" s="8">
        <f t="shared" si="55"/>
        <v>0</v>
      </c>
      <c r="J701" s="8">
        <v>34780.400000000001</v>
      </c>
      <c r="K701" s="8">
        <f t="shared" si="56"/>
        <v>34780.400000000001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52"/>
        <v>-0.61187499999999995</v>
      </c>
      <c r="E702" s="8">
        <v>-0.61187499999999995</v>
      </c>
      <c r="F702" s="4">
        <f t="shared" si="53"/>
        <v>0</v>
      </c>
      <c r="G702" s="4">
        <f t="shared" si="54"/>
        <v>0</v>
      </c>
      <c r="H702" s="8">
        <f t="shared" si="55"/>
        <v>0</v>
      </c>
      <c r="J702" s="8">
        <v>-924.71500000000003</v>
      </c>
      <c r="K702" s="8">
        <f t="shared" si="56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52"/>
        <v>-0.61187499999999995</v>
      </c>
      <c r="E703" s="8">
        <v>-0.61187499999999995</v>
      </c>
      <c r="F703" s="4">
        <f t="shared" si="53"/>
        <v>0</v>
      </c>
      <c r="G703" s="4">
        <f t="shared" si="54"/>
        <v>0</v>
      </c>
      <c r="H703" s="8">
        <f t="shared" si="55"/>
        <v>0</v>
      </c>
      <c r="J703" s="8">
        <v>-1066.92</v>
      </c>
      <c r="K703" s="8">
        <f t="shared" si="56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52"/>
        <v>-0.61187499999999995</v>
      </c>
      <c r="E704" s="8">
        <v>-0.61187499999999995</v>
      </c>
      <c r="F704" s="4">
        <f t="shared" si="53"/>
        <v>0</v>
      </c>
      <c r="G704" s="4">
        <f t="shared" si="54"/>
        <v>0</v>
      </c>
      <c r="H704" s="8">
        <f t="shared" si="55"/>
        <v>0</v>
      </c>
      <c r="J704" s="8">
        <v>-611.875</v>
      </c>
      <c r="K704" s="8">
        <f t="shared" si="56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52"/>
        <v>-0.61187499999999995</v>
      </c>
      <c r="E705" s="8">
        <v>-0.61187499999999995</v>
      </c>
      <c r="F705" s="4">
        <f t="shared" si="53"/>
        <v>0</v>
      </c>
      <c r="G705" s="4">
        <f t="shared" si="54"/>
        <v>0</v>
      </c>
      <c r="H705" s="8">
        <f t="shared" si="55"/>
        <v>0</v>
      </c>
      <c r="J705" s="8">
        <v>-611.875</v>
      </c>
      <c r="K705" s="8">
        <f t="shared" si="56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52"/>
        <v>-0.61187499999999995</v>
      </c>
      <c r="E706" s="8">
        <v>-0.61187499999999995</v>
      </c>
      <c r="F706" s="4">
        <f t="shared" si="53"/>
        <v>0</v>
      </c>
      <c r="G706" s="4">
        <f t="shared" si="54"/>
        <v>0</v>
      </c>
      <c r="H706" s="8">
        <f t="shared" si="55"/>
        <v>0</v>
      </c>
      <c r="J706" s="8">
        <v>-611.875</v>
      </c>
      <c r="K706" s="8">
        <f t="shared" si="56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52"/>
        <v>-0.61187499999999995</v>
      </c>
      <c r="E707" s="8">
        <v>-0.61187499999999995</v>
      </c>
      <c r="F707" s="4">
        <f t="shared" si="53"/>
        <v>0</v>
      </c>
      <c r="G707" s="4">
        <f t="shared" si="54"/>
        <v>0</v>
      </c>
      <c r="H707" s="8">
        <f t="shared" si="55"/>
        <v>0</v>
      </c>
      <c r="J707" s="8">
        <v>-611.875</v>
      </c>
      <c r="K707" s="8">
        <f t="shared" si="56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52"/>
        <v>-0.61187499999999995</v>
      </c>
      <c r="E708" s="8">
        <v>-0.61187499999999995</v>
      </c>
      <c r="F708" s="4">
        <f t="shared" si="53"/>
        <v>0</v>
      </c>
      <c r="G708" s="4">
        <f t="shared" si="54"/>
        <v>0</v>
      </c>
      <c r="H708" s="8">
        <f t="shared" si="55"/>
        <v>0</v>
      </c>
      <c r="J708" s="8">
        <v>-611.875</v>
      </c>
      <c r="K708" s="8">
        <f t="shared" si="56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52"/>
        <v>-0.61187499999999995</v>
      </c>
      <c r="E709" s="8">
        <v>-0.61187499999999995</v>
      </c>
      <c r="F709" s="4">
        <f t="shared" si="53"/>
        <v>0</v>
      </c>
      <c r="G709" s="4">
        <f t="shared" si="54"/>
        <v>0</v>
      </c>
      <c r="H709" s="8">
        <f t="shared" si="55"/>
        <v>0</v>
      </c>
      <c r="J709" s="8">
        <v>-611.875</v>
      </c>
      <c r="K709" s="8">
        <f t="shared" si="56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52"/>
        <v>-0.61187499999999995</v>
      </c>
      <c r="E710" s="8">
        <v>-0.61187499999999995</v>
      </c>
      <c r="F710" s="4">
        <f t="shared" si="53"/>
        <v>0</v>
      </c>
      <c r="G710" s="4">
        <f t="shared" si="54"/>
        <v>0</v>
      </c>
      <c r="H710" s="8">
        <f t="shared" si="55"/>
        <v>0</v>
      </c>
      <c r="J710" s="8">
        <v>-611.875</v>
      </c>
      <c r="K710" s="8">
        <f t="shared" si="56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52"/>
        <v>-1.0669200000000001</v>
      </c>
      <c r="E711" s="8">
        <v>-1.0669150000000001</v>
      </c>
      <c r="F711" s="4">
        <f t="shared" si="53"/>
        <v>5.000000000032756E-6</v>
      </c>
      <c r="G711" s="4">
        <f t="shared" si="54"/>
        <v>5.000000000032756E-6</v>
      </c>
      <c r="H711" s="8">
        <f t="shared" si="55"/>
        <v>2.5000000000327561E-11</v>
      </c>
      <c r="J711" s="8">
        <v>-611.875</v>
      </c>
      <c r="K711" s="8">
        <f t="shared" si="56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52"/>
        <v>-1.0669200000000001</v>
      </c>
      <c r="E712" s="8">
        <v>-1.0669150000000001</v>
      </c>
      <c r="F712" s="4">
        <f t="shared" si="53"/>
        <v>5.000000000032756E-6</v>
      </c>
      <c r="G712" s="4">
        <f t="shared" si="54"/>
        <v>5.000000000032756E-6</v>
      </c>
      <c r="H712" s="8">
        <f t="shared" si="55"/>
        <v>2.5000000000327561E-11</v>
      </c>
      <c r="J712" s="8">
        <v>-611.875</v>
      </c>
      <c r="K712" s="8">
        <f t="shared" si="56"/>
        <v>-611.875</v>
      </c>
    </row>
    <row r="713" spans="1:11" x14ac:dyDescent="0.25">
      <c r="A713" s="8">
        <v>705</v>
      </c>
      <c r="B713" s="8">
        <v>8</v>
      </c>
      <c r="C713" s="8">
        <v>-2445.4499999999998</v>
      </c>
      <c r="D713" s="8">
        <f t="shared" ref="D713:D776" si="57">C713/1000</f>
        <v>-2.4454499999999997</v>
      </c>
      <c r="E713" s="8">
        <v>-2.446742</v>
      </c>
      <c r="F713" s="4">
        <f t="shared" ref="F713:F776" si="58">(E713- D713)</f>
        <v>-1.2920000000002929E-3</v>
      </c>
      <c r="G713" s="4">
        <f t="shared" ref="G713:G776" si="59">ABS(F713)</f>
        <v>1.2920000000002929E-3</v>
      </c>
      <c r="H713" s="8">
        <f t="shared" ref="H713:H776" si="60">(G713^2)</f>
        <v>1.6692640000007569E-6</v>
      </c>
      <c r="J713" s="8">
        <v>-611.875</v>
      </c>
      <c r="K713" s="8">
        <f t="shared" si="56"/>
        <v>-611.875</v>
      </c>
    </row>
    <row r="714" spans="1:11" x14ac:dyDescent="0.25">
      <c r="A714" s="8">
        <v>706</v>
      </c>
      <c r="B714" s="8">
        <v>9</v>
      </c>
      <c r="C714" s="8">
        <v>33210.400000000001</v>
      </c>
      <c r="D714" s="8">
        <f t="shared" si="57"/>
        <v>33.2104</v>
      </c>
      <c r="E714" s="8">
        <v>32.196278999999997</v>
      </c>
      <c r="F714" s="4">
        <f t="shared" si="58"/>
        <v>-1.0141210000000029</v>
      </c>
      <c r="G714" s="4">
        <f t="shared" si="59"/>
        <v>1.0141210000000029</v>
      </c>
      <c r="H714" s="8">
        <f t="shared" si="60"/>
        <v>1.028441402641006</v>
      </c>
      <c r="J714" s="8">
        <v>-611.875</v>
      </c>
      <c r="K714" s="8">
        <f t="shared" si="56"/>
        <v>-611.875</v>
      </c>
    </row>
    <row r="715" spans="1:11" x14ac:dyDescent="0.25">
      <c r="A715" s="8">
        <v>707</v>
      </c>
      <c r="B715" s="8">
        <v>10</v>
      </c>
      <c r="C715" s="8">
        <v>48141.599999999999</v>
      </c>
      <c r="D715" s="8">
        <f t="shared" si="57"/>
        <v>48.141599999999997</v>
      </c>
      <c r="E715" s="8">
        <v>47.324036</v>
      </c>
      <c r="F715" s="4">
        <f t="shared" si="58"/>
        <v>-0.81756399999999729</v>
      </c>
      <c r="G715" s="4">
        <f t="shared" si="59"/>
        <v>0.81756399999999729</v>
      </c>
      <c r="H715" s="8">
        <f t="shared" si="60"/>
        <v>0.66841089409599552</v>
      </c>
      <c r="J715" s="8">
        <v>-611.875</v>
      </c>
      <c r="K715" s="8">
        <f t="shared" si="56"/>
        <v>-611.875</v>
      </c>
    </row>
    <row r="716" spans="1:11" x14ac:dyDescent="0.25">
      <c r="A716" s="8">
        <v>708</v>
      </c>
      <c r="B716" s="8">
        <v>11</v>
      </c>
      <c r="C716" s="8">
        <v>113210</v>
      </c>
      <c r="D716" s="8">
        <f t="shared" si="57"/>
        <v>113.21</v>
      </c>
      <c r="E716" s="8">
        <v>113.616731</v>
      </c>
      <c r="F716" s="4">
        <f t="shared" si="58"/>
        <v>0.40673100000000773</v>
      </c>
      <c r="G716" s="4">
        <f t="shared" si="59"/>
        <v>0.40673100000000773</v>
      </c>
      <c r="H716" s="8">
        <f t="shared" si="60"/>
        <v>0.16543010636100627</v>
      </c>
      <c r="J716" s="8">
        <v>-1066.92</v>
      </c>
      <c r="K716" s="8">
        <f t="shared" si="56"/>
        <v>-1066.92</v>
      </c>
    </row>
    <row r="717" spans="1:11" x14ac:dyDescent="0.25">
      <c r="A717" s="8">
        <v>709</v>
      </c>
      <c r="B717" s="8">
        <v>12</v>
      </c>
      <c r="C717" s="8">
        <v>75895.899999999994</v>
      </c>
      <c r="D717" s="8">
        <f t="shared" si="57"/>
        <v>75.895899999999997</v>
      </c>
      <c r="E717" s="8">
        <v>75.802115999999998</v>
      </c>
      <c r="F717" s="4">
        <f t="shared" si="58"/>
        <v>-9.3783999999999423E-2</v>
      </c>
      <c r="G717" s="4">
        <f t="shared" si="59"/>
        <v>9.3783999999999423E-2</v>
      </c>
      <c r="H717" s="8">
        <f t="shared" si="60"/>
        <v>8.7954386559998925E-3</v>
      </c>
      <c r="J717" s="8">
        <v>-1066.92</v>
      </c>
      <c r="K717" s="8">
        <f t="shared" si="56"/>
        <v>-1066.92</v>
      </c>
    </row>
    <row r="718" spans="1:11" x14ac:dyDescent="0.25">
      <c r="A718" s="8">
        <v>710</v>
      </c>
      <c r="B718" s="8">
        <v>13</v>
      </c>
      <c r="C718" s="8">
        <v>35976.800000000003</v>
      </c>
      <c r="D718" s="8">
        <f t="shared" si="57"/>
        <v>35.976800000000004</v>
      </c>
      <c r="E718" s="8">
        <v>36.632379</v>
      </c>
      <c r="F718" s="4">
        <f t="shared" si="58"/>
        <v>0.65557899999999592</v>
      </c>
      <c r="G718" s="4">
        <f t="shared" si="59"/>
        <v>0.65557899999999592</v>
      </c>
      <c r="H718" s="8">
        <f t="shared" si="60"/>
        <v>0.42978382524099462</v>
      </c>
      <c r="J718" s="8">
        <v>-1066.92</v>
      </c>
      <c r="K718" s="8">
        <f t="shared" si="56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57"/>
        <v>-0.92471500000000006</v>
      </c>
      <c r="E719" s="8">
        <v>-0.92471499999999995</v>
      </c>
      <c r="F719" s="4">
        <f t="shared" si="58"/>
        <v>1.1102230246251565E-16</v>
      </c>
      <c r="G719" s="4">
        <f t="shared" si="59"/>
        <v>1.1102230246251565E-16</v>
      </c>
      <c r="H719" s="8">
        <f t="shared" si="60"/>
        <v>1.2325951644078309E-32</v>
      </c>
      <c r="J719" s="8">
        <v>-1830.21</v>
      </c>
      <c r="K719" s="8">
        <f t="shared" si="56"/>
        <v>-1830.21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57"/>
        <v>-0.92471500000000006</v>
      </c>
      <c r="E720" s="8">
        <v>-0.92471499999999995</v>
      </c>
      <c r="F720" s="4">
        <f t="shared" si="58"/>
        <v>1.1102230246251565E-16</v>
      </c>
      <c r="G720" s="4">
        <f t="shared" si="59"/>
        <v>1.1102230246251565E-16</v>
      </c>
      <c r="H720" s="8">
        <f t="shared" si="60"/>
        <v>1.2325951644078309E-32</v>
      </c>
      <c r="J720" s="8">
        <v>30542.799999999999</v>
      </c>
      <c r="K720" s="8">
        <f t="shared" si="56"/>
        <v>30542.799999999999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57"/>
        <v>-0.92471500000000006</v>
      </c>
      <c r="E721" s="8">
        <v>-0.92471499999999995</v>
      </c>
      <c r="F721" s="4">
        <f t="shared" si="58"/>
        <v>1.1102230246251565E-16</v>
      </c>
      <c r="G721" s="4">
        <f t="shared" si="59"/>
        <v>1.1102230246251565E-16</v>
      </c>
      <c r="H721" s="8">
        <f t="shared" si="60"/>
        <v>1.2325951644078309E-32</v>
      </c>
      <c r="J721" s="8">
        <v>74153.8</v>
      </c>
      <c r="K721" s="8">
        <f t="shared" si="56"/>
        <v>74153.8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57"/>
        <v>-1.0669200000000001</v>
      </c>
      <c r="E722" s="8">
        <v>-1.0669150000000001</v>
      </c>
      <c r="F722" s="4">
        <f t="shared" si="58"/>
        <v>5.000000000032756E-6</v>
      </c>
      <c r="G722" s="4">
        <f t="shared" si="59"/>
        <v>5.000000000032756E-6</v>
      </c>
      <c r="H722" s="8">
        <f t="shared" si="60"/>
        <v>2.5000000000327561E-11</v>
      </c>
      <c r="J722" s="8">
        <v>90530</v>
      </c>
      <c r="K722" s="8">
        <f t="shared" si="56"/>
        <v>90530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57"/>
        <v>-0.61187499999999995</v>
      </c>
      <c r="E723" s="8">
        <v>-0.61187499999999995</v>
      </c>
      <c r="F723" s="4">
        <f t="shared" si="58"/>
        <v>0</v>
      </c>
      <c r="G723" s="4">
        <f t="shared" si="59"/>
        <v>0</v>
      </c>
      <c r="H723" s="8">
        <f t="shared" si="60"/>
        <v>0</v>
      </c>
      <c r="J723" s="8">
        <v>60305.1</v>
      </c>
      <c r="K723" s="8">
        <f t="shared" si="56"/>
        <v>60305.1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57"/>
        <v>-0.61187499999999995</v>
      </c>
      <c r="E724" s="8">
        <v>-0.61187499999999995</v>
      </c>
      <c r="F724" s="4">
        <f t="shared" si="58"/>
        <v>0</v>
      </c>
      <c r="G724" s="4">
        <f t="shared" si="59"/>
        <v>0</v>
      </c>
      <c r="H724" s="8">
        <f t="shared" si="60"/>
        <v>0</v>
      </c>
      <c r="J724" s="8">
        <v>45846.6</v>
      </c>
      <c r="K724" s="8">
        <f t="shared" si="56"/>
        <v>45846.6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57"/>
        <v>-0.61187499999999995</v>
      </c>
      <c r="E725" s="8">
        <v>-0.61187499999999995</v>
      </c>
      <c r="F725" s="4">
        <f t="shared" si="58"/>
        <v>0</v>
      </c>
      <c r="G725" s="4">
        <f t="shared" si="59"/>
        <v>0</v>
      </c>
      <c r="H725" s="8">
        <f t="shared" si="60"/>
        <v>0</v>
      </c>
      <c r="J725" s="8">
        <v>-924.71500000000003</v>
      </c>
      <c r="K725" s="8">
        <f t="shared" si="56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57"/>
        <v>-0.61187499999999995</v>
      </c>
      <c r="E726" s="8">
        <v>-0.61187499999999995</v>
      </c>
      <c r="F726" s="4">
        <f t="shared" si="58"/>
        <v>0</v>
      </c>
      <c r="G726" s="4">
        <f t="shared" si="59"/>
        <v>0</v>
      </c>
      <c r="H726" s="8">
        <f t="shared" si="60"/>
        <v>0</v>
      </c>
      <c r="J726" s="8">
        <v>-924.71500000000003</v>
      </c>
      <c r="K726" s="8">
        <f t="shared" si="56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57"/>
        <v>-0.61187499999999995</v>
      </c>
      <c r="E727" s="8">
        <v>-0.61187499999999995</v>
      </c>
      <c r="F727" s="4">
        <f t="shared" si="58"/>
        <v>0</v>
      </c>
      <c r="G727" s="4">
        <f t="shared" si="59"/>
        <v>0</v>
      </c>
      <c r="H727" s="8">
        <f t="shared" si="60"/>
        <v>0</v>
      </c>
      <c r="J727" s="8">
        <v>-1066.92</v>
      </c>
      <c r="K727" s="8">
        <f t="shared" si="56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57"/>
        <v>-0.61187499999999995</v>
      </c>
      <c r="E728" s="8">
        <v>-0.61187499999999995</v>
      </c>
      <c r="F728" s="4">
        <f t="shared" si="58"/>
        <v>0</v>
      </c>
      <c r="G728" s="4">
        <f t="shared" si="59"/>
        <v>0</v>
      </c>
      <c r="H728" s="8">
        <f t="shared" si="60"/>
        <v>0</v>
      </c>
      <c r="J728" s="8">
        <v>-611.875</v>
      </c>
      <c r="K728" s="8">
        <f t="shared" si="56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57"/>
        <v>-0.61187499999999995</v>
      </c>
      <c r="E729" s="8">
        <v>-0.61187499999999995</v>
      </c>
      <c r="F729" s="4">
        <f t="shared" si="58"/>
        <v>0</v>
      </c>
      <c r="G729" s="4">
        <f t="shared" si="59"/>
        <v>0</v>
      </c>
      <c r="H729" s="8">
        <f t="shared" si="60"/>
        <v>0</v>
      </c>
      <c r="J729" s="8">
        <v>-611.875</v>
      </c>
      <c r="K729" s="8">
        <f t="shared" si="56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57"/>
        <v>-0.61187499999999995</v>
      </c>
      <c r="E730" s="8">
        <v>-0.61187499999999995</v>
      </c>
      <c r="F730" s="4">
        <f t="shared" si="58"/>
        <v>0</v>
      </c>
      <c r="G730" s="4">
        <f t="shared" si="59"/>
        <v>0</v>
      </c>
      <c r="H730" s="8">
        <f t="shared" si="60"/>
        <v>0</v>
      </c>
      <c r="J730" s="8">
        <v>-611.875</v>
      </c>
      <c r="K730" s="8">
        <f t="shared" si="56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57"/>
        <v>-0.61187499999999995</v>
      </c>
      <c r="E731" s="8">
        <v>-0.61187499999999995</v>
      </c>
      <c r="F731" s="4">
        <f t="shared" si="58"/>
        <v>0</v>
      </c>
      <c r="G731" s="4">
        <f t="shared" si="59"/>
        <v>0</v>
      </c>
      <c r="H731" s="8">
        <f t="shared" si="60"/>
        <v>0</v>
      </c>
      <c r="J731" s="8">
        <v>-611.875</v>
      </c>
      <c r="K731" s="8">
        <f t="shared" si="56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57"/>
        <v>-0.61187499999999995</v>
      </c>
      <c r="E732" s="8">
        <v>-0.61187499999999995</v>
      </c>
      <c r="F732" s="4">
        <f t="shared" si="58"/>
        <v>0</v>
      </c>
      <c r="G732" s="4">
        <f t="shared" si="59"/>
        <v>0</v>
      </c>
      <c r="H732" s="8">
        <f t="shared" si="60"/>
        <v>0</v>
      </c>
      <c r="J732" s="8">
        <v>-611.875</v>
      </c>
      <c r="K732" s="8">
        <f t="shared" si="56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57"/>
        <v>-0.61187499999999995</v>
      </c>
      <c r="E733" s="8">
        <v>-0.61187499999999995</v>
      </c>
      <c r="F733" s="4">
        <f t="shared" si="58"/>
        <v>0</v>
      </c>
      <c r="G733" s="4">
        <f t="shared" si="59"/>
        <v>0</v>
      </c>
      <c r="H733" s="8">
        <f t="shared" si="60"/>
        <v>0</v>
      </c>
      <c r="J733" s="8">
        <v>-611.875</v>
      </c>
      <c r="K733" s="8">
        <f t="shared" si="56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57"/>
        <v>-0.61187499999999995</v>
      </c>
      <c r="E734" s="8">
        <v>-0.61187499999999995</v>
      </c>
      <c r="F734" s="4">
        <f t="shared" si="58"/>
        <v>0</v>
      </c>
      <c r="G734" s="4">
        <f t="shared" si="59"/>
        <v>0</v>
      </c>
      <c r="H734" s="8">
        <f t="shared" si="60"/>
        <v>0</v>
      </c>
      <c r="J734" s="8">
        <v>-611.875</v>
      </c>
      <c r="K734" s="8">
        <f t="shared" si="56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57"/>
        <v>-1.0669200000000001</v>
      </c>
      <c r="E735" s="8">
        <v>-1.0669150000000001</v>
      </c>
      <c r="F735" s="4">
        <f t="shared" si="58"/>
        <v>5.000000000032756E-6</v>
      </c>
      <c r="G735" s="4">
        <f t="shared" si="59"/>
        <v>5.000000000032756E-6</v>
      </c>
      <c r="H735" s="8">
        <f t="shared" si="60"/>
        <v>2.5000000000327561E-11</v>
      </c>
      <c r="J735" s="8">
        <v>-611.875</v>
      </c>
      <c r="K735" s="8">
        <f t="shared" si="56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57"/>
        <v>-1.0669200000000001</v>
      </c>
      <c r="E736" s="8">
        <v>-1.0669150000000001</v>
      </c>
      <c r="F736" s="4">
        <f t="shared" si="58"/>
        <v>5.000000000032756E-6</v>
      </c>
      <c r="G736" s="4">
        <f t="shared" si="59"/>
        <v>5.000000000032756E-6</v>
      </c>
      <c r="H736" s="8">
        <f t="shared" si="60"/>
        <v>2.5000000000327561E-11</v>
      </c>
      <c r="J736" s="8">
        <v>-611.875</v>
      </c>
      <c r="K736" s="8">
        <f t="shared" si="56"/>
        <v>-611.875</v>
      </c>
    </row>
    <row r="737" spans="1:11" x14ac:dyDescent="0.25">
      <c r="A737" s="8">
        <v>729</v>
      </c>
      <c r="B737" s="8">
        <v>8</v>
      </c>
      <c r="C737" s="8">
        <v>-2452.9499999999998</v>
      </c>
      <c r="D737" s="8">
        <f t="shared" si="57"/>
        <v>-2.45295</v>
      </c>
      <c r="E737" s="8">
        <v>-2.455187</v>
      </c>
      <c r="F737" s="4">
        <f t="shared" si="58"/>
        <v>-2.2370000000000445E-3</v>
      </c>
      <c r="G737" s="4">
        <f t="shared" si="59"/>
        <v>2.2370000000000445E-3</v>
      </c>
      <c r="H737" s="8">
        <f t="shared" si="60"/>
        <v>5.0041690000001987E-6</v>
      </c>
      <c r="J737" s="8">
        <v>-611.875</v>
      </c>
      <c r="K737" s="8">
        <f t="shared" si="56"/>
        <v>-611.875</v>
      </c>
    </row>
    <row r="738" spans="1:11" x14ac:dyDescent="0.25">
      <c r="A738" s="8">
        <v>730</v>
      </c>
      <c r="B738" s="8">
        <v>9</v>
      </c>
      <c r="C738" s="8">
        <v>97492.9</v>
      </c>
      <c r="D738" s="8">
        <f t="shared" si="57"/>
        <v>97.492899999999992</v>
      </c>
      <c r="E738" s="8">
        <v>95.367373000000001</v>
      </c>
      <c r="F738" s="4">
        <f t="shared" si="58"/>
        <v>-2.1255269999999911</v>
      </c>
      <c r="G738" s="4">
        <f t="shared" si="59"/>
        <v>2.1255269999999911</v>
      </c>
      <c r="H738" s="8">
        <f t="shared" si="60"/>
        <v>4.5178650277289618</v>
      </c>
      <c r="J738" s="8">
        <v>-611.875</v>
      </c>
      <c r="K738" s="8">
        <f t="shared" si="56"/>
        <v>-611.875</v>
      </c>
    </row>
    <row r="739" spans="1:11" x14ac:dyDescent="0.25">
      <c r="A739" s="8">
        <v>731</v>
      </c>
      <c r="B739" s="8">
        <v>10</v>
      </c>
      <c r="C739" s="8">
        <v>113434</v>
      </c>
      <c r="D739" s="8">
        <f t="shared" si="57"/>
        <v>113.434</v>
      </c>
      <c r="E739" s="8">
        <v>113.937748</v>
      </c>
      <c r="F739" s="4">
        <f t="shared" si="58"/>
        <v>0.50374800000000164</v>
      </c>
      <c r="G739" s="4">
        <f t="shared" si="59"/>
        <v>0.50374800000000164</v>
      </c>
      <c r="H739" s="8">
        <f t="shared" si="60"/>
        <v>0.25376204750400166</v>
      </c>
      <c r="J739" s="8">
        <v>-611.875</v>
      </c>
      <c r="K739" s="8">
        <f t="shared" si="56"/>
        <v>-611.875</v>
      </c>
    </row>
    <row r="740" spans="1:11" x14ac:dyDescent="0.25">
      <c r="A740" s="8">
        <v>732</v>
      </c>
      <c r="B740" s="8">
        <v>11</v>
      </c>
      <c r="C740" s="8">
        <v>113219</v>
      </c>
      <c r="D740" s="8">
        <f t="shared" si="57"/>
        <v>113.21899999999999</v>
      </c>
      <c r="E740" s="8">
        <v>113.702445</v>
      </c>
      <c r="F740" s="4">
        <f t="shared" si="58"/>
        <v>0.48344500000000323</v>
      </c>
      <c r="G740" s="4">
        <f t="shared" si="59"/>
        <v>0.48344500000000323</v>
      </c>
      <c r="H740" s="8">
        <f t="shared" si="60"/>
        <v>0.23371906802500311</v>
      </c>
      <c r="J740" s="8">
        <v>-1066.92</v>
      </c>
      <c r="K740" s="8">
        <f t="shared" si="56"/>
        <v>-1066.92</v>
      </c>
    </row>
    <row r="741" spans="1:11" x14ac:dyDescent="0.25">
      <c r="A741" s="8">
        <v>733</v>
      </c>
      <c r="B741" s="8">
        <v>12</v>
      </c>
      <c r="C741" s="8">
        <v>112762</v>
      </c>
      <c r="D741" s="8">
        <f t="shared" si="57"/>
        <v>112.762</v>
      </c>
      <c r="E741" s="8">
        <v>113.231486</v>
      </c>
      <c r="F741" s="4">
        <f t="shared" si="58"/>
        <v>0.4694860000000034</v>
      </c>
      <c r="G741" s="4">
        <f t="shared" si="59"/>
        <v>0.4694860000000034</v>
      </c>
      <c r="H741" s="8">
        <f t="shared" si="60"/>
        <v>0.22041710419600319</v>
      </c>
      <c r="J741" s="8">
        <v>-1066.92</v>
      </c>
      <c r="K741" s="8">
        <f t="shared" si="56"/>
        <v>-1066.92</v>
      </c>
    </row>
    <row r="742" spans="1:11" x14ac:dyDescent="0.25">
      <c r="A742" s="8">
        <v>734</v>
      </c>
      <c r="B742" s="8">
        <v>13</v>
      </c>
      <c r="C742" s="8">
        <v>112560</v>
      </c>
      <c r="D742" s="8">
        <f t="shared" si="57"/>
        <v>112.56</v>
      </c>
      <c r="E742" s="8">
        <v>113.025279</v>
      </c>
      <c r="F742" s="4">
        <f t="shared" si="58"/>
        <v>0.46527899999999534</v>
      </c>
      <c r="G742" s="4">
        <f t="shared" si="59"/>
        <v>0.46527899999999534</v>
      </c>
      <c r="H742" s="8">
        <f t="shared" si="60"/>
        <v>0.21648454784099566</v>
      </c>
      <c r="J742" s="8">
        <v>-2446.7199999999998</v>
      </c>
      <c r="K742" s="8">
        <f t="shared" si="56"/>
        <v>-2446.7199999999998</v>
      </c>
    </row>
    <row r="743" spans="1:11" x14ac:dyDescent="0.25">
      <c r="A743" s="8">
        <v>735</v>
      </c>
      <c r="B743" s="8">
        <v>14</v>
      </c>
      <c r="C743" s="8">
        <v>112601</v>
      </c>
      <c r="D743" s="8">
        <f t="shared" si="57"/>
        <v>112.601</v>
      </c>
      <c r="E743" s="8">
        <v>113.02457200000001</v>
      </c>
      <c r="F743" s="4">
        <f t="shared" si="58"/>
        <v>0.42357200000000716</v>
      </c>
      <c r="G743" s="4">
        <f t="shared" si="59"/>
        <v>0.42357200000000716</v>
      </c>
      <c r="H743" s="8">
        <f t="shared" si="60"/>
        <v>0.17941323918400606</v>
      </c>
      <c r="J743" s="8">
        <v>32606.9</v>
      </c>
      <c r="K743" s="8">
        <f t="shared" si="56"/>
        <v>32606.9</v>
      </c>
    </row>
    <row r="744" spans="1:11" x14ac:dyDescent="0.25">
      <c r="A744" s="8">
        <v>736</v>
      </c>
      <c r="B744" s="8">
        <v>15</v>
      </c>
      <c r="C744" s="8">
        <v>96579.1</v>
      </c>
      <c r="D744" s="8">
        <f t="shared" si="57"/>
        <v>96.579100000000011</v>
      </c>
      <c r="E744" s="8">
        <v>99.066163000000003</v>
      </c>
      <c r="F744" s="4">
        <f t="shared" si="58"/>
        <v>2.487062999999992</v>
      </c>
      <c r="G744" s="4">
        <f t="shared" si="59"/>
        <v>2.487062999999992</v>
      </c>
      <c r="H744" s="8">
        <f t="shared" si="60"/>
        <v>6.1854823659689604</v>
      </c>
      <c r="J744" s="8">
        <v>48020.6</v>
      </c>
      <c r="K744" s="8">
        <f t="shared" si="56"/>
        <v>48020.6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57"/>
        <v>-0.92471500000000006</v>
      </c>
      <c r="E745" s="8">
        <v>-0.92471499999999995</v>
      </c>
      <c r="F745" s="4">
        <f t="shared" si="58"/>
        <v>1.1102230246251565E-16</v>
      </c>
      <c r="G745" s="4">
        <f t="shared" si="59"/>
        <v>1.1102230246251565E-16</v>
      </c>
      <c r="H745" s="8">
        <f t="shared" si="60"/>
        <v>1.2325951644078309E-32</v>
      </c>
      <c r="J745" s="8">
        <v>113414</v>
      </c>
      <c r="K745" s="8">
        <f t="shared" si="56"/>
        <v>113414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57"/>
        <v>-1.0669200000000001</v>
      </c>
      <c r="E746" s="8">
        <v>-1.0669150000000001</v>
      </c>
      <c r="F746" s="4">
        <f t="shared" si="58"/>
        <v>5.000000000032756E-6</v>
      </c>
      <c r="G746" s="4">
        <f t="shared" si="59"/>
        <v>5.000000000032756E-6</v>
      </c>
      <c r="H746" s="8">
        <f t="shared" si="60"/>
        <v>2.5000000000327561E-11</v>
      </c>
      <c r="J746" s="8">
        <v>75906.2</v>
      </c>
      <c r="K746" s="8">
        <f t="shared" si="56"/>
        <v>75906.2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57"/>
        <v>-0.61187499999999995</v>
      </c>
      <c r="E747" s="8">
        <v>-0.61187499999999995</v>
      </c>
      <c r="F747" s="4">
        <f t="shared" si="58"/>
        <v>0</v>
      </c>
      <c r="G747" s="4">
        <f t="shared" si="59"/>
        <v>0</v>
      </c>
      <c r="H747" s="8">
        <f t="shared" si="60"/>
        <v>0</v>
      </c>
      <c r="J747" s="8">
        <v>36536.699999999997</v>
      </c>
      <c r="K747" s="8">
        <f t="shared" si="56"/>
        <v>36536.699999999997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57"/>
        <v>-0.61187499999999995</v>
      </c>
      <c r="E748" s="8">
        <v>-0.61187499999999995</v>
      </c>
      <c r="F748" s="4">
        <f t="shared" si="58"/>
        <v>0</v>
      </c>
      <c r="G748" s="4">
        <f t="shared" si="59"/>
        <v>0</v>
      </c>
      <c r="H748" s="8">
        <f t="shared" si="60"/>
        <v>0</v>
      </c>
      <c r="J748" s="8">
        <v>-924.71500000000003</v>
      </c>
      <c r="K748" s="8">
        <f t="shared" ref="K748:K811" si="61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57"/>
        <v>-0.61187499999999995</v>
      </c>
      <c r="E749" s="8">
        <v>-0.61187499999999995</v>
      </c>
      <c r="F749" s="4">
        <f t="shared" si="58"/>
        <v>0</v>
      </c>
      <c r="G749" s="4">
        <f t="shared" si="59"/>
        <v>0</v>
      </c>
      <c r="H749" s="8">
        <f t="shared" si="60"/>
        <v>0</v>
      </c>
      <c r="J749" s="8">
        <v>-924.71500000000003</v>
      </c>
      <c r="K749" s="8">
        <f t="shared" si="61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57"/>
        <v>-0.61187499999999995</v>
      </c>
      <c r="E750" s="8">
        <v>-0.61187499999999995</v>
      </c>
      <c r="F750" s="4">
        <f t="shared" si="58"/>
        <v>0</v>
      </c>
      <c r="G750" s="4">
        <f t="shared" si="59"/>
        <v>0</v>
      </c>
      <c r="H750" s="8">
        <f t="shared" si="60"/>
        <v>0</v>
      </c>
      <c r="J750" s="8">
        <v>-924.71500000000003</v>
      </c>
      <c r="K750" s="8">
        <f t="shared" si="61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57"/>
        <v>-0.61187499999999995</v>
      </c>
      <c r="E751" s="8">
        <v>-0.61187499999999995</v>
      </c>
      <c r="F751" s="4">
        <f t="shared" si="58"/>
        <v>0</v>
      </c>
      <c r="G751" s="4">
        <f t="shared" si="59"/>
        <v>0</v>
      </c>
      <c r="H751" s="8">
        <f t="shared" si="60"/>
        <v>0</v>
      </c>
      <c r="J751" s="8">
        <v>-1066.92</v>
      </c>
      <c r="K751" s="8">
        <f t="shared" si="61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57"/>
        <v>-0.61187499999999995</v>
      </c>
      <c r="E752" s="8">
        <v>-0.61187499999999995</v>
      </c>
      <c r="F752" s="4">
        <f t="shared" si="58"/>
        <v>0</v>
      </c>
      <c r="G752" s="4">
        <f t="shared" si="59"/>
        <v>0</v>
      </c>
      <c r="H752" s="8">
        <f t="shared" si="60"/>
        <v>0</v>
      </c>
      <c r="J752" s="8">
        <v>-611.875</v>
      </c>
      <c r="K752" s="8">
        <f t="shared" si="61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57"/>
        <v>-0.61187499999999995</v>
      </c>
      <c r="E753" s="8">
        <v>-0.61187499999999995</v>
      </c>
      <c r="F753" s="4">
        <f t="shared" si="58"/>
        <v>0</v>
      </c>
      <c r="G753" s="4">
        <f t="shared" si="59"/>
        <v>0</v>
      </c>
      <c r="H753" s="8">
        <f t="shared" si="60"/>
        <v>0</v>
      </c>
      <c r="J753" s="8">
        <v>-611.875</v>
      </c>
      <c r="K753" s="8">
        <f t="shared" si="61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57"/>
        <v>-0.61187499999999995</v>
      </c>
      <c r="E754" s="8">
        <v>-0.61187499999999995</v>
      </c>
      <c r="F754" s="4">
        <f t="shared" si="58"/>
        <v>0</v>
      </c>
      <c r="G754" s="4">
        <f t="shared" si="59"/>
        <v>0</v>
      </c>
      <c r="H754" s="8">
        <f t="shared" si="60"/>
        <v>0</v>
      </c>
      <c r="J754" s="8">
        <v>-611.875</v>
      </c>
      <c r="K754" s="8">
        <f t="shared" si="61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57"/>
        <v>-0.61187499999999995</v>
      </c>
      <c r="E755" s="8">
        <v>-0.61187499999999995</v>
      </c>
      <c r="F755" s="4">
        <f t="shared" si="58"/>
        <v>0</v>
      </c>
      <c r="G755" s="4">
        <f t="shared" si="59"/>
        <v>0</v>
      </c>
      <c r="H755" s="8">
        <f t="shared" si="60"/>
        <v>0</v>
      </c>
      <c r="J755" s="8">
        <v>-611.875</v>
      </c>
      <c r="K755" s="8">
        <f t="shared" si="61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57"/>
        <v>-0.61187499999999995</v>
      </c>
      <c r="E756" s="8">
        <v>-0.61187499999999995</v>
      </c>
      <c r="F756" s="4">
        <f t="shared" si="58"/>
        <v>0</v>
      </c>
      <c r="G756" s="4">
        <f t="shared" si="59"/>
        <v>0</v>
      </c>
      <c r="H756" s="8">
        <f t="shared" si="60"/>
        <v>0</v>
      </c>
      <c r="J756" s="8">
        <v>-611.875</v>
      </c>
      <c r="K756" s="8">
        <f t="shared" si="61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57"/>
        <v>-0.61187499999999995</v>
      </c>
      <c r="E757" s="8">
        <v>-0.61187499999999995</v>
      </c>
      <c r="F757" s="4">
        <f t="shared" si="58"/>
        <v>0</v>
      </c>
      <c r="G757" s="4">
        <f t="shared" si="59"/>
        <v>0</v>
      </c>
      <c r="H757" s="8">
        <f t="shared" si="60"/>
        <v>0</v>
      </c>
      <c r="J757" s="8">
        <v>-611.875</v>
      </c>
      <c r="K757" s="8">
        <f t="shared" si="61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57"/>
        <v>-0.61187499999999995</v>
      </c>
      <c r="E758" s="8">
        <v>-0.61187499999999995</v>
      </c>
      <c r="F758" s="4">
        <f t="shared" si="58"/>
        <v>0</v>
      </c>
      <c r="G758" s="4">
        <f t="shared" si="59"/>
        <v>0</v>
      </c>
      <c r="H758" s="8">
        <f t="shared" si="60"/>
        <v>0</v>
      </c>
      <c r="J758" s="8">
        <v>-611.875</v>
      </c>
      <c r="K758" s="8">
        <f t="shared" si="61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57"/>
        <v>-1.0669200000000001</v>
      </c>
      <c r="E759" s="8">
        <v>-1.0669150000000001</v>
      </c>
      <c r="F759" s="4">
        <f t="shared" si="58"/>
        <v>5.000000000032756E-6</v>
      </c>
      <c r="G759" s="4">
        <f t="shared" si="59"/>
        <v>5.000000000032756E-6</v>
      </c>
      <c r="H759" s="8">
        <f t="shared" si="60"/>
        <v>2.5000000000327561E-11</v>
      </c>
      <c r="J759" s="8">
        <v>-611.875</v>
      </c>
      <c r="K759" s="8">
        <f t="shared" si="61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57"/>
        <v>-1.0669200000000001</v>
      </c>
      <c r="E760" s="8">
        <v>-1.0669150000000001</v>
      </c>
      <c r="F760" s="4">
        <f t="shared" si="58"/>
        <v>5.000000000032756E-6</v>
      </c>
      <c r="G760" s="4">
        <f t="shared" si="59"/>
        <v>5.000000000032756E-6</v>
      </c>
      <c r="H760" s="8">
        <f t="shared" si="60"/>
        <v>2.5000000000327561E-11</v>
      </c>
      <c r="J760" s="8">
        <v>-611.875</v>
      </c>
      <c r="K760" s="8">
        <f t="shared" si="61"/>
        <v>-611.875</v>
      </c>
    </row>
    <row r="761" spans="1:11" x14ac:dyDescent="0.25">
      <c r="A761" s="8">
        <v>753</v>
      </c>
      <c r="B761" s="8">
        <v>8</v>
      </c>
      <c r="C761" s="8">
        <v>35235.1</v>
      </c>
      <c r="D761" s="8">
        <f t="shared" si="57"/>
        <v>35.235099999999996</v>
      </c>
      <c r="E761" s="8">
        <v>35.808653999999997</v>
      </c>
      <c r="F761" s="4">
        <f t="shared" si="58"/>
        <v>0.57355400000000145</v>
      </c>
      <c r="G761" s="4">
        <f t="shared" si="59"/>
        <v>0.57355400000000145</v>
      </c>
      <c r="H761" s="8">
        <f t="shared" si="60"/>
        <v>0.32896419091600165</v>
      </c>
      <c r="J761" s="8">
        <v>-611.875</v>
      </c>
      <c r="K761" s="8">
        <f t="shared" si="61"/>
        <v>-611.875</v>
      </c>
    </row>
    <row r="762" spans="1:11" x14ac:dyDescent="0.25">
      <c r="A762" s="8">
        <v>754</v>
      </c>
      <c r="B762" s="8">
        <v>9</v>
      </c>
      <c r="C762" s="8">
        <v>113840</v>
      </c>
      <c r="D762" s="8">
        <f t="shared" si="57"/>
        <v>113.84</v>
      </c>
      <c r="E762" s="8">
        <v>114.37728799999999</v>
      </c>
      <c r="F762" s="4">
        <f t="shared" si="58"/>
        <v>0.53728799999998955</v>
      </c>
      <c r="G762" s="4">
        <f t="shared" si="59"/>
        <v>0.53728799999998955</v>
      </c>
      <c r="H762" s="8">
        <f t="shared" si="60"/>
        <v>0.28867839494398878</v>
      </c>
      <c r="J762" s="8">
        <v>-611.875</v>
      </c>
      <c r="K762" s="8">
        <f t="shared" si="61"/>
        <v>-611.875</v>
      </c>
    </row>
    <row r="763" spans="1:11" x14ac:dyDescent="0.25">
      <c r="A763" s="8">
        <v>755</v>
      </c>
      <c r="B763" s="8">
        <v>10</v>
      </c>
      <c r="C763" s="8">
        <v>113849</v>
      </c>
      <c r="D763" s="8">
        <f t="shared" si="57"/>
        <v>113.849</v>
      </c>
      <c r="E763" s="8">
        <v>114.12908400000001</v>
      </c>
      <c r="F763" s="4">
        <f t="shared" si="58"/>
        <v>0.28008400000000222</v>
      </c>
      <c r="G763" s="4">
        <f t="shared" si="59"/>
        <v>0.28008400000000222</v>
      </c>
      <c r="H763" s="8">
        <f t="shared" si="60"/>
        <v>7.8447047056001237E-2</v>
      </c>
      <c r="J763" s="8">
        <v>-611.875</v>
      </c>
      <c r="K763" s="8">
        <f t="shared" si="61"/>
        <v>-611.875</v>
      </c>
    </row>
    <row r="764" spans="1:11" x14ac:dyDescent="0.25">
      <c r="A764" s="8">
        <v>756</v>
      </c>
      <c r="B764" s="8">
        <v>11</v>
      </c>
      <c r="C764" s="8">
        <v>113670</v>
      </c>
      <c r="D764" s="8">
        <f t="shared" si="57"/>
        <v>113.67</v>
      </c>
      <c r="E764" s="8">
        <v>113.907854</v>
      </c>
      <c r="F764" s="4">
        <f t="shared" si="58"/>
        <v>0.23785399999999868</v>
      </c>
      <c r="G764" s="4">
        <f t="shared" si="59"/>
        <v>0.23785399999999868</v>
      </c>
      <c r="H764" s="8">
        <f t="shared" si="60"/>
        <v>5.6574525315999373E-2</v>
      </c>
      <c r="J764" s="8">
        <v>-1066.92</v>
      </c>
      <c r="K764" s="8">
        <f t="shared" si="61"/>
        <v>-1066.92</v>
      </c>
    </row>
    <row r="765" spans="1:11" x14ac:dyDescent="0.25">
      <c r="A765" s="8">
        <v>757</v>
      </c>
      <c r="B765" s="8">
        <v>12</v>
      </c>
      <c r="C765" s="8">
        <v>113256</v>
      </c>
      <c r="D765" s="8">
        <f t="shared" si="57"/>
        <v>113.256</v>
      </c>
      <c r="E765" s="8">
        <v>113.804491</v>
      </c>
      <c r="F765" s="4">
        <f t="shared" si="58"/>
        <v>0.54849099999999851</v>
      </c>
      <c r="G765" s="4">
        <f t="shared" si="59"/>
        <v>0.54849099999999851</v>
      </c>
      <c r="H765" s="8">
        <f t="shared" si="60"/>
        <v>0.30084237708099837</v>
      </c>
      <c r="J765" s="8">
        <v>-1066.92</v>
      </c>
      <c r="K765" s="8">
        <f t="shared" si="61"/>
        <v>-1066.92</v>
      </c>
    </row>
    <row r="766" spans="1:11" x14ac:dyDescent="0.25">
      <c r="A766" s="8">
        <v>758</v>
      </c>
      <c r="B766" s="8">
        <v>13</v>
      </c>
      <c r="C766" s="8">
        <v>112765</v>
      </c>
      <c r="D766" s="8">
        <f t="shared" si="57"/>
        <v>112.765</v>
      </c>
      <c r="E766" s="8">
        <v>113.33098200000001</v>
      </c>
      <c r="F766" s="4">
        <f t="shared" si="58"/>
        <v>0.56598200000000531</v>
      </c>
      <c r="G766" s="4">
        <f t="shared" si="59"/>
        <v>0.56598200000000531</v>
      </c>
      <c r="H766" s="8">
        <f t="shared" si="60"/>
        <v>0.32033562432400603</v>
      </c>
      <c r="J766" s="8">
        <v>-2455.2800000000002</v>
      </c>
      <c r="K766" s="8">
        <f t="shared" si="61"/>
        <v>-2455.2800000000002</v>
      </c>
    </row>
    <row r="767" spans="1:11" x14ac:dyDescent="0.25">
      <c r="A767" s="8">
        <v>759</v>
      </c>
      <c r="B767" s="8">
        <v>14</v>
      </c>
      <c r="C767" s="8">
        <v>112506</v>
      </c>
      <c r="D767" s="8">
        <f t="shared" si="57"/>
        <v>112.506</v>
      </c>
      <c r="E767" s="8">
        <v>113.087565</v>
      </c>
      <c r="F767" s="4">
        <f t="shared" si="58"/>
        <v>0.58156499999999767</v>
      </c>
      <c r="G767" s="4">
        <f t="shared" si="59"/>
        <v>0.58156499999999767</v>
      </c>
      <c r="H767" s="8">
        <f t="shared" si="60"/>
        <v>0.33821784922499731</v>
      </c>
      <c r="J767" s="8">
        <v>96340.6</v>
      </c>
      <c r="K767" s="8">
        <f t="shared" si="61"/>
        <v>96340.6</v>
      </c>
    </row>
    <row r="768" spans="1:11" x14ac:dyDescent="0.25">
      <c r="A768" s="8">
        <v>760</v>
      </c>
      <c r="B768" s="8">
        <v>15</v>
      </c>
      <c r="C768" s="8">
        <v>112418</v>
      </c>
      <c r="D768" s="8">
        <f t="shared" si="57"/>
        <v>112.41800000000001</v>
      </c>
      <c r="E768" s="8">
        <v>112.84153499999999</v>
      </c>
      <c r="F768" s="4">
        <f t="shared" si="58"/>
        <v>0.42353499999998689</v>
      </c>
      <c r="G768" s="4">
        <f t="shared" si="59"/>
        <v>0.42353499999998689</v>
      </c>
      <c r="H768" s="8">
        <f t="shared" si="60"/>
        <v>0.1793818962249889</v>
      </c>
      <c r="J768" s="8">
        <v>113798</v>
      </c>
      <c r="K768" s="8">
        <f t="shared" si="61"/>
        <v>113798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57"/>
        <v>-0.92471500000000006</v>
      </c>
      <c r="E769" s="8">
        <v>-0.92471499999999995</v>
      </c>
      <c r="F769" s="4">
        <f t="shared" si="58"/>
        <v>1.1102230246251565E-16</v>
      </c>
      <c r="G769" s="4">
        <f t="shared" si="59"/>
        <v>1.1102230246251565E-16</v>
      </c>
      <c r="H769" s="8">
        <f t="shared" si="60"/>
        <v>1.2325951644078309E-32</v>
      </c>
      <c r="J769" s="8">
        <v>113582</v>
      </c>
      <c r="K769" s="8">
        <f t="shared" si="61"/>
        <v>113582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57"/>
        <v>-1.0669200000000001</v>
      </c>
      <c r="E770" s="8">
        <v>-1.0669150000000001</v>
      </c>
      <c r="F770" s="4">
        <f t="shared" si="58"/>
        <v>5.000000000032756E-6</v>
      </c>
      <c r="G770" s="4">
        <f t="shared" si="59"/>
        <v>5.000000000032756E-6</v>
      </c>
      <c r="H770" s="8">
        <f t="shared" si="60"/>
        <v>2.5000000000327561E-11</v>
      </c>
      <c r="J770" s="8">
        <v>113035</v>
      </c>
      <c r="K770" s="8">
        <f t="shared" si="61"/>
        <v>113035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57"/>
        <v>-0.61187499999999995</v>
      </c>
      <c r="E771" s="8">
        <v>-0.61187499999999995</v>
      </c>
      <c r="F771" s="4">
        <f t="shared" si="58"/>
        <v>0</v>
      </c>
      <c r="G771" s="4">
        <f t="shared" si="59"/>
        <v>0</v>
      </c>
      <c r="H771" s="8">
        <f t="shared" si="60"/>
        <v>0</v>
      </c>
      <c r="J771" s="8">
        <v>112832</v>
      </c>
      <c r="K771" s="8">
        <f t="shared" si="61"/>
        <v>112832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57"/>
        <v>-0.61187499999999995</v>
      </c>
      <c r="E772" s="8">
        <v>-0.61187499999999995</v>
      </c>
      <c r="F772" s="4">
        <f t="shared" si="58"/>
        <v>0</v>
      </c>
      <c r="G772" s="4">
        <f t="shared" si="59"/>
        <v>0</v>
      </c>
      <c r="H772" s="8">
        <f t="shared" si="60"/>
        <v>0</v>
      </c>
      <c r="J772" s="8">
        <v>112832</v>
      </c>
      <c r="K772" s="8">
        <f t="shared" si="61"/>
        <v>112832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57"/>
        <v>-0.61187499999999995</v>
      </c>
      <c r="E773" s="8">
        <v>-0.61187499999999995</v>
      </c>
      <c r="F773" s="4">
        <f t="shared" si="58"/>
        <v>0</v>
      </c>
      <c r="G773" s="4">
        <f t="shared" si="59"/>
        <v>0</v>
      </c>
      <c r="H773" s="8">
        <f t="shared" si="60"/>
        <v>0</v>
      </c>
      <c r="J773" s="8">
        <v>99032</v>
      </c>
      <c r="K773" s="8">
        <f t="shared" si="61"/>
        <v>99032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57"/>
        <v>-0.61187499999999995</v>
      </c>
      <c r="E774" s="8">
        <v>-0.61187499999999995</v>
      </c>
      <c r="F774" s="4">
        <f t="shared" si="58"/>
        <v>0</v>
      </c>
      <c r="G774" s="4">
        <f t="shared" si="59"/>
        <v>0</v>
      </c>
      <c r="H774" s="8">
        <f t="shared" si="60"/>
        <v>0</v>
      </c>
      <c r="J774" s="8">
        <v>-924.71500000000003</v>
      </c>
      <c r="K774" s="8">
        <f t="shared" si="61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57"/>
        <v>-0.61187499999999995</v>
      </c>
      <c r="E775" s="8">
        <v>-0.61187499999999995</v>
      </c>
      <c r="F775" s="4">
        <f t="shared" si="58"/>
        <v>0</v>
      </c>
      <c r="G775" s="4">
        <f t="shared" si="59"/>
        <v>0</v>
      </c>
      <c r="H775" s="8">
        <f t="shared" si="60"/>
        <v>0</v>
      </c>
      <c r="J775" s="8">
        <v>-1066.92</v>
      </c>
      <c r="K775" s="8">
        <f t="shared" si="61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57"/>
        <v>-0.61187499999999995</v>
      </c>
      <c r="E776" s="8">
        <v>-0.61187499999999995</v>
      </c>
      <c r="F776" s="4">
        <f t="shared" si="58"/>
        <v>0</v>
      </c>
      <c r="G776" s="4">
        <f t="shared" si="59"/>
        <v>0</v>
      </c>
      <c r="H776" s="8">
        <f t="shared" si="60"/>
        <v>0</v>
      </c>
      <c r="J776" s="8">
        <v>-611.875</v>
      </c>
      <c r="K776" s="8">
        <f t="shared" si="61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62">C777/1000</f>
        <v>-0.61187499999999995</v>
      </c>
      <c r="E777" s="8">
        <v>-0.61187499999999995</v>
      </c>
      <c r="F777" s="4">
        <f t="shared" ref="F777:F840" si="63">(E777- D777)</f>
        <v>0</v>
      </c>
      <c r="G777" s="4">
        <f t="shared" ref="G777:G840" si="64">ABS(F777)</f>
        <v>0</v>
      </c>
      <c r="H777" s="8">
        <f t="shared" ref="H777:H840" si="65">(G777^2)</f>
        <v>0</v>
      </c>
      <c r="J777" s="8">
        <v>-611.875</v>
      </c>
      <c r="K777" s="8">
        <f t="shared" si="61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62"/>
        <v>-0.61187499999999995</v>
      </c>
      <c r="E778" s="8">
        <v>-0.61187499999999995</v>
      </c>
      <c r="F778" s="4">
        <f t="shared" si="63"/>
        <v>0</v>
      </c>
      <c r="G778" s="4">
        <f t="shared" si="64"/>
        <v>0</v>
      </c>
      <c r="H778" s="8">
        <f t="shared" si="65"/>
        <v>0</v>
      </c>
      <c r="J778" s="8">
        <v>-611.875</v>
      </c>
      <c r="K778" s="8">
        <f t="shared" si="61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62"/>
        <v>-0.61187499999999995</v>
      </c>
      <c r="E779" s="8">
        <v>-0.61187499999999995</v>
      </c>
      <c r="F779" s="4">
        <f t="shared" si="63"/>
        <v>0</v>
      </c>
      <c r="G779" s="4">
        <f t="shared" si="64"/>
        <v>0</v>
      </c>
      <c r="H779" s="8">
        <f t="shared" si="65"/>
        <v>0</v>
      </c>
      <c r="J779" s="8">
        <v>-611.875</v>
      </c>
      <c r="K779" s="8">
        <f t="shared" si="61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62"/>
        <v>-0.61187499999999995</v>
      </c>
      <c r="E780" s="8">
        <v>-0.61187499999999995</v>
      </c>
      <c r="F780" s="4">
        <f t="shared" si="63"/>
        <v>0</v>
      </c>
      <c r="G780" s="4">
        <f t="shared" si="64"/>
        <v>0</v>
      </c>
      <c r="H780" s="8">
        <f t="shared" si="65"/>
        <v>0</v>
      </c>
      <c r="J780" s="8">
        <v>-611.875</v>
      </c>
      <c r="K780" s="8">
        <f t="shared" si="61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62"/>
        <v>-0.61187499999999995</v>
      </c>
      <c r="E781" s="8">
        <v>-0.61187499999999995</v>
      </c>
      <c r="F781" s="4">
        <f t="shared" si="63"/>
        <v>0</v>
      </c>
      <c r="G781" s="4">
        <f t="shared" si="64"/>
        <v>0</v>
      </c>
      <c r="H781" s="8">
        <f t="shared" si="65"/>
        <v>0</v>
      </c>
      <c r="J781" s="8">
        <v>-611.875</v>
      </c>
      <c r="K781" s="8">
        <f t="shared" si="61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62"/>
        <v>-0.61187499999999995</v>
      </c>
      <c r="E782" s="8">
        <v>-0.61187499999999995</v>
      </c>
      <c r="F782" s="4">
        <f t="shared" si="63"/>
        <v>0</v>
      </c>
      <c r="G782" s="4">
        <f t="shared" si="64"/>
        <v>0</v>
      </c>
      <c r="H782" s="8">
        <f t="shared" si="65"/>
        <v>0</v>
      </c>
      <c r="J782" s="8">
        <v>-611.875</v>
      </c>
      <c r="K782" s="8">
        <f t="shared" si="61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62"/>
        <v>-1.0669200000000001</v>
      </c>
      <c r="E783" s="8">
        <v>-1.0669150000000001</v>
      </c>
      <c r="F783" s="4">
        <f t="shared" si="63"/>
        <v>5.000000000032756E-6</v>
      </c>
      <c r="G783" s="4">
        <f t="shared" si="64"/>
        <v>5.000000000032756E-6</v>
      </c>
      <c r="H783" s="8">
        <f t="shared" si="65"/>
        <v>2.5000000000327561E-11</v>
      </c>
      <c r="J783" s="8">
        <v>-611.875</v>
      </c>
      <c r="K783" s="8">
        <f t="shared" si="61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62"/>
        <v>-1.0669200000000001</v>
      </c>
      <c r="E784" s="8">
        <v>-1.0669150000000001</v>
      </c>
      <c r="F784" s="4">
        <f t="shared" si="63"/>
        <v>5.000000000032756E-6</v>
      </c>
      <c r="G784" s="4">
        <f t="shared" si="64"/>
        <v>5.000000000032756E-6</v>
      </c>
      <c r="H784" s="8">
        <f t="shared" si="65"/>
        <v>2.5000000000327561E-11</v>
      </c>
      <c r="J784" s="8">
        <v>-611.875</v>
      </c>
      <c r="K784" s="8">
        <f t="shared" si="61"/>
        <v>-611.875</v>
      </c>
    </row>
    <row r="785" spans="1:11" x14ac:dyDescent="0.25">
      <c r="A785" s="8">
        <v>777</v>
      </c>
      <c r="B785" s="8">
        <v>8</v>
      </c>
      <c r="C785" s="8">
        <v>-1979.12</v>
      </c>
      <c r="D785" s="8">
        <f t="shared" si="62"/>
        <v>-1.97912</v>
      </c>
      <c r="E785" s="8">
        <v>-1.979851</v>
      </c>
      <c r="F785" s="4">
        <f t="shared" si="63"/>
        <v>-7.3100000000003718E-4</v>
      </c>
      <c r="G785" s="4">
        <f t="shared" si="64"/>
        <v>7.3100000000003718E-4</v>
      </c>
      <c r="H785" s="8">
        <f t="shared" si="65"/>
        <v>5.3436100000005432E-7</v>
      </c>
      <c r="J785" s="8">
        <v>-611.875</v>
      </c>
      <c r="K785" s="8">
        <f t="shared" si="61"/>
        <v>-611.875</v>
      </c>
    </row>
    <row r="786" spans="1:11" x14ac:dyDescent="0.25">
      <c r="A786" s="8">
        <v>778</v>
      </c>
      <c r="B786" s="8">
        <v>9</v>
      </c>
      <c r="C786" s="8">
        <v>51508.4</v>
      </c>
      <c r="D786" s="8">
        <f t="shared" si="62"/>
        <v>51.508400000000002</v>
      </c>
      <c r="E786" s="8">
        <v>50.011806</v>
      </c>
      <c r="F786" s="4">
        <f t="shared" si="63"/>
        <v>-1.4965940000000018</v>
      </c>
      <c r="G786" s="4">
        <f t="shared" si="64"/>
        <v>1.4965940000000018</v>
      </c>
      <c r="H786" s="8">
        <f t="shared" si="65"/>
        <v>2.2397936008360051</v>
      </c>
      <c r="J786" s="8">
        <v>-611.875</v>
      </c>
      <c r="K786" s="8">
        <f t="shared" si="61"/>
        <v>-611.875</v>
      </c>
    </row>
    <row r="787" spans="1:11" x14ac:dyDescent="0.25">
      <c r="A787" s="8">
        <v>779</v>
      </c>
      <c r="B787" s="8">
        <v>10</v>
      </c>
      <c r="C787" s="8">
        <v>114311</v>
      </c>
      <c r="D787" s="8">
        <f t="shared" si="62"/>
        <v>114.31100000000001</v>
      </c>
      <c r="E787" s="8">
        <v>113.676879</v>
      </c>
      <c r="F787" s="4">
        <f t="shared" si="63"/>
        <v>-0.63412100000000748</v>
      </c>
      <c r="G787" s="4">
        <f t="shared" si="64"/>
        <v>0.63412100000000748</v>
      </c>
      <c r="H787" s="8">
        <f t="shared" si="65"/>
        <v>0.40210944264100951</v>
      </c>
      <c r="J787" s="8">
        <v>-611.875</v>
      </c>
      <c r="K787" s="8">
        <f t="shared" si="61"/>
        <v>-611.875</v>
      </c>
    </row>
    <row r="788" spans="1:11" x14ac:dyDescent="0.25">
      <c r="A788" s="8">
        <v>780</v>
      </c>
      <c r="B788" s="8">
        <v>11</v>
      </c>
      <c r="C788" s="8">
        <v>111671</v>
      </c>
      <c r="D788" s="8">
        <f t="shared" si="62"/>
        <v>111.67100000000001</v>
      </c>
      <c r="E788" s="8">
        <v>110.681231</v>
      </c>
      <c r="F788" s="4">
        <f t="shared" si="63"/>
        <v>-0.98976900000000967</v>
      </c>
      <c r="G788" s="4">
        <f t="shared" si="64"/>
        <v>0.98976900000000967</v>
      </c>
      <c r="H788" s="8">
        <f t="shared" si="65"/>
        <v>0.97964267336101918</v>
      </c>
      <c r="J788" s="8">
        <v>-1066.92</v>
      </c>
      <c r="K788" s="8">
        <f t="shared" si="61"/>
        <v>-1066.92</v>
      </c>
    </row>
    <row r="789" spans="1:11" x14ac:dyDescent="0.25">
      <c r="A789" s="8">
        <v>781</v>
      </c>
      <c r="B789" s="8">
        <v>12</v>
      </c>
      <c r="C789" s="8">
        <v>113002</v>
      </c>
      <c r="D789" s="8">
        <f t="shared" si="62"/>
        <v>113.002</v>
      </c>
      <c r="E789" s="8">
        <v>113.23805900000001</v>
      </c>
      <c r="F789" s="4">
        <f t="shared" si="63"/>
        <v>0.23605900000001157</v>
      </c>
      <c r="G789" s="4">
        <f t="shared" si="64"/>
        <v>0.23605900000001157</v>
      </c>
      <c r="H789" s="8">
        <f t="shared" si="65"/>
        <v>5.5723851481005462E-2</v>
      </c>
      <c r="J789" s="8">
        <v>-1066.92</v>
      </c>
      <c r="K789" s="8">
        <f t="shared" si="61"/>
        <v>-1066.92</v>
      </c>
    </row>
    <row r="790" spans="1:11" x14ac:dyDescent="0.25">
      <c r="A790" s="8">
        <v>782</v>
      </c>
      <c r="B790" s="8">
        <v>13</v>
      </c>
      <c r="C790" s="8">
        <v>112660</v>
      </c>
      <c r="D790" s="8">
        <f t="shared" si="62"/>
        <v>112.66</v>
      </c>
      <c r="E790" s="8">
        <v>112.824816</v>
      </c>
      <c r="F790" s="4">
        <f t="shared" si="63"/>
        <v>0.16481600000000185</v>
      </c>
      <c r="G790" s="4">
        <f t="shared" si="64"/>
        <v>0.16481600000000185</v>
      </c>
      <c r="H790" s="8">
        <f t="shared" si="65"/>
        <v>2.716431385600061E-2</v>
      </c>
      <c r="J790" s="8">
        <v>35747.599999999999</v>
      </c>
      <c r="K790" s="8">
        <f t="shared" si="61"/>
        <v>35747.599999999999</v>
      </c>
    </row>
    <row r="791" spans="1:11" x14ac:dyDescent="0.25">
      <c r="A791" s="8">
        <v>783</v>
      </c>
      <c r="B791" s="8">
        <v>14</v>
      </c>
      <c r="C791" s="8">
        <v>112637</v>
      </c>
      <c r="D791" s="8">
        <f t="shared" si="62"/>
        <v>112.637</v>
      </c>
      <c r="E791" s="8">
        <v>112.660827</v>
      </c>
      <c r="F791" s="4">
        <f t="shared" si="63"/>
        <v>2.3826999999997156E-2</v>
      </c>
      <c r="G791" s="4">
        <f t="shared" si="64"/>
        <v>2.3826999999997156E-2</v>
      </c>
      <c r="H791" s="8">
        <f t="shared" si="65"/>
        <v>5.6772592899986449E-4</v>
      </c>
      <c r="J791" s="8">
        <v>114205</v>
      </c>
      <c r="K791" s="8">
        <f t="shared" si="61"/>
        <v>114205</v>
      </c>
    </row>
    <row r="792" spans="1:11" x14ac:dyDescent="0.25">
      <c r="A792" s="8">
        <v>784</v>
      </c>
      <c r="B792" s="8">
        <v>15</v>
      </c>
      <c r="C792" s="8">
        <v>70276.5</v>
      </c>
      <c r="D792" s="8">
        <f t="shared" si="62"/>
        <v>70.276499999999999</v>
      </c>
      <c r="E792" s="8">
        <v>71.943331000000001</v>
      </c>
      <c r="F792" s="4">
        <f t="shared" si="63"/>
        <v>1.6668310000000019</v>
      </c>
      <c r="G792" s="4">
        <f t="shared" si="64"/>
        <v>1.6668310000000019</v>
      </c>
      <c r="H792" s="8">
        <f t="shared" si="65"/>
        <v>2.7783255825610067</v>
      </c>
      <c r="J792" s="8">
        <v>114027</v>
      </c>
      <c r="K792" s="8">
        <f t="shared" si="61"/>
        <v>114027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62"/>
        <v>-0.92471500000000006</v>
      </c>
      <c r="E793" s="8">
        <v>-0.92471499999999995</v>
      </c>
      <c r="F793" s="4">
        <f t="shared" si="63"/>
        <v>1.1102230246251565E-16</v>
      </c>
      <c r="G793" s="4">
        <f t="shared" si="64"/>
        <v>1.1102230246251565E-16</v>
      </c>
      <c r="H793" s="8">
        <f t="shared" si="65"/>
        <v>1.2325951644078309E-32</v>
      </c>
      <c r="J793" s="8">
        <v>113730</v>
      </c>
      <c r="K793" s="8">
        <f t="shared" si="61"/>
        <v>113730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62"/>
        <v>-1.0669200000000001</v>
      </c>
      <c r="E794" s="8">
        <v>-1.0669150000000001</v>
      </c>
      <c r="F794" s="4">
        <f t="shared" si="63"/>
        <v>5.000000000032756E-6</v>
      </c>
      <c r="G794" s="4">
        <f t="shared" si="64"/>
        <v>5.000000000032756E-6</v>
      </c>
      <c r="H794" s="8">
        <f t="shared" si="65"/>
        <v>2.5000000000327561E-11</v>
      </c>
      <c r="J794" s="8">
        <v>113630</v>
      </c>
      <c r="K794" s="8">
        <f t="shared" si="61"/>
        <v>113630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62"/>
        <v>-0.61187499999999995</v>
      </c>
      <c r="E795" s="8">
        <v>-0.61187499999999995</v>
      </c>
      <c r="F795" s="4">
        <f t="shared" si="63"/>
        <v>0</v>
      </c>
      <c r="G795" s="4">
        <f t="shared" si="64"/>
        <v>0</v>
      </c>
      <c r="H795" s="8">
        <f t="shared" si="65"/>
        <v>0</v>
      </c>
      <c r="J795" s="8">
        <v>113161</v>
      </c>
      <c r="K795" s="8">
        <f t="shared" si="61"/>
        <v>113161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62"/>
        <v>-0.61187499999999995</v>
      </c>
      <c r="E796" s="8">
        <v>-0.61187499999999995</v>
      </c>
      <c r="F796" s="4">
        <f t="shared" si="63"/>
        <v>0</v>
      </c>
      <c r="G796" s="4">
        <f t="shared" si="64"/>
        <v>0</v>
      </c>
      <c r="H796" s="8">
        <f t="shared" si="65"/>
        <v>0</v>
      </c>
      <c r="J796" s="8">
        <v>112939</v>
      </c>
      <c r="K796" s="8">
        <f t="shared" si="61"/>
        <v>112939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62"/>
        <v>-0.61187499999999995</v>
      </c>
      <c r="E797" s="8">
        <v>-0.61187499999999995</v>
      </c>
      <c r="F797" s="4">
        <f t="shared" si="63"/>
        <v>0</v>
      </c>
      <c r="G797" s="4">
        <f t="shared" si="64"/>
        <v>0</v>
      </c>
      <c r="H797" s="8">
        <f t="shared" si="65"/>
        <v>0</v>
      </c>
      <c r="J797" s="8">
        <v>112702</v>
      </c>
      <c r="K797" s="8">
        <f t="shared" si="61"/>
        <v>112702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62"/>
        <v>-0.61187499999999995</v>
      </c>
      <c r="E798" s="8">
        <v>-0.61187499999999995</v>
      </c>
      <c r="F798" s="4">
        <f t="shared" si="63"/>
        <v>0</v>
      </c>
      <c r="G798" s="4">
        <f t="shared" si="64"/>
        <v>0</v>
      </c>
      <c r="H798" s="8">
        <f t="shared" si="65"/>
        <v>0</v>
      </c>
      <c r="J798" s="8">
        <v>-924.71500000000003</v>
      </c>
      <c r="K798" s="8">
        <f t="shared" si="61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62"/>
        <v>-0.61187499999999995</v>
      </c>
      <c r="E799" s="8">
        <v>-0.61187499999999995</v>
      </c>
      <c r="F799" s="4">
        <f t="shared" si="63"/>
        <v>0</v>
      </c>
      <c r="G799" s="4">
        <f t="shared" si="64"/>
        <v>0</v>
      </c>
      <c r="H799" s="8">
        <f t="shared" si="65"/>
        <v>0</v>
      </c>
      <c r="J799" s="8">
        <v>-1066.92</v>
      </c>
      <c r="K799" s="8">
        <f t="shared" si="61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62"/>
        <v>-0.61187499999999995</v>
      </c>
      <c r="E800" s="8">
        <v>-0.61187499999999995</v>
      </c>
      <c r="F800" s="4">
        <f t="shared" si="63"/>
        <v>0</v>
      </c>
      <c r="G800" s="4">
        <f t="shared" si="64"/>
        <v>0</v>
      </c>
      <c r="H800" s="8">
        <f t="shared" si="65"/>
        <v>0</v>
      </c>
      <c r="J800" s="8">
        <v>-611.875</v>
      </c>
      <c r="K800" s="8">
        <f t="shared" si="61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62"/>
        <v>-0.61187499999999995</v>
      </c>
      <c r="E801" s="8">
        <v>-0.61187499999999995</v>
      </c>
      <c r="F801" s="4">
        <f t="shared" si="63"/>
        <v>0</v>
      </c>
      <c r="G801" s="4">
        <f t="shared" si="64"/>
        <v>0</v>
      </c>
      <c r="H801" s="8">
        <f t="shared" si="65"/>
        <v>0</v>
      </c>
      <c r="J801" s="8">
        <v>-611.875</v>
      </c>
      <c r="K801" s="8">
        <f t="shared" si="61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62"/>
        <v>-0.61187499999999995</v>
      </c>
      <c r="E802" s="8">
        <v>-0.61187499999999995</v>
      </c>
      <c r="F802" s="4">
        <f t="shared" si="63"/>
        <v>0</v>
      </c>
      <c r="G802" s="4">
        <f t="shared" si="64"/>
        <v>0</v>
      </c>
      <c r="H802" s="8">
        <f t="shared" si="65"/>
        <v>0</v>
      </c>
      <c r="J802" s="8">
        <v>-611.875</v>
      </c>
      <c r="K802" s="8">
        <f t="shared" si="61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62"/>
        <v>-0.61187499999999995</v>
      </c>
      <c r="E803" s="8">
        <v>-0.61187499999999995</v>
      </c>
      <c r="F803" s="4">
        <f t="shared" si="63"/>
        <v>0</v>
      </c>
      <c r="G803" s="4">
        <f t="shared" si="64"/>
        <v>0</v>
      </c>
      <c r="H803" s="8">
        <f t="shared" si="65"/>
        <v>0</v>
      </c>
      <c r="J803" s="8">
        <v>-611.875</v>
      </c>
      <c r="K803" s="8">
        <f t="shared" si="61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62"/>
        <v>-0.61187499999999995</v>
      </c>
      <c r="E804" s="8">
        <v>-0.61187499999999995</v>
      </c>
      <c r="F804" s="4">
        <f t="shared" si="63"/>
        <v>0</v>
      </c>
      <c r="G804" s="4">
        <f t="shared" si="64"/>
        <v>0</v>
      </c>
      <c r="H804" s="8">
        <f t="shared" si="65"/>
        <v>0</v>
      </c>
      <c r="J804" s="8">
        <v>-611.875</v>
      </c>
      <c r="K804" s="8">
        <f t="shared" si="61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62"/>
        <v>-0.61187499999999995</v>
      </c>
      <c r="E805" s="8">
        <v>-0.61187499999999995</v>
      </c>
      <c r="F805" s="4">
        <f t="shared" si="63"/>
        <v>0</v>
      </c>
      <c r="G805" s="4">
        <f t="shared" si="64"/>
        <v>0</v>
      </c>
      <c r="H805" s="8">
        <f t="shared" si="65"/>
        <v>0</v>
      </c>
      <c r="J805" s="8">
        <v>-611.875</v>
      </c>
      <c r="K805" s="8">
        <f t="shared" si="61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62"/>
        <v>-0.61187499999999995</v>
      </c>
      <c r="E806" s="8">
        <v>-0.61187499999999995</v>
      </c>
      <c r="F806" s="4">
        <f t="shared" si="63"/>
        <v>0</v>
      </c>
      <c r="G806" s="4">
        <f t="shared" si="64"/>
        <v>0</v>
      </c>
      <c r="H806" s="8">
        <f t="shared" si="65"/>
        <v>0</v>
      </c>
      <c r="J806" s="8">
        <v>-611.875</v>
      </c>
      <c r="K806" s="8">
        <f t="shared" si="61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62"/>
        <v>-1.0669200000000001</v>
      </c>
      <c r="E807" s="8">
        <v>-1.0669150000000001</v>
      </c>
      <c r="F807" s="4">
        <f t="shared" si="63"/>
        <v>5.000000000032756E-6</v>
      </c>
      <c r="G807" s="4">
        <f t="shared" si="64"/>
        <v>5.000000000032756E-6</v>
      </c>
      <c r="H807" s="8">
        <f t="shared" si="65"/>
        <v>2.5000000000327561E-11</v>
      </c>
      <c r="J807" s="8">
        <v>-611.875</v>
      </c>
      <c r="K807" s="8">
        <f t="shared" si="61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62"/>
        <v>-1.0669200000000001</v>
      </c>
      <c r="E808" s="8">
        <v>-1.0669150000000001</v>
      </c>
      <c r="F808" s="4">
        <f t="shared" si="63"/>
        <v>5.000000000032756E-6</v>
      </c>
      <c r="G808" s="4">
        <f t="shared" si="64"/>
        <v>5.000000000032756E-6</v>
      </c>
      <c r="H808" s="8">
        <f t="shared" si="65"/>
        <v>2.5000000000327561E-11</v>
      </c>
      <c r="J808" s="8">
        <v>-611.875</v>
      </c>
      <c r="K808" s="8">
        <f t="shared" si="61"/>
        <v>-611.875</v>
      </c>
    </row>
    <row r="809" spans="1:11" x14ac:dyDescent="0.25">
      <c r="A809" s="8">
        <v>801</v>
      </c>
      <c r="B809" s="8">
        <v>8</v>
      </c>
      <c r="C809" s="8">
        <v>37194.1</v>
      </c>
      <c r="D809" s="8">
        <f t="shared" si="62"/>
        <v>37.194099999999999</v>
      </c>
      <c r="E809" s="8">
        <v>37.339213999999998</v>
      </c>
      <c r="F809" s="4">
        <f t="shared" si="63"/>
        <v>0.14511399999999952</v>
      </c>
      <c r="G809" s="4">
        <f t="shared" si="64"/>
        <v>0.14511399999999952</v>
      </c>
      <c r="H809" s="8">
        <f t="shared" si="65"/>
        <v>2.105807299599986E-2</v>
      </c>
      <c r="J809" s="8">
        <v>-611.875</v>
      </c>
      <c r="K809" s="8">
        <f t="shared" si="61"/>
        <v>-611.875</v>
      </c>
    </row>
    <row r="810" spans="1:11" x14ac:dyDescent="0.25">
      <c r="A810" s="8">
        <v>802</v>
      </c>
      <c r="B810" s="8">
        <v>9</v>
      </c>
      <c r="C810" s="8">
        <v>114737</v>
      </c>
      <c r="D810" s="8">
        <f t="shared" si="62"/>
        <v>114.73699999999999</v>
      </c>
      <c r="E810" s="8">
        <v>114.193884</v>
      </c>
      <c r="F810" s="4">
        <f t="shared" si="63"/>
        <v>-0.54311599999999771</v>
      </c>
      <c r="G810" s="4">
        <f t="shared" si="64"/>
        <v>0.54311599999999771</v>
      </c>
      <c r="H810" s="8">
        <f t="shared" si="65"/>
        <v>0.29497498945599754</v>
      </c>
      <c r="J810" s="8">
        <v>-611.875</v>
      </c>
      <c r="K810" s="8">
        <f t="shared" si="61"/>
        <v>-611.875</v>
      </c>
    </row>
    <row r="811" spans="1:11" x14ac:dyDescent="0.25">
      <c r="A811" s="8">
        <v>803</v>
      </c>
      <c r="B811" s="8">
        <v>10</v>
      </c>
      <c r="C811" s="8">
        <v>114282</v>
      </c>
      <c r="D811" s="8">
        <f t="shared" si="62"/>
        <v>114.282</v>
      </c>
      <c r="E811" s="8">
        <v>113.634039</v>
      </c>
      <c r="F811" s="4">
        <f t="shared" si="63"/>
        <v>-0.64796099999999512</v>
      </c>
      <c r="G811" s="4">
        <f t="shared" si="64"/>
        <v>0.64796099999999512</v>
      </c>
      <c r="H811" s="8">
        <f t="shared" si="65"/>
        <v>0.41985345752099368</v>
      </c>
      <c r="J811" s="8">
        <v>-611.875</v>
      </c>
      <c r="K811" s="8">
        <f t="shared" si="61"/>
        <v>-611.875</v>
      </c>
    </row>
    <row r="812" spans="1:11" x14ac:dyDescent="0.25">
      <c r="A812" s="8">
        <v>804</v>
      </c>
      <c r="B812" s="8">
        <v>11</v>
      </c>
      <c r="C812" s="8">
        <v>113812</v>
      </c>
      <c r="D812" s="8">
        <f t="shared" si="62"/>
        <v>113.812</v>
      </c>
      <c r="E812" s="8">
        <v>113.33853000000001</v>
      </c>
      <c r="F812" s="4">
        <f t="shared" si="63"/>
        <v>-0.47346999999999184</v>
      </c>
      <c r="G812" s="4">
        <f t="shared" si="64"/>
        <v>0.47346999999999184</v>
      </c>
      <c r="H812" s="8">
        <f t="shared" si="65"/>
        <v>0.22417384089999229</v>
      </c>
      <c r="J812" s="8">
        <v>-1066.92</v>
      </c>
      <c r="K812" s="8">
        <f t="shared" ref="K812:K875" si="66">J812</f>
        <v>-1066.92</v>
      </c>
    </row>
    <row r="813" spans="1:11" x14ac:dyDescent="0.25">
      <c r="A813" s="8">
        <v>805</v>
      </c>
      <c r="B813" s="8">
        <v>12</v>
      </c>
      <c r="C813" s="8">
        <v>112661</v>
      </c>
      <c r="D813" s="8">
        <f t="shared" si="62"/>
        <v>112.661</v>
      </c>
      <c r="E813" s="8">
        <v>112.889622</v>
      </c>
      <c r="F813" s="4">
        <f t="shared" si="63"/>
        <v>0.22862200000000144</v>
      </c>
      <c r="G813" s="4">
        <f t="shared" si="64"/>
        <v>0.22862200000000144</v>
      </c>
      <c r="H813" s="8">
        <f t="shared" si="65"/>
        <v>5.2268018884000657E-2</v>
      </c>
      <c r="J813" s="8">
        <v>-1066.92</v>
      </c>
      <c r="K813" s="8">
        <f t="shared" si="66"/>
        <v>-1066.92</v>
      </c>
    </row>
    <row r="814" spans="1:11" x14ac:dyDescent="0.25">
      <c r="A814" s="8">
        <v>806</v>
      </c>
      <c r="B814" s="8">
        <v>13</v>
      </c>
      <c r="C814" s="8">
        <v>112184</v>
      </c>
      <c r="D814" s="8">
        <f t="shared" si="62"/>
        <v>112.184</v>
      </c>
      <c r="E814" s="8">
        <v>112.340962</v>
      </c>
      <c r="F814" s="4">
        <f t="shared" si="63"/>
        <v>0.15696200000000715</v>
      </c>
      <c r="G814" s="4">
        <f t="shared" si="64"/>
        <v>0.15696200000000715</v>
      </c>
      <c r="H814" s="8">
        <f t="shared" si="65"/>
        <v>2.4637069444002246E-2</v>
      </c>
      <c r="J814" s="8">
        <v>-1979.49</v>
      </c>
      <c r="K814" s="8">
        <f t="shared" si="66"/>
        <v>-1979.49</v>
      </c>
    </row>
    <row r="815" spans="1:11" x14ac:dyDescent="0.25">
      <c r="A815" s="8">
        <v>807</v>
      </c>
      <c r="B815" s="8">
        <v>14</v>
      </c>
      <c r="C815" s="8">
        <v>111966</v>
      </c>
      <c r="D815" s="8">
        <f t="shared" si="62"/>
        <v>111.96599999999999</v>
      </c>
      <c r="E815" s="8">
        <v>112.005369</v>
      </c>
      <c r="F815" s="4">
        <f t="shared" si="63"/>
        <v>3.9369000000007759E-2</v>
      </c>
      <c r="G815" s="4">
        <f t="shared" si="64"/>
        <v>3.9369000000007759E-2</v>
      </c>
      <c r="H815" s="8">
        <f t="shared" si="65"/>
        <v>1.549918161000611E-3</v>
      </c>
      <c r="J815" s="8">
        <v>50559</v>
      </c>
      <c r="K815" s="8">
        <f t="shared" si="66"/>
        <v>50559</v>
      </c>
    </row>
    <row r="816" spans="1:11" x14ac:dyDescent="0.25">
      <c r="A816" s="8">
        <v>808</v>
      </c>
      <c r="B816" s="8">
        <v>15</v>
      </c>
      <c r="C816" s="8">
        <v>111736</v>
      </c>
      <c r="D816" s="8">
        <f t="shared" si="62"/>
        <v>111.736</v>
      </c>
      <c r="E816" s="8">
        <v>112.57162099999999</v>
      </c>
      <c r="F816" s="4">
        <f t="shared" si="63"/>
        <v>0.83562099999998907</v>
      </c>
      <c r="G816" s="4">
        <f t="shared" si="64"/>
        <v>0.83562099999998907</v>
      </c>
      <c r="H816" s="8">
        <f t="shared" si="65"/>
        <v>0.69826245564098177</v>
      </c>
      <c r="J816" s="8">
        <v>114459</v>
      </c>
      <c r="K816" s="8">
        <f t="shared" si="66"/>
        <v>114459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62"/>
        <v>-0.92471500000000006</v>
      </c>
      <c r="E817" s="8">
        <v>-0.92471499999999995</v>
      </c>
      <c r="F817" s="4">
        <f t="shared" si="63"/>
        <v>1.1102230246251565E-16</v>
      </c>
      <c r="G817" s="4">
        <f t="shared" si="64"/>
        <v>1.1102230246251565E-16</v>
      </c>
      <c r="H817" s="8">
        <f t="shared" si="65"/>
        <v>1.2325951644078309E-32</v>
      </c>
      <c r="J817" s="8">
        <v>110538</v>
      </c>
      <c r="K817" s="8">
        <f t="shared" si="66"/>
        <v>110538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62"/>
        <v>-1.0669200000000001</v>
      </c>
      <c r="E818" s="8">
        <v>-1.0669150000000001</v>
      </c>
      <c r="F818" s="4">
        <f t="shared" si="63"/>
        <v>5.000000000032756E-6</v>
      </c>
      <c r="G818" s="4">
        <f t="shared" si="64"/>
        <v>5.000000000032756E-6</v>
      </c>
      <c r="H818" s="8">
        <f t="shared" si="65"/>
        <v>2.5000000000327561E-11</v>
      </c>
      <c r="J818" s="8">
        <v>113087</v>
      </c>
      <c r="K818" s="8">
        <f t="shared" si="66"/>
        <v>113087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62"/>
        <v>-0.61187499999999995</v>
      </c>
      <c r="E819" s="8">
        <v>-0.61187499999999995</v>
      </c>
      <c r="F819" s="4">
        <f t="shared" si="63"/>
        <v>0</v>
      </c>
      <c r="G819" s="4">
        <f t="shared" si="64"/>
        <v>0</v>
      </c>
      <c r="H819" s="8">
        <f t="shared" si="65"/>
        <v>0</v>
      </c>
      <c r="J819" s="8">
        <v>112686</v>
      </c>
      <c r="K819" s="8">
        <f t="shared" si="66"/>
        <v>112686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62"/>
        <v>-0.61187499999999995</v>
      </c>
      <c r="E820" s="8">
        <v>-0.61187499999999995</v>
      </c>
      <c r="F820" s="4">
        <f t="shared" si="63"/>
        <v>0</v>
      </c>
      <c r="G820" s="4">
        <f t="shared" si="64"/>
        <v>0</v>
      </c>
      <c r="H820" s="8">
        <f t="shared" si="65"/>
        <v>0</v>
      </c>
      <c r="J820" s="8">
        <v>112520</v>
      </c>
      <c r="K820" s="8">
        <f t="shared" si="66"/>
        <v>112520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62"/>
        <v>-0.61187499999999995</v>
      </c>
      <c r="E821" s="8">
        <v>-0.61187499999999995</v>
      </c>
      <c r="F821" s="4">
        <f t="shared" si="63"/>
        <v>0</v>
      </c>
      <c r="G821" s="4">
        <f t="shared" si="64"/>
        <v>0</v>
      </c>
      <c r="H821" s="8">
        <f t="shared" si="65"/>
        <v>0</v>
      </c>
      <c r="J821" s="8">
        <v>72093</v>
      </c>
      <c r="K821" s="8">
        <f t="shared" si="66"/>
        <v>72093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62"/>
        <v>-0.61187499999999995</v>
      </c>
      <c r="E822" s="8">
        <v>-0.61187499999999995</v>
      </c>
      <c r="F822" s="4">
        <f t="shared" si="63"/>
        <v>0</v>
      </c>
      <c r="G822" s="4">
        <f t="shared" si="64"/>
        <v>0</v>
      </c>
      <c r="H822" s="8">
        <f t="shared" si="65"/>
        <v>0</v>
      </c>
      <c r="J822" s="8">
        <v>-924.71500000000003</v>
      </c>
      <c r="K822" s="8">
        <f t="shared" si="66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62"/>
        <v>-0.61187499999999995</v>
      </c>
      <c r="E823" s="8">
        <v>-0.61187499999999995</v>
      </c>
      <c r="F823" s="4">
        <f t="shared" si="63"/>
        <v>0</v>
      </c>
      <c r="G823" s="4">
        <f t="shared" si="64"/>
        <v>0</v>
      </c>
      <c r="H823" s="8">
        <f t="shared" si="65"/>
        <v>0</v>
      </c>
      <c r="J823" s="8">
        <v>-1066.92</v>
      </c>
      <c r="K823" s="8">
        <f t="shared" si="66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62"/>
        <v>-0.61187499999999995</v>
      </c>
      <c r="E824" s="8">
        <v>-0.61187499999999995</v>
      </c>
      <c r="F824" s="4">
        <f t="shared" si="63"/>
        <v>0</v>
      </c>
      <c r="G824" s="4">
        <f t="shared" si="64"/>
        <v>0</v>
      </c>
      <c r="H824" s="8">
        <f t="shared" si="65"/>
        <v>0</v>
      </c>
      <c r="J824" s="8">
        <v>-611.875</v>
      </c>
      <c r="K824" s="8">
        <f t="shared" si="66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62"/>
        <v>-0.61187499999999995</v>
      </c>
      <c r="E825" s="8">
        <v>-0.61187499999999995</v>
      </c>
      <c r="F825" s="4">
        <f t="shared" si="63"/>
        <v>0</v>
      </c>
      <c r="G825" s="4">
        <f t="shared" si="64"/>
        <v>0</v>
      </c>
      <c r="H825" s="8">
        <f t="shared" si="65"/>
        <v>0</v>
      </c>
      <c r="J825" s="8">
        <v>-611.875</v>
      </c>
      <c r="K825" s="8">
        <f t="shared" si="66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62"/>
        <v>-0.61187499999999995</v>
      </c>
      <c r="E826" s="8">
        <v>-0.61187499999999995</v>
      </c>
      <c r="F826" s="4">
        <f t="shared" si="63"/>
        <v>0</v>
      </c>
      <c r="G826" s="4">
        <f t="shared" si="64"/>
        <v>0</v>
      </c>
      <c r="H826" s="8">
        <f t="shared" si="65"/>
        <v>0</v>
      </c>
      <c r="J826" s="8">
        <v>-611.875</v>
      </c>
      <c r="K826" s="8">
        <f t="shared" si="66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62"/>
        <v>-0.61187499999999995</v>
      </c>
      <c r="E827" s="8">
        <v>-0.61187499999999995</v>
      </c>
      <c r="F827" s="4">
        <f t="shared" si="63"/>
        <v>0</v>
      </c>
      <c r="G827" s="4">
        <f t="shared" si="64"/>
        <v>0</v>
      </c>
      <c r="H827" s="8">
        <f t="shared" si="65"/>
        <v>0</v>
      </c>
      <c r="J827" s="8">
        <v>-611.875</v>
      </c>
      <c r="K827" s="8">
        <f t="shared" si="66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62"/>
        <v>-0.61187499999999995</v>
      </c>
      <c r="E828" s="8">
        <v>-0.61187499999999995</v>
      </c>
      <c r="F828" s="4">
        <f t="shared" si="63"/>
        <v>0</v>
      </c>
      <c r="G828" s="4">
        <f t="shared" si="64"/>
        <v>0</v>
      </c>
      <c r="H828" s="8">
        <f t="shared" si="65"/>
        <v>0</v>
      </c>
      <c r="J828" s="8">
        <v>-611.875</v>
      </c>
      <c r="K828" s="8">
        <f t="shared" si="66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62"/>
        <v>-0.61187499999999995</v>
      </c>
      <c r="E829" s="8">
        <v>-0.61187499999999995</v>
      </c>
      <c r="F829" s="4">
        <f t="shared" si="63"/>
        <v>0</v>
      </c>
      <c r="G829" s="4">
        <f t="shared" si="64"/>
        <v>0</v>
      </c>
      <c r="H829" s="8">
        <f t="shared" si="65"/>
        <v>0</v>
      </c>
      <c r="J829" s="8">
        <v>-611.875</v>
      </c>
      <c r="K829" s="8">
        <f t="shared" si="66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62"/>
        <v>-0.61187499999999995</v>
      </c>
      <c r="E830" s="8">
        <v>-0.61187499999999995</v>
      </c>
      <c r="F830" s="4">
        <f t="shared" si="63"/>
        <v>0</v>
      </c>
      <c r="G830" s="4">
        <f t="shared" si="64"/>
        <v>0</v>
      </c>
      <c r="H830" s="8">
        <f t="shared" si="65"/>
        <v>0</v>
      </c>
      <c r="J830" s="8">
        <v>-611.875</v>
      </c>
      <c r="K830" s="8">
        <f t="shared" si="66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62"/>
        <v>-1.0669200000000001</v>
      </c>
      <c r="E831" s="8">
        <v>-1.0669150000000001</v>
      </c>
      <c r="F831" s="4">
        <f t="shared" si="63"/>
        <v>5.000000000032756E-6</v>
      </c>
      <c r="G831" s="4">
        <f t="shared" si="64"/>
        <v>5.000000000032756E-6</v>
      </c>
      <c r="H831" s="8">
        <f t="shared" si="65"/>
        <v>2.5000000000327561E-11</v>
      </c>
      <c r="J831" s="8">
        <v>-611.875</v>
      </c>
      <c r="K831" s="8">
        <f t="shared" si="66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62"/>
        <v>-1.0669200000000001</v>
      </c>
      <c r="E832" s="8">
        <v>-1.0669150000000001</v>
      </c>
      <c r="F832" s="4">
        <f t="shared" si="63"/>
        <v>5.000000000032756E-6</v>
      </c>
      <c r="G832" s="4">
        <f t="shared" si="64"/>
        <v>5.000000000032756E-6</v>
      </c>
      <c r="H832" s="8">
        <f t="shared" si="65"/>
        <v>2.5000000000327561E-11</v>
      </c>
      <c r="J832" s="8">
        <v>-611.875</v>
      </c>
      <c r="K832" s="8">
        <f t="shared" si="66"/>
        <v>-611.875</v>
      </c>
    </row>
    <row r="833" spans="1:11" x14ac:dyDescent="0.25">
      <c r="A833" s="8">
        <v>825</v>
      </c>
      <c r="B833" s="8">
        <v>8</v>
      </c>
      <c r="C833" s="8">
        <v>29179.8</v>
      </c>
      <c r="D833" s="8">
        <f t="shared" si="62"/>
        <v>29.1798</v>
      </c>
      <c r="E833" s="8">
        <v>29.869633</v>
      </c>
      <c r="F833" s="4">
        <f t="shared" si="63"/>
        <v>0.68983300000000014</v>
      </c>
      <c r="G833" s="4">
        <f t="shared" si="64"/>
        <v>0.68983300000000014</v>
      </c>
      <c r="H833" s="8">
        <f t="shared" si="65"/>
        <v>0.4758695678890002</v>
      </c>
      <c r="J833" s="8">
        <v>-611.875</v>
      </c>
      <c r="K833" s="8">
        <f t="shared" si="66"/>
        <v>-611.875</v>
      </c>
    </row>
    <row r="834" spans="1:11" x14ac:dyDescent="0.25">
      <c r="A834" s="8">
        <v>826</v>
      </c>
      <c r="B834" s="8">
        <v>9</v>
      </c>
      <c r="C834" s="8">
        <v>113931</v>
      </c>
      <c r="D834" s="8">
        <f t="shared" si="62"/>
        <v>113.931</v>
      </c>
      <c r="E834" s="8">
        <v>114.509514</v>
      </c>
      <c r="F834" s="4">
        <f t="shared" si="63"/>
        <v>0.57851399999999842</v>
      </c>
      <c r="G834" s="4">
        <f t="shared" si="64"/>
        <v>0.57851399999999842</v>
      </c>
      <c r="H834" s="8">
        <f t="shared" si="65"/>
        <v>0.33467844819599818</v>
      </c>
      <c r="J834" s="8">
        <v>-611.875</v>
      </c>
      <c r="K834" s="8">
        <f t="shared" si="66"/>
        <v>-611.875</v>
      </c>
    </row>
    <row r="835" spans="1:11" x14ac:dyDescent="0.25">
      <c r="A835" s="8">
        <v>827</v>
      </c>
      <c r="B835" s="8">
        <v>10</v>
      </c>
      <c r="C835" s="8">
        <v>113496</v>
      </c>
      <c r="D835" s="8">
        <f t="shared" si="62"/>
        <v>113.496</v>
      </c>
      <c r="E835" s="8">
        <v>113.794426</v>
      </c>
      <c r="F835" s="4">
        <f t="shared" si="63"/>
        <v>0.2984260000000063</v>
      </c>
      <c r="G835" s="4">
        <f t="shared" si="64"/>
        <v>0.2984260000000063</v>
      </c>
      <c r="H835" s="8">
        <f t="shared" si="65"/>
        <v>8.9058077476003764E-2</v>
      </c>
      <c r="J835" s="8">
        <v>-611.875</v>
      </c>
      <c r="K835" s="8">
        <f t="shared" si="66"/>
        <v>-611.875</v>
      </c>
    </row>
    <row r="836" spans="1:11" x14ac:dyDescent="0.25">
      <c r="A836" s="8">
        <v>828</v>
      </c>
      <c r="B836" s="8">
        <v>11</v>
      </c>
      <c r="C836" s="8">
        <v>113108</v>
      </c>
      <c r="D836" s="8">
        <f t="shared" si="62"/>
        <v>113.108</v>
      </c>
      <c r="E836" s="8">
        <v>113.301416</v>
      </c>
      <c r="F836" s="4">
        <f t="shared" si="63"/>
        <v>0.19341599999999914</v>
      </c>
      <c r="G836" s="4">
        <f t="shared" si="64"/>
        <v>0.19341599999999914</v>
      </c>
      <c r="H836" s="8">
        <f t="shared" si="65"/>
        <v>3.7409749055999669E-2</v>
      </c>
      <c r="J836" s="8">
        <v>-1066.92</v>
      </c>
      <c r="K836" s="8">
        <f t="shared" si="66"/>
        <v>-1066.92</v>
      </c>
    </row>
    <row r="837" spans="1:11" x14ac:dyDescent="0.25">
      <c r="A837" s="8">
        <v>829</v>
      </c>
      <c r="B837" s="8">
        <v>12</v>
      </c>
      <c r="C837" s="8">
        <v>112435</v>
      </c>
      <c r="D837" s="8">
        <f t="shared" si="62"/>
        <v>112.435</v>
      </c>
      <c r="E837" s="8">
        <v>112.66167900000001</v>
      </c>
      <c r="F837" s="4">
        <f t="shared" si="63"/>
        <v>0.22667900000000429</v>
      </c>
      <c r="G837" s="4">
        <f t="shared" si="64"/>
        <v>0.22667900000000429</v>
      </c>
      <c r="H837" s="8">
        <f t="shared" si="65"/>
        <v>5.138336904100195E-2</v>
      </c>
      <c r="J837" s="8">
        <v>-1066.92</v>
      </c>
      <c r="K837" s="8">
        <f t="shared" si="66"/>
        <v>-1066.92</v>
      </c>
    </row>
    <row r="838" spans="1:11" x14ac:dyDescent="0.25">
      <c r="A838" s="8">
        <v>830</v>
      </c>
      <c r="B838" s="8">
        <v>13</v>
      </c>
      <c r="C838" s="8">
        <v>112004</v>
      </c>
      <c r="D838" s="8">
        <f t="shared" si="62"/>
        <v>112.004</v>
      </c>
      <c r="E838" s="8">
        <v>112.152351</v>
      </c>
      <c r="F838" s="4">
        <f t="shared" si="63"/>
        <v>0.14835099999999102</v>
      </c>
      <c r="G838" s="4">
        <f t="shared" si="64"/>
        <v>0.14835099999999102</v>
      </c>
      <c r="H838" s="8">
        <f t="shared" si="65"/>
        <v>2.2008019200997334E-2</v>
      </c>
      <c r="J838" s="8">
        <v>37790.800000000003</v>
      </c>
      <c r="K838" s="8">
        <f t="shared" si="66"/>
        <v>37790.800000000003</v>
      </c>
    </row>
    <row r="839" spans="1:11" x14ac:dyDescent="0.25">
      <c r="A839" s="8">
        <v>831</v>
      </c>
      <c r="B839" s="8">
        <v>14</v>
      </c>
      <c r="C839" s="8">
        <v>111884</v>
      </c>
      <c r="D839" s="8">
        <f t="shared" si="62"/>
        <v>111.884</v>
      </c>
      <c r="E839" s="8">
        <v>111.90001700000001</v>
      </c>
      <c r="F839" s="4">
        <f t="shared" si="63"/>
        <v>1.6017000000005055E-2</v>
      </c>
      <c r="G839" s="4">
        <f t="shared" si="64"/>
        <v>1.6017000000005055E-2</v>
      </c>
      <c r="H839" s="8">
        <f t="shared" si="65"/>
        <v>2.5654428900016195E-4</v>
      </c>
      <c r="J839" s="8">
        <v>114879</v>
      </c>
      <c r="K839" s="8">
        <f t="shared" si="66"/>
        <v>114879</v>
      </c>
    </row>
    <row r="840" spans="1:11" x14ac:dyDescent="0.25">
      <c r="A840" s="8">
        <v>832</v>
      </c>
      <c r="B840" s="8">
        <v>15</v>
      </c>
      <c r="C840" s="8">
        <v>99208.5</v>
      </c>
      <c r="D840" s="8">
        <f t="shared" si="62"/>
        <v>99.208500000000001</v>
      </c>
      <c r="E840" s="8">
        <v>101.48891</v>
      </c>
      <c r="F840" s="4">
        <f t="shared" si="63"/>
        <v>2.2804100000000034</v>
      </c>
      <c r="G840" s="4">
        <f t="shared" si="64"/>
        <v>2.2804100000000034</v>
      </c>
      <c r="H840" s="8">
        <f t="shared" si="65"/>
        <v>5.2002697681000152</v>
      </c>
      <c r="J840" s="8">
        <v>114429</v>
      </c>
      <c r="K840" s="8">
        <f t="shared" si="66"/>
        <v>114429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67">C841/1000</f>
        <v>-0.92471500000000006</v>
      </c>
      <c r="E841" s="8">
        <v>-0.92471499999999995</v>
      </c>
      <c r="F841" s="4">
        <f t="shared" ref="F841:F904" si="68">(E841- D841)</f>
        <v>1.1102230246251565E-16</v>
      </c>
      <c r="G841" s="4">
        <f t="shared" ref="G841:G904" si="69">ABS(F841)</f>
        <v>1.1102230246251565E-16</v>
      </c>
      <c r="H841" s="8">
        <f t="shared" ref="H841:H904" si="70">(G841^2)</f>
        <v>1.2325951644078309E-32</v>
      </c>
      <c r="J841" s="8">
        <v>113843</v>
      </c>
      <c r="K841" s="8">
        <f t="shared" si="66"/>
        <v>113843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67"/>
        <v>-1.0669200000000001</v>
      </c>
      <c r="E842" s="8">
        <v>-1.0669150000000001</v>
      </c>
      <c r="F842" s="4">
        <f t="shared" si="68"/>
        <v>5.000000000032756E-6</v>
      </c>
      <c r="G842" s="4">
        <f t="shared" si="69"/>
        <v>5.000000000032756E-6</v>
      </c>
      <c r="H842" s="8">
        <f t="shared" si="70"/>
        <v>2.5000000000327561E-11</v>
      </c>
      <c r="J842" s="8">
        <v>112750</v>
      </c>
      <c r="K842" s="8">
        <f t="shared" si="66"/>
        <v>112750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67"/>
        <v>-0.61187499999999995</v>
      </c>
      <c r="E843" s="8">
        <v>-0.61187499999999995</v>
      </c>
      <c r="F843" s="4">
        <f t="shared" si="68"/>
        <v>0</v>
      </c>
      <c r="G843" s="4">
        <f t="shared" si="69"/>
        <v>0</v>
      </c>
      <c r="H843" s="8">
        <f t="shared" si="70"/>
        <v>0</v>
      </c>
      <c r="J843" s="8">
        <v>112210</v>
      </c>
      <c r="K843" s="8">
        <f t="shared" si="66"/>
        <v>112210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67"/>
        <v>-0.61187499999999995</v>
      </c>
      <c r="E844" s="8">
        <v>-0.61187499999999995</v>
      </c>
      <c r="F844" s="4">
        <f t="shared" si="68"/>
        <v>0</v>
      </c>
      <c r="G844" s="4">
        <f t="shared" si="69"/>
        <v>0</v>
      </c>
      <c r="H844" s="8">
        <f t="shared" si="70"/>
        <v>0</v>
      </c>
      <c r="J844" s="8">
        <v>112388</v>
      </c>
      <c r="K844" s="8">
        <f t="shared" si="66"/>
        <v>112388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67"/>
        <v>-0.61187499999999995</v>
      </c>
      <c r="E845" s="8">
        <v>-0.61187499999999995</v>
      </c>
      <c r="F845" s="4">
        <f t="shared" si="68"/>
        <v>0</v>
      </c>
      <c r="G845" s="4">
        <f t="shared" si="69"/>
        <v>0</v>
      </c>
      <c r="H845" s="8">
        <f t="shared" si="70"/>
        <v>0</v>
      </c>
      <c r="J845" s="8">
        <v>112471</v>
      </c>
      <c r="K845" s="8">
        <f t="shared" si="66"/>
        <v>112471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67"/>
        <v>-0.61187499999999995</v>
      </c>
      <c r="E846" s="8">
        <v>-0.61187499999999995</v>
      </c>
      <c r="F846" s="4">
        <f t="shared" si="68"/>
        <v>0</v>
      </c>
      <c r="G846" s="4">
        <f t="shared" si="69"/>
        <v>0</v>
      </c>
      <c r="H846" s="8">
        <f t="shared" si="70"/>
        <v>0</v>
      </c>
      <c r="J846" s="8">
        <v>-924.71500000000003</v>
      </c>
      <c r="K846" s="8">
        <f t="shared" si="66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67"/>
        <v>-0.61187499999999995</v>
      </c>
      <c r="E847" s="8">
        <v>-0.61187499999999995</v>
      </c>
      <c r="F847" s="4">
        <f t="shared" si="68"/>
        <v>0</v>
      </c>
      <c r="G847" s="4">
        <f t="shared" si="69"/>
        <v>0</v>
      </c>
      <c r="H847" s="8">
        <f t="shared" si="70"/>
        <v>0</v>
      </c>
      <c r="J847" s="8">
        <v>-1066.92</v>
      </c>
      <c r="K847" s="8">
        <f t="shared" si="66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67"/>
        <v>-0.61187499999999995</v>
      </c>
      <c r="E848" s="8">
        <v>-0.61187499999999995</v>
      </c>
      <c r="F848" s="4">
        <f t="shared" si="68"/>
        <v>0</v>
      </c>
      <c r="G848" s="4">
        <f t="shared" si="69"/>
        <v>0</v>
      </c>
      <c r="H848" s="8">
        <f t="shared" si="70"/>
        <v>0</v>
      </c>
      <c r="J848" s="8">
        <v>-611.875</v>
      </c>
      <c r="K848" s="8">
        <f t="shared" si="66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67"/>
        <v>-0.61187499999999995</v>
      </c>
      <c r="E849" s="8">
        <v>-0.61187499999999995</v>
      </c>
      <c r="F849" s="4">
        <f t="shared" si="68"/>
        <v>0</v>
      </c>
      <c r="G849" s="4">
        <f t="shared" si="69"/>
        <v>0</v>
      </c>
      <c r="H849" s="8">
        <f t="shared" si="70"/>
        <v>0</v>
      </c>
      <c r="J849" s="8">
        <v>-611.875</v>
      </c>
      <c r="K849" s="8">
        <f t="shared" si="66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67"/>
        <v>-0.61187499999999995</v>
      </c>
      <c r="E850" s="8">
        <v>-0.61187499999999995</v>
      </c>
      <c r="F850" s="4">
        <f t="shared" si="68"/>
        <v>0</v>
      </c>
      <c r="G850" s="4">
        <f t="shared" si="69"/>
        <v>0</v>
      </c>
      <c r="H850" s="8">
        <f t="shared" si="70"/>
        <v>0</v>
      </c>
      <c r="J850" s="8">
        <v>-611.875</v>
      </c>
      <c r="K850" s="8">
        <f t="shared" si="66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67"/>
        <v>-0.61187499999999995</v>
      </c>
      <c r="E851" s="8">
        <v>-0.61187499999999995</v>
      </c>
      <c r="F851" s="4">
        <f t="shared" si="68"/>
        <v>0</v>
      </c>
      <c r="G851" s="4">
        <f t="shared" si="69"/>
        <v>0</v>
      </c>
      <c r="H851" s="8">
        <f t="shared" si="70"/>
        <v>0</v>
      </c>
      <c r="J851" s="8">
        <v>-611.875</v>
      </c>
      <c r="K851" s="8">
        <f t="shared" si="66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67"/>
        <v>-0.61187499999999995</v>
      </c>
      <c r="E852" s="8">
        <v>-0.61187499999999995</v>
      </c>
      <c r="F852" s="4">
        <f t="shared" si="68"/>
        <v>0</v>
      </c>
      <c r="G852" s="4">
        <f t="shared" si="69"/>
        <v>0</v>
      </c>
      <c r="H852" s="8">
        <f t="shared" si="70"/>
        <v>0</v>
      </c>
      <c r="J852" s="8">
        <v>-611.875</v>
      </c>
      <c r="K852" s="8">
        <f t="shared" si="66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67"/>
        <v>-0.61187499999999995</v>
      </c>
      <c r="E853" s="8">
        <v>-0.61187499999999995</v>
      </c>
      <c r="F853" s="4">
        <f t="shared" si="68"/>
        <v>0</v>
      </c>
      <c r="G853" s="4">
        <f t="shared" si="69"/>
        <v>0</v>
      </c>
      <c r="H853" s="8">
        <f t="shared" si="70"/>
        <v>0</v>
      </c>
      <c r="J853" s="8">
        <v>-611.875</v>
      </c>
      <c r="K853" s="8">
        <f t="shared" si="66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67"/>
        <v>-0.61187499999999995</v>
      </c>
      <c r="E854" s="8">
        <v>-0.61187499999999995</v>
      </c>
      <c r="F854" s="4">
        <f t="shared" si="68"/>
        <v>0</v>
      </c>
      <c r="G854" s="4">
        <f t="shared" si="69"/>
        <v>0</v>
      </c>
      <c r="H854" s="8">
        <f t="shared" si="70"/>
        <v>0</v>
      </c>
      <c r="J854" s="8">
        <v>-611.875</v>
      </c>
      <c r="K854" s="8">
        <f t="shared" si="66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67"/>
        <v>-1.0669200000000001</v>
      </c>
      <c r="E855" s="8">
        <v>-1.0669150000000001</v>
      </c>
      <c r="F855" s="4">
        <f t="shared" si="68"/>
        <v>5.000000000032756E-6</v>
      </c>
      <c r="G855" s="4">
        <f t="shared" si="69"/>
        <v>5.000000000032756E-6</v>
      </c>
      <c r="H855" s="8">
        <f t="shared" si="70"/>
        <v>2.5000000000327561E-11</v>
      </c>
      <c r="J855" s="8">
        <v>-611.875</v>
      </c>
      <c r="K855" s="8">
        <f t="shared" si="66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67"/>
        <v>-1.0669200000000001</v>
      </c>
      <c r="E856" s="8">
        <v>-1.0669150000000001</v>
      </c>
      <c r="F856" s="4">
        <f t="shared" si="68"/>
        <v>5.000000000032756E-6</v>
      </c>
      <c r="G856" s="4">
        <f t="shared" si="69"/>
        <v>5.000000000032756E-6</v>
      </c>
      <c r="H856" s="8">
        <f t="shared" si="70"/>
        <v>2.5000000000327561E-11</v>
      </c>
      <c r="J856" s="8">
        <v>-611.875</v>
      </c>
      <c r="K856" s="8">
        <f t="shared" si="66"/>
        <v>-611.875</v>
      </c>
    </row>
    <row r="857" spans="1:11" x14ac:dyDescent="0.25">
      <c r="A857" s="8">
        <v>849</v>
      </c>
      <c r="B857" s="8">
        <v>8</v>
      </c>
      <c r="C857" s="8">
        <v>37350</v>
      </c>
      <c r="D857" s="8">
        <f t="shared" si="67"/>
        <v>37.35</v>
      </c>
      <c r="E857" s="8">
        <v>37.403218000000003</v>
      </c>
      <c r="F857" s="4">
        <f t="shared" si="68"/>
        <v>5.3218000000001098E-2</v>
      </c>
      <c r="G857" s="4">
        <f t="shared" si="69"/>
        <v>5.3218000000001098E-2</v>
      </c>
      <c r="H857" s="8">
        <f t="shared" si="70"/>
        <v>2.832155524000117E-3</v>
      </c>
      <c r="J857" s="8">
        <v>-611.875</v>
      </c>
      <c r="K857" s="8">
        <f t="shared" si="66"/>
        <v>-611.875</v>
      </c>
    </row>
    <row r="858" spans="1:11" x14ac:dyDescent="0.25">
      <c r="A858" s="8">
        <v>850</v>
      </c>
      <c r="B858" s="8">
        <v>9</v>
      </c>
      <c r="C858" s="8">
        <v>114153</v>
      </c>
      <c r="D858" s="8">
        <f t="shared" si="67"/>
        <v>114.15300000000001</v>
      </c>
      <c r="E858" s="8">
        <v>114.88966600000001</v>
      </c>
      <c r="F858" s="4">
        <f t="shared" si="68"/>
        <v>0.7366659999999996</v>
      </c>
      <c r="G858" s="4">
        <f t="shared" si="69"/>
        <v>0.7366659999999996</v>
      </c>
      <c r="H858" s="8">
        <f t="shared" si="70"/>
        <v>0.54267679555599946</v>
      </c>
      <c r="J858" s="8">
        <v>-611.875</v>
      </c>
      <c r="K858" s="8">
        <f t="shared" si="66"/>
        <v>-611.875</v>
      </c>
    </row>
    <row r="859" spans="1:11" x14ac:dyDescent="0.25">
      <c r="A859" s="8">
        <v>851</v>
      </c>
      <c r="B859" s="8">
        <v>10</v>
      </c>
      <c r="C859" s="8">
        <v>113709</v>
      </c>
      <c r="D859" s="8">
        <f t="shared" si="67"/>
        <v>113.709</v>
      </c>
      <c r="E859" s="8">
        <v>113.938588</v>
      </c>
      <c r="F859" s="4">
        <f t="shared" si="68"/>
        <v>0.22958799999999258</v>
      </c>
      <c r="G859" s="4">
        <f t="shared" si="69"/>
        <v>0.22958799999999258</v>
      </c>
      <c r="H859" s="8">
        <f t="shared" si="70"/>
        <v>5.2710649743996592E-2</v>
      </c>
      <c r="J859" s="8">
        <v>-611.875</v>
      </c>
      <c r="K859" s="8">
        <f t="shared" si="66"/>
        <v>-611.875</v>
      </c>
    </row>
    <row r="860" spans="1:11" x14ac:dyDescent="0.25">
      <c r="A860" s="8">
        <v>852</v>
      </c>
      <c r="B860" s="8">
        <v>11</v>
      </c>
      <c r="C860" s="8">
        <v>113308</v>
      </c>
      <c r="D860" s="8">
        <f t="shared" si="67"/>
        <v>113.30800000000001</v>
      </c>
      <c r="E860" s="8">
        <v>113.494934</v>
      </c>
      <c r="F860" s="4">
        <f t="shared" si="68"/>
        <v>0.18693399999999372</v>
      </c>
      <c r="G860" s="4">
        <f t="shared" si="69"/>
        <v>0.18693399999999372</v>
      </c>
      <c r="H860" s="8">
        <f t="shared" si="70"/>
        <v>3.4944320355997649E-2</v>
      </c>
      <c r="J860" s="8">
        <v>-1066.92</v>
      </c>
      <c r="K860" s="8">
        <f t="shared" si="66"/>
        <v>-1066.92</v>
      </c>
    </row>
    <row r="861" spans="1:11" x14ac:dyDescent="0.25">
      <c r="A861" s="8">
        <v>853</v>
      </c>
      <c r="B861" s="8">
        <v>12</v>
      </c>
      <c r="C861" s="8">
        <v>112631</v>
      </c>
      <c r="D861" s="8">
        <f t="shared" si="67"/>
        <v>112.631</v>
      </c>
      <c r="E861" s="8">
        <v>112.914692</v>
      </c>
      <c r="F861" s="4">
        <f t="shared" si="68"/>
        <v>0.28369200000000205</v>
      </c>
      <c r="G861" s="4">
        <f t="shared" si="69"/>
        <v>0.28369200000000205</v>
      </c>
      <c r="H861" s="8">
        <f t="shared" si="70"/>
        <v>8.0481150864001164E-2</v>
      </c>
      <c r="J861" s="8">
        <v>-1066.92</v>
      </c>
      <c r="K861" s="8">
        <f t="shared" si="66"/>
        <v>-1066.92</v>
      </c>
    </row>
    <row r="862" spans="1:11" x14ac:dyDescent="0.25">
      <c r="A862" s="8">
        <v>854</v>
      </c>
      <c r="B862" s="8">
        <v>13</v>
      </c>
      <c r="C862" s="8">
        <v>112133</v>
      </c>
      <c r="D862" s="8">
        <f t="shared" si="67"/>
        <v>112.133</v>
      </c>
      <c r="E862" s="8">
        <v>112.302565</v>
      </c>
      <c r="F862" s="4">
        <f t="shared" si="68"/>
        <v>0.16956500000000574</v>
      </c>
      <c r="G862" s="4">
        <f t="shared" si="69"/>
        <v>0.16956500000000574</v>
      </c>
      <c r="H862" s="8">
        <f t="shared" si="70"/>
        <v>2.8752289225001948E-2</v>
      </c>
      <c r="J862" s="8">
        <v>30329.3</v>
      </c>
      <c r="K862" s="8">
        <f t="shared" si="66"/>
        <v>30329.3</v>
      </c>
    </row>
    <row r="863" spans="1:11" x14ac:dyDescent="0.25">
      <c r="A863" s="8">
        <v>855</v>
      </c>
      <c r="B863" s="8">
        <v>14</v>
      </c>
      <c r="C863" s="8">
        <v>111873</v>
      </c>
      <c r="D863" s="8">
        <f t="shared" si="67"/>
        <v>111.873</v>
      </c>
      <c r="E863" s="8">
        <v>112.39195599999999</v>
      </c>
      <c r="F863" s="4">
        <f t="shared" si="68"/>
        <v>0.51895599999998865</v>
      </c>
      <c r="G863" s="4">
        <f t="shared" si="69"/>
        <v>0.51895599999998865</v>
      </c>
      <c r="H863" s="8">
        <f t="shared" si="70"/>
        <v>0.26931532993598822</v>
      </c>
      <c r="J863" s="8">
        <v>114309</v>
      </c>
      <c r="K863" s="8">
        <f t="shared" si="66"/>
        <v>114309</v>
      </c>
    </row>
    <row r="864" spans="1:11" x14ac:dyDescent="0.25">
      <c r="A864" s="8">
        <v>856</v>
      </c>
      <c r="B864" s="8">
        <v>15</v>
      </c>
      <c r="C864" s="8">
        <v>111654</v>
      </c>
      <c r="D864" s="8">
        <f t="shared" si="67"/>
        <v>111.654</v>
      </c>
      <c r="E864" s="8">
        <v>112.192874</v>
      </c>
      <c r="F864" s="4">
        <f t="shared" si="68"/>
        <v>0.53887400000000696</v>
      </c>
      <c r="G864" s="4">
        <f t="shared" si="69"/>
        <v>0.53887400000000696</v>
      </c>
      <c r="H864" s="8">
        <f t="shared" si="70"/>
        <v>0.29038518787600748</v>
      </c>
      <c r="J864" s="8">
        <v>113699</v>
      </c>
      <c r="K864" s="8">
        <f t="shared" si="66"/>
        <v>113699</v>
      </c>
    </row>
    <row r="865" spans="1:11" x14ac:dyDescent="0.25">
      <c r="A865" s="8">
        <v>857</v>
      </c>
      <c r="B865" s="8">
        <v>16</v>
      </c>
      <c r="C865" s="8">
        <v>48957.1</v>
      </c>
      <c r="D865" s="8">
        <f t="shared" si="67"/>
        <v>48.957099999999997</v>
      </c>
      <c r="E865" s="8">
        <v>49.099370999999998</v>
      </c>
      <c r="F865" s="4">
        <f t="shared" si="68"/>
        <v>0.14227100000000092</v>
      </c>
      <c r="G865" s="4">
        <f t="shared" si="69"/>
        <v>0.14227100000000092</v>
      </c>
      <c r="H865" s="8">
        <f t="shared" si="70"/>
        <v>2.0241037441000264E-2</v>
      </c>
      <c r="J865" s="8">
        <v>113151</v>
      </c>
      <c r="K865" s="8">
        <f t="shared" si="66"/>
        <v>113151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67"/>
        <v>-0.92471500000000006</v>
      </c>
      <c r="E866" s="8">
        <v>-0.92471499999999995</v>
      </c>
      <c r="F866" s="4">
        <f t="shared" si="68"/>
        <v>1.1102230246251565E-16</v>
      </c>
      <c r="G866" s="4">
        <f t="shared" si="69"/>
        <v>1.1102230246251565E-16</v>
      </c>
      <c r="H866" s="8">
        <f t="shared" si="70"/>
        <v>1.2325951644078309E-32</v>
      </c>
      <c r="J866" s="8">
        <v>112522</v>
      </c>
      <c r="K866" s="8">
        <f t="shared" si="66"/>
        <v>112522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67"/>
        <v>-0.61187499999999995</v>
      </c>
      <c r="E867" s="8">
        <v>-0.61187499999999995</v>
      </c>
      <c r="F867" s="4">
        <f t="shared" si="68"/>
        <v>0</v>
      </c>
      <c r="G867" s="4">
        <f t="shared" si="69"/>
        <v>0</v>
      </c>
      <c r="H867" s="8">
        <f t="shared" si="70"/>
        <v>0</v>
      </c>
      <c r="J867" s="8">
        <v>112030</v>
      </c>
      <c r="K867" s="8">
        <f t="shared" si="66"/>
        <v>112030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67"/>
        <v>-0.61187499999999995</v>
      </c>
      <c r="E868" s="8">
        <v>-0.61187499999999995</v>
      </c>
      <c r="F868" s="4">
        <f t="shared" si="68"/>
        <v>0</v>
      </c>
      <c r="G868" s="4">
        <f t="shared" si="69"/>
        <v>0</v>
      </c>
      <c r="H868" s="8">
        <f t="shared" si="70"/>
        <v>0</v>
      </c>
      <c r="J868" s="8">
        <v>111793</v>
      </c>
      <c r="K868" s="8">
        <f t="shared" si="66"/>
        <v>111793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67"/>
        <v>-0.61187499999999995</v>
      </c>
      <c r="E869" s="8">
        <v>-0.61187499999999995</v>
      </c>
      <c r="F869" s="4">
        <f t="shared" si="68"/>
        <v>0</v>
      </c>
      <c r="G869" s="4">
        <f t="shared" si="69"/>
        <v>0</v>
      </c>
      <c r="H869" s="8">
        <f t="shared" si="70"/>
        <v>0</v>
      </c>
      <c r="J869" s="8">
        <v>101453</v>
      </c>
      <c r="K869" s="8">
        <f t="shared" si="66"/>
        <v>101453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67"/>
        <v>-0.61187499999999995</v>
      </c>
      <c r="E870" s="8">
        <v>-0.61187499999999995</v>
      </c>
      <c r="F870" s="4">
        <f t="shared" si="68"/>
        <v>0</v>
      </c>
      <c r="G870" s="4">
        <f t="shared" si="69"/>
        <v>0</v>
      </c>
      <c r="H870" s="8">
        <f t="shared" si="70"/>
        <v>0</v>
      </c>
      <c r="J870" s="8">
        <v>-924.71500000000003</v>
      </c>
      <c r="K870" s="8">
        <f t="shared" si="66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67"/>
        <v>-0.61187499999999995</v>
      </c>
      <c r="E871" s="8">
        <v>-0.61187499999999995</v>
      </c>
      <c r="F871" s="4">
        <f t="shared" si="68"/>
        <v>0</v>
      </c>
      <c r="G871" s="4">
        <f t="shared" si="69"/>
        <v>0</v>
      </c>
      <c r="H871" s="8">
        <f t="shared" si="70"/>
        <v>0</v>
      </c>
      <c r="J871" s="8">
        <v>-1066.92</v>
      </c>
      <c r="K871" s="8">
        <f t="shared" si="66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67"/>
        <v>-0.61187499999999995</v>
      </c>
      <c r="E872" s="8">
        <v>-0.61187499999999995</v>
      </c>
      <c r="F872" s="4">
        <f t="shared" si="68"/>
        <v>0</v>
      </c>
      <c r="G872" s="4">
        <f t="shared" si="69"/>
        <v>0</v>
      </c>
      <c r="H872" s="8">
        <f t="shared" si="70"/>
        <v>0</v>
      </c>
      <c r="J872" s="8">
        <v>-611.875</v>
      </c>
      <c r="K872" s="8">
        <f t="shared" si="66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67"/>
        <v>-0.61187499999999995</v>
      </c>
      <c r="E873" s="8">
        <v>-0.61187499999999995</v>
      </c>
      <c r="F873" s="4">
        <f t="shared" si="68"/>
        <v>0</v>
      </c>
      <c r="G873" s="4">
        <f t="shared" si="69"/>
        <v>0</v>
      </c>
      <c r="H873" s="8">
        <f t="shared" si="70"/>
        <v>0</v>
      </c>
      <c r="J873" s="8">
        <v>-611.875</v>
      </c>
      <c r="K873" s="8">
        <f t="shared" si="66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67"/>
        <v>-0.61187499999999995</v>
      </c>
      <c r="E874" s="8">
        <v>-0.61187499999999995</v>
      </c>
      <c r="F874" s="4">
        <f t="shared" si="68"/>
        <v>0</v>
      </c>
      <c r="G874" s="4">
        <f t="shared" si="69"/>
        <v>0</v>
      </c>
      <c r="H874" s="8">
        <f t="shared" si="70"/>
        <v>0</v>
      </c>
      <c r="J874" s="8">
        <v>-611.875</v>
      </c>
      <c r="K874" s="8">
        <f t="shared" si="66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67"/>
        <v>-0.61187499999999995</v>
      </c>
      <c r="E875" s="8">
        <v>-0.61187499999999995</v>
      </c>
      <c r="F875" s="4">
        <f t="shared" si="68"/>
        <v>0</v>
      </c>
      <c r="G875" s="4">
        <f t="shared" si="69"/>
        <v>0</v>
      </c>
      <c r="H875" s="8">
        <f t="shared" si="70"/>
        <v>0</v>
      </c>
      <c r="J875" s="8">
        <v>-611.875</v>
      </c>
      <c r="K875" s="8">
        <f t="shared" si="66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67"/>
        <v>-0.61187499999999995</v>
      </c>
      <c r="E876" s="8">
        <v>-0.61187499999999995</v>
      </c>
      <c r="F876" s="4">
        <f t="shared" si="68"/>
        <v>0</v>
      </c>
      <c r="G876" s="4">
        <f t="shared" si="69"/>
        <v>0</v>
      </c>
      <c r="H876" s="8">
        <f t="shared" si="70"/>
        <v>0</v>
      </c>
      <c r="J876" s="8">
        <v>-611.875</v>
      </c>
      <c r="K876" s="8">
        <f t="shared" ref="K876:K939" si="71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67"/>
        <v>-0.61187499999999995</v>
      </c>
      <c r="E877" s="8">
        <v>-0.61187499999999995</v>
      </c>
      <c r="F877" s="4">
        <f t="shared" si="68"/>
        <v>0</v>
      </c>
      <c r="G877" s="4">
        <f t="shared" si="69"/>
        <v>0</v>
      </c>
      <c r="H877" s="8">
        <f t="shared" si="70"/>
        <v>0</v>
      </c>
      <c r="J877" s="8">
        <v>-611.875</v>
      </c>
      <c r="K877" s="8">
        <f t="shared" si="71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67"/>
        <v>-0.61187499999999995</v>
      </c>
      <c r="E878" s="8">
        <v>-0.61187499999999995</v>
      </c>
      <c r="F878" s="4">
        <f t="shared" si="68"/>
        <v>0</v>
      </c>
      <c r="G878" s="4">
        <f t="shared" si="69"/>
        <v>0</v>
      </c>
      <c r="H878" s="8">
        <f t="shared" si="70"/>
        <v>0</v>
      </c>
      <c r="J878" s="8">
        <v>-611.875</v>
      </c>
      <c r="K878" s="8">
        <f t="shared" si="71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67"/>
        <v>-1.0669200000000001</v>
      </c>
      <c r="E879" s="8">
        <v>-1.0669150000000001</v>
      </c>
      <c r="F879" s="4">
        <f t="shared" si="68"/>
        <v>5.000000000032756E-6</v>
      </c>
      <c r="G879" s="4">
        <f t="shared" si="69"/>
        <v>5.000000000032756E-6</v>
      </c>
      <c r="H879" s="8">
        <f t="shared" si="70"/>
        <v>2.5000000000327561E-11</v>
      </c>
      <c r="J879" s="8">
        <v>-611.875</v>
      </c>
      <c r="K879" s="8">
        <f t="shared" si="71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67"/>
        <v>-1.0669200000000001</v>
      </c>
      <c r="E880" s="8">
        <v>-1.0669150000000001</v>
      </c>
      <c r="F880" s="4">
        <f t="shared" si="68"/>
        <v>5.000000000032756E-6</v>
      </c>
      <c r="G880" s="4">
        <f t="shared" si="69"/>
        <v>5.000000000032756E-6</v>
      </c>
      <c r="H880" s="8">
        <f t="shared" si="70"/>
        <v>2.5000000000327561E-11</v>
      </c>
      <c r="J880" s="8">
        <v>-611.875</v>
      </c>
      <c r="K880" s="8">
        <f t="shared" si="71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67"/>
        <v>-1.0669200000000001</v>
      </c>
      <c r="E881" s="8">
        <v>-1.0669150000000001</v>
      </c>
      <c r="F881" s="4">
        <f t="shared" si="68"/>
        <v>5.000000000032756E-6</v>
      </c>
      <c r="G881" s="4">
        <f t="shared" si="69"/>
        <v>5.000000000032756E-6</v>
      </c>
      <c r="H881" s="8">
        <f t="shared" si="70"/>
        <v>2.5000000000327561E-11</v>
      </c>
      <c r="J881" s="8">
        <v>-611.875</v>
      </c>
      <c r="K881" s="8">
        <f t="shared" si="71"/>
        <v>-611.875</v>
      </c>
    </row>
    <row r="882" spans="1:11" x14ac:dyDescent="0.25">
      <c r="A882" s="8">
        <v>874</v>
      </c>
      <c r="B882" s="8">
        <v>9</v>
      </c>
      <c r="C882" s="8">
        <v>7144.2</v>
      </c>
      <c r="D882" s="8">
        <f t="shared" si="67"/>
        <v>7.1441999999999997</v>
      </c>
      <c r="E882" s="8">
        <v>6.3968629999999997</v>
      </c>
      <c r="F882" s="4">
        <f t="shared" si="68"/>
        <v>-0.74733699999999992</v>
      </c>
      <c r="G882" s="4">
        <f t="shared" si="69"/>
        <v>0.74733699999999992</v>
      </c>
      <c r="H882" s="8">
        <f t="shared" si="70"/>
        <v>0.55851259156899991</v>
      </c>
      <c r="J882" s="8">
        <v>-611.875</v>
      </c>
      <c r="K882" s="8">
        <f t="shared" si="71"/>
        <v>-611.875</v>
      </c>
    </row>
    <row r="883" spans="1:11" x14ac:dyDescent="0.25">
      <c r="A883" s="8">
        <v>875</v>
      </c>
      <c r="B883" s="8">
        <v>10</v>
      </c>
      <c r="C883" s="8">
        <v>36997.800000000003</v>
      </c>
      <c r="D883" s="8">
        <f t="shared" si="67"/>
        <v>36.997800000000005</v>
      </c>
      <c r="E883" s="8">
        <v>36.168599999999998</v>
      </c>
      <c r="F883" s="4">
        <f t="shared" si="68"/>
        <v>-0.82920000000000726</v>
      </c>
      <c r="G883" s="4">
        <f t="shared" si="69"/>
        <v>0.82920000000000726</v>
      </c>
      <c r="H883" s="8">
        <f t="shared" si="70"/>
        <v>0.68757264000001206</v>
      </c>
      <c r="J883" s="8">
        <v>-611.875</v>
      </c>
      <c r="K883" s="8">
        <f t="shared" si="71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67"/>
        <v>-0.92471500000000006</v>
      </c>
      <c r="E884" s="8">
        <v>-0.92471499999999995</v>
      </c>
      <c r="F884" s="4">
        <f t="shared" si="68"/>
        <v>1.1102230246251565E-16</v>
      </c>
      <c r="G884" s="4">
        <f t="shared" si="69"/>
        <v>1.1102230246251565E-16</v>
      </c>
      <c r="H884" s="8">
        <f t="shared" si="70"/>
        <v>1.2325951644078309E-32</v>
      </c>
      <c r="J884" s="8">
        <v>-1066.92</v>
      </c>
      <c r="K884" s="8">
        <f t="shared" si="71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67"/>
        <v>-0.92471500000000006</v>
      </c>
      <c r="E885" s="8">
        <v>-0.92471499999999995</v>
      </c>
      <c r="F885" s="4">
        <f t="shared" si="68"/>
        <v>1.1102230246251565E-16</v>
      </c>
      <c r="G885" s="4">
        <f t="shared" si="69"/>
        <v>1.1102230246251565E-16</v>
      </c>
      <c r="H885" s="8">
        <f t="shared" si="70"/>
        <v>1.2325951644078309E-32</v>
      </c>
      <c r="J885" s="8">
        <v>-1066.92</v>
      </c>
      <c r="K885" s="8">
        <f t="shared" si="71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67"/>
        <v>-0.92471500000000006</v>
      </c>
      <c r="E886" s="8">
        <v>-0.92471499999999995</v>
      </c>
      <c r="F886" s="4">
        <f t="shared" si="68"/>
        <v>1.1102230246251565E-16</v>
      </c>
      <c r="G886" s="4">
        <f t="shared" si="69"/>
        <v>1.1102230246251565E-16</v>
      </c>
      <c r="H886" s="8">
        <f t="shared" si="70"/>
        <v>1.2325951644078309E-32</v>
      </c>
      <c r="J886" s="8">
        <v>37279.800000000003</v>
      </c>
      <c r="K886" s="8">
        <f t="shared" si="71"/>
        <v>37279.800000000003</v>
      </c>
    </row>
    <row r="887" spans="1:11" x14ac:dyDescent="0.25">
      <c r="A887" s="8">
        <v>879</v>
      </c>
      <c r="B887" s="8">
        <v>14</v>
      </c>
      <c r="C887" s="8">
        <v>3691.35</v>
      </c>
      <c r="D887" s="8">
        <f t="shared" si="67"/>
        <v>3.6913499999999999</v>
      </c>
      <c r="E887" s="8">
        <v>4.4510589999999999</v>
      </c>
      <c r="F887" s="4">
        <f t="shared" si="68"/>
        <v>0.75970899999999997</v>
      </c>
      <c r="G887" s="4">
        <f t="shared" si="69"/>
        <v>0.75970899999999997</v>
      </c>
      <c r="H887" s="8">
        <f t="shared" si="70"/>
        <v>0.577157764681</v>
      </c>
      <c r="J887" s="8">
        <v>114289</v>
      </c>
      <c r="K887" s="8">
        <f t="shared" si="71"/>
        <v>114289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67"/>
        <v>-0.92471500000000006</v>
      </c>
      <c r="E888" s="8">
        <v>-0.92471499999999995</v>
      </c>
      <c r="F888" s="4">
        <f t="shared" si="68"/>
        <v>1.1102230246251565E-16</v>
      </c>
      <c r="G888" s="4">
        <f t="shared" si="69"/>
        <v>1.1102230246251565E-16</v>
      </c>
      <c r="H888" s="8">
        <f t="shared" si="70"/>
        <v>1.2325951644078309E-32</v>
      </c>
      <c r="J888" s="8">
        <v>113851</v>
      </c>
      <c r="K888" s="8">
        <f t="shared" si="71"/>
        <v>113851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67"/>
        <v>-0.92471500000000006</v>
      </c>
      <c r="E889" s="8">
        <v>-0.92471499999999995</v>
      </c>
      <c r="F889" s="4">
        <f t="shared" si="68"/>
        <v>1.1102230246251565E-16</v>
      </c>
      <c r="G889" s="4">
        <f t="shared" si="69"/>
        <v>1.1102230246251565E-16</v>
      </c>
      <c r="H889" s="8">
        <f t="shared" si="70"/>
        <v>1.2325951644078309E-32</v>
      </c>
      <c r="J889" s="8">
        <v>113346</v>
      </c>
      <c r="K889" s="8">
        <f t="shared" si="71"/>
        <v>113346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67"/>
        <v>-0.92471500000000006</v>
      </c>
      <c r="E890" s="8">
        <v>-0.92471499999999995</v>
      </c>
      <c r="F890" s="4">
        <f t="shared" si="68"/>
        <v>1.1102230246251565E-16</v>
      </c>
      <c r="G890" s="4">
        <f t="shared" si="69"/>
        <v>1.1102230246251565E-16</v>
      </c>
      <c r="H890" s="8">
        <f t="shared" si="70"/>
        <v>1.2325951644078309E-32</v>
      </c>
      <c r="J890" s="8">
        <v>112761</v>
      </c>
      <c r="K890" s="8">
        <f t="shared" si="71"/>
        <v>112761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67"/>
        <v>-0.61187499999999995</v>
      </c>
      <c r="E891" s="8">
        <v>-0.61187499999999995</v>
      </c>
      <c r="F891" s="4">
        <f t="shared" si="68"/>
        <v>0</v>
      </c>
      <c r="G891" s="4">
        <f t="shared" si="69"/>
        <v>0</v>
      </c>
      <c r="H891" s="8">
        <f t="shared" si="70"/>
        <v>0</v>
      </c>
      <c r="J891" s="8">
        <v>112168</v>
      </c>
      <c r="K891" s="8">
        <f t="shared" si="71"/>
        <v>112168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67"/>
        <v>-0.61187499999999995</v>
      </c>
      <c r="E892" s="8">
        <v>-0.61187499999999995</v>
      </c>
      <c r="F892" s="4">
        <f t="shared" si="68"/>
        <v>0</v>
      </c>
      <c r="G892" s="4">
        <f t="shared" si="69"/>
        <v>0</v>
      </c>
      <c r="H892" s="8">
        <f t="shared" si="70"/>
        <v>0</v>
      </c>
      <c r="J892" s="8">
        <v>112279</v>
      </c>
      <c r="K892" s="8">
        <f t="shared" si="71"/>
        <v>112279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67"/>
        <v>-0.61187499999999995</v>
      </c>
      <c r="E893" s="8">
        <v>-0.61187499999999995</v>
      </c>
      <c r="F893" s="4">
        <f t="shared" si="68"/>
        <v>0</v>
      </c>
      <c r="G893" s="4">
        <f t="shared" si="69"/>
        <v>0</v>
      </c>
      <c r="H893" s="8">
        <f t="shared" si="70"/>
        <v>0</v>
      </c>
      <c r="J893" s="8">
        <v>112096</v>
      </c>
      <c r="K893" s="8">
        <f t="shared" si="71"/>
        <v>112096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67"/>
        <v>-0.61187499999999995</v>
      </c>
      <c r="E894" s="8">
        <v>-0.61187499999999995</v>
      </c>
      <c r="F894" s="4">
        <f t="shared" si="68"/>
        <v>0</v>
      </c>
      <c r="G894" s="4">
        <f t="shared" si="69"/>
        <v>0</v>
      </c>
      <c r="H894" s="8">
        <f t="shared" si="70"/>
        <v>0</v>
      </c>
      <c r="J894" s="8">
        <v>49304.3</v>
      </c>
      <c r="K894" s="8">
        <f t="shared" si="71"/>
        <v>49304.3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67"/>
        <v>-0.61187499999999995</v>
      </c>
      <c r="E895" s="8">
        <v>-0.61187499999999995</v>
      </c>
      <c r="F895" s="4">
        <f t="shared" si="68"/>
        <v>0</v>
      </c>
      <c r="G895" s="4">
        <f t="shared" si="69"/>
        <v>0</v>
      </c>
      <c r="H895" s="8">
        <f t="shared" si="70"/>
        <v>0</v>
      </c>
      <c r="J895" s="8">
        <v>-924.71500000000003</v>
      </c>
      <c r="K895" s="8">
        <f t="shared" si="71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67"/>
        <v>-0.61187499999999995</v>
      </c>
      <c r="E896" s="8">
        <v>-0.61187499999999995</v>
      </c>
      <c r="F896" s="4">
        <f t="shared" si="68"/>
        <v>0</v>
      </c>
      <c r="G896" s="4">
        <f t="shared" si="69"/>
        <v>0</v>
      </c>
      <c r="H896" s="8">
        <f t="shared" si="70"/>
        <v>0</v>
      </c>
      <c r="J896" s="8">
        <v>-611.875</v>
      </c>
      <c r="K896" s="8">
        <f t="shared" si="71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67"/>
        <v>-0.61187499999999995</v>
      </c>
      <c r="E897" s="8">
        <v>-0.61187499999999995</v>
      </c>
      <c r="F897" s="4">
        <f t="shared" si="68"/>
        <v>0</v>
      </c>
      <c r="G897" s="4">
        <f t="shared" si="69"/>
        <v>0</v>
      </c>
      <c r="H897" s="8">
        <f t="shared" si="70"/>
        <v>0</v>
      </c>
      <c r="J897" s="8">
        <v>-611.875</v>
      </c>
      <c r="K897" s="8">
        <f t="shared" si="71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67"/>
        <v>-0.61187499999999995</v>
      </c>
      <c r="E898" s="8">
        <v>-0.61187499999999995</v>
      </c>
      <c r="F898" s="4">
        <f t="shared" si="68"/>
        <v>0</v>
      </c>
      <c r="G898" s="4">
        <f t="shared" si="69"/>
        <v>0</v>
      </c>
      <c r="H898" s="8">
        <f t="shared" si="70"/>
        <v>0</v>
      </c>
      <c r="J898" s="8">
        <v>-611.875</v>
      </c>
      <c r="K898" s="8">
        <f t="shared" si="71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67"/>
        <v>-0.61187499999999995</v>
      </c>
      <c r="E899" s="8">
        <v>-0.61187499999999995</v>
      </c>
      <c r="F899" s="4">
        <f t="shared" si="68"/>
        <v>0</v>
      </c>
      <c r="G899" s="4">
        <f t="shared" si="69"/>
        <v>0</v>
      </c>
      <c r="H899" s="8">
        <f t="shared" si="70"/>
        <v>0</v>
      </c>
      <c r="J899" s="8">
        <v>-611.875</v>
      </c>
      <c r="K899" s="8">
        <f t="shared" si="71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67"/>
        <v>-0.61187499999999995</v>
      </c>
      <c r="E900" s="8">
        <v>-0.61187499999999995</v>
      </c>
      <c r="F900" s="4">
        <f t="shared" si="68"/>
        <v>0</v>
      </c>
      <c r="G900" s="4">
        <f t="shared" si="69"/>
        <v>0</v>
      </c>
      <c r="H900" s="8">
        <f t="shared" si="70"/>
        <v>0</v>
      </c>
      <c r="J900" s="8">
        <v>-611.875</v>
      </c>
      <c r="K900" s="8">
        <f t="shared" si="71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67"/>
        <v>-0.61187499999999995</v>
      </c>
      <c r="E901" s="8">
        <v>-0.61187499999999995</v>
      </c>
      <c r="F901" s="4">
        <f t="shared" si="68"/>
        <v>0</v>
      </c>
      <c r="G901" s="4">
        <f t="shared" si="69"/>
        <v>0</v>
      </c>
      <c r="H901" s="8">
        <f t="shared" si="70"/>
        <v>0</v>
      </c>
      <c r="J901" s="8">
        <v>-611.875</v>
      </c>
      <c r="K901" s="8">
        <f t="shared" si="71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67"/>
        <v>-0.61187499999999995</v>
      </c>
      <c r="E902" s="8">
        <v>-0.61187499999999995</v>
      </c>
      <c r="F902" s="4">
        <f t="shared" si="68"/>
        <v>0</v>
      </c>
      <c r="G902" s="4">
        <f t="shared" si="69"/>
        <v>0</v>
      </c>
      <c r="H902" s="8">
        <f t="shared" si="70"/>
        <v>0</v>
      </c>
      <c r="J902" s="8">
        <v>-611.875</v>
      </c>
      <c r="K902" s="8">
        <f t="shared" si="71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67"/>
        <v>-1.0669200000000001</v>
      </c>
      <c r="E903" s="8">
        <v>-1.0669150000000001</v>
      </c>
      <c r="F903" s="4">
        <f t="shared" si="68"/>
        <v>5.000000000032756E-6</v>
      </c>
      <c r="G903" s="4">
        <f t="shared" si="69"/>
        <v>5.000000000032756E-6</v>
      </c>
      <c r="H903" s="8">
        <f t="shared" si="70"/>
        <v>2.5000000000327561E-11</v>
      </c>
      <c r="J903" s="8">
        <v>-611.875</v>
      </c>
      <c r="K903" s="8">
        <f t="shared" si="71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67"/>
        <v>-1.0669200000000001</v>
      </c>
      <c r="E904" s="8">
        <v>-1.0669150000000001</v>
      </c>
      <c r="F904" s="4">
        <f t="shared" si="68"/>
        <v>5.000000000032756E-6</v>
      </c>
      <c r="G904" s="4">
        <f t="shared" si="69"/>
        <v>5.000000000032756E-6</v>
      </c>
      <c r="H904" s="8">
        <f t="shared" si="70"/>
        <v>2.5000000000327561E-11</v>
      </c>
      <c r="J904" s="8">
        <v>-611.875</v>
      </c>
      <c r="K904" s="8">
        <f t="shared" si="71"/>
        <v>-611.875</v>
      </c>
    </row>
    <row r="905" spans="1:11" x14ac:dyDescent="0.25">
      <c r="A905" s="8">
        <v>897</v>
      </c>
      <c r="B905" s="8">
        <v>8</v>
      </c>
      <c r="C905" s="8">
        <v>-2313.0300000000002</v>
      </c>
      <c r="D905" s="8">
        <f t="shared" ref="D905:D968" si="72">C905/1000</f>
        <v>-2.3130300000000004</v>
      </c>
      <c r="E905" s="8">
        <v>-2.3142670000000001</v>
      </c>
      <c r="F905" s="4">
        <f t="shared" ref="F905:F968" si="73">(E905- D905)</f>
        <v>-1.2369999999997106E-3</v>
      </c>
      <c r="G905" s="4">
        <f t="shared" ref="G905:G968" si="74">ABS(F905)</f>
        <v>1.2369999999997106E-3</v>
      </c>
      <c r="H905" s="8">
        <f t="shared" ref="H905:H968" si="75">(G905^2)</f>
        <v>1.530168999999284E-6</v>
      </c>
      <c r="J905" s="8">
        <v>-611.875</v>
      </c>
      <c r="K905" s="8">
        <f t="shared" si="71"/>
        <v>-611.875</v>
      </c>
    </row>
    <row r="906" spans="1:11" x14ac:dyDescent="0.25">
      <c r="A906" s="8">
        <v>898</v>
      </c>
      <c r="B906" s="8">
        <v>9</v>
      </c>
      <c r="C906" s="8">
        <v>102080</v>
      </c>
      <c r="D906" s="8">
        <f t="shared" si="72"/>
        <v>102.08</v>
      </c>
      <c r="E906" s="8">
        <v>102.877872</v>
      </c>
      <c r="F906" s="4">
        <f t="shared" si="73"/>
        <v>0.79787199999999814</v>
      </c>
      <c r="G906" s="4">
        <f t="shared" si="74"/>
        <v>0.79787199999999814</v>
      </c>
      <c r="H906" s="8">
        <f t="shared" si="75"/>
        <v>0.63659972838399703</v>
      </c>
      <c r="J906" s="8">
        <v>-611.875</v>
      </c>
      <c r="K906" s="8">
        <f t="shared" si="71"/>
        <v>-611.875</v>
      </c>
    </row>
    <row r="907" spans="1:11" x14ac:dyDescent="0.25">
      <c r="A907" s="8">
        <v>899</v>
      </c>
      <c r="B907" s="8">
        <v>10</v>
      </c>
      <c r="C907" s="8">
        <v>113347</v>
      </c>
      <c r="D907" s="8">
        <f t="shared" si="72"/>
        <v>113.34699999999999</v>
      </c>
      <c r="E907" s="8">
        <v>113.614824</v>
      </c>
      <c r="F907" s="4">
        <f t="shared" si="73"/>
        <v>0.2678240000000045</v>
      </c>
      <c r="G907" s="4">
        <f t="shared" si="74"/>
        <v>0.2678240000000045</v>
      </c>
      <c r="H907" s="8">
        <f t="shared" si="75"/>
        <v>7.1729694976002414E-2</v>
      </c>
      <c r="J907" s="8">
        <v>-611.875</v>
      </c>
      <c r="K907" s="8">
        <f t="shared" si="71"/>
        <v>-611.875</v>
      </c>
    </row>
    <row r="908" spans="1:11" x14ac:dyDescent="0.25">
      <c r="A908" s="8">
        <v>900</v>
      </c>
      <c r="B908" s="8">
        <v>11</v>
      </c>
      <c r="C908" s="8">
        <v>113003</v>
      </c>
      <c r="D908" s="8">
        <f t="shared" si="72"/>
        <v>113.003</v>
      </c>
      <c r="E908" s="8">
        <v>113.235919</v>
      </c>
      <c r="F908" s="4">
        <f t="shared" si="73"/>
        <v>0.23291899999999544</v>
      </c>
      <c r="G908" s="4">
        <f t="shared" si="74"/>
        <v>0.23291899999999544</v>
      </c>
      <c r="H908" s="8">
        <f t="shared" si="75"/>
        <v>5.4251260560997876E-2</v>
      </c>
      <c r="J908" s="8">
        <v>-1066.92</v>
      </c>
      <c r="K908" s="8">
        <f t="shared" si="71"/>
        <v>-1066.92</v>
      </c>
    </row>
    <row r="909" spans="1:11" x14ac:dyDescent="0.25">
      <c r="A909" s="8">
        <v>901</v>
      </c>
      <c r="B909" s="8">
        <v>12</v>
      </c>
      <c r="C909" s="8">
        <v>112426</v>
      </c>
      <c r="D909" s="8">
        <f t="shared" si="72"/>
        <v>112.426</v>
      </c>
      <c r="E909" s="8">
        <v>112.936398</v>
      </c>
      <c r="F909" s="4">
        <f t="shared" si="73"/>
        <v>0.51039799999999502</v>
      </c>
      <c r="G909" s="4">
        <f t="shared" si="74"/>
        <v>0.51039799999999502</v>
      </c>
      <c r="H909" s="8">
        <f t="shared" si="75"/>
        <v>0.2605061184039949</v>
      </c>
      <c r="J909" s="8">
        <v>-1066.92</v>
      </c>
      <c r="K909" s="8">
        <f t="shared" si="71"/>
        <v>-1066.92</v>
      </c>
    </row>
    <row r="910" spans="1:11" x14ac:dyDescent="0.25">
      <c r="A910" s="8">
        <v>902</v>
      </c>
      <c r="B910" s="8">
        <v>13</v>
      </c>
      <c r="C910" s="8">
        <v>111981</v>
      </c>
      <c r="D910" s="8">
        <f t="shared" si="72"/>
        <v>111.98099999999999</v>
      </c>
      <c r="E910" s="8">
        <v>112.508781</v>
      </c>
      <c r="F910" s="4">
        <f t="shared" si="73"/>
        <v>0.5277810000000045</v>
      </c>
      <c r="G910" s="4">
        <f t="shared" si="74"/>
        <v>0.5277810000000045</v>
      </c>
      <c r="H910" s="8">
        <f t="shared" si="75"/>
        <v>0.27855278396100475</v>
      </c>
      <c r="J910" s="8">
        <v>-1066.92</v>
      </c>
      <c r="K910" s="8">
        <f t="shared" si="71"/>
        <v>-1066.92</v>
      </c>
    </row>
    <row r="911" spans="1:11" x14ac:dyDescent="0.25">
      <c r="A911" s="8">
        <v>903</v>
      </c>
      <c r="B911" s="8">
        <v>14</v>
      </c>
      <c r="C911" s="8">
        <v>112162</v>
      </c>
      <c r="D911" s="8">
        <f t="shared" si="72"/>
        <v>112.16200000000001</v>
      </c>
      <c r="E911" s="8">
        <v>112.05252400000001</v>
      </c>
      <c r="F911" s="4">
        <f t="shared" si="73"/>
        <v>-0.10947600000000079</v>
      </c>
      <c r="G911" s="4">
        <f t="shared" si="74"/>
        <v>0.10947600000000079</v>
      </c>
      <c r="H911" s="8">
        <f t="shared" si="75"/>
        <v>1.1984994576000173E-2</v>
      </c>
      <c r="J911" s="8">
        <v>6618.44</v>
      </c>
      <c r="K911" s="8">
        <f t="shared" si="71"/>
        <v>6618.44</v>
      </c>
    </row>
    <row r="912" spans="1:11" x14ac:dyDescent="0.25">
      <c r="A912" s="8">
        <v>904</v>
      </c>
      <c r="B912" s="8">
        <v>15</v>
      </c>
      <c r="C912" s="8">
        <v>86272.2</v>
      </c>
      <c r="D912" s="8">
        <f t="shared" si="72"/>
        <v>86.272199999999998</v>
      </c>
      <c r="E912" s="8">
        <v>88.317659000000006</v>
      </c>
      <c r="F912" s="4">
        <f t="shared" si="73"/>
        <v>2.0454590000000081</v>
      </c>
      <c r="G912" s="4">
        <f t="shared" si="74"/>
        <v>2.0454590000000081</v>
      </c>
      <c r="H912" s="8">
        <f t="shared" si="75"/>
        <v>4.1839025206810332</v>
      </c>
      <c r="J912" s="8">
        <v>36682.5</v>
      </c>
      <c r="K912" s="8">
        <f t="shared" si="71"/>
        <v>36682.5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72"/>
        <v>-0.92471500000000006</v>
      </c>
      <c r="E913" s="8">
        <v>-0.92471499999999995</v>
      </c>
      <c r="F913" s="4">
        <f t="shared" si="73"/>
        <v>1.1102230246251565E-16</v>
      </c>
      <c r="G913" s="4">
        <f t="shared" si="74"/>
        <v>1.1102230246251565E-16</v>
      </c>
      <c r="H913" s="8">
        <f t="shared" si="75"/>
        <v>1.2325951644078309E-32</v>
      </c>
      <c r="J913" s="8">
        <v>-924.71500000000003</v>
      </c>
      <c r="K913" s="8">
        <f t="shared" si="71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72"/>
        <v>-0.92471500000000006</v>
      </c>
      <c r="E914" s="8">
        <v>-0.92471499999999995</v>
      </c>
      <c r="F914" s="4">
        <f t="shared" si="73"/>
        <v>1.1102230246251565E-16</v>
      </c>
      <c r="G914" s="4">
        <f t="shared" si="74"/>
        <v>1.1102230246251565E-16</v>
      </c>
      <c r="H914" s="8">
        <f t="shared" si="75"/>
        <v>1.2325951644078309E-32</v>
      </c>
      <c r="J914" s="8">
        <v>-924.71500000000003</v>
      </c>
      <c r="K914" s="8">
        <f t="shared" si="71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72"/>
        <v>-0.61187499999999995</v>
      </c>
      <c r="E915" s="8">
        <v>-0.61187499999999995</v>
      </c>
      <c r="F915" s="4">
        <f t="shared" si="73"/>
        <v>0</v>
      </c>
      <c r="G915" s="4">
        <f t="shared" si="74"/>
        <v>0</v>
      </c>
      <c r="H915" s="8">
        <f t="shared" si="75"/>
        <v>0</v>
      </c>
      <c r="J915" s="8">
        <v>-924.71500000000003</v>
      </c>
      <c r="K915" s="8">
        <f t="shared" si="71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72"/>
        <v>-0.61187499999999995</v>
      </c>
      <c r="E916" s="8">
        <v>-0.61187499999999995</v>
      </c>
      <c r="F916" s="4">
        <f t="shared" si="73"/>
        <v>0</v>
      </c>
      <c r="G916" s="4">
        <f t="shared" si="74"/>
        <v>0</v>
      </c>
      <c r="H916" s="8">
        <f t="shared" si="75"/>
        <v>0</v>
      </c>
      <c r="J916" s="8">
        <v>4458.37</v>
      </c>
      <c r="K916" s="8">
        <f t="shared" si="71"/>
        <v>4458.37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72"/>
        <v>-0.61187499999999995</v>
      </c>
      <c r="E917" s="8">
        <v>-0.61187499999999995</v>
      </c>
      <c r="F917" s="4">
        <f t="shared" si="73"/>
        <v>0</v>
      </c>
      <c r="G917" s="4">
        <f t="shared" si="74"/>
        <v>0</v>
      </c>
      <c r="H917" s="8">
        <f t="shared" si="75"/>
        <v>0</v>
      </c>
      <c r="J917" s="8">
        <v>-924.71500000000003</v>
      </c>
      <c r="K917" s="8">
        <f t="shared" si="71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72"/>
        <v>-0.61187499999999995</v>
      </c>
      <c r="E918" s="8">
        <v>-0.61187499999999995</v>
      </c>
      <c r="F918" s="4">
        <f t="shared" si="73"/>
        <v>0</v>
      </c>
      <c r="G918" s="4">
        <f t="shared" si="74"/>
        <v>0</v>
      </c>
      <c r="H918" s="8">
        <f t="shared" si="75"/>
        <v>0</v>
      </c>
      <c r="J918" s="8">
        <v>-924.71500000000003</v>
      </c>
      <c r="K918" s="8">
        <f t="shared" si="71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72"/>
        <v>-0.61187499999999995</v>
      </c>
      <c r="E919" s="8">
        <v>-0.61187499999999995</v>
      </c>
      <c r="F919" s="4">
        <f t="shared" si="73"/>
        <v>0</v>
      </c>
      <c r="G919" s="4">
        <f t="shared" si="74"/>
        <v>0</v>
      </c>
      <c r="H919" s="8">
        <f t="shared" si="75"/>
        <v>0</v>
      </c>
      <c r="J919" s="8">
        <v>-924.71500000000003</v>
      </c>
      <c r="K919" s="8">
        <f t="shared" si="71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72"/>
        <v>-0.61187499999999995</v>
      </c>
      <c r="E920" s="8">
        <v>-0.61187499999999995</v>
      </c>
      <c r="F920" s="4">
        <f t="shared" si="73"/>
        <v>0</v>
      </c>
      <c r="G920" s="4">
        <f t="shared" si="74"/>
        <v>0</v>
      </c>
      <c r="H920" s="8">
        <f t="shared" si="75"/>
        <v>0</v>
      </c>
      <c r="J920" s="8">
        <v>-611.875</v>
      </c>
      <c r="K920" s="8">
        <f t="shared" si="71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72"/>
        <v>-0.61187499999999995</v>
      </c>
      <c r="E921" s="8">
        <v>-0.61187499999999995</v>
      </c>
      <c r="F921" s="4">
        <f t="shared" si="73"/>
        <v>0</v>
      </c>
      <c r="G921" s="4">
        <f t="shared" si="74"/>
        <v>0</v>
      </c>
      <c r="H921" s="8">
        <f t="shared" si="75"/>
        <v>0</v>
      </c>
      <c r="J921" s="8">
        <v>-611.875</v>
      </c>
      <c r="K921" s="8">
        <f t="shared" si="71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72"/>
        <v>-0.61187499999999995</v>
      </c>
      <c r="E922" s="8">
        <v>-0.61187499999999995</v>
      </c>
      <c r="F922" s="4">
        <f t="shared" si="73"/>
        <v>0</v>
      </c>
      <c r="G922" s="4">
        <f t="shared" si="74"/>
        <v>0</v>
      </c>
      <c r="H922" s="8">
        <f t="shared" si="75"/>
        <v>0</v>
      </c>
      <c r="J922" s="8">
        <v>-611.875</v>
      </c>
      <c r="K922" s="8">
        <f t="shared" si="71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72"/>
        <v>-0.61187499999999995</v>
      </c>
      <c r="E923" s="8">
        <v>-0.61187499999999995</v>
      </c>
      <c r="F923" s="4">
        <f t="shared" si="73"/>
        <v>0</v>
      </c>
      <c r="G923" s="4">
        <f t="shared" si="74"/>
        <v>0</v>
      </c>
      <c r="H923" s="8">
        <f t="shared" si="75"/>
        <v>0</v>
      </c>
      <c r="J923" s="8">
        <v>-611.875</v>
      </c>
      <c r="K923" s="8">
        <f t="shared" si="71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72"/>
        <v>-0.61187499999999995</v>
      </c>
      <c r="E924" s="8">
        <v>-0.61187499999999995</v>
      </c>
      <c r="F924" s="4">
        <f t="shared" si="73"/>
        <v>0</v>
      </c>
      <c r="G924" s="4">
        <f t="shared" si="74"/>
        <v>0</v>
      </c>
      <c r="H924" s="8">
        <f t="shared" si="75"/>
        <v>0</v>
      </c>
      <c r="J924" s="8">
        <v>-611.875</v>
      </c>
      <c r="K924" s="8">
        <f t="shared" si="71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72"/>
        <v>-0.61187499999999995</v>
      </c>
      <c r="E925" s="8">
        <v>-0.61187499999999995</v>
      </c>
      <c r="F925" s="4">
        <f t="shared" si="73"/>
        <v>0</v>
      </c>
      <c r="G925" s="4">
        <f t="shared" si="74"/>
        <v>0</v>
      </c>
      <c r="H925" s="8">
        <f t="shared" si="75"/>
        <v>0</v>
      </c>
      <c r="J925" s="8">
        <v>-611.875</v>
      </c>
      <c r="K925" s="8">
        <f t="shared" si="71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72"/>
        <v>-0.61187499999999995</v>
      </c>
      <c r="E926" s="8">
        <v>-0.61187499999999995</v>
      </c>
      <c r="F926" s="4">
        <f t="shared" si="73"/>
        <v>0</v>
      </c>
      <c r="G926" s="4">
        <f t="shared" si="74"/>
        <v>0</v>
      </c>
      <c r="H926" s="8">
        <f t="shared" si="75"/>
        <v>0</v>
      </c>
      <c r="J926" s="8">
        <v>-611.875</v>
      </c>
      <c r="K926" s="8">
        <f t="shared" si="71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72"/>
        <v>-1.0669200000000001</v>
      </c>
      <c r="E927" s="8">
        <v>-1.0669150000000001</v>
      </c>
      <c r="F927" s="4">
        <f t="shared" si="73"/>
        <v>5.000000000032756E-6</v>
      </c>
      <c r="G927" s="4">
        <f t="shared" si="74"/>
        <v>5.000000000032756E-6</v>
      </c>
      <c r="H927" s="8">
        <f t="shared" si="75"/>
        <v>2.5000000000327561E-11</v>
      </c>
      <c r="J927" s="8">
        <v>-611.875</v>
      </c>
      <c r="K927" s="8">
        <f t="shared" si="71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72"/>
        <v>-1.0669200000000001</v>
      </c>
      <c r="E928" s="8">
        <v>-1.0669150000000001</v>
      </c>
      <c r="F928" s="4">
        <f t="shared" si="73"/>
        <v>5.000000000032756E-6</v>
      </c>
      <c r="G928" s="4">
        <f t="shared" si="74"/>
        <v>5.000000000032756E-6</v>
      </c>
      <c r="H928" s="8">
        <f t="shared" si="75"/>
        <v>2.5000000000327561E-11</v>
      </c>
      <c r="J928" s="8">
        <v>-611.875</v>
      </c>
      <c r="K928" s="8">
        <f t="shared" si="71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72"/>
        <v>-0.92471500000000006</v>
      </c>
      <c r="E929" s="8">
        <v>-0.92471499999999995</v>
      </c>
      <c r="F929" s="4">
        <f t="shared" si="73"/>
        <v>1.1102230246251565E-16</v>
      </c>
      <c r="G929" s="4">
        <f t="shared" si="74"/>
        <v>1.1102230246251565E-16</v>
      </c>
      <c r="H929" s="8">
        <f t="shared" si="75"/>
        <v>1.2325951644078309E-32</v>
      </c>
      <c r="J929" s="8">
        <v>-611.875</v>
      </c>
      <c r="K929" s="8">
        <f t="shared" si="71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72"/>
        <v>-0.92471500000000006</v>
      </c>
      <c r="E930" s="8">
        <v>-0.92471499999999995</v>
      </c>
      <c r="F930" s="4">
        <f t="shared" si="73"/>
        <v>1.1102230246251565E-16</v>
      </c>
      <c r="G930" s="4">
        <f t="shared" si="74"/>
        <v>1.1102230246251565E-16</v>
      </c>
      <c r="H930" s="8">
        <f t="shared" si="75"/>
        <v>1.2325951644078309E-32</v>
      </c>
      <c r="J930" s="8">
        <v>-611.875</v>
      </c>
      <c r="K930" s="8">
        <f t="shared" si="71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72"/>
        <v>-0.92471500000000006</v>
      </c>
      <c r="E931" s="8">
        <v>-0.92471499999999995</v>
      </c>
      <c r="F931" s="4">
        <f t="shared" si="73"/>
        <v>1.1102230246251565E-16</v>
      </c>
      <c r="G931" s="4">
        <f t="shared" si="74"/>
        <v>1.1102230246251565E-16</v>
      </c>
      <c r="H931" s="8">
        <f t="shared" si="75"/>
        <v>1.2325951644078309E-32</v>
      </c>
      <c r="J931" s="8">
        <v>-611.875</v>
      </c>
      <c r="K931" s="8">
        <f t="shared" si="71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72"/>
        <v>-0.92471500000000006</v>
      </c>
      <c r="E932" s="8">
        <v>-0.92471499999999995</v>
      </c>
      <c r="F932" s="4">
        <f t="shared" si="73"/>
        <v>1.1102230246251565E-16</v>
      </c>
      <c r="G932" s="4">
        <f t="shared" si="74"/>
        <v>1.1102230246251565E-16</v>
      </c>
      <c r="H932" s="8">
        <f t="shared" si="75"/>
        <v>1.2325951644078309E-32</v>
      </c>
      <c r="J932" s="8">
        <v>-1066.92</v>
      </c>
      <c r="K932" s="8">
        <f t="shared" si="71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72"/>
        <v>-0.92471500000000006</v>
      </c>
      <c r="E933" s="8">
        <v>-0.92471499999999995</v>
      </c>
      <c r="F933" s="4">
        <f t="shared" si="73"/>
        <v>1.1102230246251565E-16</v>
      </c>
      <c r="G933" s="4">
        <f t="shared" si="74"/>
        <v>1.1102230246251565E-16</v>
      </c>
      <c r="H933" s="8">
        <f t="shared" si="75"/>
        <v>1.2325951644078309E-32</v>
      </c>
      <c r="J933" s="8">
        <v>-1066.92</v>
      </c>
      <c r="K933" s="8">
        <f t="shared" si="71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72"/>
        <v>-0.92471500000000006</v>
      </c>
      <c r="E934" s="8">
        <v>-0.92471499999999995</v>
      </c>
      <c r="F934" s="4">
        <f t="shared" si="73"/>
        <v>1.1102230246251565E-16</v>
      </c>
      <c r="G934" s="4">
        <f t="shared" si="74"/>
        <v>1.1102230246251565E-16</v>
      </c>
      <c r="H934" s="8">
        <f t="shared" si="75"/>
        <v>1.2325951644078309E-32</v>
      </c>
      <c r="J934" s="8">
        <v>-2314.4699999999998</v>
      </c>
      <c r="K934" s="8">
        <f t="shared" si="71"/>
        <v>-2314.4699999999998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72"/>
        <v>-0.92471500000000006</v>
      </c>
      <c r="E935" s="8">
        <v>-0.92471499999999995</v>
      </c>
      <c r="F935" s="4">
        <f t="shared" si="73"/>
        <v>1.1102230246251565E-16</v>
      </c>
      <c r="G935" s="4">
        <f t="shared" si="74"/>
        <v>1.1102230246251565E-16</v>
      </c>
      <c r="H935" s="8">
        <f t="shared" si="75"/>
        <v>1.2325951644078309E-32</v>
      </c>
      <c r="J935" s="8">
        <v>102390</v>
      </c>
      <c r="K935" s="8">
        <f t="shared" si="71"/>
        <v>102390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72"/>
        <v>-0.92471500000000006</v>
      </c>
      <c r="E936" s="8">
        <v>-0.92471499999999995</v>
      </c>
      <c r="F936" s="4">
        <f t="shared" si="73"/>
        <v>1.1102230246251565E-16</v>
      </c>
      <c r="G936" s="4">
        <f t="shared" si="74"/>
        <v>1.1102230246251565E-16</v>
      </c>
      <c r="H936" s="8">
        <f t="shared" si="75"/>
        <v>1.2325951644078309E-32</v>
      </c>
      <c r="J936" s="8">
        <v>113531</v>
      </c>
      <c r="K936" s="8">
        <f t="shared" si="71"/>
        <v>113531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72"/>
        <v>-0.92471500000000006</v>
      </c>
      <c r="E937" s="8">
        <v>-0.92471499999999995</v>
      </c>
      <c r="F937" s="4">
        <f t="shared" si="73"/>
        <v>1.1102230246251565E-16</v>
      </c>
      <c r="G937" s="4">
        <f t="shared" si="74"/>
        <v>1.1102230246251565E-16</v>
      </c>
      <c r="H937" s="8">
        <f t="shared" si="75"/>
        <v>1.2325951644078309E-32</v>
      </c>
      <c r="J937" s="8">
        <v>113082</v>
      </c>
      <c r="K937" s="8">
        <f t="shared" si="71"/>
        <v>113082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72"/>
        <v>-0.92471500000000006</v>
      </c>
      <c r="E938" s="8">
        <v>-0.92471499999999995</v>
      </c>
      <c r="F938" s="4">
        <f t="shared" si="73"/>
        <v>1.1102230246251565E-16</v>
      </c>
      <c r="G938" s="4">
        <f t="shared" si="74"/>
        <v>1.1102230246251565E-16</v>
      </c>
      <c r="H938" s="8">
        <f t="shared" si="75"/>
        <v>1.2325951644078309E-32</v>
      </c>
      <c r="J938" s="8">
        <v>112775</v>
      </c>
      <c r="K938" s="8">
        <f t="shared" si="71"/>
        <v>112775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72"/>
        <v>-0.61187499999999995</v>
      </c>
      <c r="E939" s="8">
        <v>-0.61187499999999995</v>
      </c>
      <c r="F939" s="4">
        <f t="shared" si="73"/>
        <v>0</v>
      </c>
      <c r="G939" s="4">
        <f t="shared" si="74"/>
        <v>0</v>
      </c>
      <c r="H939" s="8">
        <f t="shared" si="75"/>
        <v>0</v>
      </c>
      <c r="J939" s="8">
        <v>112355</v>
      </c>
      <c r="K939" s="8">
        <f t="shared" si="71"/>
        <v>112355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72"/>
        <v>-0.61187499999999995</v>
      </c>
      <c r="E940" s="8">
        <v>-0.61187499999999995</v>
      </c>
      <c r="F940" s="4">
        <f t="shared" si="73"/>
        <v>0</v>
      </c>
      <c r="G940" s="4">
        <f t="shared" si="74"/>
        <v>0</v>
      </c>
      <c r="H940" s="8">
        <f t="shared" si="75"/>
        <v>0</v>
      </c>
      <c r="J940" s="8">
        <v>112160</v>
      </c>
      <c r="K940" s="8">
        <f t="shared" ref="K940:K1003" si="76">J940</f>
        <v>112160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72"/>
        <v>-0.61187499999999995</v>
      </c>
      <c r="E941" s="8">
        <v>-0.61187499999999995</v>
      </c>
      <c r="F941" s="4">
        <f t="shared" si="73"/>
        <v>0</v>
      </c>
      <c r="G941" s="4">
        <f t="shared" si="74"/>
        <v>0</v>
      </c>
      <c r="H941" s="8">
        <f t="shared" si="75"/>
        <v>0</v>
      </c>
      <c r="J941" s="8">
        <v>88360.5</v>
      </c>
      <c r="K941" s="8">
        <f t="shared" si="76"/>
        <v>88360.5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72"/>
        <v>-0.61187499999999995</v>
      </c>
      <c r="E942" s="8">
        <v>-0.61187499999999995</v>
      </c>
      <c r="F942" s="4">
        <f t="shared" si="73"/>
        <v>0</v>
      </c>
      <c r="G942" s="4">
        <f t="shared" si="74"/>
        <v>0</v>
      </c>
      <c r="H942" s="8">
        <f t="shared" si="75"/>
        <v>0</v>
      </c>
      <c r="J942" s="8">
        <v>-924.71500000000003</v>
      </c>
      <c r="K942" s="8">
        <f t="shared" si="76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72"/>
        <v>-0.61187499999999995</v>
      </c>
      <c r="E943" s="8">
        <v>-0.61187499999999995</v>
      </c>
      <c r="F943" s="4">
        <f t="shared" si="73"/>
        <v>0</v>
      </c>
      <c r="G943" s="4">
        <f t="shared" si="74"/>
        <v>0</v>
      </c>
      <c r="H943" s="8">
        <f t="shared" si="75"/>
        <v>0</v>
      </c>
      <c r="J943" s="8">
        <v>-924.71500000000003</v>
      </c>
      <c r="K943" s="8">
        <f t="shared" si="76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72"/>
        <v>-0.61187499999999995</v>
      </c>
      <c r="E944" s="8">
        <v>-0.61187499999999995</v>
      </c>
      <c r="F944" s="4">
        <f t="shared" si="73"/>
        <v>0</v>
      </c>
      <c r="G944" s="4">
        <f t="shared" si="74"/>
        <v>0</v>
      </c>
      <c r="H944" s="8">
        <f t="shared" si="75"/>
        <v>0</v>
      </c>
      <c r="J944" s="8">
        <v>-611.875</v>
      </c>
      <c r="K944" s="8">
        <f t="shared" si="76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72"/>
        <v>-0.61187499999999995</v>
      </c>
      <c r="E945" s="8">
        <v>-0.61187499999999995</v>
      </c>
      <c r="F945" s="4">
        <f t="shared" si="73"/>
        <v>0</v>
      </c>
      <c r="G945" s="4">
        <f t="shared" si="74"/>
        <v>0</v>
      </c>
      <c r="H945" s="8">
        <f t="shared" si="75"/>
        <v>0</v>
      </c>
      <c r="J945" s="8">
        <v>-611.875</v>
      </c>
      <c r="K945" s="8">
        <f t="shared" si="76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72"/>
        <v>-0.61187499999999995</v>
      </c>
      <c r="E946" s="8">
        <v>-0.61187499999999995</v>
      </c>
      <c r="F946" s="4">
        <f t="shared" si="73"/>
        <v>0</v>
      </c>
      <c r="G946" s="4">
        <f t="shared" si="74"/>
        <v>0</v>
      </c>
      <c r="H946" s="8">
        <f t="shared" si="75"/>
        <v>0</v>
      </c>
      <c r="J946" s="8">
        <v>-611.875</v>
      </c>
      <c r="K946" s="8">
        <f t="shared" si="76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72"/>
        <v>-0.61187499999999995</v>
      </c>
      <c r="E947" s="8">
        <v>-0.61187499999999995</v>
      </c>
      <c r="F947" s="4">
        <f t="shared" si="73"/>
        <v>0</v>
      </c>
      <c r="G947" s="4">
        <f t="shared" si="74"/>
        <v>0</v>
      </c>
      <c r="H947" s="8">
        <f t="shared" si="75"/>
        <v>0</v>
      </c>
      <c r="J947" s="8">
        <v>-611.875</v>
      </c>
      <c r="K947" s="8">
        <f t="shared" si="76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72"/>
        <v>-0.61187499999999995</v>
      </c>
      <c r="E948" s="8">
        <v>-0.61187499999999995</v>
      </c>
      <c r="F948" s="4">
        <f t="shared" si="73"/>
        <v>0</v>
      </c>
      <c r="G948" s="4">
        <f t="shared" si="74"/>
        <v>0</v>
      </c>
      <c r="H948" s="8">
        <f t="shared" si="75"/>
        <v>0</v>
      </c>
      <c r="J948" s="8">
        <v>-611.875</v>
      </c>
      <c r="K948" s="8">
        <f t="shared" si="76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72"/>
        <v>-0.61187499999999995</v>
      </c>
      <c r="E949" s="8">
        <v>-0.61187499999999995</v>
      </c>
      <c r="F949" s="4">
        <f t="shared" si="73"/>
        <v>0</v>
      </c>
      <c r="G949" s="4">
        <f t="shared" si="74"/>
        <v>0</v>
      </c>
      <c r="H949" s="8">
        <f t="shared" si="75"/>
        <v>0</v>
      </c>
      <c r="J949" s="8">
        <v>-611.875</v>
      </c>
      <c r="K949" s="8">
        <f t="shared" si="76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72"/>
        <v>-0.61187499999999995</v>
      </c>
      <c r="E950" s="8">
        <v>-0.61187499999999995</v>
      </c>
      <c r="F950" s="4">
        <f t="shared" si="73"/>
        <v>0</v>
      </c>
      <c r="G950" s="4">
        <f t="shared" si="74"/>
        <v>0</v>
      </c>
      <c r="H950" s="8">
        <f t="shared" si="75"/>
        <v>0</v>
      </c>
      <c r="J950" s="8">
        <v>-611.875</v>
      </c>
      <c r="K950" s="8">
        <f t="shared" si="76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72"/>
        <v>-1.0669200000000001</v>
      </c>
      <c r="E951" s="8">
        <v>-1.0669150000000001</v>
      </c>
      <c r="F951" s="4">
        <f t="shared" si="73"/>
        <v>5.000000000032756E-6</v>
      </c>
      <c r="G951" s="4">
        <f t="shared" si="74"/>
        <v>5.000000000032756E-6</v>
      </c>
      <c r="H951" s="8">
        <f t="shared" si="75"/>
        <v>2.5000000000327561E-11</v>
      </c>
      <c r="J951" s="8">
        <v>-611.875</v>
      </c>
      <c r="K951" s="8">
        <f t="shared" si="76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72"/>
        <v>-1.0669200000000001</v>
      </c>
      <c r="E952" s="8">
        <v>-1.0669150000000001</v>
      </c>
      <c r="F952" s="4">
        <f t="shared" si="73"/>
        <v>5.000000000032756E-6</v>
      </c>
      <c r="G952" s="4">
        <f t="shared" si="74"/>
        <v>5.000000000032756E-6</v>
      </c>
      <c r="H952" s="8">
        <f t="shared" si="75"/>
        <v>2.5000000000327561E-11</v>
      </c>
      <c r="J952" s="8">
        <v>-611.875</v>
      </c>
      <c r="K952" s="8">
        <f t="shared" si="76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72"/>
        <v>-0.92471500000000006</v>
      </c>
      <c r="E953" s="8">
        <v>-0.92471499999999995</v>
      </c>
      <c r="F953" s="4">
        <f t="shared" si="73"/>
        <v>1.1102230246251565E-16</v>
      </c>
      <c r="G953" s="4">
        <f t="shared" si="74"/>
        <v>1.1102230246251565E-16</v>
      </c>
      <c r="H953" s="8">
        <f t="shared" si="75"/>
        <v>1.2325951644078309E-32</v>
      </c>
      <c r="J953" s="8">
        <v>-611.875</v>
      </c>
      <c r="K953" s="8">
        <f t="shared" si="76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72"/>
        <v>-0.92471500000000006</v>
      </c>
      <c r="E954" s="8">
        <v>-0.92471499999999995</v>
      </c>
      <c r="F954" s="4">
        <f t="shared" si="73"/>
        <v>1.1102230246251565E-16</v>
      </c>
      <c r="G954" s="4">
        <f t="shared" si="74"/>
        <v>1.1102230246251565E-16</v>
      </c>
      <c r="H954" s="8">
        <f t="shared" si="75"/>
        <v>1.2325951644078309E-32</v>
      </c>
      <c r="J954" s="8">
        <v>-611.875</v>
      </c>
      <c r="K954" s="8">
        <f t="shared" si="76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72"/>
        <v>-0.92471500000000006</v>
      </c>
      <c r="E955" s="8">
        <v>-0.92471499999999995</v>
      </c>
      <c r="F955" s="4">
        <f t="shared" si="73"/>
        <v>1.1102230246251565E-16</v>
      </c>
      <c r="G955" s="4">
        <f t="shared" si="74"/>
        <v>1.1102230246251565E-16</v>
      </c>
      <c r="H955" s="8">
        <f t="shared" si="75"/>
        <v>1.2325951644078309E-32</v>
      </c>
      <c r="J955" s="8">
        <v>-611.875</v>
      </c>
      <c r="K955" s="8">
        <f t="shared" si="76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72"/>
        <v>-0.92471500000000006</v>
      </c>
      <c r="E956" s="8">
        <v>-0.92471499999999995</v>
      </c>
      <c r="F956" s="4">
        <f t="shared" si="73"/>
        <v>1.1102230246251565E-16</v>
      </c>
      <c r="G956" s="4">
        <f t="shared" si="74"/>
        <v>1.1102230246251565E-16</v>
      </c>
      <c r="H956" s="8">
        <f t="shared" si="75"/>
        <v>1.2325951644078309E-32</v>
      </c>
      <c r="J956" s="8">
        <v>-1066.92</v>
      </c>
      <c r="K956" s="8">
        <f t="shared" si="76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72"/>
        <v>-0.92471500000000006</v>
      </c>
      <c r="E957" s="8">
        <v>-0.92471499999999995</v>
      </c>
      <c r="F957" s="4">
        <f t="shared" si="73"/>
        <v>1.1102230246251565E-16</v>
      </c>
      <c r="G957" s="4">
        <f t="shared" si="74"/>
        <v>1.1102230246251565E-16</v>
      </c>
      <c r="H957" s="8">
        <f t="shared" si="75"/>
        <v>1.2325951644078309E-32</v>
      </c>
      <c r="J957" s="8">
        <v>-1066.92</v>
      </c>
      <c r="K957" s="8">
        <f t="shared" si="76"/>
        <v>-1066.92</v>
      </c>
    </row>
    <row r="958" spans="1:11" x14ac:dyDescent="0.25">
      <c r="A958" s="8">
        <v>950</v>
      </c>
      <c r="B958" s="8">
        <v>13</v>
      </c>
      <c r="C958" s="8">
        <v>-2283.96</v>
      </c>
      <c r="D958" s="8">
        <f t="shared" si="72"/>
        <v>-2.28396</v>
      </c>
      <c r="E958" s="8">
        <v>-2.286321</v>
      </c>
      <c r="F958" s="4">
        <f t="shared" si="73"/>
        <v>-2.3610000000000575E-3</v>
      </c>
      <c r="G958" s="4">
        <f t="shared" si="74"/>
        <v>2.3610000000000575E-3</v>
      </c>
      <c r="H958" s="8">
        <f t="shared" si="75"/>
        <v>5.5743210000002711E-6</v>
      </c>
      <c r="J958" s="8">
        <v>-924.71500000000003</v>
      </c>
      <c r="K958" s="8">
        <f t="shared" si="76"/>
        <v>-924.71500000000003</v>
      </c>
    </row>
    <row r="959" spans="1:11" x14ac:dyDescent="0.25">
      <c r="A959" s="8">
        <v>951</v>
      </c>
      <c r="B959" s="8">
        <v>14</v>
      </c>
      <c r="C959" s="8">
        <v>31524.6</v>
      </c>
      <c r="D959" s="8">
        <f t="shared" si="72"/>
        <v>31.5246</v>
      </c>
      <c r="E959" s="8">
        <v>32.890315000000001</v>
      </c>
      <c r="F959" s="4">
        <f t="shared" si="73"/>
        <v>1.3657150000000016</v>
      </c>
      <c r="G959" s="4">
        <f t="shared" si="74"/>
        <v>1.3657150000000016</v>
      </c>
      <c r="H959" s="8">
        <f t="shared" si="75"/>
        <v>1.8651774612250043</v>
      </c>
      <c r="J959" s="8">
        <v>-924.71500000000003</v>
      </c>
      <c r="K959" s="8">
        <f t="shared" si="76"/>
        <v>-924.71500000000003</v>
      </c>
    </row>
    <row r="960" spans="1:11" x14ac:dyDescent="0.25">
      <c r="A960" s="8">
        <v>952</v>
      </c>
      <c r="B960" s="8">
        <v>15</v>
      </c>
      <c r="C960" s="8">
        <v>47499.5</v>
      </c>
      <c r="D960" s="8">
        <f t="shared" si="72"/>
        <v>47.499499999999998</v>
      </c>
      <c r="E960" s="8">
        <v>49.069797000000001</v>
      </c>
      <c r="F960" s="4">
        <f t="shared" si="73"/>
        <v>1.5702970000000036</v>
      </c>
      <c r="G960" s="4">
        <f t="shared" si="74"/>
        <v>1.5702970000000036</v>
      </c>
      <c r="H960" s="8">
        <f t="shared" si="75"/>
        <v>2.4658326682090115</v>
      </c>
      <c r="J960" s="8">
        <v>-924.71500000000003</v>
      </c>
      <c r="K960" s="8">
        <f t="shared" si="76"/>
        <v>-924.71500000000003</v>
      </c>
    </row>
    <row r="961" spans="1:11" x14ac:dyDescent="0.25">
      <c r="A961" s="8">
        <v>953</v>
      </c>
      <c r="B961" s="8">
        <v>16</v>
      </c>
      <c r="C961" s="8">
        <v>28189.7</v>
      </c>
      <c r="D961" s="8">
        <f t="shared" si="72"/>
        <v>28.189700000000002</v>
      </c>
      <c r="E961" s="8">
        <v>28.121943000000002</v>
      </c>
      <c r="F961" s="4">
        <f t="shared" si="73"/>
        <v>-6.7757000000000289E-2</v>
      </c>
      <c r="G961" s="4">
        <f t="shared" si="74"/>
        <v>6.7757000000000289E-2</v>
      </c>
      <c r="H961" s="8">
        <f t="shared" si="75"/>
        <v>4.5910110490000391E-3</v>
      </c>
      <c r="J961" s="8">
        <v>-924.71500000000003</v>
      </c>
      <c r="K961" s="8">
        <f t="shared" si="76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72"/>
        <v>-0.92471500000000006</v>
      </c>
      <c r="E962" s="8">
        <v>-0.92471499999999995</v>
      </c>
      <c r="F962" s="4">
        <f t="shared" si="73"/>
        <v>1.1102230246251565E-16</v>
      </c>
      <c r="G962" s="4">
        <f t="shared" si="74"/>
        <v>1.1102230246251565E-16</v>
      </c>
      <c r="H962" s="8">
        <f t="shared" si="75"/>
        <v>1.2325951644078309E-32</v>
      </c>
      <c r="J962" s="8">
        <v>-924.71500000000003</v>
      </c>
      <c r="K962" s="8">
        <f t="shared" si="76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72"/>
        <v>-0.61187499999999995</v>
      </c>
      <c r="E963" s="8">
        <v>-0.61187499999999995</v>
      </c>
      <c r="F963" s="4">
        <f t="shared" si="73"/>
        <v>0</v>
      </c>
      <c r="G963" s="4">
        <f t="shared" si="74"/>
        <v>0</v>
      </c>
      <c r="H963" s="8">
        <f t="shared" si="75"/>
        <v>0</v>
      </c>
      <c r="J963" s="8">
        <v>-924.71500000000003</v>
      </c>
      <c r="K963" s="8">
        <f t="shared" si="76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72"/>
        <v>-0.61187499999999995</v>
      </c>
      <c r="E964" s="8">
        <v>-0.61187499999999995</v>
      </c>
      <c r="F964" s="4">
        <f t="shared" si="73"/>
        <v>0</v>
      </c>
      <c r="G964" s="4">
        <f t="shared" si="74"/>
        <v>0</v>
      </c>
      <c r="H964" s="8">
        <f t="shared" si="75"/>
        <v>0</v>
      </c>
      <c r="J964" s="8">
        <v>-924.71500000000003</v>
      </c>
      <c r="K964" s="8">
        <f t="shared" si="76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72"/>
        <v>-0.61187499999999995</v>
      </c>
      <c r="E965" s="8">
        <v>-0.61187499999999995</v>
      </c>
      <c r="F965" s="4">
        <f t="shared" si="73"/>
        <v>0</v>
      </c>
      <c r="G965" s="4">
        <f t="shared" si="74"/>
        <v>0</v>
      </c>
      <c r="H965" s="8">
        <f t="shared" si="75"/>
        <v>0</v>
      </c>
      <c r="J965" s="8">
        <v>-924.71500000000003</v>
      </c>
      <c r="K965" s="8">
        <f t="shared" si="76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72"/>
        <v>-0.61187499999999995</v>
      </c>
      <c r="E966" s="8">
        <v>-0.61187499999999995</v>
      </c>
      <c r="F966" s="4">
        <f t="shared" si="73"/>
        <v>0</v>
      </c>
      <c r="G966" s="4">
        <f t="shared" si="74"/>
        <v>0</v>
      </c>
      <c r="H966" s="8">
        <f t="shared" si="75"/>
        <v>0</v>
      </c>
      <c r="J966" s="8">
        <v>-924.71500000000003</v>
      </c>
      <c r="K966" s="8">
        <f t="shared" si="76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72"/>
        <v>-0.61187499999999995</v>
      </c>
      <c r="E967" s="8">
        <v>-0.61187499999999995</v>
      </c>
      <c r="F967" s="4">
        <f t="shared" si="73"/>
        <v>0</v>
      </c>
      <c r="G967" s="4">
        <f t="shared" si="74"/>
        <v>0</v>
      </c>
      <c r="H967" s="8">
        <f t="shared" si="75"/>
        <v>0</v>
      </c>
      <c r="J967" s="8">
        <v>-924.71500000000003</v>
      </c>
      <c r="K967" s="8">
        <f t="shared" si="76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72"/>
        <v>-0.61187499999999995</v>
      </c>
      <c r="E968" s="8">
        <v>-0.61187499999999995</v>
      </c>
      <c r="F968" s="4">
        <f t="shared" si="73"/>
        <v>0</v>
      </c>
      <c r="G968" s="4">
        <f t="shared" si="74"/>
        <v>0</v>
      </c>
      <c r="H968" s="8">
        <f t="shared" si="75"/>
        <v>0</v>
      </c>
      <c r="J968" s="8">
        <v>-611.875</v>
      </c>
      <c r="K968" s="8">
        <f t="shared" si="76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77">C969/1000</f>
        <v>-0.61187499999999995</v>
      </c>
      <c r="E969" s="8">
        <v>-0.61187499999999995</v>
      </c>
      <c r="F969" s="4">
        <f t="shared" ref="F969:F1032" si="78">(E969- D969)</f>
        <v>0</v>
      </c>
      <c r="G969" s="4">
        <f t="shared" ref="G969:G1032" si="79">ABS(F969)</f>
        <v>0</v>
      </c>
      <c r="H969" s="8">
        <f t="shared" ref="H969:H1032" si="80">(G969^2)</f>
        <v>0</v>
      </c>
      <c r="J969" s="8">
        <v>-611.875</v>
      </c>
      <c r="K969" s="8">
        <f t="shared" si="76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77"/>
        <v>-0.61187499999999995</v>
      </c>
      <c r="E970" s="8">
        <v>-0.61187499999999995</v>
      </c>
      <c r="F970" s="4">
        <f t="shared" si="78"/>
        <v>0</v>
      </c>
      <c r="G970" s="4">
        <f t="shared" si="79"/>
        <v>0</v>
      </c>
      <c r="H970" s="8">
        <f t="shared" si="80"/>
        <v>0</v>
      </c>
      <c r="J970" s="8">
        <v>-611.875</v>
      </c>
      <c r="K970" s="8">
        <f t="shared" si="76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77"/>
        <v>-0.61187499999999995</v>
      </c>
      <c r="E971" s="8">
        <v>-0.61187499999999995</v>
      </c>
      <c r="F971" s="4">
        <f t="shared" si="78"/>
        <v>0</v>
      </c>
      <c r="G971" s="4">
        <f t="shared" si="79"/>
        <v>0</v>
      </c>
      <c r="H971" s="8">
        <f t="shared" si="80"/>
        <v>0</v>
      </c>
      <c r="J971" s="8">
        <v>-611.875</v>
      </c>
      <c r="K971" s="8">
        <f t="shared" si="76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77"/>
        <v>-0.61187499999999995</v>
      </c>
      <c r="E972" s="8">
        <v>-0.61187499999999995</v>
      </c>
      <c r="F972" s="4">
        <f t="shared" si="78"/>
        <v>0</v>
      </c>
      <c r="G972" s="4">
        <f t="shared" si="79"/>
        <v>0</v>
      </c>
      <c r="H972" s="8">
        <f t="shared" si="80"/>
        <v>0</v>
      </c>
      <c r="J972" s="8">
        <v>-611.875</v>
      </c>
      <c r="K972" s="8">
        <f t="shared" si="76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77"/>
        <v>-0.61187499999999995</v>
      </c>
      <c r="E973" s="8">
        <v>-0.61187499999999995</v>
      </c>
      <c r="F973" s="4">
        <f t="shared" si="78"/>
        <v>0</v>
      </c>
      <c r="G973" s="4">
        <f t="shared" si="79"/>
        <v>0</v>
      </c>
      <c r="H973" s="8">
        <f t="shared" si="80"/>
        <v>0</v>
      </c>
      <c r="J973" s="8">
        <v>-611.875</v>
      </c>
      <c r="K973" s="8">
        <f t="shared" si="76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77"/>
        <v>-0.61187499999999995</v>
      </c>
      <c r="E974" s="8">
        <v>-0.61187499999999995</v>
      </c>
      <c r="F974" s="4">
        <f t="shared" si="78"/>
        <v>0</v>
      </c>
      <c r="G974" s="4">
        <f t="shared" si="79"/>
        <v>0</v>
      </c>
      <c r="H974" s="8">
        <f t="shared" si="80"/>
        <v>0</v>
      </c>
      <c r="J974" s="8">
        <v>-611.875</v>
      </c>
      <c r="K974" s="8">
        <f t="shared" si="76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77"/>
        <v>-1.0669200000000001</v>
      </c>
      <c r="E975" s="8">
        <v>-1.0669150000000001</v>
      </c>
      <c r="F975" s="4">
        <f t="shared" si="78"/>
        <v>5.000000000032756E-6</v>
      </c>
      <c r="G975" s="4">
        <f t="shared" si="79"/>
        <v>5.000000000032756E-6</v>
      </c>
      <c r="H975" s="8">
        <f t="shared" si="80"/>
        <v>2.5000000000327561E-11</v>
      </c>
      <c r="J975" s="8">
        <v>-611.875</v>
      </c>
      <c r="K975" s="8">
        <f t="shared" si="76"/>
        <v>-611.875</v>
      </c>
    </row>
    <row r="976" spans="1:11" x14ac:dyDescent="0.25">
      <c r="A976" s="8">
        <v>968</v>
      </c>
      <c r="B976" s="8">
        <v>7</v>
      </c>
      <c r="C976" s="8">
        <v>-1535.76</v>
      </c>
      <c r="D976" s="8">
        <f t="shared" si="77"/>
        <v>-1.53576</v>
      </c>
      <c r="E976" s="8">
        <v>-1.535091</v>
      </c>
      <c r="F976" s="4">
        <f t="shared" si="78"/>
        <v>6.6900000000003068E-4</v>
      </c>
      <c r="G976" s="4">
        <f t="shared" si="79"/>
        <v>6.6900000000003068E-4</v>
      </c>
      <c r="H976" s="8">
        <f t="shared" si="80"/>
        <v>4.4756100000004107E-7</v>
      </c>
      <c r="J976" s="8">
        <v>-611.875</v>
      </c>
      <c r="K976" s="8">
        <f t="shared" si="76"/>
        <v>-611.875</v>
      </c>
    </row>
    <row r="977" spans="1:11" x14ac:dyDescent="0.25">
      <c r="A977" s="8">
        <v>969</v>
      </c>
      <c r="B977" s="8">
        <v>8</v>
      </c>
      <c r="C977" s="8">
        <v>37502.9</v>
      </c>
      <c r="D977" s="8">
        <f t="shared" si="77"/>
        <v>37.502900000000004</v>
      </c>
      <c r="E977" s="8">
        <v>37.608423000000002</v>
      </c>
      <c r="F977" s="4">
        <f t="shared" si="78"/>
        <v>0.10552299999999804</v>
      </c>
      <c r="G977" s="4">
        <f t="shared" si="79"/>
        <v>0.10552299999999804</v>
      </c>
      <c r="H977" s="8">
        <f t="shared" si="80"/>
        <v>1.1135103528999586E-2</v>
      </c>
      <c r="J977" s="8">
        <v>-611.875</v>
      </c>
      <c r="K977" s="8">
        <f t="shared" si="76"/>
        <v>-611.875</v>
      </c>
    </row>
    <row r="978" spans="1:11" x14ac:dyDescent="0.25">
      <c r="A978" s="8">
        <v>970</v>
      </c>
      <c r="B978" s="8">
        <v>9</v>
      </c>
      <c r="C978" s="8">
        <v>86065.2</v>
      </c>
      <c r="D978" s="8">
        <f t="shared" si="77"/>
        <v>86.06519999999999</v>
      </c>
      <c r="E978" s="8">
        <v>84.895722000000006</v>
      </c>
      <c r="F978" s="4">
        <f t="shared" si="78"/>
        <v>-1.1694779999999838</v>
      </c>
      <c r="G978" s="4">
        <f t="shared" si="79"/>
        <v>1.1694779999999838</v>
      </c>
      <c r="H978" s="8">
        <f t="shared" si="80"/>
        <v>1.3676787924839622</v>
      </c>
      <c r="J978" s="8">
        <v>-611.875</v>
      </c>
      <c r="K978" s="8">
        <f t="shared" si="76"/>
        <v>-611.875</v>
      </c>
    </row>
    <row r="979" spans="1:11" x14ac:dyDescent="0.25">
      <c r="A979" s="8">
        <v>971</v>
      </c>
      <c r="B979" s="8">
        <v>10</v>
      </c>
      <c r="C979" s="8">
        <v>112837</v>
      </c>
      <c r="D979" s="8">
        <f t="shared" si="77"/>
        <v>112.837</v>
      </c>
      <c r="E979" s="8">
        <v>113.508726</v>
      </c>
      <c r="F979" s="4">
        <f t="shared" si="78"/>
        <v>0.6717259999999925</v>
      </c>
      <c r="G979" s="4">
        <f t="shared" si="79"/>
        <v>0.6717259999999925</v>
      </c>
      <c r="H979" s="8">
        <f t="shared" si="80"/>
        <v>0.4512158190759899</v>
      </c>
      <c r="J979" s="8">
        <v>-611.875</v>
      </c>
      <c r="K979" s="8">
        <f t="shared" si="76"/>
        <v>-611.875</v>
      </c>
    </row>
    <row r="980" spans="1:11" x14ac:dyDescent="0.25">
      <c r="A980" s="8">
        <v>972</v>
      </c>
      <c r="B980" s="8">
        <v>11</v>
      </c>
      <c r="C980" s="8">
        <v>109779</v>
      </c>
      <c r="D980" s="8">
        <f t="shared" si="77"/>
        <v>109.779</v>
      </c>
      <c r="E980" s="8">
        <v>109.681485</v>
      </c>
      <c r="F980" s="4">
        <f t="shared" si="78"/>
        <v>-9.7515000000001351E-2</v>
      </c>
      <c r="G980" s="4">
        <f t="shared" si="79"/>
        <v>9.7515000000001351E-2</v>
      </c>
      <c r="H980" s="8">
        <f t="shared" si="80"/>
        <v>9.5091752250002631E-3</v>
      </c>
      <c r="J980" s="8">
        <v>-1066.92</v>
      </c>
      <c r="K980" s="8">
        <f t="shared" si="76"/>
        <v>-1066.92</v>
      </c>
    </row>
    <row r="981" spans="1:11" x14ac:dyDescent="0.25">
      <c r="A981" s="8">
        <v>973</v>
      </c>
      <c r="B981" s="8">
        <v>12</v>
      </c>
      <c r="C981" s="8">
        <v>111891</v>
      </c>
      <c r="D981" s="8">
        <f t="shared" si="77"/>
        <v>111.89100000000001</v>
      </c>
      <c r="E981" s="8">
        <v>112.400154</v>
      </c>
      <c r="F981" s="4">
        <f t="shared" si="78"/>
        <v>0.50915399999999522</v>
      </c>
      <c r="G981" s="4">
        <f t="shared" si="79"/>
        <v>0.50915399999999522</v>
      </c>
      <c r="H981" s="8">
        <f t="shared" si="80"/>
        <v>0.25923779571599515</v>
      </c>
      <c r="J981" s="8">
        <v>-1066.92</v>
      </c>
      <c r="K981" s="8">
        <f t="shared" si="76"/>
        <v>-1066.92</v>
      </c>
    </row>
    <row r="982" spans="1:11" x14ac:dyDescent="0.25">
      <c r="A982" s="8">
        <v>974</v>
      </c>
      <c r="B982" s="8">
        <v>13</v>
      </c>
      <c r="C982" s="8">
        <v>111650</v>
      </c>
      <c r="D982" s="8">
        <f t="shared" si="77"/>
        <v>111.65</v>
      </c>
      <c r="E982" s="8">
        <v>111.959828</v>
      </c>
      <c r="F982" s="4">
        <f t="shared" si="78"/>
        <v>0.309827999999996</v>
      </c>
      <c r="G982" s="4">
        <f t="shared" si="79"/>
        <v>0.309827999999996</v>
      </c>
      <c r="H982" s="8">
        <f t="shared" si="80"/>
        <v>9.5993389583997515E-2</v>
      </c>
      <c r="J982" s="8">
        <v>-924.71500000000003</v>
      </c>
      <c r="K982" s="8">
        <f t="shared" si="76"/>
        <v>-924.71500000000003</v>
      </c>
    </row>
    <row r="983" spans="1:11" x14ac:dyDescent="0.25">
      <c r="A983" s="8">
        <v>975</v>
      </c>
      <c r="B983" s="8">
        <v>14</v>
      </c>
      <c r="C983" s="8">
        <v>87118.7</v>
      </c>
      <c r="D983" s="8">
        <f t="shared" si="77"/>
        <v>87.118700000000004</v>
      </c>
      <c r="E983" s="8">
        <v>88.792372999999998</v>
      </c>
      <c r="F983" s="4">
        <f t="shared" si="78"/>
        <v>1.6736729999999937</v>
      </c>
      <c r="G983" s="4">
        <f t="shared" si="79"/>
        <v>1.6736729999999937</v>
      </c>
      <c r="H983" s="8">
        <f t="shared" si="80"/>
        <v>2.8011813109289792</v>
      </c>
      <c r="J983" s="8">
        <v>-924.71500000000003</v>
      </c>
      <c r="K983" s="8">
        <f t="shared" si="76"/>
        <v>-924.71500000000003</v>
      </c>
    </row>
    <row r="984" spans="1:11" x14ac:dyDescent="0.25">
      <c r="A984" s="8">
        <v>976</v>
      </c>
      <c r="B984" s="8">
        <v>15</v>
      </c>
      <c r="C984" s="8">
        <v>67659.8</v>
      </c>
      <c r="D984" s="8">
        <f t="shared" si="77"/>
        <v>67.659800000000004</v>
      </c>
      <c r="E984" s="8">
        <v>69.411815000000004</v>
      </c>
      <c r="F984" s="4">
        <f t="shared" si="78"/>
        <v>1.7520150000000001</v>
      </c>
      <c r="G984" s="4">
        <f t="shared" si="79"/>
        <v>1.7520150000000001</v>
      </c>
      <c r="H984" s="8">
        <f t="shared" si="80"/>
        <v>3.0695565602250006</v>
      </c>
      <c r="J984" s="8">
        <v>-924.71500000000003</v>
      </c>
      <c r="K984" s="8">
        <f t="shared" si="76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77"/>
        <v>-0.92471500000000006</v>
      </c>
      <c r="E985" s="8">
        <v>-0.92471499999999995</v>
      </c>
      <c r="F985" s="4">
        <f t="shared" si="78"/>
        <v>1.1102230246251565E-16</v>
      </c>
      <c r="G985" s="4">
        <f t="shared" si="79"/>
        <v>1.1102230246251565E-16</v>
      </c>
      <c r="H985" s="8">
        <f t="shared" si="80"/>
        <v>1.2325951644078309E-32</v>
      </c>
      <c r="J985" s="8">
        <v>-924.71500000000003</v>
      </c>
      <c r="K985" s="8">
        <f t="shared" si="76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77"/>
        <v>-0.92471500000000006</v>
      </c>
      <c r="E986" s="8">
        <v>-0.92471499999999995</v>
      </c>
      <c r="F986" s="4">
        <f t="shared" si="78"/>
        <v>1.1102230246251565E-16</v>
      </c>
      <c r="G986" s="4">
        <f t="shared" si="79"/>
        <v>1.1102230246251565E-16</v>
      </c>
      <c r="H986" s="8">
        <f t="shared" si="80"/>
        <v>1.2325951644078309E-32</v>
      </c>
      <c r="J986" s="8">
        <v>-924.71500000000003</v>
      </c>
      <c r="K986" s="8">
        <f t="shared" si="76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77"/>
        <v>-0.61187499999999995</v>
      </c>
      <c r="E987" s="8">
        <v>-0.61187499999999995</v>
      </c>
      <c r="F987" s="4">
        <f t="shared" si="78"/>
        <v>0</v>
      </c>
      <c r="G987" s="4">
        <f t="shared" si="79"/>
        <v>0</v>
      </c>
      <c r="H987" s="8">
        <f t="shared" si="80"/>
        <v>0</v>
      </c>
      <c r="J987" s="8">
        <v>-2286.1799999999998</v>
      </c>
      <c r="K987" s="8">
        <f t="shared" si="76"/>
        <v>-2286.1799999999998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77"/>
        <v>-0.61187499999999995</v>
      </c>
      <c r="E988" s="8">
        <v>-0.61187499999999995</v>
      </c>
      <c r="F988" s="4">
        <f t="shared" si="78"/>
        <v>0</v>
      </c>
      <c r="G988" s="4">
        <f t="shared" si="79"/>
        <v>0</v>
      </c>
      <c r="H988" s="8">
        <f t="shared" si="80"/>
        <v>0</v>
      </c>
      <c r="J988" s="8">
        <v>32663.7</v>
      </c>
      <c r="K988" s="8">
        <f t="shared" si="76"/>
        <v>32663.7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77"/>
        <v>-0.61187499999999995</v>
      </c>
      <c r="E989" s="8">
        <v>-0.61187499999999995</v>
      </c>
      <c r="F989" s="4">
        <f t="shared" si="78"/>
        <v>0</v>
      </c>
      <c r="G989" s="4">
        <f t="shared" si="79"/>
        <v>0</v>
      </c>
      <c r="H989" s="8">
        <f t="shared" si="80"/>
        <v>0</v>
      </c>
      <c r="J989" s="8">
        <v>48840</v>
      </c>
      <c r="K989" s="8">
        <f t="shared" si="76"/>
        <v>48840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77"/>
        <v>-0.61187499999999995</v>
      </c>
      <c r="E990" s="8">
        <v>-0.61187499999999995</v>
      </c>
      <c r="F990" s="4">
        <f t="shared" si="78"/>
        <v>0</v>
      </c>
      <c r="G990" s="4">
        <f t="shared" si="79"/>
        <v>0</v>
      </c>
      <c r="H990" s="8">
        <f t="shared" si="80"/>
        <v>0</v>
      </c>
      <c r="J990" s="8">
        <v>28277.3</v>
      </c>
      <c r="K990" s="8">
        <f t="shared" si="76"/>
        <v>28277.3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77"/>
        <v>-0.61187499999999995</v>
      </c>
      <c r="E991" s="8">
        <v>-0.61187499999999995</v>
      </c>
      <c r="F991" s="4">
        <f t="shared" si="78"/>
        <v>0</v>
      </c>
      <c r="G991" s="4">
        <f t="shared" si="79"/>
        <v>0</v>
      </c>
      <c r="H991" s="8">
        <f t="shared" si="80"/>
        <v>0</v>
      </c>
      <c r="J991" s="8">
        <v>-924.71500000000003</v>
      </c>
      <c r="K991" s="8">
        <f t="shared" si="76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77"/>
        <v>-0.61187499999999995</v>
      </c>
      <c r="E992" s="8">
        <v>-0.61187499999999995</v>
      </c>
      <c r="F992" s="4">
        <f t="shared" si="78"/>
        <v>0</v>
      </c>
      <c r="G992" s="4">
        <f t="shared" si="79"/>
        <v>0</v>
      </c>
      <c r="H992" s="8">
        <f t="shared" si="80"/>
        <v>0</v>
      </c>
      <c r="J992" s="8">
        <v>-611.875</v>
      </c>
      <c r="K992" s="8">
        <f t="shared" si="76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77"/>
        <v>-0.61187499999999995</v>
      </c>
      <c r="E993" s="8">
        <v>-0.61187499999999995</v>
      </c>
      <c r="F993" s="4">
        <f t="shared" si="78"/>
        <v>0</v>
      </c>
      <c r="G993" s="4">
        <f t="shared" si="79"/>
        <v>0</v>
      </c>
      <c r="H993" s="8">
        <f t="shared" si="80"/>
        <v>0</v>
      </c>
      <c r="J993" s="8">
        <v>-611.875</v>
      </c>
      <c r="K993" s="8">
        <f t="shared" si="76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77"/>
        <v>-0.61187499999999995</v>
      </c>
      <c r="E994" s="8">
        <v>-0.61187499999999995</v>
      </c>
      <c r="F994" s="4">
        <f t="shared" si="78"/>
        <v>0</v>
      </c>
      <c r="G994" s="4">
        <f t="shared" si="79"/>
        <v>0</v>
      </c>
      <c r="H994" s="8">
        <f t="shared" si="80"/>
        <v>0</v>
      </c>
      <c r="J994" s="8">
        <v>-611.875</v>
      </c>
      <c r="K994" s="8">
        <f t="shared" si="76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77"/>
        <v>-0.61187499999999995</v>
      </c>
      <c r="E995" s="8">
        <v>-0.61187499999999995</v>
      </c>
      <c r="F995" s="4">
        <f t="shared" si="78"/>
        <v>0</v>
      </c>
      <c r="G995" s="4">
        <f t="shared" si="79"/>
        <v>0</v>
      </c>
      <c r="H995" s="8">
        <f t="shared" si="80"/>
        <v>0</v>
      </c>
      <c r="J995" s="8">
        <v>-611.875</v>
      </c>
      <c r="K995" s="8">
        <f t="shared" si="76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77"/>
        <v>-0.61187499999999995</v>
      </c>
      <c r="E996" s="8">
        <v>-0.61187499999999995</v>
      </c>
      <c r="F996" s="4">
        <f t="shared" si="78"/>
        <v>0</v>
      </c>
      <c r="G996" s="4">
        <f t="shared" si="79"/>
        <v>0</v>
      </c>
      <c r="H996" s="8">
        <f t="shared" si="80"/>
        <v>0</v>
      </c>
      <c r="J996" s="8">
        <v>-611.875</v>
      </c>
      <c r="K996" s="8">
        <f t="shared" si="76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77"/>
        <v>-0.61187499999999995</v>
      </c>
      <c r="E997" s="8">
        <v>-0.61187499999999995</v>
      </c>
      <c r="F997" s="4">
        <f t="shared" si="78"/>
        <v>0</v>
      </c>
      <c r="G997" s="4">
        <f t="shared" si="79"/>
        <v>0</v>
      </c>
      <c r="H997" s="8">
        <f t="shared" si="80"/>
        <v>0</v>
      </c>
      <c r="J997" s="8">
        <v>-611.875</v>
      </c>
      <c r="K997" s="8">
        <f t="shared" si="76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77"/>
        <v>-0.61187499999999995</v>
      </c>
      <c r="E998" s="8">
        <v>-0.61187499999999995</v>
      </c>
      <c r="F998" s="4">
        <f t="shared" si="78"/>
        <v>0</v>
      </c>
      <c r="G998" s="4">
        <f t="shared" si="79"/>
        <v>0</v>
      </c>
      <c r="H998" s="8">
        <f t="shared" si="80"/>
        <v>0</v>
      </c>
      <c r="J998" s="8">
        <v>-611.875</v>
      </c>
      <c r="K998" s="8">
        <f t="shared" si="76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77"/>
        <v>-1.0669200000000001</v>
      </c>
      <c r="E999" s="8">
        <v>-1.0669150000000001</v>
      </c>
      <c r="F999" s="4">
        <f t="shared" si="78"/>
        <v>5.000000000032756E-6</v>
      </c>
      <c r="G999" s="4">
        <f t="shared" si="79"/>
        <v>5.000000000032756E-6</v>
      </c>
      <c r="H999" s="8">
        <f t="shared" si="80"/>
        <v>2.5000000000327561E-11</v>
      </c>
      <c r="J999" s="8">
        <v>-611.875</v>
      </c>
      <c r="K999" s="8">
        <f t="shared" si="76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77"/>
        <v>-1.0669200000000001</v>
      </c>
      <c r="E1000" s="8">
        <v>-1.0669150000000001</v>
      </c>
      <c r="F1000" s="4">
        <f t="shared" si="78"/>
        <v>5.000000000032756E-6</v>
      </c>
      <c r="G1000" s="4">
        <f t="shared" si="79"/>
        <v>5.000000000032756E-6</v>
      </c>
      <c r="H1000" s="8">
        <f t="shared" si="80"/>
        <v>2.5000000000327561E-11</v>
      </c>
      <c r="J1000" s="8">
        <v>-611.875</v>
      </c>
      <c r="K1000" s="8">
        <f t="shared" si="76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77"/>
        <v>-0.92471500000000006</v>
      </c>
      <c r="E1001" s="8">
        <v>-0.92471499999999995</v>
      </c>
      <c r="F1001" s="4">
        <f t="shared" si="78"/>
        <v>1.1102230246251565E-16</v>
      </c>
      <c r="G1001" s="4">
        <f t="shared" si="79"/>
        <v>1.1102230246251565E-16</v>
      </c>
      <c r="H1001" s="8">
        <f t="shared" si="80"/>
        <v>1.2325951644078309E-32</v>
      </c>
      <c r="J1001" s="8">
        <v>-611.875</v>
      </c>
      <c r="K1001" s="8">
        <f t="shared" si="76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77"/>
        <v>-0.92471500000000006</v>
      </c>
      <c r="E1002" s="8">
        <v>-0.92471499999999995</v>
      </c>
      <c r="F1002" s="4">
        <f t="shared" si="78"/>
        <v>1.1102230246251565E-16</v>
      </c>
      <c r="G1002" s="4">
        <f t="shared" si="79"/>
        <v>1.1102230246251565E-16</v>
      </c>
      <c r="H1002" s="8">
        <f t="shared" si="80"/>
        <v>1.2325951644078309E-32</v>
      </c>
      <c r="J1002" s="8">
        <v>-611.875</v>
      </c>
      <c r="K1002" s="8">
        <f t="shared" si="76"/>
        <v>-611.875</v>
      </c>
    </row>
    <row r="1003" spans="1:11" x14ac:dyDescent="0.25">
      <c r="A1003" s="8">
        <v>995</v>
      </c>
      <c r="B1003" s="8">
        <v>10</v>
      </c>
      <c r="C1003" s="8">
        <v>-2713.47</v>
      </c>
      <c r="D1003" s="8">
        <f t="shared" si="77"/>
        <v>-2.7134699999999996</v>
      </c>
      <c r="E1003" s="8">
        <v>-2.7125949999999999</v>
      </c>
      <c r="F1003" s="4">
        <f t="shared" si="78"/>
        <v>8.749999999997371E-4</v>
      </c>
      <c r="G1003" s="4">
        <f t="shared" si="79"/>
        <v>8.749999999997371E-4</v>
      </c>
      <c r="H1003" s="8">
        <f t="shared" si="80"/>
        <v>7.6562499999953993E-7</v>
      </c>
      <c r="J1003" s="8">
        <v>-611.875</v>
      </c>
      <c r="K1003" s="8">
        <f t="shared" si="76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77"/>
        <v>-0.92471500000000006</v>
      </c>
      <c r="E1004" s="8">
        <v>-0.92471499999999995</v>
      </c>
      <c r="F1004" s="4">
        <f t="shared" si="78"/>
        <v>1.1102230246251565E-16</v>
      </c>
      <c r="G1004" s="4">
        <f t="shared" si="79"/>
        <v>1.1102230246251565E-16</v>
      </c>
      <c r="H1004" s="8">
        <f t="shared" si="80"/>
        <v>1.2325951644078309E-32</v>
      </c>
      <c r="J1004" s="8">
        <v>-1066.92</v>
      </c>
      <c r="K1004" s="8">
        <f t="shared" ref="K1004:K1067" si="81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77"/>
        <v>-0.92471500000000006</v>
      </c>
      <c r="E1005" s="8">
        <v>-0.92471499999999995</v>
      </c>
      <c r="F1005" s="4">
        <f t="shared" si="78"/>
        <v>1.1102230246251565E-16</v>
      </c>
      <c r="G1005" s="4">
        <f t="shared" si="79"/>
        <v>1.1102230246251565E-16</v>
      </c>
      <c r="H1005" s="8">
        <f t="shared" si="80"/>
        <v>1.2325951644078309E-32</v>
      </c>
      <c r="J1005" s="8">
        <v>-1535.32</v>
      </c>
      <c r="K1005" s="8">
        <f t="shared" si="81"/>
        <v>-1535.32</v>
      </c>
    </row>
    <row r="1006" spans="1:11" x14ac:dyDescent="0.25">
      <c r="A1006" s="8">
        <v>998</v>
      </c>
      <c r="B1006" s="8">
        <v>13</v>
      </c>
      <c r="C1006" s="8">
        <v>-4488.68</v>
      </c>
      <c r="D1006" s="8">
        <f t="shared" si="77"/>
        <v>-4.4886800000000004</v>
      </c>
      <c r="E1006" s="8">
        <v>-4.4912359999999998</v>
      </c>
      <c r="F1006" s="4">
        <f t="shared" si="78"/>
        <v>-2.5559999999993366E-3</v>
      </c>
      <c r="G1006" s="4">
        <f t="shared" si="79"/>
        <v>2.5559999999993366E-3</v>
      </c>
      <c r="H1006" s="8">
        <f t="shared" si="80"/>
        <v>6.5331359999966088E-6</v>
      </c>
      <c r="J1006" s="8">
        <v>37750.800000000003</v>
      </c>
      <c r="K1006" s="8">
        <f t="shared" si="81"/>
        <v>37750.800000000003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77"/>
        <v>-0.92471500000000006</v>
      </c>
      <c r="E1007" s="8">
        <v>-0.92471499999999995</v>
      </c>
      <c r="F1007" s="4">
        <f t="shared" si="78"/>
        <v>1.1102230246251565E-16</v>
      </c>
      <c r="G1007" s="4">
        <f t="shared" si="79"/>
        <v>1.1102230246251565E-16</v>
      </c>
      <c r="H1007" s="8">
        <f t="shared" si="80"/>
        <v>1.2325951644078309E-32</v>
      </c>
      <c r="J1007" s="8">
        <v>84956.4</v>
      </c>
      <c r="K1007" s="8">
        <f t="shared" si="81"/>
        <v>84956.4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77"/>
        <v>-0.92471500000000006</v>
      </c>
      <c r="E1008" s="8">
        <v>-0.92471499999999995</v>
      </c>
      <c r="F1008" s="4">
        <f t="shared" si="78"/>
        <v>1.1102230246251565E-16</v>
      </c>
      <c r="G1008" s="4">
        <f t="shared" si="79"/>
        <v>1.1102230246251565E-16</v>
      </c>
      <c r="H1008" s="8">
        <f t="shared" si="80"/>
        <v>1.2325951644078309E-32</v>
      </c>
      <c r="J1008" s="8">
        <v>113133</v>
      </c>
      <c r="K1008" s="8">
        <f t="shared" si="81"/>
        <v>113133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77"/>
        <v>-0.92471500000000006</v>
      </c>
      <c r="E1009" s="8">
        <v>-0.92471499999999995</v>
      </c>
      <c r="F1009" s="4">
        <f t="shared" si="78"/>
        <v>1.1102230246251565E-16</v>
      </c>
      <c r="G1009" s="4">
        <f t="shared" si="79"/>
        <v>1.1102230246251565E-16</v>
      </c>
      <c r="H1009" s="8">
        <f t="shared" si="80"/>
        <v>1.2325951644078309E-32</v>
      </c>
      <c r="J1009" s="8">
        <v>109575</v>
      </c>
      <c r="K1009" s="8">
        <f t="shared" si="81"/>
        <v>109575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77"/>
        <v>-0.92471500000000006</v>
      </c>
      <c r="E1010" s="8">
        <v>-0.92471499999999995</v>
      </c>
      <c r="F1010" s="4">
        <f t="shared" si="78"/>
        <v>1.1102230246251565E-16</v>
      </c>
      <c r="G1010" s="4">
        <f t="shared" si="79"/>
        <v>1.1102230246251565E-16</v>
      </c>
      <c r="H1010" s="8">
        <f t="shared" si="80"/>
        <v>1.2325951644078309E-32</v>
      </c>
      <c r="J1010" s="8">
        <v>112284</v>
      </c>
      <c r="K1010" s="8">
        <f t="shared" si="81"/>
        <v>112284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77"/>
        <v>-0.61187499999999995</v>
      </c>
      <c r="E1011" s="8">
        <v>-0.61187499999999995</v>
      </c>
      <c r="F1011" s="4">
        <f t="shared" si="78"/>
        <v>0</v>
      </c>
      <c r="G1011" s="4">
        <f t="shared" si="79"/>
        <v>0</v>
      </c>
      <c r="H1011" s="8">
        <f t="shared" si="80"/>
        <v>0</v>
      </c>
      <c r="J1011" s="8">
        <v>111864</v>
      </c>
      <c r="K1011" s="8">
        <f t="shared" si="81"/>
        <v>111864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77"/>
        <v>-0.61187499999999995</v>
      </c>
      <c r="E1012" s="8">
        <v>-0.61187499999999995</v>
      </c>
      <c r="F1012" s="4">
        <f t="shared" si="78"/>
        <v>0</v>
      </c>
      <c r="G1012" s="4">
        <f t="shared" si="79"/>
        <v>0</v>
      </c>
      <c r="H1012" s="8">
        <f t="shared" si="80"/>
        <v>0</v>
      </c>
      <c r="J1012" s="8">
        <v>88835.9</v>
      </c>
      <c r="K1012" s="8">
        <f t="shared" si="81"/>
        <v>88835.9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77"/>
        <v>-0.61187499999999995</v>
      </c>
      <c r="E1013" s="8">
        <v>-0.61187499999999995</v>
      </c>
      <c r="F1013" s="4">
        <f t="shared" si="78"/>
        <v>0</v>
      </c>
      <c r="G1013" s="4">
        <f t="shared" si="79"/>
        <v>0</v>
      </c>
      <c r="H1013" s="8">
        <f t="shared" si="80"/>
        <v>0</v>
      </c>
      <c r="J1013" s="8">
        <v>69519.199999999997</v>
      </c>
      <c r="K1013" s="8">
        <f t="shared" si="81"/>
        <v>69519.199999999997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77"/>
        <v>-0.61187499999999995</v>
      </c>
      <c r="E1014" s="8">
        <v>-0.61187499999999995</v>
      </c>
      <c r="F1014" s="4">
        <f t="shared" si="78"/>
        <v>0</v>
      </c>
      <c r="G1014" s="4">
        <f t="shared" si="79"/>
        <v>0</v>
      </c>
      <c r="H1014" s="8">
        <f t="shared" si="80"/>
        <v>0</v>
      </c>
      <c r="J1014" s="8">
        <v>-924.71500000000003</v>
      </c>
      <c r="K1014" s="8">
        <f t="shared" si="81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77"/>
        <v>-0.61187499999999995</v>
      </c>
      <c r="E1015" s="8">
        <v>-0.61187499999999995</v>
      </c>
      <c r="F1015" s="4">
        <f t="shared" si="78"/>
        <v>0</v>
      </c>
      <c r="G1015" s="4">
        <f t="shared" si="79"/>
        <v>0</v>
      </c>
      <c r="H1015" s="8">
        <f t="shared" si="80"/>
        <v>0</v>
      </c>
      <c r="J1015" s="8">
        <v>-924.71500000000003</v>
      </c>
      <c r="K1015" s="8">
        <f t="shared" si="81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77"/>
        <v>-0.61187499999999995</v>
      </c>
      <c r="E1016" s="8">
        <v>-0.61187499999999995</v>
      </c>
      <c r="F1016" s="4">
        <f t="shared" si="78"/>
        <v>0</v>
      </c>
      <c r="G1016" s="4">
        <f t="shared" si="79"/>
        <v>0</v>
      </c>
      <c r="H1016" s="8">
        <f t="shared" si="80"/>
        <v>0</v>
      </c>
      <c r="J1016" s="8">
        <v>-611.875</v>
      </c>
      <c r="K1016" s="8">
        <f t="shared" si="81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77"/>
        <v>-0.61187499999999995</v>
      </c>
      <c r="E1017" s="8">
        <v>-0.61187499999999995</v>
      </c>
      <c r="F1017" s="4">
        <f t="shared" si="78"/>
        <v>0</v>
      </c>
      <c r="G1017" s="4">
        <f t="shared" si="79"/>
        <v>0</v>
      </c>
      <c r="H1017" s="8">
        <f t="shared" si="80"/>
        <v>0</v>
      </c>
      <c r="J1017" s="8">
        <v>-611.875</v>
      </c>
      <c r="K1017" s="8">
        <f t="shared" si="81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77"/>
        <v>-0.61187499999999995</v>
      </c>
      <c r="E1018" s="8">
        <v>-0.61187499999999995</v>
      </c>
      <c r="F1018" s="4">
        <f t="shared" si="78"/>
        <v>0</v>
      </c>
      <c r="G1018" s="4">
        <f t="shared" si="79"/>
        <v>0</v>
      </c>
      <c r="H1018" s="8">
        <f t="shared" si="80"/>
        <v>0</v>
      </c>
      <c r="J1018" s="8">
        <v>-611.875</v>
      </c>
      <c r="K1018" s="8">
        <f t="shared" si="81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77"/>
        <v>-0.61187499999999995</v>
      </c>
      <c r="E1019" s="8">
        <v>-0.61187499999999995</v>
      </c>
      <c r="F1019" s="4">
        <f t="shared" si="78"/>
        <v>0</v>
      </c>
      <c r="G1019" s="4">
        <f t="shared" si="79"/>
        <v>0</v>
      </c>
      <c r="H1019" s="8">
        <f t="shared" si="80"/>
        <v>0</v>
      </c>
      <c r="J1019" s="8">
        <v>-611.875</v>
      </c>
      <c r="K1019" s="8">
        <f t="shared" si="81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77"/>
        <v>-0.61187499999999995</v>
      </c>
      <c r="E1020" s="8">
        <v>-0.61187499999999995</v>
      </c>
      <c r="F1020" s="4">
        <f t="shared" si="78"/>
        <v>0</v>
      </c>
      <c r="G1020" s="4">
        <f t="shared" si="79"/>
        <v>0</v>
      </c>
      <c r="H1020" s="8">
        <f t="shared" si="80"/>
        <v>0</v>
      </c>
      <c r="J1020" s="8">
        <v>-611.875</v>
      </c>
      <c r="K1020" s="8">
        <f t="shared" si="81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77"/>
        <v>-0.61187499999999995</v>
      </c>
      <c r="E1021" s="8">
        <v>-0.61187499999999995</v>
      </c>
      <c r="F1021" s="4">
        <f t="shared" si="78"/>
        <v>0</v>
      </c>
      <c r="G1021" s="4">
        <f t="shared" si="79"/>
        <v>0</v>
      </c>
      <c r="H1021" s="8">
        <f t="shared" si="80"/>
        <v>0</v>
      </c>
      <c r="J1021" s="8">
        <v>-611.875</v>
      </c>
      <c r="K1021" s="8">
        <f t="shared" si="81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77"/>
        <v>-0.61187499999999995</v>
      </c>
      <c r="E1022" s="8">
        <v>-0.61187499999999995</v>
      </c>
      <c r="F1022" s="4">
        <f t="shared" si="78"/>
        <v>0</v>
      </c>
      <c r="G1022" s="4">
        <f t="shared" si="79"/>
        <v>0</v>
      </c>
      <c r="H1022" s="8">
        <f t="shared" si="80"/>
        <v>0</v>
      </c>
      <c r="J1022" s="8">
        <v>-611.875</v>
      </c>
      <c r="K1022" s="8">
        <f t="shared" si="81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77"/>
        <v>-1.0669200000000001</v>
      </c>
      <c r="E1023" s="8">
        <v>-1.0669150000000001</v>
      </c>
      <c r="F1023" s="4">
        <f t="shared" si="78"/>
        <v>5.000000000032756E-6</v>
      </c>
      <c r="G1023" s="4">
        <f t="shared" si="79"/>
        <v>5.000000000032756E-6</v>
      </c>
      <c r="H1023" s="8">
        <f t="shared" si="80"/>
        <v>2.5000000000327561E-11</v>
      </c>
      <c r="J1023" s="8">
        <v>-611.875</v>
      </c>
      <c r="K1023" s="8">
        <f t="shared" si="81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77"/>
        <v>-1.0669200000000001</v>
      </c>
      <c r="E1024" s="8">
        <v>-1.0669150000000001</v>
      </c>
      <c r="F1024" s="4">
        <f t="shared" si="78"/>
        <v>5.000000000032756E-6</v>
      </c>
      <c r="G1024" s="4">
        <f t="shared" si="79"/>
        <v>5.000000000032756E-6</v>
      </c>
      <c r="H1024" s="8">
        <f t="shared" si="80"/>
        <v>2.5000000000327561E-11</v>
      </c>
      <c r="J1024" s="8">
        <v>-611.875</v>
      </c>
      <c r="K1024" s="8">
        <f t="shared" si="81"/>
        <v>-611.875</v>
      </c>
    </row>
    <row r="1025" spans="1:11" x14ac:dyDescent="0.25">
      <c r="A1025" s="8">
        <v>1017</v>
      </c>
      <c r="B1025" s="8">
        <v>8</v>
      </c>
      <c r="C1025" s="8">
        <v>14414.7</v>
      </c>
      <c r="D1025" s="8">
        <f t="shared" si="77"/>
        <v>14.4147</v>
      </c>
      <c r="E1025" s="8">
        <v>14.646789</v>
      </c>
      <c r="F1025" s="4">
        <f t="shared" si="78"/>
        <v>0.23208900000000021</v>
      </c>
      <c r="G1025" s="4">
        <f t="shared" si="79"/>
        <v>0.23208900000000021</v>
      </c>
      <c r="H1025" s="8">
        <f t="shared" si="80"/>
        <v>5.3865303921000099E-2</v>
      </c>
      <c r="J1025" s="8">
        <v>-611.875</v>
      </c>
      <c r="K1025" s="8">
        <f t="shared" si="81"/>
        <v>-611.875</v>
      </c>
    </row>
    <row r="1026" spans="1:11" x14ac:dyDescent="0.25">
      <c r="A1026" s="8">
        <v>1018</v>
      </c>
      <c r="B1026" s="8">
        <v>9</v>
      </c>
      <c r="C1026" s="8">
        <v>113540</v>
      </c>
      <c r="D1026" s="8">
        <f t="shared" si="77"/>
        <v>113.54</v>
      </c>
      <c r="E1026" s="8">
        <v>114.257199</v>
      </c>
      <c r="F1026" s="4">
        <f t="shared" si="78"/>
        <v>0.7171989999999937</v>
      </c>
      <c r="G1026" s="4">
        <f t="shared" si="79"/>
        <v>0.7171989999999937</v>
      </c>
      <c r="H1026" s="8">
        <f t="shared" si="80"/>
        <v>0.51437440560099101</v>
      </c>
      <c r="J1026" s="8">
        <v>-611.875</v>
      </c>
      <c r="K1026" s="8">
        <f t="shared" si="81"/>
        <v>-611.875</v>
      </c>
    </row>
    <row r="1027" spans="1:11" x14ac:dyDescent="0.25">
      <c r="A1027" s="8">
        <v>1019</v>
      </c>
      <c r="B1027" s="8">
        <v>10</v>
      </c>
      <c r="C1027" s="8">
        <v>112985</v>
      </c>
      <c r="D1027" s="8">
        <f t="shared" si="77"/>
        <v>112.985</v>
      </c>
      <c r="E1027" s="8">
        <v>113.18795299999999</v>
      </c>
      <c r="F1027" s="4">
        <f t="shared" si="78"/>
        <v>0.20295299999999372</v>
      </c>
      <c r="G1027" s="4">
        <f t="shared" si="79"/>
        <v>0.20295299999999372</v>
      </c>
      <c r="H1027" s="8">
        <f t="shared" si="80"/>
        <v>4.1189920208997449E-2</v>
      </c>
      <c r="J1027" s="8">
        <v>-611.875</v>
      </c>
      <c r="K1027" s="8">
        <f t="shared" si="81"/>
        <v>-611.875</v>
      </c>
    </row>
    <row r="1028" spans="1:11" x14ac:dyDescent="0.25">
      <c r="A1028" s="8">
        <v>1020</v>
      </c>
      <c r="B1028" s="8">
        <v>11</v>
      </c>
      <c r="C1028" s="8">
        <v>112312</v>
      </c>
      <c r="D1028" s="8">
        <f t="shared" si="77"/>
        <v>112.312</v>
      </c>
      <c r="E1028" s="8">
        <v>112.479145</v>
      </c>
      <c r="F1028" s="4">
        <f t="shared" si="78"/>
        <v>0.16714500000000498</v>
      </c>
      <c r="G1028" s="4">
        <f t="shared" si="79"/>
        <v>0.16714500000000498</v>
      </c>
      <c r="H1028" s="8">
        <f t="shared" si="80"/>
        <v>2.7937451025001666E-2</v>
      </c>
      <c r="J1028" s="8">
        <v>-1066.92</v>
      </c>
      <c r="K1028" s="8">
        <f t="shared" si="81"/>
        <v>-1066.92</v>
      </c>
    </row>
    <row r="1029" spans="1:11" x14ac:dyDescent="0.25">
      <c r="A1029" s="8">
        <v>1021</v>
      </c>
      <c r="B1029" s="8">
        <v>12</v>
      </c>
      <c r="C1029" s="8">
        <v>111633</v>
      </c>
      <c r="D1029" s="8">
        <f t="shared" si="77"/>
        <v>111.633</v>
      </c>
      <c r="E1029" s="8">
        <v>111.86646</v>
      </c>
      <c r="F1029" s="4">
        <f t="shared" si="78"/>
        <v>0.23346000000000799</v>
      </c>
      <c r="G1029" s="4">
        <f t="shared" si="79"/>
        <v>0.23346000000000799</v>
      </c>
      <c r="H1029" s="8">
        <f t="shared" si="80"/>
        <v>5.4503571600003735E-2</v>
      </c>
      <c r="J1029" s="8">
        <v>-1066.92</v>
      </c>
      <c r="K1029" s="8">
        <f t="shared" si="81"/>
        <v>-1066.92</v>
      </c>
    </row>
    <row r="1030" spans="1:11" x14ac:dyDescent="0.25">
      <c r="A1030" s="8">
        <v>1022</v>
      </c>
      <c r="B1030" s="8">
        <v>13</v>
      </c>
      <c r="C1030" s="8">
        <v>111230</v>
      </c>
      <c r="D1030" s="8">
        <f t="shared" si="77"/>
        <v>111.23</v>
      </c>
      <c r="E1030" s="8">
        <v>111.706611</v>
      </c>
      <c r="F1030" s="4">
        <f t="shared" si="78"/>
        <v>0.47661099999999124</v>
      </c>
      <c r="G1030" s="4">
        <f t="shared" si="79"/>
        <v>0.47661099999999124</v>
      </c>
      <c r="H1030" s="8">
        <f t="shared" si="80"/>
        <v>0.22715804532099165</v>
      </c>
      <c r="J1030" s="8">
        <v>-924.71500000000003</v>
      </c>
      <c r="K1030" s="8">
        <f t="shared" si="81"/>
        <v>-924.71500000000003</v>
      </c>
    </row>
    <row r="1031" spans="1:11" x14ac:dyDescent="0.25">
      <c r="A1031" s="8">
        <v>1023</v>
      </c>
      <c r="B1031" s="8">
        <v>14</v>
      </c>
      <c r="C1031" s="8">
        <v>111026</v>
      </c>
      <c r="D1031" s="8">
        <f t="shared" si="77"/>
        <v>111.026</v>
      </c>
      <c r="E1031" s="8">
        <v>111.51289800000001</v>
      </c>
      <c r="F1031" s="4">
        <f t="shared" si="78"/>
        <v>0.48689800000001071</v>
      </c>
      <c r="G1031" s="4">
        <f t="shared" si="79"/>
        <v>0.48689800000001071</v>
      </c>
      <c r="H1031" s="8">
        <f t="shared" si="80"/>
        <v>0.23706966240401042</v>
      </c>
      <c r="J1031" s="8">
        <v>-924.71500000000003</v>
      </c>
      <c r="K1031" s="8">
        <f t="shared" si="81"/>
        <v>-924.71500000000003</v>
      </c>
    </row>
    <row r="1032" spans="1:11" x14ac:dyDescent="0.25">
      <c r="A1032" s="8">
        <v>1024</v>
      </c>
      <c r="B1032" s="8">
        <v>15</v>
      </c>
      <c r="C1032" s="8">
        <v>111191</v>
      </c>
      <c r="D1032" s="8">
        <f t="shared" si="77"/>
        <v>111.191</v>
      </c>
      <c r="E1032" s="8">
        <v>111.44771900000001</v>
      </c>
      <c r="F1032" s="4">
        <f t="shared" si="78"/>
        <v>0.25671900000000392</v>
      </c>
      <c r="G1032" s="4">
        <f t="shared" si="79"/>
        <v>0.25671900000000392</v>
      </c>
      <c r="H1032" s="8">
        <f t="shared" si="80"/>
        <v>6.5904644961002012E-2</v>
      </c>
      <c r="J1032" s="8">
        <v>-2712.91</v>
      </c>
      <c r="K1032" s="8">
        <f t="shared" si="81"/>
        <v>-2712.91</v>
      </c>
    </row>
    <row r="1033" spans="1:11" x14ac:dyDescent="0.25">
      <c r="A1033" s="8">
        <v>1025</v>
      </c>
      <c r="B1033" s="8">
        <v>16</v>
      </c>
      <c r="C1033" s="8">
        <v>51337.1</v>
      </c>
      <c r="D1033" s="8">
        <f t="shared" ref="D1033:D1096" si="82">C1033/1000</f>
        <v>51.3371</v>
      </c>
      <c r="E1033" s="8">
        <v>51.798585000000003</v>
      </c>
      <c r="F1033" s="4">
        <f t="shared" ref="F1033:F1096" si="83">(E1033- D1033)</f>
        <v>0.46148500000000325</v>
      </c>
      <c r="G1033" s="4">
        <f t="shared" ref="G1033:G1096" si="84">ABS(F1033)</f>
        <v>0.46148500000000325</v>
      </c>
      <c r="H1033" s="8">
        <f t="shared" ref="H1033:H1096" si="85">(G1033^2)</f>
        <v>0.21296840522500302</v>
      </c>
      <c r="J1033" s="8">
        <v>-924.71500000000003</v>
      </c>
      <c r="K1033" s="8">
        <f t="shared" si="81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82"/>
        <v>-0.92471500000000006</v>
      </c>
      <c r="E1034" s="8">
        <v>-0.92471499999999995</v>
      </c>
      <c r="F1034" s="4">
        <f t="shared" si="83"/>
        <v>1.1102230246251565E-16</v>
      </c>
      <c r="G1034" s="4">
        <f t="shared" si="84"/>
        <v>1.1102230246251565E-16</v>
      </c>
      <c r="H1034" s="8">
        <f t="shared" si="85"/>
        <v>1.2325951644078309E-32</v>
      </c>
      <c r="J1034" s="8">
        <v>-924.71500000000003</v>
      </c>
      <c r="K1034" s="8">
        <f t="shared" si="81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82"/>
        <v>-0.61187499999999995</v>
      </c>
      <c r="E1035" s="8">
        <v>-0.61187499999999995</v>
      </c>
      <c r="F1035" s="4">
        <f t="shared" si="83"/>
        <v>0</v>
      </c>
      <c r="G1035" s="4">
        <f t="shared" si="84"/>
        <v>0</v>
      </c>
      <c r="H1035" s="8">
        <f t="shared" si="85"/>
        <v>0</v>
      </c>
      <c r="J1035" s="8">
        <v>-4491.22</v>
      </c>
      <c r="K1035" s="8">
        <f t="shared" si="81"/>
        <v>-4491.22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82"/>
        <v>-0.61187499999999995</v>
      </c>
      <c r="E1036" s="8">
        <v>-0.61187499999999995</v>
      </c>
      <c r="F1036" s="4">
        <f t="shared" si="83"/>
        <v>0</v>
      </c>
      <c r="G1036" s="4">
        <f t="shared" si="84"/>
        <v>0</v>
      </c>
      <c r="H1036" s="8">
        <f t="shared" si="85"/>
        <v>0</v>
      </c>
      <c r="J1036" s="8">
        <v>-924.71500000000003</v>
      </c>
      <c r="K1036" s="8">
        <f t="shared" si="81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82"/>
        <v>-0.61187499999999995</v>
      </c>
      <c r="E1037" s="8">
        <v>-0.61187499999999995</v>
      </c>
      <c r="F1037" s="4">
        <f t="shared" si="83"/>
        <v>0</v>
      </c>
      <c r="G1037" s="4">
        <f t="shared" si="84"/>
        <v>0</v>
      </c>
      <c r="H1037" s="8">
        <f t="shared" si="85"/>
        <v>0</v>
      </c>
      <c r="J1037" s="8">
        <v>-924.71500000000003</v>
      </c>
      <c r="K1037" s="8">
        <f t="shared" si="81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82"/>
        <v>-0.61187499999999995</v>
      </c>
      <c r="E1038" s="8">
        <v>-0.61187499999999995</v>
      </c>
      <c r="F1038" s="4">
        <f t="shared" si="83"/>
        <v>0</v>
      </c>
      <c r="G1038" s="4">
        <f t="shared" si="84"/>
        <v>0</v>
      </c>
      <c r="H1038" s="8">
        <f t="shared" si="85"/>
        <v>0</v>
      </c>
      <c r="J1038" s="8">
        <v>-924.71500000000003</v>
      </c>
      <c r="K1038" s="8">
        <f t="shared" si="81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82"/>
        <v>-0.61187499999999995</v>
      </c>
      <c r="E1039" s="8">
        <v>-0.61187499999999995</v>
      </c>
      <c r="F1039" s="4">
        <f t="shared" si="83"/>
        <v>0</v>
      </c>
      <c r="G1039" s="4">
        <f t="shared" si="84"/>
        <v>0</v>
      </c>
      <c r="H1039" s="8">
        <f t="shared" si="85"/>
        <v>0</v>
      </c>
      <c r="J1039" s="8">
        <v>-924.71500000000003</v>
      </c>
      <c r="K1039" s="8">
        <f t="shared" si="81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82"/>
        <v>-0.61187499999999995</v>
      </c>
      <c r="E1040" s="8">
        <v>-0.61187499999999995</v>
      </c>
      <c r="F1040" s="4">
        <f t="shared" si="83"/>
        <v>0</v>
      </c>
      <c r="G1040" s="4">
        <f t="shared" si="84"/>
        <v>0</v>
      </c>
      <c r="H1040" s="8">
        <f t="shared" si="85"/>
        <v>0</v>
      </c>
      <c r="J1040" s="8">
        <v>-611.875</v>
      </c>
      <c r="K1040" s="8">
        <f t="shared" si="81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82"/>
        <v>-0.61187499999999995</v>
      </c>
      <c r="E1041" s="8">
        <v>-0.61187499999999995</v>
      </c>
      <c r="F1041" s="4">
        <f t="shared" si="83"/>
        <v>0</v>
      </c>
      <c r="G1041" s="4">
        <f t="shared" si="84"/>
        <v>0</v>
      </c>
      <c r="H1041" s="8">
        <f t="shared" si="85"/>
        <v>0</v>
      </c>
      <c r="J1041" s="8">
        <v>-611.875</v>
      </c>
      <c r="K1041" s="8">
        <f t="shared" si="81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82"/>
        <v>-0.61187499999999995</v>
      </c>
      <c r="E1042" s="8">
        <v>-0.61187499999999995</v>
      </c>
      <c r="F1042" s="4">
        <f t="shared" si="83"/>
        <v>0</v>
      </c>
      <c r="G1042" s="4">
        <f t="shared" si="84"/>
        <v>0</v>
      </c>
      <c r="H1042" s="8">
        <f t="shared" si="85"/>
        <v>0</v>
      </c>
      <c r="J1042" s="8">
        <v>-611.875</v>
      </c>
      <c r="K1042" s="8">
        <f t="shared" si="81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82"/>
        <v>-0.61187499999999995</v>
      </c>
      <c r="E1043" s="8">
        <v>-0.61187499999999995</v>
      </c>
      <c r="F1043" s="4">
        <f t="shared" si="83"/>
        <v>0</v>
      </c>
      <c r="G1043" s="4">
        <f t="shared" si="84"/>
        <v>0</v>
      </c>
      <c r="H1043" s="8">
        <f t="shared" si="85"/>
        <v>0</v>
      </c>
      <c r="J1043" s="8">
        <v>-611.875</v>
      </c>
      <c r="K1043" s="8">
        <f t="shared" si="81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82"/>
        <v>-0.61187499999999995</v>
      </c>
      <c r="E1044" s="8">
        <v>-0.61187499999999995</v>
      </c>
      <c r="F1044" s="4">
        <f t="shared" si="83"/>
        <v>0</v>
      </c>
      <c r="G1044" s="4">
        <f t="shared" si="84"/>
        <v>0</v>
      </c>
      <c r="H1044" s="8">
        <f t="shared" si="85"/>
        <v>0</v>
      </c>
      <c r="J1044" s="8">
        <v>-611.875</v>
      </c>
      <c r="K1044" s="8">
        <f t="shared" si="81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82"/>
        <v>-0.61187499999999995</v>
      </c>
      <c r="E1045" s="8">
        <v>-0.61187499999999995</v>
      </c>
      <c r="F1045" s="4">
        <f t="shared" si="83"/>
        <v>0</v>
      </c>
      <c r="G1045" s="4">
        <f t="shared" si="84"/>
        <v>0</v>
      </c>
      <c r="H1045" s="8">
        <f t="shared" si="85"/>
        <v>0</v>
      </c>
      <c r="J1045" s="8">
        <v>-611.875</v>
      </c>
      <c r="K1045" s="8">
        <f t="shared" si="81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82"/>
        <v>-0.61187499999999995</v>
      </c>
      <c r="E1046" s="8">
        <v>-0.61187499999999995</v>
      </c>
      <c r="F1046" s="4">
        <f t="shared" si="83"/>
        <v>0</v>
      </c>
      <c r="G1046" s="4">
        <f t="shared" si="84"/>
        <v>0</v>
      </c>
      <c r="H1046" s="8">
        <f t="shared" si="85"/>
        <v>0</v>
      </c>
      <c r="J1046" s="8">
        <v>-611.875</v>
      </c>
      <c r="K1046" s="8">
        <f t="shared" si="81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82"/>
        <v>-1.0669200000000001</v>
      </c>
      <c r="E1047" s="8">
        <v>-1.0669150000000001</v>
      </c>
      <c r="F1047" s="4">
        <f t="shared" si="83"/>
        <v>5.000000000032756E-6</v>
      </c>
      <c r="G1047" s="4">
        <f t="shared" si="84"/>
        <v>5.000000000032756E-6</v>
      </c>
      <c r="H1047" s="8">
        <f t="shared" si="85"/>
        <v>2.5000000000327561E-11</v>
      </c>
      <c r="J1047" s="8">
        <v>-611.875</v>
      </c>
      <c r="K1047" s="8">
        <f t="shared" si="81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82"/>
        <v>-1.0669200000000001</v>
      </c>
      <c r="E1048" s="8">
        <v>-1.0669150000000001</v>
      </c>
      <c r="F1048" s="4">
        <f t="shared" si="83"/>
        <v>5.000000000032756E-6</v>
      </c>
      <c r="G1048" s="4">
        <f t="shared" si="84"/>
        <v>5.000000000032756E-6</v>
      </c>
      <c r="H1048" s="8">
        <f t="shared" si="85"/>
        <v>2.5000000000327561E-11</v>
      </c>
      <c r="J1048" s="8">
        <v>-611.875</v>
      </c>
      <c r="K1048" s="8">
        <f t="shared" si="81"/>
        <v>-611.875</v>
      </c>
    </row>
    <row r="1049" spans="1:11" x14ac:dyDescent="0.25">
      <c r="A1049" s="8">
        <v>1041</v>
      </c>
      <c r="B1049" s="8">
        <v>8</v>
      </c>
      <c r="C1049" s="8">
        <v>-1849.42</v>
      </c>
      <c r="D1049" s="8">
        <f t="shared" si="82"/>
        <v>-1.8494200000000001</v>
      </c>
      <c r="E1049" s="8">
        <v>-1.8497440000000001</v>
      </c>
      <c r="F1049" s="4">
        <f t="shared" si="83"/>
        <v>-3.2399999999999096E-4</v>
      </c>
      <c r="G1049" s="4">
        <f t="shared" si="84"/>
        <v>3.2399999999999096E-4</v>
      </c>
      <c r="H1049" s="8">
        <f t="shared" si="85"/>
        <v>1.0497599999999414E-7</v>
      </c>
      <c r="J1049" s="8">
        <v>-611.875</v>
      </c>
      <c r="K1049" s="8">
        <f t="shared" si="81"/>
        <v>-611.875</v>
      </c>
    </row>
    <row r="1050" spans="1:11" x14ac:dyDescent="0.25">
      <c r="A1050" s="8">
        <v>1042</v>
      </c>
      <c r="B1050" s="8">
        <v>9</v>
      </c>
      <c r="C1050" s="8">
        <v>8720.98</v>
      </c>
      <c r="D1050" s="8">
        <f t="shared" si="82"/>
        <v>8.7209799999999991</v>
      </c>
      <c r="E1050" s="8">
        <v>8.1583900000000007</v>
      </c>
      <c r="F1050" s="4">
        <f t="shared" si="83"/>
        <v>-0.56258999999999837</v>
      </c>
      <c r="G1050" s="4">
        <f t="shared" si="84"/>
        <v>0.56258999999999837</v>
      </c>
      <c r="H1050" s="8">
        <f t="shared" si="85"/>
        <v>0.31650750809999817</v>
      </c>
      <c r="J1050" s="8">
        <v>-611.875</v>
      </c>
      <c r="K1050" s="8">
        <f t="shared" si="81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82"/>
        <v>-0.92471500000000006</v>
      </c>
      <c r="E1051" s="8">
        <v>-0.92471499999999995</v>
      </c>
      <c r="F1051" s="4">
        <f t="shared" si="83"/>
        <v>1.1102230246251565E-16</v>
      </c>
      <c r="G1051" s="4">
        <f t="shared" si="84"/>
        <v>1.1102230246251565E-16</v>
      </c>
      <c r="H1051" s="8">
        <f t="shared" si="85"/>
        <v>1.2325951644078309E-32</v>
      </c>
      <c r="J1051" s="8">
        <v>-611.875</v>
      </c>
      <c r="K1051" s="8">
        <f t="shared" si="81"/>
        <v>-611.875</v>
      </c>
    </row>
    <row r="1052" spans="1:11" x14ac:dyDescent="0.25">
      <c r="A1052" s="8">
        <v>1044</v>
      </c>
      <c r="B1052" s="8">
        <v>11</v>
      </c>
      <c r="C1052" s="8">
        <v>-3660.4</v>
      </c>
      <c r="D1052" s="8">
        <f t="shared" si="82"/>
        <v>-3.6604000000000001</v>
      </c>
      <c r="E1052" s="8">
        <v>-3.6591999999999998</v>
      </c>
      <c r="F1052" s="4">
        <f t="shared" si="83"/>
        <v>1.2000000000003119E-3</v>
      </c>
      <c r="G1052" s="4">
        <f t="shared" si="84"/>
        <v>1.2000000000003119E-3</v>
      </c>
      <c r="H1052" s="8">
        <f t="shared" si="85"/>
        <v>1.4400000000007485E-6</v>
      </c>
      <c r="J1052" s="8">
        <v>-1066.92</v>
      </c>
      <c r="K1052" s="8">
        <f t="shared" si="81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82"/>
        <v>-0.92471500000000006</v>
      </c>
      <c r="E1053" s="8">
        <v>-0.92471499999999995</v>
      </c>
      <c r="F1053" s="4">
        <f t="shared" si="83"/>
        <v>1.1102230246251565E-16</v>
      </c>
      <c r="G1053" s="4">
        <f t="shared" si="84"/>
        <v>1.1102230246251565E-16</v>
      </c>
      <c r="H1053" s="8">
        <f t="shared" si="85"/>
        <v>1.2325951644078309E-32</v>
      </c>
      <c r="J1053" s="8">
        <v>-1066.92</v>
      </c>
      <c r="K1053" s="8">
        <f t="shared" si="81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82"/>
        <v>-0.92471500000000006</v>
      </c>
      <c r="E1054" s="8">
        <v>-0.92471499999999995</v>
      </c>
      <c r="F1054" s="4">
        <f t="shared" si="83"/>
        <v>1.1102230246251565E-16</v>
      </c>
      <c r="G1054" s="4">
        <f t="shared" si="84"/>
        <v>1.1102230246251565E-16</v>
      </c>
      <c r="H1054" s="8">
        <f t="shared" si="85"/>
        <v>1.2325951644078309E-32</v>
      </c>
      <c r="J1054" s="8">
        <v>14649.7</v>
      </c>
      <c r="K1054" s="8">
        <f t="shared" si="81"/>
        <v>14649.7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82"/>
        <v>-0.92471500000000006</v>
      </c>
      <c r="E1055" s="8">
        <v>-0.92471499999999995</v>
      </c>
      <c r="F1055" s="4">
        <f t="shared" si="83"/>
        <v>1.1102230246251565E-16</v>
      </c>
      <c r="G1055" s="4">
        <f t="shared" si="84"/>
        <v>1.1102230246251565E-16</v>
      </c>
      <c r="H1055" s="8">
        <f t="shared" si="85"/>
        <v>1.2325951644078309E-32</v>
      </c>
      <c r="J1055" s="8">
        <v>113681</v>
      </c>
      <c r="K1055" s="8">
        <f t="shared" si="81"/>
        <v>113681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82"/>
        <v>-0.92471500000000006</v>
      </c>
      <c r="E1056" s="8">
        <v>-0.92471499999999995</v>
      </c>
      <c r="F1056" s="4">
        <f t="shared" si="83"/>
        <v>1.1102230246251565E-16</v>
      </c>
      <c r="G1056" s="4">
        <f t="shared" si="84"/>
        <v>1.1102230246251565E-16</v>
      </c>
      <c r="H1056" s="8">
        <f t="shared" si="85"/>
        <v>1.2325951644078309E-32</v>
      </c>
      <c r="J1056" s="8">
        <v>113236</v>
      </c>
      <c r="K1056" s="8">
        <f t="shared" si="81"/>
        <v>113236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82"/>
        <v>-0.92471500000000006</v>
      </c>
      <c r="E1057" s="8">
        <v>-0.92471499999999995</v>
      </c>
      <c r="F1057" s="4">
        <f t="shared" si="83"/>
        <v>1.1102230246251565E-16</v>
      </c>
      <c r="G1057" s="4">
        <f t="shared" si="84"/>
        <v>1.1102230246251565E-16</v>
      </c>
      <c r="H1057" s="8">
        <f t="shared" si="85"/>
        <v>1.2325951644078309E-32</v>
      </c>
      <c r="J1057" s="8">
        <v>112344</v>
      </c>
      <c r="K1057" s="8">
        <f t="shared" si="81"/>
        <v>112344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82"/>
        <v>-0.92471500000000006</v>
      </c>
      <c r="E1058" s="8">
        <v>-0.92471499999999995</v>
      </c>
      <c r="F1058" s="4">
        <f t="shared" si="83"/>
        <v>1.1102230246251565E-16</v>
      </c>
      <c r="G1058" s="4">
        <f t="shared" si="84"/>
        <v>1.1102230246251565E-16</v>
      </c>
      <c r="H1058" s="8">
        <f t="shared" si="85"/>
        <v>1.2325951644078309E-32</v>
      </c>
      <c r="J1058" s="8">
        <v>111766</v>
      </c>
      <c r="K1058" s="8">
        <f t="shared" si="81"/>
        <v>111766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82"/>
        <v>-0.61187499999999995</v>
      </c>
      <c r="E1059" s="8">
        <v>-0.61187499999999995</v>
      </c>
      <c r="F1059" s="4">
        <f t="shared" si="83"/>
        <v>0</v>
      </c>
      <c r="G1059" s="4">
        <f t="shared" si="84"/>
        <v>0</v>
      </c>
      <c r="H1059" s="8">
        <f t="shared" si="85"/>
        <v>0</v>
      </c>
      <c r="J1059" s="8">
        <v>111615</v>
      </c>
      <c r="K1059" s="8">
        <f t="shared" si="81"/>
        <v>111615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82"/>
        <v>-0.61187499999999995</v>
      </c>
      <c r="E1060" s="8">
        <v>-0.61187499999999995</v>
      </c>
      <c r="F1060" s="4">
        <f t="shared" si="83"/>
        <v>0</v>
      </c>
      <c r="G1060" s="4">
        <f t="shared" si="84"/>
        <v>0</v>
      </c>
      <c r="H1060" s="8">
        <f t="shared" si="85"/>
        <v>0</v>
      </c>
      <c r="J1060" s="8">
        <v>111270</v>
      </c>
      <c r="K1060" s="8">
        <f t="shared" si="81"/>
        <v>111270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82"/>
        <v>-0.61187499999999995</v>
      </c>
      <c r="E1061" s="8">
        <v>-0.61187499999999995</v>
      </c>
      <c r="F1061" s="4">
        <f t="shared" si="83"/>
        <v>0</v>
      </c>
      <c r="G1061" s="4">
        <f t="shared" si="84"/>
        <v>0</v>
      </c>
      <c r="H1061" s="8">
        <f t="shared" si="85"/>
        <v>0</v>
      </c>
      <c r="J1061" s="8">
        <v>111360</v>
      </c>
      <c r="K1061" s="8">
        <f t="shared" si="81"/>
        <v>111360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82"/>
        <v>-0.61187499999999995</v>
      </c>
      <c r="E1062" s="8">
        <v>-0.61187499999999995</v>
      </c>
      <c r="F1062" s="4">
        <f t="shared" si="83"/>
        <v>0</v>
      </c>
      <c r="G1062" s="4">
        <f t="shared" si="84"/>
        <v>0</v>
      </c>
      <c r="H1062" s="8">
        <f t="shared" si="85"/>
        <v>0</v>
      </c>
      <c r="J1062" s="8">
        <v>51755.5</v>
      </c>
      <c r="K1062" s="8">
        <f t="shared" si="81"/>
        <v>51755.5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82"/>
        <v>-0.61187499999999995</v>
      </c>
      <c r="E1063" s="8">
        <v>-0.61187499999999995</v>
      </c>
      <c r="F1063" s="4">
        <f t="shared" si="83"/>
        <v>0</v>
      </c>
      <c r="G1063" s="4">
        <f t="shared" si="84"/>
        <v>0</v>
      </c>
      <c r="H1063" s="8">
        <f t="shared" si="85"/>
        <v>0</v>
      </c>
      <c r="J1063" s="8">
        <v>-924.71500000000003</v>
      </c>
      <c r="K1063" s="8">
        <f t="shared" si="81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82"/>
        <v>-0.61187499999999995</v>
      </c>
      <c r="E1064" s="8">
        <v>-0.61187499999999995</v>
      </c>
      <c r="F1064" s="4">
        <f t="shared" si="83"/>
        <v>0</v>
      </c>
      <c r="G1064" s="4">
        <f t="shared" si="84"/>
        <v>0</v>
      </c>
      <c r="H1064" s="8">
        <f t="shared" si="85"/>
        <v>0</v>
      </c>
      <c r="J1064" s="8">
        <v>-611.875</v>
      </c>
      <c r="K1064" s="8">
        <f t="shared" si="81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82"/>
        <v>-0.61187499999999995</v>
      </c>
      <c r="E1065" s="8">
        <v>-0.61187499999999995</v>
      </c>
      <c r="F1065" s="4">
        <f t="shared" si="83"/>
        <v>0</v>
      </c>
      <c r="G1065" s="4">
        <f t="shared" si="84"/>
        <v>0</v>
      </c>
      <c r="H1065" s="8">
        <f t="shared" si="85"/>
        <v>0</v>
      </c>
      <c r="J1065" s="8">
        <v>-611.875</v>
      </c>
      <c r="K1065" s="8">
        <f t="shared" si="81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82"/>
        <v>-0.61187499999999995</v>
      </c>
      <c r="E1066" s="8">
        <v>-0.61187499999999995</v>
      </c>
      <c r="F1066" s="4">
        <f t="shared" si="83"/>
        <v>0</v>
      </c>
      <c r="G1066" s="4">
        <f t="shared" si="84"/>
        <v>0</v>
      </c>
      <c r="H1066" s="8">
        <f t="shared" si="85"/>
        <v>0</v>
      </c>
      <c r="J1066" s="8">
        <v>-611.875</v>
      </c>
      <c r="K1066" s="8">
        <f t="shared" si="81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82"/>
        <v>-0.61187499999999995</v>
      </c>
      <c r="E1067" s="8">
        <v>-0.61187499999999995</v>
      </c>
      <c r="F1067" s="4">
        <f t="shared" si="83"/>
        <v>0</v>
      </c>
      <c r="G1067" s="4">
        <f t="shared" si="84"/>
        <v>0</v>
      </c>
      <c r="H1067" s="8">
        <f t="shared" si="85"/>
        <v>0</v>
      </c>
      <c r="J1067" s="8">
        <v>-611.875</v>
      </c>
      <c r="K1067" s="8">
        <f t="shared" si="81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82"/>
        <v>-0.61187499999999995</v>
      </c>
      <c r="E1068" s="8">
        <v>-0.61187499999999995</v>
      </c>
      <c r="F1068" s="4">
        <f t="shared" si="83"/>
        <v>0</v>
      </c>
      <c r="G1068" s="4">
        <f t="shared" si="84"/>
        <v>0</v>
      </c>
      <c r="H1068" s="8">
        <f t="shared" si="85"/>
        <v>0</v>
      </c>
      <c r="J1068" s="8">
        <v>-611.875</v>
      </c>
      <c r="K1068" s="8">
        <f t="shared" ref="K1068:K1131" si="86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82"/>
        <v>-0.61187499999999995</v>
      </c>
      <c r="E1069" s="8">
        <v>-0.61187499999999995</v>
      </c>
      <c r="F1069" s="4">
        <f t="shared" si="83"/>
        <v>0</v>
      </c>
      <c r="G1069" s="4">
        <f t="shared" si="84"/>
        <v>0</v>
      </c>
      <c r="H1069" s="8">
        <f t="shared" si="85"/>
        <v>0</v>
      </c>
      <c r="J1069" s="8">
        <v>-611.875</v>
      </c>
      <c r="K1069" s="8">
        <f t="shared" si="86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82"/>
        <v>-0.61187499999999995</v>
      </c>
      <c r="E1070" s="8">
        <v>-0.61187499999999995</v>
      </c>
      <c r="F1070" s="4">
        <f t="shared" si="83"/>
        <v>0</v>
      </c>
      <c r="G1070" s="4">
        <f t="shared" si="84"/>
        <v>0</v>
      </c>
      <c r="H1070" s="8">
        <f t="shared" si="85"/>
        <v>0</v>
      </c>
      <c r="J1070" s="8">
        <v>-611.875</v>
      </c>
      <c r="K1070" s="8">
        <f t="shared" si="86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82"/>
        <v>-1.0669200000000001</v>
      </c>
      <c r="E1071" s="8">
        <v>-1.0669150000000001</v>
      </c>
      <c r="F1071" s="4">
        <f t="shared" si="83"/>
        <v>5.000000000032756E-6</v>
      </c>
      <c r="G1071" s="4">
        <f t="shared" si="84"/>
        <v>5.000000000032756E-6</v>
      </c>
      <c r="H1071" s="8">
        <f t="shared" si="85"/>
        <v>2.5000000000327561E-11</v>
      </c>
      <c r="J1071" s="8">
        <v>-611.875</v>
      </c>
      <c r="K1071" s="8">
        <f t="shared" si="86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82"/>
        <v>-1.0669200000000001</v>
      </c>
      <c r="E1072" s="8">
        <v>-1.0669150000000001</v>
      </c>
      <c r="F1072" s="4">
        <f t="shared" si="83"/>
        <v>5.000000000032756E-6</v>
      </c>
      <c r="G1072" s="4">
        <f t="shared" si="84"/>
        <v>5.000000000032756E-6</v>
      </c>
      <c r="H1072" s="8">
        <f t="shared" si="85"/>
        <v>2.5000000000327561E-11</v>
      </c>
      <c r="J1072" s="8">
        <v>-611.875</v>
      </c>
      <c r="K1072" s="8">
        <f t="shared" si="86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82"/>
        <v>-0.92471500000000006</v>
      </c>
      <c r="E1073" s="8">
        <v>-0.92471499999999995</v>
      </c>
      <c r="F1073" s="4">
        <f t="shared" si="83"/>
        <v>1.1102230246251565E-16</v>
      </c>
      <c r="G1073" s="4">
        <f t="shared" si="84"/>
        <v>1.1102230246251565E-16</v>
      </c>
      <c r="H1073" s="8">
        <f t="shared" si="85"/>
        <v>1.2325951644078309E-32</v>
      </c>
      <c r="J1073" s="8">
        <v>-611.875</v>
      </c>
      <c r="K1073" s="8">
        <f t="shared" si="86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82"/>
        <v>-0.92471500000000006</v>
      </c>
      <c r="E1074" s="8">
        <v>-0.92471499999999995</v>
      </c>
      <c r="F1074" s="4">
        <f t="shared" si="83"/>
        <v>1.1102230246251565E-16</v>
      </c>
      <c r="G1074" s="4">
        <f t="shared" si="84"/>
        <v>1.1102230246251565E-16</v>
      </c>
      <c r="H1074" s="8">
        <f t="shared" si="85"/>
        <v>1.2325951644078309E-32</v>
      </c>
      <c r="J1074" s="8">
        <v>-611.875</v>
      </c>
      <c r="K1074" s="8">
        <f t="shared" si="86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82"/>
        <v>-0.92471500000000006</v>
      </c>
      <c r="E1075" s="8">
        <v>-0.92471499999999995</v>
      </c>
      <c r="F1075" s="4">
        <f t="shared" si="83"/>
        <v>1.1102230246251565E-16</v>
      </c>
      <c r="G1075" s="4">
        <f t="shared" si="84"/>
        <v>1.1102230246251565E-16</v>
      </c>
      <c r="H1075" s="8">
        <f t="shared" si="85"/>
        <v>1.2325951644078309E-32</v>
      </c>
      <c r="J1075" s="8">
        <v>-611.875</v>
      </c>
      <c r="K1075" s="8">
        <f t="shared" si="86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82"/>
        <v>-0.92471500000000006</v>
      </c>
      <c r="E1076" s="8">
        <v>-0.92471499999999995</v>
      </c>
      <c r="F1076" s="4">
        <f t="shared" si="83"/>
        <v>1.1102230246251565E-16</v>
      </c>
      <c r="G1076" s="4">
        <f t="shared" si="84"/>
        <v>1.1102230246251565E-16</v>
      </c>
      <c r="H1076" s="8">
        <f t="shared" si="85"/>
        <v>1.2325951644078309E-32</v>
      </c>
      <c r="J1076" s="8">
        <v>-1066.92</v>
      </c>
      <c r="K1076" s="8">
        <f t="shared" si="86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82"/>
        <v>-0.92471500000000006</v>
      </c>
      <c r="E1077" s="8">
        <v>-0.92471499999999995</v>
      </c>
      <c r="F1077" s="4">
        <f t="shared" si="83"/>
        <v>1.1102230246251565E-16</v>
      </c>
      <c r="G1077" s="4">
        <f t="shared" si="84"/>
        <v>1.1102230246251565E-16</v>
      </c>
      <c r="H1077" s="8">
        <f t="shared" si="85"/>
        <v>1.2325951644078309E-32</v>
      </c>
      <c r="J1077" s="8">
        <v>-1066.92</v>
      </c>
      <c r="K1077" s="8">
        <f t="shared" si="86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82"/>
        <v>-0.92471500000000006</v>
      </c>
      <c r="E1078" s="8">
        <v>-0.92471499999999995</v>
      </c>
      <c r="F1078" s="4">
        <f t="shared" si="83"/>
        <v>1.1102230246251565E-16</v>
      </c>
      <c r="G1078" s="4">
        <f t="shared" si="84"/>
        <v>1.1102230246251565E-16</v>
      </c>
      <c r="H1078" s="8">
        <f t="shared" si="85"/>
        <v>1.2325951644078309E-32</v>
      </c>
      <c r="J1078" s="8">
        <v>-1849.82</v>
      </c>
      <c r="K1078" s="8">
        <f t="shared" si="86"/>
        <v>-1849.82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82"/>
        <v>-0.92471500000000006</v>
      </c>
      <c r="E1079" s="8">
        <v>-0.92471499999999995</v>
      </c>
      <c r="F1079" s="4">
        <f t="shared" si="83"/>
        <v>1.1102230246251565E-16</v>
      </c>
      <c r="G1079" s="4">
        <f t="shared" si="84"/>
        <v>1.1102230246251565E-16</v>
      </c>
      <c r="H1079" s="8">
        <f t="shared" si="85"/>
        <v>1.2325951644078309E-32</v>
      </c>
      <c r="J1079" s="8">
        <v>8376.11</v>
      </c>
      <c r="K1079" s="8">
        <f t="shared" si="86"/>
        <v>8376.11</v>
      </c>
    </row>
    <row r="1080" spans="1:11" x14ac:dyDescent="0.25">
      <c r="A1080" s="8">
        <v>1072</v>
      </c>
      <c r="B1080" s="8">
        <v>15</v>
      </c>
      <c r="C1080" s="8">
        <v>-4499.1400000000003</v>
      </c>
      <c r="D1080" s="8">
        <f t="shared" si="82"/>
        <v>-4.4991400000000006</v>
      </c>
      <c r="E1080" s="8">
        <v>-4.5010219999999999</v>
      </c>
      <c r="F1080" s="4">
        <f t="shared" si="83"/>
        <v>-1.8819999999992731E-3</v>
      </c>
      <c r="G1080" s="4">
        <f t="shared" si="84"/>
        <v>1.8819999999992731E-3</v>
      </c>
      <c r="H1080" s="8">
        <f t="shared" si="85"/>
        <v>3.5419239999972642E-6</v>
      </c>
      <c r="J1080" s="8">
        <v>-924.71500000000003</v>
      </c>
      <c r="K1080" s="8">
        <f t="shared" si="86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82"/>
        <v>-0.92471500000000006</v>
      </c>
      <c r="E1081" s="8">
        <v>-0.92471499999999995</v>
      </c>
      <c r="F1081" s="4">
        <f t="shared" si="83"/>
        <v>1.1102230246251565E-16</v>
      </c>
      <c r="G1081" s="4">
        <f t="shared" si="84"/>
        <v>1.1102230246251565E-16</v>
      </c>
      <c r="H1081" s="8">
        <f t="shared" si="85"/>
        <v>1.2325951644078309E-32</v>
      </c>
      <c r="J1081" s="8">
        <v>-3659.18</v>
      </c>
      <c r="K1081" s="8">
        <f t="shared" si="86"/>
        <v>-3659.18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82"/>
        <v>-0.92471500000000006</v>
      </c>
      <c r="E1082" s="8">
        <v>-0.92471499999999995</v>
      </c>
      <c r="F1082" s="4">
        <f t="shared" si="83"/>
        <v>1.1102230246251565E-16</v>
      </c>
      <c r="G1082" s="4">
        <f t="shared" si="84"/>
        <v>1.1102230246251565E-16</v>
      </c>
      <c r="H1082" s="8">
        <f t="shared" si="85"/>
        <v>1.2325951644078309E-32</v>
      </c>
      <c r="J1082" s="8">
        <v>-924.71500000000003</v>
      </c>
      <c r="K1082" s="8">
        <f t="shared" si="86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82"/>
        <v>-0.61187499999999995</v>
      </c>
      <c r="E1083" s="8">
        <v>-0.61187499999999995</v>
      </c>
      <c r="F1083" s="4">
        <f t="shared" si="83"/>
        <v>0</v>
      </c>
      <c r="G1083" s="4">
        <f t="shared" si="84"/>
        <v>0</v>
      </c>
      <c r="H1083" s="8">
        <f t="shared" si="85"/>
        <v>0</v>
      </c>
      <c r="J1083" s="8">
        <v>-924.71500000000003</v>
      </c>
      <c r="K1083" s="8">
        <f t="shared" si="86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82"/>
        <v>-0.61187499999999995</v>
      </c>
      <c r="E1084" s="8">
        <v>-0.61187499999999995</v>
      </c>
      <c r="F1084" s="4">
        <f t="shared" si="83"/>
        <v>0</v>
      </c>
      <c r="G1084" s="4">
        <f t="shared" si="84"/>
        <v>0</v>
      </c>
      <c r="H1084" s="8">
        <f t="shared" si="85"/>
        <v>0</v>
      </c>
      <c r="J1084" s="8">
        <v>-924.71500000000003</v>
      </c>
      <c r="K1084" s="8">
        <f t="shared" si="86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82"/>
        <v>-0.61187499999999995</v>
      </c>
      <c r="E1085" s="8">
        <v>-0.61187499999999995</v>
      </c>
      <c r="F1085" s="4">
        <f t="shared" si="83"/>
        <v>0</v>
      </c>
      <c r="G1085" s="4">
        <f t="shared" si="84"/>
        <v>0</v>
      </c>
      <c r="H1085" s="8">
        <f t="shared" si="85"/>
        <v>0</v>
      </c>
      <c r="J1085" s="8">
        <v>-924.71500000000003</v>
      </c>
      <c r="K1085" s="8">
        <f t="shared" si="86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82"/>
        <v>-0.61187499999999995</v>
      </c>
      <c r="E1086" s="8">
        <v>-0.61187499999999995</v>
      </c>
      <c r="F1086" s="4">
        <f t="shared" si="83"/>
        <v>0</v>
      </c>
      <c r="G1086" s="4">
        <f t="shared" si="84"/>
        <v>0</v>
      </c>
      <c r="H1086" s="8">
        <f t="shared" si="85"/>
        <v>0</v>
      </c>
      <c r="J1086" s="8">
        <v>-924.71500000000003</v>
      </c>
      <c r="K1086" s="8">
        <f t="shared" si="86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82"/>
        <v>-0.61187499999999995</v>
      </c>
      <c r="E1087" s="8">
        <v>-0.61187499999999995</v>
      </c>
      <c r="F1087" s="4">
        <f t="shared" si="83"/>
        <v>0</v>
      </c>
      <c r="G1087" s="4">
        <f t="shared" si="84"/>
        <v>0</v>
      </c>
      <c r="H1087" s="8">
        <f t="shared" si="85"/>
        <v>0</v>
      </c>
      <c r="J1087" s="8">
        <v>-924.71500000000003</v>
      </c>
      <c r="K1087" s="8">
        <f t="shared" si="86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82"/>
        <v>-0.61187499999999995</v>
      </c>
      <c r="E1088" s="8">
        <v>-0.61187499999999995</v>
      </c>
      <c r="F1088" s="4">
        <f t="shared" si="83"/>
        <v>0</v>
      </c>
      <c r="G1088" s="4">
        <f t="shared" si="84"/>
        <v>0</v>
      </c>
      <c r="H1088" s="8">
        <f t="shared" si="85"/>
        <v>0</v>
      </c>
      <c r="J1088" s="8">
        <v>-611.875</v>
      </c>
      <c r="K1088" s="8">
        <f t="shared" si="86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82"/>
        <v>-0.61187499999999995</v>
      </c>
      <c r="E1089" s="8">
        <v>-0.61187499999999995</v>
      </c>
      <c r="F1089" s="4">
        <f t="shared" si="83"/>
        <v>0</v>
      </c>
      <c r="G1089" s="4">
        <f t="shared" si="84"/>
        <v>0</v>
      </c>
      <c r="H1089" s="8">
        <f t="shared" si="85"/>
        <v>0</v>
      </c>
      <c r="J1089" s="8">
        <v>-611.875</v>
      </c>
      <c r="K1089" s="8">
        <f t="shared" si="86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82"/>
        <v>-0.61187499999999995</v>
      </c>
      <c r="E1090" s="8">
        <v>-0.61187499999999995</v>
      </c>
      <c r="F1090" s="4">
        <f t="shared" si="83"/>
        <v>0</v>
      </c>
      <c r="G1090" s="4">
        <f t="shared" si="84"/>
        <v>0</v>
      </c>
      <c r="H1090" s="8">
        <f t="shared" si="85"/>
        <v>0</v>
      </c>
      <c r="J1090" s="8">
        <v>-611.875</v>
      </c>
      <c r="K1090" s="8">
        <f t="shared" si="86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82"/>
        <v>-0.61187499999999995</v>
      </c>
      <c r="E1091" s="8">
        <v>-0.61187499999999995</v>
      </c>
      <c r="F1091" s="4">
        <f t="shared" si="83"/>
        <v>0</v>
      </c>
      <c r="G1091" s="4">
        <f t="shared" si="84"/>
        <v>0</v>
      </c>
      <c r="H1091" s="8">
        <f t="shared" si="85"/>
        <v>0</v>
      </c>
      <c r="J1091" s="8">
        <v>-611.875</v>
      </c>
      <c r="K1091" s="8">
        <f t="shared" si="86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82"/>
        <v>-0.61187499999999995</v>
      </c>
      <c r="E1092" s="8">
        <v>-0.61187499999999995</v>
      </c>
      <c r="F1092" s="4">
        <f t="shared" si="83"/>
        <v>0</v>
      </c>
      <c r="G1092" s="4">
        <f t="shared" si="84"/>
        <v>0</v>
      </c>
      <c r="H1092" s="8">
        <f t="shared" si="85"/>
        <v>0</v>
      </c>
      <c r="J1092" s="8">
        <v>-611.875</v>
      </c>
      <c r="K1092" s="8">
        <f t="shared" si="86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82"/>
        <v>-0.61187499999999995</v>
      </c>
      <c r="E1093" s="8">
        <v>-0.61187499999999995</v>
      </c>
      <c r="F1093" s="4">
        <f t="shared" si="83"/>
        <v>0</v>
      </c>
      <c r="G1093" s="4">
        <f t="shared" si="84"/>
        <v>0</v>
      </c>
      <c r="H1093" s="8">
        <f t="shared" si="85"/>
        <v>0</v>
      </c>
      <c r="J1093" s="8">
        <v>-611.875</v>
      </c>
      <c r="K1093" s="8">
        <f t="shared" si="86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82"/>
        <v>-0.61187499999999995</v>
      </c>
      <c r="E1094" s="8">
        <v>-0.61187499999999995</v>
      </c>
      <c r="F1094" s="4">
        <f t="shared" si="83"/>
        <v>0</v>
      </c>
      <c r="G1094" s="4">
        <f t="shared" si="84"/>
        <v>0</v>
      </c>
      <c r="H1094" s="8">
        <f t="shared" si="85"/>
        <v>0</v>
      </c>
      <c r="J1094" s="8">
        <v>-611.875</v>
      </c>
      <c r="K1094" s="8">
        <f t="shared" si="86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82"/>
        <v>-1.0669200000000001</v>
      </c>
      <c r="E1095" s="8">
        <v>-1.0669150000000001</v>
      </c>
      <c r="F1095" s="4">
        <f t="shared" si="83"/>
        <v>5.000000000032756E-6</v>
      </c>
      <c r="G1095" s="4">
        <f t="shared" si="84"/>
        <v>5.000000000032756E-6</v>
      </c>
      <c r="H1095" s="8">
        <f t="shared" si="85"/>
        <v>2.5000000000327561E-11</v>
      </c>
      <c r="J1095" s="8">
        <v>-611.875</v>
      </c>
      <c r="K1095" s="8">
        <f t="shared" si="86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82"/>
        <v>-1.0669200000000001</v>
      </c>
      <c r="E1096" s="8">
        <v>-1.0669150000000001</v>
      </c>
      <c r="F1096" s="4">
        <f t="shared" si="83"/>
        <v>5.000000000032756E-6</v>
      </c>
      <c r="G1096" s="4">
        <f t="shared" si="84"/>
        <v>5.000000000032756E-6</v>
      </c>
      <c r="H1096" s="8">
        <f t="shared" si="85"/>
        <v>2.5000000000327561E-11</v>
      </c>
      <c r="J1096" s="8">
        <v>-611.875</v>
      </c>
      <c r="K1096" s="8">
        <f t="shared" si="86"/>
        <v>-611.875</v>
      </c>
    </row>
    <row r="1097" spans="1:11" x14ac:dyDescent="0.25">
      <c r="A1097" s="8">
        <v>1089</v>
      </c>
      <c r="B1097" s="8">
        <v>8</v>
      </c>
      <c r="C1097" s="8">
        <v>-2266.64</v>
      </c>
      <c r="D1097" s="8">
        <f t="shared" ref="D1097:D1160" si="87">C1097/1000</f>
        <v>-2.2666399999999998</v>
      </c>
      <c r="E1097" s="8">
        <v>-2.2670330000000001</v>
      </c>
      <c r="F1097" s="4">
        <f t="shared" ref="F1097:F1160" si="88">(E1097- D1097)</f>
        <v>-3.9300000000030977E-4</v>
      </c>
      <c r="G1097" s="4">
        <f t="shared" ref="G1097:G1160" si="89">ABS(F1097)</f>
        <v>3.9300000000030977E-4</v>
      </c>
      <c r="H1097" s="8">
        <f t="shared" ref="H1097:H1160" si="90">(G1097^2)</f>
        <v>1.5444900000024348E-7</v>
      </c>
      <c r="J1097" s="8">
        <v>-611.875</v>
      </c>
      <c r="K1097" s="8">
        <f t="shared" si="86"/>
        <v>-611.875</v>
      </c>
    </row>
    <row r="1098" spans="1:11" x14ac:dyDescent="0.25">
      <c r="A1098" s="8">
        <v>1090</v>
      </c>
      <c r="B1098" s="8">
        <v>9</v>
      </c>
      <c r="C1098" s="8">
        <v>53103.7</v>
      </c>
      <c r="D1098" s="8">
        <f t="shared" si="87"/>
        <v>53.103699999999996</v>
      </c>
      <c r="E1098" s="8">
        <v>51.316124000000002</v>
      </c>
      <c r="F1098" s="4">
        <f t="shared" si="88"/>
        <v>-1.7875759999999943</v>
      </c>
      <c r="G1098" s="4">
        <f t="shared" si="89"/>
        <v>1.7875759999999943</v>
      </c>
      <c r="H1098" s="8">
        <f t="shared" si="90"/>
        <v>3.1954279557759797</v>
      </c>
      <c r="J1098" s="8">
        <v>-611.875</v>
      </c>
      <c r="K1098" s="8">
        <f t="shared" si="86"/>
        <v>-611.875</v>
      </c>
    </row>
    <row r="1099" spans="1:11" x14ac:dyDescent="0.25">
      <c r="A1099" s="8">
        <v>1091</v>
      </c>
      <c r="B1099" s="8">
        <v>10</v>
      </c>
      <c r="C1099" s="8">
        <v>92765.8</v>
      </c>
      <c r="D1099" s="8">
        <f t="shared" si="87"/>
        <v>92.765799999999999</v>
      </c>
      <c r="E1099" s="8">
        <v>91.334131999999997</v>
      </c>
      <c r="F1099" s="4">
        <f t="shared" si="88"/>
        <v>-1.4316680000000019</v>
      </c>
      <c r="G1099" s="4">
        <f t="shared" si="89"/>
        <v>1.4316680000000019</v>
      </c>
      <c r="H1099" s="8">
        <f t="shared" si="90"/>
        <v>2.0496732622240055</v>
      </c>
      <c r="J1099" s="8">
        <v>-611.875</v>
      </c>
      <c r="K1099" s="8">
        <f t="shared" si="86"/>
        <v>-611.875</v>
      </c>
    </row>
    <row r="1100" spans="1:11" x14ac:dyDescent="0.25">
      <c r="A1100" s="8">
        <v>1092</v>
      </c>
      <c r="B1100" s="8">
        <v>11</v>
      </c>
      <c r="C1100" s="8">
        <v>111123</v>
      </c>
      <c r="D1100" s="8">
        <f t="shared" si="87"/>
        <v>111.123</v>
      </c>
      <c r="E1100" s="8">
        <v>111.275659</v>
      </c>
      <c r="F1100" s="4">
        <f t="shared" si="88"/>
        <v>0.15265899999999988</v>
      </c>
      <c r="G1100" s="4">
        <f t="shared" si="89"/>
        <v>0.15265899999999988</v>
      </c>
      <c r="H1100" s="8">
        <f t="shared" si="90"/>
        <v>2.3304770280999962E-2</v>
      </c>
      <c r="J1100" s="8">
        <v>-1066.92</v>
      </c>
      <c r="K1100" s="8">
        <f t="shared" si="86"/>
        <v>-1066.92</v>
      </c>
    </row>
    <row r="1101" spans="1:11" x14ac:dyDescent="0.25">
      <c r="A1101" s="8">
        <v>1093</v>
      </c>
      <c r="B1101" s="8">
        <v>12</v>
      </c>
      <c r="C1101" s="8">
        <v>40356.9</v>
      </c>
      <c r="D1101" s="8">
        <f t="shared" si="87"/>
        <v>40.356900000000003</v>
      </c>
      <c r="E1101" s="8">
        <v>40.339350000000003</v>
      </c>
      <c r="F1101" s="4">
        <f t="shared" si="88"/>
        <v>-1.7549999999999955E-2</v>
      </c>
      <c r="G1101" s="4">
        <f t="shared" si="89"/>
        <v>1.7549999999999955E-2</v>
      </c>
      <c r="H1101" s="8">
        <f t="shared" si="90"/>
        <v>3.0800249999999842E-4</v>
      </c>
      <c r="J1101" s="8">
        <v>-1066.92</v>
      </c>
      <c r="K1101" s="8">
        <f t="shared" si="86"/>
        <v>-1066.92</v>
      </c>
    </row>
    <row r="1102" spans="1:11" x14ac:dyDescent="0.25">
      <c r="A1102" s="8">
        <v>1094</v>
      </c>
      <c r="B1102" s="8">
        <v>13</v>
      </c>
      <c r="C1102" s="8">
        <v>95120.3</v>
      </c>
      <c r="D1102" s="8">
        <f t="shared" si="87"/>
        <v>95.1203</v>
      </c>
      <c r="E1102" s="8">
        <v>95.785060999999999</v>
      </c>
      <c r="F1102" s="4">
        <f t="shared" si="88"/>
        <v>0.6647609999999986</v>
      </c>
      <c r="G1102" s="4">
        <f t="shared" si="89"/>
        <v>0.6647609999999986</v>
      </c>
      <c r="H1102" s="8">
        <f t="shared" si="90"/>
        <v>0.44190718712099814</v>
      </c>
      <c r="J1102" s="8">
        <v>-924.71500000000003</v>
      </c>
      <c r="K1102" s="8">
        <f t="shared" si="86"/>
        <v>-924.71500000000003</v>
      </c>
    </row>
    <row r="1103" spans="1:11" x14ac:dyDescent="0.25">
      <c r="A1103" s="8">
        <v>1095</v>
      </c>
      <c r="B1103" s="8">
        <v>14</v>
      </c>
      <c r="C1103" s="8">
        <v>32614.400000000001</v>
      </c>
      <c r="D1103" s="8">
        <f t="shared" si="87"/>
        <v>32.614400000000003</v>
      </c>
      <c r="E1103" s="8">
        <v>33.196899999999999</v>
      </c>
      <c r="F1103" s="4">
        <f t="shared" si="88"/>
        <v>0.58249999999999602</v>
      </c>
      <c r="G1103" s="4">
        <f t="shared" si="89"/>
        <v>0.58249999999999602</v>
      </c>
      <c r="H1103" s="8">
        <f t="shared" si="90"/>
        <v>0.33930624999999537</v>
      </c>
      <c r="J1103" s="8">
        <v>-924.71500000000003</v>
      </c>
      <c r="K1103" s="8">
        <f t="shared" si="86"/>
        <v>-924.71500000000003</v>
      </c>
    </row>
    <row r="1104" spans="1:11" x14ac:dyDescent="0.25">
      <c r="A1104" s="8">
        <v>1096</v>
      </c>
      <c r="B1104" s="8">
        <v>15</v>
      </c>
      <c r="C1104" s="8">
        <v>90014.1</v>
      </c>
      <c r="D1104" s="8">
        <f t="shared" si="87"/>
        <v>90.014099999999999</v>
      </c>
      <c r="E1104" s="8">
        <v>91.471314000000007</v>
      </c>
      <c r="F1104" s="4">
        <f t="shared" si="88"/>
        <v>1.4572140000000076</v>
      </c>
      <c r="G1104" s="4">
        <f t="shared" si="89"/>
        <v>1.4572140000000076</v>
      </c>
      <c r="H1104" s="8">
        <f t="shared" si="90"/>
        <v>2.1234726417960221</v>
      </c>
      <c r="J1104" s="8">
        <v>-924.71500000000003</v>
      </c>
      <c r="K1104" s="8">
        <f t="shared" si="86"/>
        <v>-924.71500000000003</v>
      </c>
    </row>
    <row r="1105" spans="1:11" x14ac:dyDescent="0.25">
      <c r="A1105" s="8">
        <v>1097</v>
      </c>
      <c r="B1105" s="8">
        <v>16</v>
      </c>
      <c r="C1105" s="8">
        <v>34855.1</v>
      </c>
      <c r="D1105" s="8">
        <f t="shared" si="87"/>
        <v>34.8551</v>
      </c>
      <c r="E1105" s="8">
        <v>35.269261999999998</v>
      </c>
      <c r="F1105" s="4">
        <f t="shared" si="88"/>
        <v>0.41416199999999748</v>
      </c>
      <c r="G1105" s="4">
        <f t="shared" si="89"/>
        <v>0.41416199999999748</v>
      </c>
      <c r="H1105" s="8">
        <f t="shared" si="90"/>
        <v>0.17153016224399792</v>
      </c>
      <c r="J1105" s="8">
        <v>-924.71500000000003</v>
      </c>
      <c r="K1105" s="8">
        <f t="shared" si="86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87"/>
        <v>-0.92471500000000006</v>
      </c>
      <c r="E1106" s="8">
        <v>-0.92471499999999995</v>
      </c>
      <c r="F1106" s="4">
        <f t="shared" si="88"/>
        <v>1.1102230246251565E-16</v>
      </c>
      <c r="G1106" s="4">
        <f t="shared" si="89"/>
        <v>1.1102230246251565E-16</v>
      </c>
      <c r="H1106" s="8">
        <f t="shared" si="90"/>
        <v>1.2325951644078309E-32</v>
      </c>
      <c r="J1106" s="8">
        <v>-924.71500000000003</v>
      </c>
      <c r="K1106" s="8">
        <f t="shared" si="86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87"/>
        <v>-0.61187499999999995</v>
      </c>
      <c r="E1107" s="8">
        <v>-0.61187499999999995</v>
      </c>
      <c r="F1107" s="4">
        <f t="shared" si="88"/>
        <v>0</v>
      </c>
      <c r="G1107" s="4">
        <f t="shared" si="89"/>
        <v>0</v>
      </c>
      <c r="H1107" s="8">
        <f t="shared" si="90"/>
        <v>0</v>
      </c>
      <c r="J1107" s="8">
        <v>-924.71500000000003</v>
      </c>
      <c r="K1107" s="8">
        <f t="shared" si="86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87"/>
        <v>-0.61187499999999995</v>
      </c>
      <c r="E1108" s="8">
        <v>-0.61187499999999995</v>
      </c>
      <c r="F1108" s="4">
        <f t="shared" si="88"/>
        <v>0</v>
      </c>
      <c r="G1108" s="4">
        <f t="shared" si="89"/>
        <v>0</v>
      </c>
      <c r="H1108" s="8">
        <f t="shared" si="90"/>
        <v>0</v>
      </c>
      <c r="J1108" s="8">
        <v>-924.71500000000003</v>
      </c>
      <c r="K1108" s="8">
        <f t="shared" si="86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87"/>
        <v>-0.61187499999999995</v>
      </c>
      <c r="E1109" s="8">
        <v>-0.61187499999999995</v>
      </c>
      <c r="F1109" s="4">
        <f t="shared" si="88"/>
        <v>0</v>
      </c>
      <c r="G1109" s="4">
        <f t="shared" si="89"/>
        <v>0</v>
      </c>
      <c r="H1109" s="8">
        <f t="shared" si="90"/>
        <v>0</v>
      </c>
      <c r="J1109" s="8">
        <v>-4501</v>
      </c>
      <c r="K1109" s="8">
        <f t="shared" si="86"/>
        <v>-4501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87"/>
        <v>-0.61187499999999995</v>
      </c>
      <c r="E1110" s="8">
        <v>-0.61187499999999995</v>
      </c>
      <c r="F1110" s="4">
        <f t="shared" si="88"/>
        <v>0</v>
      </c>
      <c r="G1110" s="4">
        <f t="shared" si="89"/>
        <v>0</v>
      </c>
      <c r="H1110" s="8">
        <f t="shared" si="90"/>
        <v>0</v>
      </c>
      <c r="J1110" s="8">
        <v>-924.71500000000003</v>
      </c>
      <c r="K1110" s="8">
        <f t="shared" si="86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87"/>
        <v>-0.61187499999999995</v>
      </c>
      <c r="E1111" s="8">
        <v>-0.61187499999999995</v>
      </c>
      <c r="F1111" s="4">
        <f t="shared" si="88"/>
        <v>0</v>
      </c>
      <c r="G1111" s="4">
        <f t="shared" si="89"/>
        <v>0</v>
      </c>
      <c r="H1111" s="8">
        <f t="shared" si="90"/>
        <v>0</v>
      </c>
      <c r="J1111" s="8">
        <v>-924.71500000000003</v>
      </c>
      <c r="K1111" s="8">
        <f t="shared" si="86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87"/>
        <v>-0.61187499999999995</v>
      </c>
      <c r="E1112" s="8">
        <v>-0.61187499999999995</v>
      </c>
      <c r="F1112" s="4">
        <f t="shared" si="88"/>
        <v>0</v>
      </c>
      <c r="G1112" s="4">
        <f t="shared" si="89"/>
        <v>0</v>
      </c>
      <c r="H1112" s="8">
        <f t="shared" si="90"/>
        <v>0</v>
      </c>
      <c r="J1112" s="8">
        <v>-611.875</v>
      </c>
      <c r="K1112" s="8">
        <f t="shared" si="86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87"/>
        <v>-0.61187499999999995</v>
      </c>
      <c r="E1113" s="8">
        <v>-0.61187499999999995</v>
      </c>
      <c r="F1113" s="4">
        <f t="shared" si="88"/>
        <v>0</v>
      </c>
      <c r="G1113" s="4">
        <f t="shared" si="89"/>
        <v>0</v>
      </c>
      <c r="H1113" s="8">
        <f t="shared" si="90"/>
        <v>0</v>
      </c>
      <c r="J1113" s="8">
        <v>-611.875</v>
      </c>
      <c r="K1113" s="8">
        <f t="shared" si="86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87"/>
        <v>-0.61187499999999995</v>
      </c>
      <c r="E1114" s="8">
        <v>-0.61187499999999995</v>
      </c>
      <c r="F1114" s="4">
        <f t="shared" si="88"/>
        <v>0</v>
      </c>
      <c r="G1114" s="4">
        <f t="shared" si="89"/>
        <v>0</v>
      </c>
      <c r="H1114" s="8">
        <f t="shared" si="90"/>
        <v>0</v>
      </c>
      <c r="J1114" s="8">
        <v>-611.875</v>
      </c>
      <c r="K1114" s="8">
        <f t="shared" si="86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87"/>
        <v>-0.61187499999999995</v>
      </c>
      <c r="E1115" s="8">
        <v>-0.61187499999999995</v>
      </c>
      <c r="F1115" s="4">
        <f t="shared" si="88"/>
        <v>0</v>
      </c>
      <c r="G1115" s="4">
        <f t="shared" si="89"/>
        <v>0</v>
      </c>
      <c r="H1115" s="8">
        <f t="shared" si="90"/>
        <v>0</v>
      </c>
      <c r="J1115" s="8">
        <v>-611.875</v>
      </c>
      <c r="K1115" s="8">
        <f t="shared" si="86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87"/>
        <v>-0.61187499999999995</v>
      </c>
      <c r="E1116" s="8">
        <v>-0.61187499999999995</v>
      </c>
      <c r="F1116" s="4">
        <f t="shared" si="88"/>
        <v>0</v>
      </c>
      <c r="G1116" s="4">
        <f t="shared" si="89"/>
        <v>0</v>
      </c>
      <c r="H1116" s="8">
        <f t="shared" si="90"/>
        <v>0</v>
      </c>
      <c r="J1116" s="8">
        <v>-611.875</v>
      </c>
      <c r="K1116" s="8">
        <f t="shared" si="86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87"/>
        <v>-0.61187499999999995</v>
      </c>
      <c r="E1117" s="8">
        <v>-0.61187499999999995</v>
      </c>
      <c r="F1117" s="4">
        <f t="shared" si="88"/>
        <v>0</v>
      </c>
      <c r="G1117" s="4">
        <f t="shared" si="89"/>
        <v>0</v>
      </c>
      <c r="H1117" s="8">
        <f t="shared" si="90"/>
        <v>0</v>
      </c>
      <c r="J1117" s="8">
        <v>-611.875</v>
      </c>
      <c r="K1117" s="8">
        <f t="shared" si="86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87"/>
        <v>-0.61187499999999995</v>
      </c>
      <c r="E1118" s="8">
        <v>-0.61187499999999995</v>
      </c>
      <c r="F1118" s="4">
        <f t="shared" si="88"/>
        <v>0</v>
      </c>
      <c r="G1118" s="4">
        <f t="shared" si="89"/>
        <v>0</v>
      </c>
      <c r="H1118" s="8">
        <f t="shared" si="90"/>
        <v>0</v>
      </c>
      <c r="J1118" s="8">
        <v>-611.875</v>
      </c>
      <c r="K1118" s="8">
        <f t="shared" si="86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87"/>
        <v>-1.0669200000000001</v>
      </c>
      <c r="E1119" s="8">
        <v>-1.0669150000000001</v>
      </c>
      <c r="F1119" s="4">
        <f t="shared" si="88"/>
        <v>5.000000000032756E-6</v>
      </c>
      <c r="G1119" s="4">
        <f t="shared" si="89"/>
        <v>5.000000000032756E-6</v>
      </c>
      <c r="H1119" s="8">
        <f t="shared" si="90"/>
        <v>2.5000000000327561E-11</v>
      </c>
      <c r="J1119" s="8">
        <v>-611.875</v>
      </c>
      <c r="K1119" s="8">
        <f t="shared" si="86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87"/>
        <v>-1.0669200000000001</v>
      </c>
      <c r="E1120" s="8">
        <v>-1.0669150000000001</v>
      </c>
      <c r="F1120" s="4">
        <f t="shared" si="88"/>
        <v>5.000000000032756E-6</v>
      </c>
      <c r="G1120" s="4">
        <f t="shared" si="89"/>
        <v>5.000000000032756E-6</v>
      </c>
      <c r="H1120" s="8">
        <f t="shared" si="90"/>
        <v>2.5000000000327561E-11</v>
      </c>
      <c r="J1120" s="8">
        <v>-611.875</v>
      </c>
      <c r="K1120" s="8">
        <f t="shared" si="86"/>
        <v>-611.875</v>
      </c>
    </row>
    <row r="1121" spans="1:11" x14ac:dyDescent="0.25">
      <c r="A1121" s="8">
        <v>1113</v>
      </c>
      <c r="B1121" s="8">
        <v>8</v>
      </c>
      <c r="C1121" s="8">
        <v>-967.93600000000004</v>
      </c>
      <c r="D1121" s="8">
        <f t="shared" si="87"/>
        <v>-0.96793600000000002</v>
      </c>
      <c r="E1121" s="8">
        <v>-0.96843000000000001</v>
      </c>
      <c r="F1121" s="4">
        <f t="shared" si="88"/>
        <v>-4.9399999999999444E-4</v>
      </c>
      <c r="G1121" s="4">
        <f t="shared" si="89"/>
        <v>4.9399999999999444E-4</v>
      </c>
      <c r="H1121" s="8">
        <f t="shared" si="90"/>
        <v>2.440359999999945E-7</v>
      </c>
      <c r="J1121" s="8">
        <v>-611.875</v>
      </c>
      <c r="K1121" s="8">
        <f t="shared" si="86"/>
        <v>-611.875</v>
      </c>
    </row>
    <row r="1122" spans="1:11" x14ac:dyDescent="0.25">
      <c r="A1122" s="8">
        <v>1114</v>
      </c>
      <c r="B1122" s="8">
        <v>9</v>
      </c>
      <c r="C1122" s="8">
        <v>-2277.9899999999998</v>
      </c>
      <c r="D1122" s="8">
        <f t="shared" si="87"/>
        <v>-2.27799</v>
      </c>
      <c r="E1122" s="8">
        <v>-2.2766130000000002</v>
      </c>
      <c r="F1122" s="4">
        <f t="shared" si="88"/>
        <v>1.3769999999997395E-3</v>
      </c>
      <c r="G1122" s="4">
        <f t="shared" si="89"/>
        <v>1.3769999999997395E-3</v>
      </c>
      <c r="H1122" s="8">
        <f t="shared" si="90"/>
        <v>1.8961289999992827E-6</v>
      </c>
      <c r="J1122" s="8">
        <v>-611.875</v>
      </c>
      <c r="K1122" s="8">
        <f t="shared" si="86"/>
        <v>-611.875</v>
      </c>
    </row>
    <row r="1123" spans="1:11" x14ac:dyDescent="0.25">
      <c r="A1123" s="8">
        <v>1115</v>
      </c>
      <c r="B1123" s="8">
        <v>10</v>
      </c>
      <c r="C1123" s="8">
        <v>65716.2</v>
      </c>
      <c r="D1123" s="8">
        <f t="shared" si="87"/>
        <v>65.716200000000001</v>
      </c>
      <c r="E1123" s="8">
        <v>63.959363000000003</v>
      </c>
      <c r="F1123" s="4">
        <f t="shared" si="88"/>
        <v>-1.7568369999999973</v>
      </c>
      <c r="G1123" s="4">
        <f t="shared" si="89"/>
        <v>1.7568369999999973</v>
      </c>
      <c r="H1123" s="8">
        <f t="shared" si="90"/>
        <v>3.0864762445689906</v>
      </c>
      <c r="J1123" s="8">
        <v>-611.875</v>
      </c>
      <c r="K1123" s="8">
        <f t="shared" si="86"/>
        <v>-611.875</v>
      </c>
    </row>
    <row r="1124" spans="1:11" x14ac:dyDescent="0.25">
      <c r="A1124" s="8">
        <v>1116</v>
      </c>
      <c r="B1124" s="8">
        <v>11</v>
      </c>
      <c r="C1124" s="8">
        <v>110925</v>
      </c>
      <c r="D1124" s="8">
        <f t="shared" si="87"/>
        <v>110.925</v>
      </c>
      <c r="E1124" s="8">
        <v>111.074192</v>
      </c>
      <c r="F1124" s="4">
        <f t="shared" si="88"/>
        <v>0.14919199999999933</v>
      </c>
      <c r="G1124" s="4">
        <f t="shared" si="89"/>
        <v>0.14919199999999933</v>
      </c>
      <c r="H1124" s="8">
        <f t="shared" si="90"/>
        <v>2.2258252863999798E-2</v>
      </c>
      <c r="J1124" s="8">
        <v>-1066.92</v>
      </c>
      <c r="K1124" s="8">
        <f t="shared" si="86"/>
        <v>-1066.92</v>
      </c>
    </row>
    <row r="1125" spans="1:11" x14ac:dyDescent="0.25">
      <c r="A1125" s="8">
        <v>1117</v>
      </c>
      <c r="B1125" s="8">
        <v>12</v>
      </c>
      <c r="C1125" s="8">
        <v>110162</v>
      </c>
      <c r="D1125" s="8">
        <f t="shared" si="87"/>
        <v>110.16200000000001</v>
      </c>
      <c r="E1125" s="8">
        <v>110.30214100000001</v>
      </c>
      <c r="F1125" s="4">
        <f t="shared" si="88"/>
        <v>0.14014099999999985</v>
      </c>
      <c r="G1125" s="4">
        <f t="shared" si="89"/>
        <v>0.14014099999999985</v>
      </c>
      <c r="H1125" s="8">
        <f t="shared" si="90"/>
        <v>1.9639499880999958E-2</v>
      </c>
      <c r="J1125" s="8">
        <v>-1066.92</v>
      </c>
      <c r="K1125" s="8">
        <f t="shared" si="86"/>
        <v>-1066.92</v>
      </c>
    </row>
    <row r="1126" spans="1:11" x14ac:dyDescent="0.25">
      <c r="A1126" s="8">
        <v>1118</v>
      </c>
      <c r="B1126" s="8">
        <v>13</v>
      </c>
      <c r="C1126" s="8">
        <v>109653</v>
      </c>
      <c r="D1126" s="8">
        <f t="shared" si="87"/>
        <v>109.65300000000001</v>
      </c>
      <c r="E1126" s="8">
        <v>109.721858</v>
      </c>
      <c r="F1126" s="4">
        <f t="shared" si="88"/>
        <v>6.8857999999991648E-2</v>
      </c>
      <c r="G1126" s="4">
        <f t="shared" si="89"/>
        <v>6.8857999999991648E-2</v>
      </c>
      <c r="H1126" s="8">
        <f t="shared" si="90"/>
        <v>4.7414241639988494E-3</v>
      </c>
      <c r="J1126" s="8">
        <v>-2266.46</v>
      </c>
      <c r="K1126" s="8">
        <f t="shared" si="86"/>
        <v>-2266.46</v>
      </c>
    </row>
    <row r="1127" spans="1:11" x14ac:dyDescent="0.25">
      <c r="A1127" s="8">
        <v>1119</v>
      </c>
      <c r="B1127" s="8">
        <v>14</v>
      </c>
      <c r="C1127" s="8">
        <v>109443</v>
      </c>
      <c r="D1127" s="8">
        <f t="shared" si="87"/>
        <v>109.443</v>
      </c>
      <c r="E1127" s="8">
        <v>109.335832</v>
      </c>
      <c r="F1127" s="4">
        <f t="shared" si="88"/>
        <v>-0.10716800000000148</v>
      </c>
      <c r="G1127" s="4">
        <f t="shared" si="89"/>
        <v>0.10716800000000148</v>
      </c>
      <c r="H1127" s="8">
        <f t="shared" si="90"/>
        <v>1.1484980224000319E-2</v>
      </c>
      <c r="J1127" s="8">
        <v>51622</v>
      </c>
      <c r="K1127" s="8">
        <f t="shared" si="86"/>
        <v>51622</v>
      </c>
    </row>
    <row r="1128" spans="1:11" x14ac:dyDescent="0.25">
      <c r="A1128" s="8">
        <v>1120</v>
      </c>
      <c r="B1128" s="8">
        <v>15</v>
      </c>
      <c r="C1128" s="8">
        <v>91293.6</v>
      </c>
      <c r="D1128" s="8">
        <f t="shared" si="87"/>
        <v>91.293600000000012</v>
      </c>
      <c r="E1128" s="8">
        <v>92.967207999999999</v>
      </c>
      <c r="F1128" s="4">
        <f t="shared" si="88"/>
        <v>1.6736079999999873</v>
      </c>
      <c r="G1128" s="4">
        <f t="shared" si="89"/>
        <v>1.6736079999999873</v>
      </c>
      <c r="H1128" s="8">
        <f t="shared" si="90"/>
        <v>2.8009637376639578</v>
      </c>
      <c r="J1128" s="8">
        <v>91717.8</v>
      </c>
      <c r="K1128" s="8">
        <f t="shared" si="86"/>
        <v>91717.8</v>
      </c>
    </row>
    <row r="1129" spans="1:11" x14ac:dyDescent="0.25">
      <c r="A1129" s="8">
        <v>1121</v>
      </c>
      <c r="B1129" s="8">
        <v>16</v>
      </c>
      <c r="C1129" s="8">
        <v>35402.400000000001</v>
      </c>
      <c r="D1129" s="8">
        <f t="shared" si="87"/>
        <v>35.4024</v>
      </c>
      <c r="E1129" s="8">
        <v>35.745317999999997</v>
      </c>
      <c r="F1129" s="4">
        <f t="shared" si="88"/>
        <v>0.34291799999999739</v>
      </c>
      <c r="G1129" s="4">
        <f t="shared" si="89"/>
        <v>0.34291799999999739</v>
      </c>
      <c r="H1129" s="8">
        <f t="shared" si="90"/>
        <v>0.11759275472399822</v>
      </c>
      <c r="J1129" s="8">
        <v>111185</v>
      </c>
      <c r="K1129" s="8">
        <f t="shared" si="86"/>
        <v>111185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87"/>
        <v>-0.92471500000000006</v>
      </c>
      <c r="E1130" s="8">
        <v>-0.92471499999999995</v>
      </c>
      <c r="F1130" s="4">
        <f t="shared" si="88"/>
        <v>1.1102230246251565E-16</v>
      </c>
      <c r="G1130" s="4">
        <f t="shared" si="89"/>
        <v>1.1102230246251565E-16</v>
      </c>
      <c r="H1130" s="8">
        <f t="shared" si="90"/>
        <v>1.2325951644078309E-32</v>
      </c>
      <c r="J1130" s="8">
        <v>40333.5</v>
      </c>
      <c r="K1130" s="8">
        <f t="shared" si="86"/>
        <v>40333.5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87"/>
        <v>-0.61187499999999995</v>
      </c>
      <c r="E1131" s="8">
        <v>-0.61187499999999995</v>
      </c>
      <c r="F1131" s="4">
        <f t="shared" si="88"/>
        <v>0</v>
      </c>
      <c r="G1131" s="4">
        <f t="shared" si="89"/>
        <v>0</v>
      </c>
      <c r="H1131" s="8">
        <f t="shared" si="90"/>
        <v>0</v>
      </c>
      <c r="J1131" s="8">
        <v>95810.5</v>
      </c>
      <c r="K1131" s="8">
        <f t="shared" si="86"/>
        <v>95810.5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87"/>
        <v>-0.61187499999999995</v>
      </c>
      <c r="E1132" s="8">
        <v>-0.61187499999999995</v>
      </c>
      <c r="F1132" s="4">
        <f t="shared" si="88"/>
        <v>0</v>
      </c>
      <c r="G1132" s="4">
        <f t="shared" si="89"/>
        <v>0</v>
      </c>
      <c r="H1132" s="8">
        <f t="shared" si="90"/>
        <v>0</v>
      </c>
      <c r="J1132" s="8">
        <v>33281.4</v>
      </c>
      <c r="K1132" s="8">
        <f t="shared" ref="K1132:K1195" si="91">J1132</f>
        <v>33281.4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87"/>
        <v>-0.61187499999999995</v>
      </c>
      <c r="E1133" s="8">
        <v>-0.61187499999999995</v>
      </c>
      <c r="F1133" s="4">
        <f t="shared" si="88"/>
        <v>0</v>
      </c>
      <c r="G1133" s="4">
        <f t="shared" si="89"/>
        <v>0</v>
      </c>
      <c r="H1133" s="8">
        <f t="shared" si="90"/>
        <v>0</v>
      </c>
      <c r="J1133" s="8">
        <v>91520.9</v>
      </c>
      <c r="K1133" s="8">
        <f t="shared" si="91"/>
        <v>91520.9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87"/>
        <v>-0.61187499999999995</v>
      </c>
      <c r="E1134" s="8">
        <v>-0.61187499999999995</v>
      </c>
      <c r="F1134" s="4">
        <f t="shared" si="88"/>
        <v>0</v>
      </c>
      <c r="G1134" s="4">
        <f t="shared" si="89"/>
        <v>0</v>
      </c>
      <c r="H1134" s="8">
        <f t="shared" si="90"/>
        <v>0</v>
      </c>
      <c r="J1134" s="8">
        <v>35268.699999999997</v>
      </c>
      <c r="K1134" s="8">
        <f t="shared" si="91"/>
        <v>35268.699999999997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87"/>
        <v>-0.61187499999999995</v>
      </c>
      <c r="E1135" s="8">
        <v>-0.61187499999999995</v>
      </c>
      <c r="F1135" s="4">
        <f t="shared" si="88"/>
        <v>0</v>
      </c>
      <c r="G1135" s="4">
        <f t="shared" si="89"/>
        <v>0</v>
      </c>
      <c r="H1135" s="8">
        <f t="shared" si="90"/>
        <v>0</v>
      </c>
      <c r="J1135" s="8">
        <v>-924.71500000000003</v>
      </c>
      <c r="K1135" s="8">
        <f t="shared" si="91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87"/>
        <v>-0.61187499999999995</v>
      </c>
      <c r="E1136" s="8">
        <v>-0.61187499999999995</v>
      </c>
      <c r="F1136" s="4">
        <f t="shared" si="88"/>
        <v>0</v>
      </c>
      <c r="G1136" s="4">
        <f t="shared" si="89"/>
        <v>0</v>
      </c>
      <c r="H1136" s="8">
        <f t="shared" si="90"/>
        <v>0</v>
      </c>
      <c r="J1136" s="8">
        <v>-611.875</v>
      </c>
      <c r="K1136" s="8">
        <f t="shared" si="91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87"/>
        <v>-0.61187499999999995</v>
      </c>
      <c r="E1137" s="8">
        <v>-0.61187499999999995</v>
      </c>
      <c r="F1137" s="4">
        <f t="shared" si="88"/>
        <v>0</v>
      </c>
      <c r="G1137" s="4">
        <f t="shared" si="89"/>
        <v>0</v>
      </c>
      <c r="H1137" s="8">
        <f t="shared" si="90"/>
        <v>0</v>
      </c>
      <c r="J1137" s="8">
        <v>-611.875</v>
      </c>
      <c r="K1137" s="8">
        <f t="shared" si="91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87"/>
        <v>-0.61187499999999995</v>
      </c>
      <c r="E1138" s="8">
        <v>-0.61187499999999995</v>
      </c>
      <c r="F1138" s="4">
        <f t="shared" si="88"/>
        <v>0</v>
      </c>
      <c r="G1138" s="4">
        <f t="shared" si="89"/>
        <v>0</v>
      </c>
      <c r="H1138" s="8">
        <f t="shared" si="90"/>
        <v>0</v>
      </c>
      <c r="J1138" s="8">
        <v>-611.875</v>
      </c>
      <c r="K1138" s="8">
        <f t="shared" si="91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87"/>
        <v>-0.61187499999999995</v>
      </c>
      <c r="E1139" s="8">
        <v>-0.61187499999999995</v>
      </c>
      <c r="F1139" s="4">
        <f t="shared" si="88"/>
        <v>0</v>
      </c>
      <c r="G1139" s="4">
        <f t="shared" si="89"/>
        <v>0</v>
      </c>
      <c r="H1139" s="8">
        <f t="shared" si="90"/>
        <v>0</v>
      </c>
      <c r="J1139" s="8">
        <v>-611.875</v>
      </c>
      <c r="K1139" s="8">
        <f t="shared" si="91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87"/>
        <v>-0.61187499999999995</v>
      </c>
      <c r="E1140" s="8">
        <v>-0.61187499999999995</v>
      </c>
      <c r="F1140" s="4">
        <f t="shared" si="88"/>
        <v>0</v>
      </c>
      <c r="G1140" s="4">
        <f t="shared" si="89"/>
        <v>0</v>
      </c>
      <c r="H1140" s="8">
        <f t="shared" si="90"/>
        <v>0</v>
      </c>
      <c r="J1140" s="8">
        <v>-611.875</v>
      </c>
      <c r="K1140" s="8">
        <f t="shared" si="91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87"/>
        <v>-0.61187499999999995</v>
      </c>
      <c r="E1141" s="8">
        <v>-0.61187499999999995</v>
      </c>
      <c r="F1141" s="4">
        <f t="shared" si="88"/>
        <v>0</v>
      </c>
      <c r="G1141" s="4">
        <f t="shared" si="89"/>
        <v>0</v>
      </c>
      <c r="H1141" s="8">
        <f t="shared" si="90"/>
        <v>0</v>
      </c>
      <c r="J1141" s="8">
        <v>-611.875</v>
      </c>
      <c r="K1141" s="8">
        <f t="shared" si="91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87"/>
        <v>-0.61187499999999995</v>
      </c>
      <c r="E1142" s="8">
        <v>-0.61187499999999995</v>
      </c>
      <c r="F1142" s="4">
        <f t="shared" si="88"/>
        <v>0</v>
      </c>
      <c r="G1142" s="4">
        <f t="shared" si="89"/>
        <v>0</v>
      </c>
      <c r="H1142" s="8">
        <f t="shared" si="90"/>
        <v>0</v>
      </c>
      <c r="J1142" s="8">
        <v>-611.875</v>
      </c>
      <c r="K1142" s="8">
        <f t="shared" si="91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87"/>
        <v>-1.0669200000000001</v>
      </c>
      <c r="E1143" s="8">
        <v>-1.0669150000000001</v>
      </c>
      <c r="F1143" s="4">
        <f t="shared" si="88"/>
        <v>5.000000000032756E-6</v>
      </c>
      <c r="G1143" s="4">
        <f t="shared" si="89"/>
        <v>5.000000000032756E-6</v>
      </c>
      <c r="H1143" s="8">
        <f t="shared" si="90"/>
        <v>2.5000000000327561E-11</v>
      </c>
      <c r="J1143" s="8">
        <v>-611.875</v>
      </c>
      <c r="K1143" s="8">
        <f t="shared" si="91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87"/>
        <v>-1.0669200000000001</v>
      </c>
      <c r="E1144" s="8">
        <v>-1.0669150000000001</v>
      </c>
      <c r="F1144" s="4">
        <f t="shared" si="88"/>
        <v>5.000000000032756E-6</v>
      </c>
      <c r="G1144" s="4">
        <f t="shared" si="89"/>
        <v>5.000000000032756E-6</v>
      </c>
      <c r="H1144" s="8">
        <f t="shared" si="90"/>
        <v>2.5000000000327561E-11</v>
      </c>
      <c r="J1144" s="8">
        <v>-611.875</v>
      </c>
      <c r="K1144" s="8">
        <f t="shared" si="91"/>
        <v>-611.875</v>
      </c>
    </row>
    <row r="1145" spans="1:11" x14ac:dyDescent="0.25">
      <c r="A1145" s="8">
        <v>1137</v>
      </c>
      <c r="B1145" s="8">
        <v>8</v>
      </c>
      <c r="C1145" s="8">
        <v>16403.2</v>
      </c>
      <c r="D1145" s="8">
        <f t="shared" si="87"/>
        <v>16.403200000000002</v>
      </c>
      <c r="E1145" s="8">
        <v>16.325903</v>
      </c>
      <c r="F1145" s="4">
        <f t="shared" si="88"/>
        <v>-7.7297000000001503E-2</v>
      </c>
      <c r="G1145" s="4">
        <f t="shared" si="89"/>
        <v>7.7297000000001503E-2</v>
      </c>
      <c r="H1145" s="8">
        <f t="shared" si="90"/>
        <v>5.9748262090002328E-3</v>
      </c>
      <c r="J1145" s="8">
        <v>-611.875</v>
      </c>
      <c r="K1145" s="8">
        <f t="shared" si="91"/>
        <v>-611.875</v>
      </c>
    </row>
    <row r="1146" spans="1:11" x14ac:dyDescent="0.25">
      <c r="A1146" s="8">
        <v>1138</v>
      </c>
      <c r="B1146" s="8">
        <v>9</v>
      </c>
      <c r="C1146" s="8">
        <v>112127</v>
      </c>
      <c r="D1146" s="8">
        <f t="shared" si="87"/>
        <v>112.127</v>
      </c>
      <c r="E1146" s="8">
        <v>112.626426</v>
      </c>
      <c r="F1146" s="4">
        <f t="shared" si="88"/>
        <v>0.4994259999999997</v>
      </c>
      <c r="G1146" s="4">
        <f t="shared" si="89"/>
        <v>0.4994259999999997</v>
      </c>
      <c r="H1146" s="8">
        <f t="shared" si="90"/>
        <v>0.24942632947599971</v>
      </c>
      <c r="J1146" s="8">
        <v>-611.875</v>
      </c>
      <c r="K1146" s="8">
        <f t="shared" si="91"/>
        <v>-611.875</v>
      </c>
    </row>
    <row r="1147" spans="1:11" x14ac:dyDescent="0.25">
      <c r="A1147" s="8">
        <v>1139</v>
      </c>
      <c r="B1147" s="8">
        <v>10</v>
      </c>
      <c r="C1147" s="8">
        <v>111384</v>
      </c>
      <c r="D1147" s="8">
        <f t="shared" si="87"/>
        <v>111.384</v>
      </c>
      <c r="E1147" s="8">
        <v>112.023259</v>
      </c>
      <c r="F1147" s="4">
        <f t="shared" si="88"/>
        <v>0.63925899999999558</v>
      </c>
      <c r="G1147" s="4">
        <f t="shared" si="89"/>
        <v>0.63925899999999558</v>
      </c>
      <c r="H1147" s="8">
        <f t="shared" si="90"/>
        <v>0.40865206908099433</v>
      </c>
      <c r="J1147" s="8">
        <v>-611.875</v>
      </c>
      <c r="K1147" s="8">
        <f t="shared" si="91"/>
        <v>-611.875</v>
      </c>
    </row>
    <row r="1148" spans="1:11" x14ac:dyDescent="0.25">
      <c r="A1148" s="8">
        <v>1140</v>
      </c>
      <c r="B1148" s="8">
        <v>11</v>
      </c>
      <c r="C1148" s="8">
        <v>110660</v>
      </c>
      <c r="D1148" s="8">
        <f t="shared" si="87"/>
        <v>110.66</v>
      </c>
      <c r="E1148" s="8">
        <v>110.788743</v>
      </c>
      <c r="F1148" s="4">
        <f t="shared" si="88"/>
        <v>0.12874300000000005</v>
      </c>
      <c r="G1148" s="4">
        <f t="shared" si="89"/>
        <v>0.12874300000000005</v>
      </c>
      <c r="H1148" s="8">
        <f t="shared" si="90"/>
        <v>1.6574760049000013E-2</v>
      </c>
      <c r="J1148" s="8">
        <v>-1066.92</v>
      </c>
      <c r="K1148" s="8">
        <f t="shared" si="91"/>
        <v>-1066.92</v>
      </c>
    </row>
    <row r="1149" spans="1:11" x14ac:dyDescent="0.25">
      <c r="A1149" s="8">
        <v>1141</v>
      </c>
      <c r="B1149" s="8">
        <v>12</v>
      </c>
      <c r="C1149" s="8">
        <v>109952</v>
      </c>
      <c r="D1149" s="8">
        <f t="shared" si="87"/>
        <v>109.952</v>
      </c>
      <c r="E1149" s="8">
        <v>110.085982</v>
      </c>
      <c r="F1149" s="4">
        <f t="shared" si="88"/>
        <v>0.13398200000000315</v>
      </c>
      <c r="G1149" s="4">
        <f t="shared" si="89"/>
        <v>0.13398200000000315</v>
      </c>
      <c r="H1149" s="8">
        <f t="shared" si="90"/>
        <v>1.7951176324000846E-2</v>
      </c>
      <c r="J1149" s="8">
        <v>-1066.92</v>
      </c>
      <c r="K1149" s="8">
        <f t="shared" si="91"/>
        <v>-1066.92</v>
      </c>
    </row>
    <row r="1150" spans="1:11" x14ac:dyDescent="0.25">
      <c r="A1150" s="8">
        <v>1142</v>
      </c>
      <c r="B1150" s="8">
        <v>13</v>
      </c>
      <c r="C1150" s="8">
        <v>109427</v>
      </c>
      <c r="D1150" s="8">
        <f t="shared" si="87"/>
        <v>109.42700000000001</v>
      </c>
      <c r="E1150" s="8">
        <v>109.47815199999999</v>
      </c>
      <c r="F1150" s="4">
        <f t="shared" si="88"/>
        <v>5.1151999999987652E-2</v>
      </c>
      <c r="G1150" s="4">
        <f t="shared" si="89"/>
        <v>5.1151999999987652E-2</v>
      </c>
      <c r="H1150" s="8">
        <f t="shared" si="90"/>
        <v>2.6165271039987367E-3</v>
      </c>
      <c r="J1150" s="8">
        <v>-968.428</v>
      </c>
      <c r="K1150" s="8">
        <f t="shared" si="91"/>
        <v>-968.428</v>
      </c>
    </row>
    <row r="1151" spans="1:11" x14ac:dyDescent="0.25">
      <c r="A1151" s="8">
        <v>1143</v>
      </c>
      <c r="B1151" s="8">
        <v>14</v>
      </c>
      <c r="C1151" s="8">
        <v>109157</v>
      </c>
      <c r="D1151" s="8">
        <f t="shared" si="87"/>
        <v>109.157</v>
      </c>
      <c r="E1151" s="8">
        <v>109.034593</v>
      </c>
      <c r="F1151" s="4">
        <f t="shared" si="88"/>
        <v>-0.12240699999999549</v>
      </c>
      <c r="G1151" s="4">
        <f t="shared" si="89"/>
        <v>0.12240699999999549</v>
      </c>
      <c r="H1151" s="8">
        <f t="shared" si="90"/>
        <v>1.4983473648998897E-2</v>
      </c>
      <c r="J1151" s="8">
        <v>-2276.96</v>
      </c>
      <c r="K1151" s="8">
        <f t="shared" si="91"/>
        <v>-2276.96</v>
      </c>
    </row>
    <row r="1152" spans="1:11" x14ac:dyDescent="0.25">
      <c r="A1152" s="8">
        <v>1144</v>
      </c>
      <c r="B1152" s="8">
        <v>15</v>
      </c>
      <c r="C1152" s="8">
        <v>108902</v>
      </c>
      <c r="D1152" s="8">
        <f t="shared" si="87"/>
        <v>108.902</v>
      </c>
      <c r="E1152" s="8">
        <v>109.256906</v>
      </c>
      <c r="F1152" s="4">
        <f t="shared" si="88"/>
        <v>0.35490599999999972</v>
      </c>
      <c r="G1152" s="4">
        <f t="shared" si="89"/>
        <v>0.35490599999999972</v>
      </c>
      <c r="H1152" s="8">
        <f t="shared" si="90"/>
        <v>0.12595826883599981</v>
      </c>
      <c r="J1152" s="8">
        <v>64275.7</v>
      </c>
      <c r="K1152" s="8">
        <f t="shared" si="91"/>
        <v>64275.7</v>
      </c>
    </row>
    <row r="1153" spans="1:11" x14ac:dyDescent="0.25">
      <c r="A1153" s="8">
        <v>1145</v>
      </c>
      <c r="B1153" s="8">
        <v>16</v>
      </c>
      <c r="C1153" s="8">
        <v>56009.4</v>
      </c>
      <c r="D1153" s="8">
        <f t="shared" si="87"/>
        <v>56.009399999999999</v>
      </c>
      <c r="E1153" s="8">
        <v>56.402866000000003</v>
      </c>
      <c r="F1153" s="4">
        <f t="shared" si="88"/>
        <v>0.39346600000000365</v>
      </c>
      <c r="G1153" s="4">
        <f t="shared" si="89"/>
        <v>0.39346600000000365</v>
      </c>
      <c r="H1153" s="8">
        <f t="shared" si="90"/>
        <v>0.15481549315600288</v>
      </c>
      <c r="J1153" s="8">
        <v>110984</v>
      </c>
      <c r="K1153" s="8">
        <f t="shared" si="91"/>
        <v>110984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87"/>
        <v>-0.92471500000000006</v>
      </c>
      <c r="E1154" s="8">
        <v>-0.92471499999999995</v>
      </c>
      <c r="F1154" s="4">
        <f t="shared" si="88"/>
        <v>1.1102230246251565E-16</v>
      </c>
      <c r="G1154" s="4">
        <f t="shared" si="89"/>
        <v>1.1102230246251565E-16</v>
      </c>
      <c r="H1154" s="8">
        <f t="shared" si="90"/>
        <v>1.2325951644078309E-32</v>
      </c>
      <c r="J1154" s="8">
        <v>110241</v>
      </c>
      <c r="K1154" s="8">
        <f t="shared" si="91"/>
        <v>110241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87"/>
        <v>-0.61187499999999995</v>
      </c>
      <c r="E1155" s="8">
        <v>-0.61187499999999995</v>
      </c>
      <c r="F1155" s="4">
        <f t="shared" si="88"/>
        <v>0</v>
      </c>
      <c r="G1155" s="4">
        <f t="shared" si="89"/>
        <v>0</v>
      </c>
      <c r="H1155" s="8">
        <f t="shared" si="90"/>
        <v>0</v>
      </c>
      <c r="J1155" s="8">
        <v>109674</v>
      </c>
      <c r="K1155" s="8">
        <f t="shared" si="91"/>
        <v>109674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87"/>
        <v>-0.61187499999999995</v>
      </c>
      <c r="E1156" s="8">
        <v>-0.61187499999999995</v>
      </c>
      <c r="F1156" s="4">
        <f t="shared" si="88"/>
        <v>0</v>
      </c>
      <c r="G1156" s="4">
        <f t="shared" si="89"/>
        <v>0</v>
      </c>
      <c r="H1156" s="8">
        <f t="shared" si="90"/>
        <v>0</v>
      </c>
      <c r="J1156" s="8">
        <v>109295</v>
      </c>
      <c r="K1156" s="8">
        <f t="shared" si="91"/>
        <v>109295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87"/>
        <v>-0.61187499999999995</v>
      </c>
      <c r="E1157" s="8">
        <v>-0.61187499999999995</v>
      </c>
      <c r="F1157" s="4">
        <f t="shared" si="88"/>
        <v>0</v>
      </c>
      <c r="G1157" s="4">
        <f t="shared" si="89"/>
        <v>0</v>
      </c>
      <c r="H1157" s="8">
        <f t="shared" si="90"/>
        <v>0</v>
      </c>
      <c r="J1157" s="8">
        <v>93023.5</v>
      </c>
      <c r="K1157" s="8">
        <f t="shared" si="91"/>
        <v>93023.5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87"/>
        <v>-0.61187499999999995</v>
      </c>
      <c r="E1158" s="8">
        <v>-0.61187499999999995</v>
      </c>
      <c r="F1158" s="4">
        <f t="shared" si="88"/>
        <v>0</v>
      </c>
      <c r="G1158" s="4">
        <f t="shared" si="89"/>
        <v>0</v>
      </c>
      <c r="H1158" s="8">
        <f t="shared" si="90"/>
        <v>0</v>
      </c>
      <c r="J1158" s="8">
        <v>35852.9</v>
      </c>
      <c r="K1158" s="8">
        <f t="shared" si="91"/>
        <v>35852.9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87"/>
        <v>-0.61187499999999995</v>
      </c>
      <c r="E1159" s="8">
        <v>-0.61187499999999995</v>
      </c>
      <c r="F1159" s="4">
        <f t="shared" si="88"/>
        <v>0</v>
      </c>
      <c r="G1159" s="4">
        <f t="shared" si="89"/>
        <v>0</v>
      </c>
      <c r="H1159" s="8">
        <f t="shared" si="90"/>
        <v>0</v>
      </c>
      <c r="J1159" s="8">
        <v>-924.71500000000003</v>
      </c>
      <c r="K1159" s="8">
        <f t="shared" si="91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87"/>
        <v>-0.61187499999999995</v>
      </c>
      <c r="E1160" s="8">
        <v>-0.61187499999999995</v>
      </c>
      <c r="F1160" s="4">
        <f t="shared" si="88"/>
        <v>0</v>
      </c>
      <c r="G1160" s="4">
        <f t="shared" si="89"/>
        <v>0</v>
      </c>
      <c r="H1160" s="8">
        <f t="shared" si="90"/>
        <v>0</v>
      </c>
      <c r="J1160" s="8">
        <v>-611.875</v>
      </c>
      <c r="K1160" s="8">
        <f t="shared" si="91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92">C1161/1000</f>
        <v>-0.61187499999999995</v>
      </c>
      <c r="E1161" s="8">
        <v>-0.61187499999999995</v>
      </c>
      <c r="F1161" s="4">
        <f t="shared" ref="F1161:F1224" si="93">(E1161- D1161)</f>
        <v>0</v>
      </c>
      <c r="G1161" s="4">
        <f t="shared" ref="G1161:G1224" si="94">ABS(F1161)</f>
        <v>0</v>
      </c>
      <c r="H1161" s="8">
        <f t="shared" ref="H1161:H1224" si="95">(G1161^2)</f>
        <v>0</v>
      </c>
      <c r="J1161" s="8">
        <v>-611.875</v>
      </c>
      <c r="K1161" s="8">
        <f t="shared" si="91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92"/>
        <v>-0.61187499999999995</v>
      </c>
      <c r="E1162" s="8">
        <v>-0.61187499999999995</v>
      </c>
      <c r="F1162" s="4">
        <f t="shared" si="93"/>
        <v>0</v>
      </c>
      <c r="G1162" s="4">
        <f t="shared" si="94"/>
        <v>0</v>
      </c>
      <c r="H1162" s="8">
        <f t="shared" si="95"/>
        <v>0</v>
      </c>
      <c r="J1162" s="8">
        <v>-611.875</v>
      </c>
      <c r="K1162" s="8">
        <f t="shared" si="91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92"/>
        <v>-0.61187499999999995</v>
      </c>
      <c r="E1163" s="8">
        <v>-0.61187499999999995</v>
      </c>
      <c r="F1163" s="4">
        <f t="shared" si="93"/>
        <v>0</v>
      </c>
      <c r="G1163" s="4">
        <f t="shared" si="94"/>
        <v>0</v>
      </c>
      <c r="H1163" s="8">
        <f t="shared" si="95"/>
        <v>0</v>
      </c>
      <c r="J1163" s="8">
        <v>-611.875</v>
      </c>
      <c r="K1163" s="8">
        <f t="shared" si="91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92"/>
        <v>-0.61187499999999995</v>
      </c>
      <c r="E1164" s="8">
        <v>-0.61187499999999995</v>
      </c>
      <c r="F1164" s="4">
        <f t="shared" si="93"/>
        <v>0</v>
      </c>
      <c r="G1164" s="4">
        <f t="shared" si="94"/>
        <v>0</v>
      </c>
      <c r="H1164" s="8">
        <f t="shared" si="95"/>
        <v>0</v>
      </c>
      <c r="J1164" s="8">
        <v>-611.875</v>
      </c>
      <c r="K1164" s="8">
        <f t="shared" si="91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92"/>
        <v>-0.61187499999999995</v>
      </c>
      <c r="E1165" s="8">
        <v>-0.61187499999999995</v>
      </c>
      <c r="F1165" s="4">
        <f t="shared" si="93"/>
        <v>0</v>
      </c>
      <c r="G1165" s="4">
        <f t="shared" si="94"/>
        <v>0</v>
      </c>
      <c r="H1165" s="8">
        <f t="shared" si="95"/>
        <v>0</v>
      </c>
      <c r="J1165" s="8">
        <v>-611.875</v>
      </c>
      <c r="K1165" s="8">
        <f t="shared" si="91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92"/>
        <v>-0.61187499999999995</v>
      </c>
      <c r="E1166" s="8">
        <v>-0.61187499999999995</v>
      </c>
      <c r="F1166" s="4">
        <f t="shared" si="93"/>
        <v>0</v>
      </c>
      <c r="G1166" s="4">
        <f t="shared" si="94"/>
        <v>0</v>
      </c>
      <c r="H1166" s="8">
        <f t="shared" si="95"/>
        <v>0</v>
      </c>
      <c r="J1166" s="8">
        <v>-611.875</v>
      </c>
      <c r="K1166" s="8">
        <f t="shared" si="91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92"/>
        <v>-1.0669200000000001</v>
      </c>
      <c r="E1167" s="8">
        <v>-1.0669150000000001</v>
      </c>
      <c r="F1167" s="4">
        <f t="shared" si="93"/>
        <v>5.000000000032756E-6</v>
      </c>
      <c r="G1167" s="4">
        <f t="shared" si="94"/>
        <v>5.000000000032756E-6</v>
      </c>
      <c r="H1167" s="8">
        <f t="shared" si="95"/>
        <v>2.5000000000327561E-11</v>
      </c>
      <c r="J1167" s="8">
        <v>-611.875</v>
      </c>
      <c r="K1167" s="8">
        <f t="shared" si="91"/>
        <v>-611.875</v>
      </c>
    </row>
    <row r="1168" spans="1:11" x14ac:dyDescent="0.25">
      <c r="A1168" s="8">
        <v>1160</v>
      </c>
      <c r="B1168" s="8">
        <v>7</v>
      </c>
      <c r="C1168" s="8">
        <v>-2449.0300000000002</v>
      </c>
      <c r="D1168" s="8">
        <f t="shared" si="92"/>
        <v>-2.44903</v>
      </c>
      <c r="E1168" s="8">
        <v>-2.4459740000000001</v>
      </c>
      <c r="F1168" s="4">
        <f t="shared" si="93"/>
        <v>3.0559999999999476E-3</v>
      </c>
      <c r="G1168" s="4">
        <f t="shared" si="94"/>
        <v>3.0559999999999476E-3</v>
      </c>
      <c r="H1168" s="8">
        <f t="shared" si="95"/>
        <v>9.33913599999968E-6</v>
      </c>
      <c r="J1168" s="8">
        <v>-611.875</v>
      </c>
      <c r="K1168" s="8">
        <f t="shared" si="91"/>
        <v>-611.875</v>
      </c>
    </row>
    <row r="1169" spans="1:11" x14ac:dyDescent="0.25">
      <c r="A1169" s="8">
        <v>1161</v>
      </c>
      <c r="B1169" s="8">
        <v>8</v>
      </c>
      <c r="C1169" s="8">
        <v>72352</v>
      </c>
      <c r="D1169" s="8">
        <f t="shared" si="92"/>
        <v>72.352000000000004</v>
      </c>
      <c r="E1169" s="8">
        <v>71.663724999999999</v>
      </c>
      <c r="F1169" s="4">
        <f t="shared" si="93"/>
        <v>-0.68827500000000441</v>
      </c>
      <c r="G1169" s="4">
        <f t="shared" si="94"/>
        <v>0.68827500000000441</v>
      </c>
      <c r="H1169" s="8">
        <f t="shared" si="95"/>
        <v>0.47372247562500608</v>
      </c>
      <c r="J1169" s="8">
        <v>-611.875</v>
      </c>
      <c r="K1169" s="8">
        <f t="shared" si="91"/>
        <v>-611.875</v>
      </c>
    </row>
    <row r="1170" spans="1:11" x14ac:dyDescent="0.25">
      <c r="A1170" s="8">
        <v>1162</v>
      </c>
      <c r="B1170" s="8">
        <v>9</v>
      </c>
      <c r="C1170" s="8">
        <v>111819</v>
      </c>
      <c r="D1170" s="8">
        <f t="shared" si="92"/>
        <v>111.819</v>
      </c>
      <c r="E1170" s="8">
        <v>112.13471199999999</v>
      </c>
      <c r="F1170" s="4">
        <f t="shared" si="93"/>
        <v>0.31571199999999067</v>
      </c>
      <c r="G1170" s="4">
        <f t="shared" si="94"/>
        <v>0.31571199999999067</v>
      </c>
      <c r="H1170" s="8">
        <f t="shared" si="95"/>
        <v>9.9674066943994111E-2</v>
      </c>
      <c r="J1170" s="8">
        <v>-611.875</v>
      </c>
      <c r="K1170" s="8">
        <f t="shared" si="91"/>
        <v>-611.875</v>
      </c>
    </row>
    <row r="1171" spans="1:11" x14ac:dyDescent="0.25">
      <c r="A1171" s="8">
        <v>1163</v>
      </c>
      <c r="B1171" s="8">
        <v>10</v>
      </c>
      <c r="C1171" s="8">
        <v>110989</v>
      </c>
      <c r="D1171" s="8">
        <f t="shared" si="92"/>
        <v>110.989</v>
      </c>
      <c r="E1171" s="8">
        <v>111.622226</v>
      </c>
      <c r="F1171" s="4">
        <f t="shared" si="93"/>
        <v>0.63322599999999341</v>
      </c>
      <c r="G1171" s="4">
        <f t="shared" si="94"/>
        <v>0.63322599999999341</v>
      </c>
      <c r="H1171" s="8">
        <f t="shared" si="95"/>
        <v>0.40097516707599162</v>
      </c>
      <c r="J1171" s="8">
        <v>-611.875</v>
      </c>
      <c r="K1171" s="8">
        <f t="shared" si="91"/>
        <v>-611.875</v>
      </c>
    </row>
    <row r="1172" spans="1:11" x14ac:dyDescent="0.25">
      <c r="A1172" s="8">
        <v>1164</v>
      </c>
      <c r="B1172" s="8">
        <v>11</v>
      </c>
      <c r="C1172" s="8">
        <v>110259</v>
      </c>
      <c r="D1172" s="8">
        <f t="shared" si="92"/>
        <v>110.259</v>
      </c>
      <c r="E1172" s="8">
        <v>110.37171600000001</v>
      </c>
      <c r="F1172" s="4">
        <f t="shared" si="93"/>
        <v>0.11271600000000603</v>
      </c>
      <c r="G1172" s="4">
        <f t="shared" si="94"/>
        <v>0.11271600000000603</v>
      </c>
      <c r="H1172" s="8">
        <f t="shared" si="95"/>
        <v>1.2704896656001359E-2</v>
      </c>
      <c r="J1172" s="8">
        <v>-1066.92</v>
      </c>
      <c r="K1172" s="8">
        <f t="shared" si="91"/>
        <v>-1066.92</v>
      </c>
    </row>
    <row r="1173" spans="1:11" x14ac:dyDescent="0.25">
      <c r="A1173" s="8">
        <v>1165</v>
      </c>
      <c r="B1173" s="8">
        <v>12</v>
      </c>
      <c r="C1173" s="8">
        <v>109526</v>
      </c>
      <c r="D1173" s="8">
        <f t="shared" si="92"/>
        <v>109.526</v>
      </c>
      <c r="E1173" s="8">
        <v>109.65194</v>
      </c>
      <c r="F1173" s="4">
        <f t="shared" si="93"/>
        <v>0.12593999999999994</v>
      </c>
      <c r="G1173" s="4">
        <f t="shared" si="94"/>
        <v>0.12593999999999994</v>
      </c>
      <c r="H1173" s="8">
        <f t="shared" si="95"/>
        <v>1.5860883599999986E-2</v>
      </c>
      <c r="J1173" s="8">
        <v>-1066.92</v>
      </c>
      <c r="K1173" s="8">
        <f t="shared" si="91"/>
        <v>-1066.92</v>
      </c>
    </row>
    <row r="1174" spans="1:11" x14ac:dyDescent="0.25">
      <c r="A1174" s="8">
        <v>1166</v>
      </c>
      <c r="B1174" s="8">
        <v>13</v>
      </c>
      <c r="C1174" s="8">
        <v>109025</v>
      </c>
      <c r="D1174" s="8">
        <f t="shared" si="92"/>
        <v>109.02500000000001</v>
      </c>
      <c r="E1174" s="8">
        <v>109.061134</v>
      </c>
      <c r="F1174" s="4">
        <f t="shared" si="93"/>
        <v>3.6133999999989896E-2</v>
      </c>
      <c r="G1174" s="4">
        <f t="shared" si="94"/>
        <v>3.6133999999989896E-2</v>
      </c>
      <c r="H1174" s="8">
        <f t="shared" si="95"/>
        <v>1.3056659559992699E-3</v>
      </c>
      <c r="J1174" s="8">
        <v>16325.1</v>
      </c>
      <c r="K1174" s="8">
        <f t="shared" si="91"/>
        <v>16325.1</v>
      </c>
    </row>
    <row r="1175" spans="1:11" x14ac:dyDescent="0.25">
      <c r="A1175" s="8">
        <v>1167</v>
      </c>
      <c r="B1175" s="8">
        <v>14</v>
      </c>
      <c r="C1175" s="8">
        <v>108759</v>
      </c>
      <c r="D1175" s="8">
        <f t="shared" si="92"/>
        <v>108.759</v>
      </c>
      <c r="E1175" s="8">
        <v>108.993156</v>
      </c>
      <c r="F1175" s="4">
        <f t="shared" si="93"/>
        <v>0.2341559999999987</v>
      </c>
      <c r="G1175" s="4">
        <f t="shared" si="94"/>
        <v>0.2341559999999987</v>
      </c>
      <c r="H1175" s="8">
        <f t="shared" si="95"/>
        <v>5.4829032335999388E-2</v>
      </c>
      <c r="J1175" s="8">
        <v>112490</v>
      </c>
      <c r="K1175" s="8">
        <f t="shared" si="91"/>
        <v>112490</v>
      </c>
    </row>
    <row r="1176" spans="1:11" x14ac:dyDescent="0.25">
      <c r="A1176" s="8">
        <v>1168</v>
      </c>
      <c r="B1176" s="8">
        <v>15</v>
      </c>
      <c r="C1176" s="8">
        <v>107799</v>
      </c>
      <c r="D1176" s="8">
        <f t="shared" si="92"/>
        <v>107.79900000000001</v>
      </c>
      <c r="E1176" s="8">
        <v>108.49082300000001</v>
      </c>
      <c r="F1176" s="4">
        <f t="shared" si="93"/>
        <v>0.69182299999999941</v>
      </c>
      <c r="G1176" s="4">
        <f t="shared" si="94"/>
        <v>0.69182299999999941</v>
      </c>
      <c r="H1176" s="8">
        <f t="shared" si="95"/>
        <v>0.47861906332899917</v>
      </c>
      <c r="J1176" s="8">
        <v>111573</v>
      </c>
      <c r="K1176" s="8">
        <f t="shared" si="91"/>
        <v>111573</v>
      </c>
    </row>
    <row r="1177" spans="1:11" x14ac:dyDescent="0.25">
      <c r="A1177" s="8">
        <v>1169</v>
      </c>
      <c r="B1177" s="8">
        <v>16</v>
      </c>
      <c r="C1177" s="8">
        <v>64762.8</v>
      </c>
      <c r="D1177" s="8">
        <f t="shared" si="92"/>
        <v>64.762799999999999</v>
      </c>
      <c r="E1177" s="8">
        <v>65.161816000000002</v>
      </c>
      <c r="F1177" s="4">
        <f t="shared" si="93"/>
        <v>0.39901600000000315</v>
      </c>
      <c r="G1177" s="4">
        <f t="shared" si="94"/>
        <v>0.39901600000000315</v>
      </c>
      <c r="H1177" s="8">
        <f t="shared" si="95"/>
        <v>0.1592137682560025</v>
      </c>
      <c r="J1177" s="8">
        <v>110703</v>
      </c>
      <c r="K1177" s="8">
        <f t="shared" si="91"/>
        <v>110703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92"/>
        <v>-0.92471500000000006</v>
      </c>
      <c r="E1178" s="8">
        <v>-0.92471499999999995</v>
      </c>
      <c r="F1178" s="4">
        <f t="shared" si="93"/>
        <v>1.1102230246251565E-16</v>
      </c>
      <c r="G1178" s="4">
        <f t="shared" si="94"/>
        <v>1.1102230246251565E-16</v>
      </c>
      <c r="H1178" s="8">
        <f t="shared" si="95"/>
        <v>1.2325951644078309E-32</v>
      </c>
      <c r="J1178" s="8">
        <v>110038</v>
      </c>
      <c r="K1178" s="8">
        <f t="shared" si="91"/>
        <v>110038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92"/>
        <v>-0.61187499999999995</v>
      </c>
      <c r="E1179" s="8">
        <v>-0.61187499999999995</v>
      </c>
      <c r="F1179" s="4">
        <f t="shared" si="93"/>
        <v>0</v>
      </c>
      <c r="G1179" s="4">
        <f t="shared" si="94"/>
        <v>0</v>
      </c>
      <c r="H1179" s="8">
        <f t="shared" si="95"/>
        <v>0</v>
      </c>
      <c r="J1179" s="8">
        <v>109440</v>
      </c>
      <c r="K1179" s="8">
        <f t="shared" si="91"/>
        <v>109440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92"/>
        <v>-0.61187499999999995</v>
      </c>
      <c r="E1180" s="8">
        <v>-0.61187499999999995</v>
      </c>
      <c r="F1180" s="4">
        <f t="shared" si="93"/>
        <v>0</v>
      </c>
      <c r="G1180" s="4">
        <f t="shared" si="94"/>
        <v>0</v>
      </c>
      <c r="H1180" s="8">
        <f t="shared" si="95"/>
        <v>0</v>
      </c>
      <c r="J1180" s="8">
        <v>109007</v>
      </c>
      <c r="K1180" s="8">
        <f t="shared" si="91"/>
        <v>109007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92"/>
        <v>-0.61187499999999995</v>
      </c>
      <c r="E1181" s="8">
        <v>-0.61187499999999995</v>
      </c>
      <c r="F1181" s="4">
        <f t="shared" si="93"/>
        <v>0</v>
      </c>
      <c r="G1181" s="4">
        <f t="shared" si="94"/>
        <v>0</v>
      </c>
      <c r="H1181" s="8">
        <f t="shared" si="95"/>
        <v>0</v>
      </c>
      <c r="J1181" s="8">
        <v>109233</v>
      </c>
      <c r="K1181" s="8">
        <f t="shared" si="91"/>
        <v>109233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92"/>
        <v>-0.61187499999999995</v>
      </c>
      <c r="E1182" s="8">
        <v>-0.61187499999999995</v>
      </c>
      <c r="F1182" s="4">
        <f t="shared" si="93"/>
        <v>0</v>
      </c>
      <c r="G1182" s="4">
        <f t="shared" si="94"/>
        <v>0</v>
      </c>
      <c r="H1182" s="8">
        <f t="shared" si="95"/>
        <v>0</v>
      </c>
      <c r="J1182" s="8">
        <v>56536.4</v>
      </c>
      <c r="K1182" s="8">
        <f t="shared" si="91"/>
        <v>56536.4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92"/>
        <v>-0.61187499999999995</v>
      </c>
      <c r="E1183" s="8">
        <v>-0.61187499999999995</v>
      </c>
      <c r="F1183" s="4">
        <f t="shared" si="93"/>
        <v>0</v>
      </c>
      <c r="G1183" s="4">
        <f t="shared" si="94"/>
        <v>0</v>
      </c>
      <c r="H1183" s="8">
        <f t="shared" si="95"/>
        <v>0</v>
      </c>
      <c r="J1183" s="8">
        <v>-924.71500000000003</v>
      </c>
      <c r="K1183" s="8">
        <f t="shared" si="91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92"/>
        <v>-0.61187499999999995</v>
      </c>
      <c r="E1184" s="8">
        <v>-0.61187499999999995</v>
      </c>
      <c r="F1184" s="4">
        <f t="shared" si="93"/>
        <v>0</v>
      </c>
      <c r="G1184" s="4">
        <f t="shared" si="94"/>
        <v>0</v>
      </c>
      <c r="H1184" s="8">
        <f t="shared" si="95"/>
        <v>0</v>
      </c>
      <c r="J1184" s="8">
        <v>-611.875</v>
      </c>
      <c r="K1184" s="8">
        <f t="shared" si="91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92"/>
        <v>-0.61187499999999995</v>
      </c>
      <c r="E1185" s="8">
        <v>-0.61187499999999995</v>
      </c>
      <c r="F1185" s="4">
        <f t="shared" si="93"/>
        <v>0</v>
      </c>
      <c r="G1185" s="4">
        <f t="shared" si="94"/>
        <v>0</v>
      </c>
      <c r="H1185" s="8">
        <f t="shared" si="95"/>
        <v>0</v>
      </c>
      <c r="J1185" s="8">
        <v>-611.875</v>
      </c>
      <c r="K1185" s="8">
        <f t="shared" si="91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92"/>
        <v>-0.61187499999999995</v>
      </c>
      <c r="E1186" s="8">
        <v>-0.61187499999999995</v>
      </c>
      <c r="F1186" s="4">
        <f t="shared" si="93"/>
        <v>0</v>
      </c>
      <c r="G1186" s="4">
        <f t="shared" si="94"/>
        <v>0</v>
      </c>
      <c r="H1186" s="8">
        <f t="shared" si="95"/>
        <v>0</v>
      </c>
      <c r="J1186" s="8">
        <v>-611.875</v>
      </c>
      <c r="K1186" s="8">
        <f t="shared" si="91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92"/>
        <v>-0.61187499999999995</v>
      </c>
      <c r="E1187" s="8">
        <v>-0.61187499999999995</v>
      </c>
      <c r="F1187" s="4">
        <f t="shared" si="93"/>
        <v>0</v>
      </c>
      <c r="G1187" s="4">
        <f t="shared" si="94"/>
        <v>0</v>
      </c>
      <c r="H1187" s="8">
        <f t="shared" si="95"/>
        <v>0</v>
      </c>
      <c r="J1187" s="8">
        <v>-611.875</v>
      </c>
      <c r="K1187" s="8">
        <f t="shared" si="91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92"/>
        <v>-0.61187499999999995</v>
      </c>
      <c r="E1188" s="8">
        <v>-0.61187499999999995</v>
      </c>
      <c r="F1188" s="4">
        <f t="shared" si="93"/>
        <v>0</v>
      </c>
      <c r="G1188" s="4">
        <f t="shared" si="94"/>
        <v>0</v>
      </c>
      <c r="H1188" s="8">
        <f t="shared" si="95"/>
        <v>0</v>
      </c>
      <c r="J1188" s="8">
        <v>-611.875</v>
      </c>
      <c r="K1188" s="8">
        <f t="shared" si="91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92"/>
        <v>-0.61187499999999995</v>
      </c>
      <c r="E1189" s="8">
        <v>-0.61187499999999995</v>
      </c>
      <c r="F1189" s="4">
        <f t="shared" si="93"/>
        <v>0</v>
      </c>
      <c r="G1189" s="4">
        <f t="shared" si="94"/>
        <v>0</v>
      </c>
      <c r="H1189" s="8">
        <f t="shared" si="95"/>
        <v>0</v>
      </c>
      <c r="J1189" s="8">
        <v>-611.875</v>
      </c>
      <c r="K1189" s="8">
        <f t="shared" si="91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92"/>
        <v>-0.61187499999999995</v>
      </c>
      <c r="E1190" s="8">
        <v>-0.61187499999999995</v>
      </c>
      <c r="F1190" s="4">
        <f t="shared" si="93"/>
        <v>0</v>
      </c>
      <c r="G1190" s="4">
        <f t="shared" si="94"/>
        <v>0</v>
      </c>
      <c r="H1190" s="8">
        <f t="shared" si="95"/>
        <v>0</v>
      </c>
      <c r="J1190" s="8">
        <v>-611.875</v>
      </c>
      <c r="K1190" s="8">
        <f t="shared" si="91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92"/>
        <v>-1.0669200000000001</v>
      </c>
      <c r="E1191" s="8">
        <v>-1.0669150000000001</v>
      </c>
      <c r="F1191" s="4">
        <f t="shared" si="93"/>
        <v>5.000000000032756E-6</v>
      </c>
      <c r="G1191" s="4">
        <f t="shared" si="94"/>
        <v>5.000000000032756E-6</v>
      </c>
      <c r="H1191" s="8">
        <f t="shared" si="95"/>
        <v>2.5000000000327561E-11</v>
      </c>
      <c r="J1191" s="8">
        <v>-611.875</v>
      </c>
      <c r="K1191" s="8">
        <f t="shared" si="91"/>
        <v>-611.875</v>
      </c>
    </row>
    <row r="1192" spans="1:11" x14ac:dyDescent="0.25">
      <c r="A1192" s="8">
        <v>1184</v>
      </c>
      <c r="B1192" s="8">
        <v>7</v>
      </c>
      <c r="C1192" s="8">
        <v>-2418.87</v>
      </c>
      <c r="D1192" s="8">
        <f t="shared" si="92"/>
        <v>-2.4188700000000001</v>
      </c>
      <c r="E1192" s="8">
        <v>-2.4166729999999998</v>
      </c>
      <c r="F1192" s="4">
        <f t="shared" si="93"/>
        <v>2.1970000000002265E-3</v>
      </c>
      <c r="G1192" s="4">
        <f t="shared" si="94"/>
        <v>2.1970000000002265E-3</v>
      </c>
      <c r="H1192" s="8">
        <f t="shared" si="95"/>
        <v>4.8268090000009958E-6</v>
      </c>
      <c r="J1192" s="8">
        <v>-611.875</v>
      </c>
      <c r="K1192" s="8">
        <f t="shared" si="91"/>
        <v>-611.875</v>
      </c>
    </row>
    <row r="1193" spans="1:11" x14ac:dyDescent="0.25">
      <c r="A1193" s="8">
        <v>1185</v>
      </c>
      <c r="B1193" s="8">
        <v>8</v>
      </c>
      <c r="C1193" s="8">
        <v>30851.5</v>
      </c>
      <c r="D1193" s="8">
        <f t="shared" si="92"/>
        <v>30.851500000000001</v>
      </c>
      <c r="E1193" s="8">
        <v>30.409714000000001</v>
      </c>
      <c r="F1193" s="4">
        <f t="shared" si="93"/>
        <v>-0.44178600000000046</v>
      </c>
      <c r="G1193" s="4">
        <f t="shared" si="94"/>
        <v>0.44178600000000046</v>
      </c>
      <c r="H1193" s="8">
        <f t="shared" si="95"/>
        <v>0.19517486979600041</v>
      </c>
      <c r="J1193" s="8">
        <v>-611.875</v>
      </c>
      <c r="K1193" s="8">
        <f t="shared" si="91"/>
        <v>-611.875</v>
      </c>
    </row>
    <row r="1194" spans="1:11" x14ac:dyDescent="0.25">
      <c r="A1194" s="8">
        <v>1186</v>
      </c>
      <c r="B1194" s="8">
        <v>9</v>
      </c>
      <c r="C1194" s="8">
        <v>58977.9</v>
      </c>
      <c r="D1194" s="8">
        <f t="shared" si="92"/>
        <v>58.977899999999998</v>
      </c>
      <c r="E1194" s="8">
        <v>57.702066000000002</v>
      </c>
      <c r="F1194" s="4">
        <f t="shared" si="93"/>
        <v>-1.2758339999999961</v>
      </c>
      <c r="G1194" s="4">
        <f t="shared" si="94"/>
        <v>1.2758339999999961</v>
      </c>
      <c r="H1194" s="8">
        <f t="shared" si="95"/>
        <v>1.6277523955559901</v>
      </c>
      <c r="J1194" s="8">
        <v>-611.875</v>
      </c>
      <c r="K1194" s="8">
        <f t="shared" si="91"/>
        <v>-611.875</v>
      </c>
    </row>
    <row r="1195" spans="1:11" x14ac:dyDescent="0.25">
      <c r="A1195" s="8">
        <v>1187</v>
      </c>
      <c r="B1195" s="8">
        <v>10</v>
      </c>
      <c r="C1195" s="8">
        <v>76986.5</v>
      </c>
      <c r="D1195" s="8">
        <f t="shared" si="92"/>
        <v>76.986500000000007</v>
      </c>
      <c r="E1195" s="8">
        <v>75.691860000000005</v>
      </c>
      <c r="F1195" s="4">
        <f t="shared" si="93"/>
        <v>-1.2946400000000011</v>
      </c>
      <c r="G1195" s="4">
        <f t="shared" si="94"/>
        <v>1.2946400000000011</v>
      </c>
      <c r="H1195" s="8">
        <f t="shared" si="95"/>
        <v>1.676092729600003</v>
      </c>
      <c r="J1195" s="8">
        <v>-611.875</v>
      </c>
      <c r="K1195" s="8">
        <f t="shared" si="91"/>
        <v>-611.875</v>
      </c>
    </row>
    <row r="1196" spans="1:11" x14ac:dyDescent="0.25">
      <c r="A1196" s="8">
        <v>1188</v>
      </c>
      <c r="B1196" s="8">
        <v>11</v>
      </c>
      <c r="C1196" s="8">
        <v>92528.1</v>
      </c>
      <c r="D1196" s="8">
        <f t="shared" si="92"/>
        <v>92.528100000000009</v>
      </c>
      <c r="E1196" s="8">
        <v>91.526488000000001</v>
      </c>
      <c r="F1196" s="4">
        <f t="shared" si="93"/>
        <v>-1.0016120000000086</v>
      </c>
      <c r="G1196" s="4">
        <f t="shared" si="94"/>
        <v>1.0016120000000086</v>
      </c>
      <c r="H1196" s="8">
        <f t="shared" si="95"/>
        <v>1.0032265985440172</v>
      </c>
      <c r="J1196" s="8">
        <v>-1066.92</v>
      </c>
      <c r="K1196" s="8">
        <f t="shared" ref="K1196:K1259" si="96">J1196</f>
        <v>-1066.92</v>
      </c>
    </row>
    <row r="1197" spans="1:11" x14ac:dyDescent="0.25">
      <c r="A1197" s="8">
        <v>1189</v>
      </c>
      <c r="B1197" s="8">
        <v>12</v>
      </c>
      <c r="C1197" s="8">
        <v>37027.1</v>
      </c>
      <c r="D1197" s="8">
        <f t="shared" si="92"/>
        <v>37.027099999999997</v>
      </c>
      <c r="E1197" s="8">
        <v>36.872771</v>
      </c>
      <c r="F1197" s="4">
        <f t="shared" si="93"/>
        <v>-0.15432899999999705</v>
      </c>
      <c r="G1197" s="4">
        <f t="shared" si="94"/>
        <v>0.15432899999999705</v>
      </c>
      <c r="H1197" s="8">
        <f t="shared" si="95"/>
        <v>2.3817440240999091E-2</v>
      </c>
      <c r="J1197" s="8">
        <v>-2446.33</v>
      </c>
      <c r="K1197" s="8">
        <f t="shared" si="96"/>
        <v>-2446.33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92"/>
        <v>-0.92471500000000006</v>
      </c>
      <c r="E1198" s="8">
        <v>-0.92471499999999995</v>
      </c>
      <c r="F1198" s="4">
        <f t="shared" si="93"/>
        <v>1.1102230246251565E-16</v>
      </c>
      <c r="G1198" s="4">
        <f t="shared" si="94"/>
        <v>1.1102230246251565E-16</v>
      </c>
      <c r="H1198" s="8">
        <f t="shared" si="95"/>
        <v>1.2325951644078309E-32</v>
      </c>
      <c r="J1198" s="8">
        <v>71717.399999999994</v>
      </c>
      <c r="K1198" s="8">
        <f t="shared" si="96"/>
        <v>71717.399999999994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92"/>
        <v>-0.92471500000000006</v>
      </c>
      <c r="E1199" s="8">
        <v>-0.92471499999999995</v>
      </c>
      <c r="F1199" s="4">
        <f t="shared" si="93"/>
        <v>1.1102230246251565E-16</v>
      </c>
      <c r="G1199" s="4">
        <f t="shared" si="94"/>
        <v>1.1102230246251565E-16</v>
      </c>
      <c r="H1199" s="8">
        <f t="shared" si="95"/>
        <v>1.2325951644078309E-32</v>
      </c>
      <c r="J1199" s="8">
        <v>112057</v>
      </c>
      <c r="K1199" s="8">
        <f t="shared" si="96"/>
        <v>112057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92"/>
        <v>-0.92471500000000006</v>
      </c>
      <c r="E1200" s="8">
        <v>-0.92471499999999995</v>
      </c>
      <c r="F1200" s="4">
        <f t="shared" si="93"/>
        <v>1.1102230246251565E-16</v>
      </c>
      <c r="G1200" s="4">
        <f t="shared" si="94"/>
        <v>1.1102230246251565E-16</v>
      </c>
      <c r="H1200" s="8">
        <f t="shared" si="95"/>
        <v>1.2325951644078309E-32</v>
      </c>
      <c r="J1200" s="8">
        <v>111171</v>
      </c>
      <c r="K1200" s="8">
        <f t="shared" si="96"/>
        <v>111171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92"/>
        <v>-0.92471500000000006</v>
      </c>
      <c r="E1201" s="8">
        <v>-0.92471499999999995</v>
      </c>
      <c r="F1201" s="4">
        <f t="shared" si="93"/>
        <v>1.1102230246251565E-16</v>
      </c>
      <c r="G1201" s="4">
        <f t="shared" si="94"/>
        <v>1.1102230246251565E-16</v>
      </c>
      <c r="H1201" s="8">
        <f t="shared" si="95"/>
        <v>1.2325951644078309E-32</v>
      </c>
      <c r="J1201" s="8">
        <v>110310</v>
      </c>
      <c r="K1201" s="8">
        <f t="shared" si="96"/>
        <v>110310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92"/>
        <v>-0.92471500000000006</v>
      </c>
      <c r="E1202" s="8">
        <v>-0.92471499999999995</v>
      </c>
      <c r="F1202" s="4">
        <f t="shared" si="93"/>
        <v>1.1102230246251565E-16</v>
      </c>
      <c r="G1202" s="4">
        <f t="shared" si="94"/>
        <v>1.1102230246251565E-16</v>
      </c>
      <c r="H1202" s="8">
        <f t="shared" si="95"/>
        <v>1.2325951644078309E-32</v>
      </c>
      <c r="J1202" s="8">
        <v>109615</v>
      </c>
      <c r="K1202" s="8">
        <f t="shared" si="96"/>
        <v>109615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92"/>
        <v>-0.61187499999999995</v>
      </c>
      <c r="E1203" s="8">
        <v>-0.61187499999999995</v>
      </c>
      <c r="F1203" s="4">
        <f t="shared" si="93"/>
        <v>0</v>
      </c>
      <c r="G1203" s="4">
        <f t="shared" si="94"/>
        <v>0</v>
      </c>
      <c r="H1203" s="8">
        <f t="shared" si="95"/>
        <v>0</v>
      </c>
      <c r="J1203" s="8">
        <v>109033</v>
      </c>
      <c r="K1203" s="8">
        <f t="shared" si="96"/>
        <v>109033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92"/>
        <v>-0.61187499999999995</v>
      </c>
      <c r="E1204" s="8">
        <v>-0.61187499999999995</v>
      </c>
      <c r="F1204" s="4">
        <f t="shared" si="93"/>
        <v>0</v>
      </c>
      <c r="G1204" s="4">
        <f t="shared" si="94"/>
        <v>0</v>
      </c>
      <c r="H1204" s="8">
        <f t="shared" si="95"/>
        <v>0</v>
      </c>
      <c r="J1204" s="8">
        <v>108974</v>
      </c>
      <c r="K1204" s="8">
        <f t="shared" si="96"/>
        <v>108974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92"/>
        <v>-0.61187499999999995</v>
      </c>
      <c r="E1205" s="8">
        <v>-0.61187499999999995</v>
      </c>
      <c r="F1205" s="4">
        <f t="shared" si="93"/>
        <v>0</v>
      </c>
      <c r="G1205" s="4">
        <f t="shared" si="94"/>
        <v>0</v>
      </c>
      <c r="H1205" s="8">
        <f t="shared" si="95"/>
        <v>0</v>
      </c>
      <c r="J1205" s="8">
        <v>108480</v>
      </c>
      <c r="K1205" s="8">
        <f t="shared" si="96"/>
        <v>108480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92"/>
        <v>-0.61187499999999995</v>
      </c>
      <c r="E1206" s="8">
        <v>-0.61187499999999995</v>
      </c>
      <c r="F1206" s="4">
        <f t="shared" si="93"/>
        <v>0</v>
      </c>
      <c r="G1206" s="4">
        <f t="shared" si="94"/>
        <v>0</v>
      </c>
      <c r="H1206" s="8">
        <f t="shared" si="95"/>
        <v>0</v>
      </c>
      <c r="J1206" s="8">
        <v>65303.1</v>
      </c>
      <c r="K1206" s="8">
        <f t="shared" si="96"/>
        <v>65303.1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92"/>
        <v>-0.61187499999999995</v>
      </c>
      <c r="E1207" s="8">
        <v>-0.61187499999999995</v>
      </c>
      <c r="F1207" s="4">
        <f t="shared" si="93"/>
        <v>0</v>
      </c>
      <c r="G1207" s="4">
        <f t="shared" si="94"/>
        <v>0</v>
      </c>
      <c r="H1207" s="8">
        <f t="shared" si="95"/>
        <v>0</v>
      </c>
      <c r="J1207" s="8">
        <v>-924.71500000000003</v>
      </c>
      <c r="K1207" s="8">
        <f t="shared" si="96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92"/>
        <v>-0.61187499999999995</v>
      </c>
      <c r="E1208" s="8">
        <v>-0.61187499999999995</v>
      </c>
      <c r="F1208" s="4">
        <f t="shared" si="93"/>
        <v>0</v>
      </c>
      <c r="G1208" s="4">
        <f t="shared" si="94"/>
        <v>0</v>
      </c>
      <c r="H1208" s="8">
        <f t="shared" si="95"/>
        <v>0</v>
      </c>
      <c r="J1208" s="8">
        <v>-611.875</v>
      </c>
      <c r="K1208" s="8">
        <f t="shared" si="96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92"/>
        <v>-0.61187499999999995</v>
      </c>
      <c r="E1209" s="8">
        <v>-0.61187499999999995</v>
      </c>
      <c r="F1209" s="4">
        <f t="shared" si="93"/>
        <v>0</v>
      </c>
      <c r="G1209" s="4">
        <f t="shared" si="94"/>
        <v>0</v>
      </c>
      <c r="H1209" s="8">
        <f t="shared" si="95"/>
        <v>0</v>
      </c>
      <c r="J1209" s="8">
        <v>-611.875</v>
      </c>
      <c r="K1209" s="8">
        <f t="shared" si="96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92"/>
        <v>-0.61187499999999995</v>
      </c>
      <c r="E1210" s="8">
        <v>-0.61187499999999995</v>
      </c>
      <c r="F1210" s="4">
        <f t="shared" si="93"/>
        <v>0</v>
      </c>
      <c r="G1210" s="4">
        <f t="shared" si="94"/>
        <v>0</v>
      </c>
      <c r="H1210" s="8">
        <f t="shared" si="95"/>
        <v>0</v>
      </c>
      <c r="J1210" s="8">
        <v>-611.875</v>
      </c>
      <c r="K1210" s="8">
        <f t="shared" si="96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92"/>
        <v>-0.61187499999999995</v>
      </c>
      <c r="E1211" s="8">
        <v>-0.61187499999999995</v>
      </c>
      <c r="F1211" s="4">
        <f t="shared" si="93"/>
        <v>0</v>
      </c>
      <c r="G1211" s="4">
        <f t="shared" si="94"/>
        <v>0</v>
      </c>
      <c r="H1211" s="8">
        <f t="shared" si="95"/>
        <v>0</v>
      </c>
      <c r="J1211" s="8">
        <v>-611.875</v>
      </c>
      <c r="K1211" s="8">
        <f t="shared" si="96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92"/>
        <v>-0.61187499999999995</v>
      </c>
      <c r="E1212" s="8">
        <v>-0.61187499999999995</v>
      </c>
      <c r="F1212" s="4">
        <f t="shared" si="93"/>
        <v>0</v>
      </c>
      <c r="G1212" s="4">
        <f t="shared" si="94"/>
        <v>0</v>
      </c>
      <c r="H1212" s="8">
        <f t="shared" si="95"/>
        <v>0</v>
      </c>
      <c r="J1212" s="8">
        <v>-611.875</v>
      </c>
      <c r="K1212" s="8">
        <f t="shared" si="96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92"/>
        <v>-0.61187499999999995</v>
      </c>
      <c r="E1213" s="8">
        <v>-0.61187499999999995</v>
      </c>
      <c r="F1213" s="4">
        <f t="shared" si="93"/>
        <v>0</v>
      </c>
      <c r="G1213" s="4">
        <f t="shared" si="94"/>
        <v>0</v>
      </c>
      <c r="H1213" s="8">
        <f t="shared" si="95"/>
        <v>0</v>
      </c>
      <c r="J1213" s="8">
        <v>-611.875</v>
      </c>
      <c r="K1213" s="8">
        <f t="shared" si="96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92"/>
        <v>-0.61187499999999995</v>
      </c>
      <c r="E1214" s="8">
        <v>-0.61187499999999995</v>
      </c>
      <c r="F1214" s="4">
        <f t="shared" si="93"/>
        <v>0</v>
      </c>
      <c r="G1214" s="4">
        <f t="shared" si="94"/>
        <v>0</v>
      </c>
      <c r="H1214" s="8">
        <f t="shared" si="95"/>
        <v>0</v>
      </c>
      <c r="J1214" s="8">
        <v>-611.875</v>
      </c>
      <c r="K1214" s="8">
        <f t="shared" si="96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92"/>
        <v>-1.0669200000000001</v>
      </c>
      <c r="E1215" s="8">
        <v>-1.0669150000000001</v>
      </c>
      <c r="F1215" s="4">
        <f t="shared" si="93"/>
        <v>5.000000000032756E-6</v>
      </c>
      <c r="G1215" s="4">
        <f t="shared" si="94"/>
        <v>5.000000000032756E-6</v>
      </c>
      <c r="H1215" s="8">
        <f t="shared" si="95"/>
        <v>2.5000000000327561E-11</v>
      </c>
      <c r="J1215" s="8">
        <v>-611.875</v>
      </c>
      <c r="K1215" s="8">
        <f t="shared" si="96"/>
        <v>-611.875</v>
      </c>
    </row>
    <row r="1216" spans="1:11" x14ac:dyDescent="0.25">
      <c r="A1216" s="8">
        <v>1208</v>
      </c>
      <c r="B1216" s="8">
        <v>7</v>
      </c>
      <c r="C1216" s="8">
        <v>-2893.92</v>
      </c>
      <c r="D1216" s="8">
        <f t="shared" si="92"/>
        <v>-2.89392</v>
      </c>
      <c r="E1216" s="8">
        <v>-2.890374</v>
      </c>
      <c r="F1216" s="4">
        <f t="shared" si="93"/>
        <v>3.5460000000000491E-3</v>
      </c>
      <c r="G1216" s="4">
        <f t="shared" si="94"/>
        <v>3.5460000000000491E-3</v>
      </c>
      <c r="H1216" s="8">
        <f t="shared" si="95"/>
        <v>1.2574116000000348E-5</v>
      </c>
      <c r="J1216" s="8">
        <v>-611.875</v>
      </c>
      <c r="K1216" s="8">
        <f t="shared" si="96"/>
        <v>-611.875</v>
      </c>
    </row>
    <row r="1217" spans="1:11" x14ac:dyDescent="0.25">
      <c r="A1217" s="8">
        <v>1209</v>
      </c>
      <c r="B1217" s="8">
        <v>8</v>
      </c>
      <c r="C1217" s="8">
        <v>99132.1</v>
      </c>
      <c r="D1217" s="8">
        <f t="shared" si="92"/>
        <v>99.132100000000008</v>
      </c>
      <c r="E1217" s="8">
        <v>98.509377000000001</v>
      </c>
      <c r="F1217" s="4">
        <f t="shared" si="93"/>
        <v>-0.62272300000000769</v>
      </c>
      <c r="G1217" s="4">
        <f t="shared" si="94"/>
        <v>0.62272300000000769</v>
      </c>
      <c r="H1217" s="8">
        <f t="shared" si="95"/>
        <v>0.38778393472900957</v>
      </c>
      <c r="J1217" s="8">
        <v>-611.875</v>
      </c>
      <c r="K1217" s="8">
        <f t="shared" si="96"/>
        <v>-611.875</v>
      </c>
    </row>
    <row r="1218" spans="1:11" x14ac:dyDescent="0.25">
      <c r="A1218" s="8">
        <v>1210</v>
      </c>
      <c r="B1218" s="8">
        <v>9</v>
      </c>
      <c r="C1218" s="8">
        <v>112754</v>
      </c>
      <c r="D1218" s="8">
        <f t="shared" si="92"/>
        <v>112.754</v>
      </c>
      <c r="E1218" s="8">
        <v>113.346357</v>
      </c>
      <c r="F1218" s="4">
        <f t="shared" si="93"/>
        <v>0.59235699999999269</v>
      </c>
      <c r="G1218" s="4">
        <f t="shared" si="94"/>
        <v>0.59235699999999269</v>
      </c>
      <c r="H1218" s="8">
        <f t="shared" si="95"/>
        <v>0.35088681544899136</v>
      </c>
      <c r="J1218" s="8">
        <v>-611.875</v>
      </c>
      <c r="K1218" s="8">
        <f t="shared" si="96"/>
        <v>-611.875</v>
      </c>
    </row>
    <row r="1219" spans="1:11" x14ac:dyDescent="0.25">
      <c r="A1219" s="8">
        <v>1211</v>
      </c>
      <c r="B1219" s="8">
        <v>10</v>
      </c>
      <c r="C1219" s="8">
        <v>112099</v>
      </c>
      <c r="D1219" s="8">
        <f t="shared" si="92"/>
        <v>112.099</v>
      </c>
      <c r="E1219" s="8">
        <v>112.337525</v>
      </c>
      <c r="F1219" s="4">
        <f t="shared" si="93"/>
        <v>0.23852499999999566</v>
      </c>
      <c r="G1219" s="4">
        <f t="shared" si="94"/>
        <v>0.23852499999999566</v>
      </c>
      <c r="H1219" s="8">
        <f t="shared" si="95"/>
        <v>5.6894175624997927E-2</v>
      </c>
      <c r="J1219" s="8">
        <v>-611.875</v>
      </c>
      <c r="K1219" s="8">
        <f t="shared" si="96"/>
        <v>-611.875</v>
      </c>
    </row>
    <row r="1220" spans="1:11" x14ac:dyDescent="0.25">
      <c r="A1220" s="8">
        <v>1212</v>
      </c>
      <c r="B1220" s="8">
        <v>11</v>
      </c>
      <c r="C1220" s="8">
        <v>111404</v>
      </c>
      <c r="D1220" s="8">
        <f t="shared" si="92"/>
        <v>111.404</v>
      </c>
      <c r="E1220" s="8">
        <v>111.82057500000001</v>
      </c>
      <c r="F1220" s="4">
        <f t="shared" si="93"/>
        <v>0.4165750000000088</v>
      </c>
      <c r="G1220" s="4">
        <f t="shared" si="94"/>
        <v>0.4165750000000088</v>
      </c>
      <c r="H1220" s="8">
        <f t="shared" si="95"/>
        <v>0.17353473062500732</v>
      </c>
      <c r="J1220" s="8">
        <v>-1066.92</v>
      </c>
      <c r="K1220" s="8">
        <f t="shared" si="96"/>
        <v>-1066.92</v>
      </c>
    </row>
    <row r="1221" spans="1:11" x14ac:dyDescent="0.25">
      <c r="A1221" s="8">
        <v>1213</v>
      </c>
      <c r="B1221" s="8">
        <v>12</v>
      </c>
      <c r="C1221" s="8">
        <v>110708</v>
      </c>
      <c r="D1221" s="8">
        <f t="shared" si="92"/>
        <v>110.708</v>
      </c>
      <c r="E1221" s="8">
        <v>111.101578</v>
      </c>
      <c r="F1221" s="4">
        <f t="shared" si="93"/>
        <v>0.39357800000000509</v>
      </c>
      <c r="G1221" s="4">
        <f t="shared" si="94"/>
        <v>0.39357800000000509</v>
      </c>
      <c r="H1221" s="8">
        <f t="shared" si="95"/>
        <v>0.15490364208400401</v>
      </c>
      <c r="J1221" s="8">
        <v>-2417.14</v>
      </c>
      <c r="K1221" s="8">
        <f t="shared" si="96"/>
        <v>-2417.14</v>
      </c>
    </row>
    <row r="1222" spans="1:11" x14ac:dyDescent="0.25">
      <c r="A1222" s="8">
        <v>1214</v>
      </c>
      <c r="B1222" s="8">
        <v>13</v>
      </c>
      <c r="C1222" s="8">
        <v>110404</v>
      </c>
      <c r="D1222" s="8">
        <f t="shared" si="92"/>
        <v>110.404</v>
      </c>
      <c r="E1222" s="8">
        <v>110.90323600000001</v>
      </c>
      <c r="F1222" s="4">
        <f t="shared" si="93"/>
        <v>0.49923600000001045</v>
      </c>
      <c r="G1222" s="4">
        <f t="shared" si="94"/>
        <v>0.49923600000001045</v>
      </c>
      <c r="H1222" s="8">
        <f t="shared" si="95"/>
        <v>0.24923658369601043</v>
      </c>
      <c r="J1222" s="8">
        <v>30317.4</v>
      </c>
      <c r="K1222" s="8">
        <f t="shared" si="96"/>
        <v>30317.4</v>
      </c>
    </row>
    <row r="1223" spans="1:11" x14ac:dyDescent="0.25">
      <c r="A1223" s="8">
        <v>1215</v>
      </c>
      <c r="B1223" s="8">
        <v>14</v>
      </c>
      <c r="C1223" s="8">
        <v>110517</v>
      </c>
      <c r="D1223" s="8">
        <f t="shared" si="92"/>
        <v>110.517</v>
      </c>
      <c r="E1223" s="8">
        <v>111.030298</v>
      </c>
      <c r="F1223" s="4">
        <f t="shared" si="93"/>
        <v>0.51329800000000603</v>
      </c>
      <c r="G1223" s="4">
        <f t="shared" si="94"/>
        <v>0.51329800000000603</v>
      </c>
      <c r="H1223" s="8">
        <f t="shared" si="95"/>
        <v>0.26347483680400618</v>
      </c>
      <c r="J1223" s="8">
        <v>58133.3</v>
      </c>
      <c r="K1223" s="8">
        <f t="shared" si="96"/>
        <v>58133.3</v>
      </c>
    </row>
    <row r="1224" spans="1:11" x14ac:dyDescent="0.25">
      <c r="A1224" s="8">
        <v>1216</v>
      </c>
      <c r="B1224" s="8">
        <v>15</v>
      </c>
      <c r="C1224" s="8">
        <v>110630</v>
      </c>
      <c r="D1224" s="8">
        <f t="shared" si="92"/>
        <v>110.63</v>
      </c>
      <c r="E1224" s="8">
        <v>111.16121699999999</v>
      </c>
      <c r="F1224" s="4">
        <f t="shared" si="93"/>
        <v>0.53121699999999805</v>
      </c>
      <c r="G1224" s="4">
        <f t="shared" si="94"/>
        <v>0.53121699999999805</v>
      </c>
      <c r="H1224" s="8">
        <f t="shared" si="95"/>
        <v>0.28219150108899793</v>
      </c>
      <c r="J1224" s="8">
        <v>76087.8</v>
      </c>
      <c r="K1224" s="8">
        <f t="shared" si="96"/>
        <v>76087.8</v>
      </c>
    </row>
    <row r="1225" spans="1:11" x14ac:dyDescent="0.25">
      <c r="A1225" s="8">
        <v>1217</v>
      </c>
      <c r="B1225" s="8">
        <v>16</v>
      </c>
      <c r="C1225" s="8">
        <v>62732.7</v>
      </c>
      <c r="D1225" s="8">
        <f t="shared" ref="D1225:D1288" si="97">C1225/1000</f>
        <v>62.732699999999994</v>
      </c>
      <c r="E1225" s="8">
        <v>63.351819999999996</v>
      </c>
      <c r="F1225" s="4">
        <f t="shared" ref="F1225:F1288" si="98">(E1225- D1225)</f>
        <v>0.61912000000000234</v>
      </c>
      <c r="G1225" s="4">
        <f t="shared" ref="G1225:G1288" si="99">ABS(F1225)</f>
        <v>0.61912000000000234</v>
      </c>
      <c r="H1225" s="8">
        <f t="shared" ref="H1225:H1288" si="100">(G1225^2)</f>
        <v>0.38330957440000291</v>
      </c>
      <c r="J1225" s="8">
        <v>91592.4</v>
      </c>
      <c r="K1225" s="8">
        <f t="shared" si="96"/>
        <v>91592.4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97"/>
        <v>-0.92471500000000006</v>
      </c>
      <c r="E1226" s="8">
        <v>-0.92471499999999995</v>
      </c>
      <c r="F1226" s="4">
        <f t="shared" si="98"/>
        <v>1.1102230246251565E-16</v>
      </c>
      <c r="G1226" s="4">
        <f t="shared" si="99"/>
        <v>1.1102230246251565E-16</v>
      </c>
      <c r="H1226" s="8">
        <f t="shared" si="100"/>
        <v>1.2325951644078309E-32</v>
      </c>
      <c r="J1226" s="8">
        <v>36970.800000000003</v>
      </c>
      <c r="K1226" s="8">
        <f t="shared" si="96"/>
        <v>36970.800000000003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97"/>
        <v>-0.61187499999999995</v>
      </c>
      <c r="E1227" s="8">
        <v>-0.61187499999999995</v>
      </c>
      <c r="F1227" s="4">
        <f t="shared" si="98"/>
        <v>0</v>
      </c>
      <c r="G1227" s="4">
        <f t="shared" si="99"/>
        <v>0</v>
      </c>
      <c r="H1227" s="8">
        <f t="shared" si="100"/>
        <v>0</v>
      </c>
      <c r="J1227" s="8">
        <v>-924.71500000000003</v>
      </c>
      <c r="K1227" s="8">
        <f t="shared" si="96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97"/>
        <v>-0.61187499999999995</v>
      </c>
      <c r="E1228" s="8">
        <v>-0.61187499999999995</v>
      </c>
      <c r="F1228" s="4">
        <f t="shared" si="98"/>
        <v>0</v>
      </c>
      <c r="G1228" s="4">
        <f t="shared" si="99"/>
        <v>0</v>
      </c>
      <c r="H1228" s="8">
        <f t="shared" si="100"/>
        <v>0</v>
      </c>
      <c r="J1228" s="8">
        <v>-924.71500000000003</v>
      </c>
      <c r="K1228" s="8">
        <f t="shared" si="96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97"/>
        <v>-0.61187499999999995</v>
      </c>
      <c r="E1229" s="8">
        <v>-0.61187499999999995</v>
      </c>
      <c r="F1229" s="4">
        <f t="shared" si="98"/>
        <v>0</v>
      </c>
      <c r="G1229" s="4">
        <f t="shared" si="99"/>
        <v>0</v>
      </c>
      <c r="H1229" s="8">
        <f t="shared" si="100"/>
        <v>0</v>
      </c>
      <c r="J1229" s="8">
        <v>-924.71500000000003</v>
      </c>
      <c r="K1229" s="8">
        <f t="shared" si="96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97"/>
        <v>-0.61187499999999995</v>
      </c>
      <c r="E1230" s="8">
        <v>-0.61187499999999995</v>
      </c>
      <c r="F1230" s="4">
        <f t="shared" si="98"/>
        <v>0</v>
      </c>
      <c r="G1230" s="4">
        <f t="shared" si="99"/>
        <v>0</v>
      </c>
      <c r="H1230" s="8">
        <f t="shared" si="100"/>
        <v>0</v>
      </c>
      <c r="J1230" s="8">
        <v>-924.71500000000003</v>
      </c>
      <c r="K1230" s="8">
        <f t="shared" si="96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97"/>
        <v>-0.61187499999999995</v>
      </c>
      <c r="E1231" s="8">
        <v>-0.61187499999999995</v>
      </c>
      <c r="F1231" s="4">
        <f t="shared" si="98"/>
        <v>0</v>
      </c>
      <c r="G1231" s="4">
        <f t="shared" si="99"/>
        <v>0</v>
      </c>
      <c r="H1231" s="8">
        <f t="shared" si="100"/>
        <v>0</v>
      </c>
      <c r="J1231" s="8">
        <v>-924.71500000000003</v>
      </c>
      <c r="K1231" s="8">
        <f t="shared" si="96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97"/>
        <v>-0.61187499999999995</v>
      </c>
      <c r="E1232" s="8">
        <v>-0.61187499999999995</v>
      </c>
      <c r="F1232" s="4">
        <f t="shared" si="98"/>
        <v>0</v>
      </c>
      <c r="G1232" s="4">
        <f t="shared" si="99"/>
        <v>0</v>
      </c>
      <c r="H1232" s="8">
        <f t="shared" si="100"/>
        <v>0</v>
      </c>
      <c r="J1232" s="8">
        <v>-611.875</v>
      </c>
      <c r="K1232" s="8">
        <f t="shared" si="96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97"/>
        <v>-0.61187499999999995</v>
      </c>
      <c r="E1233" s="8">
        <v>-0.61187499999999995</v>
      </c>
      <c r="F1233" s="4">
        <f t="shared" si="98"/>
        <v>0</v>
      </c>
      <c r="G1233" s="4">
        <f t="shared" si="99"/>
        <v>0</v>
      </c>
      <c r="H1233" s="8">
        <f t="shared" si="100"/>
        <v>0</v>
      </c>
      <c r="J1233" s="8">
        <v>-611.875</v>
      </c>
      <c r="K1233" s="8">
        <f t="shared" si="96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97"/>
        <v>-0.61187499999999995</v>
      </c>
      <c r="E1234" s="8">
        <v>-0.61187499999999995</v>
      </c>
      <c r="F1234" s="4">
        <f t="shared" si="98"/>
        <v>0</v>
      </c>
      <c r="G1234" s="4">
        <f t="shared" si="99"/>
        <v>0</v>
      </c>
      <c r="H1234" s="8">
        <f t="shared" si="100"/>
        <v>0</v>
      </c>
      <c r="J1234" s="8">
        <v>-611.875</v>
      </c>
      <c r="K1234" s="8">
        <f t="shared" si="96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97"/>
        <v>-0.61187499999999995</v>
      </c>
      <c r="E1235" s="8">
        <v>-0.61187499999999995</v>
      </c>
      <c r="F1235" s="4">
        <f t="shared" si="98"/>
        <v>0</v>
      </c>
      <c r="G1235" s="4">
        <f t="shared" si="99"/>
        <v>0</v>
      </c>
      <c r="H1235" s="8">
        <f t="shared" si="100"/>
        <v>0</v>
      </c>
      <c r="J1235" s="8">
        <v>-611.875</v>
      </c>
      <c r="K1235" s="8">
        <f t="shared" si="96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97"/>
        <v>-0.61187499999999995</v>
      </c>
      <c r="E1236" s="8">
        <v>-0.61187499999999995</v>
      </c>
      <c r="F1236" s="4">
        <f t="shared" si="98"/>
        <v>0</v>
      </c>
      <c r="G1236" s="4">
        <f t="shared" si="99"/>
        <v>0</v>
      </c>
      <c r="H1236" s="8">
        <f t="shared" si="100"/>
        <v>0</v>
      </c>
      <c r="J1236" s="8">
        <v>-611.875</v>
      </c>
      <c r="K1236" s="8">
        <f t="shared" si="96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97"/>
        <v>-0.61187499999999995</v>
      </c>
      <c r="E1237" s="8">
        <v>-0.61187499999999995</v>
      </c>
      <c r="F1237" s="4">
        <f t="shared" si="98"/>
        <v>0</v>
      </c>
      <c r="G1237" s="4">
        <f t="shared" si="99"/>
        <v>0</v>
      </c>
      <c r="H1237" s="8">
        <f t="shared" si="100"/>
        <v>0</v>
      </c>
      <c r="J1237" s="8">
        <v>-611.875</v>
      </c>
      <c r="K1237" s="8">
        <f t="shared" si="96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97"/>
        <v>-0.61187499999999995</v>
      </c>
      <c r="E1238" s="8">
        <v>-0.61187499999999995</v>
      </c>
      <c r="F1238" s="4">
        <f t="shared" si="98"/>
        <v>0</v>
      </c>
      <c r="G1238" s="4">
        <f t="shared" si="99"/>
        <v>0</v>
      </c>
      <c r="H1238" s="8">
        <f t="shared" si="100"/>
        <v>0</v>
      </c>
      <c r="J1238" s="8">
        <v>-611.875</v>
      </c>
      <c r="K1238" s="8">
        <f t="shared" si="96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97"/>
        <v>-1.0669200000000001</v>
      </c>
      <c r="E1239" s="8">
        <v>-1.0669150000000001</v>
      </c>
      <c r="F1239" s="4">
        <f t="shared" si="98"/>
        <v>5.000000000032756E-6</v>
      </c>
      <c r="G1239" s="4">
        <f t="shared" si="99"/>
        <v>5.000000000032756E-6</v>
      </c>
      <c r="H1239" s="8">
        <f t="shared" si="100"/>
        <v>2.5000000000327561E-11</v>
      </c>
      <c r="J1239" s="8">
        <v>-611.875</v>
      </c>
      <c r="K1239" s="8">
        <f t="shared" si="96"/>
        <v>-611.875</v>
      </c>
    </row>
    <row r="1240" spans="1:11" x14ac:dyDescent="0.25">
      <c r="A1240" s="8">
        <v>1232</v>
      </c>
      <c r="B1240" s="8">
        <v>7</v>
      </c>
      <c r="C1240" s="8">
        <v>-1968.75</v>
      </c>
      <c r="D1240" s="8">
        <f t="shared" si="97"/>
        <v>-1.96875</v>
      </c>
      <c r="E1240" s="8">
        <v>-1.967605</v>
      </c>
      <c r="F1240" s="4">
        <f t="shared" si="98"/>
        <v>1.1449999999999516E-3</v>
      </c>
      <c r="G1240" s="4">
        <f t="shared" si="99"/>
        <v>1.1449999999999516E-3</v>
      </c>
      <c r="H1240" s="8">
        <f t="shared" si="100"/>
        <v>1.3110249999998891E-6</v>
      </c>
      <c r="J1240" s="8">
        <v>-611.875</v>
      </c>
      <c r="K1240" s="8">
        <f t="shared" si="96"/>
        <v>-611.875</v>
      </c>
    </row>
    <row r="1241" spans="1:11" x14ac:dyDescent="0.25">
      <c r="A1241" s="8">
        <v>1233</v>
      </c>
      <c r="B1241" s="8">
        <v>8</v>
      </c>
      <c r="C1241" s="8">
        <v>76396.7</v>
      </c>
      <c r="D1241" s="8">
        <f t="shared" si="97"/>
        <v>76.396699999999996</v>
      </c>
      <c r="E1241" s="8">
        <v>76.000992999999994</v>
      </c>
      <c r="F1241" s="4">
        <f t="shared" si="98"/>
        <v>-0.39570700000000159</v>
      </c>
      <c r="G1241" s="4">
        <f t="shared" si="99"/>
        <v>0.39570700000000159</v>
      </c>
      <c r="H1241" s="8">
        <f t="shared" si="100"/>
        <v>0.15658402984900124</v>
      </c>
      <c r="J1241" s="8">
        <v>-611.875</v>
      </c>
      <c r="K1241" s="8">
        <f t="shared" si="96"/>
        <v>-611.875</v>
      </c>
    </row>
    <row r="1242" spans="1:11" x14ac:dyDescent="0.25">
      <c r="A1242" s="8">
        <v>1234</v>
      </c>
      <c r="B1242" s="8">
        <v>9</v>
      </c>
      <c r="C1242" s="8">
        <v>113815</v>
      </c>
      <c r="D1242" s="8">
        <f t="shared" si="97"/>
        <v>113.815</v>
      </c>
      <c r="E1242" s="8">
        <v>113.975585</v>
      </c>
      <c r="F1242" s="4">
        <f t="shared" si="98"/>
        <v>0.16058499999999754</v>
      </c>
      <c r="G1242" s="4">
        <f t="shared" si="99"/>
        <v>0.16058499999999754</v>
      </c>
      <c r="H1242" s="8">
        <f t="shared" si="100"/>
        <v>2.5787542224999207E-2</v>
      </c>
      <c r="J1242" s="8">
        <v>-611.875</v>
      </c>
      <c r="K1242" s="8">
        <f t="shared" si="96"/>
        <v>-611.875</v>
      </c>
    </row>
    <row r="1243" spans="1:11" x14ac:dyDescent="0.25">
      <c r="A1243" s="8">
        <v>1235</v>
      </c>
      <c r="B1243" s="8">
        <v>10</v>
      </c>
      <c r="C1243" s="8">
        <v>112747</v>
      </c>
      <c r="D1243" s="8">
        <f t="shared" si="97"/>
        <v>112.747</v>
      </c>
      <c r="E1243" s="8">
        <v>112.940946</v>
      </c>
      <c r="F1243" s="4">
        <f t="shared" si="98"/>
        <v>0.19394599999999684</v>
      </c>
      <c r="G1243" s="4">
        <f t="shared" si="99"/>
        <v>0.19394599999999684</v>
      </c>
      <c r="H1243" s="8">
        <f t="shared" si="100"/>
        <v>3.7615050915998774E-2</v>
      </c>
      <c r="J1243" s="8">
        <v>-611.875</v>
      </c>
      <c r="K1243" s="8">
        <f t="shared" si="96"/>
        <v>-611.875</v>
      </c>
    </row>
    <row r="1244" spans="1:11" x14ac:dyDescent="0.25">
      <c r="A1244" s="8">
        <v>1236</v>
      </c>
      <c r="B1244" s="8">
        <v>11</v>
      </c>
      <c r="C1244" s="8">
        <v>112389</v>
      </c>
      <c r="D1244" s="8">
        <f t="shared" si="97"/>
        <v>112.389</v>
      </c>
      <c r="E1244" s="8">
        <v>113.12835</v>
      </c>
      <c r="F1244" s="4">
        <f t="shared" si="98"/>
        <v>0.73935000000000173</v>
      </c>
      <c r="G1244" s="4">
        <f t="shared" si="99"/>
        <v>0.73935000000000173</v>
      </c>
      <c r="H1244" s="8">
        <f t="shared" si="100"/>
        <v>0.54663842250000261</v>
      </c>
      <c r="J1244" s="8">
        <v>-1066.92</v>
      </c>
      <c r="K1244" s="8">
        <f t="shared" si="96"/>
        <v>-1066.92</v>
      </c>
    </row>
    <row r="1245" spans="1:11" x14ac:dyDescent="0.25">
      <c r="A1245" s="8">
        <v>1237</v>
      </c>
      <c r="B1245" s="8">
        <v>12</v>
      </c>
      <c r="C1245" s="8">
        <v>112028</v>
      </c>
      <c r="D1245" s="8">
        <f t="shared" si="97"/>
        <v>112.02800000000001</v>
      </c>
      <c r="E1245" s="8">
        <v>112.541572</v>
      </c>
      <c r="F1245" s="4">
        <f t="shared" si="98"/>
        <v>0.51357199999999636</v>
      </c>
      <c r="G1245" s="4">
        <f t="shared" si="99"/>
        <v>0.51357199999999636</v>
      </c>
      <c r="H1245" s="8">
        <f t="shared" si="100"/>
        <v>0.26375619918399629</v>
      </c>
      <c r="J1245" s="8">
        <v>-2890.84</v>
      </c>
      <c r="K1245" s="8">
        <f t="shared" si="96"/>
        <v>-2890.84</v>
      </c>
    </row>
    <row r="1246" spans="1:11" x14ac:dyDescent="0.25">
      <c r="A1246" s="8">
        <v>1238</v>
      </c>
      <c r="B1246" s="8">
        <v>13</v>
      </c>
      <c r="C1246" s="8">
        <v>111826</v>
      </c>
      <c r="D1246" s="8">
        <f t="shared" si="97"/>
        <v>111.82599999999999</v>
      </c>
      <c r="E1246" s="8">
        <v>112.31565000000001</v>
      </c>
      <c r="F1246" s="4">
        <f t="shared" si="98"/>
        <v>0.48965000000001169</v>
      </c>
      <c r="G1246" s="4">
        <f t="shared" si="99"/>
        <v>0.48965000000001169</v>
      </c>
      <c r="H1246" s="8">
        <f t="shared" si="100"/>
        <v>0.23975712250001144</v>
      </c>
      <c r="J1246" s="8">
        <v>98457.2</v>
      </c>
      <c r="K1246" s="8">
        <f t="shared" si="96"/>
        <v>98457.2</v>
      </c>
    </row>
    <row r="1247" spans="1:11" x14ac:dyDescent="0.25">
      <c r="A1247" s="8">
        <v>1239</v>
      </c>
      <c r="B1247" s="8">
        <v>14</v>
      </c>
      <c r="C1247" s="8">
        <v>111746</v>
      </c>
      <c r="D1247" s="8">
        <f t="shared" si="97"/>
        <v>111.746</v>
      </c>
      <c r="E1247" s="8">
        <v>112.315135</v>
      </c>
      <c r="F1247" s="4">
        <f t="shared" si="98"/>
        <v>0.56913500000000283</v>
      </c>
      <c r="G1247" s="4">
        <f t="shared" si="99"/>
        <v>0.56913500000000283</v>
      </c>
      <c r="H1247" s="8">
        <f t="shared" si="100"/>
        <v>0.32391464822500321</v>
      </c>
      <c r="J1247" s="8">
        <v>113245</v>
      </c>
      <c r="K1247" s="8">
        <f t="shared" si="96"/>
        <v>113245</v>
      </c>
    </row>
    <row r="1248" spans="1:11" x14ac:dyDescent="0.25">
      <c r="A1248" s="8">
        <v>1240</v>
      </c>
      <c r="B1248" s="8">
        <v>15</v>
      </c>
      <c r="C1248" s="8">
        <v>111701</v>
      </c>
      <c r="D1248" s="8">
        <f t="shared" si="97"/>
        <v>111.70099999999999</v>
      </c>
      <c r="E1248" s="8">
        <v>112.309968</v>
      </c>
      <c r="F1248" s="4">
        <f t="shared" si="98"/>
        <v>0.60896800000000439</v>
      </c>
      <c r="G1248" s="4">
        <f t="shared" si="99"/>
        <v>0.60896800000000439</v>
      </c>
      <c r="H1248" s="8">
        <f t="shared" si="100"/>
        <v>0.37084202502400537</v>
      </c>
      <c r="J1248" s="8">
        <v>112574</v>
      </c>
      <c r="K1248" s="8">
        <f t="shared" si="96"/>
        <v>112574</v>
      </c>
    </row>
    <row r="1249" spans="1:11" x14ac:dyDescent="0.25">
      <c r="A1249" s="8">
        <v>1241</v>
      </c>
      <c r="B1249" s="8">
        <v>16</v>
      </c>
      <c r="C1249" s="8">
        <v>63819.199999999997</v>
      </c>
      <c r="D1249" s="8">
        <f t="shared" si="97"/>
        <v>63.819199999999995</v>
      </c>
      <c r="E1249" s="8">
        <v>63.882528000000001</v>
      </c>
      <c r="F1249" s="4">
        <f t="shared" si="98"/>
        <v>6.3328000000005602E-2</v>
      </c>
      <c r="G1249" s="4">
        <f t="shared" si="99"/>
        <v>6.3328000000005602E-2</v>
      </c>
      <c r="H1249" s="8">
        <f t="shared" si="100"/>
        <v>4.0104355840007095E-3</v>
      </c>
      <c r="J1249" s="8">
        <v>111728</v>
      </c>
      <c r="K1249" s="8">
        <f t="shared" si="96"/>
        <v>111728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97"/>
        <v>-0.92471500000000006</v>
      </c>
      <c r="E1250" s="8">
        <v>-0.92471499999999995</v>
      </c>
      <c r="F1250" s="4">
        <f t="shared" si="98"/>
        <v>1.1102230246251565E-16</v>
      </c>
      <c r="G1250" s="4">
        <f t="shared" si="99"/>
        <v>1.1102230246251565E-16</v>
      </c>
      <c r="H1250" s="8">
        <f t="shared" si="100"/>
        <v>1.2325951644078309E-32</v>
      </c>
      <c r="J1250" s="8">
        <v>111019</v>
      </c>
      <c r="K1250" s="8">
        <f t="shared" si="96"/>
        <v>111019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97"/>
        <v>-0.61187499999999995</v>
      </c>
      <c r="E1251" s="8">
        <v>-0.61187499999999995</v>
      </c>
      <c r="F1251" s="4">
        <f t="shared" si="98"/>
        <v>0</v>
      </c>
      <c r="G1251" s="4">
        <f t="shared" si="99"/>
        <v>0</v>
      </c>
      <c r="H1251" s="8">
        <f t="shared" si="100"/>
        <v>0</v>
      </c>
      <c r="J1251" s="8">
        <v>110731</v>
      </c>
      <c r="K1251" s="8">
        <f t="shared" si="96"/>
        <v>110731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97"/>
        <v>-0.61187499999999995</v>
      </c>
      <c r="E1252" s="8">
        <v>-0.61187499999999995</v>
      </c>
      <c r="F1252" s="4">
        <f t="shared" si="98"/>
        <v>0</v>
      </c>
      <c r="G1252" s="4">
        <f t="shared" si="99"/>
        <v>0</v>
      </c>
      <c r="H1252" s="8">
        <f t="shared" si="100"/>
        <v>0</v>
      </c>
      <c r="J1252" s="8">
        <v>111002</v>
      </c>
      <c r="K1252" s="8">
        <f t="shared" si="96"/>
        <v>111002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97"/>
        <v>-0.61187499999999995</v>
      </c>
      <c r="E1253" s="8">
        <v>-0.61187499999999995</v>
      </c>
      <c r="F1253" s="4">
        <f t="shared" si="98"/>
        <v>0</v>
      </c>
      <c r="G1253" s="4">
        <f t="shared" si="99"/>
        <v>0</v>
      </c>
      <c r="H1253" s="8">
        <f t="shared" si="100"/>
        <v>0</v>
      </c>
      <c r="J1253" s="8">
        <v>111003</v>
      </c>
      <c r="K1253" s="8">
        <f t="shared" si="96"/>
        <v>111003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97"/>
        <v>-0.61187499999999995</v>
      </c>
      <c r="E1254" s="8">
        <v>-0.61187499999999995</v>
      </c>
      <c r="F1254" s="4">
        <f t="shared" si="98"/>
        <v>0</v>
      </c>
      <c r="G1254" s="4">
        <f t="shared" si="99"/>
        <v>0</v>
      </c>
      <c r="H1254" s="8">
        <f t="shared" si="100"/>
        <v>0</v>
      </c>
      <c r="J1254" s="8">
        <v>63480</v>
      </c>
      <c r="K1254" s="8">
        <f t="shared" si="96"/>
        <v>63480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97"/>
        <v>-0.61187499999999995</v>
      </c>
      <c r="E1255" s="8">
        <v>-0.61187499999999995</v>
      </c>
      <c r="F1255" s="4">
        <f t="shared" si="98"/>
        <v>0</v>
      </c>
      <c r="G1255" s="4">
        <f t="shared" si="99"/>
        <v>0</v>
      </c>
      <c r="H1255" s="8">
        <f t="shared" si="100"/>
        <v>0</v>
      </c>
      <c r="J1255" s="8">
        <v>-924.71500000000003</v>
      </c>
      <c r="K1255" s="8">
        <f t="shared" si="96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97"/>
        <v>-0.61187499999999995</v>
      </c>
      <c r="E1256" s="8">
        <v>-0.61187499999999995</v>
      </c>
      <c r="F1256" s="4">
        <f t="shared" si="98"/>
        <v>0</v>
      </c>
      <c r="G1256" s="4">
        <f t="shared" si="99"/>
        <v>0</v>
      </c>
      <c r="H1256" s="8">
        <f t="shared" si="100"/>
        <v>0</v>
      </c>
      <c r="J1256" s="8">
        <v>-611.875</v>
      </c>
      <c r="K1256" s="8">
        <f t="shared" si="96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97"/>
        <v>-0.61187499999999995</v>
      </c>
      <c r="E1257" s="8">
        <v>-0.61187499999999995</v>
      </c>
      <c r="F1257" s="4">
        <f t="shared" si="98"/>
        <v>0</v>
      </c>
      <c r="G1257" s="4">
        <f t="shared" si="99"/>
        <v>0</v>
      </c>
      <c r="H1257" s="8">
        <f t="shared" si="100"/>
        <v>0</v>
      </c>
      <c r="J1257" s="8">
        <v>-611.875</v>
      </c>
      <c r="K1257" s="8">
        <f t="shared" si="96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97"/>
        <v>-0.61187499999999995</v>
      </c>
      <c r="E1258" s="8">
        <v>-0.61187499999999995</v>
      </c>
      <c r="F1258" s="4">
        <f t="shared" si="98"/>
        <v>0</v>
      </c>
      <c r="G1258" s="4">
        <f t="shared" si="99"/>
        <v>0</v>
      </c>
      <c r="H1258" s="8">
        <f t="shared" si="100"/>
        <v>0</v>
      </c>
      <c r="J1258" s="8">
        <v>-611.875</v>
      </c>
      <c r="K1258" s="8">
        <f t="shared" si="96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97"/>
        <v>-0.61187499999999995</v>
      </c>
      <c r="E1259" s="8">
        <v>-0.61187499999999995</v>
      </c>
      <c r="F1259" s="4">
        <f t="shared" si="98"/>
        <v>0</v>
      </c>
      <c r="G1259" s="4">
        <f t="shared" si="99"/>
        <v>0</v>
      </c>
      <c r="H1259" s="8">
        <f t="shared" si="100"/>
        <v>0</v>
      </c>
      <c r="J1259" s="8">
        <v>-611.875</v>
      </c>
      <c r="K1259" s="8">
        <f t="shared" si="96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97"/>
        <v>-0.61187499999999995</v>
      </c>
      <c r="E1260" s="8">
        <v>-0.61187499999999995</v>
      </c>
      <c r="F1260" s="4">
        <f t="shared" si="98"/>
        <v>0</v>
      </c>
      <c r="G1260" s="4">
        <f t="shared" si="99"/>
        <v>0</v>
      </c>
      <c r="H1260" s="8">
        <f t="shared" si="100"/>
        <v>0</v>
      </c>
      <c r="J1260" s="8">
        <v>-611.875</v>
      </c>
      <c r="K1260" s="8">
        <f t="shared" ref="K1260:K1323" si="10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97"/>
        <v>-0.61187499999999995</v>
      </c>
      <c r="E1261" s="8">
        <v>-0.61187499999999995</v>
      </c>
      <c r="F1261" s="4">
        <f t="shared" si="98"/>
        <v>0</v>
      </c>
      <c r="G1261" s="4">
        <f t="shared" si="99"/>
        <v>0</v>
      </c>
      <c r="H1261" s="8">
        <f t="shared" si="100"/>
        <v>0</v>
      </c>
      <c r="J1261" s="8">
        <v>-611.875</v>
      </c>
      <c r="K1261" s="8">
        <f t="shared" si="10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97"/>
        <v>-0.61187499999999995</v>
      </c>
      <c r="E1262" s="8">
        <v>-0.61187499999999995</v>
      </c>
      <c r="F1262" s="4">
        <f t="shared" si="98"/>
        <v>0</v>
      </c>
      <c r="G1262" s="4">
        <f t="shared" si="99"/>
        <v>0</v>
      </c>
      <c r="H1262" s="8">
        <f t="shared" si="100"/>
        <v>0</v>
      </c>
      <c r="J1262" s="8">
        <v>-611.875</v>
      </c>
      <c r="K1262" s="8">
        <f t="shared" si="10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97"/>
        <v>-1.0669200000000001</v>
      </c>
      <c r="E1263" s="8">
        <v>-1.0669150000000001</v>
      </c>
      <c r="F1263" s="4">
        <f t="shared" si="98"/>
        <v>5.000000000032756E-6</v>
      </c>
      <c r="G1263" s="4">
        <f t="shared" si="99"/>
        <v>5.000000000032756E-6</v>
      </c>
      <c r="H1263" s="8">
        <f t="shared" si="100"/>
        <v>2.5000000000327561E-11</v>
      </c>
      <c r="J1263" s="8">
        <v>-611.875</v>
      </c>
      <c r="K1263" s="8">
        <f t="shared" si="101"/>
        <v>-611.875</v>
      </c>
    </row>
    <row r="1264" spans="1:11" x14ac:dyDescent="0.25">
      <c r="A1264" s="8">
        <v>1256</v>
      </c>
      <c r="B1264" s="8">
        <v>7</v>
      </c>
      <c r="C1264" s="8">
        <v>-2456.8200000000002</v>
      </c>
      <c r="D1264" s="8">
        <f t="shared" si="97"/>
        <v>-2.45682</v>
      </c>
      <c r="E1264" s="8">
        <v>-2.0420919999999998</v>
      </c>
      <c r="F1264" s="4">
        <f t="shared" si="98"/>
        <v>0.41472800000000021</v>
      </c>
      <c r="G1264" s="4">
        <f t="shared" si="99"/>
        <v>0.41472800000000021</v>
      </c>
      <c r="H1264" s="8">
        <f t="shared" si="100"/>
        <v>0.17199931398400017</v>
      </c>
      <c r="J1264" s="8">
        <v>-611.875</v>
      </c>
      <c r="K1264" s="8">
        <f t="shared" si="101"/>
        <v>-611.875</v>
      </c>
    </row>
    <row r="1265" spans="1:11" x14ac:dyDescent="0.25">
      <c r="A1265" s="8">
        <v>1257</v>
      </c>
      <c r="B1265" s="8">
        <v>8</v>
      </c>
      <c r="C1265" s="8">
        <v>105777</v>
      </c>
      <c r="D1265" s="8">
        <f t="shared" si="97"/>
        <v>105.777</v>
      </c>
      <c r="E1265" s="8">
        <v>104.228504</v>
      </c>
      <c r="F1265" s="4">
        <f t="shared" si="98"/>
        <v>-1.5484960000000001</v>
      </c>
      <c r="G1265" s="4">
        <f t="shared" si="99"/>
        <v>1.5484960000000001</v>
      </c>
      <c r="H1265" s="8">
        <f t="shared" si="100"/>
        <v>2.3978398620160002</v>
      </c>
      <c r="J1265" s="8">
        <v>-611.875</v>
      </c>
      <c r="K1265" s="8">
        <f t="shared" si="101"/>
        <v>-611.875</v>
      </c>
    </row>
    <row r="1266" spans="1:11" x14ac:dyDescent="0.25">
      <c r="A1266" s="8">
        <v>1258</v>
      </c>
      <c r="B1266" s="8">
        <v>9</v>
      </c>
      <c r="C1266" s="8">
        <v>113356</v>
      </c>
      <c r="D1266" s="8">
        <f t="shared" si="97"/>
        <v>113.35599999999999</v>
      </c>
      <c r="E1266" s="8">
        <v>113.73477099999999</v>
      </c>
      <c r="F1266" s="4">
        <f t="shared" si="98"/>
        <v>0.37877100000000041</v>
      </c>
      <c r="G1266" s="4">
        <f t="shared" si="99"/>
        <v>0.37877100000000041</v>
      </c>
      <c r="H1266" s="8">
        <f t="shared" si="100"/>
        <v>0.14346747044100031</v>
      </c>
      <c r="J1266" s="8">
        <v>-611.875</v>
      </c>
      <c r="K1266" s="8">
        <f t="shared" si="101"/>
        <v>-611.875</v>
      </c>
    </row>
    <row r="1267" spans="1:11" x14ac:dyDescent="0.25">
      <c r="A1267" s="8">
        <v>1259</v>
      </c>
      <c r="B1267" s="8">
        <v>10</v>
      </c>
      <c r="C1267" s="8">
        <v>112545</v>
      </c>
      <c r="D1267" s="8">
        <f t="shared" si="97"/>
        <v>112.545</v>
      </c>
      <c r="E1267" s="8">
        <v>112.68814500000001</v>
      </c>
      <c r="F1267" s="4">
        <f t="shared" si="98"/>
        <v>0.14314500000000407</v>
      </c>
      <c r="G1267" s="4">
        <f t="shared" si="99"/>
        <v>0.14314500000000407</v>
      </c>
      <c r="H1267" s="8">
        <f t="shared" si="100"/>
        <v>2.0490491025001167E-2</v>
      </c>
      <c r="J1267" s="8">
        <v>-611.875</v>
      </c>
      <c r="K1267" s="8">
        <f t="shared" si="101"/>
        <v>-611.875</v>
      </c>
    </row>
    <row r="1268" spans="1:11" x14ac:dyDescent="0.25">
      <c r="A1268" s="8">
        <v>1260</v>
      </c>
      <c r="B1268" s="8">
        <v>11</v>
      </c>
      <c r="C1268" s="8">
        <v>111771</v>
      </c>
      <c r="D1268" s="8">
        <f t="shared" si="97"/>
        <v>111.771</v>
      </c>
      <c r="E1268" s="8">
        <v>112.491823</v>
      </c>
      <c r="F1268" s="4">
        <f t="shared" si="98"/>
        <v>0.72082299999999577</v>
      </c>
      <c r="G1268" s="4">
        <f t="shared" si="99"/>
        <v>0.72082299999999577</v>
      </c>
      <c r="H1268" s="8">
        <f t="shared" si="100"/>
        <v>0.5195857973289939</v>
      </c>
      <c r="J1268" s="8">
        <v>-1066.92</v>
      </c>
      <c r="K1268" s="8">
        <f t="shared" si="101"/>
        <v>-1066.92</v>
      </c>
    </row>
    <row r="1269" spans="1:11" x14ac:dyDescent="0.25">
      <c r="A1269" s="8">
        <v>1261</v>
      </c>
      <c r="B1269" s="8">
        <v>12</v>
      </c>
      <c r="C1269" s="8">
        <v>111088</v>
      </c>
      <c r="D1269" s="8">
        <f t="shared" si="97"/>
        <v>111.08799999999999</v>
      </c>
      <c r="E1269" s="8">
        <v>111.501149</v>
      </c>
      <c r="F1269" s="4">
        <f t="shared" si="98"/>
        <v>0.41314900000000421</v>
      </c>
      <c r="G1269" s="4">
        <f t="shared" si="99"/>
        <v>0.41314900000000421</v>
      </c>
      <c r="H1269" s="8">
        <f t="shared" si="100"/>
        <v>0.17069209620100348</v>
      </c>
      <c r="J1269" s="8">
        <v>-1967.54</v>
      </c>
      <c r="K1269" s="8">
        <f t="shared" si="101"/>
        <v>-1967.54</v>
      </c>
    </row>
    <row r="1270" spans="1:11" x14ac:dyDescent="0.25">
      <c r="A1270" s="8">
        <v>1262</v>
      </c>
      <c r="B1270" s="8">
        <v>13</v>
      </c>
      <c r="C1270" s="8">
        <v>110671</v>
      </c>
      <c r="D1270" s="8">
        <f t="shared" si="97"/>
        <v>110.67100000000001</v>
      </c>
      <c r="E1270" s="8">
        <v>111.061069</v>
      </c>
      <c r="F1270" s="4">
        <f t="shared" si="98"/>
        <v>0.39006899999999689</v>
      </c>
      <c r="G1270" s="4">
        <f t="shared" si="99"/>
        <v>0.39006899999999689</v>
      </c>
      <c r="H1270" s="8">
        <f t="shared" si="100"/>
        <v>0.15215382476099756</v>
      </c>
      <c r="J1270" s="8">
        <v>76294.3</v>
      </c>
      <c r="K1270" s="8">
        <f t="shared" si="101"/>
        <v>76294.3</v>
      </c>
    </row>
    <row r="1271" spans="1:11" x14ac:dyDescent="0.25">
      <c r="A1271" s="8">
        <v>1263</v>
      </c>
      <c r="B1271" s="8">
        <v>14</v>
      </c>
      <c r="C1271" s="8">
        <v>110543</v>
      </c>
      <c r="D1271" s="8">
        <f t="shared" si="97"/>
        <v>110.54300000000001</v>
      </c>
      <c r="E1271" s="8">
        <v>110.928889</v>
      </c>
      <c r="F1271" s="4">
        <f t="shared" si="98"/>
        <v>0.38588899999999171</v>
      </c>
      <c r="G1271" s="4">
        <f t="shared" si="99"/>
        <v>0.38588899999999171</v>
      </c>
      <c r="H1271" s="8">
        <f t="shared" si="100"/>
        <v>0.14891032032099361</v>
      </c>
      <c r="J1271" s="8">
        <v>114002</v>
      </c>
      <c r="K1271" s="8">
        <f t="shared" si="101"/>
        <v>114002</v>
      </c>
    </row>
    <row r="1272" spans="1:11" x14ac:dyDescent="0.25">
      <c r="A1272" s="8">
        <v>1264</v>
      </c>
      <c r="B1272" s="8">
        <v>15</v>
      </c>
      <c r="C1272" s="8">
        <v>110422</v>
      </c>
      <c r="D1272" s="8">
        <f t="shared" si="97"/>
        <v>110.422</v>
      </c>
      <c r="E1272" s="8">
        <v>110.79902</v>
      </c>
      <c r="F1272" s="4">
        <f t="shared" si="98"/>
        <v>0.37702000000000169</v>
      </c>
      <c r="G1272" s="4">
        <f t="shared" si="99"/>
        <v>0.37702000000000169</v>
      </c>
      <c r="H1272" s="8">
        <f t="shared" si="100"/>
        <v>0.14214408040000126</v>
      </c>
      <c r="J1272" s="8">
        <v>112934</v>
      </c>
      <c r="K1272" s="8">
        <f t="shared" si="101"/>
        <v>112934</v>
      </c>
    </row>
    <row r="1273" spans="1:11" x14ac:dyDescent="0.25">
      <c r="A1273" s="8">
        <v>1265</v>
      </c>
      <c r="B1273" s="8">
        <v>16</v>
      </c>
      <c r="C1273" s="8">
        <v>59416.7</v>
      </c>
      <c r="D1273" s="8">
        <f t="shared" si="97"/>
        <v>59.416699999999999</v>
      </c>
      <c r="E1273" s="8">
        <v>59.835258000000003</v>
      </c>
      <c r="F1273" s="4">
        <f t="shared" si="98"/>
        <v>0.41855800000000443</v>
      </c>
      <c r="G1273" s="4">
        <f t="shared" si="99"/>
        <v>0.41855800000000443</v>
      </c>
      <c r="H1273" s="8">
        <f t="shared" si="100"/>
        <v>0.1751907993640037</v>
      </c>
      <c r="J1273" s="8">
        <v>112987</v>
      </c>
      <c r="K1273" s="8">
        <f t="shared" si="101"/>
        <v>112987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97"/>
        <v>-0.92471500000000006</v>
      </c>
      <c r="E1274" s="8">
        <v>-0.92471499999999995</v>
      </c>
      <c r="F1274" s="4">
        <f t="shared" si="98"/>
        <v>1.1102230246251565E-16</v>
      </c>
      <c r="G1274" s="4">
        <f t="shared" si="99"/>
        <v>1.1102230246251565E-16</v>
      </c>
      <c r="H1274" s="8">
        <f t="shared" si="100"/>
        <v>1.2325951644078309E-32</v>
      </c>
      <c r="J1274" s="8">
        <v>112397</v>
      </c>
      <c r="K1274" s="8">
        <f t="shared" si="101"/>
        <v>112397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97"/>
        <v>-0.61187499999999995</v>
      </c>
      <c r="E1275" s="8">
        <v>-0.61187499999999995</v>
      </c>
      <c r="F1275" s="4">
        <f t="shared" si="98"/>
        <v>0</v>
      </c>
      <c r="G1275" s="4">
        <f t="shared" si="99"/>
        <v>0</v>
      </c>
      <c r="H1275" s="8">
        <f t="shared" si="100"/>
        <v>0</v>
      </c>
      <c r="J1275" s="8">
        <v>112207</v>
      </c>
      <c r="K1275" s="8">
        <f t="shared" si="101"/>
        <v>112207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97"/>
        <v>-0.61187499999999995</v>
      </c>
      <c r="E1276" s="8">
        <v>-0.61187499999999995</v>
      </c>
      <c r="F1276" s="4">
        <f t="shared" si="98"/>
        <v>0</v>
      </c>
      <c r="G1276" s="4">
        <f t="shared" si="99"/>
        <v>0</v>
      </c>
      <c r="H1276" s="8">
        <f t="shared" si="100"/>
        <v>0</v>
      </c>
      <c r="J1276" s="8">
        <v>112207</v>
      </c>
      <c r="K1276" s="8">
        <f t="shared" si="101"/>
        <v>112207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97"/>
        <v>-0.61187499999999995</v>
      </c>
      <c r="E1277" s="8">
        <v>-0.61187499999999995</v>
      </c>
      <c r="F1277" s="4">
        <f t="shared" si="98"/>
        <v>0</v>
      </c>
      <c r="G1277" s="4">
        <f t="shared" si="99"/>
        <v>0</v>
      </c>
      <c r="H1277" s="8">
        <f t="shared" si="100"/>
        <v>0</v>
      </c>
      <c r="J1277" s="8">
        <v>112202</v>
      </c>
      <c r="K1277" s="8">
        <f t="shared" si="101"/>
        <v>112202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97"/>
        <v>-0.61187499999999995</v>
      </c>
      <c r="E1278" s="8">
        <v>-0.61187499999999995</v>
      </c>
      <c r="F1278" s="4">
        <f t="shared" si="98"/>
        <v>0</v>
      </c>
      <c r="G1278" s="4">
        <f t="shared" si="99"/>
        <v>0</v>
      </c>
      <c r="H1278" s="8">
        <f t="shared" si="100"/>
        <v>0</v>
      </c>
      <c r="J1278" s="8">
        <v>64345.3</v>
      </c>
      <c r="K1278" s="8">
        <f t="shared" si="101"/>
        <v>64345.3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97"/>
        <v>-0.61187499999999995</v>
      </c>
      <c r="E1279" s="8">
        <v>-0.61187499999999995</v>
      </c>
      <c r="F1279" s="4">
        <f t="shared" si="98"/>
        <v>0</v>
      </c>
      <c r="G1279" s="4">
        <f t="shared" si="99"/>
        <v>0</v>
      </c>
      <c r="H1279" s="8">
        <f t="shared" si="100"/>
        <v>0</v>
      </c>
      <c r="J1279" s="8">
        <v>-924.71500000000003</v>
      </c>
      <c r="K1279" s="8">
        <f t="shared" si="10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97"/>
        <v>-0.61187499999999995</v>
      </c>
      <c r="E1280" s="8">
        <v>-0.61187499999999995</v>
      </c>
      <c r="F1280" s="4">
        <f t="shared" si="98"/>
        <v>0</v>
      </c>
      <c r="G1280" s="4">
        <f t="shared" si="99"/>
        <v>0</v>
      </c>
      <c r="H1280" s="8">
        <f t="shared" si="100"/>
        <v>0</v>
      </c>
      <c r="J1280" s="8">
        <v>-611.875</v>
      </c>
      <c r="K1280" s="8">
        <f t="shared" si="10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97"/>
        <v>-0.61187499999999995</v>
      </c>
      <c r="E1281" s="8">
        <v>-0.61187499999999995</v>
      </c>
      <c r="F1281" s="4">
        <f t="shared" si="98"/>
        <v>0</v>
      </c>
      <c r="G1281" s="4">
        <f t="shared" si="99"/>
        <v>0</v>
      </c>
      <c r="H1281" s="8">
        <f t="shared" si="100"/>
        <v>0</v>
      </c>
      <c r="J1281" s="8">
        <v>-611.875</v>
      </c>
      <c r="K1281" s="8">
        <f t="shared" si="10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97"/>
        <v>-0.61187499999999995</v>
      </c>
      <c r="E1282" s="8">
        <v>-0.61187499999999995</v>
      </c>
      <c r="F1282" s="4">
        <f t="shared" si="98"/>
        <v>0</v>
      </c>
      <c r="G1282" s="4">
        <f t="shared" si="99"/>
        <v>0</v>
      </c>
      <c r="H1282" s="8">
        <f t="shared" si="100"/>
        <v>0</v>
      </c>
      <c r="J1282" s="8">
        <v>-611.875</v>
      </c>
      <c r="K1282" s="8">
        <f t="shared" si="10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97"/>
        <v>-0.61187499999999995</v>
      </c>
      <c r="E1283" s="8">
        <v>-0.61187499999999995</v>
      </c>
      <c r="F1283" s="4">
        <f t="shared" si="98"/>
        <v>0</v>
      </c>
      <c r="G1283" s="4">
        <f t="shared" si="99"/>
        <v>0</v>
      </c>
      <c r="H1283" s="8">
        <f t="shared" si="100"/>
        <v>0</v>
      </c>
      <c r="J1283" s="8">
        <v>-611.875</v>
      </c>
      <c r="K1283" s="8">
        <f t="shared" si="10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97"/>
        <v>-0.61187499999999995</v>
      </c>
      <c r="E1284" s="8">
        <v>-0.61187499999999995</v>
      </c>
      <c r="F1284" s="4">
        <f t="shared" si="98"/>
        <v>0</v>
      </c>
      <c r="G1284" s="4">
        <f t="shared" si="99"/>
        <v>0</v>
      </c>
      <c r="H1284" s="8">
        <f t="shared" si="100"/>
        <v>0</v>
      </c>
      <c r="J1284" s="8">
        <v>-611.875</v>
      </c>
      <c r="K1284" s="8">
        <f t="shared" si="10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97"/>
        <v>-0.61187499999999995</v>
      </c>
      <c r="E1285" s="8">
        <v>-0.61187499999999995</v>
      </c>
      <c r="F1285" s="4">
        <f t="shared" si="98"/>
        <v>0</v>
      </c>
      <c r="G1285" s="4">
        <f t="shared" si="99"/>
        <v>0</v>
      </c>
      <c r="H1285" s="8">
        <f t="shared" si="100"/>
        <v>0</v>
      </c>
      <c r="J1285" s="8">
        <v>-611.875</v>
      </c>
      <c r="K1285" s="8">
        <f t="shared" si="10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97"/>
        <v>-0.61187499999999995</v>
      </c>
      <c r="E1286" s="8">
        <v>-0.61187499999999995</v>
      </c>
      <c r="F1286" s="4">
        <f t="shared" si="98"/>
        <v>0</v>
      </c>
      <c r="G1286" s="4">
        <f t="shared" si="99"/>
        <v>0</v>
      </c>
      <c r="H1286" s="8">
        <f t="shared" si="100"/>
        <v>0</v>
      </c>
      <c r="J1286" s="8">
        <v>-611.875</v>
      </c>
      <c r="K1286" s="8">
        <f t="shared" si="10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97"/>
        <v>-1.0669200000000001</v>
      </c>
      <c r="E1287" s="8">
        <v>-1.0669150000000001</v>
      </c>
      <c r="F1287" s="4">
        <f t="shared" si="98"/>
        <v>5.000000000032756E-6</v>
      </c>
      <c r="G1287" s="4">
        <f t="shared" si="99"/>
        <v>5.000000000032756E-6</v>
      </c>
      <c r="H1287" s="8">
        <f t="shared" si="100"/>
        <v>2.5000000000327561E-11</v>
      </c>
      <c r="J1287" s="8">
        <v>-611.875</v>
      </c>
      <c r="K1287" s="8">
        <f t="shared" si="101"/>
        <v>-611.875</v>
      </c>
    </row>
    <row r="1288" spans="1:11" x14ac:dyDescent="0.25">
      <c r="A1288" s="8">
        <v>1280</v>
      </c>
      <c r="B1288" s="8">
        <v>7</v>
      </c>
      <c r="C1288" s="8">
        <v>-2015.43</v>
      </c>
      <c r="D1288" s="8">
        <f t="shared" si="97"/>
        <v>-2.0154300000000003</v>
      </c>
      <c r="E1288" s="8">
        <v>-2.012391</v>
      </c>
      <c r="F1288" s="4">
        <f t="shared" si="98"/>
        <v>3.039000000000236E-3</v>
      </c>
      <c r="G1288" s="4">
        <f t="shared" si="99"/>
        <v>3.039000000000236E-3</v>
      </c>
      <c r="H1288" s="8">
        <f t="shared" si="100"/>
        <v>9.2355210000014339E-6</v>
      </c>
      <c r="J1288" s="8">
        <v>-611.875</v>
      </c>
      <c r="K1288" s="8">
        <f t="shared" si="101"/>
        <v>-611.875</v>
      </c>
    </row>
    <row r="1289" spans="1:11" x14ac:dyDescent="0.25">
      <c r="A1289" s="8">
        <v>1281</v>
      </c>
      <c r="B1289" s="8">
        <v>8</v>
      </c>
      <c r="C1289" s="8">
        <v>95325.8</v>
      </c>
      <c r="D1289" s="8">
        <f t="shared" ref="D1289:D1352" si="102">C1289/1000</f>
        <v>95.325800000000001</v>
      </c>
      <c r="E1289" s="8">
        <v>95.241040999999996</v>
      </c>
      <c r="F1289" s="4">
        <f t="shared" ref="F1289:F1352" si="103">(E1289- D1289)</f>
        <v>-8.4759000000005358E-2</v>
      </c>
      <c r="G1289" s="4">
        <f t="shared" ref="G1289:G1352" si="104">ABS(F1289)</f>
        <v>8.4759000000005358E-2</v>
      </c>
      <c r="H1289" s="8">
        <f t="shared" ref="H1289:H1352" si="105">(G1289^2)</f>
        <v>7.1840880810009082E-3</v>
      </c>
      <c r="J1289" s="8">
        <v>-611.875</v>
      </c>
      <c r="K1289" s="8">
        <f t="shared" si="101"/>
        <v>-611.875</v>
      </c>
    </row>
    <row r="1290" spans="1:11" x14ac:dyDescent="0.25">
      <c r="A1290" s="8">
        <v>1282</v>
      </c>
      <c r="B1290" s="8">
        <v>9</v>
      </c>
      <c r="C1290" s="8">
        <v>113176</v>
      </c>
      <c r="D1290" s="8">
        <f t="shared" si="102"/>
        <v>113.176</v>
      </c>
      <c r="E1290" s="8">
        <v>113.50759600000001</v>
      </c>
      <c r="F1290" s="4">
        <f t="shared" si="103"/>
        <v>0.33159600000000466</v>
      </c>
      <c r="G1290" s="4">
        <f t="shared" si="104"/>
        <v>0.33159600000000466</v>
      </c>
      <c r="H1290" s="8">
        <f t="shared" si="105"/>
        <v>0.1099559072160031</v>
      </c>
      <c r="J1290" s="8">
        <v>-611.875</v>
      </c>
      <c r="K1290" s="8">
        <f t="shared" si="101"/>
        <v>-611.875</v>
      </c>
    </row>
    <row r="1291" spans="1:11" x14ac:dyDescent="0.25">
      <c r="A1291" s="8">
        <v>1283</v>
      </c>
      <c r="B1291" s="8">
        <v>10</v>
      </c>
      <c r="C1291" s="8">
        <v>112102</v>
      </c>
      <c r="D1291" s="8">
        <f t="shared" si="102"/>
        <v>112.102</v>
      </c>
      <c r="E1291" s="8">
        <v>112.288223</v>
      </c>
      <c r="F1291" s="4">
        <f t="shared" si="103"/>
        <v>0.18622299999999825</v>
      </c>
      <c r="G1291" s="4">
        <f t="shared" si="104"/>
        <v>0.18622299999999825</v>
      </c>
      <c r="H1291" s="8">
        <f t="shared" si="105"/>
        <v>3.4679005728999346E-2</v>
      </c>
      <c r="J1291" s="8">
        <v>-611.875</v>
      </c>
      <c r="K1291" s="8">
        <f t="shared" si="101"/>
        <v>-611.875</v>
      </c>
    </row>
    <row r="1292" spans="1:11" x14ac:dyDescent="0.25">
      <c r="A1292" s="8">
        <v>1284</v>
      </c>
      <c r="B1292" s="8">
        <v>11</v>
      </c>
      <c r="C1292" s="8">
        <v>111409</v>
      </c>
      <c r="D1292" s="8">
        <f t="shared" si="102"/>
        <v>111.40900000000001</v>
      </c>
      <c r="E1292" s="8">
        <v>112.12268899999999</v>
      </c>
      <c r="F1292" s="4">
        <f t="shared" si="103"/>
        <v>0.71368899999998803</v>
      </c>
      <c r="G1292" s="4">
        <f t="shared" si="104"/>
        <v>0.71368899999998803</v>
      </c>
      <c r="H1292" s="8">
        <f t="shared" si="105"/>
        <v>0.50935198872098286</v>
      </c>
      <c r="J1292" s="8">
        <v>-1066.92</v>
      </c>
      <c r="K1292" s="8">
        <f t="shared" si="101"/>
        <v>-1066.92</v>
      </c>
    </row>
    <row r="1293" spans="1:11" x14ac:dyDescent="0.25">
      <c r="A1293" s="8">
        <v>1285</v>
      </c>
      <c r="B1293" s="8">
        <v>12</v>
      </c>
      <c r="C1293" s="8">
        <v>110709</v>
      </c>
      <c r="D1293" s="8">
        <f t="shared" si="102"/>
        <v>110.709</v>
      </c>
      <c r="E1293" s="8">
        <v>110.940585</v>
      </c>
      <c r="F1293" s="4">
        <f t="shared" si="103"/>
        <v>0.23158499999999549</v>
      </c>
      <c r="G1293" s="4">
        <f t="shared" si="104"/>
        <v>0.23158499999999549</v>
      </c>
      <c r="H1293" s="8">
        <f t="shared" si="105"/>
        <v>5.3631612224997911E-2</v>
      </c>
      <c r="J1293" s="8">
        <v>-2454.44</v>
      </c>
      <c r="K1293" s="8">
        <f t="shared" si="101"/>
        <v>-2454.44</v>
      </c>
    </row>
    <row r="1294" spans="1:11" x14ac:dyDescent="0.25">
      <c r="A1294" s="8">
        <v>1286</v>
      </c>
      <c r="B1294" s="8">
        <v>13</v>
      </c>
      <c r="C1294" s="8">
        <v>110195</v>
      </c>
      <c r="D1294" s="8">
        <f t="shared" si="102"/>
        <v>110.19499999999999</v>
      </c>
      <c r="E1294" s="8">
        <v>110.304946</v>
      </c>
      <c r="F1294" s="4">
        <f t="shared" si="103"/>
        <v>0.10994600000000787</v>
      </c>
      <c r="G1294" s="4">
        <f t="shared" si="104"/>
        <v>0.10994600000000787</v>
      </c>
      <c r="H1294" s="8">
        <f t="shared" si="105"/>
        <v>1.2088122916001731E-2</v>
      </c>
      <c r="J1294" s="8">
        <v>105372</v>
      </c>
      <c r="K1294" s="8">
        <f t="shared" si="101"/>
        <v>105372</v>
      </c>
    </row>
    <row r="1295" spans="1:11" x14ac:dyDescent="0.25">
      <c r="A1295" s="8">
        <v>1287</v>
      </c>
      <c r="B1295" s="8">
        <v>14</v>
      </c>
      <c r="C1295" s="8">
        <v>109852</v>
      </c>
      <c r="D1295" s="8">
        <f t="shared" si="102"/>
        <v>109.852</v>
      </c>
      <c r="E1295" s="8">
        <v>110.297386</v>
      </c>
      <c r="F1295" s="4">
        <f t="shared" si="103"/>
        <v>0.44538599999999917</v>
      </c>
      <c r="G1295" s="4">
        <f t="shared" si="104"/>
        <v>0.44538599999999917</v>
      </c>
      <c r="H1295" s="8">
        <f t="shared" si="105"/>
        <v>0.19836868899599927</v>
      </c>
      <c r="J1295" s="8">
        <v>113498</v>
      </c>
      <c r="K1295" s="8">
        <f t="shared" si="101"/>
        <v>113498</v>
      </c>
    </row>
    <row r="1296" spans="1:11" x14ac:dyDescent="0.25">
      <c r="A1296" s="8">
        <v>1288</v>
      </c>
      <c r="B1296" s="8">
        <v>15</v>
      </c>
      <c r="C1296" s="8">
        <v>109747</v>
      </c>
      <c r="D1296" s="8">
        <f t="shared" si="102"/>
        <v>109.747</v>
      </c>
      <c r="E1296" s="8">
        <v>109.897976</v>
      </c>
      <c r="F1296" s="4">
        <f t="shared" si="103"/>
        <v>0.150976</v>
      </c>
      <c r="G1296" s="4">
        <f t="shared" si="104"/>
        <v>0.150976</v>
      </c>
      <c r="H1296" s="8">
        <f t="shared" si="105"/>
        <v>2.2793752575999998E-2</v>
      </c>
      <c r="J1296" s="8">
        <v>112685</v>
      </c>
      <c r="K1296" s="8">
        <f t="shared" si="101"/>
        <v>112685</v>
      </c>
    </row>
    <row r="1297" spans="1:11" x14ac:dyDescent="0.25">
      <c r="A1297" s="8">
        <v>1289</v>
      </c>
      <c r="B1297" s="8">
        <v>16</v>
      </c>
      <c r="C1297" s="8">
        <v>51815.9</v>
      </c>
      <c r="D1297" s="8">
        <f t="shared" si="102"/>
        <v>51.815899999999999</v>
      </c>
      <c r="E1297" s="8">
        <v>52.128616000000001</v>
      </c>
      <c r="F1297" s="4">
        <f t="shared" si="103"/>
        <v>0.31271600000000177</v>
      </c>
      <c r="G1297" s="4">
        <f t="shared" si="104"/>
        <v>0.31271600000000177</v>
      </c>
      <c r="H1297" s="8">
        <f t="shared" si="105"/>
        <v>9.77912966560011E-2</v>
      </c>
      <c r="J1297" s="8">
        <v>112367</v>
      </c>
      <c r="K1297" s="8">
        <f t="shared" si="101"/>
        <v>112367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02"/>
        <v>-0.92471500000000006</v>
      </c>
      <c r="E1298" s="8">
        <v>-0.92471499999999995</v>
      </c>
      <c r="F1298" s="4">
        <f t="shared" si="103"/>
        <v>1.1102230246251565E-16</v>
      </c>
      <c r="G1298" s="4">
        <f t="shared" si="104"/>
        <v>1.1102230246251565E-16</v>
      </c>
      <c r="H1298" s="8">
        <f t="shared" si="105"/>
        <v>1.2325951644078309E-32</v>
      </c>
      <c r="J1298" s="8">
        <v>111413</v>
      </c>
      <c r="K1298" s="8">
        <f t="shared" si="101"/>
        <v>111413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02"/>
        <v>-0.61187499999999995</v>
      </c>
      <c r="E1299" s="8">
        <v>-0.61187499999999995</v>
      </c>
      <c r="F1299" s="4">
        <f t="shared" si="103"/>
        <v>0</v>
      </c>
      <c r="G1299" s="4">
        <f t="shared" si="104"/>
        <v>0</v>
      </c>
      <c r="H1299" s="8">
        <f t="shared" si="105"/>
        <v>0</v>
      </c>
      <c r="J1299" s="8">
        <v>110980</v>
      </c>
      <c r="K1299" s="8">
        <f t="shared" si="101"/>
        <v>110980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02"/>
        <v>-0.61187499999999995</v>
      </c>
      <c r="E1300" s="8">
        <v>-0.61187499999999995</v>
      </c>
      <c r="F1300" s="4">
        <f t="shared" si="103"/>
        <v>0</v>
      </c>
      <c r="G1300" s="4">
        <f t="shared" si="104"/>
        <v>0</v>
      </c>
      <c r="H1300" s="8">
        <f t="shared" si="105"/>
        <v>0</v>
      </c>
      <c r="J1300" s="8">
        <v>110850</v>
      </c>
      <c r="K1300" s="8">
        <f t="shared" si="101"/>
        <v>110850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02"/>
        <v>-0.61187499999999995</v>
      </c>
      <c r="E1301" s="8">
        <v>-0.61187499999999995</v>
      </c>
      <c r="F1301" s="4">
        <f t="shared" si="103"/>
        <v>0</v>
      </c>
      <c r="G1301" s="4">
        <f t="shared" si="104"/>
        <v>0</v>
      </c>
      <c r="H1301" s="8">
        <f t="shared" si="105"/>
        <v>0</v>
      </c>
      <c r="J1301" s="8">
        <v>110846</v>
      </c>
      <c r="K1301" s="8">
        <f t="shared" si="101"/>
        <v>110846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02"/>
        <v>-0.61187499999999995</v>
      </c>
      <c r="E1302" s="8">
        <v>-0.61187499999999995</v>
      </c>
      <c r="F1302" s="4">
        <f t="shared" si="103"/>
        <v>0</v>
      </c>
      <c r="G1302" s="4">
        <f t="shared" si="104"/>
        <v>0</v>
      </c>
      <c r="H1302" s="8">
        <f t="shared" si="105"/>
        <v>0</v>
      </c>
      <c r="J1302" s="8">
        <v>59973.2</v>
      </c>
      <c r="K1302" s="8">
        <f t="shared" si="101"/>
        <v>59973.2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02"/>
        <v>-0.61187499999999995</v>
      </c>
      <c r="E1303" s="8">
        <v>-0.61187499999999995</v>
      </c>
      <c r="F1303" s="4">
        <f t="shared" si="103"/>
        <v>0</v>
      </c>
      <c r="G1303" s="4">
        <f t="shared" si="104"/>
        <v>0</v>
      </c>
      <c r="H1303" s="8">
        <f t="shared" si="105"/>
        <v>0</v>
      </c>
      <c r="J1303" s="8">
        <v>-924.71500000000003</v>
      </c>
      <c r="K1303" s="8">
        <f t="shared" si="10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02"/>
        <v>-0.61187499999999995</v>
      </c>
      <c r="E1304" s="8">
        <v>-0.61187499999999995</v>
      </c>
      <c r="F1304" s="4">
        <f t="shared" si="103"/>
        <v>0</v>
      </c>
      <c r="G1304" s="4">
        <f t="shared" si="104"/>
        <v>0</v>
      </c>
      <c r="H1304" s="8">
        <f t="shared" si="105"/>
        <v>0</v>
      </c>
      <c r="J1304" s="8">
        <v>-611.875</v>
      </c>
      <c r="K1304" s="8">
        <f t="shared" si="10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02"/>
        <v>-0.61187499999999995</v>
      </c>
      <c r="E1305" s="8">
        <v>-0.61187499999999995</v>
      </c>
      <c r="F1305" s="4">
        <f t="shared" si="103"/>
        <v>0</v>
      </c>
      <c r="G1305" s="4">
        <f t="shared" si="104"/>
        <v>0</v>
      </c>
      <c r="H1305" s="8">
        <f t="shared" si="105"/>
        <v>0</v>
      </c>
      <c r="J1305" s="8">
        <v>-611.875</v>
      </c>
      <c r="K1305" s="8">
        <f t="shared" si="10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02"/>
        <v>-0.61187499999999995</v>
      </c>
      <c r="E1306" s="8">
        <v>-0.61187499999999995</v>
      </c>
      <c r="F1306" s="4">
        <f t="shared" si="103"/>
        <v>0</v>
      </c>
      <c r="G1306" s="4">
        <f t="shared" si="104"/>
        <v>0</v>
      </c>
      <c r="H1306" s="8">
        <f t="shared" si="105"/>
        <v>0</v>
      </c>
      <c r="J1306" s="8">
        <v>-611.875</v>
      </c>
      <c r="K1306" s="8">
        <f t="shared" si="10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02"/>
        <v>-0.61187499999999995</v>
      </c>
      <c r="E1307" s="8">
        <v>-0.61187499999999995</v>
      </c>
      <c r="F1307" s="4">
        <f t="shared" si="103"/>
        <v>0</v>
      </c>
      <c r="G1307" s="4">
        <f t="shared" si="104"/>
        <v>0</v>
      </c>
      <c r="H1307" s="8">
        <f t="shared" si="105"/>
        <v>0</v>
      </c>
      <c r="J1307" s="8">
        <v>-611.875</v>
      </c>
      <c r="K1307" s="8">
        <f t="shared" si="10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02"/>
        <v>-0.61187499999999995</v>
      </c>
      <c r="E1308" s="8">
        <v>-0.61187499999999995</v>
      </c>
      <c r="F1308" s="4">
        <f t="shared" si="103"/>
        <v>0</v>
      </c>
      <c r="G1308" s="4">
        <f t="shared" si="104"/>
        <v>0</v>
      </c>
      <c r="H1308" s="8">
        <f t="shared" si="105"/>
        <v>0</v>
      </c>
      <c r="J1308" s="8">
        <v>-611.875</v>
      </c>
      <c r="K1308" s="8">
        <f t="shared" si="10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02"/>
        <v>-0.61187499999999995</v>
      </c>
      <c r="E1309" s="8">
        <v>-0.61187499999999995</v>
      </c>
      <c r="F1309" s="4">
        <f t="shared" si="103"/>
        <v>0</v>
      </c>
      <c r="G1309" s="4">
        <f t="shared" si="104"/>
        <v>0</v>
      </c>
      <c r="H1309" s="8">
        <f t="shared" si="105"/>
        <v>0</v>
      </c>
      <c r="J1309" s="8">
        <v>-611.875</v>
      </c>
      <c r="K1309" s="8">
        <f t="shared" si="10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02"/>
        <v>-0.61187499999999995</v>
      </c>
      <c r="E1310" s="8">
        <v>-0.61187499999999995</v>
      </c>
      <c r="F1310" s="4">
        <f t="shared" si="103"/>
        <v>0</v>
      </c>
      <c r="G1310" s="4">
        <f t="shared" si="104"/>
        <v>0</v>
      </c>
      <c r="H1310" s="8">
        <f t="shared" si="105"/>
        <v>0</v>
      </c>
      <c r="J1310" s="8">
        <v>-611.875</v>
      </c>
      <c r="K1310" s="8">
        <f t="shared" si="10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02"/>
        <v>-1.0669200000000001</v>
      </c>
      <c r="E1311" s="8">
        <v>-1.0669150000000001</v>
      </c>
      <c r="F1311" s="4">
        <f t="shared" si="103"/>
        <v>5.000000000032756E-6</v>
      </c>
      <c r="G1311" s="4">
        <f t="shared" si="104"/>
        <v>5.000000000032756E-6</v>
      </c>
      <c r="H1311" s="8">
        <f t="shared" si="105"/>
        <v>2.5000000000327561E-11</v>
      </c>
      <c r="J1311" s="8">
        <v>-611.875</v>
      </c>
      <c r="K1311" s="8">
        <f t="shared" si="101"/>
        <v>-611.875</v>
      </c>
    </row>
    <row r="1312" spans="1:11" x14ac:dyDescent="0.25">
      <c r="A1312" s="8">
        <v>1304</v>
      </c>
      <c r="B1312" s="8">
        <v>7</v>
      </c>
      <c r="C1312" s="8">
        <v>-1994.23</v>
      </c>
      <c r="D1312" s="8">
        <f t="shared" si="102"/>
        <v>-1.9942299999999999</v>
      </c>
      <c r="E1312" s="8">
        <v>-1.991803</v>
      </c>
      <c r="F1312" s="4">
        <f t="shared" si="103"/>
        <v>2.426999999999957E-3</v>
      </c>
      <c r="G1312" s="4">
        <f t="shared" si="104"/>
        <v>2.426999999999957E-3</v>
      </c>
      <c r="H1312" s="8">
        <f t="shared" si="105"/>
        <v>5.8903289999997911E-6</v>
      </c>
      <c r="J1312" s="8">
        <v>-611.875</v>
      </c>
      <c r="K1312" s="8">
        <f t="shared" si="101"/>
        <v>-611.875</v>
      </c>
    </row>
    <row r="1313" spans="1:11" x14ac:dyDescent="0.25">
      <c r="A1313" s="8">
        <v>1305</v>
      </c>
      <c r="B1313" s="8">
        <v>8</v>
      </c>
      <c r="C1313" s="8">
        <v>42857.7</v>
      </c>
      <c r="D1313" s="8">
        <f t="shared" si="102"/>
        <v>42.857699999999994</v>
      </c>
      <c r="E1313" s="8">
        <v>42.401344000000002</v>
      </c>
      <c r="F1313" s="4">
        <f t="shared" si="103"/>
        <v>-0.45635599999999243</v>
      </c>
      <c r="G1313" s="4">
        <f t="shared" si="104"/>
        <v>0.45635599999999243</v>
      </c>
      <c r="H1313" s="8">
        <f t="shared" si="105"/>
        <v>0.2082607987359931</v>
      </c>
      <c r="J1313" s="8">
        <v>-611.875</v>
      </c>
      <c r="K1313" s="8">
        <f t="shared" si="101"/>
        <v>-611.875</v>
      </c>
    </row>
    <row r="1314" spans="1:11" x14ac:dyDescent="0.25">
      <c r="A1314" s="8">
        <v>1306</v>
      </c>
      <c r="B1314" s="8">
        <v>9</v>
      </c>
      <c r="C1314" s="8">
        <v>105360</v>
      </c>
      <c r="D1314" s="8">
        <f t="shared" si="102"/>
        <v>105.36</v>
      </c>
      <c r="E1314" s="8">
        <v>103.961843</v>
      </c>
      <c r="F1314" s="4">
        <f t="shared" si="103"/>
        <v>-1.3981569999999977</v>
      </c>
      <c r="G1314" s="4">
        <f t="shared" si="104"/>
        <v>1.3981569999999977</v>
      </c>
      <c r="H1314" s="8">
        <f t="shared" si="105"/>
        <v>1.9548429966489935</v>
      </c>
      <c r="J1314" s="8">
        <v>-611.875</v>
      </c>
      <c r="K1314" s="8">
        <f t="shared" si="101"/>
        <v>-611.875</v>
      </c>
    </row>
    <row r="1315" spans="1:11" x14ac:dyDescent="0.25">
      <c r="A1315" s="8">
        <v>1307</v>
      </c>
      <c r="B1315" s="8">
        <v>10</v>
      </c>
      <c r="C1315" s="8">
        <v>112819</v>
      </c>
      <c r="D1315" s="8">
        <f t="shared" si="102"/>
        <v>112.819</v>
      </c>
      <c r="E1315" s="8">
        <v>112.25275000000001</v>
      </c>
      <c r="F1315" s="4">
        <f t="shared" si="103"/>
        <v>-0.56624999999999659</v>
      </c>
      <c r="G1315" s="4">
        <f t="shared" si="104"/>
        <v>0.56624999999999659</v>
      </c>
      <c r="H1315" s="8">
        <f t="shared" si="105"/>
        <v>0.32063906249999613</v>
      </c>
      <c r="J1315" s="8">
        <v>-611.875</v>
      </c>
      <c r="K1315" s="8">
        <f t="shared" si="101"/>
        <v>-611.875</v>
      </c>
    </row>
    <row r="1316" spans="1:11" x14ac:dyDescent="0.25">
      <c r="A1316" s="8">
        <v>1308</v>
      </c>
      <c r="B1316" s="8">
        <v>11</v>
      </c>
      <c r="C1316" s="8">
        <v>90625</v>
      </c>
      <c r="D1316" s="8">
        <f t="shared" si="102"/>
        <v>90.625</v>
      </c>
      <c r="E1316" s="8">
        <v>89.999564000000007</v>
      </c>
      <c r="F1316" s="4">
        <f t="shared" si="103"/>
        <v>-0.62543599999999344</v>
      </c>
      <c r="G1316" s="4">
        <f t="shared" si="104"/>
        <v>0.62543599999999344</v>
      </c>
      <c r="H1316" s="8">
        <f t="shared" si="105"/>
        <v>0.3911701900959918</v>
      </c>
      <c r="J1316" s="8">
        <v>-1066.92</v>
      </c>
      <c r="K1316" s="8">
        <f t="shared" si="101"/>
        <v>-1066.92</v>
      </c>
    </row>
    <row r="1317" spans="1:11" x14ac:dyDescent="0.25">
      <c r="A1317" s="8">
        <v>1309</v>
      </c>
      <c r="B1317" s="8">
        <v>12</v>
      </c>
      <c r="C1317" s="8">
        <v>111544</v>
      </c>
      <c r="D1317" s="8">
        <f t="shared" si="102"/>
        <v>111.544</v>
      </c>
      <c r="E1317" s="8">
        <v>112.126271</v>
      </c>
      <c r="F1317" s="4">
        <f t="shared" si="103"/>
        <v>0.58227100000000576</v>
      </c>
      <c r="G1317" s="4">
        <f t="shared" si="104"/>
        <v>0.58227100000000576</v>
      </c>
      <c r="H1317" s="8">
        <f t="shared" si="105"/>
        <v>0.33903951744100669</v>
      </c>
      <c r="J1317" s="8">
        <v>-2012.96</v>
      </c>
      <c r="K1317" s="8">
        <f t="shared" si="101"/>
        <v>-2012.96</v>
      </c>
    </row>
    <row r="1318" spans="1:11" x14ac:dyDescent="0.25">
      <c r="A1318" s="8">
        <v>1310</v>
      </c>
      <c r="B1318" s="8">
        <v>13</v>
      </c>
      <c r="C1318" s="8">
        <v>106856</v>
      </c>
      <c r="D1318" s="8">
        <f t="shared" si="102"/>
        <v>106.85599999999999</v>
      </c>
      <c r="E1318" s="8">
        <v>109.03872</v>
      </c>
      <c r="F1318" s="4">
        <f t="shared" si="103"/>
        <v>2.1827200000000033</v>
      </c>
      <c r="G1318" s="4">
        <f t="shared" si="104"/>
        <v>2.1827200000000033</v>
      </c>
      <c r="H1318" s="8">
        <f t="shared" si="105"/>
        <v>4.7642665984000141</v>
      </c>
      <c r="J1318" s="8">
        <v>95330.9</v>
      </c>
      <c r="K1318" s="8">
        <f t="shared" si="101"/>
        <v>95330.9</v>
      </c>
    </row>
    <row r="1319" spans="1:11" x14ac:dyDescent="0.25">
      <c r="A1319" s="8">
        <v>1311</v>
      </c>
      <c r="B1319" s="8">
        <v>14</v>
      </c>
      <c r="C1319" s="8">
        <v>111389</v>
      </c>
      <c r="D1319" s="8">
        <f t="shared" si="102"/>
        <v>111.389</v>
      </c>
      <c r="E1319" s="8">
        <v>111.856814</v>
      </c>
      <c r="F1319" s="4">
        <f t="shared" si="103"/>
        <v>0.46781400000000417</v>
      </c>
      <c r="G1319" s="4">
        <f t="shared" si="104"/>
        <v>0.46781400000000417</v>
      </c>
      <c r="H1319" s="8">
        <f t="shared" si="105"/>
        <v>0.21884993859600391</v>
      </c>
      <c r="J1319" s="8">
        <v>113383</v>
      </c>
      <c r="K1319" s="8">
        <f t="shared" si="101"/>
        <v>113383</v>
      </c>
    </row>
    <row r="1320" spans="1:11" x14ac:dyDescent="0.25">
      <c r="A1320" s="8">
        <v>1312</v>
      </c>
      <c r="B1320" s="8">
        <v>15</v>
      </c>
      <c r="C1320" s="8">
        <v>73748.2</v>
      </c>
      <c r="D1320" s="8">
        <f t="shared" si="102"/>
        <v>73.748199999999997</v>
      </c>
      <c r="E1320" s="8">
        <v>75.374162999999996</v>
      </c>
      <c r="F1320" s="4">
        <f t="shared" si="103"/>
        <v>1.6259629999999987</v>
      </c>
      <c r="G1320" s="4">
        <f t="shared" si="104"/>
        <v>1.6259629999999987</v>
      </c>
      <c r="H1320" s="8">
        <f t="shared" si="105"/>
        <v>2.6437556773689956</v>
      </c>
      <c r="J1320" s="8">
        <v>112283</v>
      </c>
      <c r="K1320" s="8">
        <f t="shared" si="101"/>
        <v>112283</v>
      </c>
    </row>
    <row r="1321" spans="1:11" x14ac:dyDescent="0.25">
      <c r="A1321" s="8">
        <v>1313</v>
      </c>
      <c r="B1321" s="8">
        <v>16</v>
      </c>
      <c r="C1321" s="8">
        <v>25581.5</v>
      </c>
      <c r="D1321" s="8">
        <f t="shared" si="102"/>
        <v>25.581499999999998</v>
      </c>
      <c r="E1321" s="8">
        <v>25.608056000000001</v>
      </c>
      <c r="F1321" s="4">
        <f t="shared" si="103"/>
        <v>2.6556000000002911E-2</v>
      </c>
      <c r="G1321" s="4">
        <f t="shared" si="104"/>
        <v>2.6556000000002911E-2</v>
      </c>
      <c r="H1321" s="8">
        <f t="shared" si="105"/>
        <v>7.0522113600015462E-4</v>
      </c>
      <c r="J1321" s="8">
        <v>112029</v>
      </c>
      <c r="K1321" s="8">
        <f t="shared" si="101"/>
        <v>112029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02"/>
        <v>-0.92471500000000006</v>
      </c>
      <c r="E1322" s="8">
        <v>-0.92471499999999995</v>
      </c>
      <c r="F1322" s="4">
        <f t="shared" si="103"/>
        <v>1.1102230246251565E-16</v>
      </c>
      <c r="G1322" s="4">
        <f t="shared" si="104"/>
        <v>1.1102230246251565E-16</v>
      </c>
      <c r="H1322" s="8">
        <f t="shared" si="105"/>
        <v>1.2325951644078309E-32</v>
      </c>
      <c r="J1322" s="8">
        <v>110868</v>
      </c>
      <c r="K1322" s="8">
        <f t="shared" si="101"/>
        <v>110868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02"/>
        <v>-0.61187499999999995</v>
      </c>
      <c r="E1323" s="8">
        <v>-0.61187499999999995</v>
      </c>
      <c r="F1323" s="4">
        <f t="shared" si="103"/>
        <v>0</v>
      </c>
      <c r="G1323" s="4">
        <f t="shared" si="104"/>
        <v>0</v>
      </c>
      <c r="H1323" s="8">
        <f t="shared" si="105"/>
        <v>0</v>
      </c>
      <c r="J1323" s="8">
        <v>110245</v>
      </c>
      <c r="K1323" s="8">
        <f t="shared" si="101"/>
        <v>110245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02"/>
        <v>-0.61187499999999995</v>
      </c>
      <c r="E1324" s="8">
        <v>-0.61187499999999995</v>
      </c>
      <c r="F1324" s="4">
        <f t="shared" si="103"/>
        <v>0</v>
      </c>
      <c r="G1324" s="4">
        <f t="shared" si="104"/>
        <v>0</v>
      </c>
      <c r="H1324" s="8">
        <f t="shared" si="105"/>
        <v>0</v>
      </c>
      <c r="J1324" s="8">
        <v>110237</v>
      </c>
      <c r="K1324" s="8">
        <f t="shared" ref="K1324:K1387" si="106">J1324</f>
        <v>110237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02"/>
        <v>-0.61187499999999995</v>
      </c>
      <c r="E1325" s="8">
        <v>-0.61187499999999995</v>
      </c>
      <c r="F1325" s="4">
        <f t="shared" si="103"/>
        <v>0</v>
      </c>
      <c r="G1325" s="4">
        <f t="shared" si="104"/>
        <v>0</v>
      </c>
      <c r="H1325" s="8">
        <f t="shared" si="105"/>
        <v>0</v>
      </c>
      <c r="J1325" s="8">
        <v>109851</v>
      </c>
      <c r="K1325" s="8">
        <f t="shared" si="106"/>
        <v>109851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02"/>
        <v>-0.61187499999999995</v>
      </c>
      <c r="E1326" s="8">
        <v>-0.61187499999999995</v>
      </c>
      <c r="F1326" s="4">
        <f t="shared" si="103"/>
        <v>0</v>
      </c>
      <c r="G1326" s="4">
        <f t="shared" si="104"/>
        <v>0</v>
      </c>
      <c r="H1326" s="8">
        <f t="shared" si="105"/>
        <v>0</v>
      </c>
      <c r="J1326" s="8">
        <v>52293.2</v>
      </c>
      <c r="K1326" s="8">
        <f t="shared" si="106"/>
        <v>52293.2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02"/>
        <v>-0.61187499999999995</v>
      </c>
      <c r="E1327" s="8">
        <v>-0.61187499999999995</v>
      </c>
      <c r="F1327" s="4">
        <f t="shared" si="103"/>
        <v>0</v>
      </c>
      <c r="G1327" s="4">
        <f t="shared" si="104"/>
        <v>0</v>
      </c>
      <c r="H1327" s="8">
        <f t="shared" si="105"/>
        <v>0</v>
      </c>
      <c r="J1327" s="8">
        <v>-924.71500000000003</v>
      </c>
      <c r="K1327" s="8">
        <f t="shared" si="106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02"/>
        <v>-0.61187499999999995</v>
      </c>
      <c r="E1328" s="8">
        <v>-0.61187499999999995</v>
      </c>
      <c r="F1328" s="4">
        <f t="shared" si="103"/>
        <v>0</v>
      </c>
      <c r="G1328" s="4">
        <f t="shared" si="104"/>
        <v>0</v>
      </c>
      <c r="H1328" s="8">
        <f t="shared" si="105"/>
        <v>0</v>
      </c>
      <c r="J1328" s="8">
        <v>-611.875</v>
      </c>
      <c r="K1328" s="8">
        <f t="shared" si="106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02"/>
        <v>-0.61187499999999995</v>
      </c>
      <c r="E1329" s="8">
        <v>-0.61187499999999995</v>
      </c>
      <c r="F1329" s="4">
        <f t="shared" si="103"/>
        <v>0</v>
      </c>
      <c r="G1329" s="4">
        <f t="shared" si="104"/>
        <v>0</v>
      </c>
      <c r="H1329" s="8">
        <f t="shared" si="105"/>
        <v>0</v>
      </c>
      <c r="J1329" s="8">
        <v>-611.875</v>
      </c>
      <c r="K1329" s="8">
        <f t="shared" si="106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02"/>
        <v>-0.61187499999999995</v>
      </c>
      <c r="E1330" s="8">
        <v>-0.61187499999999995</v>
      </c>
      <c r="F1330" s="4">
        <f t="shared" si="103"/>
        <v>0</v>
      </c>
      <c r="G1330" s="4">
        <f t="shared" si="104"/>
        <v>0</v>
      </c>
      <c r="H1330" s="8">
        <f t="shared" si="105"/>
        <v>0</v>
      </c>
      <c r="J1330" s="8">
        <v>-611.875</v>
      </c>
      <c r="K1330" s="8">
        <f t="shared" si="106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02"/>
        <v>-0.61187499999999995</v>
      </c>
      <c r="E1331" s="8">
        <v>-0.61187499999999995</v>
      </c>
      <c r="F1331" s="4">
        <f t="shared" si="103"/>
        <v>0</v>
      </c>
      <c r="G1331" s="4">
        <f t="shared" si="104"/>
        <v>0</v>
      </c>
      <c r="H1331" s="8">
        <f t="shared" si="105"/>
        <v>0</v>
      </c>
      <c r="J1331" s="8">
        <v>-611.875</v>
      </c>
      <c r="K1331" s="8">
        <f t="shared" si="106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02"/>
        <v>-0.61187499999999995</v>
      </c>
      <c r="E1332" s="8">
        <v>-0.61187499999999995</v>
      </c>
      <c r="F1332" s="4">
        <f t="shared" si="103"/>
        <v>0</v>
      </c>
      <c r="G1332" s="4">
        <f t="shared" si="104"/>
        <v>0</v>
      </c>
      <c r="H1332" s="8">
        <f t="shared" si="105"/>
        <v>0</v>
      </c>
      <c r="J1332" s="8">
        <v>-611.875</v>
      </c>
      <c r="K1332" s="8">
        <f t="shared" si="106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02"/>
        <v>-0.61187499999999995</v>
      </c>
      <c r="E1333" s="8">
        <v>-0.61187499999999995</v>
      </c>
      <c r="F1333" s="4">
        <f t="shared" si="103"/>
        <v>0</v>
      </c>
      <c r="G1333" s="4">
        <f t="shared" si="104"/>
        <v>0</v>
      </c>
      <c r="H1333" s="8">
        <f t="shared" si="105"/>
        <v>0</v>
      </c>
      <c r="J1333" s="8">
        <v>-611.875</v>
      </c>
      <c r="K1333" s="8">
        <f t="shared" si="106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02"/>
        <v>-0.61187499999999995</v>
      </c>
      <c r="E1334" s="8">
        <v>-0.61187499999999995</v>
      </c>
      <c r="F1334" s="4">
        <f t="shared" si="103"/>
        <v>0</v>
      </c>
      <c r="G1334" s="4">
        <f t="shared" si="104"/>
        <v>0</v>
      </c>
      <c r="H1334" s="8">
        <f t="shared" si="105"/>
        <v>0</v>
      </c>
      <c r="J1334" s="8">
        <v>-611.875</v>
      </c>
      <c r="K1334" s="8">
        <f t="shared" si="106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02"/>
        <v>-1.0669200000000001</v>
      </c>
      <c r="E1335" s="8">
        <v>-1.0669150000000001</v>
      </c>
      <c r="F1335" s="4">
        <f t="shared" si="103"/>
        <v>5.000000000032756E-6</v>
      </c>
      <c r="G1335" s="4">
        <f t="shared" si="104"/>
        <v>5.000000000032756E-6</v>
      </c>
      <c r="H1335" s="8">
        <f t="shared" si="105"/>
        <v>2.5000000000327561E-11</v>
      </c>
      <c r="J1335" s="8">
        <v>-611.875</v>
      </c>
      <c r="K1335" s="8">
        <f t="shared" si="106"/>
        <v>-611.875</v>
      </c>
    </row>
    <row r="1336" spans="1:11" x14ac:dyDescent="0.25">
      <c r="A1336" s="8">
        <v>1328</v>
      </c>
      <c r="B1336" s="8">
        <v>7</v>
      </c>
      <c r="C1336" s="8">
        <v>233.982</v>
      </c>
      <c r="D1336" s="8">
        <f t="shared" si="102"/>
        <v>0.233982</v>
      </c>
      <c r="E1336" s="8">
        <v>-0.44862400000000002</v>
      </c>
      <c r="F1336" s="4">
        <f t="shared" si="103"/>
        <v>-0.68260600000000005</v>
      </c>
      <c r="G1336" s="4">
        <f t="shared" si="104"/>
        <v>0.68260600000000005</v>
      </c>
      <c r="H1336" s="8">
        <f t="shared" si="105"/>
        <v>0.46595095123600005</v>
      </c>
      <c r="J1336" s="8">
        <v>-611.875</v>
      </c>
      <c r="K1336" s="8">
        <f t="shared" si="106"/>
        <v>-611.875</v>
      </c>
    </row>
    <row r="1337" spans="1:11" x14ac:dyDescent="0.25">
      <c r="A1337" s="8">
        <v>1329</v>
      </c>
      <c r="B1337" s="8">
        <v>8</v>
      </c>
      <c r="C1337" s="8">
        <v>114714</v>
      </c>
      <c r="D1337" s="8">
        <f t="shared" si="102"/>
        <v>114.714</v>
      </c>
      <c r="E1337" s="8">
        <v>114.009388</v>
      </c>
      <c r="F1337" s="4">
        <f t="shared" si="103"/>
        <v>-0.70461199999999735</v>
      </c>
      <c r="G1337" s="4">
        <f t="shared" si="104"/>
        <v>0.70461199999999735</v>
      </c>
      <c r="H1337" s="8">
        <f t="shared" si="105"/>
        <v>0.49647807054399629</v>
      </c>
      <c r="J1337" s="8">
        <v>-611.875</v>
      </c>
      <c r="K1337" s="8">
        <f t="shared" si="106"/>
        <v>-611.875</v>
      </c>
    </row>
    <row r="1338" spans="1:11" x14ac:dyDescent="0.25">
      <c r="A1338" s="8">
        <v>1330</v>
      </c>
      <c r="B1338" s="8">
        <v>9</v>
      </c>
      <c r="C1338" s="8">
        <v>113571</v>
      </c>
      <c r="D1338" s="8">
        <f t="shared" si="102"/>
        <v>113.571</v>
      </c>
      <c r="E1338" s="8">
        <v>114.214769</v>
      </c>
      <c r="F1338" s="4">
        <f t="shared" si="103"/>
        <v>0.64376900000000603</v>
      </c>
      <c r="G1338" s="4">
        <f t="shared" si="104"/>
        <v>0.64376900000000603</v>
      </c>
      <c r="H1338" s="8">
        <f t="shared" si="105"/>
        <v>0.41443852536100778</v>
      </c>
      <c r="J1338" s="8">
        <v>-611.875</v>
      </c>
      <c r="K1338" s="8">
        <f t="shared" si="106"/>
        <v>-611.875</v>
      </c>
    </row>
    <row r="1339" spans="1:11" x14ac:dyDescent="0.25">
      <c r="A1339" s="8">
        <v>1331</v>
      </c>
      <c r="B1339" s="8">
        <v>10</v>
      </c>
      <c r="C1339" s="8">
        <v>113392</v>
      </c>
      <c r="D1339" s="8">
        <f t="shared" si="102"/>
        <v>113.392</v>
      </c>
      <c r="E1339" s="8">
        <v>113.613029</v>
      </c>
      <c r="F1339" s="4">
        <f t="shared" si="103"/>
        <v>0.22102900000000147</v>
      </c>
      <c r="G1339" s="4">
        <f t="shared" si="104"/>
        <v>0.22102900000000147</v>
      </c>
      <c r="H1339" s="8">
        <f t="shared" si="105"/>
        <v>4.8853818841000651E-2</v>
      </c>
      <c r="J1339" s="8">
        <v>-611.875</v>
      </c>
      <c r="K1339" s="8">
        <f t="shared" si="106"/>
        <v>-611.875</v>
      </c>
    </row>
    <row r="1340" spans="1:11" x14ac:dyDescent="0.25">
      <c r="A1340" s="8">
        <v>1332</v>
      </c>
      <c r="B1340" s="8">
        <v>11</v>
      </c>
      <c r="C1340" s="8">
        <v>113062</v>
      </c>
      <c r="D1340" s="8">
        <f t="shared" si="102"/>
        <v>113.062</v>
      </c>
      <c r="E1340" s="8">
        <v>113.824315</v>
      </c>
      <c r="F1340" s="4">
        <f t="shared" si="103"/>
        <v>0.76231500000000096</v>
      </c>
      <c r="G1340" s="4">
        <f t="shared" si="104"/>
        <v>0.76231500000000096</v>
      </c>
      <c r="H1340" s="8">
        <f t="shared" si="105"/>
        <v>0.58112415922500149</v>
      </c>
      <c r="J1340" s="8">
        <v>-1066.92</v>
      </c>
      <c r="K1340" s="8">
        <f t="shared" si="106"/>
        <v>-1066.92</v>
      </c>
    </row>
    <row r="1341" spans="1:11" x14ac:dyDescent="0.25">
      <c r="A1341" s="8">
        <v>1333</v>
      </c>
      <c r="B1341" s="8">
        <v>12</v>
      </c>
      <c r="C1341" s="8">
        <v>112541</v>
      </c>
      <c r="D1341" s="8">
        <f t="shared" si="102"/>
        <v>112.541</v>
      </c>
      <c r="E1341" s="8">
        <v>113.05154</v>
      </c>
      <c r="F1341" s="4">
        <f t="shared" si="103"/>
        <v>0.51054000000000599</v>
      </c>
      <c r="G1341" s="4">
        <f t="shared" si="104"/>
        <v>0.51054000000000599</v>
      </c>
      <c r="H1341" s="8">
        <f t="shared" si="105"/>
        <v>0.2606510916000061</v>
      </c>
      <c r="J1341" s="8">
        <v>-1992.36</v>
      </c>
      <c r="K1341" s="8">
        <f t="shared" si="106"/>
        <v>-1992.36</v>
      </c>
    </row>
    <row r="1342" spans="1:11" x14ac:dyDescent="0.25">
      <c r="A1342" s="8">
        <v>1334</v>
      </c>
      <c r="B1342" s="8">
        <v>13</v>
      </c>
      <c r="C1342" s="8">
        <v>111291</v>
      </c>
      <c r="D1342" s="8">
        <f t="shared" si="102"/>
        <v>111.291</v>
      </c>
      <c r="E1342" s="8">
        <v>112.92121</v>
      </c>
      <c r="F1342" s="4">
        <f t="shared" si="103"/>
        <v>1.6302100000000053</v>
      </c>
      <c r="G1342" s="4">
        <f t="shared" si="104"/>
        <v>1.6302100000000053</v>
      </c>
      <c r="H1342" s="8">
        <f t="shared" si="105"/>
        <v>2.6575846441000173</v>
      </c>
      <c r="J1342" s="8">
        <v>42684.6</v>
      </c>
      <c r="K1342" s="8">
        <f t="shared" si="106"/>
        <v>42684.6</v>
      </c>
    </row>
    <row r="1343" spans="1:11" x14ac:dyDescent="0.25">
      <c r="A1343" s="8">
        <v>1335</v>
      </c>
      <c r="B1343" s="8">
        <v>14</v>
      </c>
      <c r="C1343" s="8">
        <v>67197</v>
      </c>
      <c r="D1343" s="8">
        <f t="shared" si="102"/>
        <v>67.197000000000003</v>
      </c>
      <c r="E1343" s="8">
        <v>68.416317000000006</v>
      </c>
      <c r="F1343" s="4">
        <f t="shared" si="103"/>
        <v>1.2193170000000038</v>
      </c>
      <c r="G1343" s="4">
        <f t="shared" si="104"/>
        <v>1.2193170000000038</v>
      </c>
      <c r="H1343" s="8">
        <f t="shared" si="105"/>
        <v>1.4867339464890093</v>
      </c>
      <c r="J1343" s="8">
        <v>104236</v>
      </c>
      <c r="K1343" s="8">
        <f t="shared" si="106"/>
        <v>104236</v>
      </c>
    </row>
    <row r="1344" spans="1:11" x14ac:dyDescent="0.25">
      <c r="A1344" s="8">
        <v>1336</v>
      </c>
      <c r="B1344" s="8">
        <v>15</v>
      </c>
      <c r="C1344" s="8">
        <v>30091.4</v>
      </c>
      <c r="D1344" s="8">
        <f t="shared" si="102"/>
        <v>30.0914</v>
      </c>
      <c r="E1344" s="8">
        <v>30.641895999999999</v>
      </c>
      <c r="F1344" s="4">
        <f t="shared" si="103"/>
        <v>0.55049599999999899</v>
      </c>
      <c r="G1344" s="4">
        <f t="shared" si="104"/>
        <v>0.55049599999999899</v>
      </c>
      <c r="H1344" s="8">
        <f t="shared" si="105"/>
        <v>0.30304584601599888</v>
      </c>
      <c r="J1344" s="8">
        <v>112579</v>
      </c>
      <c r="K1344" s="8">
        <f t="shared" si="106"/>
        <v>112579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02"/>
        <v>-0.92471500000000006</v>
      </c>
      <c r="E1345" s="8">
        <v>-0.92471499999999995</v>
      </c>
      <c r="F1345" s="4">
        <f t="shared" si="103"/>
        <v>1.1102230246251565E-16</v>
      </c>
      <c r="G1345" s="4">
        <f t="shared" si="104"/>
        <v>1.1102230246251565E-16</v>
      </c>
      <c r="H1345" s="8">
        <f t="shared" si="105"/>
        <v>1.2325951644078309E-32</v>
      </c>
      <c r="J1345" s="8">
        <v>90028</v>
      </c>
      <c r="K1345" s="8">
        <f t="shared" si="106"/>
        <v>90028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02"/>
        <v>-0.92471500000000006</v>
      </c>
      <c r="E1346" s="8">
        <v>-0.92471499999999995</v>
      </c>
      <c r="F1346" s="4">
        <f t="shared" si="103"/>
        <v>1.1102230246251565E-16</v>
      </c>
      <c r="G1346" s="4">
        <f t="shared" si="104"/>
        <v>1.1102230246251565E-16</v>
      </c>
      <c r="H1346" s="8">
        <f t="shared" si="105"/>
        <v>1.2325951644078309E-32</v>
      </c>
      <c r="J1346" s="8">
        <v>112028</v>
      </c>
      <c r="K1346" s="8">
        <f t="shared" si="106"/>
        <v>112028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02"/>
        <v>-0.61187499999999995</v>
      </c>
      <c r="E1347" s="8">
        <v>-0.61187499999999995</v>
      </c>
      <c r="F1347" s="4">
        <f t="shared" si="103"/>
        <v>0</v>
      </c>
      <c r="G1347" s="4">
        <f t="shared" si="104"/>
        <v>0</v>
      </c>
      <c r="H1347" s="8">
        <f t="shared" si="105"/>
        <v>0</v>
      </c>
      <c r="J1347" s="8">
        <v>108973</v>
      </c>
      <c r="K1347" s="8">
        <f t="shared" si="106"/>
        <v>108973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02"/>
        <v>-0.61187499999999995</v>
      </c>
      <c r="E1348" s="8">
        <v>-0.61187499999999995</v>
      </c>
      <c r="F1348" s="4">
        <f t="shared" si="103"/>
        <v>0</v>
      </c>
      <c r="G1348" s="4">
        <f t="shared" si="104"/>
        <v>0</v>
      </c>
      <c r="H1348" s="8">
        <f t="shared" si="105"/>
        <v>0</v>
      </c>
      <c r="J1348" s="8">
        <v>111764</v>
      </c>
      <c r="K1348" s="8">
        <f t="shared" si="106"/>
        <v>111764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02"/>
        <v>-0.61187499999999995</v>
      </c>
      <c r="E1349" s="8">
        <v>-0.61187499999999995</v>
      </c>
      <c r="F1349" s="4">
        <f t="shared" si="103"/>
        <v>0</v>
      </c>
      <c r="G1349" s="4">
        <f t="shared" si="104"/>
        <v>0</v>
      </c>
      <c r="H1349" s="8">
        <f t="shared" si="105"/>
        <v>0</v>
      </c>
      <c r="J1349" s="8">
        <v>75466.8</v>
      </c>
      <c r="K1349" s="8">
        <f t="shared" si="106"/>
        <v>75466.8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02"/>
        <v>-0.61187499999999995</v>
      </c>
      <c r="E1350" s="8">
        <v>-0.61187499999999995</v>
      </c>
      <c r="F1350" s="4">
        <f t="shared" si="103"/>
        <v>0</v>
      </c>
      <c r="G1350" s="4">
        <f t="shared" si="104"/>
        <v>0</v>
      </c>
      <c r="H1350" s="8">
        <f t="shared" si="105"/>
        <v>0</v>
      </c>
      <c r="J1350" s="8">
        <v>25748.6</v>
      </c>
      <c r="K1350" s="8">
        <f t="shared" si="106"/>
        <v>25748.6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02"/>
        <v>-0.61187499999999995</v>
      </c>
      <c r="E1351" s="8">
        <v>-0.61187499999999995</v>
      </c>
      <c r="F1351" s="4">
        <f t="shared" si="103"/>
        <v>0</v>
      </c>
      <c r="G1351" s="4">
        <f t="shared" si="104"/>
        <v>0</v>
      </c>
      <c r="H1351" s="8">
        <f t="shared" si="105"/>
        <v>0</v>
      </c>
      <c r="J1351" s="8">
        <v>-924.71500000000003</v>
      </c>
      <c r="K1351" s="8">
        <f t="shared" si="106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02"/>
        <v>-0.61187499999999995</v>
      </c>
      <c r="E1352" s="8">
        <v>-0.61187499999999995</v>
      </c>
      <c r="F1352" s="4">
        <f t="shared" si="103"/>
        <v>0</v>
      </c>
      <c r="G1352" s="4">
        <f t="shared" si="104"/>
        <v>0</v>
      </c>
      <c r="H1352" s="8">
        <f t="shared" si="105"/>
        <v>0</v>
      </c>
      <c r="J1352" s="8">
        <v>-611.875</v>
      </c>
      <c r="K1352" s="8">
        <f t="shared" si="106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07">C1353/1000</f>
        <v>-0.61187499999999995</v>
      </c>
      <c r="E1353" s="8">
        <v>-0.61187499999999995</v>
      </c>
      <c r="F1353" s="4">
        <f t="shared" ref="F1353:F1416" si="108">(E1353- D1353)</f>
        <v>0</v>
      </c>
      <c r="G1353" s="4">
        <f t="shared" ref="G1353:G1416" si="109">ABS(F1353)</f>
        <v>0</v>
      </c>
      <c r="H1353" s="8">
        <f t="shared" ref="H1353:H1416" si="110">(G1353^2)</f>
        <v>0</v>
      </c>
      <c r="J1353" s="8">
        <v>-611.875</v>
      </c>
      <c r="K1353" s="8">
        <f t="shared" si="106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07"/>
        <v>-0.61187499999999995</v>
      </c>
      <c r="E1354" s="8">
        <v>-0.61187499999999995</v>
      </c>
      <c r="F1354" s="4">
        <f t="shared" si="108"/>
        <v>0</v>
      </c>
      <c r="G1354" s="4">
        <f t="shared" si="109"/>
        <v>0</v>
      </c>
      <c r="H1354" s="8">
        <f t="shared" si="110"/>
        <v>0</v>
      </c>
      <c r="J1354" s="8">
        <v>-611.875</v>
      </c>
      <c r="K1354" s="8">
        <f t="shared" si="106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07"/>
        <v>-0.61187499999999995</v>
      </c>
      <c r="E1355" s="8">
        <v>-0.61187499999999995</v>
      </c>
      <c r="F1355" s="4">
        <f t="shared" si="108"/>
        <v>0</v>
      </c>
      <c r="G1355" s="4">
        <f t="shared" si="109"/>
        <v>0</v>
      </c>
      <c r="H1355" s="8">
        <f t="shared" si="110"/>
        <v>0</v>
      </c>
      <c r="J1355" s="8">
        <v>-611.875</v>
      </c>
      <c r="K1355" s="8">
        <f t="shared" si="106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07"/>
        <v>-0.61187499999999995</v>
      </c>
      <c r="E1356" s="8">
        <v>-0.61187499999999995</v>
      </c>
      <c r="F1356" s="4">
        <f t="shared" si="108"/>
        <v>0</v>
      </c>
      <c r="G1356" s="4">
        <f t="shared" si="109"/>
        <v>0</v>
      </c>
      <c r="H1356" s="8">
        <f t="shared" si="110"/>
        <v>0</v>
      </c>
      <c r="J1356" s="8">
        <v>-611.875</v>
      </c>
      <c r="K1356" s="8">
        <f t="shared" si="106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07"/>
        <v>-0.61187499999999995</v>
      </c>
      <c r="E1357" s="8">
        <v>-0.61187499999999995</v>
      </c>
      <c r="F1357" s="4">
        <f t="shared" si="108"/>
        <v>0</v>
      </c>
      <c r="G1357" s="4">
        <f t="shared" si="109"/>
        <v>0</v>
      </c>
      <c r="H1357" s="8">
        <f t="shared" si="110"/>
        <v>0</v>
      </c>
      <c r="J1357" s="8">
        <v>-611.875</v>
      </c>
      <c r="K1357" s="8">
        <f t="shared" si="106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07"/>
        <v>-0.61187499999999995</v>
      </c>
      <c r="E1358" s="8">
        <v>-0.61187499999999995</v>
      </c>
      <c r="F1358" s="4">
        <f t="shared" si="108"/>
        <v>0</v>
      </c>
      <c r="G1358" s="4">
        <f t="shared" si="109"/>
        <v>0</v>
      </c>
      <c r="H1358" s="8">
        <f t="shared" si="110"/>
        <v>0</v>
      </c>
      <c r="J1358" s="8">
        <v>-611.875</v>
      </c>
      <c r="K1358" s="8">
        <f t="shared" si="106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07"/>
        <v>-1.0669200000000001</v>
      </c>
      <c r="E1359" s="8">
        <v>-1.0669150000000001</v>
      </c>
      <c r="F1359" s="4">
        <f t="shared" si="108"/>
        <v>5.000000000032756E-6</v>
      </c>
      <c r="G1359" s="4">
        <f t="shared" si="109"/>
        <v>5.000000000032756E-6</v>
      </c>
      <c r="H1359" s="8">
        <f t="shared" si="110"/>
        <v>2.5000000000327561E-11</v>
      </c>
      <c r="J1359" s="8">
        <v>-611.875</v>
      </c>
      <c r="K1359" s="8">
        <f t="shared" si="106"/>
        <v>-611.875</v>
      </c>
    </row>
    <row r="1360" spans="1:11" x14ac:dyDescent="0.25">
      <c r="A1360" s="8">
        <v>1352</v>
      </c>
      <c r="B1360" s="8">
        <v>7</v>
      </c>
      <c r="C1360" s="8">
        <v>-2490.4499999999998</v>
      </c>
      <c r="D1360" s="8">
        <f t="shared" si="107"/>
        <v>-2.4904499999999996</v>
      </c>
      <c r="E1360" s="8">
        <v>-2.4872040000000002</v>
      </c>
      <c r="F1360" s="4">
        <f t="shared" si="108"/>
        <v>3.245999999999416E-3</v>
      </c>
      <c r="G1360" s="4">
        <f t="shared" si="109"/>
        <v>3.245999999999416E-3</v>
      </c>
      <c r="H1360" s="8">
        <f t="shared" si="110"/>
        <v>1.0536515999996209E-5</v>
      </c>
      <c r="J1360" s="8">
        <v>-611.875</v>
      </c>
      <c r="K1360" s="8">
        <f t="shared" si="106"/>
        <v>-611.875</v>
      </c>
    </row>
    <row r="1361" spans="1:11" x14ac:dyDescent="0.25">
      <c r="A1361" s="8">
        <v>1353</v>
      </c>
      <c r="B1361" s="8">
        <v>8</v>
      </c>
      <c r="C1361" s="8">
        <v>111836</v>
      </c>
      <c r="D1361" s="8">
        <f t="shared" si="107"/>
        <v>111.836</v>
      </c>
      <c r="E1361" s="8">
        <v>111.57641099999999</v>
      </c>
      <c r="F1361" s="4">
        <f t="shared" si="108"/>
        <v>-0.2595890000000054</v>
      </c>
      <c r="G1361" s="4">
        <f t="shared" si="109"/>
        <v>0.2595890000000054</v>
      </c>
      <c r="H1361" s="8">
        <f t="shared" si="110"/>
        <v>6.7386448921002803E-2</v>
      </c>
      <c r="J1361" s="8">
        <v>-611.875</v>
      </c>
      <c r="K1361" s="8">
        <f t="shared" si="106"/>
        <v>-611.875</v>
      </c>
    </row>
    <row r="1362" spans="1:11" x14ac:dyDescent="0.25">
      <c r="A1362" s="8">
        <v>1354</v>
      </c>
      <c r="B1362" s="8">
        <v>9</v>
      </c>
      <c r="C1362" s="8">
        <v>114212</v>
      </c>
      <c r="D1362" s="8">
        <f t="shared" si="107"/>
        <v>114.212</v>
      </c>
      <c r="E1362" s="8">
        <v>113.575171</v>
      </c>
      <c r="F1362" s="4">
        <f t="shared" si="108"/>
        <v>-0.63682900000000586</v>
      </c>
      <c r="G1362" s="4">
        <f t="shared" si="109"/>
        <v>0.63682900000000586</v>
      </c>
      <c r="H1362" s="8">
        <f t="shared" si="110"/>
        <v>0.40555117524100748</v>
      </c>
      <c r="J1362" s="8">
        <v>-611.875</v>
      </c>
      <c r="K1362" s="8">
        <f t="shared" si="106"/>
        <v>-611.875</v>
      </c>
    </row>
    <row r="1363" spans="1:11" x14ac:dyDescent="0.25">
      <c r="A1363" s="8">
        <v>1355</v>
      </c>
      <c r="B1363" s="8">
        <v>10</v>
      </c>
      <c r="C1363" s="8">
        <v>113908</v>
      </c>
      <c r="D1363" s="8">
        <f t="shared" si="107"/>
        <v>113.908</v>
      </c>
      <c r="E1363" s="8">
        <v>113.783275</v>
      </c>
      <c r="F1363" s="4">
        <f t="shared" si="108"/>
        <v>-0.12472499999999798</v>
      </c>
      <c r="G1363" s="4">
        <f t="shared" si="109"/>
        <v>0.12472499999999798</v>
      </c>
      <c r="H1363" s="8">
        <f t="shared" si="110"/>
        <v>1.5556325624999496E-2</v>
      </c>
      <c r="J1363" s="8">
        <v>-611.875</v>
      </c>
      <c r="K1363" s="8">
        <f t="shared" si="106"/>
        <v>-611.875</v>
      </c>
    </row>
    <row r="1364" spans="1:11" x14ac:dyDescent="0.25">
      <c r="A1364" s="8">
        <v>1356</v>
      </c>
      <c r="B1364" s="8">
        <v>11</v>
      </c>
      <c r="C1364" s="8">
        <v>113088</v>
      </c>
      <c r="D1364" s="8">
        <f t="shared" si="107"/>
        <v>113.08799999999999</v>
      </c>
      <c r="E1364" s="8">
        <v>113.59939300000001</v>
      </c>
      <c r="F1364" s="4">
        <f t="shared" si="108"/>
        <v>0.51139300000001242</v>
      </c>
      <c r="G1364" s="4">
        <f t="shared" si="109"/>
        <v>0.51139300000001242</v>
      </c>
      <c r="H1364" s="8">
        <f t="shared" si="110"/>
        <v>0.26152280044901272</v>
      </c>
      <c r="J1364" s="8">
        <v>-1066.92</v>
      </c>
      <c r="K1364" s="8">
        <f t="shared" si="106"/>
        <v>-1066.92</v>
      </c>
    </row>
    <row r="1365" spans="1:11" x14ac:dyDescent="0.25">
      <c r="A1365" s="8">
        <v>1357</v>
      </c>
      <c r="B1365" s="8">
        <v>12</v>
      </c>
      <c r="C1365" s="8">
        <v>112696</v>
      </c>
      <c r="D1365" s="8">
        <f t="shared" si="107"/>
        <v>112.696</v>
      </c>
      <c r="E1365" s="8">
        <v>113.19799500000001</v>
      </c>
      <c r="F1365" s="4">
        <f t="shared" si="108"/>
        <v>0.50199500000000796</v>
      </c>
      <c r="G1365" s="4">
        <f t="shared" si="109"/>
        <v>0.50199500000000796</v>
      </c>
      <c r="H1365" s="8">
        <f t="shared" si="110"/>
        <v>0.25199898002500798</v>
      </c>
      <c r="J1365" s="8">
        <v>-303.95999999999998</v>
      </c>
      <c r="K1365" s="8">
        <f t="shared" si="106"/>
        <v>-303.95999999999998</v>
      </c>
    </row>
    <row r="1366" spans="1:11" x14ac:dyDescent="0.25">
      <c r="A1366" s="8">
        <v>1358</v>
      </c>
      <c r="B1366" s="8">
        <v>13</v>
      </c>
      <c r="C1366" s="8">
        <v>112447</v>
      </c>
      <c r="D1366" s="8">
        <f t="shared" si="107"/>
        <v>112.447</v>
      </c>
      <c r="E1366" s="8">
        <v>112.94845100000001</v>
      </c>
      <c r="F1366" s="4">
        <f t="shared" si="108"/>
        <v>0.50145100000000298</v>
      </c>
      <c r="G1366" s="4">
        <f t="shared" si="109"/>
        <v>0.50145100000000298</v>
      </c>
      <c r="H1366" s="8">
        <f t="shared" si="110"/>
        <v>0.25145310540100296</v>
      </c>
      <c r="J1366" s="8">
        <v>115153</v>
      </c>
      <c r="K1366" s="8">
        <f t="shared" si="106"/>
        <v>115153</v>
      </c>
    </row>
    <row r="1367" spans="1:11" x14ac:dyDescent="0.25">
      <c r="A1367" s="8">
        <v>1359</v>
      </c>
      <c r="B1367" s="8">
        <v>14</v>
      </c>
      <c r="C1367" s="8">
        <v>112354</v>
      </c>
      <c r="D1367" s="8">
        <f t="shared" si="107"/>
        <v>112.354</v>
      </c>
      <c r="E1367" s="8">
        <v>112.94671200000001</v>
      </c>
      <c r="F1367" s="4">
        <f t="shared" si="108"/>
        <v>0.5927120000000059</v>
      </c>
      <c r="G1367" s="4">
        <f t="shared" si="109"/>
        <v>0.5927120000000059</v>
      </c>
      <c r="H1367" s="8">
        <f t="shared" si="110"/>
        <v>0.35130751494400697</v>
      </c>
      <c r="J1367" s="8">
        <v>113769</v>
      </c>
      <c r="K1367" s="8">
        <f t="shared" si="106"/>
        <v>113769</v>
      </c>
    </row>
    <row r="1368" spans="1:11" x14ac:dyDescent="0.25">
      <c r="A1368" s="8">
        <v>1360</v>
      </c>
      <c r="B1368" s="8">
        <v>15</v>
      </c>
      <c r="C1368" s="8">
        <v>112280</v>
      </c>
      <c r="D1368" s="8">
        <f t="shared" si="107"/>
        <v>112.28</v>
      </c>
      <c r="E1368" s="8">
        <v>112.813845</v>
      </c>
      <c r="F1368" s="4">
        <f t="shared" si="108"/>
        <v>0.53384499999999946</v>
      </c>
      <c r="G1368" s="4">
        <f t="shared" si="109"/>
        <v>0.53384499999999946</v>
      </c>
      <c r="H1368" s="8">
        <f t="shared" si="110"/>
        <v>0.28499048402499944</v>
      </c>
      <c r="J1368" s="8">
        <v>113580</v>
      </c>
      <c r="K1368" s="8">
        <f t="shared" si="106"/>
        <v>113580</v>
      </c>
    </row>
    <row r="1369" spans="1:11" x14ac:dyDescent="0.25">
      <c r="A1369" s="8">
        <v>1361</v>
      </c>
      <c r="B1369" s="8">
        <v>16</v>
      </c>
      <c r="C1369" s="8">
        <v>78605.399999999994</v>
      </c>
      <c r="D1369" s="8">
        <f t="shared" si="107"/>
        <v>78.605399999999989</v>
      </c>
      <c r="E1369" s="8">
        <v>79.214297000000002</v>
      </c>
      <c r="F1369" s="4">
        <f t="shared" si="108"/>
        <v>0.60889700000001312</v>
      </c>
      <c r="G1369" s="4">
        <f t="shared" si="109"/>
        <v>0.60889700000001312</v>
      </c>
      <c r="H1369" s="8">
        <f t="shared" si="110"/>
        <v>0.37075555660901599</v>
      </c>
      <c r="J1369" s="8">
        <v>113674</v>
      </c>
      <c r="K1369" s="8">
        <f t="shared" si="106"/>
        <v>113674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07"/>
        <v>-0.92471500000000006</v>
      </c>
      <c r="E1370" s="8">
        <v>-0.92471499999999995</v>
      </c>
      <c r="F1370" s="4">
        <f t="shared" si="108"/>
        <v>1.1102230246251565E-16</v>
      </c>
      <c r="G1370" s="4">
        <f t="shared" si="109"/>
        <v>1.1102230246251565E-16</v>
      </c>
      <c r="H1370" s="8">
        <f t="shared" si="110"/>
        <v>1.2325951644078309E-32</v>
      </c>
      <c r="J1370" s="8">
        <v>112902</v>
      </c>
      <c r="K1370" s="8">
        <f t="shared" si="106"/>
        <v>112902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07"/>
        <v>-0.61187499999999995</v>
      </c>
      <c r="E1371" s="8">
        <v>-0.61187499999999995</v>
      </c>
      <c r="F1371" s="4">
        <f t="shared" si="108"/>
        <v>0</v>
      </c>
      <c r="G1371" s="4">
        <f t="shared" si="109"/>
        <v>0</v>
      </c>
      <c r="H1371" s="8">
        <f t="shared" si="110"/>
        <v>0</v>
      </c>
      <c r="J1371" s="8">
        <v>112791</v>
      </c>
      <c r="K1371" s="8">
        <f t="shared" si="106"/>
        <v>112791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07"/>
        <v>-0.61187499999999995</v>
      </c>
      <c r="E1372" s="8">
        <v>-0.61187499999999995</v>
      </c>
      <c r="F1372" s="4">
        <f t="shared" si="108"/>
        <v>0</v>
      </c>
      <c r="G1372" s="4">
        <f t="shared" si="109"/>
        <v>0</v>
      </c>
      <c r="H1372" s="8">
        <f t="shared" si="110"/>
        <v>0</v>
      </c>
      <c r="J1372" s="8">
        <v>68546.2</v>
      </c>
      <c r="K1372" s="8">
        <f t="shared" si="106"/>
        <v>68546.2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07"/>
        <v>-0.61187499999999995</v>
      </c>
      <c r="E1373" s="8">
        <v>-0.61187499999999995</v>
      </c>
      <c r="F1373" s="4">
        <f t="shared" si="108"/>
        <v>0</v>
      </c>
      <c r="G1373" s="4">
        <f t="shared" si="109"/>
        <v>0</v>
      </c>
      <c r="H1373" s="8">
        <f t="shared" si="110"/>
        <v>0</v>
      </c>
      <c r="J1373" s="8">
        <v>30851.7</v>
      </c>
      <c r="K1373" s="8">
        <f t="shared" si="106"/>
        <v>30851.7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07"/>
        <v>-0.61187499999999995</v>
      </c>
      <c r="E1374" s="8">
        <v>-0.61187499999999995</v>
      </c>
      <c r="F1374" s="4">
        <f t="shared" si="108"/>
        <v>0</v>
      </c>
      <c r="G1374" s="4">
        <f t="shared" si="109"/>
        <v>0</v>
      </c>
      <c r="H1374" s="8">
        <f t="shared" si="110"/>
        <v>0</v>
      </c>
      <c r="J1374" s="8">
        <v>-924.71500000000003</v>
      </c>
      <c r="K1374" s="8">
        <f t="shared" si="106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07"/>
        <v>-0.61187499999999995</v>
      </c>
      <c r="E1375" s="8">
        <v>-0.61187499999999995</v>
      </c>
      <c r="F1375" s="4">
        <f t="shared" si="108"/>
        <v>0</v>
      </c>
      <c r="G1375" s="4">
        <f t="shared" si="109"/>
        <v>0</v>
      </c>
      <c r="H1375" s="8">
        <f t="shared" si="110"/>
        <v>0</v>
      </c>
      <c r="J1375" s="8">
        <v>-924.71500000000003</v>
      </c>
      <c r="K1375" s="8">
        <f t="shared" si="106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07"/>
        <v>-0.61187499999999995</v>
      </c>
      <c r="E1376" s="8">
        <v>-0.61187499999999995</v>
      </c>
      <c r="F1376" s="4">
        <f t="shared" si="108"/>
        <v>0</v>
      </c>
      <c r="G1376" s="4">
        <f t="shared" si="109"/>
        <v>0</v>
      </c>
      <c r="H1376" s="8">
        <f t="shared" si="110"/>
        <v>0</v>
      </c>
      <c r="J1376" s="8">
        <v>-611.875</v>
      </c>
      <c r="K1376" s="8">
        <f t="shared" si="106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07"/>
        <v>-0.61187499999999995</v>
      </c>
      <c r="E1377" s="8">
        <v>-0.61187499999999995</v>
      </c>
      <c r="F1377" s="4">
        <f t="shared" si="108"/>
        <v>0</v>
      </c>
      <c r="G1377" s="4">
        <f t="shared" si="109"/>
        <v>0</v>
      </c>
      <c r="H1377" s="8">
        <f t="shared" si="110"/>
        <v>0</v>
      </c>
      <c r="J1377" s="8">
        <v>-611.875</v>
      </c>
      <c r="K1377" s="8">
        <f t="shared" si="106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07"/>
        <v>-0.61187499999999995</v>
      </c>
      <c r="E1378" s="8">
        <v>-0.61187499999999995</v>
      </c>
      <c r="F1378" s="4">
        <f t="shared" si="108"/>
        <v>0</v>
      </c>
      <c r="G1378" s="4">
        <f t="shared" si="109"/>
        <v>0</v>
      </c>
      <c r="H1378" s="8">
        <f t="shared" si="110"/>
        <v>0</v>
      </c>
      <c r="J1378" s="8">
        <v>-611.875</v>
      </c>
      <c r="K1378" s="8">
        <f t="shared" si="106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07"/>
        <v>-0.61187499999999995</v>
      </c>
      <c r="E1379" s="8">
        <v>-0.61187499999999995</v>
      </c>
      <c r="F1379" s="4">
        <f t="shared" si="108"/>
        <v>0</v>
      </c>
      <c r="G1379" s="4">
        <f t="shared" si="109"/>
        <v>0</v>
      </c>
      <c r="H1379" s="8">
        <f t="shared" si="110"/>
        <v>0</v>
      </c>
      <c r="J1379" s="8">
        <v>-611.875</v>
      </c>
      <c r="K1379" s="8">
        <f t="shared" si="106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07"/>
        <v>-0.61187499999999995</v>
      </c>
      <c r="E1380" s="8">
        <v>-0.61187499999999995</v>
      </c>
      <c r="F1380" s="4">
        <f t="shared" si="108"/>
        <v>0</v>
      </c>
      <c r="G1380" s="4">
        <f t="shared" si="109"/>
        <v>0</v>
      </c>
      <c r="H1380" s="8">
        <f t="shared" si="110"/>
        <v>0</v>
      </c>
      <c r="J1380" s="8">
        <v>-611.875</v>
      </c>
      <c r="K1380" s="8">
        <f t="shared" si="106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07"/>
        <v>-0.61187499999999995</v>
      </c>
      <c r="E1381" s="8">
        <v>-0.61187499999999995</v>
      </c>
      <c r="F1381" s="4">
        <f t="shared" si="108"/>
        <v>0</v>
      </c>
      <c r="G1381" s="4">
        <f t="shared" si="109"/>
        <v>0</v>
      </c>
      <c r="H1381" s="8">
        <f t="shared" si="110"/>
        <v>0</v>
      </c>
      <c r="J1381" s="8">
        <v>-611.875</v>
      </c>
      <c r="K1381" s="8">
        <f t="shared" si="106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07"/>
        <v>-0.61187499999999995</v>
      </c>
      <c r="E1382" s="8">
        <v>-0.61187499999999995</v>
      </c>
      <c r="F1382" s="4">
        <f t="shared" si="108"/>
        <v>0</v>
      </c>
      <c r="G1382" s="4">
        <f t="shared" si="109"/>
        <v>0</v>
      </c>
      <c r="H1382" s="8">
        <f t="shared" si="110"/>
        <v>0</v>
      </c>
      <c r="J1382" s="8">
        <v>-611.875</v>
      </c>
      <c r="K1382" s="8">
        <f t="shared" si="106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07"/>
        <v>-1.0669200000000001</v>
      </c>
      <c r="E1383" s="8">
        <v>-1.0669150000000001</v>
      </c>
      <c r="F1383" s="4">
        <f t="shared" si="108"/>
        <v>5.000000000032756E-6</v>
      </c>
      <c r="G1383" s="4">
        <f t="shared" si="109"/>
        <v>5.000000000032756E-6</v>
      </c>
      <c r="H1383" s="8">
        <f t="shared" si="110"/>
        <v>2.5000000000327561E-11</v>
      </c>
      <c r="J1383" s="8">
        <v>-611.875</v>
      </c>
      <c r="K1383" s="8">
        <f t="shared" si="106"/>
        <v>-611.875</v>
      </c>
    </row>
    <row r="1384" spans="1:11" x14ac:dyDescent="0.25">
      <c r="A1384" s="8">
        <v>1376</v>
      </c>
      <c r="B1384" s="8">
        <v>7</v>
      </c>
      <c r="C1384" s="8">
        <v>2517.92</v>
      </c>
      <c r="D1384" s="8">
        <f t="shared" si="107"/>
        <v>2.5179200000000002</v>
      </c>
      <c r="E1384" s="8">
        <v>1.8840429999999999</v>
      </c>
      <c r="F1384" s="4">
        <f t="shared" si="108"/>
        <v>-0.63387700000000025</v>
      </c>
      <c r="G1384" s="4">
        <f t="shared" si="109"/>
        <v>0.63387700000000025</v>
      </c>
      <c r="H1384" s="8">
        <f t="shared" si="110"/>
        <v>0.4018000511290003</v>
      </c>
      <c r="J1384" s="8">
        <v>-611.875</v>
      </c>
      <c r="K1384" s="8">
        <f t="shared" si="106"/>
        <v>-611.875</v>
      </c>
    </row>
    <row r="1385" spans="1:11" x14ac:dyDescent="0.25">
      <c r="A1385" s="8">
        <v>1377</v>
      </c>
      <c r="B1385" s="8">
        <v>8</v>
      </c>
      <c r="C1385" s="8">
        <v>114284</v>
      </c>
      <c r="D1385" s="8">
        <f t="shared" si="107"/>
        <v>114.28400000000001</v>
      </c>
      <c r="E1385" s="8">
        <v>114.652928</v>
      </c>
      <c r="F1385" s="4">
        <f t="shared" si="108"/>
        <v>0.36892799999999681</v>
      </c>
      <c r="G1385" s="4">
        <f t="shared" si="109"/>
        <v>0.36892799999999681</v>
      </c>
      <c r="H1385" s="8">
        <f t="shared" si="110"/>
        <v>0.13610786918399764</v>
      </c>
      <c r="J1385" s="8">
        <v>-611.875</v>
      </c>
      <c r="K1385" s="8">
        <f t="shared" si="106"/>
        <v>-611.875</v>
      </c>
    </row>
    <row r="1386" spans="1:11" x14ac:dyDescent="0.25">
      <c r="A1386" s="8">
        <v>1378</v>
      </c>
      <c r="B1386" s="8">
        <v>9</v>
      </c>
      <c r="C1386" s="8">
        <v>113840</v>
      </c>
      <c r="D1386" s="8">
        <f t="shared" si="107"/>
        <v>113.84</v>
      </c>
      <c r="E1386" s="8">
        <v>114.271899</v>
      </c>
      <c r="F1386" s="4">
        <f t="shared" si="108"/>
        <v>0.43189900000000137</v>
      </c>
      <c r="G1386" s="4">
        <f t="shared" si="109"/>
        <v>0.43189900000000137</v>
      </c>
      <c r="H1386" s="8">
        <f t="shared" si="110"/>
        <v>0.18653674620100119</v>
      </c>
      <c r="J1386" s="8">
        <v>-611.875</v>
      </c>
      <c r="K1386" s="8">
        <f t="shared" si="106"/>
        <v>-611.875</v>
      </c>
    </row>
    <row r="1387" spans="1:11" x14ac:dyDescent="0.25">
      <c r="A1387" s="8">
        <v>1379</v>
      </c>
      <c r="B1387" s="8">
        <v>10</v>
      </c>
      <c r="C1387" s="8">
        <v>113396</v>
      </c>
      <c r="D1387" s="8">
        <f t="shared" si="107"/>
        <v>113.396</v>
      </c>
      <c r="E1387" s="8">
        <v>113.56442699999999</v>
      </c>
      <c r="F1387" s="4">
        <f t="shared" si="108"/>
        <v>0.16842699999999411</v>
      </c>
      <c r="G1387" s="4">
        <f t="shared" si="109"/>
        <v>0.16842699999999411</v>
      </c>
      <c r="H1387" s="8">
        <f t="shared" si="110"/>
        <v>2.8367654328998015E-2</v>
      </c>
      <c r="J1387" s="8">
        <v>-611.875</v>
      </c>
      <c r="K1387" s="8">
        <f t="shared" si="106"/>
        <v>-611.875</v>
      </c>
    </row>
    <row r="1388" spans="1:11" x14ac:dyDescent="0.25">
      <c r="A1388" s="8">
        <v>1380</v>
      </c>
      <c r="B1388" s="8">
        <v>11</v>
      </c>
      <c r="C1388" s="8">
        <v>113093</v>
      </c>
      <c r="D1388" s="8">
        <f t="shared" si="107"/>
        <v>113.093</v>
      </c>
      <c r="E1388" s="8">
        <v>113.727833</v>
      </c>
      <c r="F1388" s="4">
        <f t="shared" si="108"/>
        <v>0.63483300000000042</v>
      </c>
      <c r="G1388" s="4">
        <f t="shared" si="109"/>
        <v>0.63483300000000042</v>
      </c>
      <c r="H1388" s="8">
        <f t="shared" si="110"/>
        <v>0.40301293788900056</v>
      </c>
      <c r="J1388" s="8">
        <v>-1066.92</v>
      </c>
      <c r="K1388" s="8">
        <f t="shared" ref="K1388:K1451" si="111">J1388</f>
        <v>-1066.92</v>
      </c>
    </row>
    <row r="1389" spans="1:11" x14ac:dyDescent="0.25">
      <c r="A1389" s="8">
        <v>1381</v>
      </c>
      <c r="B1389" s="8">
        <v>12</v>
      </c>
      <c r="C1389" s="8">
        <v>112545</v>
      </c>
      <c r="D1389" s="8">
        <f t="shared" si="107"/>
        <v>112.545</v>
      </c>
      <c r="E1389" s="8">
        <v>112.74640100000001</v>
      </c>
      <c r="F1389" s="4">
        <f t="shared" si="108"/>
        <v>0.20140100000000416</v>
      </c>
      <c r="G1389" s="4">
        <f t="shared" si="109"/>
        <v>0.20140100000000416</v>
      </c>
      <c r="H1389" s="8">
        <f t="shared" si="110"/>
        <v>4.0562362801001672E-2</v>
      </c>
      <c r="J1389" s="8">
        <v>-2487.6799999999998</v>
      </c>
      <c r="K1389" s="8">
        <f t="shared" si="111"/>
        <v>-2487.6799999999998</v>
      </c>
    </row>
    <row r="1390" spans="1:11" x14ac:dyDescent="0.25">
      <c r="A1390" s="8">
        <v>1382</v>
      </c>
      <c r="B1390" s="8">
        <v>13</v>
      </c>
      <c r="C1390" s="8">
        <v>112166</v>
      </c>
      <c r="D1390" s="8">
        <f t="shared" si="107"/>
        <v>112.166</v>
      </c>
      <c r="E1390" s="8">
        <v>112.73923000000001</v>
      </c>
      <c r="F1390" s="4">
        <f t="shared" si="108"/>
        <v>0.57323000000000945</v>
      </c>
      <c r="G1390" s="4">
        <f t="shared" si="109"/>
        <v>0.57323000000000945</v>
      </c>
      <c r="H1390" s="8">
        <f t="shared" si="110"/>
        <v>0.32859263290001084</v>
      </c>
      <c r="J1390" s="8">
        <v>111551</v>
      </c>
      <c r="K1390" s="8">
        <f t="shared" si="111"/>
        <v>111551</v>
      </c>
    </row>
    <row r="1391" spans="1:11" x14ac:dyDescent="0.25">
      <c r="A1391" s="8">
        <v>1383</v>
      </c>
      <c r="B1391" s="8">
        <v>14</v>
      </c>
      <c r="C1391" s="8">
        <v>112030</v>
      </c>
      <c r="D1391" s="8">
        <f t="shared" si="107"/>
        <v>112.03</v>
      </c>
      <c r="E1391" s="8">
        <v>112.548998</v>
      </c>
      <c r="F1391" s="4">
        <f t="shared" si="108"/>
        <v>0.5189979999999963</v>
      </c>
      <c r="G1391" s="4">
        <f t="shared" si="109"/>
        <v>0.5189979999999963</v>
      </c>
      <c r="H1391" s="8">
        <f t="shared" si="110"/>
        <v>0.26935892400399614</v>
      </c>
      <c r="J1391" s="8">
        <v>114574</v>
      </c>
      <c r="K1391" s="8">
        <f t="shared" si="111"/>
        <v>114574</v>
      </c>
    </row>
    <row r="1392" spans="1:11" x14ac:dyDescent="0.25">
      <c r="A1392" s="8">
        <v>1384</v>
      </c>
      <c r="B1392" s="8">
        <v>15</v>
      </c>
      <c r="C1392" s="8">
        <v>111904</v>
      </c>
      <c r="D1392" s="8">
        <f t="shared" si="107"/>
        <v>111.904</v>
      </c>
      <c r="E1392" s="8">
        <v>112.06316700000001</v>
      </c>
      <c r="F1392" s="4">
        <f t="shared" si="108"/>
        <v>0.15916700000001072</v>
      </c>
      <c r="G1392" s="4">
        <f t="shared" si="109"/>
        <v>0.15916700000001072</v>
      </c>
      <c r="H1392" s="8">
        <f t="shared" si="110"/>
        <v>2.5334133889003411E-2</v>
      </c>
      <c r="J1392" s="8">
        <v>114268</v>
      </c>
      <c r="K1392" s="8">
        <f t="shared" si="111"/>
        <v>114268</v>
      </c>
    </row>
    <row r="1393" spans="1:11" x14ac:dyDescent="0.25">
      <c r="A1393" s="8">
        <v>1385</v>
      </c>
      <c r="B1393" s="8">
        <v>16</v>
      </c>
      <c r="C1393" s="8">
        <v>80223</v>
      </c>
      <c r="D1393" s="8">
        <f t="shared" si="107"/>
        <v>80.222999999999999</v>
      </c>
      <c r="E1393" s="8">
        <v>80.771922000000004</v>
      </c>
      <c r="F1393" s="4">
        <f t="shared" si="108"/>
        <v>0.54892200000000457</v>
      </c>
      <c r="G1393" s="4">
        <f t="shared" si="109"/>
        <v>0.54892200000000457</v>
      </c>
      <c r="H1393" s="8">
        <f t="shared" si="110"/>
        <v>0.301315362084005</v>
      </c>
      <c r="J1393" s="8">
        <v>113447</v>
      </c>
      <c r="K1393" s="8">
        <f t="shared" si="111"/>
        <v>113447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07"/>
        <v>-0.92471500000000006</v>
      </c>
      <c r="E1394" s="8">
        <v>-0.92471499999999995</v>
      </c>
      <c r="F1394" s="4">
        <f t="shared" si="108"/>
        <v>1.1102230246251565E-16</v>
      </c>
      <c r="G1394" s="4">
        <f t="shared" si="109"/>
        <v>1.1102230246251565E-16</v>
      </c>
      <c r="H1394" s="8">
        <f t="shared" si="110"/>
        <v>1.2325951644078309E-32</v>
      </c>
      <c r="J1394" s="8">
        <v>113050</v>
      </c>
      <c r="K1394" s="8">
        <f t="shared" si="111"/>
        <v>113050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07"/>
        <v>-0.61187499999999995</v>
      </c>
      <c r="E1395" s="8">
        <v>-0.61187499999999995</v>
      </c>
      <c r="F1395" s="4">
        <f t="shared" si="108"/>
        <v>0</v>
      </c>
      <c r="G1395" s="4">
        <f t="shared" si="109"/>
        <v>0</v>
      </c>
      <c r="H1395" s="8">
        <f t="shared" si="110"/>
        <v>0</v>
      </c>
      <c r="J1395" s="8">
        <v>112804</v>
      </c>
      <c r="K1395" s="8">
        <f t="shared" si="111"/>
        <v>112804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07"/>
        <v>-0.61187499999999995</v>
      </c>
      <c r="E1396" s="8">
        <v>-0.61187499999999995</v>
      </c>
      <c r="F1396" s="4">
        <f t="shared" si="108"/>
        <v>0</v>
      </c>
      <c r="G1396" s="4">
        <f t="shared" si="109"/>
        <v>0</v>
      </c>
      <c r="H1396" s="8">
        <f t="shared" si="110"/>
        <v>0</v>
      </c>
      <c r="J1396" s="8">
        <v>112803</v>
      </c>
      <c r="K1396" s="8">
        <f t="shared" si="111"/>
        <v>112803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07"/>
        <v>-0.61187499999999995</v>
      </c>
      <c r="E1397" s="8">
        <v>-0.61187499999999995</v>
      </c>
      <c r="F1397" s="4">
        <f t="shared" si="108"/>
        <v>0</v>
      </c>
      <c r="G1397" s="4">
        <f t="shared" si="109"/>
        <v>0</v>
      </c>
      <c r="H1397" s="8">
        <f t="shared" si="110"/>
        <v>0</v>
      </c>
      <c r="J1397" s="8">
        <v>112674</v>
      </c>
      <c r="K1397" s="8">
        <f t="shared" si="111"/>
        <v>112674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07"/>
        <v>-0.61187499999999995</v>
      </c>
      <c r="E1398" s="8">
        <v>-0.61187499999999995</v>
      </c>
      <c r="F1398" s="4">
        <f t="shared" si="108"/>
        <v>0</v>
      </c>
      <c r="G1398" s="4">
        <f t="shared" si="109"/>
        <v>0</v>
      </c>
      <c r="H1398" s="8">
        <f t="shared" si="110"/>
        <v>0</v>
      </c>
      <c r="J1398" s="8">
        <v>79326.8</v>
      </c>
      <c r="K1398" s="8">
        <f t="shared" si="111"/>
        <v>79326.8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07"/>
        <v>-0.61187499999999995</v>
      </c>
      <c r="E1399" s="8">
        <v>-0.61187499999999995</v>
      </c>
      <c r="F1399" s="4">
        <f t="shared" si="108"/>
        <v>0</v>
      </c>
      <c r="G1399" s="4">
        <f t="shared" si="109"/>
        <v>0</v>
      </c>
      <c r="H1399" s="8">
        <f t="shared" si="110"/>
        <v>0</v>
      </c>
      <c r="J1399" s="8">
        <v>-924.71500000000003</v>
      </c>
      <c r="K1399" s="8">
        <f t="shared" si="111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07"/>
        <v>-0.61187499999999995</v>
      </c>
      <c r="E1400" s="8">
        <v>-0.61187499999999995</v>
      </c>
      <c r="F1400" s="4">
        <f t="shared" si="108"/>
        <v>0</v>
      </c>
      <c r="G1400" s="4">
        <f t="shared" si="109"/>
        <v>0</v>
      </c>
      <c r="H1400" s="8">
        <f t="shared" si="110"/>
        <v>0</v>
      </c>
      <c r="J1400" s="8">
        <v>-611.875</v>
      </c>
      <c r="K1400" s="8">
        <f t="shared" si="111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07"/>
        <v>-0.61187499999999995</v>
      </c>
      <c r="E1401" s="8">
        <v>-0.61187499999999995</v>
      </c>
      <c r="F1401" s="4">
        <f t="shared" si="108"/>
        <v>0</v>
      </c>
      <c r="G1401" s="4">
        <f t="shared" si="109"/>
        <v>0</v>
      </c>
      <c r="H1401" s="8">
        <f t="shared" si="110"/>
        <v>0</v>
      </c>
      <c r="J1401" s="8">
        <v>-611.875</v>
      </c>
      <c r="K1401" s="8">
        <f t="shared" si="111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07"/>
        <v>-0.61187499999999995</v>
      </c>
      <c r="E1402" s="8">
        <v>-0.61187499999999995</v>
      </c>
      <c r="F1402" s="4">
        <f t="shared" si="108"/>
        <v>0</v>
      </c>
      <c r="G1402" s="4">
        <f t="shared" si="109"/>
        <v>0</v>
      </c>
      <c r="H1402" s="8">
        <f t="shared" si="110"/>
        <v>0</v>
      </c>
      <c r="J1402" s="8">
        <v>-611.875</v>
      </c>
      <c r="K1402" s="8">
        <f t="shared" si="111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07"/>
        <v>-0.61187499999999995</v>
      </c>
      <c r="E1403" s="8">
        <v>-0.61187499999999995</v>
      </c>
      <c r="F1403" s="4">
        <f t="shared" si="108"/>
        <v>0</v>
      </c>
      <c r="G1403" s="4">
        <f t="shared" si="109"/>
        <v>0</v>
      </c>
      <c r="H1403" s="8">
        <f t="shared" si="110"/>
        <v>0</v>
      </c>
      <c r="J1403" s="8">
        <v>-611.875</v>
      </c>
      <c r="K1403" s="8">
        <f t="shared" si="111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07"/>
        <v>-0.61187499999999995</v>
      </c>
      <c r="E1404" s="8">
        <v>-0.61187499999999995</v>
      </c>
      <c r="F1404" s="4">
        <f t="shared" si="108"/>
        <v>0</v>
      </c>
      <c r="G1404" s="4">
        <f t="shared" si="109"/>
        <v>0</v>
      </c>
      <c r="H1404" s="8">
        <f t="shared" si="110"/>
        <v>0</v>
      </c>
      <c r="J1404" s="8">
        <v>-611.875</v>
      </c>
      <c r="K1404" s="8">
        <f t="shared" si="111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07"/>
        <v>-0.61187499999999995</v>
      </c>
      <c r="E1405" s="8">
        <v>-0.61187499999999995</v>
      </c>
      <c r="F1405" s="4">
        <f t="shared" si="108"/>
        <v>0</v>
      </c>
      <c r="G1405" s="4">
        <f t="shared" si="109"/>
        <v>0</v>
      </c>
      <c r="H1405" s="8">
        <f t="shared" si="110"/>
        <v>0</v>
      </c>
      <c r="J1405" s="8">
        <v>-611.875</v>
      </c>
      <c r="K1405" s="8">
        <f t="shared" si="111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07"/>
        <v>-0.61187499999999995</v>
      </c>
      <c r="E1406" s="8">
        <v>-0.61187499999999995</v>
      </c>
      <c r="F1406" s="4">
        <f t="shared" si="108"/>
        <v>0</v>
      </c>
      <c r="G1406" s="4">
        <f t="shared" si="109"/>
        <v>0</v>
      </c>
      <c r="H1406" s="8">
        <f t="shared" si="110"/>
        <v>0</v>
      </c>
      <c r="J1406" s="8">
        <v>-611.875</v>
      </c>
      <c r="K1406" s="8">
        <f t="shared" si="111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07"/>
        <v>-1.0669200000000001</v>
      </c>
      <c r="E1407" s="8">
        <v>-1.0669150000000001</v>
      </c>
      <c r="F1407" s="4">
        <f t="shared" si="108"/>
        <v>5.000000000032756E-6</v>
      </c>
      <c r="G1407" s="4">
        <f t="shared" si="109"/>
        <v>5.000000000032756E-6</v>
      </c>
      <c r="H1407" s="8">
        <f t="shared" si="110"/>
        <v>2.5000000000327561E-11</v>
      </c>
      <c r="J1407" s="8">
        <v>-611.875</v>
      </c>
      <c r="K1407" s="8">
        <f t="shared" si="111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07"/>
        <v>-1.0669200000000001</v>
      </c>
      <c r="E1408" s="8">
        <v>-1.0669150000000001</v>
      </c>
      <c r="F1408" s="4">
        <f t="shared" si="108"/>
        <v>5.000000000032756E-6</v>
      </c>
      <c r="G1408" s="4">
        <f t="shared" si="109"/>
        <v>5.000000000032756E-6</v>
      </c>
      <c r="H1408" s="8">
        <f t="shared" si="110"/>
        <v>2.5000000000327561E-11</v>
      </c>
      <c r="J1408" s="8">
        <v>-611.875</v>
      </c>
      <c r="K1408" s="8">
        <f t="shared" si="111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07"/>
        <v>-0.92471500000000006</v>
      </c>
      <c r="E1409" s="8">
        <v>-0.92471499999999995</v>
      </c>
      <c r="F1409" s="4">
        <f t="shared" si="108"/>
        <v>1.1102230246251565E-16</v>
      </c>
      <c r="G1409" s="4">
        <f t="shared" si="109"/>
        <v>1.1102230246251565E-16</v>
      </c>
      <c r="H1409" s="8">
        <f t="shared" si="110"/>
        <v>1.2325951644078309E-32</v>
      </c>
      <c r="J1409" s="8">
        <v>-611.875</v>
      </c>
      <c r="K1409" s="8">
        <f t="shared" si="111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07"/>
        <v>-0.92471500000000006</v>
      </c>
      <c r="E1410" s="8">
        <v>-0.92471499999999995</v>
      </c>
      <c r="F1410" s="4">
        <f t="shared" si="108"/>
        <v>1.1102230246251565E-16</v>
      </c>
      <c r="G1410" s="4">
        <f t="shared" si="109"/>
        <v>1.1102230246251565E-16</v>
      </c>
      <c r="H1410" s="8">
        <f t="shared" si="110"/>
        <v>1.2325951644078309E-32</v>
      </c>
      <c r="J1410" s="8">
        <v>-611.875</v>
      </c>
      <c r="K1410" s="8">
        <f t="shared" si="111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07"/>
        <v>-0.92471500000000006</v>
      </c>
      <c r="E1411" s="8">
        <v>-0.92471499999999995</v>
      </c>
      <c r="F1411" s="4">
        <f t="shared" si="108"/>
        <v>1.1102230246251565E-16</v>
      </c>
      <c r="G1411" s="4">
        <f t="shared" si="109"/>
        <v>1.1102230246251565E-16</v>
      </c>
      <c r="H1411" s="8">
        <f t="shared" si="110"/>
        <v>1.2325951644078309E-32</v>
      </c>
      <c r="J1411" s="8">
        <v>-611.875</v>
      </c>
      <c r="K1411" s="8">
        <f t="shared" si="111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07"/>
        <v>-0.92471500000000006</v>
      </c>
      <c r="E1412" s="8">
        <v>-0.92471499999999995</v>
      </c>
      <c r="F1412" s="4">
        <f t="shared" si="108"/>
        <v>1.1102230246251565E-16</v>
      </c>
      <c r="G1412" s="4">
        <f t="shared" si="109"/>
        <v>1.1102230246251565E-16</v>
      </c>
      <c r="H1412" s="8">
        <f t="shared" si="110"/>
        <v>1.2325951644078309E-32</v>
      </c>
      <c r="J1412" s="8">
        <v>-1066.92</v>
      </c>
      <c r="K1412" s="8">
        <f t="shared" si="111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07"/>
        <v>-0.92471500000000006</v>
      </c>
      <c r="E1413" s="8">
        <v>-0.92471499999999995</v>
      </c>
      <c r="F1413" s="4">
        <f t="shared" si="108"/>
        <v>1.1102230246251565E-16</v>
      </c>
      <c r="G1413" s="4">
        <f t="shared" si="109"/>
        <v>1.1102230246251565E-16</v>
      </c>
      <c r="H1413" s="8">
        <f t="shared" si="110"/>
        <v>1.2325951644078309E-32</v>
      </c>
      <c r="J1413" s="8">
        <v>1994.21</v>
      </c>
      <c r="K1413" s="8">
        <f t="shared" si="111"/>
        <v>1994.21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07"/>
        <v>-0.92471500000000006</v>
      </c>
      <c r="E1414" s="8">
        <v>-0.92471499999999995</v>
      </c>
      <c r="F1414" s="4">
        <f t="shared" si="108"/>
        <v>1.1102230246251565E-16</v>
      </c>
      <c r="G1414" s="4">
        <f t="shared" si="109"/>
        <v>1.1102230246251565E-16</v>
      </c>
      <c r="H1414" s="8">
        <f t="shared" si="110"/>
        <v>1.2325951644078309E-32</v>
      </c>
      <c r="J1414" s="8">
        <v>114415</v>
      </c>
      <c r="K1414" s="8">
        <f t="shared" si="111"/>
        <v>114415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07"/>
        <v>-0.92471500000000006</v>
      </c>
      <c r="E1415" s="8">
        <v>-0.92471499999999995</v>
      </c>
      <c r="F1415" s="4">
        <f t="shared" si="108"/>
        <v>1.1102230246251565E-16</v>
      </c>
      <c r="G1415" s="4">
        <f t="shared" si="109"/>
        <v>1.1102230246251565E-16</v>
      </c>
      <c r="H1415" s="8">
        <f t="shared" si="110"/>
        <v>1.2325951644078309E-32</v>
      </c>
      <c r="J1415" s="8">
        <v>113980</v>
      </c>
      <c r="K1415" s="8">
        <f t="shared" si="111"/>
        <v>113980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07"/>
        <v>-0.92471500000000006</v>
      </c>
      <c r="E1416" s="8">
        <v>-0.92471499999999995</v>
      </c>
      <c r="F1416" s="4">
        <f t="shared" si="108"/>
        <v>1.1102230246251565E-16</v>
      </c>
      <c r="G1416" s="4">
        <f t="shared" si="109"/>
        <v>1.1102230246251565E-16</v>
      </c>
      <c r="H1416" s="8">
        <f t="shared" si="110"/>
        <v>1.2325951644078309E-32</v>
      </c>
      <c r="J1416" s="8">
        <v>113534</v>
      </c>
      <c r="K1416" s="8">
        <f t="shared" si="111"/>
        <v>113534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12">C1417/1000</f>
        <v>-0.92471500000000006</v>
      </c>
      <c r="E1417" s="8">
        <v>-0.92471499999999995</v>
      </c>
      <c r="F1417" s="4">
        <f t="shared" ref="F1417:F1480" si="113">(E1417- D1417)</f>
        <v>1.1102230246251565E-16</v>
      </c>
      <c r="G1417" s="4">
        <f t="shared" ref="G1417:G1480" si="114">ABS(F1417)</f>
        <v>1.1102230246251565E-16</v>
      </c>
      <c r="H1417" s="8">
        <f t="shared" ref="H1417:H1480" si="115">(G1417^2)</f>
        <v>1.2325951644078309E-32</v>
      </c>
      <c r="J1417" s="8">
        <v>113576</v>
      </c>
      <c r="K1417" s="8">
        <f t="shared" si="111"/>
        <v>113576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12"/>
        <v>-0.92471500000000006</v>
      </c>
      <c r="E1418" s="8">
        <v>-0.92471499999999995</v>
      </c>
      <c r="F1418" s="4">
        <f t="shared" si="113"/>
        <v>1.1102230246251565E-16</v>
      </c>
      <c r="G1418" s="4">
        <f t="shared" si="114"/>
        <v>1.1102230246251565E-16</v>
      </c>
      <c r="H1418" s="8">
        <f t="shared" si="115"/>
        <v>1.2325951644078309E-32</v>
      </c>
      <c r="J1418" s="8">
        <v>112611</v>
      </c>
      <c r="K1418" s="8">
        <f t="shared" si="111"/>
        <v>112611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12"/>
        <v>-0.61187499999999995</v>
      </c>
      <c r="E1419" s="8">
        <v>-0.61187499999999995</v>
      </c>
      <c r="F1419" s="4">
        <f t="shared" si="113"/>
        <v>0</v>
      </c>
      <c r="G1419" s="4">
        <f t="shared" si="114"/>
        <v>0</v>
      </c>
      <c r="H1419" s="8">
        <f t="shared" si="115"/>
        <v>0</v>
      </c>
      <c r="J1419" s="8">
        <v>112604</v>
      </c>
      <c r="K1419" s="8">
        <f t="shared" si="111"/>
        <v>112604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12"/>
        <v>-0.61187499999999995</v>
      </c>
      <c r="E1420" s="8">
        <v>-0.61187499999999995</v>
      </c>
      <c r="F1420" s="4">
        <f t="shared" si="113"/>
        <v>0</v>
      </c>
      <c r="G1420" s="4">
        <f t="shared" si="114"/>
        <v>0</v>
      </c>
      <c r="H1420" s="8">
        <f t="shared" si="115"/>
        <v>0</v>
      </c>
      <c r="J1420" s="8">
        <v>112414</v>
      </c>
      <c r="K1420" s="8">
        <f t="shared" si="111"/>
        <v>112414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12"/>
        <v>-0.61187499999999995</v>
      </c>
      <c r="E1421" s="8">
        <v>-0.61187499999999995</v>
      </c>
      <c r="F1421" s="4">
        <f t="shared" si="113"/>
        <v>0</v>
      </c>
      <c r="G1421" s="4">
        <f t="shared" si="114"/>
        <v>0</v>
      </c>
      <c r="H1421" s="8">
        <f t="shared" si="115"/>
        <v>0</v>
      </c>
      <c r="J1421" s="8">
        <v>111940</v>
      </c>
      <c r="K1421" s="8">
        <f t="shared" si="111"/>
        <v>111940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12"/>
        <v>-0.61187499999999995</v>
      </c>
      <c r="E1422" s="8">
        <v>-0.61187499999999995</v>
      </c>
      <c r="F1422" s="4">
        <f t="shared" si="113"/>
        <v>0</v>
      </c>
      <c r="G1422" s="4">
        <f t="shared" si="114"/>
        <v>0</v>
      </c>
      <c r="H1422" s="8">
        <f t="shared" si="115"/>
        <v>0</v>
      </c>
      <c r="J1422" s="8">
        <v>80857</v>
      </c>
      <c r="K1422" s="8">
        <f t="shared" si="111"/>
        <v>80857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12"/>
        <v>-0.61187499999999995</v>
      </c>
      <c r="E1423" s="8">
        <v>-0.61187499999999995</v>
      </c>
      <c r="F1423" s="4">
        <f t="shared" si="113"/>
        <v>0</v>
      </c>
      <c r="G1423" s="4">
        <f t="shared" si="114"/>
        <v>0</v>
      </c>
      <c r="H1423" s="8">
        <f t="shared" si="115"/>
        <v>0</v>
      </c>
      <c r="J1423" s="8">
        <v>-924.71500000000003</v>
      </c>
      <c r="K1423" s="8">
        <f t="shared" si="111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12"/>
        <v>-0.61187499999999995</v>
      </c>
      <c r="E1424" s="8">
        <v>-0.61187499999999995</v>
      </c>
      <c r="F1424" s="4">
        <f t="shared" si="113"/>
        <v>0</v>
      </c>
      <c r="G1424" s="4">
        <f t="shared" si="114"/>
        <v>0</v>
      </c>
      <c r="H1424" s="8">
        <f t="shared" si="115"/>
        <v>0</v>
      </c>
      <c r="J1424" s="8">
        <v>-611.875</v>
      </c>
      <c r="K1424" s="8">
        <f t="shared" si="111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12"/>
        <v>-0.61187499999999995</v>
      </c>
      <c r="E1425" s="8">
        <v>-0.61187499999999995</v>
      </c>
      <c r="F1425" s="4">
        <f t="shared" si="113"/>
        <v>0</v>
      </c>
      <c r="G1425" s="4">
        <f t="shared" si="114"/>
        <v>0</v>
      </c>
      <c r="H1425" s="8">
        <f t="shared" si="115"/>
        <v>0</v>
      </c>
      <c r="J1425" s="8">
        <v>-611.875</v>
      </c>
      <c r="K1425" s="8">
        <f t="shared" si="111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12"/>
        <v>-0.61187499999999995</v>
      </c>
      <c r="E1426" s="8">
        <v>-0.61187499999999995</v>
      </c>
      <c r="F1426" s="4">
        <f t="shared" si="113"/>
        <v>0</v>
      </c>
      <c r="G1426" s="4">
        <f t="shared" si="114"/>
        <v>0</v>
      </c>
      <c r="H1426" s="8">
        <f t="shared" si="115"/>
        <v>0</v>
      </c>
      <c r="J1426" s="8">
        <v>-611.875</v>
      </c>
      <c r="K1426" s="8">
        <f t="shared" si="111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12"/>
        <v>-0.61187499999999995</v>
      </c>
      <c r="E1427" s="8">
        <v>-0.61187499999999995</v>
      </c>
      <c r="F1427" s="4">
        <f t="shared" si="113"/>
        <v>0</v>
      </c>
      <c r="G1427" s="4">
        <f t="shared" si="114"/>
        <v>0</v>
      </c>
      <c r="H1427" s="8">
        <f t="shared" si="115"/>
        <v>0</v>
      </c>
      <c r="J1427" s="8">
        <v>-611.875</v>
      </c>
      <c r="K1427" s="8">
        <f t="shared" si="111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12"/>
        <v>-0.61187499999999995</v>
      </c>
      <c r="E1428" s="8">
        <v>-0.61187499999999995</v>
      </c>
      <c r="F1428" s="4">
        <f t="shared" si="113"/>
        <v>0</v>
      </c>
      <c r="G1428" s="4">
        <f t="shared" si="114"/>
        <v>0</v>
      </c>
      <c r="H1428" s="8">
        <f t="shared" si="115"/>
        <v>0</v>
      </c>
      <c r="J1428" s="8">
        <v>-611.875</v>
      </c>
      <c r="K1428" s="8">
        <f t="shared" si="111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12"/>
        <v>-0.61187499999999995</v>
      </c>
      <c r="E1429" s="8">
        <v>-0.61187499999999995</v>
      </c>
      <c r="F1429" s="4">
        <f t="shared" si="113"/>
        <v>0</v>
      </c>
      <c r="G1429" s="4">
        <f t="shared" si="114"/>
        <v>0</v>
      </c>
      <c r="H1429" s="8">
        <f t="shared" si="115"/>
        <v>0</v>
      </c>
      <c r="J1429" s="8">
        <v>-611.875</v>
      </c>
      <c r="K1429" s="8">
        <f t="shared" si="111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12"/>
        <v>-0.61187499999999995</v>
      </c>
      <c r="E1430" s="8">
        <v>-0.61187499999999995</v>
      </c>
      <c r="F1430" s="4">
        <f t="shared" si="113"/>
        <v>0</v>
      </c>
      <c r="G1430" s="4">
        <f t="shared" si="114"/>
        <v>0</v>
      </c>
      <c r="H1430" s="8">
        <f t="shared" si="115"/>
        <v>0</v>
      </c>
      <c r="J1430" s="8">
        <v>-611.875</v>
      </c>
      <c r="K1430" s="8">
        <f t="shared" si="111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12"/>
        <v>-1.0669200000000001</v>
      </c>
      <c r="E1431" s="8">
        <v>-1.0669150000000001</v>
      </c>
      <c r="F1431" s="4">
        <f t="shared" si="113"/>
        <v>5.000000000032756E-6</v>
      </c>
      <c r="G1431" s="4">
        <f t="shared" si="114"/>
        <v>5.000000000032756E-6</v>
      </c>
      <c r="H1431" s="8">
        <f t="shared" si="115"/>
        <v>2.5000000000327561E-11</v>
      </c>
      <c r="J1431" s="8">
        <v>-611.875</v>
      </c>
      <c r="K1431" s="8">
        <f t="shared" si="111"/>
        <v>-611.875</v>
      </c>
    </row>
    <row r="1432" spans="1:11" x14ac:dyDescent="0.25">
      <c r="A1432" s="8">
        <v>1424</v>
      </c>
      <c r="B1432" s="8">
        <v>7</v>
      </c>
      <c r="C1432" s="8">
        <v>5262.91</v>
      </c>
      <c r="D1432" s="8">
        <f t="shared" si="112"/>
        <v>5.2629099999999998</v>
      </c>
      <c r="E1432" s="8">
        <v>4.5291259999999998</v>
      </c>
      <c r="F1432" s="4">
        <f t="shared" si="113"/>
        <v>-0.73378399999999999</v>
      </c>
      <c r="G1432" s="4">
        <f t="shared" si="114"/>
        <v>0.73378399999999999</v>
      </c>
      <c r="H1432" s="8">
        <f t="shared" si="115"/>
        <v>0.538438958656</v>
      </c>
      <c r="J1432" s="8">
        <v>-611.875</v>
      </c>
      <c r="K1432" s="8">
        <f t="shared" si="111"/>
        <v>-611.875</v>
      </c>
    </row>
    <row r="1433" spans="1:11" x14ac:dyDescent="0.25">
      <c r="A1433" s="8">
        <v>1425</v>
      </c>
      <c r="B1433" s="8">
        <v>8</v>
      </c>
      <c r="C1433" s="8">
        <v>113535</v>
      </c>
      <c r="D1433" s="8">
        <f t="shared" si="112"/>
        <v>113.535</v>
      </c>
      <c r="E1433" s="8">
        <v>114.008206</v>
      </c>
      <c r="F1433" s="4">
        <f t="shared" si="113"/>
        <v>0.47320600000000468</v>
      </c>
      <c r="G1433" s="4">
        <f t="shared" si="114"/>
        <v>0.47320600000000468</v>
      </c>
      <c r="H1433" s="8">
        <f t="shared" si="115"/>
        <v>0.22392391843600443</v>
      </c>
      <c r="J1433" s="8">
        <v>-611.875</v>
      </c>
      <c r="K1433" s="8">
        <f t="shared" si="111"/>
        <v>-611.875</v>
      </c>
    </row>
    <row r="1434" spans="1:11" x14ac:dyDescent="0.25">
      <c r="A1434" s="8">
        <v>1426</v>
      </c>
      <c r="B1434" s="8">
        <v>9</v>
      </c>
      <c r="C1434" s="8">
        <v>113081</v>
      </c>
      <c r="D1434" s="8">
        <f t="shared" si="112"/>
        <v>113.081</v>
      </c>
      <c r="E1434" s="8">
        <v>113.48067399999999</v>
      </c>
      <c r="F1434" s="4">
        <f t="shared" si="113"/>
        <v>0.39967399999999031</v>
      </c>
      <c r="G1434" s="4">
        <f t="shared" si="114"/>
        <v>0.39967399999999031</v>
      </c>
      <c r="H1434" s="8">
        <f t="shared" si="115"/>
        <v>0.15973930627599225</v>
      </c>
      <c r="J1434" s="8">
        <v>-611.875</v>
      </c>
      <c r="K1434" s="8">
        <f t="shared" si="111"/>
        <v>-611.875</v>
      </c>
    </row>
    <row r="1435" spans="1:11" x14ac:dyDescent="0.25">
      <c r="A1435" s="8">
        <v>1427</v>
      </c>
      <c r="B1435" s="8">
        <v>10</v>
      </c>
      <c r="C1435" s="8">
        <v>112100</v>
      </c>
      <c r="D1435" s="8">
        <f t="shared" si="112"/>
        <v>112.1</v>
      </c>
      <c r="E1435" s="8">
        <v>112.287845</v>
      </c>
      <c r="F1435" s="4">
        <f t="shared" si="113"/>
        <v>0.18784500000001003</v>
      </c>
      <c r="G1435" s="4">
        <f t="shared" si="114"/>
        <v>0.18784500000001003</v>
      </c>
      <c r="H1435" s="8">
        <f t="shared" si="115"/>
        <v>3.5285744025003771E-2</v>
      </c>
      <c r="J1435" s="8">
        <v>-611.875</v>
      </c>
      <c r="K1435" s="8">
        <f t="shared" si="111"/>
        <v>-611.875</v>
      </c>
    </row>
    <row r="1436" spans="1:11" x14ac:dyDescent="0.25">
      <c r="A1436" s="8">
        <v>1428</v>
      </c>
      <c r="B1436" s="8">
        <v>11</v>
      </c>
      <c r="C1436" s="8">
        <v>111426</v>
      </c>
      <c r="D1436" s="8">
        <f t="shared" si="112"/>
        <v>111.426</v>
      </c>
      <c r="E1436" s="8">
        <v>112.06647599999999</v>
      </c>
      <c r="F1436" s="4">
        <f t="shared" si="113"/>
        <v>0.6404759999999925</v>
      </c>
      <c r="G1436" s="4">
        <f t="shared" si="114"/>
        <v>0.6404759999999925</v>
      </c>
      <c r="H1436" s="8">
        <f t="shared" si="115"/>
        <v>0.41020950657599037</v>
      </c>
      <c r="J1436" s="8">
        <v>-1066.92</v>
      </c>
      <c r="K1436" s="8">
        <f t="shared" si="111"/>
        <v>-1066.92</v>
      </c>
    </row>
    <row r="1437" spans="1:11" x14ac:dyDescent="0.25">
      <c r="A1437" s="8">
        <v>1429</v>
      </c>
      <c r="B1437" s="8">
        <v>12</v>
      </c>
      <c r="C1437" s="8">
        <v>110700</v>
      </c>
      <c r="D1437" s="8">
        <f t="shared" si="112"/>
        <v>110.7</v>
      </c>
      <c r="E1437" s="8">
        <v>111.130805</v>
      </c>
      <c r="F1437" s="4">
        <f t="shared" si="113"/>
        <v>0.43080499999999233</v>
      </c>
      <c r="G1437" s="4">
        <f t="shared" si="114"/>
        <v>0.43080499999999233</v>
      </c>
      <c r="H1437" s="8">
        <f t="shared" si="115"/>
        <v>0.1855929480249934</v>
      </c>
      <c r="J1437" s="8">
        <v>-1066.92</v>
      </c>
      <c r="K1437" s="8">
        <f t="shared" si="111"/>
        <v>-1066.92</v>
      </c>
    </row>
    <row r="1438" spans="1:11" x14ac:dyDescent="0.25">
      <c r="A1438" s="8">
        <v>1430</v>
      </c>
      <c r="B1438" s="8">
        <v>13</v>
      </c>
      <c r="C1438" s="8">
        <v>74170.600000000006</v>
      </c>
      <c r="D1438" s="8">
        <f t="shared" si="112"/>
        <v>74.170600000000007</v>
      </c>
      <c r="E1438" s="8">
        <v>75.385098999999997</v>
      </c>
      <c r="F1438" s="4">
        <f t="shared" si="113"/>
        <v>1.2144989999999893</v>
      </c>
      <c r="G1438" s="4">
        <f t="shared" si="114"/>
        <v>1.2144989999999893</v>
      </c>
      <c r="H1438" s="8">
        <f t="shared" si="115"/>
        <v>1.4750078210009741</v>
      </c>
      <c r="J1438" s="8">
        <v>-924.71500000000003</v>
      </c>
      <c r="K1438" s="8">
        <f t="shared" si="111"/>
        <v>-924.71500000000003</v>
      </c>
    </row>
    <row r="1439" spans="1:11" x14ac:dyDescent="0.25">
      <c r="A1439" s="8">
        <v>1431</v>
      </c>
      <c r="B1439" s="8">
        <v>14</v>
      </c>
      <c r="C1439" s="8">
        <v>110297</v>
      </c>
      <c r="D1439" s="8">
        <f t="shared" si="112"/>
        <v>110.297</v>
      </c>
      <c r="E1439" s="8">
        <v>110.76684299999999</v>
      </c>
      <c r="F1439" s="4">
        <f t="shared" si="113"/>
        <v>0.46984299999999735</v>
      </c>
      <c r="G1439" s="4">
        <f t="shared" si="114"/>
        <v>0.46984299999999735</v>
      </c>
      <c r="H1439" s="8">
        <f t="shared" si="115"/>
        <v>0.22075244464899751</v>
      </c>
      <c r="J1439" s="8">
        <v>-924.71500000000003</v>
      </c>
      <c r="K1439" s="8">
        <f t="shared" si="111"/>
        <v>-924.71500000000003</v>
      </c>
    </row>
    <row r="1440" spans="1:11" x14ac:dyDescent="0.25">
      <c r="A1440" s="8">
        <v>1432</v>
      </c>
      <c r="B1440" s="8">
        <v>15</v>
      </c>
      <c r="C1440" s="8">
        <v>98162.1</v>
      </c>
      <c r="D1440" s="8">
        <f t="shared" si="112"/>
        <v>98.162100000000009</v>
      </c>
      <c r="E1440" s="8">
        <v>98.977198000000001</v>
      </c>
      <c r="F1440" s="4">
        <f t="shared" si="113"/>
        <v>0.81509799999999188</v>
      </c>
      <c r="G1440" s="4">
        <f t="shared" si="114"/>
        <v>0.81509799999999188</v>
      </c>
      <c r="H1440" s="8">
        <f t="shared" si="115"/>
        <v>0.66438474960398675</v>
      </c>
      <c r="J1440" s="8">
        <v>-924.71500000000003</v>
      </c>
      <c r="K1440" s="8">
        <f t="shared" si="111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12"/>
        <v>-0.92471500000000006</v>
      </c>
      <c r="E1441" s="8">
        <v>-0.92471499999999995</v>
      </c>
      <c r="F1441" s="4">
        <f t="shared" si="113"/>
        <v>1.1102230246251565E-16</v>
      </c>
      <c r="G1441" s="4">
        <f t="shared" si="114"/>
        <v>1.1102230246251565E-16</v>
      </c>
      <c r="H1441" s="8">
        <f t="shared" si="115"/>
        <v>1.2325951644078309E-32</v>
      </c>
      <c r="J1441" s="8">
        <v>-924.71500000000003</v>
      </c>
      <c r="K1441" s="8">
        <f t="shared" si="111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12"/>
        <v>-0.92471500000000006</v>
      </c>
      <c r="E1442" s="8">
        <v>-0.92471499999999995</v>
      </c>
      <c r="F1442" s="4">
        <f t="shared" si="113"/>
        <v>1.1102230246251565E-16</v>
      </c>
      <c r="G1442" s="4">
        <f t="shared" si="114"/>
        <v>1.1102230246251565E-16</v>
      </c>
      <c r="H1442" s="8">
        <f t="shared" si="115"/>
        <v>1.2325951644078309E-32</v>
      </c>
      <c r="J1442" s="8">
        <v>-924.71500000000003</v>
      </c>
      <c r="K1442" s="8">
        <f t="shared" si="111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12"/>
        <v>-0.61187499999999995</v>
      </c>
      <c r="E1443" s="8">
        <v>-0.61187499999999995</v>
      </c>
      <c r="F1443" s="4">
        <f t="shared" si="113"/>
        <v>0</v>
      </c>
      <c r="G1443" s="4">
        <f t="shared" si="114"/>
        <v>0</v>
      </c>
      <c r="H1443" s="8">
        <f t="shared" si="115"/>
        <v>0</v>
      </c>
      <c r="J1443" s="8">
        <v>-924.71500000000003</v>
      </c>
      <c r="K1443" s="8">
        <f t="shared" si="111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12"/>
        <v>-0.61187499999999995</v>
      </c>
      <c r="E1444" s="8">
        <v>-0.61187499999999995</v>
      </c>
      <c r="F1444" s="4">
        <f t="shared" si="113"/>
        <v>0</v>
      </c>
      <c r="G1444" s="4">
        <f t="shared" si="114"/>
        <v>0</v>
      </c>
      <c r="H1444" s="8">
        <f t="shared" si="115"/>
        <v>0</v>
      </c>
      <c r="J1444" s="8">
        <v>-924.71500000000003</v>
      </c>
      <c r="K1444" s="8">
        <f t="shared" si="111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12"/>
        <v>-0.61187499999999995</v>
      </c>
      <c r="E1445" s="8">
        <v>-0.61187499999999995</v>
      </c>
      <c r="F1445" s="4">
        <f t="shared" si="113"/>
        <v>0</v>
      </c>
      <c r="G1445" s="4">
        <f t="shared" si="114"/>
        <v>0</v>
      </c>
      <c r="H1445" s="8">
        <f t="shared" si="115"/>
        <v>0</v>
      </c>
      <c r="J1445" s="8">
        <v>-924.71500000000003</v>
      </c>
      <c r="K1445" s="8">
        <f t="shared" si="111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12"/>
        <v>-0.61187499999999995</v>
      </c>
      <c r="E1446" s="8">
        <v>-0.61187499999999995</v>
      </c>
      <c r="F1446" s="4">
        <f t="shared" si="113"/>
        <v>0</v>
      </c>
      <c r="G1446" s="4">
        <f t="shared" si="114"/>
        <v>0</v>
      </c>
      <c r="H1446" s="8">
        <f t="shared" si="115"/>
        <v>0</v>
      </c>
      <c r="J1446" s="8">
        <v>-924.71500000000003</v>
      </c>
      <c r="K1446" s="8">
        <f t="shared" si="111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12"/>
        <v>-0.61187499999999995</v>
      </c>
      <c r="E1447" s="8">
        <v>-0.61187499999999995</v>
      </c>
      <c r="F1447" s="4">
        <f t="shared" si="113"/>
        <v>0</v>
      </c>
      <c r="G1447" s="4">
        <f t="shared" si="114"/>
        <v>0</v>
      </c>
      <c r="H1447" s="8">
        <f t="shared" si="115"/>
        <v>0</v>
      </c>
      <c r="J1447" s="8">
        <v>-924.71500000000003</v>
      </c>
      <c r="K1447" s="8">
        <f t="shared" si="111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12"/>
        <v>-0.61187499999999995</v>
      </c>
      <c r="E1448" s="8">
        <v>-0.61187499999999995</v>
      </c>
      <c r="F1448" s="4">
        <f t="shared" si="113"/>
        <v>0</v>
      </c>
      <c r="G1448" s="4">
        <f t="shared" si="114"/>
        <v>0</v>
      </c>
      <c r="H1448" s="8">
        <f t="shared" si="115"/>
        <v>0</v>
      </c>
      <c r="J1448" s="8">
        <v>-611.875</v>
      </c>
      <c r="K1448" s="8">
        <f t="shared" si="111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12"/>
        <v>-0.61187499999999995</v>
      </c>
      <c r="E1449" s="8">
        <v>-0.61187499999999995</v>
      </c>
      <c r="F1449" s="4">
        <f t="shared" si="113"/>
        <v>0</v>
      </c>
      <c r="G1449" s="4">
        <f t="shared" si="114"/>
        <v>0</v>
      </c>
      <c r="H1449" s="8">
        <f t="shared" si="115"/>
        <v>0</v>
      </c>
      <c r="J1449" s="8">
        <v>-611.875</v>
      </c>
      <c r="K1449" s="8">
        <f t="shared" si="111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12"/>
        <v>-0.61187499999999995</v>
      </c>
      <c r="E1450" s="8">
        <v>-0.61187499999999995</v>
      </c>
      <c r="F1450" s="4">
        <f t="shared" si="113"/>
        <v>0</v>
      </c>
      <c r="G1450" s="4">
        <f t="shared" si="114"/>
        <v>0</v>
      </c>
      <c r="H1450" s="8">
        <f t="shared" si="115"/>
        <v>0</v>
      </c>
      <c r="J1450" s="8">
        <v>-611.875</v>
      </c>
      <c r="K1450" s="8">
        <f t="shared" si="111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12"/>
        <v>-0.61187499999999995</v>
      </c>
      <c r="E1451" s="8">
        <v>-0.61187499999999995</v>
      </c>
      <c r="F1451" s="4">
        <f t="shared" si="113"/>
        <v>0</v>
      </c>
      <c r="G1451" s="4">
        <f t="shared" si="114"/>
        <v>0</v>
      </c>
      <c r="H1451" s="8">
        <f t="shared" si="115"/>
        <v>0</v>
      </c>
      <c r="J1451" s="8">
        <v>-611.875</v>
      </c>
      <c r="K1451" s="8">
        <f t="shared" si="111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12"/>
        <v>-0.61187499999999995</v>
      </c>
      <c r="E1452" s="8">
        <v>-0.61187499999999995</v>
      </c>
      <c r="F1452" s="4">
        <f t="shared" si="113"/>
        <v>0</v>
      </c>
      <c r="G1452" s="4">
        <f t="shared" si="114"/>
        <v>0</v>
      </c>
      <c r="H1452" s="8">
        <f t="shared" si="115"/>
        <v>0</v>
      </c>
      <c r="J1452" s="8">
        <v>-611.875</v>
      </c>
      <c r="K1452" s="8">
        <f t="shared" ref="K1452:K1515" si="116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12"/>
        <v>-0.61187499999999995</v>
      </c>
      <c r="E1453" s="8">
        <v>-0.61187499999999995</v>
      </c>
      <c r="F1453" s="4">
        <f t="shared" si="113"/>
        <v>0</v>
      </c>
      <c r="G1453" s="4">
        <f t="shared" si="114"/>
        <v>0</v>
      </c>
      <c r="H1453" s="8">
        <f t="shared" si="115"/>
        <v>0</v>
      </c>
      <c r="J1453" s="8">
        <v>-611.875</v>
      </c>
      <c r="K1453" s="8">
        <f t="shared" si="116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12"/>
        <v>-0.61187499999999995</v>
      </c>
      <c r="E1454" s="8">
        <v>-0.61187499999999995</v>
      </c>
      <c r="F1454" s="4">
        <f t="shared" si="113"/>
        <v>0</v>
      </c>
      <c r="G1454" s="4">
        <f t="shared" si="114"/>
        <v>0</v>
      </c>
      <c r="H1454" s="8">
        <f t="shared" si="115"/>
        <v>0</v>
      </c>
      <c r="J1454" s="8">
        <v>-611.875</v>
      </c>
      <c r="K1454" s="8">
        <f t="shared" si="116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12"/>
        <v>-1.0669200000000001</v>
      </c>
      <c r="E1455" s="8">
        <v>-1.0669150000000001</v>
      </c>
      <c r="F1455" s="4">
        <f t="shared" si="113"/>
        <v>5.000000000032756E-6</v>
      </c>
      <c r="G1455" s="4">
        <f t="shared" si="114"/>
        <v>5.000000000032756E-6</v>
      </c>
      <c r="H1455" s="8">
        <f t="shared" si="115"/>
        <v>2.5000000000327561E-11</v>
      </c>
      <c r="J1455" s="8">
        <v>-611.875</v>
      </c>
      <c r="K1455" s="8">
        <f t="shared" si="116"/>
        <v>-611.875</v>
      </c>
    </row>
    <row r="1456" spans="1:11" x14ac:dyDescent="0.25">
      <c r="A1456" s="8">
        <v>1448</v>
      </c>
      <c r="B1456" s="8">
        <v>7</v>
      </c>
      <c r="C1456" s="8">
        <v>-1994.23</v>
      </c>
      <c r="D1456" s="8">
        <f t="shared" si="112"/>
        <v>-1.9942299999999999</v>
      </c>
      <c r="E1456" s="8">
        <v>-1.9916609999999999</v>
      </c>
      <c r="F1456" s="4">
        <f t="shared" si="113"/>
        <v>2.5690000000000435E-3</v>
      </c>
      <c r="G1456" s="4">
        <f t="shared" si="114"/>
        <v>2.5690000000000435E-3</v>
      </c>
      <c r="H1456" s="8">
        <f t="shared" si="115"/>
        <v>6.5997610000002235E-6</v>
      </c>
      <c r="J1456" s="8">
        <v>-611.875</v>
      </c>
      <c r="K1456" s="8">
        <f t="shared" si="116"/>
        <v>-611.875</v>
      </c>
    </row>
    <row r="1457" spans="1:11" x14ac:dyDescent="0.25">
      <c r="A1457" s="8">
        <v>1449</v>
      </c>
      <c r="B1457" s="8">
        <v>8</v>
      </c>
      <c r="C1457" s="8">
        <v>59920.2</v>
      </c>
      <c r="D1457" s="8">
        <f t="shared" si="112"/>
        <v>59.920199999999994</v>
      </c>
      <c r="E1457" s="8">
        <v>59.296931999999998</v>
      </c>
      <c r="F1457" s="4">
        <f t="shared" si="113"/>
        <v>-0.62326799999999594</v>
      </c>
      <c r="G1457" s="4">
        <f t="shared" si="114"/>
        <v>0.62326799999999594</v>
      </c>
      <c r="H1457" s="8">
        <f t="shared" si="115"/>
        <v>0.38846299982399496</v>
      </c>
      <c r="J1457" s="8">
        <v>-611.875</v>
      </c>
      <c r="K1457" s="8">
        <f t="shared" si="116"/>
        <v>-611.875</v>
      </c>
    </row>
    <row r="1458" spans="1:11" x14ac:dyDescent="0.25">
      <c r="A1458" s="8">
        <v>1450</v>
      </c>
      <c r="B1458" s="8">
        <v>9</v>
      </c>
      <c r="C1458" s="8">
        <v>112825</v>
      </c>
      <c r="D1458" s="8">
        <f t="shared" si="112"/>
        <v>112.825</v>
      </c>
      <c r="E1458" s="8">
        <v>113.025572</v>
      </c>
      <c r="F1458" s="4">
        <f t="shared" si="113"/>
        <v>0.20057199999999398</v>
      </c>
      <c r="G1458" s="4">
        <f t="shared" si="114"/>
        <v>0.20057199999999398</v>
      </c>
      <c r="H1458" s="8">
        <f t="shared" si="115"/>
        <v>4.0229127183997584E-2</v>
      </c>
      <c r="J1458" s="8">
        <v>-611.875</v>
      </c>
      <c r="K1458" s="8">
        <f t="shared" si="116"/>
        <v>-611.875</v>
      </c>
    </row>
    <row r="1459" spans="1:11" x14ac:dyDescent="0.25">
      <c r="A1459" s="8">
        <v>1451</v>
      </c>
      <c r="B1459" s="8">
        <v>10</v>
      </c>
      <c r="C1459" s="8">
        <v>111929</v>
      </c>
      <c r="D1459" s="8">
        <f t="shared" si="112"/>
        <v>111.929</v>
      </c>
      <c r="E1459" s="8">
        <v>112.266109</v>
      </c>
      <c r="F1459" s="4">
        <f t="shared" si="113"/>
        <v>0.3371089999999981</v>
      </c>
      <c r="G1459" s="4">
        <f t="shared" si="114"/>
        <v>0.3371089999999981</v>
      </c>
      <c r="H1459" s="8">
        <f t="shared" si="115"/>
        <v>0.11364247788099872</v>
      </c>
      <c r="J1459" s="8">
        <v>-611.875</v>
      </c>
      <c r="K1459" s="8">
        <f t="shared" si="116"/>
        <v>-611.875</v>
      </c>
    </row>
    <row r="1460" spans="1:11" x14ac:dyDescent="0.25">
      <c r="A1460" s="8">
        <v>1452</v>
      </c>
      <c r="B1460" s="8">
        <v>11</v>
      </c>
      <c r="C1460" s="8">
        <v>111326</v>
      </c>
      <c r="D1460" s="8">
        <f t="shared" si="112"/>
        <v>111.32599999999999</v>
      </c>
      <c r="E1460" s="8">
        <v>112.037931</v>
      </c>
      <c r="F1460" s="4">
        <f t="shared" si="113"/>
        <v>0.71193100000000697</v>
      </c>
      <c r="G1460" s="4">
        <f t="shared" si="114"/>
        <v>0.71193100000000697</v>
      </c>
      <c r="H1460" s="8">
        <f t="shared" si="115"/>
        <v>0.50684574876100996</v>
      </c>
      <c r="J1460" s="8">
        <v>-1066.92</v>
      </c>
      <c r="K1460" s="8">
        <f t="shared" si="116"/>
        <v>-1066.92</v>
      </c>
    </row>
    <row r="1461" spans="1:11" x14ac:dyDescent="0.25">
      <c r="A1461" s="8">
        <v>1453</v>
      </c>
      <c r="B1461" s="8">
        <v>12</v>
      </c>
      <c r="C1461" s="8">
        <v>110667</v>
      </c>
      <c r="D1461" s="8">
        <f t="shared" si="112"/>
        <v>110.667</v>
      </c>
      <c r="E1461" s="8">
        <v>110.807362</v>
      </c>
      <c r="F1461" s="4">
        <f t="shared" si="113"/>
        <v>0.1403619999999961</v>
      </c>
      <c r="G1461" s="4">
        <f t="shared" si="114"/>
        <v>0.1403619999999961</v>
      </c>
      <c r="H1461" s="8">
        <f t="shared" si="115"/>
        <v>1.9701491043998907E-2</v>
      </c>
      <c r="J1461" s="8">
        <v>4616.26</v>
      </c>
      <c r="K1461" s="8">
        <f t="shared" si="116"/>
        <v>4616.26</v>
      </c>
    </row>
    <row r="1462" spans="1:11" x14ac:dyDescent="0.25">
      <c r="A1462" s="8">
        <v>1454</v>
      </c>
      <c r="B1462" s="8">
        <v>13</v>
      </c>
      <c r="C1462" s="8">
        <v>110280</v>
      </c>
      <c r="D1462" s="8">
        <f t="shared" si="112"/>
        <v>110.28</v>
      </c>
      <c r="E1462" s="8">
        <v>110.798497</v>
      </c>
      <c r="F1462" s="4">
        <f t="shared" si="113"/>
        <v>0.51849699999999643</v>
      </c>
      <c r="G1462" s="4">
        <f t="shared" si="114"/>
        <v>0.51849699999999643</v>
      </c>
      <c r="H1462" s="8">
        <f t="shared" si="115"/>
        <v>0.26883913900899631</v>
      </c>
      <c r="J1462" s="8">
        <v>113684</v>
      </c>
      <c r="K1462" s="8">
        <f t="shared" si="116"/>
        <v>113684</v>
      </c>
    </row>
    <row r="1463" spans="1:11" x14ac:dyDescent="0.25">
      <c r="A1463" s="8">
        <v>1455</v>
      </c>
      <c r="B1463" s="8">
        <v>14</v>
      </c>
      <c r="C1463" s="8">
        <v>110163</v>
      </c>
      <c r="D1463" s="8">
        <f t="shared" si="112"/>
        <v>110.163</v>
      </c>
      <c r="E1463" s="8">
        <v>110.59097800000001</v>
      </c>
      <c r="F1463" s="4">
        <f t="shared" si="113"/>
        <v>0.42797800000001018</v>
      </c>
      <c r="G1463" s="4">
        <f t="shared" si="114"/>
        <v>0.42797800000001018</v>
      </c>
      <c r="H1463" s="8">
        <f t="shared" si="115"/>
        <v>0.18316516848400871</v>
      </c>
      <c r="J1463" s="8">
        <v>113262</v>
      </c>
      <c r="K1463" s="8">
        <f t="shared" si="116"/>
        <v>113262</v>
      </c>
    </row>
    <row r="1464" spans="1:11" x14ac:dyDescent="0.25">
      <c r="A1464" s="8">
        <v>1456</v>
      </c>
      <c r="B1464" s="8">
        <v>15</v>
      </c>
      <c r="C1464" s="8">
        <v>105067</v>
      </c>
      <c r="D1464" s="8">
        <f t="shared" si="112"/>
        <v>105.06699999999999</v>
      </c>
      <c r="E1464" s="8">
        <v>105.823471</v>
      </c>
      <c r="F1464" s="4">
        <f t="shared" si="113"/>
        <v>0.75647100000000478</v>
      </c>
      <c r="G1464" s="4">
        <f t="shared" si="114"/>
        <v>0.75647100000000478</v>
      </c>
      <c r="H1464" s="8">
        <f t="shared" si="115"/>
        <v>0.57224837384100724</v>
      </c>
      <c r="J1464" s="8">
        <v>112283</v>
      </c>
      <c r="K1464" s="8">
        <f t="shared" si="116"/>
        <v>112283</v>
      </c>
    </row>
    <row r="1465" spans="1:11" x14ac:dyDescent="0.25">
      <c r="A1465" s="8">
        <v>1457</v>
      </c>
      <c r="B1465" s="8">
        <v>16</v>
      </c>
      <c r="C1465" s="8">
        <v>44098.7</v>
      </c>
      <c r="D1465" s="8">
        <f t="shared" si="112"/>
        <v>44.098699999999994</v>
      </c>
      <c r="E1465" s="8">
        <v>45.586320999999998</v>
      </c>
      <c r="F1465" s="4">
        <f t="shared" si="113"/>
        <v>1.4876210000000043</v>
      </c>
      <c r="G1465" s="4">
        <f t="shared" si="114"/>
        <v>1.4876210000000043</v>
      </c>
      <c r="H1465" s="8">
        <f t="shared" si="115"/>
        <v>2.2130162396410129</v>
      </c>
      <c r="J1465" s="8">
        <v>111973</v>
      </c>
      <c r="K1465" s="8">
        <f t="shared" si="116"/>
        <v>111973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12"/>
        <v>-0.92471500000000006</v>
      </c>
      <c r="E1466" s="8">
        <v>-0.92471499999999995</v>
      </c>
      <c r="F1466" s="4">
        <f t="shared" si="113"/>
        <v>1.1102230246251565E-16</v>
      </c>
      <c r="G1466" s="4">
        <f t="shared" si="114"/>
        <v>1.1102230246251565E-16</v>
      </c>
      <c r="H1466" s="8">
        <f t="shared" si="115"/>
        <v>1.2325951644078309E-32</v>
      </c>
      <c r="J1466" s="8">
        <v>111047</v>
      </c>
      <c r="K1466" s="8">
        <f t="shared" si="116"/>
        <v>111047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12"/>
        <v>-0.61187499999999995</v>
      </c>
      <c r="E1467" s="8">
        <v>-0.61187499999999995</v>
      </c>
      <c r="F1467" s="4">
        <f t="shared" si="113"/>
        <v>0</v>
      </c>
      <c r="G1467" s="4">
        <f t="shared" si="114"/>
        <v>0</v>
      </c>
      <c r="H1467" s="8">
        <f t="shared" si="115"/>
        <v>0</v>
      </c>
      <c r="J1467" s="8">
        <v>75475.100000000006</v>
      </c>
      <c r="K1467" s="8">
        <f t="shared" si="116"/>
        <v>75475.100000000006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12"/>
        <v>-0.61187499999999995</v>
      </c>
      <c r="E1468" s="8">
        <v>-0.61187499999999995</v>
      </c>
      <c r="F1468" s="4">
        <f t="shared" si="113"/>
        <v>0</v>
      </c>
      <c r="G1468" s="4">
        <f t="shared" si="114"/>
        <v>0</v>
      </c>
      <c r="H1468" s="8">
        <f t="shared" si="115"/>
        <v>0</v>
      </c>
      <c r="J1468" s="8">
        <v>110699</v>
      </c>
      <c r="K1468" s="8">
        <f t="shared" si="116"/>
        <v>110699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12"/>
        <v>-0.61187499999999995</v>
      </c>
      <c r="E1469" s="8">
        <v>-0.61187499999999995</v>
      </c>
      <c r="F1469" s="4">
        <f t="shared" si="113"/>
        <v>0</v>
      </c>
      <c r="G1469" s="4">
        <f t="shared" si="114"/>
        <v>0</v>
      </c>
      <c r="H1469" s="8">
        <f t="shared" si="115"/>
        <v>0</v>
      </c>
      <c r="J1469" s="8">
        <v>98984.1</v>
      </c>
      <c r="K1469" s="8">
        <f t="shared" si="116"/>
        <v>98984.1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12"/>
        <v>-0.61187499999999995</v>
      </c>
      <c r="E1470" s="8">
        <v>-0.61187499999999995</v>
      </c>
      <c r="F1470" s="4">
        <f t="shared" si="113"/>
        <v>0</v>
      </c>
      <c r="G1470" s="4">
        <f t="shared" si="114"/>
        <v>0</v>
      </c>
      <c r="H1470" s="8">
        <f t="shared" si="115"/>
        <v>0</v>
      </c>
      <c r="J1470" s="8">
        <v>-924.71500000000003</v>
      </c>
      <c r="K1470" s="8">
        <f t="shared" si="116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12"/>
        <v>-0.61187499999999995</v>
      </c>
      <c r="E1471" s="8">
        <v>-0.61187499999999995</v>
      </c>
      <c r="F1471" s="4">
        <f t="shared" si="113"/>
        <v>0</v>
      </c>
      <c r="G1471" s="4">
        <f t="shared" si="114"/>
        <v>0</v>
      </c>
      <c r="H1471" s="8">
        <f t="shared" si="115"/>
        <v>0</v>
      </c>
      <c r="J1471" s="8">
        <v>-924.71500000000003</v>
      </c>
      <c r="K1471" s="8">
        <f t="shared" si="116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12"/>
        <v>-0.61187499999999995</v>
      </c>
      <c r="E1472" s="8">
        <v>-0.61187499999999995</v>
      </c>
      <c r="F1472" s="4">
        <f t="shared" si="113"/>
        <v>0</v>
      </c>
      <c r="G1472" s="4">
        <f t="shared" si="114"/>
        <v>0</v>
      </c>
      <c r="H1472" s="8">
        <f t="shared" si="115"/>
        <v>0</v>
      </c>
      <c r="J1472" s="8">
        <v>-611.875</v>
      </c>
      <c r="K1472" s="8">
        <f t="shared" si="116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12"/>
        <v>-0.61187499999999995</v>
      </c>
      <c r="E1473" s="8">
        <v>-0.61187499999999995</v>
      </c>
      <c r="F1473" s="4">
        <f t="shared" si="113"/>
        <v>0</v>
      </c>
      <c r="G1473" s="4">
        <f t="shared" si="114"/>
        <v>0</v>
      </c>
      <c r="H1473" s="8">
        <f t="shared" si="115"/>
        <v>0</v>
      </c>
      <c r="J1473" s="8">
        <v>-611.875</v>
      </c>
      <c r="K1473" s="8">
        <f t="shared" si="116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12"/>
        <v>-0.61187499999999995</v>
      </c>
      <c r="E1474" s="8">
        <v>-0.61187499999999995</v>
      </c>
      <c r="F1474" s="4">
        <f t="shared" si="113"/>
        <v>0</v>
      </c>
      <c r="G1474" s="4">
        <f t="shared" si="114"/>
        <v>0</v>
      </c>
      <c r="H1474" s="8">
        <f t="shared" si="115"/>
        <v>0</v>
      </c>
      <c r="J1474" s="8">
        <v>-611.875</v>
      </c>
      <c r="K1474" s="8">
        <f t="shared" si="116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12"/>
        <v>-0.61187499999999995</v>
      </c>
      <c r="E1475" s="8">
        <v>-0.61187499999999995</v>
      </c>
      <c r="F1475" s="4">
        <f t="shared" si="113"/>
        <v>0</v>
      </c>
      <c r="G1475" s="4">
        <f t="shared" si="114"/>
        <v>0</v>
      </c>
      <c r="H1475" s="8">
        <f t="shared" si="115"/>
        <v>0</v>
      </c>
      <c r="J1475" s="8">
        <v>-611.875</v>
      </c>
      <c r="K1475" s="8">
        <f t="shared" si="116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12"/>
        <v>-0.61187499999999995</v>
      </c>
      <c r="E1476" s="8">
        <v>-0.61187499999999995</v>
      </c>
      <c r="F1476" s="4">
        <f t="shared" si="113"/>
        <v>0</v>
      </c>
      <c r="G1476" s="4">
        <f t="shared" si="114"/>
        <v>0</v>
      </c>
      <c r="H1476" s="8">
        <f t="shared" si="115"/>
        <v>0</v>
      </c>
      <c r="J1476" s="8">
        <v>-611.875</v>
      </c>
      <c r="K1476" s="8">
        <f t="shared" si="116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12"/>
        <v>-0.61187499999999995</v>
      </c>
      <c r="E1477" s="8">
        <v>-0.61187499999999995</v>
      </c>
      <c r="F1477" s="4">
        <f t="shared" si="113"/>
        <v>0</v>
      </c>
      <c r="G1477" s="4">
        <f t="shared" si="114"/>
        <v>0</v>
      </c>
      <c r="H1477" s="8">
        <f t="shared" si="115"/>
        <v>0</v>
      </c>
      <c r="J1477" s="8">
        <v>-611.875</v>
      </c>
      <c r="K1477" s="8">
        <f t="shared" si="116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12"/>
        <v>-0.61187499999999995</v>
      </c>
      <c r="E1478" s="8">
        <v>-0.61187499999999995</v>
      </c>
      <c r="F1478" s="4">
        <f t="shared" si="113"/>
        <v>0</v>
      </c>
      <c r="G1478" s="4">
        <f t="shared" si="114"/>
        <v>0</v>
      </c>
      <c r="H1478" s="8">
        <f t="shared" si="115"/>
        <v>0</v>
      </c>
      <c r="J1478" s="8">
        <v>-611.875</v>
      </c>
      <c r="K1478" s="8">
        <f t="shared" si="116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12"/>
        <v>-1.0669200000000001</v>
      </c>
      <c r="E1479" s="8">
        <v>-1.0669150000000001</v>
      </c>
      <c r="F1479" s="4">
        <f t="shared" si="113"/>
        <v>5.000000000032756E-6</v>
      </c>
      <c r="G1479" s="4">
        <f t="shared" si="114"/>
        <v>5.000000000032756E-6</v>
      </c>
      <c r="H1479" s="8">
        <f t="shared" si="115"/>
        <v>2.5000000000327561E-11</v>
      </c>
      <c r="J1479" s="8">
        <v>-611.875</v>
      </c>
      <c r="K1479" s="8">
        <f t="shared" si="116"/>
        <v>-611.875</v>
      </c>
    </row>
    <row r="1480" spans="1:11" x14ac:dyDescent="0.25">
      <c r="A1480" s="8">
        <v>1472</v>
      </c>
      <c r="B1480" s="8">
        <v>7</v>
      </c>
      <c r="C1480" s="8">
        <v>-2926.94</v>
      </c>
      <c r="D1480" s="8">
        <f t="shared" si="112"/>
        <v>-2.9269400000000001</v>
      </c>
      <c r="E1480" s="8">
        <v>-2.929278</v>
      </c>
      <c r="F1480" s="4">
        <f t="shared" si="113"/>
        <v>-2.3379999999999512E-3</v>
      </c>
      <c r="G1480" s="4">
        <f t="shared" si="114"/>
        <v>2.3379999999999512E-3</v>
      </c>
      <c r="H1480" s="8">
        <f t="shared" si="115"/>
        <v>5.466243999999772E-6</v>
      </c>
      <c r="J1480" s="8">
        <v>-611.875</v>
      </c>
      <c r="K1480" s="8">
        <f t="shared" si="116"/>
        <v>-611.875</v>
      </c>
    </row>
    <row r="1481" spans="1:11" x14ac:dyDescent="0.25">
      <c r="A1481" s="8">
        <v>1473</v>
      </c>
      <c r="B1481" s="8">
        <v>8</v>
      </c>
      <c r="C1481" s="8">
        <v>112122</v>
      </c>
      <c r="D1481" s="8">
        <f t="shared" ref="D1481:D1544" si="117">C1481/1000</f>
        <v>112.122</v>
      </c>
      <c r="E1481" s="8">
        <v>112.702714</v>
      </c>
      <c r="F1481" s="4">
        <f t="shared" ref="F1481:F1544" si="118">(E1481- D1481)</f>
        <v>0.5807140000000004</v>
      </c>
      <c r="G1481" s="4">
        <f t="shared" ref="G1481:G1544" si="119">ABS(F1481)</f>
        <v>0.5807140000000004</v>
      </c>
      <c r="H1481" s="8">
        <f t="shared" ref="H1481:H1544" si="120">(G1481^2)</f>
        <v>0.33722874979600048</v>
      </c>
      <c r="J1481" s="8">
        <v>-611.875</v>
      </c>
      <c r="K1481" s="8">
        <f t="shared" si="116"/>
        <v>-611.875</v>
      </c>
    </row>
    <row r="1482" spans="1:11" x14ac:dyDescent="0.25">
      <c r="A1482" s="8">
        <v>1474</v>
      </c>
      <c r="B1482" s="8">
        <v>9</v>
      </c>
      <c r="C1482" s="8">
        <v>112221</v>
      </c>
      <c r="D1482" s="8">
        <f t="shared" si="117"/>
        <v>112.221</v>
      </c>
      <c r="E1482" s="8">
        <v>112.566214</v>
      </c>
      <c r="F1482" s="4">
        <f t="shared" si="118"/>
        <v>0.34521399999999858</v>
      </c>
      <c r="G1482" s="4">
        <f t="shared" si="119"/>
        <v>0.34521399999999858</v>
      </c>
      <c r="H1482" s="8">
        <f t="shared" si="120"/>
        <v>0.11917270579599902</v>
      </c>
      <c r="J1482" s="8">
        <v>-611.875</v>
      </c>
      <c r="K1482" s="8">
        <f t="shared" si="116"/>
        <v>-611.875</v>
      </c>
    </row>
    <row r="1483" spans="1:11" x14ac:dyDescent="0.25">
      <c r="A1483" s="8">
        <v>1475</v>
      </c>
      <c r="B1483" s="8">
        <v>10</v>
      </c>
      <c r="C1483" s="8">
        <v>111419</v>
      </c>
      <c r="D1483" s="8">
        <f t="shared" si="117"/>
        <v>111.419</v>
      </c>
      <c r="E1483" s="8">
        <v>111.69333</v>
      </c>
      <c r="F1483" s="4">
        <f t="shared" si="118"/>
        <v>0.27433000000000618</v>
      </c>
      <c r="G1483" s="4">
        <f t="shared" si="119"/>
        <v>0.27433000000000618</v>
      </c>
      <c r="H1483" s="8">
        <f t="shared" si="120"/>
        <v>7.5256948900003395E-2</v>
      </c>
      <c r="J1483" s="8">
        <v>-611.875</v>
      </c>
      <c r="K1483" s="8">
        <f t="shared" si="116"/>
        <v>-611.875</v>
      </c>
    </row>
    <row r="1484" spans="1:11" x14ac:dyDescent="0.25">
      <c r="A1484" s="8">
        <v>1476</v>
      </c>
      <c r="B1484" s="8">
        <v>11</v>
      </c>
      <c r="C1484" s="8">
        <v>110851</v>
      </c>
      <c r="D1484" s="8">
        <f t="shared" si="117"/>
        <v>110.851</v>
      </c>
      <c r="E1484" s="8">
        <v>111.476968</v>
      </c>
      <c r="F1484" s="4">
        <f t="shared" si="118"/>
        <v>0.6259680000000003</v>
      </c>
      <c r="G1484" s="4">
        <f t="shared" si="119"/>
        <v>0.6259680000000003</v>
      </c>
      <c r="H1484" s="8">
        <f t="shared" si="120"/>
        <v>0.39183593702400038</v>
      </c>
      <c r="J1484" s="8">
        <v>-1066.92</v>
      </c>
      <c r="K1484" s="8">
        <f t="shared" si="116"/>
        <v>-1066.92</v>
      </c>
    </row>
    <row r="1485" spans="1:11" x14ac:dyDescent="0.25">
      <c r="A1485" s="8">
        <v>1477</v>
      </c>
      <c r="B1485" s="8">
        <v>12</v>
      </c>
      <c r="C1485" s="8">
        <v>110269</v>
      </c>
      <c r="D1485" s="8">
        <f t="shared" si="117"/>
        <v>110.26900000000001</v>
      </c>
      <c r="E1485" s="8">
        <v>110.692069</v>
      </c>
      <c r="F1485" s="4">
        <f t="shared" si="118"/>
        <v>0.42306899999999814</v>
      </c>
      <c r="G1485" s="4">
        <f t="shared" si="119"/>
        <v>0.42306899999999814</v>
      </c>
      <c r="H1485" s="8">
        <f t="shared" si="120"/>
        <v>0.17898737876099843</v>
      </c>
      <c r="J1485" s="8">
        <v>-1992.16</v>
      </c>
      <c r="K1485" s="8">
        <f t="shared" si="116"/>
        <v>-1992.16</v>
      </c>
    </row>
    <row r="1486" spans="1:11" x14ac:dyDescent="0.25">
      <c r="A1486" s="8">
        <v>1478</v>
      </c>
      <c r="B1486" s="8">
        <v>13</v>
      </c>
      <c r="C1486" s="8">
        <v>109907</v>
      </c>
      <c r="D1486" s="8">
        <f t="shared" si="117"/>
        <v>109.907</v>
      </c>
      <c r="E1486" s="8">
        <v>110.31074</v>
      </c>
      <c r="F1486" s="4">
        <f t="shared" si="118"/>
        <v>0.4037399999999991</v>
      </c>
      <c r="G1486" s="4">
        <f t="shared" si="119"/>
        <v>0.4037399999999991</v>
      </c>
      <c r="H1486" s="8">
        <f t="shared" si="120"/>
        <v>0.16300598759999926</v>
      </c>
      <c r="J1486" s="8">
        <v>59495.199999999997</v>
      </c>
      <c r="K1486" s="8">
        <f t="shared" si="116"/>
        <v>59495.199999999997</v>
      </c>
    </row>
    <row r="1487" spans="1:11" x14ac:dyDescent="0.25">
      <c r="A1487" s="8">
        <v>1479</v>
      </c>
      <c r="B1487" s="8">
        <v>14</v>
      </c>
      <c r="C1487" s="8">
        <v>109741</v>
      </c>
      <c r="D1487" s="8">
        <f t="shared" si="117"/>
        <v>109.741</v>
      </c>
      <c r="E1487" s="8">
        <v>110.17792900000001</v>
      </c>
      <c r="F1487" s="4">
        <f t="shared" si="118"/>
        <v>0.43692900000000634</v>
      </c>
      <c r="G1487" s="4">
        <f t="shared" si="119"/>
        <v>0.43692900000000634</v>
      </c>
      <c r="H1487" s="8">
        <f t="shared" si="120"/>
        <v>0.19090695104100555</v>
      </c>
      <c r="J1487" s="8">
        <v>112961</v>
      </c>
      <c r="K1487" s="8">
        <f t="shared" si="116"/>
        <v>112961</v>
      </c>
    </row>
    <row r="1488" spans="1:11" x14ac:dyDescent="0.25">
      <c r="A1488" s="8">
        <v>1480</v>
      </c>
      <c r="B1488" s="8">
        <v>15</v>
      </c>
      <c r="C1488" s="8">
        <v>109620</v>
      </c>
      <c r="D1488" s="8">
        <f t="shared" si="117"/>
        <v>109.62</v>
      </c>
      <c r="E1488" s="8">
        <v>109.71665299999999</v>
      </c>
      <c r="F1488" s="4">
        <f t="shared" si="118"/>
        <v>9.665299999998922E-2</v>
      </c>
      <c r="G1488" s="4">
        <f t="shared" si="119"/>
        <v>9.665299999998922E-2</v>
      </c>
      <c r="H1488" s="8">
        <f t="shared" si="120"/>
        <v>9.3418024089979169E-3</v>
      </c>
      <c r="J1488" s="8">
        <v>112652</v>
      </c>
      <c r="K1488" s="8">
        <f t="shared" si="116"/>
        <v>112652</v>
      </c>
    </row>
    <row r="1489" spans="1:11" x14ac:dyDescent="0.25">
      <c r="A1489" s="8">
        <v>1481</v>
      </c>
      <c r="B1489" s="8">
        <v>16</v>
      </c>
      <c r="C1489" s="8">
        <v>79037.600000000006</v>
      </c>
      <c r="D1489" s="8">
        <f t="shared" si="117"/>
        <v>79.037600000000012</v>
      </c>
      <c r="E1489" s="8">
        <v>81.603999000000002</v>
      </c>
      <c r="F1489" s="4">
        <f t="shared" si="118"/>
        <v>2.5663989999999899</v>
      </c>
      <c r="G1489" s="4">
        <f t="shared" si="119"/>
        <v>2.5663989999999899</v>
      </c>
      <c r="H1489" s="8">
        <f t="shared" si="120"/>
        <v>6.5864038272009484</v>
      </c>
      <c r="J1489" s="8">
        <v>111791</v>
      </c>
      <c r="K1489" s="8">
        <f t="shared" si="116"/>
        <v>111791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17"/>
        <v>-0.92471500000000006</v>
      </c>
      <c r="E1490" s="8">
        <v>-0.92471499999999995</v>
      </c>
      <c r="F1490" s="4">
        <f t="shared" si="118"/>
        <v>1.1102230246251565E-16</v>
      </c>
      <c r="G1490" s="4">
        <f t="shared" si="119"/>
        <v>1.1102230246251565E-16</v>
      </c>
      <c r="H1490" s="8">
        <f t="shared" si="120"/>
        <v>1.2325951644078309E-32</v>
      </c>
      <c r="J1490" s="8">
        <v>110722</v>
      </c>
      <c r="K1490" s="8">
        <f t="shared" si="116"/>
        <v>110722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17"/>
        <v>-0.61187499999999995</v>
      </c>
      <c r="E1491" s="8">
        <v>-0.61187499999999995</v>
      </c>
      <c r="F1491" s="4">
        <f t="shared" si="118"/>
        <v>0</v>
      </c>
      <c r="G1491" s="4">
        <f t="shared" si="119"/>
        <v>0</v>
      </c>
      <c r="H1491" s="8">
        <f t="shared" si="120"/>
        <v>0</v>
      </c>
      <c r="J1491" s="8">
        <v>110713</v>
      </c>
      <c r="K1491" s="8">
        <f t="shared" si="116"/>
        <v>110713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17"/>
        <v>-0.61187499999999995</v>
      </c>
      <c r="E1492" s="8">
        <v>-0.61187499999999995</v>
      </c>
      <c r="F1492" s="4">
        <f t="shared" si="118"/>
        <v>0</v>
      </c>
      <c r="G1492" s="4">
        <f t="shared" si="119"/>
        <v>0</v>
      </c>
      <c r="H1492" s="8">
        <f t="shared" si="120"/>
        <v>0</v>
      </c>
      <c r="J1492" s="8">
        <v>110527</v>
      </c>
      <c r="K1492" s="8">
        <f t="shared" si="116"/>
        <v>110527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17"/>
        <v>-0.61187499999999995</v>
      </c>
      <c r="E1493" s="8">
        <v>-0.61187499999999995</v>
      </c>
      <c r="F1493" s="4">
        <f t="shared" si="118"/>
        <v>0</v>
      </c>
      <c r="G1493" s="4">
        <f t="shared" si="119"/>
        <v>0</v>
      </c>
      <c r="H1493" s="8">
        <f t="shared" si="120"/>
        <v>0</v>
      </c>
      <c r="J1493" s="8">
        <v>105794</v>
      </c>
      <c r="K1493" s="8">
        <f t="shared" si="116"/>
        <v>105794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17"/>
        <v>-0.61187499999999995</v>
      </c>
      <c r="E1494" s="8">
        <v>-0.61187499999999995</v>
      </c>
      <c r="F1494" s="4">
        <f t="shared" si="118"/>
        <v>0</v>
      </c>
      <c r="G1494" s="4">
        <f t="shared" si="119"/>
        <v>0</v>
      </c>
      <c r="H1494" s="8">
        <f t="shared" si="120"/>
        <v>0</v>
      </c>
      <c r="J1494" s="8">
        <v>45726.2</v>
      </c>
      <c r="K1494" s="8">
        <f t="shared" si="116"/>
        <v>45726.2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17"/>
        <v>-0.61187499999999995</v>
      </c>
      <c r="E1495" s="8">
        <v>-0.61187499999999995</v>
      </c>
      <c r="F1495" s="4">
        <f t="shared" si="118"/>
        <v>0</v>
      </c>
      <c r="G1495" s="4">
        <f t="shared" si="119"/>
        <v>0</v>
      </c>
      <c r="H1495" s="8">
        <f t="shared" si="120"/>
        <v>0</v>
      </c>
      <c r="J1495" s="8">
        <v>-924.71500000000003</v>
      </c>
      <c r="K1495" s="8">
        <f t="shared" si="116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17"/>
        <v>-0.61187499999999995</v>
      </c>
      <c r="E1496" s="8">
        <v>-0.61187499999999995</v>
      </c>
      <c r="F1496" s="4">
        <f t="shared" si="118"/>
        <v>0</v>
      </c>
      <c r="G1496" s="4">
        <f t="shared" si="119"/>
        <v>0</v>
      </c>
      <c r="H1496" s="8">
        <f t="shared" si="120"/>
        <v>0</v>
      </c>
      <c r="J1496" s="8">
        <v>-611.875</v>
      </c>
      <c r="K1496" s="8">
        <f t="shared" si="116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17"/>
        <v>-0.61187499999999995</v>
      </c>
      <c r="E1497" s="8">
        <v>-0.61187499999999995</v>
      </c>
      <c r="F1497" s="4">
        <f t="shared" si="118"/>
        <v>0</v>
      </c>
      <c r="G1497" s="4">
        <f t="shared" si="119"/>
        <v>0</v>
      </c>
      <c r="H1497" s="8">
        <f t="shared" si="120"/>
        <v>0</v>
      </c>
      <c r="J1497" s="8">
        <v>-611.875</v>
      </c>
      <c r="K1497" s="8">
        <f t="shared" si="116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17"/>
        <v>-0.61187499999999995</v>
      </c>
      <c r="E1498" s="8">
        <v>-0.61187499999999995</v>
      </c>
      <c r="F1498" s="4">
        <f t="shared" si="118"/>
        <v>0</v>
      </c>
      <c r="G1498" s="4">
        <f t="shared" si="119"/>
        <v>0</v>
      </c>
      <c r="H1498" s="8">
        <f t="shared" si="120"/>
        <v>0</v>
      </c>
      <c r="J1498" s="8">
        <v>-611.875</v>
      </c>
      <c r="K1498" s="8">
        <f t="shared" si="116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17"/>
        <v>-0.61187499999999995</v>
      </c>
      <c r="E1499" s="8">
        <v>-0.61187499999999995</v>
      </c>
      <c r="F1499" s="4">
        <f t="shared" si="118"/>
        <v>0</v>
      </c>
      <c r="G1499" s="4">
        <f t="shared" si="119"/>
        <v>0</v>
      </c>
      <c r="H1499" s="8">
        <f t="shared" si="120"/>
        <v>0</v>
      </c>
      <c r="J1499" s="8">
        <v>-611.875</v>
      </c>
      <c r="K1499" s="8">
        <f t="shared" si="116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17"/>
        <v>-0.61187499999999995</v>
      </c>
      <c r="E1500" s="8">
        <v>-0.61187499999999995</v>
      </c>
      <c r="F1500" s="4">
        <f t="shared" si="118"/>
        <v>0</v>
      </c>
      <c r="G1500" s="4">
        <f t="shared" si="119"/>
        <v>0</v>
      </c>
      <c r="H1500" s="8">
        <f t="shared" si="120"/>
        <v>0</v>
      </c>
      <c r="J1500" s="8">
        <v>-611.875</v>
      </c>
      <c r="K1500" s="8">
        <f t="shared" si="116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17"/>
        <v>-0.61187499999999995</v>
      </c>
      <c r="E1501" s="8">
        <v>-0.61187499999999995</v>
      </c>
      <c r="F1501" s="4">
        <f t="shared" si="118"/>
        <v>0</v>
      </c>
      <c r="G1501" s="4">
        <f t="shared" si="119"/>
        <v>0</v>
      </c>
      <c r="H1501" s="8">
        <f t="shared" si="120"/>
        <v>0</v>
      </c>
      <c r="J1501" s="8">
        <v>-611.875</v>
      </c>
      <c r="K1501" s="8">
        <f t="shared" si="116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17"/>
        <v>-0.61187499999999995</v>
      </c>
      <c r="E1502" s="8">
        <v>-0.61187499999999995</v>
      </c>
      <c r="F1502" s="4">
        <f t="shared" si="118"/>
        <v>0</v>
      </c>
      <c r="G1502" s="4">
        <f t="shared" si="119"/>
        <v>0</v>
      </c>
      <c r="H1502" s="8">
        <f t="shared" si="120"/>
        <v>0</v>
      </c>
      <c r="J1502" s="8">
        <v>-611.875</v>
      </c>
      <c r="K1502" s="8">
        <f t="shared" si="116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17"/>
        <v>-1.0669200000000001</v>
      </c>
      <c r="E1503" s="8">
        <v>-1.0669150000000001</v>
      </c>
      <c r="F1503" s="4">
        <f t="shared" si="118"/>
        <v>5.000000000032756E-6</v>
      </c>
      <c r="G1503" s="4">
        <f t="shared" si="119"/>
        <v>5.000000000032756E-6</v>
      </c>
      <c r="H1503" s="8">
        <f t="shared" si="120"/>
        <v>2.5000000000327561E-11</v>
      </c>
      <c r="J1503" s="8">
        <v>-611.875</v>
      </c>
      <c r="K1503" s="8">
        <f t="shared" si="116"/>
        <v>-611.875</v>
      </c>
    </row>
    <row r="1504" spans="1:11" x14ac:dyDescent="0.25">
      <c r="A1504" s="8">
        <v>1496</v>
      </c>
      <c r="B1504" s="8">
        <v>7</v>
      </c>
      <c r="C1504" s="8">
        <v>6707.73</v>
      </c>
      <c r="D1504" s="8">
        <f t="shared" si="117"/>
        <v>6.7077299999999997</v>
      </c>
      <c r="E1504" s="8">
        <v>6.6139859999999997</v>
      </c>
      <c r="F1504" s="4">
        <f t="shared" si="118"/>
        <v>-9.374400000000005E-2</v>
      </c>
      <c r="G1504" s="4">
        <f t="shared" si="119"/>
        <v>9.374400000000005E-2</v>
      </c>
      <c r="H1504" s="8">
        <f t="shared" si="120"/>
        <v>8.7879375360000091E-3</v>
      </c>
      <c r="J1504" s="8">
        <v>-611.875</v>
      </c>
      <c r="K1504" s="8">
        <f t="shared" si="116"/>
        <v>-611.875</v>
      </c>
    </row>
    <row r="1505" spans="1:11" x14ac:dyDescent="0.25">
      <c r="A1505" s="8">
        <v>1497</v>
      </c>
      <c r="B1505" s="8">
        <v>8</v>
      </c>
      <c r="C1505" s="8">
        <v>113234</v>
      </c>
      <c r="D1505" s="8">
        <f t="shared" si="117"/>
        <v>113.23399999999999</v>
      </c>
      <c r="E1505" s="8">
        <v>113.760453</v>
      </c>
      <c r="F1505" s="4">
        <f t="shared" si="118"/>
        <v>0.52645300000000361</v>
      </c>
      <c r="G1505" s="4">
        <f t="shared" si="119"/>
        <v>0.52645300000000361</v>
      </c>
      <c r="H1505" s="8">
        <f t="shared" si="120"/>
        <v>0.27715276120900378</v>
      </c>
      <c r="J1505" s="8">
        <v>-611.875</v>
      </c>
      <c r="K1505" s="8">
        <f t="shared" si="116"/>
        <v>-611.875</v>
      </c>
    </row>
    <row r="1506" spans="1:11" x14ac:dyDescent="0.25">
      <c r="A1506" s="8">
        <v>1498</v>
      </c>
      <c r="B1506" s="8">
        <v>9</v>
      </c>
      <c r="C1506" s="8">
        <v>112295</v>
      </c>
      <c r="D1506" s="8">
        <f t="shared" si="117"/>
        <v>112.295</v>
      </c>
      <c r="E1506" s="8">
        <v>112.720603</v>
      </c>
      <c r="F1506" s="4">
        <f t="shared" si="118"/>
        <v>0.42560299999999529</v>
      </c>
      <c r="G1506" s="4">
        <f t="shared" si="119"/>
        <v>0.42560299999999529</v>
      </c>
      <c r="H1506" s="8">
        <f t="shared" si="120"/>
        <v>0.181137913608996</v>
      </c>
      <c r="J1506" s="8">
        <v>-611.875</v>
      </c>
      <c r="K1506" s="8">
        <f t="shared" si="116"/>
        <v>-611.875</v>
      </c>
    </row>
    <row r="1507" spans="1:11" x14ac:dyDescent="0.25">
      <c r="A1507" s="8">
        <v>1499</v>
      </c>
      <c r="B1507" s="8">
        <v>10</v>
      </c>
      <c r="C1507" s="8">
        <v>111349</v>
      </c>
      <c r="D1507" s="8">
        <f t="shared" si="117"/>
        <v>111.349</v>
      </c>
      <c r="E1507" s="8">
        <v>111.486046</v>
      </c>
      <c r="F1507" s="4">
        <f t="shared" si="118"/>
        <v>0.137045999999998</v>
      </c>
      <c r="G1507" s="4">
        <f t="shared" si="119"/>
        <v>0.137045999999998</v>
      </c>
      <c r="H1507" s="8">
        <f t="shared" si="120"/>
        <v>1.8781606115999452E-2</v>
      </c>
      <c r="J1507" s="8">
        <v>-611.875</v>
      </c>
      <c r="K1507" s="8">
        <f t="shared" si="116"/>
        <v>-611.875</v>
      </c>
    </row>
    <row r="1508" spans="1:11" x14ac:dyDescent="0.25">
      <c r="A1508" s="8">
        <v>1500</v>
      </c>
      <c r="B1508" s="8">
        <v>11</v>
      </c>
      <c r="C1508" s="8">
        <v>110544</v>
      </c>
      <c r="D1508" s="8">
        <f t="shared" si="117"/>
        <v>110.544</v>
      </c>
      <c r="E1508" s="8">
        <v>111.129198</v>
      </c>
      <c r="F1508" s="4">
        <f t="shared" si="118"/>
        <v>0.58519800000000544</v>
      </c>
      <c r="G1508" s="4">
        <f t="shared" si="119"/>
        <v>0.58519800000000544</v>
      </c>
      <c r="H1508" s="8">
        <f t="shared" si="120"/>
        <v>0.34245669920400634</v>
      </c>
      <c r="J1508" s="8">
        <v>-1066.92</v>
      </c>
      <c r="K1508" s="8">
        <f t="shared" si="116"/>
        <v>-1066.92</v>
      </c>
    </row>
    <row r="1509" spans="1:11" x14ac:dyDescent="0.25">
      <c r="A1509" s="8">
        <v>1501</v>
      </c>
      <c r="B1509" s="8">
        <v>12</v>
      </c>
      <c r="C1509" s="8">
        <v>109749</v>
      </c>
      <c r="D1509" s="8">
        <f t="shared" si="117"/>
        <v>109.749</v>
      </c>
      <c r="E1509" s="8">
        <v>110.151173</v>
      </c>
      <c r="F1509" s="4">
        <f t="shared" si="118"/>
        <v>0.40217300000000478</v>
      </c>
      <c r="G1509" s="4">
        <f t="shared" si="119"/>
        <v>0.40217300000000478</v>
      </c>
      <c r="H1509" s="8">
        <f t="shared" si="120"/>
        <v>0.16174312192900384</v>
      </c>
      <c r="J1509" s="8">
        <v>-2929.23</v>
      </c>
      <c r="K1509" s="8">
        <f t="shared" si="116"/>
        <v>-2929.23</v>
      </c>
    </row>
    <row r="1510" spans="1:11" x14ac:dyDescent="0.25">
      <c r="A1510" s="8">
        <v>1502</v>
      </c>
      <c r="B1510" s="8">
        <v>13</v>
      </c>
      <c r="C1510" s="8">
        <v>109338</v>
      </c>
      <c r="D1510" s="8">
        <f t="shared" si="117"/>
        <v>109.33799999999999</v>
      </c>
      <c r="E1510" s="8">
        <v>109.72322200000001</v>
      </c>
      <c r="F1510" s="4">
        <f t="shared" si="118"/>
        <v>0.38522200000001305</v>
      </c>
      <c r="G1510" s="4">
        <f t="shared" si="119"/>
        <v>0.38522200000001305</v>
      </c>
      <c r="H1510" s="8">
        <f t="shared" si="120"/>
        <v>0.14839598928401004</v>
      </c>
      <c r="J1510" s="8">
        <v>112548</v>
      </c>
      <c r="K1510" s="8">
        <f t="shared" si="116"/>
        <v>112548</v>
      </c>
    </row>
    <row r="1511" spans="1:11" x14ac:dyDescent="0.25">
      <c r="A1511" s="8">
        <v>1503</v>
      </c>
      <c r="B1511" s="8">
        <v>14</v>
      </c>
      <c r="C1511" s="8">
        <v>109340</v>
      </c>
      <c r="D1511" s="8">
        <f t="shared" si="117"/>
        <v>109.34</v>
      </c>
      <c r="E1511" s="8">
        <v>109.721643</v>
      </c>
      <c r="F1511" s="4">
        <f t="shared" si="118"/>
        <v>0.38164299999999685</v>
      </c>
      <c r="G1511" s="4">
        <f t="shared" si="119"/>
        <v>0.38164299999999685</v>
      </c>
      <c r="H1511" s="8">
        <f t="shared" si="120"/>
        <v>0.14565137944899759</v>
      </c>
      <c r="J1511" s="8">
        <v>112533</v>
      </c>
      <c r="K1511" s="8">
        <f t="shared" si="116"/>
        <v>112533</v>
      </c>
    </row>
    <row r="1512" spans="1:11" x14ac:dyDescent="0.25">
      <c r="A1512" s="8">
        <v>1504</v>
      </c>
      <c r="B1512" s="8">
        <v>15</v>
      </c>
      <c r="C1512" s="8">
        <v>102735</v>
      </c>
      <c r="D1512" s="8">
        <f t="shared" si="117"/>
        <v>102.735</v>
      </c>
      <c r="E1512" s="8">
        <v>103.59644900000001</v>
      </c>
      <c r="F1512" s="4">
        <f t="shared" si="118"/>
        <v>0.86144900000000746</v>
      </c>
      <c r="G1512" s="4">
        <f t="shared" si="119"/>
        <v>0.86144900000000746</v>
      </c>
      <c r="H1512" s="8">
        <f t="shared" si="120"/>
        <v>0.74209437960101288</v>
      </c>
      <c r="J1512" s="8">
        <v>111639</v>
      </c>
      <c r="K1512" s="8">
        <f t="shared" si="116"/>
        <v>111639</v>
      </c>
    </row>
    <row r="1513" spans="1:11" x14ac:dyDescent="0.25">
      <c r="A1513" s="8">
        <v>1505</v>
      </c>
      <c r="B1513" s="8">
        <v>16</v>
      </c>
      <c r="C1513" s="8">
        <v>45743.6</v>
      </c>
      <c r="D1513" s="8">
        <f t="shared" si="117"/>
        <v>45.743600000000001</v>
      </c>
      <c r="E1513" s="8">
        <v>47.350279999999998</v>
      </c>
      <c r="F1513" s="4">
        <f t="shared" si="118"/>
        <v>1.6066799999999972</v>
      </c>
      <c r="G1513" s="4">
        <f t="shared" si="119"/>
        <v>1.6066799999999972</v>
      </c>
      <c r="H1513" s="8">
        <f t="shared" si="120"/>
        <v>2.5814206223999911</v>
      </c>
      <c r="J1513" s="8">
        <v>111392</v>
      </c>
      <c r="K1513" s="8">
        <f t="shared" si="116"/>
        <v>111392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17"/>
        <v>-0.92471500000000006</v>
      </c>
      <c r="E1514" s="8">
        <v>-0.92471499999999995</v>
      </c>
      <c r="F1514" s="4">
        <f t="shared" si="118"/>
        <v>1.1102230246251565E-16</v>
      </c>
      <c r="G1514" s="4">
        <f t="shared" si="119"/>
        <v>1.1102230246251565E-16</v>
      </c>
      <c r="H1514" s="8">
        <f t="shared" si="120"/>
        <v>1.2325951644078309E-32</v>
      </c>
      <c r="J1514" s="8">
        <v>110626</v>
      </c>
      <c r="K1514" s="8">
        <f t="shared" si="116"/>
        <v>110626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17"/>
        <v>-0.61187499999999995</v>
      </c>
      <c r="E1515" s="8">
        <v>-0.61187499999999995</v>
      </c>
      <c r="F1515" s="4">
        <f t="shared" si="118"/>
        <v>0</v>
      </c>
      <c r="G1515" s="4">
        <f t="shared" si="119"/>
        <v>0</v>
      </c>
      <c r="H1515" s="8">
        <f t="shared" si="120"/>
        <v>0</v>
      </c>
      <c r="J1515" s="8">
        <v>110253</v>
      </c>
      <c r="K1515" s="8">
        <f t="shared" si="116"/>
        <v>110253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17"/>
        <v>-0.61187499999999995</v>
      </c>
      <c r="E1516" s="8">
        <v>-0.61187499999999995</v>
      </c>
      <c r="F1516" s="4">
        <f t="shared" si="118"/>
        <v>0</v>
      </c>
      <c r="G1516" s="4">
        <f t="shared" si="119"/>
        <v>0</v>
      </c>
      <c r="H1516" s="8">
        <f t="shared" si="120"/>
        <v>0</v>
      </c>
      <c r="J1516" s="8">
        <v>110124</v>
      </c>
      <c r="K1516" s="8">
        <f t="shared" ref="K1516:K1579" si="121">J1516</f>
        <v>110124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17"/>
        <v>-0.61187499999999995</v>
      </c>
      <c r="E1517" s="8">
        <v>-0.61187499999999995</v>
      </c>
      <c r="F1517" s="4">
        <f t="shared" si="118"/>
        <v>0</v>
      </c>
      <c r="G1517" s="4">
        <f t="shared" si="119"/>
        <v>0</v>
      </c>
      <c r="H1517" s="8">
        <f t="shared" si="120"/>
        <v>0</v>
      </c>
      <c r="J1517" s="8">
        <v>109668</v>
      </c>
      <c r="K1517" s="8">
        <f t="shared" si="121"/>
        <v>109668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17"/>
        <v>-0.61187499999999995</v>
      </c>
      <c r="E1518" s="8">
        <v>-0.61187499999999995</v>
      </c>
      <c r="F1518" s="4">
        <f t="shared" si="118"/>
        <v>0</v>
      </c>
      <c r="G1518" s="4">
        <f t="shared" si="119"/>
        <v>0</v>
      </c>
      <c r="H1518" s="8">
        <f t="shared" si="120"/>
        <v>0</v>
      </c>
      <c r="J1518" s="8">
        <v>81690.600000000006</v>
      </c>
      <c r="K1518" s="8">
        <f t="shared" si="121"/>
        <v>81690.600000000006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17"/>
        <v>-0.61187499999999995</v>
      </c>
      <c r="E1519" s="8">
        <v>-0.61187499999999995</v>
      </c>
      <c r="F1519" s="4">
        <f t="shared" si="118"/>
        <v>0</v>
      </c>
      <c r="G1519" s="4">
        <f t="shared" si="119"/>
        <v>0</v>
      </c>
      <c r="H1519" s="8">
        <f t="shared" si="120"/>
        <v>0</v>
      </c>
      <c r="J1519" s="8">
        <v>-924.71500000000003</v>
      </c>
      <c r="K1519" s="8">
        <f t="shared" si="121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17"/>
        <v>-0.61187499999999995</v>
      </c>
      <c r="E1520" s="8">
        <v>-0.61187499999999995</v>
      </c>
      <c r="F1520" s="4">
        <f t="shared" si="118"/>
        <v>0</v>
      </c>
      <c r="G1520" s="4">
        <f t="shared" si="119"/>
        <v>0</v>
      </c>
      <c r="H1520" s="8">
        <f t="shared" si="120"/>
        <v>0</v>
      </c>
      <c r="J1520" s="8">
        <v>-611.875</v>
      </c>
      <c r="K1520" s="8">
        <f t="shared" si="121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17"/>
        <v>-0.61187499999999995</v>
      </c>
      <c r="E1521" s="8">
        <v>-0.61187499999999995</v>
      </c>
      <c r="F1521" s="4">
        <f t="shared" si="118"/>
        <v>0</v>
      </c>
      <c r="G1521" s="4">
        <f t="shared" si="119"/>
        <v>0</v>
      </c>
      <c r="H1521" s="8">
        <f t="shared" si="120"/>
        <v>0</v>
      </c>
      <c r="J1521" s="8">
        <v>-611.875</v>
      </c>
      <c r="K1521" s="8">
        <f t="shared" si="121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17"/>
        <v>-0.61187499999999995</v>
      </c>
      <c r="E1522" s="8">
        <v>-0.61187499999999995</v>
      </c>
      <c r="F1522" s="4">
        <f t="shared" si="118"/>
        <v>0</v>
      </c>
      <c r="G1522" s="4">
        <f t="shared" si="119"/>
        <v>0</v>
      </c>
      <c r="H1522" s="8">
        <f t="shared" si="120"/>
        <v>0</v>
      </c>
      <c r="J1522" s="8">
        <v>-611.875</v>
      </c>
      <c r="K1522" s="8">
        <f t="shared" si="121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17"/>
        <v>-0.61187499999999995</v>
      </c>
      <c r="E1523" s="8">
        <v>-0.61187499999999995</v>
      </c>
      <c r="F1523" s="4">
        <f t="shared" si="118"/>
        <v>0</v>
      </c>
      <c r="G1523" s="4">
        <f t="shared" si="119"/>
        <v>0</v>
      </c>
      <c r="H1523" s="8">
        <f t="shared" si="120"/>
        <v>0</v>
      </c>
      <c r="J1523" s="8">
        <v>-611.875</v>
      </c>
      <c r="K1523" s="8">
        <f t="shared" si="121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17"/>
        <v>-0.61187499999999995</v>
      </c>
      <c r="E1524" s="8">
        <v>-0.61187499999999995</v>
      </c>
      <c r="F1524" s="4">
        <f t="shared" si="118"/>
        <v>0</v>
      </c>
      <c r="G1524" s="4">
        <f t="shared" si="119"/>
        <v>0</v>
      </c>
      <c r="H1524" s="8">
        <f t="shared" si="120"/>
        <v>0</v>
      </c>
      <c r="J1524" s="8">
        <v>-611.875</v>
      </c>
      <c r="K1524" s="8">
        <f t="shared" si="121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17"/>
        <v>-0.61187499999999995</v>
      </c>
      <c r="E1525" s="8">
        <v>-0.61187499999999995</v>
      </c>
      <c r="F1525" s="4">
        <f t="shared" si="118"/>
        <v>0</v>
      </c>
      <c r="G1525" s="4">
        <f t="shared" si="119"/>
        <v>0</v>
      </c>
      <c r="H1525" s="8">
        <f t="shared" si="120"/>
        <v>0</v>
      </c>
      <c r="J1525" s="8">
        <v>-611.875</v>
      </c>
      <c r="K1525" s="8">
        <f t="shared" si="121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17"/>
        <v>-0.61187499999999995</v>
      </c>
      <c r="E1526" s="8">
        <v>-0.61187499999999995</v>
      </c>
      <c r="F1526" s="4">
        <f t="shared" si="118"/>
        <v>0</v>
      </c>
      <c r="G1526" s="4">
        <f t="shared" si="119"/>
        <v>0</v>
      </c>
      <c r="H1526" s="8">
        <f t="shared" si="120"/>
        <v>0</v>
      </c>
      <c r="J1526" s="8">
        <v>-611.875</v>
      </c>
      <c r="K1526" s="8">
        <f t="shared" si="121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17"/>
        <v>-1.0669200000000001</v>
      </c>
      <c r="E1527" s="8">
        <v>-1.0669150000000001</v>
      </c>
      <c r="F1527" s="4">
        <f t="shared" si="118"/>
        <v>5.000000000032756E-6</v>
      </c>
      <c r="G1527" s="4">
        <f t="shared" si="119"/>
        <v>5.000000000032756E-6</v>
      </c>
      <c r="H1527" s="8">
        <f t="shared" si="120"/>
        <v>2.5000000000327561E-11</v>
      </c>
      <c r="J1527" s="8">
        <v>-611.875</v>
      </c>
      <c r="K1527" s="8">
        <f t="shared" si="121"/>
        <v>-611.875</v>
      </c>
    </row>
    <row r="1528" spans="1:11" x14ac:dyDescent="0.25">
      <c r="A1528" s="8">
        <v>1520</v>
      </c>
      <c r="B1528" s="8">
        <v>7</v>
      </c>
      <c r="C1528" s="8">
        <v>-3355.59</v>
      </c>
      <c r="D1528" s="8">
        <f t="shared" si="117"/>
        <v>-3.3555900000000003</v>
      </c>
      <c r="E1528" s="8">
        <v>-3.3548580000000001</v>
      </c>
      <c r="F1528" s="4">
        <f t="shared" si="118"/>
        <v>7.3200000000017695E-4</v>
      </c>
      <c r="G1528" s="4">
        <f t="shared" si="119"/>
        <v>7.3200000000017695E-4</v>
      </c>
      <c r="H1528" s="8">
        <f t="shared" si="120"/>
        <v>5.3582400000025903E-7</v>
      </c>
      <c r="J1528" s="8">
        <v>-611.875</v>
      </c>
      <c r="K1528" s="8">
        <f t="shared" si="121"/>
        <v>-611.875</v>
      </c>
    </row>
    <row r="1529" spans="1:11" x14ac:dyDescent="0.25">
      <c r="A1529" s="8">
        <v>1521</v>
      </c>
      <c r="B1529" s="8">
        <v>8</v>
      </c>
      <c r="C1529" s="8">
        <v>107917</v>
      </c>
      <c r="D1529" s="8">
        <f t="shared" si="117"/>
        <v>107.917</v>
      </c>
      <c r="E1529" s="8">
        <v>108.093216</v>
      </c>
      <c r="F1529" s="4">
        <f t="shared" si="118"/>
        <v>0.1762159999999966</v>
      </c>
      <c r="G1529" s="4">
        <f t="shared" si="119"/>
        <v>0.1762159999999966</v>
      </c>
      <c r="H1529" s="8">
        <f t="shared" si="120"/>
        <v>3.1052078655998801E-2</v>
      </c>
      <c r="J1529" s="8">
        <v>-611.875</v>
      </c>
      <c r="K1529" s="8">
        <f t="shared" si="121"/>
        <v>-611.875</v>
      </c>
    </row>
    <row r="1530" spans="1:11" x14ac:dyDescent="0.25">
      <c r="A1530" s="8">
        <v>1522</v>
      </c>
      <c r="B1530" s="8">
        <v>9</v>
      </c>
      <c r="C1530" s="8">
        <v>111098</v>
      </c>
      <c r="D1530" s="8">
        <f t="shared" si="117"/>
        <v>111.098</v>
      </c>
      <c r="E1530" s="8">
        <v>111.676126</v>
      </c>
      <c r="F1530" s="4">
        <f t="shared" si="118"/>
        <v>0.57812599999999748</v>
      </c>
      <c r="G1530" s="4">
        <f t="shared" si="119"/>
        <v>0.57812599999999748</v>
      </c>
      <c r="H1530" s="8">
        <f t="shared" si="120"/>
        <v>0.33422967187599706</v>
      </c>
      <c r="J1530" s="8">
        <v>-611.875</v>
      </c>
      <c r="K1530" s="8">
        <f t="shared" si="121"/>
        <v>-611.875</v>
      </c>
    </row>
    <row r="1531" spans="1:11" x14ac:dyDescent="0.25">
      <c r="A1531" s="8">
        <v>1523</v>
      </c>
      <c r="B1531" s="8">
        <v>10</v>
      </c>
      <c r="C1531" s="8">
        <v>110317</v>
      </c>
      <c r="D1531" s="8">
        <f t="shared" si="117"/>
        <v>110.31699999999999</v>
      </c>
      <c r="E1531" s="8">
        <v>110.864154</v>
      </c>
      <c r="F1531" s="4">
        <f t="shared" si="118"/>
        <v>0.54715400000000614</v>
      </c>
      <c r="G1531" s="4">
        <f t="shared" si="119"/>
        <v>0.54715400000000614</v>
      </c>
      <c r="H1531" s="8">
        <f t="shared" si="120"/>
        <v>0.29937749971600669</v>
      </c>
      <c r="J1531" s="8">
        <v>-611.875</v>
      </c>
      <c r="K1531" s="8">
        <f t="shared" si="121"/>
        <v>-611.875</v>
      </c>
    </row>
    <row r="1532" spans="1:11" x14ac:dyDescent="0.25">
      <c r="A1532" s="8">
        <v>1524</v>
      </c>
      <c r="B1532" s="8">
        <v>11</v>
      </c>
      <c r="C1532" s="8">
        <v>109930</v>
      </c>
      <c r="D1532" s="8">
        <f t="shared" si="117"/>
        <v>109.93</v>
      </c>
      <c r="E1532" s="8">
        <v>110.09566100000001</v>
      </c>
      <c r="F1532" s="4">
        <f t="shared" si="118"/>
        <v>0.16566100000000006</v>
      </c>
      <c r="G1532" s="4">
        <f t="shared" si="119"/>
        <v>0.16566100000000006</v>
      </c>
      <c r="H1532" s="8">
        <f t="shared" si="120"/>
        <v>2.7443566921000018E-2</v>
      </c>
      <c r="J1532" s="8">
        <v>-1066.92</v>
      </c>
      <c r="K1532" s="8">
        <f t="shared" si="121"/>
        <v>-1066.92</v>
      </c>
    </row>
    <row r="1533" spans="1:11" x14ac:dyDescent="0.25">
      <c r="A1533" s="8">
        <v>1525</v>
      </c>
      <c r="B1533" s="8">
        <v>12</v>
      </c>
      <c r="C1533" s="8">
        <v>109531</v>
      </c>
      <c r="D1533" s="8">
        <f t="shared" si="117"/>
        <v>109.53100000000001</v>
      </c>
      <c r="E1533" s="8">
        <v>109.94851800000001</v>
      </c>
      <c r="F1533" s="4">
        <f t="shared" si="118"/>
        <v>0.41751800000000117</v>
      </c>
      <c r="G1533" s="4">
        <f t="shared" si="119"/>
        <v>0.41751800000000117</v>
      </c>
      <c r="H1533" s="8">
        <f t="shared" si="120"/>
        <v>0.17432128032400096</v>
      </c>
      <c r="J1533" s="8">
        <v>6633.38</v>
      </c>
      <c r="K1533" s="8">
        <f t="shared" si="121"/>
        <v>6633.38</v>
      </c>
    </row>
    <row r="1534" spans="1:11" x14ac:dyDescent="0.25">
      <c r="A1534" s="8">
        <v>1526</v>
      </c>
      <c r="B1534" s="8">
        <v>13</v>
      </c>
      <c r="C1534" s="8">
        <v>109384</v>
      </c>
      <c r="D1534" s="8">
        <f t="shared" si="117"/>
        <v>109.384</v>
      </c>
      <c r="E1534" s="8">
        <v>109.81097</v>
      </c>
      <c r="F1534" s="4">
        <f t="shared" si="118"/>
        <v>0.42696999999999719</v>
      </c>
      <c r="G1534" s="4">
        <f t="shared" si="119"/>
        <v>0.42696999999999719</v>
      </c>
      <c r="H1534" s="8">
        <f t="shared" si="120"/>
        <v>0.18230338089999759</v>
      </c>
      <c r="J1534" s="8">
        <v>114312</v>
      </c>
      <c r="K1534" s="8">
        <f t="shared" si="121"/>
        <v>114312</v>
      </c>
    </row>
    <row r="1535" spans="1:11" x14ac:dyDescent="0.25">
      <c r="A1535" s="8">
        <v>1527</v>
      </c>
      <c r="B1535" s="8">
        <v>14</v>
      </c>
      <c r="C1535" s="8">
        <v>88041.3</v>
      </c>
      <c r="D1535" s="8">
        <f t="shared" si="117"/>
        <v>88.041300000000007</v>
      </c>
      <c r="E1535" s="8">
        <v>90.081231000000002</v>
      </c>
      <c r="F1535" s="4">
        <f t="shared" si="118"/>
        <v>2.0399309999999957</v>
      </c>
      <c r="G1535" s="4">
        <f t="shared" si="119"/>
        <v>2.0399309999999957</v>
      </c>
      <c r="H1535" s="8">
        <f t="shared" si="120"/>
        <v>4.1613184847609821</v>
      </c>
      <c r="J1535" s="8">
        <v>112473</v>
      </c>
      <c r="K1535" s="8">
        <f t="shared" si="121"/>
        <v>112473</v>
      </c>
    </row>
    <row r="1536" spans="1:11" x14ac:dyDescent="0.25">
      <c r="A1536" s="8">
        <v>1528</v>
      </c>
      <c r="B1536" s="8">
        <v>15</v>
      </c>
      <c r="C1536" s="8">
        <v>27352.2</v>
      </c>
      <c r="D1536" s="8">
        <f t="shared" si="117"/>
        <v>27.3522</v>
      </c>
      <c r="E1536" s="8">
        <v>27.613613000000001</v>
      </c>
      <c r="F1536" s="4">
        <f t="shared" si="118"/>
        <v>0.26141300000000101</v>
      </c>
      <c r="G1536" s="4">
        <f t="shared" si="119"/>
        <v>0.26141300000000101</v>
      </c>
      <c r="H1536" s="8">
        <f t="shared" si="120"/>
        <v>6.8336756569000526E-2</v>
      </c>
      <c r="J1536" s="8">
        <v>111523</v>
      </c>
      <c r="K1536" s="8">
        <f t="shared" si="121"/>
        <v>111523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17"/>
        <v>-0.92471500000000006</v>
      </c>
      <c r="E1537" s="8">
        <v>-0.92471499999999995</v>
      </c>
      <c r="F1537" s="4">
        <f t="shared" si="118"/>
        <v>1.1102230246251565E-16</v>
      </c>
      <c r="G1537" s="4">
        <f t="shared" si="119"/>
        <v>1.1102230246251565E-16</v>
      </c>
      <c r="H1537" s="8">
        <f t="shared" si="120"/>
        <v>1.2325951644078309E-32</v>
      </c>
      <c r="J1537" s="8">
        <v>110964</v>
      </c>
      <c r="K1537" s="8">
        <f t="shared" si="121"/>
        <v>110964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17"/>
        <v>-0.92471500000000006</v>
      </c>
      <c r="E1538" s="8">
        <v>-0.92471499999999995</v>
      </c>
      <c r="F1538" s="4">
        <f t="shared" si="118"/>
        <v>1.1102230246251565E-16</v>
      </c>
      <c r="G1538" s="4">
        <f t="shared" si="119"/>
        <v>1.1102230246251565E-16</v>
      </c>
      <c r="H1538" s="8">
        <f t="shared" si="120"/>
        <v>1.2325951644078309E-32</v>
      </c>
      <c r="J1538" s="8">
        <v>110177</v>
      </c>
      <c r="K1538" s="8">
        <f t="shared" si="121"/>
        <v>110177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17"/>
        <v>-0.61187499999999995</v>
      </c>
      <c r="E1539" s="8">
        <v>-0.61187499999999995</v>
      </c>
      <c r="F1539" s="4">
        <f t="shared" si="118"/>
        <v>0</v>
      </c>
      <c r="G1539" s="4">
        <f t="shared" si="119"/>
        <v>0</v>
      </c>
      <c r="H1539" s="8">
        <f t="shared" si="120"/>
        <v>0</v>
      </c>
      <c r="J1539" s="8">
        <v>109645</v>
      </c>
      <c r="K1539" s="8">
        <f t="shared" si="121"/>
        <v>109645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17"/>
        <v>-0.61187499999999995</v>
      </c>
      <c r="E1540" s="8">
        <v>-0.61187499999999995</v>
      </c>
      <c r="F1540" s="4">
        <f t="shared" si="118"/>
        <v>0</v>
      </c>
      <c r="G1540" s="4">
        <f t="shared" si="119"/>
        <v>0</v>
      </c>
      <c r="H1540" s="8">
        <f t="shared" si="120"/>
        <v>0</v>
      </c>
      <c r="J1540" s="8">
        <v>109643</v>
      </c>
      <c r="K1540" s="8">
        <f t="shared" si="121"/>
        <v>109643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17"/>
        <v>-0.61187499999999995</v>
      </c>
      <c r="E1541" s="8">
        <v>-0.61187499999999995</v>
      </c>
      <c r="F1541" s="4">
        <f t="shared" si="118"/>
        <v>0</v>
      </c>
      <c r="G1541" s="4">
        <f t="shared" si="119"/>
        <v>0</v>
      </c>
      <c r="H1541" s="8">
        <f t="shared" si="120"/>
        <v>0</v>
      </c>
      <c r="J1541" s="8">
        <v>103595</v>
      </c>
      <c r="K1541" s="8">
        <f t="shared" si="121"/>
        <v>103595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17"/>
        <v>-0.61187499999999995</v>
      </c>
      <c r="E1542" s="8">
        <v>-0.61187499999999995</v>
      </c>
      <c r="F1542" s="4">
        <f t="shared" si="118"/>
        <v>0</v>
      </c>
      <c r="G1542" s="4">
        <f t="shared" si="119"/>
        <v>0</v>
      </c>
      <c r="H1542" s="8">
        <f t="shared" si="120"/>
        <v>0</v>
      </c>
      <c r="J1542" s="8">
        <v>47513.1</v>
      </c>
      <c r="K1542" s="8">
        <f t="shared" si="121"/>
        <v>47513.1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17"/>
        <v>-0.61187499999999995</v>
      </c>
      <c r="E1543" s="8">
        <v>-0.61187499999999995</v>
      </c>
      <c r="F1543" s="4">
        <f t="shared" si="118"/>
        <v>0</v>
      </c>
      <c r="G1543" s="4">
        <f t="shared" si="119"/>
        <v>0</v>
      </c>
      <c r="H1543" s="8">
        <f t="shared" si="120"/>
        <v>0</v>
      </c>
      <c r="J1543" s="8">
        <v>-924.71500000000003</v>
      </c>
      <c r="K1543" s="8">
        <f t="shared" si="121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17"/>
        <v>-0.61187499999999995</v>
      </c>
      <c r="E1544" s="8">
        <v>-0.61187499999999995</v>
      </c>
      <c r="F1544" s="4">
        <f t="shared" si="118"/>
        <v>0</v>
      </c>
      <c r="G1544" s="4">
        <f t="shared" si="119"/>
        <v>0</v>
      </c>
      <c r="H1544" s="8">
        <f t="shared" si="120"/>
        <v>0</v>
      </c>
      <c r="J1544" s="8">
        <v>-611.875</v>
      </c>
      <c r="K1544" s="8">
        <f t="shared" si="121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22">C1545/1000</f>
        <v>-0.61187499999999995</v>
      </c>
      <c r="E1545" s="8">
        <v>-0.61187499999999995</v>
      </c>
      <c r="F1545" s="4">
        <f t="shared" ref="F1545:F1608" si="123">(E1545- D1545)</f>
        <v>0</v>
      </c>
      <c r="G1545" s="4">
        <f t="shared" ref="G1545:G1608" si="124">ABS(F1545)</f>
        <v>0</v>
      </c>
      <c r="H1545" s="8">
        <f t="shared" ref="H1545:H1608" si="125">(G1545^2)</f>
        <v>0</v>
      </c>
      <c r="J1545" s="8">
        <v>-611.875</v>
      </c>
      <c r="K1545" s="8">
        <f t="shared" si="121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22"/>
        <v>-0.61187499999999995</v>
      </c>
      <c r="E1546" s="8">
        <v>-0.61187499999999995</v>
      </c>
      <c r="F1546" s="4">
        <f t="shared" si="123"/>
        <v>0</v>
      </c>
      <c r="G1546" s="4">
        <f t="shared" si="124"/>
        <v>0</v>
      </c>
      <c r="H1546" s="8">
        <f t="shared" si="125"/>
        <v>0</v>
      </c>
      <c r="J1546" s="8">
        <v>-611.875</v>
      </c>
      <c r="K1546" s="8">
        <f t="shared" si="121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22"/>
        <v>-0.61187499999999995</v>
      </c>
      <c r="E1547" s="8">
        <v>-0.61187499999999995</v>
      </c>
      <c r="F1547" s="4">
        <f t="shared" si="123"/>
        <v>0</v>
      </c>
      <c r="G1547" s="4">
        <f t="shared" si="124"/>
        <v>0</v>
      </c>
      <c r="H1547" s="8">
        <f t="shared" si="125"/>
        <v>0</v>
      </c>
      <c r="J1547" s="8">
        <v>-611.875</v>
      </c>
      <c r="K1547" s="8">
        <f t="shared" si="121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22"/>
        <v>-0.61187499999999995</v>
      </c>
      <c r="E1548" s="8">
        <v>-0.61187499999999995</v>
      </c>
      <c r="F1548" s="4">
        <f t="shared" si="123"/>
        <v>0</v>
      </c>
      <c r="G1548" s="4">
        <f t="shared" si="124"/>
        <v>0</v>
      </c>
      <c r="H1548" s="8">
        <f t="shared" si="125"/>
        <v>0</v>
      </c>
      <c r="J1548" s="8">
        <v>-611.875</v>
      </c>
      <c r="K1548" s="8">
        <f t="shared" si="121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22"/>
        <v>-0.61187499999999995</v>
      </c>
      <c r="E1549" s="8">
        <v>-0.61187499999999995</v>
      </c>
      <c r="F1549" s="4">
        <f t="shared" si="123"/>
        <v>0</v>
      </c>
      <c r="G1549" s="4">
        <f t="shared" si="124"/>
        <v>0</v>
      </c>
      <c r="H1549" s="8">
        <f t="shared" si="125"/>
        <v>0</v>
      </c>
      <c r="J1549" s="8">
        <v>-611.875</v>
      </c>
      <c r="K1549" s="8">
        <f t="shared" si="121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22"/>
        <v>-0.61187499999999995</v>
      </c>
      <c r="E1550" s="8">
        <v>-0.61187499999999995</v>
      </c>
      <c r="F1550" s="4">
        <f t="shared" si="123"/>
        <v>0</v>
      </c>
      <c r="G1550" s="4">
        <f t="shared" si="124"/>
        <v>0</v>
      </c>
      <c r="H1550" s="8">
        <f t="shared" si="125"/>
        <v>0</v>
      </c>
      <c r="J1550" s="8">
        <v>-611.875</v>
      </c>
      <c r="K1550" s="8">
        <f t="shared" si="121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22"/>
        <v>-1.0669200000000001</v>
      </c>
      <c r="E1551" s="8">
        <v>-1.0669150000000001</v>
      </c>
      <c r="F1551" s="4">
        <f t="shared" si="123"/>
        <v>5.000000000032756E-6</v>
      </c>
      <c r="G1551" s="4">
        <f t="shared" si="124"/>
        <v>5.000000000032756E-6</v>
      </c>
      <c r="H1551" s="8">
        <f t="shared" si="125"/>
        <v>2.5000000000327561E-11</v>
      </c>
      <c r="J1551" s="8">
        <v>-611.875</v>
      </c>
      <c r="K1551" s="8">
        <f t="shared" si="121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22"/>
        <v>-1.0669200000000001</v>
      </c>
      <c r="E1552" s="8">
        <v>-1.0669150000000001</v>
      </c>
      <c r="F1552" s="4">
        <f t="shared" si="123"/>
        <v>5.000000000032756E-6</v>
      </c>
      <c r="G1552" s="4">
        <f t="shared" si="124"/>
        <v>5.000000000032756E-6</v>
      </c>
      <c r="H1552" s="8">
        <f t="shared" si="125"/>
        <v>2.5000000000327561E-11</v>
      </c>
      <c r="J1552" s="8">
        <v>-611.875</v>
      </c>
      <c r="K1552" s="8">
        <f t="shared" si="121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22"/>
        <v>-0.92471500000000006</v>
      </c>
      <c r="E1553" s="8">
        <v>-0.92471499999999995</v>
      </c>
      <c r="F1553" s="4">
        <f t="shared" si="123"/>
        <v>1.1102230246251565E-16</v>
      </c>
      <c r="G1553" s="4">
        <f t="shared" si="124"/>
        <v>1.1102230246251565E-16</v>
      </c>
      <c r="H1553" s="8">
        <f t="shared" si="125"/>
        <v>1.2325951644078309E-32</v>
      </c>
      <c r="J1553" s="8">
        <v>-611.875</v>
      </c>
      <c r="K1553" s="8">
        <f t="shared" si="121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22"/>
        <v>-0.92471500000000006</v>
      </c>
      <c r="E1554" s="8">
        <v>-0.92471499999999995</v>
      </c>
      <c r="F1554" s="4">
        <f t="shared" si="123"/>
        <v>1.1102230246251565E-16</v>
      </c>
      <c r="G1554" s="4">
        <f t="shared" si="124"/>
        <v>1.1102230246251565E-16</v>
      </c>
      <c r="H1554" s="8">
        <f t="shared" si="125"/>
        <v>1.2325951644078309E-32</v>
      </c>
      <c r="J1554" s="8">
        <v>-611.875</v>
      </c>
      <c r="K1554" s="8">
        <f t="shared" si="121"/>
        <v>-611.875</v>
      </c>
    </row>
    <row r="1555" spans="1:11" x14ac:dyDescent="0.25">
      <c r="A1555" s="8">
        <v>1547</v>
      </c>
      <c r="B1555" s="8">
        <v>10</v>
      </c>
      <c r="C1555" s="8">
        <v>-2768.55</v>
      </c>
      <c r="D1555" s="8">
        <f t="shared" si="122"/>
        <v>-2.7685500000000003</v>
      </c>
      <c r="E1555" s="8">
        <v>-2.7667700000000002</v>
      </c>
      <c r="F1555" s="4">
        <f t="shared" si="123"/>
        <v>1.7800000000001148E-3</v>
      </c>
      <c r="G1555" s="4">
        <f t="shared" si="124"/>
        <v>1.7800000000001148E-3</v>
      </c>
      <c r="H1555" s="8">
        <f t="shared" si="125"/>
        <v>3.1684000000004087E-6</v>
      </c>
      <c r="J1555" s="8">
        <v>-611.875</v>
      </c>
      <c r="K1555" s="8">
        <f t="shared" si="121"/>
        <v>-611.875</v>
      </c>
    </row>
    <row r="1556" spans="1:11" x14ac:dyDescent="0.25">
      <c r="A1556" s="8">
        <v>1548</v>
      </c>
      <c r="B1556" s="8">
        <v>11</v>
      </c>
      <c r="C1556" s="8">
        <v>22472.400000000001</v>
      </c>
      <c r="D1556" s="8">
        <f t="shared" si="122"/>
        <v>22.4724</v>
      </c>
      <c r="E1556" s="8">
        <v>22.314454999999999</v>
      </c>
      <c r="F1556" s="4">
        <f t="shared" si="123"/>
        <v>-0.15794500000000156</v>
      </c>
      <c r="G1556" s="4">
        <f t="shared" si="124"/>
        <v>0.15794500000000156</v>
      </c>
      <c r="H1556" s="8">
        <f t="shared" si="125"/>
        <v>2.4946623025000492E-2</v>
      </c>
      <c r="J1556" s="8">
        <v>-1066.92</v>
      </c>
      <c r="K1556" s="8">
        <f t="shared" si="121"/>
        <v>-1066.92</v>
      </c>
    </row>
    <row r="1557" spans="1:11" x14ac:dyDescent="0.25">
      <c r="A1557" s="8">
        <v>1549</v>
      </c>
      <c r="B1557" s="8">
        <v>12</v>
      </c>
      <c r="C1557" s="8">
        <v>31258.7</v>
      </c>
      <c r="D1557" s="8">
        <f t="shared" si="122"/>
        <v>31.258700000000001</v>
      </c>
      <c r="E1557" s="8">
        <v>31.92784</v>
      </c>
      <c r="F1557" s="4">
        <f t="shared" si="123"/>
        <v>0.66913999999999874</v>
      </c>
      <c r="G1557" s="4">
        <f t="shared" si="124"/>
        <v>0.66913999999999874</v>
      </c>
      <c r="H1557" s="8">
        <f t="shared" si="125"/>
        <v>0.44774833959999832</v>
      </c>
      <c r="J1557" s="8">
        <v>-3354.87</v>
      </c>
      <c r="K1557" s="8">
        <f t="shared" si="121"/>
        <v>-3354.87</v>
      </c>
    </row>
    <row r="1558" spans="1:11" x14ac:dyDescent="0.25">
      <c r="A1558" s="8">
        <v>1550</v>
      </c>
      <c r="B1558" s="8">
        <v>13</v>
      </c>
      <c r="C1558" s="8">
        <v>91116.3</v>
      </c>
      <c r="D1558" s="8">
        <f t="shared" si="122"/>
        <v>91.11630000000001</v>
      </c>
      <c r="E1558" s="8">
        <v>92.419946999999993</v>
      </c>
      <c r="F1558" s="4">
        <f t="shared" si="123"/>
        <v>1.3036469999999838</v>
      </c>
      <c r="G1558" s="4">
        <f t="shared" si="124"/>
        <v>1.3036469999999838</v>
      </c>
      <c r="H1558" s="8">
        <f t="shared" si="125"/>
        <v>1.6994955006089578</v>
      </c>
      <c r="J1558" s="8">
        <v>107826</v>
      </c>
      <c r="K1558" s="8">
        <f t="shared" si="121"/>
        <v>107826</v>
      </c>
    </row>
    <row r="1559" spans="1:11" x14ac:dyDescent="0.25">
      <c r="A1559" s="8">
        <v>1551</v>
      </c>
      <c r="B1559" s="8">
        <v>14</v>
      </c>
      <c r="C1559" s="8">
        <v>43471.4</v>
      </c>
      <c r="D1559" s="8">
        <f t="shared" si="122"/>
        <v>43.471400000000003</v>
      </c>
      <c r="E1559" s="8">
        <v>44.091715999999998</v>
      </c>
      <c r="F1559" s="4">
        <f t="shared" si="123"/>
        <v>0.62031599999999543</v>
      </c>
      <c r="G1559" s="4">
        <f t="shared" si="124"/>
        <v>0.62031599999999543</v>
      </c>
      <c r="H1559" s="8">
        <f t="shared" si="125"/>
        <v>0.3847919398559943</v>
      </c>
      <c r="J1559" s="8">
        <v>111449</v>
      </c>
      <c r="K1559" s="8">
        <f t="shared" si="121"/>
        <v>111449</v>
      </c>
    </row>
    <row r="1560" spans="1:11" x14ac:dyDescent="0.25">
      <c r="A1560" s="8">
        <v>1552</v>
      </c>
      <c r="B1560" s="8">
        <v>15</v>
      </c>
      <c r="C1560" s="8">
        <v>81375.3</v>
      </c>
      <c r="D1560" s="8">
        <f t="shared" si="122"/>
        <v>81.37530000000001</v>
      </c>
      <c r="E1560" s="8">
        <v>82.105666999999997</v>
      </c>
      <c r="F1560" s="4">
        <f t="shared" si="123"/>
        <v>0.73036699999998689</v>
      </c>
      <c r="G1560" s="4">
        <f t="shared" si="124"/>
        <v>0.73036699999998689</v>
      </c>
      <c r="H1560" s="8">
        <f t="shared" si="125"/>
        <v>0.53343595468898086</v>
      </c>
      <c r="J1560" s="8">
        <v>110570</v>
      </c>
      <c r="K1560" s="8">
        <f t="shared" si="121"/>
        <v>110570</v>
      </c>
    </row>
    <row r="1561" spans="1:11" x14ac:dyDescent="0.25">
      <c r="A1561" s="8">
        <v>1553</v>
      </c>
      <c r="B1561" s="8">
        <v>16</v>
      </c>
      <c r="C1561" s="8">
        <v>31042.7</v>
      </c>
      <c r="D1561" s="8">
        <f t="shared" si="122"/>
        <v>31.0427</v>
      </c>
      <c r="E1561" s="8">
        <v>32.268742000000003</v>
      </c>
      <c r="F1561" s="4">
        <f t="shared" si="123"/>
        <v>1.2260420000000032</v>
      </c>
      <c r="G1561" s="4">
        <f t="shared" si="124"/>
        <v>1.2260420000000032</v>
      </c>
      <c r="H1561" s="8">
        <f t="shared" si="125"/>
        <v>1.5031789857640079</v>
      </c>
      <c r="J1561" s="8">
        <v>110033</v>
      </c>
      <c r="K1561" s="8">
        <f t="shared" si="121"/>
        <v>110033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22"/>
        <v>-0.92471500000000006</v>
      </c>
      <c r="E1562" s="8">
        <v>-0.92471499999999995</v>
      </c>
      <c r="F1562" s="4">
        <f t="shared" si="123"/>
        <v>1.1102230246251565E-16</v>
      </c>
      <c r="G1562" s="4">
        <f t="shared" si="124"/>
        <v>1.1102230246251565E-16</v>
      </c>
      <c r="H1562" s="8">
        <f t="shared" si="125"/>
        <v>1.2325951644078309E-32</v>
      </c>
      <c r="J1562" s="8">
        <v>109901</v>
      </c>
      <c r="K1562" s="8">
        <f t="shared" si="121"/>
        <v>109901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22"/>
        <v>-0.61187499999999995</v>
      </c>
      <c r="E1563" s="8">
        <v>-0.61187499999999995</v>
      </c>
      <c r="F1563" s="4">
        <f t="shared" si="123"/>
        <v>0</v>
      </c>
      <c r="G1563" s="4">
        <f t="shared" si="124"/>
        <v>0</v>
      </c>
      <c r="H1563" s="8">
        <f t="shared" si="125"/>
        <v>0</v>
      </c>
      <c r="J1563" s="8">
        <v>109767</v>
      </c>
      <c r="K1563" s="8">
        <f t="shared" si="121"/>
        <v>109767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22"/>
        <v>-0.61187499999999995</v>
      </c>
      <c r="E1564" s="8">
        <v>-0.61187499999999995</v>
      </c>
      <c r="F1564" s="4">
        <f t="shared" si="123"/>
        <v>0</v>
      </c>
      <c r="G1564" s="4">
        <f t="shared" si="124"/>
        <v>0</v>
      </c>
      <c r="H1564" s="8">
        <f t="shared" si="125"/>
        <v>0</v>
      </c>
      <c r="J1564" s="8">
        <v>90144.7</v>
      </c>
      <c r="K1564" s="8">
        <f t="shared" si="121"/>
        <v>90144.7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22"/>
        <v>-0.61187499999999995</v>
      </c>
      <c r="E1565" s="8">
        <v>-0.61187499999999995</v>
      </c>
      <c r="F1565" s="4">
        <f t="shared" si="123"/>
        <v>0</v>
      </c>
      <c r="G1565" s="4">
        <f t="shared" si="124"/>
        <v>0</v>
      </c>
      <c r="H1565" s="8">
        <f t="shared" si="125"/>
        <v>0</v>
      </c>
      <c r="J1565" s="8">
        <v>27680.2</v>
      </c>
      <c r="K1565" s="8">
        <f t="shared" si="121"/>
        <v>27680.2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22"/>
        <v>-0.61187499999999995</v>
      </c>
      <c r="E1566" s="8">
        <v>-0.61187499999999995</v>
      </c>
      <c r="F1566" s="4">
        <f t="shared" si="123"/>
        <v>0</v>
      </c>
      <c r="G1566" s="4">
        <f t="shared" si="124"/>
        <v>0</v>
      </c>
      <c r="H1566" s="8">
        <f t="shared" si="125"/>
        <v>0</v>
      </c>
      <c r="J1566" s="8">
        <v>-924.71500000000003</v>
      </c>
      <c r="K1566" s="8">
        <f t="shared" si="121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22"/>
        <v>-0.61187499999999995</v>
      </c>
      <c r="E1567" s="8">
        <v>-0.61187499999999995</v>
      </c>
      <c r="F1567" s="4">
        <f t="shared" si="123"/>
        <v>0</v>
      </c>
      <c r="G1567" s="4">
        <f t="shared" si="124"/>
        <v>0</v>
      </c>
      <c r="H1567" s="8">
        <f t="shared" si="125"/>
        <v>0</v>
      </c>
      <c r="J1567" s="8">
        <v>-924.71500000000003</v>
      </c>
      <c r="K1567" s="8">
        <f t="shared" si="121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22"/>
        <v>-0.61187499999999995</v>
      </c>
      <c r="E1568" s="8">
        <v>-0.61187499999999995</v>
      </c>
      <c r="F1568" s="4">
        <f t="shared" si="123"/>
        <v>0</v>
      </c>
      <c r="G1568" s="4">
        <f t="shared" si="124"/>
        <v>0</v>
      </c>
      <c r="H1568" s="8">
        <f t="shared" si="125"/>
        <v>0</v>
      </c>
      <c r="J1568" s="8">
        <v>-611.875</v>
      </c>
      <c r="K1568" s="8">
        <f t="shared" si="121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22"/>
        <v>-0.61187499999999995</v>
      </c>
      <c r="E1569" s="8">
        <v>-0.61187499999999995</v>
      </c>
      <c r="F1569" s="4">
        <f t="shared" si="123"/>
        <v>0</v>
      </c>
      <c r="G1569" s="4">
        <f t="shared" si="124"/>
        <v>0</v>
      </c>
      <c r="H1569" s="8">
        <f t="shared" si="125"/>
        <v>0</v>
      </c>
      <c r="J1569" s="8">
        <v>-611.875</v>
      </c>
      <c r="K1569" s="8">
        <f t="shared" si="121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22"/>
        <v>-0.61187499999999995</v>
      </c>
      <c r="E1570" s="8">
        <v>-0.61187499999999995</v>
      </c>
      <c r="F1570" s="4">
        <f t="shared" si="123"/>
        <v>0</v>
      </c>
      <c r="G1570" s="4">
        <f t="shared" si="124"/>
        <v>0</v>
      </c>
      <c r="H1570" s="8">
        <f t="shared" si="125"/>
        <v>0</v>
      </c>
      <c r="J1570" s="8">
        <v>-611.875</v>
      </c>
      <c r="K1570" s="8">
        <f t="shared" si="121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22"/>
        <v>-0.61187499999999995</v>
      </c>
      <c r="E1571" s="8">
        <v>-0.61187499999999995</v>
      </c>
      <c r="F1571" s="4">
        <f t="shared" si="123"/>
        <v>0</v>
      </c>
      <c r="G1571" s="4">
        <f t="shared" si="124"/>
        <v>0</v>
      </c>
      <c r="H1571" s="8">
        <f t="shared" si="125"/>
        <v>0</v>
      </c>
      <c r="J1571" s="8">
        <v>-611.875</v>
      </c>
      <c r="K1571" s="8">
        <f t="shared" si="121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22"/>
        <v>-0.61187499999999995</v>
      </c>
      <c r="E1572" s="8">
        <v>-0.61187499999999995</v>
      </c>
      <c r="F1572" s="4">
        <f t="shared" si="123"/>
        <v>0</v>
      </c>
      <c r="G1572" s="4">
        <f t="shared" si="124"/>
        <v>0</v>
      </c>
      <c r="H1572" s="8">
        <f t="shared" si="125"/>
        <v>0</v>
      </c>
      <c r="J1572" s="8">
        <v>-611.875</v>
      </c>
      <c r="K1572" s="8">
        <f t="shared" si="121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22"/>
        <v>-0.61187499999999995</v>
      </c>
      <c r="E1573" s="8">
        <v>-0.61187499999999995</v>
      </c>
      <c r="F1573" s="4">
        <f t="shared" si="123"/>
        <v>0</v>
      </c>
      <c r="G1573" s="4">
        <f t="shared" si="124"/>
        <v>0</v>
      </c>
      <c r="H1573" s="8">
        <f t="shared" si="125"/>
        <v>0</v>
      </c>
      <c r="J1573" s="8">
        <v>-611.875</v>
      </c>
      <c r="K1573" s="8">
        <f t="shared" si="121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22"/>
        <v>-0.61187499999999995</v>
      </c>
      <c r="E1574" s="8">
        <v>-0.61187499999999995</v>
      </c>
      <c r="F1574" s="4">
        <f t="shared" si="123"/>
        <v>0</v>
      </c>
      <c r="G1574" s="4">
        <f t="shared" si="124"/>
        <v>0</v>
      </c>
      <c r="H1574" s="8">
        <f t="shared" si="125"/>
        <v>0</v>
      </c>
      <c r="J1574" s="8">
        <v>-611.875</v>
      </c>
      <c r="K1574" s="8">
        <f t="shared" si="121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22"/>
        <v>-1.0669200000000001</v>
      </c>
      <c r="E1575" s="8">
        <v>-1.0669150000000001</v>
      </c>
      <c r="F1575" s="4">
        <f t="shared" si="123"/>
        <v>5.000000000032756E-6</v>
      </c>
      <c r="G1575" s="4">
        <f t="shared" si="124"/>
        <v>5.000000000032756E-6</v>
      </c>
      <c r="H1575" s="8">
        <f t="shared" si="125"/>
        <v>2.5000000000327561E-11</v>
      </c>
      <c r="J1575" s="8">
        <v>-611.875</v>
      </c>
      <c r="K1575" s="8">
        <f t="shared" si="121"/>
        <v>-611.875</v>
      </c>
    </row>
    <row r="1576" spans="1:11" x14ac:dyDescent="0.25">
      <c r="A1576" s="8">
        <v>1568</v>
      </c>
      <c r="B1576" s="8">
        <v>7</v>
      </c>
      <c r="C1576" s="8">
        <v>-1983.6</v>
      </c>
      <c r="D1576" s="8">
        <f t="shared" si="122"/>
        <v>-1.9835999999999998</v>
      </c>
      <c r="E1576" s="8">
        <v>-1.9827429999999999</v>
      </c>
      <c r="F1576" s="4">
        <f t="shared" si="123"/>
        <v>8.5699999999988563E-4</v>
      </c>
      <c r="G1576" s="4">
        <f t="shared" si="124"/>
        <v>8.5699999999988563E-4</v>
      </c>
      <c r="H1576" s="8">
        <f t="shared" si="125"/>
        <v>7.3444899999980401E-7</v>
      </c>
      <c r="J1576" s="8">
        <v>-611.875</v>
      </c>
      <c r="K1576" s="8">
        <f t="shared" si="121"/>
        <v>-611.875</v>
      </c>
    </row>
    <row r="1577" spans="1:11" x14ac:dyDescent="0.25">
      <c r="A1577" s="8">
        <v>1569</v>
      </c>
      <c r="B1577" s="8">
        <v>8</v>
      </c>
      <c r="C1577" s="8">
        <v>26679.9</v>
      </c>
      <c r="D1577" s="8">
        <f t="shared" si="122"/>
        <v>26.6799</v>
      </c>
      <c r="E1577" s="8">
        <v>26.213823000000001</v>
      </c>
      <c r="F1577" s="4">
        <f t="shared" si="123"/>
        <v>-0.46607699999999852</v>
      </c>
      <c r="G1577" s="4">
        <f t="shared" si="124"/>
        <v>0.46607699999999852</v>
      </c>
      <c r="H1577" s="8">
        <f t="shared" si="125"/>
        <v>0.21722776992899862</v>
      </c>
      <c r="J1577" s="8">
        <v>-611.875</v>
      </c>
      <c r="K1577" s="8">
        <f t="shared" si="121"/>
        <v>-611.875</v>
      </c>
    </row>
    <row r="1578" spans="1:11" x14ac:dyDescent="0.25">
      <c r="A1578" s="8">
        <v>1570</v>
      </c>
      <c r="B1578" s="8">
        <v>9</v>
      </c>
      <c r="C1578" s="8">
        <v>-966.28200000000004</v>
      </c>
      <c r="D1578" s="8">
        <f t="shared" si="122"/>
        <v>-0.96628200000000009</v>
      </c>
      <c r="E1578" s="8">
        <v>-0.96585299999999996</v>
      </c>
      <c r="F1578" s="4">
        <f t="shared" si="123"/>
        <v>4.2900000000012373E-4</v>
      </c>
      <c r="G1578" s="4">
        <f t="shared" si="124"/>
        <v>4.2900000000012373E-4</v>
      </c>
      <c r="H1578" s="8">
        <f t="shared" si="125"/>
        <v>1.8404100000010617E-7</v>
      </c>
      <c r="J1578" s="8">
        <v>-611.875</v>
      </c>
      <c r="K1578" s="8">
        <f t="shared" si="121"/>
        <v>-611.875</v>
      </c>
    </row>
    <row r="1579" spans="1:11" x14ac:dyDescent="0.25">
      <c r="A1579" s="8">
        <v>1571</v>
      </c>
      <c r="B1579" s="8">
        <v>10</v>
      </c>
      <c r="C1579" s="8">
        <v>34684.1</v>
      </c>
      <c r="D1579" s="8">
        <f t="shared" si="122"/>
        <v>34.684100000000001</v>
      </c>
      <c r="E1579" s="8">
        <v>34.028894999999999</v>
      </c>
      <c r="F1579" s="4">
        <f t="shared" si="123"/>
        <v>-0.65520500000000226</v>
      </c>
      <c r="G1579" s="4">
        <f t="shared" si="124"/>
        <v>0.65520500000000226</v>
      </c>
      <c r="H1579" s="8">
        <f t="shared" si="125"/>
        <v>0.42929359202500295</v>
      </c>
      <c r="J1579" s="8">
        <v>-611.875</v>
      </c>
      <c r="K1579" s="8">
        <f t="shared" si="121"/>
        <v>-611.875</v>
      </c>
    </row>
    <row r="1580" spans="1:11" x14ac:dyDescent="0.25">
      <c r="A1580" s="8">
        <v>1572</v>
      </c>
      <c r="B1580" s="8">
        <v>11</v>
      </c>
      <c r="C1580" s="8">
        <v>54159.199999999997</v>
      </c>
      <c r="D1580" s="8">
        <f t="shared" si="122"/>
        <v>54.159199999999998</v>
      </c>
      <c r="E1580" s="8">
        <v>53.937916000000001</v>
      </c>
      <c r="F1580" s="4">
        <f t="shared" si="123"/>
        <v>-0.22128399999999715</v>
      </c>
      <c r="G1580" s="4">
        <f t="shared" si="124"/>
        <v>0.22128399999999715</v>
      </c>
      <c r="H1580" s="8">
        <f t="shared" si="125"/>
        <v>4.8966608655998736E-2</v>
      </c>
      <c r="J1580" s="8">
        <v>-1066.92</v>
      </c>
      <c r="K1580" s="8">
        <f t="shared" ref="K1580:K1643" si="126">J1580</f>
        <v>-1066.92</v>
      </c>
    </row>
    <row r="1581" spans="1:11" x14ac:dyDescent="0.25">
      <c r="A1581" s="8">
        <v>1573</v>
      </c>
      <c r="B1581" s="8">
        <v>12</v>
      </c>
      <c r="C1581" s="8">
        <v>52636.5</v>
      </c>
      <c r="D1581" s="8">
        <f t="shared" si="122"/>
        <v>52.636499999999998</v>
      </c>
      <c r="E1581" s="8">
        <v>53.031951999999997</v>
      </c>
      <c r="F1581" s="4">
        <f t="shared" si="123"/>
        <v>0.3954519999999988</v>
      </c>
      <c r="G1581" s="4">
        <f t="shared" si="124"/>
        <v>0.3954519999999988</v>
      </c>
      <c r="H1581" s="8">
        <f t="shared" si="125"/>
        <v>0.15638228430399906</v>
      </c>
      <c r="J1581" s="8">
        <v>-1066.92</v>
      </c>
      <c r="K1581" s="8">
        <f t="shared" si="126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22"/>
        <v>-0.92471500000000006</v>
      </c>
      <c r="E1582" s="8">
        <v>-0.92471499999999995</v>
      </c>
      <c r="F1582" s="4">
        <f t="shared" si="123"/>
        <v>1.1102230246251565E-16</v>
      </c>
      <c r="G1582" s="4">
        <f t="shared" si="124"/>
        <v>1.1102230246251565E-16</v>
      </c>
      <c r="H1582" s="8">
        <f t="shared" si="125"/>
        <v>1.2325951644078309E-32</v>
      </c>
      <c r="J1582" s="8">
        <v>-924.71500000000003</v>
      </c>
      <c r="K1582" s="8">
        <f t="shared" si="126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22"/>
        <v>-0.92471500000000006</v>
      </c>
      <c r="E1583" s="8">
        <v>-0.92471499999999995</v>
      </c>
      <c r="F1583" s="4">
        <f t="shared" si="123"/>
        <v>1.1102230246251565E-16</v>
      </c>
      <c r="G1583" s="4">
        <f t="shared" si="124"/>
        <v>1.1102230246251565E-16</v>
      </c>
      <c r="H1583" s="8">
        <f t="shared" si="125"/>
        <v>1.2325951644078309E-32</v>
      </c>
      <c r="J1583" s="8">
        <v>-924.71500000000003</v>
      </c>
      <c r="K1583" s="8">
        <f t="shared" si="126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22"/>
        <v>-0.92471500000000006</v>
      </c>
      <c r="E1584" s="8">
        <v>-0.92471499999999995</v>
      </c>
      <c r="F1584" s="4">
        <f t="shared" si="123"/>
        <v>1.1102230246251565E-16</v>
      </c>
      <c r="G1584" s="4">
        <f t="shared" si="124"/>
        <v>1.1102230246251565E-16</v>
      </c>
      <c r="H1584" s="8">
        <f t="shared" si="125"/>
        <v>1.2325951644078309E-32</v>
      </c>
      <c r="J1584" s="8">
        <v>-2767.38</v>
      </c>
      <c r="K1584" s="8">
        <f t="shared" si="126"/>
        <v>-2767.38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22"/>
        <v>-0.92471500000000006</v>
      </c>
      <c r="E1585" s="8">
        <v>-0.92471499999999995</v>
      </c>
      <c r="F1585" s="4">
        <f t="shared" si="123"/>
        <v>1.1102230246251565E-16</v>
      </c>
      <c r="G1585" s="4">
        <f t="shared" si="124"/>
        <v>1.1102230246251565E-16</v>
      </c>
      <c r="H1585" s="8">
        <f t="shared" si="125"/>
        <v>1.2325951644078309E-32</v>
      </c>
      <c r="J1585" s="8">
        <v>22057.5</v>
      </c>
      <c r="K1585" s="8">
        <f t="shared" si="126"/>
        <v>22057.5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22"/>
        <v>-0.92471500000000006</v>
      </c>
      <c r="E1586" s="8">
        <v>-0.92471499999999995</v>
      </c>
      <c r="F1586" s="4">
        <f t="shared" si="123"/>
        <v>1.1102230246251565E-16</v>
      </c>
      <c r="G1586" s="4">
        <f t="shared" si="124"/>
        <v>1.1102230246251565E-16</v>
      </c>
      <c r="H1586" s="8">
        <f t="shared" si="125"/>
        <v>1.2325951644078309E-32</v>
      </c>
      <c r="J1586" s="8">
        <v>31464.799999999999</v>
      </c>
      <c r="K1586" s="8">
        <f t="shared" si="126"/>
        <v>31464.799999999999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22"/>
        <v>-0.61187499999999995</v>
      </c>
      <c r="E1587" s="8">
        <v>-0.61187499999999995</v>
      </c>
      <c r="F1587" s="4">
        <f t="shared" si="123"/>
        <v>0</v>
      </c>
      <c r="G1587" s="4">
        <f t="shared" si="124"/>
        <v>0</v>
      </c>
      <c r="H1587" s="8">
        <f t="shared" si="125"/>
        <v>0</v>
      </c>
      <c r="J1587" s="8">
        <v>91992.9</v>
      </c>
      <c r="K1587" s="8">
        <f t="shared" si="126"/>
        <v>91992.9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22"/>
        <v>-0.61187499999999995</v>
      </c>
      <c r="E1588" s="8">
        <v>-0.61187499999999995</v>
      </c>
      <c r="F1588" s="4">
        <f t="shared" si="123"/>
        <v>0</v>
      </c>
      <c r="G1588" s="4">
        <f t="shared" si="124"/>
        <v>0</v>
      </c>
      <c r="H1588" s="8">
        <f t="shared" si="125"/>
        <v>0</v>
      </c>
      <c r="J1588" s="8">
        <v>44300.4</v>
      </c>
      <c r="K1588" s="8">
        <f t="shared" si="126"/>
        <v>44300.4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22"/>
        <v>-0.61187499999999995</v>
      </c>
      <c r="E1589" s="8">
        <v>-0.61187499999999995</v>
      </c>
      <c r="F1589" s="4">
        <f t="shared" si="123"/>
        <v>0</v>
      </c>
      <c r="G1589" s="4">
        <f t="shared" si="124"/>
        <v>0</v>
      </c>
      <c r="H1589" s="8">
        <f t="shared" si="125"/>
        <v>0</v>
      </c>
      <c r="J1589" s="8">
        <v>82210.7</v>
      </c>
      <c r="K1589" s="8">
        <f t="shared" si="126"/>
        <v>82210.7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22"/>
        <v>-0.61187499999999995</v>
      </c>
      <c r="E1590" s="8">
        <v>-0.61187499999999995</v>
      </c>
      <c r="F1590" s="4">
        <f t="shared" si="123"/>
        <v>0</v>
      </c>
      <c r="G1590" s="4">
        <f t="shared" si="124"/>
        <v>0</v>
      </c>
      <c r="H1590" s="8">
        <f t="shared" si="125"/>
        <v>0</v>
      </c>
      <c r="J1590" s="8">
        <v>32420.1</v>
      </c>
      <c r="K1590" s="8">
        <f t="shared" si="126"/>
        <v>32420.1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22"/>
        <v>-0.61187499999999995</v>
      </c>
      <c r="E1591" s="8">
        <v>-0.61187499999999995</v>
      </c>
      <c r="F1591" s="4">
        <f t="shared" si="123"/>
        <v>0</v>
      </c>
      <c r="G1591" s="4">
        <f t="shared" si="124"/>
        <v>0</v>
      </c>
      <c r="H1591" s="8">
        <f t="shared" si="125"/>
        <v>0</v>
      </c>
      <c r="J1591" s="8">
        <v>-924.71500000000003</v>
      </c>
      <c r="K1591" s="8">
        <f t="shared" si="126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22"/>
        <v>-0.61187499999999995</v>
      </c>
      <c r="E1592" s="8">
        <v>-0.61187499999999995</v>
      </c>
      <c r="F1592" s="4">
        <f t="shared" si="123"/>
        <v>0</v>
      </c>
      <c r="G1592" s="4">
        <f t="shared" si="124"/>
        <v>0</v>
      </c>
      <c r="H1592" s="8">
        <f t="shared" si="125"/>
        <v>0</v>
      </c>
      <c r="J1592" s="8">
        <v>-611.875</v>
      </c>
      <c r="K1592" s="8">
        <f t="shared" si="126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22"/>
        <v>-0.61187499999999995</v>
      </c>
      <c r="E1593" s="8">
        <v>-0.61187499999999995</v>
      </c>
      <c r="F1593" s="4">
        <f t="shared" si="123"/>
        <v>0</v>
      </c>
      <c r="G1593" s="4">
        <f t="shared" si="124"/>
        <v>0</v>
      </c>
      <c r="H1593" s="8">
        <f t="shared" si="125"/>
        <v>0</v>
      </c>
      <c r="J1593" s="8">
        <v>-611.875</v>
      </c>
      <c r="K1593" s="8">
        <f t="shared" si="126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22"/>
        <v>-0.61187499999999995</v>
      </c>
      <c r="E1594" s="8">
        <v>-0.61187499999999995</v>
      </c>
      <c r="F1594" s="4">
        <f t="shared" si="123"/>
        <v>0</v>
      </c>
      <c r="G1594" s="4">
        <f t="shared" si="124"/>
        <v>0</v>
      </c>
      <c r="H1594" s="8">
        <f t="shared" si="125"/>
        <v>0</v>
      </c>
      <c r="J1594" s="8">
        <v>-611.875</v>
      </c>
      <c r="K1594" s="8">
        <f t="shared" si="126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22"/>
        <v>-0.61187499999999995</v>
      </c>
      <c r="E1595" s="8">
        <v>-0.61187499999999995</v>
      </c>
      <c r="F1595" s="4">
        <f t="shared" si="123"/>
        <v>0</v>
      </c>
      <c r="G1595" s="4">
        <f t="shared" si="124"/>
        <v>0</v>
      </c>
      <c r="H1595" s="8">
        <f t="shared" si="125"/>
        <v>0</v>
      </c>
      <c r="J1595" s="8">
        <v>-611.875</v>
      </c>
      <c r="K1595" s="8">
        <f t="shared" si="126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22"/>
        <v>-0.61187499999999995</v>
      </c>
      <c r="E1596" s="8">
        <v>-0.61187499999999995</v>
      </c>
      <c r="F1596" s="4">
        <f t="shared" si="123"/>
        <v>0</v>
      </c>
      <c r="G1596" s="4">
        <f t="shared" si="124"/>
        <v>0</v>
      </c>
      <c r="H1596" s="8">
        <f t="shared" si="125"/>
        <v>0</v>
      </c>
      <c r="J1596" s="8">
        <v>-611.875</v>
      </c>
      <c r="K1596" s="8">
        <f t="shared" si="126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22"/>
        <v>-0.61187499999999995</v>
      </c>
      <c r="E1597" s="8">
        <v>-0.61187499999999995</v>
      </c>
      <c r="F1597" s="4">
        <f t="shared" si="123"/>
        <v>0</v>
      </c>
      <c r="G1597" s="4">
        <f t="shared" si="124"/>
        <v>0</v>
      </c>
      <c r="H1597" s="8">
        <f t="shared" si="125"/>
        <v>0</v>
      </c>
      <c r="J1597" s="8">
        <v>-611.875</v>
      </c>
      <c r="K1597" s="8">
        <f t="shared" si="126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22"/>
        <v>-0.61187499999999995</v>
      </c>
      <c r="E1598" s="8">
        <v>-0.61187499999999995</v>
      </c>
      <c r="F1598" s="4">
        <f t="shared" si="123"/>
        <v>0</v>
      </c>
      <c r="G1598" s="4">
        <f t="shared" si="124"/>
        <v>0</v>
      </c>
      <c r="H1598" s="8">
        <f t="shared" si="125"/>
        <v>0</v>
      </c>
      <c r="J1598" s="8">
        <v>-611.875</v>
      </c>
      <c r="K1598" s="8">
        <f t="shared" si="126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22"/>
        <v>-1.0669200000000001</v>
      </c>
      <c r="E1599" s="8">
        <v>-1.0669150000000001</v>
      </c>
      <c r="F1599" s="4">
        <f t="shared" si="123"/>
        <v>5.000000000032756E-6</v>
      </c>
      <c r="G1599" s="4">
        <f t="shared" si="124"/>
        <v>5.000000000032756E-6</v>
      </c>
      <c r="H1599" s="8">
        <f t="shared" si="125"/>
        <v>2.5000000000327561E-11</v>
      </c>
      <c r="J1599" s="8">
        <v>-611.875</v>
      </c>
      <c r="K1599" s="8">
        <f t="shared" si="126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22"/>
        <v>-1.0669200000000001</v>
      </c>
      <c r="E1600" s="8">
        <v>-1.0669150000000001</v>
      </c>
      <c r="F1600" s="4">
        <f t="shared" si="123"/>
        <v>5.000000000032756E-6</v>
      </c>
      <c r="G1600" s="4">
        <f t="shared" si="124"/>
        <v>5.000000000032756E-6</v>
      </c>
      <c r="H1600" s="8">
        <f t="shared" si="125"/>
        <v>2.5000000000327561E-11</v>
      </c>
      <c r="J1600" s="8">
        <v>-611.875</v>
      </c>
      <c r="K1600" s="8">
        <f t="shared" si="126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22"/>
        <v>-0.92471500000000006</v>
      </c>
      <c r="E1601" s="8">
        <v>-0.92471499999999995</v>
      </c>
      <c r="F1601" s="4">
        <f t="shared" si="123"/>
        <v>1.1102230246251565E-16</v>
      </c>
      <c r="G1601" s="4">
        <f t="shared" si="124"/>
        <v>1.1102230246251565E-16</v>
      </c>
      <c r="H1601" s="8">
        <f t="shared" si="125"/>
        <v>1.2325951644078309E-32</v>
      </c>
      <c r="J1601" s="8">
        <v>-611.875</v>
      </c>
      <c r="K1601" s="8">
        <f t="shared" si="126"/>
        <v>-611.875</v>
      </c>
    </row>
    <row r="1602" spans="1:11" x14ac:dyDescent="0.25">
      <c r="A1602" s="8">
        <v>1594</v>
      </c>
      <c r="B1602" s="8">
        <v>9</v>
      </c>
      <c r="C1602" s="8">
        <v>4867.1000000000004</v>
      </c>
      <c r="D1602" s="8">
        <f t="shared" si="122"/>
        <v>4.8671000000000006</v>
      </c>
      <c r="E1602" s="8">
        <v>4.5286359999999997</v>
      </c>
      <c r="F1602" s="4">
        <f t="shared" si="123"/>
        <v>-0.33846400000000099</v>
      </c>
      <c r="G1602" s="4">
        <f t="shared" si="124"/>
        <v>0.33846400000000099</v>
      </c>
      <c r="H1602" s="8">
        <f t="shared" si="125"/>
        <v>0.11455787929600067</v>
      </c>
      <c r="J1602" s="8">
        <v>-611.875</v>
      </c>
      <c r="K1602" s="8">
        <f t="shared" si="126"/>
        <v>-611.875</v>
      </c>
    </row>
    <row r="1603" spans="1:11" x14ac:dyDescent="0.25">
      <c r="A1603" s="8">
        <v>1595</v>
      </c>
      <c r="B1603" s="8">
        <v>10</v>
      </c>
      <c r="C1603" s="8">
        <v>113445</v>
      </c>
      <c r="D1603" s="8">
        <f t="shared" si="122"/>
        <v>113.44499999999999</v>
      </c>
      <c r="E1603" s="8">
        <v>114.105957</v>
      </c>
      <c r="F1603" s="4">
        <f t="shared" si="123"/>
        <v>0.66095700000001045</v>
      </c>
      <c r="G1603" s="4">
        <f t="shared" si="124"/>
        <v>0.66095700000001045</v>
      </c>
      <c r="H1603" s="8">
        <f t="shared" si="125"/>
        <v>0.43686415584901384</v>
      </c>
      <c r="J1603" s="8">
        <v>-611.875</v>
      </c>
      <c r="K1603" s="8">
        <f t="shared" si="126"/>
        <v>-611.875</v>
      </c>
    </row>
    <row r="1604" spans="1:11" x14ac:dyDescent="0.25">
      <c r="A1604" s="8">
        <v>1596</v>
      </c>
      <c r="B1604" s="8">
        <v>11</v>
      </c>
      <c r="C1604" s="8">
        <v>78233.8</v>
      </c>
      <c r="D1604" s="8">
        <f t="shared" si="122"/>
        <v>78.233800000000002</v>
      </c>
      <c r="E1604" s="8">
        <v>78.111547000000002</v>
      </c>
      <c r="F1604" s="4">
        <f t="shared" si="123"/>
        <v>-0.12225300000000061</v>
      </c>
      <c r="G1604" s="4">
        <f t="shared" si="124"/>
        <v>0.12225300000000061</v>
      </c>
      <c r="H1604" s="8">
        <f t="shared" si="125"/>
        <v>1.4945796009000149E-2</v>
      </c>
      <c r="J1604" s="8">
        <v>-1066.92</v>
      </c>
      <c r="K1604" s="8">
        <f t="shared" si="126"/>
        <v>-1066.92</v>
      </c>
    </row>
    <row r="1605" spans="1:11" x14ac:dyDescent="0.25">
      <c r="A1605" s="8">
        <v>1597</v>
      </c>
      <c r="B1605" s="8">
        <v>12</v>
      </c>
      <c r="C1605" s="8">
        <v>29583.4</v>
      </c>
      <c r="D1605" s="8">
        <f t="shared" si="122"/>
        <v>29.583400000000001</v>
      </c>
      <c r="E1605" s="8">
        <v>29.460514</v>
      </c>
      <c r="F1605" s="4">
        <f t="shared" si="123"/>
        <v>-0.12288600000000116</v>
      </c>
      <c r="G1605" s="4">
        <f t="shared" si="124"/>
        <v>0.12288600000000116</v>
      </c>
      <c r="H1605" s="8">
        <f t="shared" si="125"/>
        <v>1.5100968996000285E-2</v>
      </c>
      <c r="J1605" s="8">
        <v>-1982.62</v>
      </c>
      <c r="K1605" s="8">
        <f t="shared" si="126"/>
        <v>-1982.62</v>
      </c>
    </row>
    <row r="1606" spans="1:11" x14ac:dyDescent="0.25">
      <c r="A1606" s="8">
        <v>1598</v>
      </c>
      <c r="B1606" s="8">
        <v>13</v>
      </c>
      <c r="C1606" s="8">
        <v>111941</v>
      </c>
      <c r="D1606" s="8">
        <f t="shared" si="122"/>
        <v>111.941</v>
      </c>
      <c r="E1606" s="8">
        <v>112.40460899999999</v>
      </c>
      <c r="F1606" s="4">
        <f t="shared" si="123"/>
        <v>0.46360899999999106</v>
      </c>
      <c r="G1606" s="4">
        <f t="shared" si="124"/>
        <v>0.46360899999999106</v>
      </c>
      <c r="H1606" s="8">
        <f t="shared" si="125"/>
        <v>0.21493330488099172</v>
      </c>
      <c r="J1606" s="8">
        <v>26068.3</v>
      </c>
      <c r="K1606" s="8">
        <f t="shared" si="126"/>
        <v>26068.3</v>
      </c>
    </row>
    <row r="1607" spans="1:11" x14ac:dyDescent="0.25">
      <c r="A1607" s="8">
        <v>1599</v>
      </c>
      <c r="B1607" s="8">
        <v>14</v>
      </c>
      <c r="C1607" s="8">
        <v>93105.5</v>
      </c>
      <c r="D1607" s="8">
        <f t="shared" si="122"/>
        <v>93.105500000000006</v>
      </c>
      <c r="E1607" s="8">
        <v>95.129215000000002</v>
      </c>
      <c r="F1607" s="4">
        <f t="shared" si="123"/>
        <v>2.0237149999999957</v>
      </c>
      <c r="G1607" s="4">
        <f t="shared" si="124"/>
        <v>2.0237149999999957</v>
      </c>
      <c r="H1607" s="8">
        <f t="shared" si="125"/>
        <v>4.0954224012249822</v>
      </c>
      <c r="J1607" s="8">
        <v>-965.90099999999995</v>
      </c>
      <c r="K1607" s="8">
        <f t="shared" si="126"/>
        <v>-965.90099999999995</v>
      </c>
    </row>
    <row r="1608" spans="1:11" x14ac:dyDescent="0.25">
      <c r="A1608" s="8">
        <v>1600</v>
      </c>
      <c r="B1608" s="8">
        <v>15</v>
      </c>
      <c r="C1608" s="8">
        <v>72007.899999999994</v>
      </c>
      <c r="D1608" s="8">
        <f t="shared" si="122"/>
        <v>72.007899999999992</v>
      </c>
      <c r="E1608" s="8">
        <v>73.145283000000006</v>
      </c>
      <c r="F1608" s="4">
        <f t="shared" si="123"/>
        <v>1.137383000000014</v>
      </c>
      <c r="G1608" s="4">
        <f t="shared" si="124"/>
        <v>1.137383000000014</v>
      </c>
      <c r="H1608" s="8">
        <f t="shared" si="125"/>
        <v>1.2936400886890318</v>
      </c>
      <c r="J1608" s="8">
        <v>34438.9</v>
      </c>
      <c r="K1608" s="8">
        <f t="shared" si="126"/>
        <v>34438.9</v>
      </c>
    </row>
    <row r="1609" spans="1:11" x14ac:dyDescent="0.25">
      <c r="A1609" s="8">
        <v>1601</v>
      </c>
      <c r="B1609" s="8">
        <v>16</v>
      </c>
      <c r="C1609" s="8">
        <v>59848.4</v>
      </c>
      <c r="D1609" s="8">
        <f t="shared" ref="D1609:D1672" si="127">C1609/1000</f>
        <v>59.848399999999998</v>
      </c>
      <c r="E1609" s="8">
        <v>61.651910999999998</v>
      </c>
      <c r="F1609" s="4">
        <f t="shared" ref="F1609:F1672" si="128">(E1609- D1609)</f>
        <v>1.8035110000000003</v>
      </c>
      <c r="G1609" s="4">
        <f t="shared" ref="G1609:G1672" si="129">ABS(F1609)</f>
        <v>1.8035110000000003</v>
      </c>
      <c r="H1609" s="8">
        <f t="shared" ref="H1609:H1672" si="130">(G1609^2)</f>
        <v>3.252651927121001</v>
      </c>
      <c r="J1609" s="8">
        <v>53852.6</v>
      </c>
      <c r="K1609" s="8">
        <f t="shared" si="126"/>
        <v>53852.6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27"/>
        <v>-0.92471500000000006</v>
      </c>
      <c r="E1610" s="8">
        <v>-0.92471499999999995</v>
      </c>
      <c r="F1610" s="4">
        <f t="shared" si="128"/>
        <v>1.1102230246251565E-16</v>
      </c>
      <c r="G1610" s="4">
        <f t="shared" si="129"/>
        <v>1.1102230246251565E-16</v>
      </c>
      <c r="H1610" s="8">
        <f t="shared" si="130"/>
        <v>1.2325951644078309E-32</v>
      </c>
      <c r="J1610" s="8">
        <v>52873</v>
      </c>
      <c r="K1610" s="8">
        <f t="shared" si="126"/>
        <v>52873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27"/>
        <v>-0.61187499999999995</v>
      </c>
      <c r="E1611" s="8">
        <v>-0.61187499999999995</v>
      </c>
      <c r="F1611" s="4">
        <f t="shared" si="128"/>
        <v>0</v>
      </c>
      <c r="G1611" s="4">
        <f t="shared" si="129"/>
        <v>0</v>
      </c>
      <c r="H1611" s="8">
        <f t="shared" si="130"/>
        <v>0</v>
      </c>
      <c r="J1611" s="8">
        <v>-924.71500000000003</v>
      </c>
      <c r="K1611" s="8">
        <f t="shared" si="126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27"/>
        <v>-0.61187499999999995</v>
      </c>
      <c r="E1612" s="8">
        <v>-0.61187499999999995</v>
      </c>
      <c r="F1612" s="4">
        <f t="shared" si="128"/>
        <v>0</v>
      </c>
      <c r="G1612" s="4">
        <f t="shared" si="129"/>
        <v>0</v>
      </c>
      <c r="H1612" s="8">
        <f t="shared" si="130"/>
        <v>0</v>
      </c>
      <c r="J1612" s="8">
        <v>-924.71500000000003</v>
      </c>
      <c r="K1612" s="8">
        <f t="shared" si="126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27"/>
        <v>-0.61187499999999995</v>
      </c>
      <c r="E1613" s="8">
        <v>-0.61187499999999995</v>
      </c>
      <c r="F1613" s="4">
        <f t="shared" si="128"/>
        <v>0</v>
      </c>
      <c r="G1613" s="4">
        <f t="shared" si="129"/>
        <v>0</v>
      </c>
      <c r="H1613" s="8">
        <f t="shared" si="130"/>
        <v>0</v>
      </c>
      <c r="J1613" s="8">
        <v>-924.71500000000003</v>
      </c>
      <c r="K1613" s="8">
        <f t="shared" si="126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27"/>
        <v>-0.61187499999999995</v>
      </c>
      <c r="E1614" s="8">
        <v>-0.61187499999999995</v>
      </c>
      <c r="F1614" s="4">
        <f t="shared" si="128"/>
        <v>0</v>
      </c>
      <c r="G1614" s="4">
        <f t="shared" si="129"/>
        <v>0</v>
      </c>
      <c r="H1614" s="8">
        <f t="shared" si="130"/>
        <v>0</v>
      </c>
      <c r="J1614" s="8">
        <v>-924.71500000000003</v>
      </c>
      <c r="K1614" s="8">
        <f t="shared" si="126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27"/>
        <v>-0.61187499999999995</v>
      </c>
      <c r="E1615" s="8">
        <v>-0.61187499999999995</v>
      </c>
      <c r="F1615" s="4">
        <f t="shared" si="128"/>
        <v>0</v>
      </c>
      <c r="G1615" s="4">
        <f t="shared" si="129"/>
        <v>0</v>
      </c>
      <c r="H1615" s="8">
        <f t="shared" si="130"/>
        <v>0</v>
      </c>
      <c r="J1615" s="8">
        <v>-924.71500000000003</v>
      </c>
      <c r="K1615" s="8">
        <f t="shared" si="126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27"/>
        <v>-0.61187499999999995</v>
      </c>
      <c r="E1616" s="8">
        <v>-0.61187499999999995</v>
      </c>
      <c r="F1616" s="4">
        <f t="shared" si="128"/>
        <v>0</v>
      </c>
      <c r="G1616" s="4">
        <f t="shared" si="129"/>
        <v>0</v>
      </c>
      <c r="H1616" s="8">
        <f t="shared" si="130"/>
        <v>0</v>
      </c>
      <c r="J1616" s="8">
        <v>-611.875</v>
      </c>
      <c r="K1616" s="8">
        <f t="shared" si="126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27"/>
        <v>-0.61187499999999995</v>
      </c>
      <c r="E1617" s="8">
        <v>-0.61187499999999995</v>
      </c>
      <c r="F1617" s="4">
        <f t="shared" si="128"/>
        <v>0</v>
      </c>
      <c r="G1617" s="4">
        <f t="shared" si="129"/>
        <v>0</v>
      </c>
      <c r="H1617" s="8">
        <f t="shared" si="130"/>
        <v>0</v>
      </c>
      <c r="J1617" s="8">
        <v>-611.875</v>
      </c>
      <c r="K1617" s="8">
        <f t="shared" si="126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27"/>
        <v>-0.61187499999999995</v>
      </c>
      <c r="E1618" s="8">
        <v>-0.61187499999999995</v>
      </c>
      <c r="F1618" s="4">
        <f t="shared" si="128"/>
        <v>0</v>
      </c>
      <c r="G1618" s="4">
        <f t="shared" si="129"/>
        <v>0</v>
      </c>
      <c r="H1618" s="8">
        <f t="shared" si="130"/>
        <v>0</v>
      </c>
      <c r="J1618" s="8">
        <v>-611.875</v>
      </c>
      <c r="K1618" s="8">
        <f t="shared" si="126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27"/>
        <v>-0.61187499999999995</v>
      </c>
      <c r="E1619" s="8">
        <v>-0.61187499999999995</v>
      </c>
      <c r="F1619" s="4">
        <f t="shared" si="128"/>
        <v>0</v>
      </c>
      <c r="G1619" s="4">
        <f t="shared" si="129"/>
        <v>0</v>
      </c>
      <c r="H1619" s="8">
        <f t="shared" si="130"/>
        <v>0</v>
      </c>
      <c r="J1619" s="8">
        <v>-611.875</v>
      </c>
      <c r="K1619" s="8">
        <f t="shared" si="126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27"/>
        <v>-0.61187499999999995</v>
      </c>
      <c r="E1620" s="8">
        <v>-0.61187499999999995</v>
      </c>
      <c r="F1620" s="4">
        <f t="shared" si="128"/>
        <v>0</v>
      </c>
      <c r="G1620" s="4">
        <f t="shared" si="129"/>
        <v>0</v>
      </c>
      <c r="H1620" s="8">
        <f t="shared" si="130"/>
        <v>0</v>
      </c>
      <c r="J1620" s="8">
        <v>-611.875</v>
      </c>
      <c r="K1620" s="8">
        <f t="shared" si="126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27"/>
        <v>-0.61187499999999995</v>
      </c>
      <c r="E1621" s="8">
        <v>-0.61187499999999995</v>
      </c>
      <c r="F1621" s="4">
        <f t="shared" si="128"/>
        <v>0</v>
      </c>
      <c r="G1621" s="4">
        <f t="shared" si="129"/>
        <v>0</v>
      </c>
      <c r="H1621" s="8">
        <f t="shared" si="130"/>
        <v>0</v>
      </c>
      <c r="J1621" s="8">
        <v>-611.875</v>
      </c>
      <c r="K1621" s="8">
        <f t="shared" si="126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27"/>
        <v>-0.61187499999999995</v>
      </c>
      <c r="E1622" s="8">
        <v>-0.61187499999999995</v>
      </c>
      <c r="F1622" s="4">
        <f t="shared" si="128"/>
        <v>0</v>
      </c>
      <c r="G1622" s="4">
        <f t="shared" si="129"/>
        <v>0</v>
      </c>
      <c r="H1622" s="8">
        <f t="shared" si="130"/>
        <v>0</v>
      </c>
      <c r="J1622" s="8">
        <v>-611.875</v>
      </c>
      <c r="K1622" s="8">
        <f t="shared" si="126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27"/>
        <v>-1.0669200000000001</v>
      </c>
      <c r="E1623" s="8">
        <v>-1.0669150000000001</v>
      </c>
      <c r="F1623" s="4">
        <f t="shared" si="128"/>
        <v>5.000000000032756E-6</v>
      </c>
      <c r="G1623" s="4">
        <f t="shared" si="129"/>
        <v>5.000000000032756E-6</v>
      </c>
      <c r="H1623" s="8">
        <f t="shared" si="130"/>
        <v>2.5000000000327561E-11</v>
      </c>
      <c r="J1623" s="8">
        <v>-611.875</v>
      </c>
      <c r="K1623" s="8">
        <f t="shared" si="126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27"/>
        <v>-1.0669200000000001</v>
      </c>
      <c r="E1624" s="8">
        <v>-1.0669150000000001</v>
      </c>
      <c r="F1624" s="4">
        <f t="shared" si="128"/>
        <v>5.000000000032756E-6</v>
      </c>
      <c r="G1624" s="4">
        <f t="shared" si="129"/>
        <v>5.000000000032756E-6</v>
      </c>
      <c r="H1624" s="8">
        <f t="shared" si="130"/>
        <v>2.5000000000327561E-11</v>
      </c>
      <c r="J1624" s="8">
        <v>-611.875</v>
      </c>
      <c r="K1624" s="8">
        <f t="shared" si="126"/>
        <v>-611.875</v>
      </c>
    </row>
    <row r="1625" spans="1:11" x14ac:dyDescent="0.25">
      <c r="A1625" s="8">
        <v>1617</v>
      </c>
      <c r="B1625" s="8">
        <v>8</v>
      </c>
      <c r="C1625" s="8">
        <v>8102.21</v>
      </c>
      <c r="D1625" s="8">
        <f t="shared" si="127"/>
        <v>8.1022099999999995</v>
      </c>
      <c r="E1625" s="8">
        <v>7.8509310000000001</v>
      </c>
      <c r="F1625" s="4">
        <f t="shared" si="128"/>
        <v>-0.25127899999999936</v>
      </c>
      <c r="G1625" s="4">
        <f t="shared" si="129"/>
        <v>0.25127899999999936</v>
      </c>
      <c r="H1625" s="8">
        <f t="shared" si="130"/>
        <v>6.3141135840999674E-2</v>
      </c>
      <c r="J1625" s="8">
        <v>-611.875</v>
      </c>
      <c r="K1625" s="8">
        <f t="shared" si="126"/>
        <v>-611.875</v>
      </c>
    </row>
    <row r="1626" spans="1:11" x14ac:dyDescent="0.25">
      <c r="A1626" s="8">
        <v>1618</v>
      </c>
      <c r="B1626" s="8">
        <v>9</v>
      </c>
      <c r="C1626" s="8">
        <v>101746</v>
      </c>
      <c r="D1626" s="8">
        <f t="shared" si="127"/>
        <v>101.746</v>
      </c>
      <c r="E1626" s="8">
        <v>100.905225</v>
      </c>
      <c r="F1626" s="4">
        <f t="shared" si="128"/>
        <v>-0.84077499999999361</v>
      </c>
      <c r="G1626" s="4">
        <f t="shared" si="129"/>
        <v>0.84077499999999361</v>
      </c>
      <c r="H1626" s="8">
        <f t="shared" si="130"/>
        <v>0.70690260062498922</v>
      </c>
      <c r="J1626" s="8">
        <v>-611.875</v>
      </c>
      <c r="K1626" s="8">
        <f t="shared" si="126"/>
        <v>-611.875</v>
      </c>
    </row>
    <row r="1627" spans="1:11" x14ac:dyDescent="0.25">
      <c r="A1627" s="8">
        <v>1619</v>
      </c>
      <c r="B1627" s="8">
        <v>10</v>
      </c>
      <c r="C1627" s="8">
        <v>46922</v>
      </c>
      <c r="D1627" s="8">
        <f t="shared" si="127"/>
        <v>46.921999999999997</v>
      </c>
      <c r="E1627" s="8">
        <v>46.404077000000001</v>
      </c>
      <c r="F1627" s="4">
        <f t="shared" si="128"/>
        <v>-0.51792299999999614</v>
      </c>
      <c r="G1627" s="4">
        <f t="shared" si="129"/>
        <v>0.51792299999999614</v>
      </c>
      <c r="H1627" s="8">
        <f t="shared" si="130"/>
        <v>0.26824423392899599</v>
      </c>
      <c r="J1627" s="8">
        <v>-611.875</v>
      </c>
      <c r="K1627" s="8">
        <f t="shared" si="126"/>
        <v>-611.875</v>
      </c>
    </row>
    <row r="1628" spans="1:11" x14ac:dyDescent="0.25">
      <c r="A1628" s="8">
        <v>1620</v>
      </c>
      <c r="B1628" s="8">
        <v>11</v>
      </c>
      <c r="C1628" s="8">
        <v>85677.6</v>
      </c>
      <c r="D1628" s="8">
        <f t="shared" si="127"/>
        <v>85.677600000000012</v>
      </c>
      <c r="E1628" s="8">
        <v>85.317725999999993</v>
      </c>
      <c r="F1628" s="4">
        <f t="shared" si="128"/>
        <v>-0.35987400000001912</v>
      </c>
      <c r="G1628" s="4">
        <f t="shared" si="129"/>
        <v>0.35987400000001912</v>
      </c>
      <c r="H1628" s="8">
        <f t="shared" si="130"/>
        <v>0.12950929587601376</v>
      </c>
      <c r="J1628" s="8">
        <v>-1066.92</v>
      </c>
      <c r="K1628" s="8">
        <f t="shared" si="126"/>
        <v>-1066.92</v>
      </c>
    </row>
    <row r="1629" spans="1:11" x14ac:dyDescent="0.25">
      <c r="A1629" s="8">
        <v>1621</v>
      </c>
      <c r="B1629" s="8">
        <v>12</v>
      </c>
      <c r="C1629" s="8">
        <v>74053.3</v>
      </c>
      <c r="D1629" s="8">
        <f t="shared" si="127"/>
        <v>74.053300000000007</v>
      </c>
      <c r="E1629" s="8">
        <v>75.292457999999996</v>
      </c>
      <c r="F1629" s="4">
        <f t="shared" si="128"/>
        <v>1.2391579999999891</v>
      </c>
      <c r="G1629" s="4">
        <f t="shared" si="129"/>
        <v>1.2391579999999891</v>
      </c>
      <c r="H1629" s="8">
        <f t="shared" si="130"/>
        <v>1.5355125489639729</v>
      </c>
      <c r="J1629" s="8">
        <v>-1066.92</v>
      </c>
      <c r="K1629" s="8">
        <f t="shared" si="126"/>
        <v>-1066.92</v>
      </c>
    </row>
    <row r="1630" spans="1:11" x14ac:dyDescent="0.25">
      <c r="A1630" s="8">
        <v>1622</v>
      </c>
      <c r="B1630" s="8">
        <v>13</v>
      </c>
      <c r="C1630" s="8">
        <v>112765</v>
      </c>
      <c r="D1630" s="8">
        <f t="shared" si="127"/>
        <v>112.765</v>
      </c>
      <c r="E1630" s="8">
        <v>113.339978</v>
      </c>
      <c r="F1630" s="4">
        <f t="shared" si="128"/>
        <v>0.57497800000000154</v>
      </c>
      <c r="G1630" s="4">
        <f t="shared" si="129"/>
        <v>0.57497800000000154</v>
      </c>
      <c r="H1630" s="8">
        <f t="shared" si="130"/>
        <v>0.33059970048400178</v>
      </c>
      <c r="J1630" s="8">
        <v>-924.71500000000003</v>
      </c>
      <c r="K1630" s="8">
        <f t="shared" si="126"/>
        <v>-924.71500000000003</v>
      </c>
    </row>
    <row r="1631" spans="1:11" x14ac:dyDescent="0.25">
      <c r="A1631" s="8">
        <v>1623</v>
      </c>
      <c r="B1631" s="8">
        <v>14</v>
      </c>
      <c r="C1631" s="8">
        <v>112735</v>
      </c>
      <c r="D1631" s="8">
        <f t="shared" si="127"/>
        <v>112.735</v>
      </c>
      <c r="E1631" s="8">
        <v>113.208085</v>
      </c>
      <c r="F1631" s="4">
        <f t="shared" si="128"/>
        <v>0.47308499999999754</v>
      </c>
      <c r="G1631" s="4">
        <f t="shared" si="129"/>
        <v>0.47308499999999754</v>
      </c>
      <c r="H1631" s="8">
        <f t="shared" si="130"/>
        <v>0.22380941722499767</v>
      </c>
      <c r="J1631" s="8">
        <v>4451.95</v>
      </c>
      <c r="K1631" s="8">
        <f t="shared" si="126"/>
        <v>4451.95</v>
      </c>
    </row>
    <row r="1632" spans="1:11" x14ac:dyDescent="0.25">
      <c r="A1632" s="8">
        <v>1624</v>
      </c>
      <c r="B1632" s="8">
        <v>15</v>
      </c>
      <c r="C1632" s="8">
        <v>106339</v>
      </c>
      <c r="D1632" s="8">
        <f t="shared" si="127"/>
        <v>106.339</v>
      </c>
      <c r="E1632" s="8">
        <v>108.126464</v>
      </c>
      <c r="F1632" s="4">
        <f t="shared" si="128"/>
        <v>1.7874639999999999</v>
      </c>
      <c r="G1632" s="4">
        <f t="shared" si="129"/>
        <v>1.7874639999999999</v>
      </c>
      <c r="H1632" s="8">
        <f t="shared" si="130"/>
        <v>3.1950275512959996</v>
      </c>
      <c r="J1632" s="8">
        <v>113792</v>
      </c>
      <c r="K1632" s="8">
        <f t="shared" si="126"/>
        <v>113792</v>
      </c>
    </row>
    <row r="1633" spans="1:11" x14ac:dyDescent="0.25">
      <c r="A1633" s="8">
        <v>1625</v>
      </c>
      <c r="B1633" s="8">
        <v>16</v>
      </c>
      <c r="C1633" s="8">
        <v>53736.5</v>
      </c>
      <c r="D1633" s="8">
        <f t="shared" si="127"/>
        <v>53.736499999999999</v>
      </c>
      <c r="E1633" s="8">
        <v>55.621848</v>
      </c>
      <c r="F1633" s="4">
        <f t="shared" si="128"/>
        <v>1.8853480000000005</v>
      </c>
      <c r="G1633" s="4">
        <f t="shared" si="129"/>
        <v>1.8853480000000005</v>
      </c>
      <c r="H1633" s="8">
        <f t="shared" si="130"/>
        <v>3.5545370811040016</v>
      </c>
      <c r="J1633" s="8">
        <v>78222</v>
      </c>
      <c r="K1633" s="8">
        <f t="shared" si="126"/>
        <v>78222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27"/>
        <v>-0.92471500000000006</v>
      </c>
      <c r="E1634" s="8">
        <v>-0.92471499999999995</v>
      </c>
      <c r="F1634" s="4">
        <f t="shared" si="128"/>
        <v>1.1102230246251565E-16</v>
      </c>
      <c r="G1634" s="4">
        <f t="shared" si="129"/>
        <v>1.1102230246251565E-16</v>
      </c>
      <c r="H1634" s="8">
        <f t="shared" si="130"/>
        <v>1.2325951644078309E-32</v>
      </c>
      <c r="J1634" s="8">
        <v>29648</v>
      </c>
      <c r="K1634" s="8">
        <f t="shared" si="126"/>
        <v>29648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27"/>
        <v>-0.61187499999999995</v>
      </c>
      <c r="E1635" s="8">
        <v>-0.61187499999999995</v>
      </c>
      <c r="F1635" s="4">
        <f t="shared" si="128"/>
        <v>0</v>
      </c>
      <c r="G1635" s="4">
        <f t="shared" si="129"/>
        <v>0</v>
      </c>
      <c r="H1635" s="8">
        <f t="shared" si="130"/>
        <v>0</v>
      </c>
      <c r="J1635" s="8">
        <v>112284</v>
      </c>
      <c r="K1635" s="8">
        <f t="shared" si="126"/>
        <v>112284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27"/>
        <v>-0.61187499999999995</v>
      </c>
      <c r="E1636" s="8">
        <v>-0.61187499999999995</v>
      </c>
      <c r="F1636" s="4">
        <f t="shared" si="128"/>
        <v>0</v>
      </c>
      <c r="G1636" s="4">
        <f t="shared" si="129"/>
        <v>0</v>
      </c>
      <c r="H1636" s="8">
        <f t="shared" si="130"/>
        <v>0</v>
      </c>
      <c r="J1636" s="8">
        <v>95130.1</v>
      </c>
      <c r="K1636" s="8">
        <f t="shared" si="126"/>
        <v>95130.1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27"/>
        <v>-0.61187499999999995</v>
      </c>
      <c r="E1637" s="8">
        <v>-0.61187499999999995</v>
      </c>
      <c r="F1637" s="4">
        <f t="shared" si="128"/>
        <v>0</v>
      </c>
      <c r="G1637" s="4">
        <f t="shared" si="129"/>
        <v>0</v>
      </c>
      <c r="H1637" s="8">
        <f t="shared" si="130"/>
        <v>0</v>
      </c>
      <c r="J1637" s="8">
        <v>73254.2</v>
      </c>
      <c r="K1637" s="8">
        <f t="shared" si="126"/>
        <v>73254.2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27"/>
        <v>-0.61187499999999995</v>
      </c>
      <c r="E1638" s="8">
        <v>-0.61187499999999995</v>
      </c>
      <c r="F1638" s="4">
        <f t="shared" si="128"/>
        <v>0</v>
      </c>
      <c r="G1638" s="4">
        <f t="shared" si="129"/>
        <v>0</v>
      </c>
      <c r="H1638" s="8">
        <f t="shared" si="130"/>
        <v>0</v>
      </c>
      <c r="J1638" s="8">
        <v>61393.5</v>
      </c>
      <c r="K1638" s="8">
        <f t="shared" si="126"/>
        <v>61393.5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27"/>
        <v>-0.61187499999999995</v>
      </c>
      <c r="E1639" s="8">
        <v>-0.61187499999999995</v>
      </c>
      <c r="F1639" s="4">
        <f t="shared" si="128"/>
        <v>0</v>
      </c>
      <c r="G1639" s="4">
        <f t="shared" si="129"/>
        <v>0</v>
      </c>
      <c r="H1639" s="8">
        <f t="shared" si="130"/>
        <v>0</v>
      </c>
      <c r="J1639" s="8">
        <v>-924.71500000000003</v>
      </c>
      <c r="K1639" s="8">
        <f t="shared" si="126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27"/>
        <v>-0.61187499999999995</v>
      </c>
      <c r="E1640" s="8">
        <v>-0.61187499999999995</v>
      </c>
      <c r="F1640" s="4">
        <f t="shared" si="128"/>
        <v>0</v>
      </c>
      <c r="G1640" s="4">
        <f t="shared" si="129"/>
        <v>0</v>
      </c>
      <c r="H1640" s="8">
        <f t="shared" si="130"/>
        <v>0</v>
      </c>
      <c r="J1640" s="8">
        <v>-611.875</v>
      </c>
      <c r="K1640" s="8">
        <f t="shared" si="126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27"/>
        <v>-0.61187499999999995</v>
      </c>
      <c r="E1641" s="8">
        <v>-0.61187499999999995</v>
      </c>
      <c r="F1641" s="4">
        <f t="shared" si="128"/>
        <v>0</v>
      </c>
      <c r="G1641" s="4">
        <f t="shared" si="129"/>
        <v>0</v>
      </c>
      <c r="H1641" s="8">
        <f t="shared" si="130"/>
        <v>0</v>
      </c>
      <c r="J1641" s="8">
        <v>-611.875</v>
      </c>
      <c r="K1641" s="8">
        <f t="shared" si="126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27"/>
        <v>-0.61187499999999995</v>
      </c>
      <c r="E1642" s="8">
        <v>-0.61187499999999995</v>
      </c>
      <c r="F1642" s="4">
        <f t="shared" si="128"/>
        <v>0</v>
      </c>
      <c r="G1642" s="4">
        <f t="shared" si="129"/>
        <v>0</v>
      </c>
      <c r="H1642" s="8">
        <f t="shared" si="130"/>
        <v>0</v>
      </c>
      <c r="J1642" s="8">
        <v>-611.875</v>
      </c>
      <c r="K1642" s="8">
        <f t="shared" si="126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27"/>
        <v>-0.61187499999999995</v>
      </c>
      <c r="E1643" s="8">
        <v>-0.61187499999999995</v>
      </c>
      <c r="F1643" s="4">
        <f t="shared" si="128"/>
        <v>0</v>
      </c>
      <c r="G1643" s="4">
        <f t="shared" si="129"/>
        <v>0</v>
      </c>
      <c r="H1643" s="8">
        <f t="shared" si="130"/>
        <v>0</v>
      </c>
      <c r="J1643" s="8">
        <v>-611.875</v>
      </c>
      <c r="K1643" s="8">
        <f t="shared" si="126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27"/>
        <v>-0.61187499999999995</v>
      </c>
      <c r="E1644" s="8">
        <v>-0.61187499999999995</v>
      </c>
      <c r="F1644" s="4">
        <f t="shared" si="128"/>
        <v>0</v>
      </c>
      <c r="G1644" s="4">
        <f t="shared" si="129"/>
        <v>0</v>
      </c>
      <c r="H1644" s="8">
        <f t="shared" si="130"/>
        <v>0</v>
      </c>
      <c r="J1644" s="8">
        <v>-611.875</v>
      </c>
      <c r="K1644" s="8">
        <f t="shared" ref="K1644:K1707" si="131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27"/>
        <v>-0.61187499999999995</v>
      </c>
      <c r="E1645" s="8">
        <v>-0.61187499999999995</v>
      </c>
      <c r="F1645" s="4">
        <f t="shared" si="128"/>
        <v>0</v>
      </c>
      <c r="G1645" s="4">
        <f t="shared" si="129"/>
        <v>0</v>
      </c>
      <c r="H1645" s="8">
        <f t="shared" si="130"/>
        <v>0</v>
      </c>
      <c r="J1645" s="8">
        <v>-611.875</v>
      </c>
      <c r="K1645" s="8">
        <f t="shared" si="131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27"/>
        <v>-0.61187499999999995</v>
      </c>
      <c r="E1646" s="8">
        <v>-0.61187499999999995</v>
      </c>
      <c r="F1646" s="4">
        <f t="shared" si="128"/>
        <v>0</v>
      </c>
      <c r="G1646" s="4">
        <f t="shared" si="129"/>
        <v>0</v>
      </c>
      <c r="H1646" s="8">
        <f t="shared" si="130"/>
        <v>0</v>
      </c>
      <c r="J1646" s="8">
        <v>-611.875</v>
      </c>
      <c r="K1646" s="8">
        <f t="shared" si="131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27"/>
        <v>-1.0669200000000001</v>
      </c>
      <c r="E1647" s="8">
        <v>-1.0669150000000001</v>
      </c>
      <c r="F1647" s="4">
        <f t="shared" si="128"/>
        <v>5.000000000032756E-6</v>
      </c>
      <c r="G1647" s="4">
        <f t="shared" si="129"/>
        <v>5.000000000032756E-6</v>
      </c>
      <c r="H1647" s="8">
        <f t="shared" si="130"/>
        <v>2.5000000000327561E-11</v>
      </c>
      <c r="J1647" s="8">
        <v>-611.875</v>
      </c>
      <c r="K1647" s="8">
        <f t="shared" si="131"/>
        <v>-611.875</v>
      </c>
    </row>
    <row r="1648" spans="1:11" x14ac:dyDescent="0.25">
      <c r="A1648" s="8">
        <v>1640</v>
      </c>
      <c r="B1648" s="8">
        <v>7</v>
      </c>
      <c r="C1648" s="8">
        <v>10674.6</v>
      </c>
      <c r="D1648" s="8">
        <f t="shared" si="127"/>
        <v>10.6746</v>
      </c>
      <c r="E1648" s="8">
        <v>10.130008</v>
      </c>
      <c r="F1648" s="4">
        <f t="shared" si="128"/>
        <v>-0.54459199999999974</v>
      </c>
      <c r="G1648" s="4">
        <f t="shared" si="129"/>
        <v>0.54459199999999974</v>
      </c>
      <c r="H1648" s="8">
        <f t="shared" si="130"/>
        <v>0.29658044646399973</v>
      </c>
      <c r="J1648" s="8">
        <v>-611.875</v>
      </c>
      <c r="K1648" s="8">
        <f t="shared" si="131"/>
        <v>-611.875</v>
      </c>
    </row>
    <row r="1649" spans="1:11" x14ac:dyDescent="0.25">
      <c r="A1649" s="8">
        <v>1641</v>
      </c>
      <c r="B1649" s="8">
        <v>8</v>
      </c>
      <c r="C1649" s="8">
        <v>114100</v>
      </c>
      <c r="D1649" s="8">
        <f t="shared" si="127"/>
        <v>114.1</v>
      </c>
      <c r="E1649" s="8">
        <v>114.803759</v>
      </c>
      <c r="F1649" s="4">
        <f t="shared" si="128"/>
        <v>0.70375900000000513</v>
      </c>
      <c r="G1649" s="4">
        <f t="shared" si="129"/>
        <v>0.70375900000000513</v>
      </c>
      <c r="H1649" s="8">
        <f t="shared" si="130"/>
        <v>0.4952767300810072</v>
      </c>
      <c r="J1649" s="8">
        <v>-611.875</v>
      </c>
      <c r="K1649" s="8">
        <f t="shared" si="131"/>
        <v>-611.875</v>
      </c>
    </row>
    <row r="1650" spans="1:11" x14ac:dyDescent="0.25">
      <c r="A1650" s="8">
        <v>1642</v>
      </c>
      <c r="B1650" s="8">
        <v>9</v>
      </c>
      <c r="C1650" s="8">
        <v>113492</v>
      </c>
      <c r="D1650" s="8">
        <f t="shared" si="127"/>
        <v>113.492</v>
      </c>
      <c r="E1650" s="8">
        <v>113.781154</v>
      </c>
      <c r="F1650" s="4">
        <f t="shared" si="128"/>
        <v>0.28915399999999636</v>
      </c>
      <c r="G1650" s="4">
        <f t="shared" si="129"/>
        <v>0.28915399999999636</v>
      </c>
      <c r="H1650" s="8">
        <f t="shared" si="130"/>
        <v>8.3610035715997899E-2</v>
      </c>
      <c r="J1650" s="8">
        <v>-611.875</v>
      </c>
      <c r="K1650" s="8">
        <f t="shared" si="131"/>
        <v>-611.875</v>
      </c>
    </row>
    <row r="1651" spans="1:11" x14ac:dyDescent="0.25">
      <c r="A1651" s="8">
        <v>1643</v>
      </c>
      <c r="B1651" s="8">
        <v>10</v>
      </c>
      <c r="C1651" s="8">
        <v>113382</v>
      </c>
      <c r="D1651" s="8">
        <f t="shared" si="127"/>
        <v>113.38200000000001</v>
      </c>
      <c r="E1651" s="8">
        <v>114.009568</v>
      </c>
      <c r="F1651" s="4">
        <f t="shared" si="128"/>
        <v>0.62756799999999657</v>
      </c>
      <c r="G1651" s="4">
        <f t="shared" si="129"/>
        <v>0.62756799999999657</v>
      </c>
      <c r="H1651" s="8">
        <f t="shared" si="130"/>
        <v>0.39384159462399571</v>
      </c>
      <c r="J1651" s="8">
        <v>-611.875</v>
      </c>
      <c r="K1651" s="8">
        <f t="shared" si="131"/>
        <v>-611.875</v>
      </c>
    </row>
    <row r="1652" spans="1:11" x14ac:dyDescent="0.25">
      <c r="A1652" s="8">
        <v>1644</v>
      </c>
      <c r="B1652" s="8">
        <v>11</v>
      </c>
      <c r="C1652" s="8">
        <v>113084</v>
      </c>
      <c r="D1652" s="8">
        <f t="shared" si="127"/>
        <v>113.084</v>
      </c>
      <c r="E1652" s="8">
        <v>113.566688</v>
      </c>
      <c r="F1652" s="4">
        <f t="shared" si="128"/>
        <v>0.48268799999999601</v>
      </c>
      <c r="G1652" s="4">
        <f t="shared" si="129"/>
        <v>0.48268799999999601</v>
      </c>
      <c r="H1652" s="8">
        <f t="shared" si="130"/>
        <v>0.23298770534399615</v>
      </c>
      <c r="J1652" s="8">
        <v>-1066.92</v>
      </c>
      <c r="K1652" s="8">
        <f t="shared" si="131"/>
        <v>-1066.92</v>
      </c>
    </row>
    <row r="1653" spans="1:11" x14ac:dyDescent="0.25">
      <c r="A1653" s="8">
        <v>1645</v>
      </c>
      <c r="B1653" s="8">
        <v>12</v>
      </c>
      <c r="C1653" s="8">
        <v>112542</v>
      </c>
      <c r="D1653" s="8">
        <f t="shared" si="127"/>
        <v>112.542</v>
      </c>
      <c r="E1653" s="8">
        <v>113.01044899999999</v>
      </c>
      <c r="F1653" s="4">
        <f t="shared" si="128"/>
        <v>0.46844899999999257</v>
      </c>
      <c r="G1653" s="4">
        <f t="shared" si="129"/>
        <v>0.46844899999999257</v>
      </c>
      <c r="H1653" s="8">
        <f t="shared" si="130"/>
        <v>0.21944446560099304</v>
      </c>
      <c r="J1653" s="8">
        <v>-1066.92</v>
      </c>
      <c r="K1653" s="8">
        <f t="shared" si="131"/>
        <v>-1066.92</v>
      </c>
    </row>
    <row r="1654" spans="1:11" x14ac:dyDescent="0.25">
      <c r="A1654" s="8">
        <v>1646</v>
      </c>
      <c r="B1654" s="8">
        <v>13</v>
      </c>
      <c r="C1654" s="8">
        <v>112312</v>
      </c>
      <c r="D1654" s="8">
        <f t="shared" si="127"/>
        <v>112.312</v>
      </c>
      <c r="E1654" s="8">
        <v>112.63683899999999</v>
      </c>
      <c r="F1654" s="4">
        <f t="shared" si="128"/>
        <v>0.32483899999999721</v>
      </c>
      <c r="G1654" s="4">
        <f t="shared" si="129"/>
        <v>0.32483899999999721</v>
      </c>
      <c r="H1654" s="8">
        <f t="shared" si="130"/>
        <v>0.10552037592099819</v>
      </c>
      <c r="J1654" s="8">
        <v>7754.27</v>
      </c>
      <c r="K1654" s="8">
        <f t="shared" si="131"/>
        <v>7754.27</v>
      </c>
    </row>
    <row r="1655" spans="1:11" x14ac:dyDescent="0.25">
      <c r="A1655" s="8">
        <v>1647</v>
      </c>
      <c r="B1655" s="8">
        <v>14</v>
      </c>
      <c r="C1655" s="8">
        <v>112021</v>
      </c>
      <c r="D1655" s="8">
        <f t="shared" si="127"/>
        <v>112.021</v>
      </c>
      <c r="E1655" s="8">
        <v>112.631461</v>
      </c>
      <c r="F1655" s="4">
        <f t="shared" si="128"/>
        <v>0.61046100000000081</v>
      </c>
      <c r="G1655" s="4">
        <f t="shared" si="129"/>
        <v>0.61046100000000081</v>
      </c>
      <c r="H1655" s="8">
        <f t="shared" si="130"/>
        <v>0.37266263252100101</v>
      </c>
      <c r="J1655" s="8">
        <v>100954</v>
      </c>
      <c r="K1655" s="8">
        <f t="shared" si="131"/>
        <v>100954</v>
      </c>
    </row>
    <row r="1656" spans="1:11" x14ac:dyDescent="0.25">
      <c r="A1656" s="8">
        <v>1648</v>
      </c>
      <c r="B1656" s="8">
        <v>15</v>
      </c>
      <c r="C1656" s="8">
        <v>111882</v>
      </c>
      <c r="D1656" s="8">
        <f t="shared" si="127"/>
        <v>111.88200000000001</v>
      </c>
      <c r="E1656" s="8">
        <v>112.415256</v>
      </c>
      <c r="F1656" s="4">
        <f t="shared" si="128"/>
        <v>0.5332559999999944</v>
      </c>
      <c r="G1656" s="4">
        <f t="shared" si="129"/>
        <v>0.5332559999999944</v>
      </c>
      <c r="H1656" s="8">
        <f t="shared" si="130"/>
        <v>0.28436196153599402</v>
      </c>
      <c r="J1656" s="8">
        <v>46796.7</v>
      </c>
      <c r="K1656" s="8">
        <f t="shared" si="131"/>
        <v>46796.7</v>
      </c>
    </row>
    <row r="1657" spans="1:11" x14ac:dyDescent="0.25">
      <c r="A1657" s="8">
        <v>1649</v>
      </c>
      <c r="B1657" s="8">
        <v>16</v>
      </c>
      <c r="C1657" s="8">
        <v>80045.600000000006</v>
      </c>
      <c r="D1657" s="8">
        <f t="shared" si="127"/>
        <v>80.045600000000007</v>
      </c>
      <c r="E1657" s="8">
        <v>82.524681000000001</v>
      </c>
      <c r="F1657" s="4">
        <f t="shared" si="128"/>
        <v>2.4790809999999937</v>
      </c>
      <c r="G1657" s="4">
        <f t="shared" si="129"/>
        <v>2.4790809999999937</v>
      </c>
      <c r="H1657" s="8">
        <f t="shared" si="130"/>
        <v>6.1458426045609684</v>
      </c>
      <c r="J1657" s="8">
        <v>85864.8</v>
      </c>
      <c r="K1657" s="8">
        <f t="shared" si="131"/>
        <v>85864.8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27"/>
        <v>-0.92471500000000006</v>
      </c>
      <c r="E1658" s="8">
        <v>-0.92471499999999995</v>
      </c>
      <c r="F1658" s="4">
        <f t="shared" si="128"/>
        <v>1.1102230246251565E-16</v>
      </c>
      <c r="G1658" s="4">
        <f t="shared" si="129"/>
        <v>1.1102230246251565E-16</v>
      </c>
      <c r="H1658" s="8">
        <f t="shared" si="130"/>
        <v>1.2325951644078309E-32</v>
      </c>
      <c r="J1658" s="8">
        <v>74815.8</v>
      </c>
      <c r="K1658" s="8">
        <f t="shared" si="131"/>
        <v>74815.8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27"/>
        <v>-0.61187499999999995</v>
      </c>
      <c r="E1659" s="8">
        <v>-0.61187499999999995</v>
      </c>
      <c r="F1659" s="4">
        <f t="shared" si="128"/>
        <v>0</v>
      </c>
      <c r="G1659" s="4">
        <f t="shared" si="129"/>
        <v>0</v>
      </c>
      <c r="H1659" s="8">
        <f t="shared" si="130"/>
        <v>0</v>
      </c>
      <c r="J1659" s="8">
        <v>113192</v>
      </c>
      <c r="K1659" s="8">
        <f t="shared" si="131"/>
        <v>113192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27"/>
        <v>-0.61187499999999995</v>
      </c>
      <c r="E1660" s="8">
        <v>-0.61187499999999995</v>
      </c>
      <c r="F1660" s="4">
        <f t="shared" si="128"/>
        <v>0</v>
      </c>
      <c r="G1660" s="4">
        <f t="shared" si="129"/>
        <v>0</v>
      </c>
      <c r="H1660" s="8">
        <f t="shared" si="130"/>
        <v>0</v>
      </c>
      <c r="J1660" s="8">
        <v>113062</v>
      </c>
      <c r="K1660" s="8">
        <f t="shared" si="131"/>
        <v>113062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27"/>
        <v>-0.61187499999999995</v>
      </c>
      <c r="E1661" s="8">
        <v>-0.61187499999999995</v>
      </c>
      <c r="F1661" s="4">
        <f t="shared" si="128"/>
        <v>0</v>
      </c>
      <c r="G1661" s="4">
        <f t="shared" si="129"/>
        <v>0</v>
      </c>
      <c r="H1661" s="8">
        <f t="shared" si="130"/>
        <v>0</v>
      </c>
      <c r="J1661" s="8">
        <v>108026</v>
      </c>
      <c r="K1661" s="8">
        <f t="shared" si="131"/>
        <v>108026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27"/>
        <v>-0.61187499999999995</v>
      </c>
      <c r="E1662" s="8">
        <v>-0.61187499999999995</v>
      </c>
      <c r="F1662" s="4">
        <f t="shared" si="128"/>
        <v>0</v>
      </c>
      <c r="G1662" s="4">
        <f t="shared" si="129"/>
        <v>0</v>
      </c>
      <c r="H1662" s="8">
        <f t="shared" si="130"/>
        <v>0</v>
      </c>
      <c r="J1662" s="8">
        <v>55296.800000000003</v>
      </c>
      <c r="K1662" s="8">
        <f t="shared" si="131"/>
        <v>55296.800000000003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27"/>
        <v>-0.61187499999999995</v>
      </c>
      <c r="E1663" s="8">
        <v>-0.61187499999999995</v>
      </c>
      <c r="F1663" s="4">
        <f t="shared" si="128"/>
        <v>0</v>
      </c>
      <c r="G1663" s="4">
        <f t="shared" si="129"/>
        <v>0</v>
      </c>
      <c r="H1663" s="8">
        <f t="shared" si="130"/>
        <v>0</v>
      </c>
      <c r="J1663" s="8">
        <v>-924.71500000000003</v>
      </c>
      <c r="K1663" s="8">
        <f t="shared" si="131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27"/>
        <v>-0.61187499999999995</v>
      </c>
      <c r="E1664" s="8">
        <v>-0.61187499999999995</v>
      </c>
      <c r="F1664" s="4">
        <f t="shared" si="128"/>
        <v>0</v>
      </c>
      <c r="G1664" s="4">
        <f t="shared" si="129"/>
        <v>0</v>
      </c>
      <c r="H1664" s="8">
        <f t="shared" si="130"/>
        <v>0</v>
      </c>
      <c r="J1664" s="8">
        <v>-611.875</v>
      </c>
      <c r="K1664" s="8">
        <f t="shared" si="131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27"/>
        <v>-0.61187499999999995</v>
      </c>
      <c r="E1665" s="8">
        <v>-0.61187499999999995</v>
      </c>
      <c r="F1665" s="4">
        <f t="shared" si="128"/>
        <v>0</v>
      </c>
      <c r="G1665" s="4">
        <f t="shared" si="129"/>
        <v>0</v>
      </c>
      <c r="H1665" s="8">
        <f t="shared" si="130"/>
        <v>0</v>
      </c>
      <c r="J1665" s="8">
        <v>-611.875</v>
      </c>
      <c r="K1665" s="8">
        <f t="shared" si="131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27"/>
        <v>-0.61187499999999995</v>
      </c>
      <c r="E1666" s="8">
        <v>-0.61187499999999995</v>
      </c>
      <c r="F1666" s="4">
        <f t="shared" si="128"/>
        <v>0</v>
      </c>
      <c r="G1666" s="4">
        <f t="shared" si="129"/>
        <v>0</v>
      </c>
      <c r="H1666" s="8">
        <f t="shared" si="130"/>
        <v>0</v>
      </c>
      <c r="J1666" s="8">
        <v>-611.875</v>
      </c>
      <c r="K1666" s="8">
        <f t="shared" si="131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27"/>
        <v>-0.61187499999999995</v>
      </c>
      <c r="E1667" s="8">
        <v>-0.61187499999999995</v>
      </c>
      <c r="F1667" s="4">
        <f t="shared" si="128"/>
        <v>0</v>
      </c>
      <c r="G1667" s="4">
        <f t="shared" si="129"/>
        <v>0</v>
      </c>
      <c r="H1667" s="8">
        <f t="shared" si="130"/>
        <v>0</v>
      </c>
      <c r="J1667" s="8">
        <v>-611.875</v>
      </c>
      <c r="K1667" s="8">
        <f t="shared" si="131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27"/>
        <v>-0.61187499999999995</v>
      </c>
      <c r="E1668" s="8">
        <v>-0.61187499999999995</v>
      </c>
      <c r="F1668" s="4">
        <f t="shared" si="128"/>
        <v>0</v>
      </c>
      <c r="G1668" s="4">
        <f t="shared" si="129"/>
        <v>0</v>
      </c>
      <c r="H1668" s="8">
        <f t="shared" si="130"/>
        <v>0</v>
      </c>
      <c r="J1668" s="8">
        <v>-611.875</v>
      </c>
      <c r="K1668" s="8">
        <f t="shared" si="131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27"/>
        <v>-0.61187499999999995</v>
      </c>
      <c r="E1669" s="8">
        <v>-0.61187499999999995</v>
      </c>
      <c r="F1669" s="4">
        <f t="shared" si="128"/>
        <v>0</v>
      </c>
      <c r="G1669" s="4">
        <f t="shared" si="129"/>
        <v>0</v>
      </c>
      <c r="H1669" s="8">
        <f t="shared" si="130"/>
        <v>0</v>
      </c>
      <c r="J1669" s="8">
        <v>-611.875</v>
      </c>
      <c r="K1669" s="8">
        <f t="shared" si="131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27"/>
        <v>-0.61187499999999995</v>
      </c>
      <c r="E1670" s="8">
        <v>-0.61187499999999995</v>
      </c>
      <c r="F1670" s="4">
        <f t="shared" si="128"/>
        <v>0</v>
      </c>
      <c r="G1670" s="4">
        <f t="shared" si="129"/>
        <v>0</v>
      </c>
      <c r="H1670" s="8">
        <f t="shared" si="130"/>
        <v>0</v>
      </c>
      <c r="J1670" s="8">
        <v>-611.875</v>
      </c>
      <c r="K1670" s="8">
        <f t="shared" si="131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27"/>
        <v>-1.0669200000000001</v>
      </c>
      <c r="E1671" s="8">
        <v>-1.0669150000000001</v>
      </c>
      <c r="F1671" s="4">
        <f t="shared" si="128"/>
        <v>5.000000000032756E-6</v>
      </c>
      <c r="G1671" s="4">
        <f t="shared" si="129"/>
        <v>5.000000000032756E-6</v>
      </c>
      <c r="H1671" s="8">
        <f t="shared" si="130"/>
        <v>2.5000000000327561E-11</v>
      </c>
      <c r="J1671" s="8">
        <v>-611.875</v>
      </c>
      <c r="K1671" s="8">
        <f t="shared" si="131"/>
        <v>-611.875</v>
      </c>
    </row>
    <row r="1672" spans="1:11" x14ac:dyDescent="0.25">
      <c r="A1672" s="8">
        <v>1664</v>
      </c>
      <c r="B1672" s="8">
        <v>7</v>
      </c>
      <c r="C1672" s="8">
        <v>1899.88</v>
      </c>
      <c r="D1672" s="8">
        <f t="shared" si="127"/>
        <v>1.89988</v>
      </c>
      <c r="E1672" s="8">
        <v>1.5027820000000001</v>
      </c>
      <c r="F1672" s="4">
        <f t="shared" si="128"/>
        <v>-0.39709799999999995</v>
      </c>
      <c r="G1672" s="4">
        <f t="shared" si="129"/>
        <v>0.39709799999999995</v>
      </c>
      <c r="H1672" s="8">
        <f t="shared" si="130"/>
        <v>0.15768682160399997</v>
      </c>
      <c r="J1672" s="8">
        <v>-611.875</v>
      </c>
      <c r="K1672" s="8">
        <f t="shared" si="131"/>
        <v>-611.875</v>
      </c>
    </row>
    <row r="1673" spans="1:11" x14ac:dyDescent="0.25">
      <c r="A1673" s="8">
        <v>1665</v>
      </c>
      <c r="B1673" s="8">
        <v>8</v>
      </c>
      <c r="C1673" s="8">
        <v>113861</v>
      </c>
      <c r="D1673" s="8">
        <f t="shared" ref="D1673:D1736" si="132">C1673/1000</f>
        <v>113.861</v>
      </c>
      <c r="E1673" s="8">
        <v>114.37468</v>
      </c>
      <c r="F1673" s="4">
        <f t="shared" ref="F1673:F1736" si="133">(E1673- D1673)</f>
        <v>0.5136799999999937</v>
      </c>
      <c r="G1673" s="4">
        <f t="shared" ref="G1673:G1736" si="134">ABS(F1673)</f>
        <v>0.5136799999999937</v>
      </c>
      <c r="H1673" s="8">
        <f t="shared" ref="H1673:H1736" si="135">(G1673^2)</f>
        <v>0.26386714239999354</v>
      </c>
      <c r="J1673" s="8">
        <v>-611.875</v>
      </c>
      <c r="K1673" s="8">
        <f t="shared" si="131"/>
        <v>-611.875</v>
      </c>
    </row>
    <row r="1674" spans="1:11" x14ac:dyDescent="0.25">
      <c r="A1674" s="8">
        <v>1666</v>
      </c>
      <c r="B1674" s="8">
        <v>9</v>
      </c>
      <c r="C1674" s="8">
        <v>113799</v>
      </c>
      <c r="D1674" s="8">
        <f t="shared" si="132"/>
        <v>113.79900000000001</v>
      </c>
      <c r="E1674" s="8">
        <v>113.376205</v>
      </c>
      <c r="F1674" s="4">
        <f t="shared" si="133"/>
        <v>-0.4227950000000078</v>
      </c>
      <c r="G1674" s="4">
        <f t="shared" si="134"/>
        <v>0.4227950000000078</v>
      </c>
      <c r="H1674" s="8">
        <f t="shared" si="135"/>
        <v>0.17875561202500659</v>
      </c>
      <c r="J1674" s="8">
        <v>-611.875</v>
      </c>
      <c r="K1674" s="8">
        <f t="shared" si="131"/>
        <v>-611.875</v>
      </c>
    </row>
    <row r="1675" spans="1:11" x14ac:dyDescent="0.25">
      <c r="A1675" s="8">
        <v>1667</v>
      </c>
      <c r="B1675" s="8">
        <v>10</v>
      </c>
      <c r="C1675" s="8">
        <v>113010</v>
      </c>
      <c r="D1675" s="8">
        <f t="shared" si="132"/>
        <v>113.01</v>
      </c>
      <c r="E1675" s="8">
        <v>113.589825</v>
      </c>
      <c r="F1675" s="4">
        <f t="shared" si="133"/>
        <v>0.57982499999999959</v>
      </c>
      <c r="G1675" s="4">
        <f t="shared" si="134"/>
        <v>0.57982499999999959</v>
      </c>
      <c r="H1675" s="8">
        <f t="shared" si="135"/>
        <v>0.3361970306249995</v>
      </c>
      <c r="J1675" s="8">
        <v>-611.875</v>
      </c>
      <c r="K1675" s="8">
        <f t="shared" si="131"/>
        <v>-611.875</v>
      </c>
    </row>
    <row r="1676" spans="1:11" x14ac:dyDescent="0.25">
      <c r="A1676" s="8">
        <v>1668</v>
      </c>
      <c r="B1676" s="8">
        <v>11</v>
      </c>
      <c r="C1676" s="8">
        <v>112823</v>
      </c>
      <c r="D1676" s="8">
        <f t="shared" si="132"/>
        <v>112.82299999999999</v>
      </c>
      <c r="E1676" s="8">
        <v>113.32657</v>
      </c>
      <c r="F1676" s="4">
        <f t="shared" si="133"/>
        <v>0.50357000000001051</v>
      </c>
      <c r="G1676" s="4">
        <f t="shared" si="134"/>
        <v>0.50357000000001051</v>
      </c>
      <c r="H1676" s="8">
        <f t="shared" si="135"/>
        <v>0.25358274490001059</v>
      </c>
      <c r="J1676" s="8">
        <v>-1066.92</v>
      </c>
      <c r="K1676" s="8">
        <f t="shared" si="131"/>
        <v>-1066.92</v>
      </c>
    </row>
    <row r="1677" spans="1:11" x14ac:dyDescent="0.25">
      <c r="A1677" s="8">
        <v>1669</v>
      </c>
      <c r="B1677" s="8">
        <v>12</v>
      </c>
      <c r="C1677" s="8">
        <v>112572</v>
      </c>
      <c r="D1677" s="8">
        <f t="shared" si="132"/>
        <v>112.572</v>
      </c>
      <c r="E1677" s="8">
        <v>113.117332</v>
      </c>
      <c r="F1677" s="4">
        <f t="shared" si="133"/>
        <v>0.54533200000000193</v>
      </c>
      <c r="G1677" s="4">
        <f t="shared" si="134"/>
        <v>0.54533200000000193</v>
      </c>
      <c r="H1677" s="8">
        <f t="shared" si="135"/>
        <v>0.29738699022400211</v>
      </c>
      <c r="J1677" s="8">
        <v>10144.1</v>
      </c>
      <c r="K1677" s="8">
        <f t="shared" si="131"/>
        <v>10144.1</v>
      </c>
    </row>
    <row r="1678" spans="1:11" x14ac:dyDescent="0.25">
      <c r="A1678" s="8">
        <v>1670</v>
      </c>
      <c r="B1678" s="8">
        <v>13</v>
      </c>
      <c r="C1678" s="8">
        <v>112712</v>
      </c>
      <c r="D1678" s="8">
        <f t="shared" si="132"/>
        <v>112.712</v>
      </c>
      <c r="E1678" s="8">
        <v>112.41534900000001</v>
      </c>
      <c r="F1678" s="4">
        <f t="shared" si="133"/>
        <v>-0.29665099999999711</v>
      </c>
      <c r="G1678" s="4">
        <f t="shared" si="134"/>
        <v>0.29665099999999711</v>
      </c>
      <c r="H1678" s="8">
        <f t="shared" si="135"/>
        <v>8.8001815800998293E-2</v>
      </c>
      <c r="J1678" s="8">
        <v>114480</v>
      </c>
      <c r="K1678" s="8">
        <f t="shared" si="131"/>
        <v>114480</v>
      </c>
    </row>
    <row r="1679" spans="1:11" x14ac:dyDescent="0.25">
      <c r="A1679" s="8">
        <v>1671</v>
      </c>
      <c r="B1679" s="8">
        <v>14</v>
      </c>
      <c r="C1679" s="8">
        <v>96354.3</v>
      </c>
      <c r="D1679" s="8">
        <f t="shared" si="132"/>
        <v>96.354300000000009</v>
      </c>
      <c r="E1679" s="8">
        <v>97.935840999999996</v>
      </c>
      <c r="F1679" s="4">
        <f t="shared" si="133"/>
        <v>1.5815409999999872</v>
      </c>
      <c r="G1679" s="4">
        <f t="shared" si="134"/>
        <v>1.5815409999999872</v>
      </c>
      <c r="H1679" s="8">
        <f t="shared" si="135"/>
        <v>2.5012719346809593</v>
      </c>
      <c r="J1679" s="8">
        <v>113578</v>
      </c>
      <c r="K1679" s="8">
        <f t="shared" si="131"/>
        <v>113578</v>
      </c>
    </row>
    <row r="1680" spans="1:11" x14ac:dyDescent="0.25">
      <c r="A1680" s="8">
        <v>1672</v>
      </c>
      <c r="B1680" s="8">
        <v>15</v>
      </c>
      <c r="C1680" s="8">
        <v>71274.8</v>
      </c>
      <c r="D1680" s="8">
        <f t="shared" si="132"/>
        <v>71.274799999999999</v>
      </c>
      <c r="E1680" s="8">
        <v>72.186634999999995</v>
      </c>
      <c r="F1680" s="4">
        <f t="shared" si="133"/>
        <v>0.9118349999999964</v>
      </c>
      <c r="G1680" s="4">
        <f t="shared" si="134"/>
        <v>0.9118349999999964</v>
      </c>
      <c r="H1680" s="8">
        <f t="shared" si="135"/>
        <v>0.83144306722499339</v>
      </c>
      <c r="J1680" s="8">
        <v>113829</v>
      </c>
      <c r="K1680" s="8">
        <f t="shared" si="131"/>
        <v>113829</v>
      </c>
    </row>
    <row r="1681" spans="1:11" x14ac:dyDescent="0.25">
      <c r="A1681" s="8">
        <v>1673</v>
      </c>
      <c r="B1681" s="8">
        <v>16</v>
      </c>
      <c r="C1681" s="8">
        <v>28476.3</v>
      </c>
      <c r="D1681" s="8">
        <f t="shared" si="132"/>
        <v>28.476299999999998</v>
      </c>
      <c r="E1681" s="8">
        <v>29.144808999999999</v>
      </c>
      <c r="F1681" s="4">
        <f t="shared" si="133"/>
        <v>0.66850900000000024</v>
      </c>
      <c r="G1681" s="4">
        <f t="shared" si="134"/>
        <v>0.66850900000000024</v>
      </c>
      <c r="H1681" s="8">
        <f t="shared" si="135"/>
        <v>0.44690428308100033</v>
      </c>
      <c r="J1681" s="8">
        <v>113415</v>
      </c>
      <c r="K1681" s="8">
        <f t="shared" si="131"/>
        <v>113415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32"/>
        <v>-0.92471500000000006</v>
      </c>
      <c r="E1682" s="8">
        <v>-0.92471499999999995</v>
      </c>
      <c r="F1682" s="4">
        <f t="shared" si="133"/>
        <v>1.1102230246251565E-16</v>
      </c>
      <c r="G1682" s="4">
        <f t="shared" si="134"/>
        <v>1.1102230246251565E-16</v>
      </c>
      <c r="H1682" s="8">
        <f t="shared" si="135"/>
        <v>1.2325951644078309E-32</v>
      </c>
      <c r="J1682" s="8">
        <v>112866</v>
      </c>
      <c r="K1682" s="8">
        <f t="shared" si="131"/>
        <v>112866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32"/>
        <v>-0.61187499999999995</v>
      </c>
      <c r="E1683" s="8">
        <v>-0.61187499999999995</v>
      </c>
      <c r="F1683" s="4">
        <f t="shared" si="133"/>
        <v>0</v>
      </c>
      <c r="G1683" s="4">
        <f t="shared" si="134"/>
        <v>0</v>
      </c>
      <c r="H1683" s="8">
        <f t="shared" si="135"/>
        <v>0</v>
      </c>
      <c r="J1683" s="8">
        <v>112499</v>
      </c>
      <c r="K1683" s="8">
        <f t="shared" si="131"/>
        <v>112499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32"/>
        <v>-0.61187499999999995</v>
      </c>
      <c r="E1684" s="8">
        <v>-0.61187499999999995</v>
      </c>
      <c r="F1684" s="4">
        <f t="shared" si="133"/>
        <v>0</v>
      </c>
      <c r="G1684" s="4">
        <f t="shared" si="134"/>
        <v>0</v>
      </c>
      <c r="H1684" s="8">
        <f t="shared" si="135"/>
        <v>0</v>
      </c>
      <c r="J1684" s="8">
        <v>112493</v>
      </c>
      <c r="K1684" s="8">
        <f t="shared" si="131"/>
        <v>112493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32"/>
        <v>-0.61187499999999995</v>
      </c>
      <c r="E1685" s="8">
        <v>-0.61187499999999995</v>
      </c>
      <c r="F1685" s="4">
        <f t="shared" si="133"/>
        <v>0</v>
      </c>
      <c r="G1685" s="4">
        <f t="shared" si="134"/>
        <v>0</v>
      </c>
      <c r="H1685" s="8">
        <f t="shared" si="135"/>
        <v>0</v>
      </c>
      <c r="J1685" s="8">
        <v>112293</v>
      </c>
      <c r="K1685" s="8">
        <f t="shared" si="131"/>
        <v>112293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32"/>
        <v>-0.61187499999999995</v>
      </c>
      <c r="E1686" s="8">
        <v>-0.61187499999999995</v>
      </c>
      <c r="F1686" s="4">
        <f t="shared" si="133"/>
        <v>0</v>
      </c>
      <c r="G1686" s="4">
        <f t="shared" si="134"/>
        <v>0</v>
      </c>
      <c r="H1686" s="8">
        <f t="shared" si="135"/>
        <v>0</v>
      </c>
      <c r="J1686" s="8">
        <v>82581.2</v>
      </c>
      <c r="K1686" s="8">
        <f t="shared" si="131"/>
        <v>82581.2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32"/>
        <v>-0.61187499999999995</v>
      </c>
      <c r="E1687" s="8">
        <v>-0.61187499999999995</v>
      </c>
      <c r="F1687" s="4">
        <f t="shared" si="133"/>
        <v>0</v>
      </c>
      <c r="G1687" s="4">
        <f t="shared" si="134"/>
        <v>0</v>
      </c>
      <c r="H1687" s="8">
        <f t="shared" si="135"/>
        <v>0</v>
      </c>
      <c r="J1687" s="8">
        <v>-924.71500000000003</v>
      </c>
      <c r="K1687" s="8">
        <f t="shared" si="131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32"/>
        <v>-0.61187499999999995</v>
      </c>
      <c r="E1688" s="8">
        <v>-0.61187499999999995</v>
      </c>
      <c r="F1688" s="4">
        <f t="shared" si="133"/>
        <v>0</v>
      </c>
      <c r="G1688" s="4">
        <f t="shared" si="134"/>
        <v>0</v>
      </c>
      <c r="H1688" s="8">
        <f t="shared" si="135"/>
        <v>0</v>
      </c>
      <c r="J1688" s="8">
        <v>-611.875</v>
      </c>
      <c r="K1688" s="8">
        <f t="shared" si="131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32"/>
        <v>-0.61187499999999995</v>
      </c>
      <c r="E1689" s="8">
        <v>-0.61187499999999995</v>
      </c>
      <c r="F1689" s="4">
        <f t="shared" si="133"/>
        <v>0</v>
      </c>
      <c r="G1689" s="4">
        <f t="shared" si="134"/>
        <v>0</v>
      </c>
      <c r="H1689" s="8">
        <f t="shared" si="135"/>
        <v>0</v>
      </c>
      <c r="J1689" s="8">
        <v>-611.875</v>
      </c>
      <c r="K1689" s="8">
        <f t="shared" si="131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32"/>
        <v>-0.61187499999999995</v>
      </c>
      <c r="E1690" s="8">
        <v>-0.61187499999999995</v>
      </c>
      <c r="F1690" s="4">
        <f t="shared" si="133"/>
        <v>0</v>
      </c>
      <c r="G1690" s="4">
        <f t="shared" si="134"/>
        <v>0</v>
      </c>
      <c r="H1690" s="8">
        <f t="shared" si="135"/>
        <v>0</v>
      </c>
      <c r="J1690" s="8">
        <v>-611.875</v>
      </c>
      <c r="K1690" s="8">
        <f t="shared" si="131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32"/>
        <v>-0.61187499999999995</v>
      </c>
      <c r="E1691" s="8">
        <v>-0.61187499999999995</v>
      </c>
      <c r="F1691" s="4">
        <f t="shared" si="133"/>
        <v>0</v>
      </c>
      <c r="G1691" s="4">
        <f t="shared" si="134"/>
        <v>0</v>
      </c>
      <c r="H1691" s="8">
        <f t="shared" si="135"/>
        <v>0</v>
      </c>
      <c r="J1691" s="8">
        <v>-611.875</v>
      </c>
      <c r="K1691" s="8">
        <f t="shared" si="131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32"/>
        <v>-0.61187499999999995</v>
      </c>
      <c r="E1692" s="8">
        <v>-0.61187499999999995</v>
      </c>
      <c r="F1692" s="4">
        <f t="shared" si="133"/>
        <v>0</v>
      </c>
      <c r="G1692" s="4">
        <f t="shared" si="134"/>
        <v>0</v>
      </c>
      <c r="H1692" s="8">
        <f t="shared" si="135"/>
        <v>0</v>
      </c>
      <c r="J1692" s="8">
        <v>-611.875</v>
      </c>
      <c r="K1692" s="8">
        <f t="shared" si="131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32"/>
        <v>-0.61187499999999995</v>
      </c>
      <c r="E1693" s="8">
        <v>-0.61187499999999995</v>
      </c>
      <c r="F1693" s="4">
        <f t="shared" si="133"/>
        <v>0</v>
      </c>
      <c r="G1693" s="4">
        <f t="shared" si="134"/>
        <v>0</v>
      </c>
      <c r="H1693" s="8">
        <f t="shared" si="135"/>
        <v>0</v>
      </c>
      <c r="J1693" s="8">
        <v>-611.875</v>
      </c>
      <c r="K1693" s="8">
        <f t="shared" si="131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32"/>
        <v>-0.61187499999999995</v>
      </c>
      <c r="E1694" s="8">
        <v>-0.61187499999999995</v>
      </c>
      <c r="F1694" s="4">
        <f t="shared" si="133"/>
        <v>0</v>
      </c>
      <c r="G1694" s="4">
        <f t="shared" si="134"/>
        <v>0</v>
      </c>
      <c r="H1694" s="8">
        <f t="shared" si="135"/>
        <v>0</v>
      </c>
      <c r="J1694" s="8">
        <v>-611.875</v>
      </c>
      <c r="K1694" s="8">
        <f t="shared" si="131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32"/>
        <v>-1.0669200000000001</v>
      </c>
      <c r="E1695" s="8">
        <v>-1.0669150000000001</v>
      </c>
      <c r="F1695" s="4">
        <f t="shared" si="133"/>
        <v>5.000000000032756E-6</v>
      </c>
      <c r="G1695" s="4">
        <f t="shared" si="134"/>
        <v>5.000000000032756E-6</v>
      </c>
      <c r="H1695" s="8">
        <f t="shared" si="135"/>
        <v>2.5000000000327561E-11</v>
      </c>
      <c r="J1695" s="8">
        <v>-611.875</v>
      </c>
      <c r="K1695" s="8">
        <f t="shared" si="131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32"/>
        <v>-1.0669200000000001</v>
      </c>
      <c r="E1696" s="8">
        <v>-1.0669150000000001</v>
      </c>
      <c r="F1696" s="4">
        <f t="shared" si="133"/>
        <v>5.000000000032756E-6</v>
      </c>
      <c r="G1696" s="4">
        <f t="shared" si="134"/>
        <v>5.000000000032756E-6</v>
      </c>
      <c r="H1696" s="8">
        <f t="shared" si="135"/>
        <v>2.5000000000327561E-11</v>
      </c>
      <c r="J1696" s="8">
        <v>-611.875</v>
      </c>
      <c r="K1696" s="8">
        <f t="shared" si="131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32"/>
        <v>-0.92471500000000006</v>
      </c>
      <c r="E1697" s="8">
        <v>-0.92471499999999995</v>
      </c>
      <c r="F1697" s="4">
        <f t="shared" si="133"/>
        <v>1.1102230246251565E-16</v>
      </c>
      <c r="G1697" s="4">
        <f t="shared" si="134"/>
        <v>1.1102230246251565E-16</v>
      </c>
      <c r="H1697" s="8">
        <f t="shared" si="135"/>
        <v>1.2325951644078309E-32</v>
      </c>
      <c r="J1697" s="8">
        <v>-611.875</v>
      </c>
      <c r="K1697" s="8">
        <f t="shared" si="131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32"/>
        <v>-0.92471500000000006</v>
      </c>
      <c r="E1698" s="8">
        <v>-0.92471499999999995</v>
      </c>
      <c r="F1698" s="4">
        <f t="shared" si="133"/>
        <v>1.1102230246251565E-16</v>
      </c>
      <c r="G1698" s="4">
        <f t="shared" si="134"/>
        <v>1.1102230246251565E-16</v>
      </c>
      <c r="H1698" s="8">
        <f t="shared" si="135"/>
        <v>1.2325951644078309E-32</v>
      </c>
      <c r="J1698" s="8">
        <v>-611.875</v>
      </c>
      <c r="K1698" s="8">
        <f t="shared" si="131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32"/>
        <v>-0.92471500000000006</v>
      </c>
      <c r="E1699" s="8">
        <v>-0.92471499999999995</v>
      </c>
      <c r="F1699" s="4">
        <f t="shared" si="133"/>
        <v>1.1102230246251565E-16</v>
      </c>
      <c r="G1699" s="4">
        <f t="shared" si="134"/>
        <v>1.1102230246251565E-16</v>
      </c>
      <c r="H1699" s="8">
        <f t="shared" si="135"/>
        <v>1.2325951644078309E-32</v>
      </c>
      <c r="J1699" s="8">
        <v>-611.875</v>
      </c>
      <c r="K1699" s="8">
        <f t="shared" si="131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32"/>
        <v>-0.92471500000000006</v>
      </c>
      <c r="E1700" s="8">
        <v>-0.92471499999999995</v>
      </c>
      <c r="F1700" s="4">
        <f t="shared" si="133"/>
        <v>1.1102230246251565E-16</v>
      </c>
      <c r="G1700" s="4">
        <f t="shared" si="134"/>
        <v>1.1102230246251565E-16</v>
      </c>
      <c r="H1700" s="8">
        <f t="shared" si="135"/>
        <v>1.2325951644078309E-32</v>
      </c>
      <c r="J1700" s="8">
        <v>-1066.92</v>
      </c>
      <c r="K1700" s="8">
        <f t="shared" si="131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32"/>
        <v>-0.92471500000000006</v>
      </c>
      <c r="E1701" s="8">
        <v>-0.92471499999999995</v>
      </c>
      <c r="F1701" s="4">
        <f t="shared" si="133"/>
        <v>1.1102230246251565E-16</v>
      </c>
      <c r="G1701" s="4">
        <f t="shared" si="134"/>
        <v>1.1102230246251565E-16</v>
      </c>
      <c r="H1701" s="8">
        <f t="shared" si="135"/>
        <v>1.2325951644078309E-32</v>
      </c>
      <c r="J1701" s="8">
        <v>1514.93</v>
      </c>
      <c r="K1701" s="8">
        <f t="shared" si="131"/>
        <v>1514.93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32"/>
        <v>-0.92471500000000006</v>
      </c>
      <c r="E1702" s="8">
        <v>-0.92471499999999995</v>
      </c>
      <c r="F1702" s="4">
        <f t="shared" si="133"/>
        <v>1.1102230246251565E-16</v>
      </c>
      <c r="G1702" s="4">
        <f t="shared" si="134"/>
        <v>1.1102230246251565E-16</v>
      </c>
      <c r="H1702" s="8">
        <f t="shared" si="135"/>
        <v>1.2325951644078309E-32</v>
      </c>
      <c r="J1702" s="8">
        <v>113863</v>
      </c>
      <c r="K1702" s="8">
        <f t="shared" si="131"/>
        <v>113863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32"/>
        <v>-0.92471500000000006</v>
      </c>
      <c r="E1703" s="8">
        <v>-0.92471499999999995</v>
      </c>
      <c r="F1703" s="4">
        <f t="shared" si="133"/>
        <v>1.1102230246251565E-16</v>
      </c>
      <c r="G1703" s="4">
        <f t="shared" si="134"/>
        <v>1.1102230246251565E-16</v>
      </c>
      <c r="H1703" s="8">
        <f t="shared" si="135"/>
        <v>1.2325951644078309E-32</v>
      </c>
      <c r="J1703" s="8">
        <v>113879</v>
      </c>
      <c r="K1703" s="8">
        <f t="shared" si="131"/>
        <v>113879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32"/>
        <v>-0.92471500000000006</v>
      </c>
      <c r="E1704" s="8">
        <v>-0.92471499999999995</v>
      </c>
      <c r="F1704" s="4">
        <f t="shared" si="133"/>
        <v>1.1102230246251565E-16</v>
      </c>
      <c r="G1704" s="4">
        <f t="shared" si="134"/>
        <v>1.1102230246251565E-16</v>
      </c>
      <c r="H1704" s="8">
        <f t="shared" si="135"/>
        <v>1.2325951644078309E-32</v>
      </c>
      <c r="J1704" s="8">
        <v>113431</v>
      </c>
      <c r="K1704" s="8">
        <f t="shared" si="131"/>
        <v>113431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32"/>
        <v>-0.92471500000000006</v>
      </c>
      <c r="E1705" s="8">
        <v>-0.92471499999999995</v>
      </c>
      <c r="F1705" s="4">
        <f t="shared" si="133"/>
        <v>1.1102230246251565E-16</v>
      </c>
      <c r="G1705" s="4">
        <f t="shared" si="134"/>
        <v>1.1102230246251565E-16</v>
      </c>
      <c r="H1705" s="8">
        <f t="shared" si="135"/>
        <v>1.2325951644078309E-32</v>
      </c>
      <c r="J1705" s="8">
        <v>113177</v>
      </c>
      <c r="K1705" s="8">
        <f t="shared" si="131"/>
        <v>113177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32"/>
        <v>-0.92471500000000006</v>
      </c>
      <c r="E1706" s="8">
        <v>-0.92471499999999995</v>
      </c>
      <c r="F1706" s="4">
        <f t="shared" si="133"/>
        <v>1.1102230246251565E-16</v>
      </c>
      <c r="G1706" s="4">
        <f t="shared" si="134"/>
        <v>1.1102230246251565E-16</v>
      </c>
      <c r="H1706" s="8">
        <f t="shared" si="135"/>
        <v>1.2325951644078309E-32</v>
      </c>
      <c r="J1706" s="8">
        <v>112971</v>
      </c>
      <c r="K1706" s="8">
        <f t="shared" si="131"/>
        <v>112971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32"/>
        <v>-0.61187499999999995</v>
      </c>
      <c r="E1707" s="8">
        <v>-0.61187499999999995</v>
      </c>
      <c r="F1707" s="4">
        <f t="shared" si="133"/>
        <v>0</v>
      </c>
      <c r="G1707" s="4">
        <f t="shared" si="134"/>
        <v>0</v>
      </c>
      <c r="H1707" s="8">
        <f t="shared" si="135"/>
        <v>0</v>
      </c>
      <c r="J1707" s="8">
        <v>112273</v>
      </c>
      <c r="K1707" s="8">
        <f t="shared" si="131"/>
        <v>112273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32"/>
        <v>-0.61187499999999995</v>
      </c>
      <c r="E1708" s="8">
        <v>-0.61187499999999995</v>
      </c>
      <c r="F1708" s="4">
        <f t="shared" si="133"/>
        <v>0</v>
      </c>
      <c r="G1708" s="4">
        <f t="shared" si="134"/>
        <v>0</v>
      </c>
      <c r="H1708" s="8">
        <f t="shared" si="135"/>
        <v>0</v>
      </c>
      <c r="J1708" s="8">
        <v>97915</v>
      </c>
      <c r="K1708" s="8">
        <f t="shared" ref="K1708:K1771" si="136">J1708</f>
        <v>97915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32"/>
        <v>-0.61187499999999995</v>
      </c>
      <c r="E1709" s="8">
        <v>-0.61187499999999995</v>
      </c>
      <c r="F1709" s="4">
        <f t="shared" si="133"/>
        <v>0</v>
      </c>
      <c r="G1709" s="4">
        <f t="shared" si="134"/>
        <v>0</v>
      </c>
      <c r="H1709" s="8">
        <f t="shared" si="135"/>
        <v>0</v>
      </c>
      <c r="J1709" s="8">
        <v>72329.2</v>
      </c>
      <c r="K1709" s="8">
        <f t="shared" si="136"/>
        <v>72329.2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32"/>
        <v>-0.61187499999999995</v>
      </c>
      <c r="E1710" s="8">
        <v>-0.61187499999999995</v>
      </c>
      <c r="F1710" s="4">
        <f t="shared" si="133"/>
        <v>0</v>
      </c>
      <c r="G1710" s="4">
        <f t="shared" si="134"/>
        <v>0</v>
      </c>
      <c r="H1710" s="8">
        <f t="shared" si="135"/>
        <v>0</v>
      </c>
      <c r="J1710" s="8">
        <v>29320.7</v>
      </c>
      <c r="K1710" s="8">
        <f t="shared" si="136"/>
        <v>29320.7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32"/>
        <v>-0.61187499999999995</v>
      </c>
      <c r="E1711" s="8">
        <v>-0.61187499999999995</v>
      </c>
      <c r="F1711" s="4">
        <f t="shared" si="133"/>
        <v>0</v>
      </c>
      <c r="G1711" s="4">
        <f t="shared" si="134"/>
        <v>0</v>
      </c>
      <c r="H1711" s="8">
        <f t="shared" si="135"/>
        <v>0</v>
      </c>
      <c r="J1711" s="8">
        <v>-924.71500000000003</v>
      </c>
      <c r="K1711" s="8">
        <f t="shared" si="136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32"/>
        <v>-0.61187499999999995</v>
      </c>
      <c r="E1712" s="8">
        <v>-0.61187499999999995</v>
      </c>
      <c r="F1712" s="4">
        <f t="shared" si="133"/>
        <v>0</v>
      </c>
      <c r="G1712" s="4">
        <f t="shared" si="134"/>
        <v>0</v>
      </c>
      <c r="H1712" s="8">
        <f t="shared" si="135"/>
        <v>0</v>
      </c>
      <c r="J1712" s="8">
        <v>-611.875</v>
      </c>
      <c r="K1712" s="8">
        <f t="shared" si="136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32"/>
        <v>-0.61187499999999995</v>
      </c>
      <c r="E1713" s="8">
        <v>-0.61187499999999995</v>
      </c>
      <c r="F1713" s="4">
        <f t="shared" si="133"/>
        <v>0</v>
      </c>
      <c r="G1713" s="4">
        <f t="shared" si="134"/>
        <v>0</v>
      </c>
      <c r="H1713" s="8">
        <f t="shared" si="135"/>
        <v>0</v>
      </c>
      <c r="J1713" s="8">
        <v>-611.875</v>
      </c>
      <c r="K1713" s="8">
        <f t="shared" si="136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32"/>
        <v>-0.61187499999999995</v>
      </c>
      <c r="E1714" s="8">
        <v>-0.61187499999999995</v>
      </c>
      <c r="F1714" s="4">
        <f t="shared" si="133"/>
        <v>0</v>
      </c>
      <c r="G1714" s="4">
        <f t="shared" si="134"/>
        <v>0</v>
      </c>
      <c r="H1714" s="8">
        <f t="shared" si="135"/>
        <v>0</v>
      </c>
      <c r="J1714" s="8">
        <v>-611.875</v>
      </c>
      <c r="K1714" s="8">
        <f t="shared" si="136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32"/>
        <v>-0.61187499999999995</v>
      </c>
      <c r="E1715" s="8">
        <v>-0.61187499999999995</v>
      </c>
      <c r="F1715" s="4">
        <f t="shared" si="133"/>
        <v>0</v>
      </c>
      <c r="G1715" s="4">
        <f t="shared" si="134"/>
        <v>0</v>
      </c>
      <c r="H1715" s="8">
        <f t="shared" si="135"/>
        <v>0</v>
      </c>
      <c r="J1715" s="8">
        <v>-611.875</v>
      </c>
      <c r="K1715" s="8">
        <f t="shared" si="136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32"/>
        <v>-0.61187499999999995</v>
      </c>
      <c r="E1716" s="8">
        <v>-0.61187499999999995</v>
      </c>
      <c r="F1716" s="4">
        <f t="shared" si="133"/>
        <v>0</v>
      </c>
      <c r="G1716" s="4">
        <f t="shared" si="134"/>
        <v>0</v>
      </c>
      <c r="H1716" s="8">
        <f t="shared" si="135"/>
        <v>0</v>
      </c>
      <c r="J1716" s="8">
        <v>-611.875</v>
      </c>
      <c r="K1716" s="8">
        <f t="shared" si="136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32"/>
        <v>-0.61187499999999995</v>
      </c>
      <c r="E1717" s="8">
        <v>-0.61187499999999995</v>
      </c>
      <c r="F1717" s="4">
        <f t="shared" si="133"/>
        <v>0</v>
      </c>
      <c r="G1717" s="4">
        <f t="shared" si="134"/>
        <v>0</v>
      </c>
      <c r="H1717" s="8">
        <f t="shared" si="135"/>
        <v>0</v>
      </c>
      <c r="J1717" s="8">
        <v>-611.875</v>
      </c>
      <c r="K1717" s="8">
        <f t="shared" si="136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32"/>
        <v>-0.61187499999999995</v>
      </c>
      <c r="E1718" s="8">
        <v>-0.61187499999999995</v>
      </c>
      <c r="F1718" s="4">
        <f t="shared" si="133"/>
        <v>0</v>
      </c>
      <c r="G1718" s="4">
        <f t="shared" si="134"/>
        <v>0</v>
      </c>
      <c r="H1718" s="8">
        <f t="shared" si="135"/>
        <v>0</v>
      </c>
      <c r="J1718" s="8">
        <v>-611.875</v>
      </c>
      <c r="K1718" s="8">
        <f t="shared" si="136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32"/>
        <v>-1.0669200000000001</v>
      </c>
      <c r="E1719" s="8">
        <v>-1.0669150000000001</v>
      </c>
      <c r="F1719" s="4">
        <f t="shared" si="133"/>
        <v>5.000000000032756E-6</v>
      </c>
      <c r="G1719" s="4">
        <f t="shared" si="134"/>
        <v>5.000000000032756E-6</v>
      </c>
      <c r="H1719" s="8">
        <f t="shared" si="135"/>
        <v>2.5000000000327561E-11</v>
      </c>
      <c r="J1719" s="8">
        <v>-611.875</v>
      </c>
      <c r="K1719" s="8">
        <f t="shared" si="136"/>
        <v>-611.875</v>
      </c>
    </row>
    <row r="1720" spans="1:11" x14ac:dyDescent="0.25">
      <c r="A1720" s="8">
        <v>1712</v>
      </c>
      <c r="B1720" s="8">
        <v>7</v>
      </c>
      <c r="C1720" s="8">
        <v>8000.66</v>
      </c>
      <c r="D1720" s="8">
        <f t="shared" si="132"/>
        <v>8.0006599999999999</v>
      </c>
      <c r="E1720" s="8">
        <v>7.584784</v>
      </c>
      <c r="F1720" s="4">
        <f t="shared" si="133"/>
        <v>-0.41587599999999991</v>
      </c>
      <c r="G1720" s="4">
        <f t="shared" si="134"/>
        <v>0.41587599999999991</v>
      </c>
      <c r="H1720" s="8">
        <f t="shared" si="135"/>
        <v>0.17295284737599992</v>
      </c>
      <c r="J1720" s="8">
        <v>-611.875</v>
      </c>
      <c r="K1720" s="8">
        <f t="shared" si="136"/>
        <v>-611.875</v>
      </c>
    </row>
    <row r="1721" spans="1:11" x14ac:dyDescent="0.25">
      <c r="A1721" s="8">
        <v>1713</v>
      </c>
      <c r="B1721" s="8">
        <v>8</v>
      </c>
      <c r="C1721" s="8">
        <v>112229</v>
      </c>
      <c r="D1721" s="8">
        <f t="shared" si="132"/>
        <v>112.229</v>
      </c>
      <c r="E1721" s="8">
        <v>110.105333</v>
      </c>
      <c r="F1721" s="4">
        <f t="shared" si="133"/>
        <v>-2.1236669999999975</v>
      </c>
      <c r="G1721" s="4">
        <f t="shared" si="134"/>
        <v>2.1236669999999975</v>
      </c>
      <c r="H1721" s="8">
        <f t="shared" si="135"/>
        <v>4.5099615268889899</v>
      </c>
      <c r="J1721" s="8">
        <v>-611.875</v>
      </c>
      <c r="K1721" s="8">
        <f t="shared" si="136"/>
        <v>-611.875</v>
      </c>
    </row>
    <row r="1722" spans="1:11" x14ac:dyDescent="0.25">
      <c r="A1722" s="8">
        <v>1714</v>
      </c>
      <c r="B1722" s="8">
        <v>9</v>
      </c>
      <c r="C1722" s="8">
        <v>113231</v>
      </c>
      <c r="D1722" s="8">
        <f t="shared" si="132"/>
        <v>113.23099999999999</v>
      </c>
      <c r="E1722" s="8">
        <v>113.503821</v>
      </c>
      <c r="F1722" s="4">
        <f t="shared" si="133"/>
        <v>0.27282100000000753</v>
      </c>
      <c r="G1722" s="4">
        <f t="shared" si="134"/>
        <v>0.27282100000000753</v>
      </c>
      <c r="H1722" s="8">
        <f t="shared" si="135"/>
        <v>7.443129804100411E-2</v>
      </c>
      <c r="J1722" s="8">
        <v>-611.875</v>
      </c>
      <c r="K1722" s="8">
        <f t="shared" si="136"/>
        <v>-611.875</v>
      </c>
    </row>
    <row r="1723" spans="1:11" x14ac:dyDescent="0.25">
      <c r="A1723" s="8">
        <v>1715</v>
      </c>
      <c r="B1723" s="8">
        <v>10</v>
      </c>
      <c r="C1723" s="8">
        <v>112855</v>
      </c>
      <c r="D1723" s="8">
        <f t="shared" si="132"/>
        <v>112.855</v>
      </c>
      <c r="E1723" s="8">
        <v>113.504503</v>
      </c>
      <c r="F1723" s="4">
        <f t="shared" si="133"/>
        <v>0.64950299999999572</v>
      </c>
      <c r="G1723" s="4">
        <f t="shared" si="134"/>
        <v>0.64950299999999572</v>
      </c>
      <c r="H1723" s="8">
        <f t="shared" si="135"/>
        <v>0.42185414700899443</v>
      </c>
      <c r="J1723" s="8">
        <v>-611.875</v>
      </c>
      <c r="K1723" s="8">
        <f t="shared" si="136"/>
        <v>-611.875</v>
      </c>
    </row>
    <row r="1724" spans="1:11" x14ac:dyDescent="0.25">
      <c r="A1724" s="8">
        <v>1716</v>
      </c>
      <c r="B1724" s="8">
        <v>11</v>
      </c>
      <c r="C1724" s="8">
        <v>113034</v>
      </c>
      <c r="D1724" s="8">
        <f t="shared" si="132"/>
        <v>113.03400000000001</v>
      </c>
      <c r="E1724" s="8">
        <v>113.23547499999999</v>
      </c>
      <c r="F1724" s="4">
        <f t="shared" si="133"/>
        <v>0.20147499999998786</v>
      </c>
      <c r="G1724" s="4">
        <f t="shared" si="134"/>
        <v>0.20147499999998786</v>
      </c>
      <c r="H1724" s="8">
        <f t="shared" si="135"/>
        <v>4.0592175624995105E-2</v>
      </c>
      <c r="J1724" s="8">
        <v>-1066.92</v>
      </c>
      <c r="K1724" s="8">
        <f t="shared" si="136"/>
        <v>-1066.92</v>
      </c>
    </row>
    <row r="1725" spans="1:11" x14ac:dyDescent="0.25">
      <c r="A1725" s="8">
        <v>1717</v>
      </c>
      <c r="B1725" s="8">
        <v>12</v>
      </c>
      <c r="C1725" s="8">
        <v>77138.899999999994</v>
      </c>
      <c r="D1725" s="8">
        <f t="shared" si="132"/>
        <v>77.138899999999992</v>
      </c>
      <c r="E1725" s="8">
        <v>77.858829</v>
      </c>
      <c r="F1725" s="4">
        <f t="shared" si="133"/>
        <v>0.71992900000000759</v>
      </c>
      <c r="G1725" s="4">
        <f t="shared" si="134"/>
        <v>0.71992900000000759</v>
      </c>
      <c r="H1725" s="8">
        <f t="shared" si="135"/>
        <v>0.51829776504101088</v>
      </c>
      <c r="J1725" s="8">
        <v>-1066.92</v>
      </c>
      <c r="K1725" s="8">
        <f t="shared" si="136"/>
        <v>-1066.92</v>
      </c>
    </row>
    <row r="1726" spans="1:11" x14ac:dyDescent="0.25">
      <c r="A1726" s="8">
        <v>1718</v>
      </c>
      <c r="B1726" s="8">
        <v>13</v>
      </c>
      <c r="C1726" s="8">
        <v>40675.5</v>
      </c>
      <c r="D1726" s="8">
        <f t="shared" si="132"/>
        <v>40.6755</v>
      </c>
      <c r="E1726" s="8">
        <v>41.420411999999999</v>
      </c>
      <c r="F1726" s="4">
        <f t="shared" si="133"/>
        <v>0.74491199999999935</v>
      </c>
      <c r="G1726" s="4">
        <f t="shared" si="134"/>
        <v>0.74491199999999935</v>
      </c>
      <c r="H1726" s="8">
        <f t="shared" si="135"/>
        <v>0.55489388774399906</v>
      </c>
      <c r="J1726" s="8">
        <v>-924.71500000000003</v>
      </c>
      <c r="K1726" s="8">
        <f t="shared" si="136"/>
        <v>-924.71500000000003</v>
      </c>
    </row>
    <row r="1727" spans="1:11" x14ac:dyDescent="0.25">
      <c r="A1727" s="8">
        <v>1719</v>
      </c>
      <c r="B1727" s="8">
        <v>14</v>
      </c>
      <c r="C1727" s="8">
        <v>-969.24</v>
      </c>
      <c r="D1727" s="8">
        <f t="shared" si="132"/>
        <v>-0.96923999999999999</v>
      </c>
      <c r="E1727" s="8">
        <v>-0.97017699999999996</v>
      </c>
      <c r="F1727" s="4">
        <f t="shared" si="133"/>
        <v>-9.3699999999996564E-4</v>
      </c>
      <c r="G1727" s="4">
        <f t="shared" si="134"/>
        <v>9.3699999999996564E-4</v>
      </c>
      <c r="H1727" s="8">
        <f t="shared" si="135"/>
        <v>8.7796899999993562E-7</v>
      </c>
      <c r="J1727" s="8">
        <v>-924.71500000000003</v>
      </c>
      <c r="K1727" s="8">
        <f t="shared" si="136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32"/>
        <v>-0.92471500000000006</v>
      </c>
      <c r="E1728" s="8">
        <v>-0.92471499999999995</v>
      </c>
      <c r="F1728" s="4">
        <f t="shared" si="133"/>
        <v>1.1102230246251565E-16</v>
      </c>
      <c r="G1728" s="4">
        <f t="shared" si="134"/>
        <v>1.1102230246251565E-16</v>
      </c>
      <c r="H1728" s="8">
        <f t="shared" si="135"/>
        <v>1.2325951644078309E-32</v>
      </c>
      <c r="J1728" s="8">
        <v>-924.71500000000003</v>
      </c>
      <c r="K1728" s="8">
        <f t="shared" si="136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32"/>
        <v>-0.92471500000000006</v>
      </c>
      <c r="E1729" s="8">
        <v>-0.92471499999999995</v>
      </c>
      <c r="F1729" s="4">
        <f t="shared" si="133"/>
        <v>1.1102230246251565E-16</v>
      </c>
      <c r="G1729" s="4">
        <f t="shared" si="134"/>
        <v>1.1102230246251565E-16</v>
      </c>
      <c r="H1729" s="8">
        <f t="shared" si="135"/>
        <v>1.2325951644078309E-32</v>
      </c>
      <c r="J1729" s="8">
        <v>-924.71500000000003</v>
      </c>
      <c r="K1729" s="8">
        <f t="shared" si="136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32"/>
        <v>-0.92471500000000006</v>
      </c>
      <c r="E1730" s="8">
        <v>-0.92471499999999995</v>
      </c>
      <c r="F1730" s="4">
        <f t="shared" si="133"/>
        <v>1.1102230246251565E-16</v>
      </c>
      <c r="G1730" s="4">
        <f t="shared" si="134"/>
        <v>1.1102230246251565E-16</v>
      </c>
      <c r="H1730" s="8">
        <f t="shared" si="135"/>
        <v>1.2325951644078309E-32</v>
      </c>
      <c r="J1730" s="8">
        <v>-924.71500000000003</v>
      </c>
      <c r="K1730" s="8">
        <f t="shared" si="136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32"/>
        <v>-0.61187499999999995</v>
      </c>
      <c r="E1731" s="8">
        <v>-0.61187499999999995</v>
      </c>
      <c r="F1731" s="4">
        <f t="shared" si="133"/>
        <v>0</v>
      </c>
      <c r="G1731" s="4">
        <f t="shared" si="134"/>
        <v>0</v>
      </c>
      <c r="H1731" s="8">
        <f t="shared" si="135"/>
        <v>0</v>
      </c>
      <c r="J1731" s="8">
        <v>-924.71500000000003</v>
      </c>
      <c r="K1731" s="8">
        <f t="shared" si="136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32"/>
        <v>-0.61187499999999995</v>
      </c>
      <c r="E1732" s="8">
        <v>-0.61187499999999995</v>
      </c>
      <c r="F1732" s="4">
        <f t="shared" si="133"/>
        <v>0</v>
      </c>
      <c r="G1732" s="4">
        <f t="shared" si="134"/>
        <v>0</v>
      </c>
      <c r="H1732" s="8">
        <f t="shared" si="135"/>
        <v>0</v>
      </c>
      <c r="J1732" s="8">
        <v>-924.71500000000003</v>
      </c>
      <c r="K1732" s="8">
        <f t="shared" si="136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32"/>
        <v>-0.61187499999999995</v>
      </c>
      <c r="E1733" s="8">
        <v>-0.61187499999999995</v>
      </c>
      <c r="F1733" s="4">
        <f t="shared" si="133"/>
        <v>0</v>
      </c>
      <c r="G1733" s="4">
        <f t="shared" si="134"/>
        <v>0</v>
      </c>
      <c r="H1733" s="8">
        <f t="shared" si="135"/>
        <v>0</v>
      </c>
      <c r="J1733" s="8">
        <v>-924.71500000000003</v>
      </c>
      <c r="K1733" s="8">
        <f t="shared" si="136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32"/>
        <v>-0.61187499999999995</v>
      </c>
      <c r="E1734" s="8">
        <v>-0.61187499999999995</v>
      </c>
      <c r="F1734" s="4">
        <f t="shared" si="133"/>
        <v>0</v>
      </c>
      <c r="G1734" s="4">
        <f t="shared" si="134"/>
        <v>0</v>
      </c>
      <c r="H1734" s="8">
        <f t="shared" si="135"/>
        <v>0</v>
      </c>
      <c r="J1734" s="8">
        <v>-924.71500000000003</v>
      </c>
      <c r="K1734" s="8">
        <f t="shared" si="136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32"/>
        <v>-0.61187499999999995</v>
      </c>
      <c r="E1735" s="8">
        <v>-0.61187499999999995</v>
      </c>
      <c r="F1735" s="4">
        <f t="shared" si="133"/>
        <v>0</v>
      </c>
      <c r="G1735" s="4">
        <f t="shared" si="134"/>
        <v>0</v>
      </c>
      <c r="H1735" s="8">
        <f t="shared" si="135"/>
        <v>0</v>
      </c>
      <c r="J1735" s="8">
        <v>-924.71500000000003</v>
      </c>
      <c r="K1735" s="8">
        <f t="shared" si="136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32"/>
        <v>-0.61187499999999995</v>
      </c>
      <c r="E1736" s="8">
        <v>-0.61187499999999995</v>
      </c>
      <c r="F1736" s="4">
        <f t="shared" si="133"/>
        <v>0</v>
      </c>
      <c r="G1736" s="4">
        <f t="shared" si="134"/>
        <v>0</v>
      </c>
      <c r="H1736" s="8">
        <f t="shared" si="135"/>
        <v>0</v>
      </c>
      <c r="J1736" s="8">
        <v>-611.875</v>
      </c>
      <c r="K1736" s="8">
        <f t="shared" si="136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37">C1737/1000</f>
        <v>-0.61187499999999995</v>
      </c>
      <c r="E1737" s="8">
        <v>-0.61187499999999995</v>
      </c>
      <c r="F1737" s="4">
        <f t="shared" ref="F1737:F1800" si="138">(E1737- D1737)</f>
        <v>0</v>
      </c>
      <c r="G1737" s="4">
        <f t="shared" ref="G1737:G1800" si="139">ABS(F1737)</f>
        <v>0</v>
      </c>
      <c r="H1737" s="8">
        <f t="shared" ref="H1737:H1800" si="140">(G1737^2)</f>
        <v>0</v>
      </c>
      <c r="J1737" s="8">
        <v>-611.875</v>
      </c>
      <c r="K1737" s="8">
        <f t="shared" si="136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37"/>
        <v>-0.61187499999999995</v>
      </c>
      <c r="E1738" s="8">
        <v>-0.61187499999999995</v>
      </c>
      <c r="F1738" s="4">
        <f t="shared" si="138"/>
        <v>0</v>
      </c>
      <c r="G1738" s="4">
        <f t="shared" si="139"/>
        <v>0</v>
      </c>
      <c r="H1738" s="8">
        <f t="shared" si="140"/>
        <v>0</v>
      </c>
      <c r="J1738" s="8">
        <v>-611.875</v>
      </c>
      <c r="K1738" s="8">
        <f t="shared" si="136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37"/>
        <v>-0.61187499999999995</v>
      </c>
      <c r="E1739" s="8">
        <v>-0.61187499999999995</v>
      </c>
      <c r="F1739" s="4">
        <f t="shared" si="138"/>
        <v>0</v>
      </c>
      <c r="G1739" s="4">
        <f t="shared" si="139"/>
        <v>0</v>
      </c>
      <c r="H1739" s="8">
        <f t="shared" si="140"/>
        <v>0</v>
      </c>
      <c r="J1739" s="8">
        <v>-611.875</v>
      </c>
      <c r="K1739" s="8">
        <f t="shared" si="136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37"/>
        <v>-0.61187499999999995</v>
      </c>
      <c r="E1740" s="8">
        <v>-0.61187499999999995</v>
      </c>
      <c r="F1740" s="4">
        <f t="shared" si="138"/>
        <v>0</v>
      </c>
      <c r="G1740" s="4">
        <f t="shared" si="139"/>
        <v>0</v>
      </c>
      <c r="H1740" s="8">
        <f t="shared" si="140"/>
        <v>0</v>
      </c>
      <c r="J1740" s="8">
        <v>-611.875</v>
      </c>
      <c r="K1740" s="8">
        <f t="shared" si="136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37"/>
        <v>-0.61187499999999995</v>
      </c>
      <c r="E1741" s="8">
        <v>-0.61187499999999995</v>
      </c>
      <c r="F1741" s="4">
        <f t="shared" si="138"/>
        <v>0</v>
      </c>
      <c r="G1741" s="4">
        <f t="shared" si="139"/>
        <v>0</v>
      </c>
      <c r="H1741" s="8">
        <f t="shared" si="140"/>
        <v>0</v>
      </c>
      <c r="J1741" s="8">
        <v>-611.875</v>
      </c>
      <c r="K1741" s="8">
        <f t="shared" si="136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37"/>
        <v>-0.61187499999999995</v>
      </c>
      <c r="E1742" s="8">
        <v>-0.61187499999999995</v>
      </c>
      <c r="F1742" s="4">
        <f t="shared" si="138"/>
        <v>0</v>
      </c>
      <c r="G1742" s="4">
        <f t="shared" si="139"/>
        <v>0</v>
      </c>
      <c r="H1742" s="8">
        <f t="shared" si="140"/>
        <v>0</v>
      </c>
      <c r="J1742" s="8">
        <v>-611.875</v>
      </c>
      <c r="K1742" s="8">
        <f t="shared" si="136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37"/>
        <v>-1.0669200000000001</v>
      </c>
      <c r="E1743" s="8">
        <v>-1.0669150000000001</v>
      </c>
      <c r="F1743" s="4">
        <f t="shared" si="138"/>
        <v>5.000000000032756E-6</v>
      </c>
      <c r="G1743" s="4">
        <f t="shared" si="139"/>
        <v>5.000000000032756E-6</v>
      </c>
      <c r="H1743" s="8">
        <f t="shared" si="140"/>
        <v>2.5000000000327561E-11</v>
      </c>
      <c r="J1743" s="8">
        <v>-611.875</v>
      </c>
      <c r="K1743" s="8">
        <f t="shared" si="136"/>
        <v>-611.875</v>
      </c>
    </row>
    <row r="1744" spans="1:11" x14ac:dyDescent="0.25">
      <c r="A1744" s="8">
        <v>1736</v>
      </c>
      <c r="B1744" s="8">
        <v>7</v>
      </c>
      <c r="C1744" s="8">
        <v>20552.900000000001</v>
      </c>
      <c r="D1744" s="8">
        <f t="shared" si="137"/>
        <v>20.552900000000001</v>
      </c>
      <c r="E1744" s="8">
        <v>20.095597000000001</v>
      </c>
      <c r="F1744" s="4">
        <f t="shared" si="138"/>
        <v>-0.45730299999999957</v>
      </c>
      <c r="G1744" s="4">
        <f t="shared" si="139"/>
        <v>0.45730299999999957</v>
      </c>
      <c r="H1744" s="8">
        <f t="shared" si="140"/>
        <v>0.20912603380899961</v>
      </c>
      <c r="J1744" s="8">
        <v>-611.875</v>
      </c>
      <c r="K1744" s="8">
        <f t="shared" si="136"/>
        <v>-611.875</v>
      </c>
    </row>
    <row r="1745" spans="1:11" x14ac:dyDescent="0.25">
      <c r="A1745" s="8">
        <v>1737</v>
      </c>
      <c r="B1745" s="8">
        <v>8</v>
      </c>
      <c r="C1745" s="8">
        <v>113524</v>
      </c>
      <c r="D1745" s="8">
        <f t="shared" si="137"/>
        <v>113.524</v>
      </c>
      <c r="E1745" s="8">
        <v>114.12025300000001</v>
      </c>
      <c r="F1745" s="4">
        <f t="shared" si="138"/>
        <v>0.59625300000000436</v>
      </c>
      <c r="G1745" s="4">
        <f t="shared" si="139"/>
        <v>0.59625300000000436</v>
      </c>
      <c r="H1745" s="8">
        <f t="shared" si="140"/>
        <v>0.35551764000900521</v>
      </c>
      <c r="J1745" s="8">
        <v>-611.875</v>
      </c>
      <c r="K1745" s="8">
        <f t="shared" si="136"/>
        <v>-611.875</v>
      </c>
    </row>
    <row r="1746" spans="1:11" x14ac:dyDescent="0.25">
      <c r="A1746" s="8">
        <v>1738</v>
      </c>
      <c r="B1746" s="8">
        <v>9</v>
      </c>
      <c r="C1746" s="8">
        <v>113611</v>
      </c>
      <c r="D1746" s="8">
        <f t="shared" si="137"/>
        <v>113.611</v>
      </c>
      <c r="E1746" s="8">
        <v>114.27473999999999</v>
      </c>
      <c r="F1746" s="4">
        <f t="shared" si="138"/>
        <v>0.66373999999999</v>
      </c>
      <c r="G1746" s="4">
        <f t="shared" si="139"/>
        <v>0.66373999999999</v>
      </c>
      <c r="H1746" s="8">
        <f t="shared" si="140"/>
        <v>0.44055078759998673</v>
      </c>
      <c r="J1746" s="8">
        <v>-611.875</v>
      </c>
      <c r="K1746" s="8">
        <f t="shared" si="136"/>
        <v>-611.875</v>
      </c>
    </row>
    <row r="1747" spans="1:11" x14ac:dyDescent="0.25">
      <c r="A1747" s="8">
        <v>1739</v>
      </c>
      <c r="B1747" s="8">
        <v>10</v>
      </c>
      <c r="C1747" s="8">
        <v>113816</v>
      </c>
      <c r="D1747" s="8">
        <f t="shared" si="137"/>
        <v>113.816</v>
      </c>
      <c r="E1747" s="8">
        <v>113.855424</v>
      </c>
      <c r="F1747" s="4">
        <f t="shared" si="138"/>
        <v>3.9423999999996795E-2</v>
      </c>
      <c r="G1747" s="4">
        <f t="shared" si="139"/>
        <v>3.9423999999996795E-2</v>
      </c>
      <c r="H1747" s="8">
        <f t="shared" si="140"/>
        <v>1.5542517759997473E-3</v>
      </c>
      <c r="J1747" s="8">
        <v>-611.875</v>
      </c>
      <c r="K1747" s="8">
        <f t="shared" si="136"/>
        <v>-611.875</v>
      </c>
    </row>
    <row r="1748" spans="1:11" x14ac:dyDescent="0.25">
      <c r="A1748" s="8">
        <v>1740</v>
      </c>
      <c r="B1748" s="8">
        <v>11</v>
      </c>
      <c r="C1748" s="8">
        <v>112907</v>
      </c>
      <c r="D1748" s="8">
        <f t="shared" si="137"/>
        <v>112.907</v>
      </c>
      <c r="E1748" s="8">
        <v>113.416798</v>
      </c>
      <c r="F1748" s="4">
        <f t="shared" si="138"/>
        <v>0.50979800000000353</v>
      </c>
      <c r="G1748" s="4">
        <f t="shared" si="139"/>
        <v>0.50979800000000353</v>
      </c>
      <c r="H1748" s="8">
        <f t="shared" si="140"/>
        <v>0.2598940008040036</v>
      </c>
      <c r="J1748" s="8">
        <v>-1066.92</v>
      </c>
      <c r="K1748" s="8">
        <f t="shared" si="136"/>
        <v>-1066.92</v>
      </c>
    </row>
    <row r="1749" spans="1:11" x14ac:dyDescent="0.25">
      <c r="A1749" s="8">
        <v>1741</v>
      </c>
      <c r="B1749" s="8">
        <v>12</v>
      </c>
      <c r="C1749" s="8">
        <v>112358</v>
      </c>
      <c r="D1749" s="8">
        <f t="shared" si="137"/>
        <v>112.358</v>
      </c>
      <c r="E1749" s="8">
        <v>112.81923999999999</v>
      </c>
      <c r="F1749" s="4">
        <f t="shared" si="138"/>
        <v>0.46123999999998944</v>
      </c>
      <c r="G1749" s="4">
        <f t="shared" si="139"/>
        <v>0.46123999999998944</v>
      </c>
      <c r="H1749" s="8">
        <f t="shared" si="140"/>
        <v>0.21274233759999026</v>
      </c>
      <c r="J1749" s="8">
        <v>7609.13</v>
      </c>
      <c r="K1749" s="8">
        <f t="shared" si="136"/>
        <v>7609.13</v>
      </c>
    </row>
    <row r="1750" spans="1:11" x14ac:dyDescent="0.25">
      <c r="A1750" s="8">
        <v>1742</v>
      </c>
      <c r="B1750" s="8">
        <v>13</v>
      </c>
      <c r="C1750" s="8">
        <v>111975</v>
      </c>
      <c r="D1750" s="8">
        <f t="shared" si="137"/>
        <v>111.97499999999999</v>
      </c>
      <c r="E1750" s="8">
        <v>112.42954899999999</v>
      </c>
      <c r="F1750" s="4">
        <f t="shared" si="138"/>
        <v>0.45454900000000009</v>
      </c>
      <c r="G1750" s="4">
        <f t="shared" si="139"/>
        <v>0.45454900000000009</v>
      </c>
      <c r="H1750" s="8">
        <f t="shared" si="140"/>
        <v>0.20661479340100009</v>
      </c>
      <c r="J1750" s="8">
        <v>111360</v>
      </c>
      <c r="K1750" s="8">
        <f t="shared" si="136"/>
        <v>111360</v>
      </c>
    </row>
    <row r="1751" spans="1:11" x14ac:dyDescent="0.25">
      <c r="A1751" s="8">
        <v>1743</v>
      </c>
      <c r="B1751" s="8">
        <v>14</v>
      </c>
      <c r="C1751" s="8">
        <v>111842</v>
      </c>
      <c r="D1751" s="8">
        <f t="shared" si="137"/>
        <v>111.842</v>
      </c>
      <c r="E1751" s="8">
        <v>112.282663</v>
      </c>
      <c r="F1751" s="4">
        <f t="shared" si="138"/>
        <v>0.44066300000000069</v>
      </c>
      <c r="G1751" s="4">
        <f t="shared" si="139"/>
        <v>0.44066300000000069</v>
      </c>
      <c r="H1751" s="8">
        <f t="shared" si="140"/>
        <v>0.1941838795690006</v>
      </c>
      <c r="J1751" s="8">
        <v>113346</v>
      </c>
      <c r="K1751" s="8">
        <f t="shared" si="136"/>
        <v>113346</v>
      </c>
    </row>
    <row r="1752" spans="1:11" x14ac:dyDescent="0.25">
      <c r="A1752" s="8">
        <v>1744</v>
      </c>
      <c r="B1752" s="8">
        <v>15</v>
      </c>
      <c r="C1752" s="8">
        <v>111730</v>
      </c>
      <c r="D1752" s="8">
        <f t="shared" si="137"/>
        <v>111.73</v>
      </c>
      <c r="E1752" s="8">
        <v>112.160166</v>
      </c>
      <c r="F1752" s="4">
        <f t="shared" si="138"/>
        <v>0.43016599999999983</v>
      </c>
      <c r="G1752" s="4">
        <f t="shared" si="139"/>
        <v>0.43016599999999983</v>
      </c>
      <c r="H1752" s="8">
        <f t="shared" si="140"/>
        <v>0.18504278755599984</v>
      </c>
      <c r="J1752" s="8">
        <v>113218</v>
      </c>
      <c r="K1752" s="8">
        <f t="shared" si="136"/>
        <v>113218</v>
      </c>
    </row>
    <row r="1753" spans="1:11" x14ac:dyDescent="0.25">
      <c r="A1753" s="8">
        <v>1745</v>
      </c>
      <c r="B1753" s="8">
        <v>16</v>
      </c>
      <c r="C1753" s="8">
        <v>89900.4</v>
      </c>
      <c r="D1753" s="8">
        <f t="shared" si="137"/>
        <v>89.900399999999991</v>
      </c>
      <c r="E1753" s="8">
        <v>92.603708999999995</v>
      </c>
      <c r="F1753" s="4">
        <f t="shared" si="138"/>
        <v>2.7033090000000044</v>
      </c>
      <c r="G1753" s="4">
        <f t="shared" si="139"/>
        <v>2.7033090000000044</v>
      </c>
      <c r="H1753" s="8">
        <f t="shared" si="140"/>
        <v>7.307879549481024</v>
      </c>
      <c r="J1753" s="8">
        <v>113047</v>
      </c>
      <c r="K1753" s="8">
        <f t="shared" si="136"/>
        <v>113047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37"/>
        <v>-0.92471500000000006</v>
      </c>
      <c r="E1754" s="8">
        <v>-0.92471499999999995</v>
      </c>
      <c r="F1754" s="4">
        <f t="shared" si="138"/>
        <v>1.1102230246251565E-16</v>
      </c>
      <c r="G1754" s="4">
        <f t="shared" si="139"/>
        <v>1.1102230246251565E-16</v>
      </c>
      <c r="H1754" s="8">
        <f t="shared" si="140"/>
        <v>1.2325951644078309E-32</v>
      </c>
      <c r="J1754" s="8">
        <v>77975.600000000006</v>
      </c>
      <c r="K1754" s="8">
        <f t="shared" si="136"/>
        <v>77975.600000000006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37"/>
        <v>-0.61187499999999995</v>
      </c>
      <c r="E1755" s="8">
        <v>-0.61187499999999995</v>
      </c>
      <c r="F1755" s="4">
        <f t="shared" si="138"/>
        <v>0</v>
      </c>
      <c r="G1755" s="4">
        <f t="shared" si="139"/>
        <v>0</v>
      </c>
      <c r="H1755" s="8">
        <f t="shared" si="140"/>
        <v>0</v>
      </c>
      <c r="J1755" s="8">
        <v>41094.300000000003</v>
      </c>
      <c r="K1755" s="8">
        <f t="shared" si="136"/>
        <v>41094.300000000003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37"/>
        <v>-0.61187499999999995</v>
      </c>
      <c r="E1756" s="8">
        <v>-0.61187499999999995</v>
      </c>
      <c r="F1756" s="4">
        <f t="shared" si="138"/>
        <v>0</v>
      </c>
      <c r="G1756" s="4">
        <f t="shared" si="139"/>
        <v>0</v>
      </c>
      <c r="H1756" s="8">
        <f t="shared" si="140"/>
        <v>0</v>
      </c>
      <c r="J1756" s="8">
        <v>-970.18200000000002</v>
      </c>
      <c r="K1756" s="8">
        <f t="shared" si="136"/>
        <v>-970.18200000000002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37"/>
        <v>-0.61187499999999995</v>
      </c>
      <c r="E1757" s="8">
        <v>-0.61187499999999995</v>
      </c>
      <c r="F1757" s="4">
        <f t="shared" si="138"/>
        <v>0</v>
      </c>
      <c r="G1757" s="4">
        <f t="shared" si="139"/>
        <v>0</v>
      </c>
      <c r="H1757" s="8">
        <f t="shared" si="140"/>
        <v>0</v>
      </c>
      <c r="J1757" s="8">
        <v>-924.71500000000003</v>
      </c>
      <c r="K1757" s="8">
        <f t="shared" si="136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37"/>
        <v>-0.61187499999999995</v>
      </c>
      <c r="E1758" s="8">
        <v>-0.61187499999999995</v>
      </c>
      <c r="F1758" s="4">
        <f t="shared" si="138"/>
        <v>0</v>
      </c>
      <c r="G1758" s="4">
        <f t="shared" si="139"/>
        <v>0</v>
      </c>
      <c r="H1758" s="8">
        <f t="shared" si="140"/>
        <v>0</v>
      </c>
      <c r="J1758" s="8">
        <v>-924.71500000000003</v>
      </c>
      <c r="K1758" s="8">
        <f t="shared" si="136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37"/>
        <v>-0.61187499999999995</v>
      </c>
      <c r="E1759" s="8">
        <v>-0.61187499999999995</v>
      </c>
      <c r="F1759" s="4">
        <f t="shared" si="138"/>
        <v>0</v>
      </c>
      <c r="G1759" s="4">
        <f t="shared" si="139"/>
        <v>0</v>
      </c>
      <c r="H1759" s="8">
        <f t="shared" si="140"/>
        <v>0</v>
      </c>
      <c r="J1759" s="8">
        <v>-924.71500000000003</v>
      </c>
      <c r="K1759" s="8">
        <f t="shared" si="136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37"/>
        <v>-0.61187499999999995</v>
      </c>
      <c r="E1760" s="8">
        <v>-0.61187499999999995</v>
      </c>
      <c r="F1760" s="4">
        <f t="shared" si="138"/>
        <v>0</v>
      </c>
      <c r="G1760" s="4">
        <f t="shared" si="139"/>
        <v>0</v>
      </c>
      <c r="H1760" s="8">
        <f t="shared" si="140"/>
        <v>0</v>
      </c>
      <c r="J1760" s="8">
        <v>-611.875</v>
      </c>
      <c r="K1760" s="8">
        <f t="shared" si="136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37"/>
        <v>-0.61187499999999995</v>
      </c>
      <c r="E1761" s="8">
        <v>-0.61187499999999995</v>
      </c>
      <c r="F1761" s="4">
        <f t="shared" si="138"/>
        <v>0</v>
      </c>
      <c r="G1761" s="4">
        <f t="shared" si="139"/>
        <v>0</v>
      </c>
      <c r="H1761" s="8">
        <f t="shared" si="140"/>
        <v>0</v>
      </c>
      <c r="J1761" s="8">
        <v>-611.875</v>
      </c>
      <c r="K1761" s="8">
        <f t="shared" si="136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37"/>
        <v>-0.61187499999999995</v>
      </c>
      <c r="E1762" s="8">
        <v>-0.61187499999999995</v>
      </c>
      <c r="F1762" s="4">
        <f t="shared" si="138"/>
        <v>0</v>
      </c>
      <c r="G1762" s="4">
        <f t="shared" si="139"/>
        <v>0</v>
      </c>
      <c r="H1762" s="8">
        <f t="shared" si="140"/>
        <v>0</v>
      </c>
      <c r="J1762" s="8">
        <v>-611.875</v>
      </c>
      <c r="K1762" s="8">
        <f t="shared" si="136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37"/>
        <v>-0.61187499999999995</v>
      </c>
      <c r="E1763" s="8">
        <v>-0.61187499999999995</v>
      </c>
      <c r="F1763" s="4">
        <f t="shared" si="138"/>
        <v>0</v>
      </c>
      <c r="G1763" s="4">
        <f t="shared" si="139"/>
        <v>0</v>
      </c>
      <c r="H1763" s="8">
        <f t="shared" si="140"/>
        <v>0</v>
      </c>
      <c r="J1763" s="8">
        <v>-611.875</v>
      </c>
      <c r="K1763" s="8">
        <f t="shared" si="136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37"/>
        <v>-0.61187499999999995</v>
      </c>
      <c r="E1764" s="8">
        <v>-0.61187499999999995</v>
      </c>
      <c r="F1764" s="4">
        <f t="shared" si="138"/>
        <v>0</v>
      </c>
      <c r="G1764" s="4">
        <f t="shared" si="139"/>
        <v>0</v>
      </c>
      <c r="H1764" s="8">
        <f t="shared" si="140"/>
        <v>0</v>
      </c>
      <c r="J1764" s="8">
        <v>-611.875</v>
      </c>
      <c r="K1764" s="8">
        <f t="shared" si="136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37"/>
        <v>-0.61187499999999995</v>
      </c>
      <c r="E1765" s="8">
        <v>-0.61187499999999995</v>
      </c>
      <c r="F1765" s="4">
        <f t="shared" si="138"/>
        <v>0</v>
      </c>
      <c r="G1765" s="4">
        <f t="shared" si="139"/>
        <v>0</v>
      </c>
      <c r="H1765" s="8">
        <f t="shared" si="140"/>
        <v>0</v>
      </c>
      <c r="J1765" s="8">
        <v>-611.875</v>
      </c>
      <c r="K1765" s="8">
        <f t="shared" si="136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37"/>
        <v>-0.61187499999999995</v>
      </c>
      <c r="E1766" s="8">
        <v>-0.61187499999999995</v>
      </c>
      <c r="F1766" s="4">
        <f t="shared" si="138"/>
        <v>0</v>
      </c>
      <c r="G1766" s="4">
        <f t="shared" si="139"/>
        <v>0</v>
      </c>
      <c r="H1766" s="8">
        <f t="shared" si="140"/>
        <v>0</v>
      </c>
      <c r="J1766" s="8">
        <v>-611.875</v>
      </c>
      <c r="K1766" s="8">
        <f t="shared" si="136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37"/>
        <v>-1.0669200000000001</v>
      </c>
      <c r="E1767" s="8">
        <v>-1.0669150000000001</v>
      </c>
      <c r="F1767" s="4">
        <f t="shared" si="138"/>
        <v>5.000000000032756E-6</v>
      </c>
      <c r="G1767" s="4">
        <f t="shared" si="139"/>
        <v>5.000000000032756E-6</v>
      </c>
      <c r="H1767" s="8">
        <f t="shared" si="140"/>
        <v>2.5000000000327561E-11</v>
      </c>
      <c r="J1767" s="8">
        <v>-611.875</v>
      </c>
      <c r="K1767" s="8">
        <f t="shared" si="136"/>
        <v>-611.875</v>
      </c>
    </row>
    <row r="1768" spans="1:11" x14ac:dyDescent="0.25">
      <c r="A1768" s="8">
        <v>1760</v>
      </c>
      <c r="B1768" s="8">
        <v>7</v>
      </c>
      <c r="C1768" s="8">
        <v>-2484.85</v>
      </c>
      <c r="D1768" s="8">
        <f t="shared" si="137"/>
        <v>-2.4848499999999998</v>
      </c>
      <c r="E1768" s="8">
        <v>-2.4840270000000002</v>
      </c>
      <c r="F1768" s="4">
        <f t="shared" si="138"/>
        <v>8.2299999999957407E-4</v>
      </c>
      <c r="G1768" s="4">
        <f t="shared" si="139"/>
        <v>8.2299999999957407E-4</v>
      </c>
      <c r="H1768" s="8">
        <f t="shared" si="140"/>
        <v>6.7732899999929888E-7</v>
      </c>
      <c r="J1768" s="8">
        <v>-611.875</v>
      </c>
      <c r="K1768" s="8">
        <f t="shared" si="136"/>
        <v>-611.875</v>
      </c>
    </row>
    <row r="1769" spans="1:11" x14ac:dyDescent="0.25">
      <c r="A1769" s="8">
        <v>1761</v>
      </c>
      <c r="B1769" s="8">
        <v>8</v>
      </c>
      <c r="C1769" s="8">
        <v>110426</v>
      </c>
      <c r="D1769" s="8">
        <f t="shared" si="137"/>
        <v>110.426</v>
      </c>
      <c r="E1769" s="8">
        <v>110.297017</v>
      </c>
      <c r="F1769" s="4">
        <f t="shared" si="138"/>
        <v>-0.12898300000000518</v>
      </c>
      <c r="G1769" s="4">
        <f t="shared" si="139"/>
        <v>0.12898300000000518</v>
      </c>
      <c r="H1769" s="8">
        <f t="shared" si="140"/>
        <v>1.6636614289001334E-2</v>
      </c>
      <c r="J1769" s="8">
        <v>-611.875</v>
      </c>
      <c r="K1769" s="8">
        <f t="shared" si="136"/>
        <v>-611.875</v>
      </c>
    </row>
    <row r="1770" spans="1:11" x14ac:dyDescent="0.25">
      <c r="A1770" s="8">
        <v>1762</v>
      </c>
      <c r="B1770" s="8">
        <v>9</v>
      </c>
      <c r="C1770" s="8">
        <v>95981.8</v>
      </c>
      <c r="D1770" s="8">
        <f t="shared" si="137"/>
        <v>95.981800000000007</v>
      </c>
      <c r="E1770" s="8">
        <v>94.449158999999995</v>
      </c>
      <c r="F1770" s="4">
        <f t="shared" si="138"/>
        <v>-1.5326410000000124</v>
      </c>
      <c r="G1770" s="4">
        <f t="shared" si="139"/>
        <v>1.5326410000000124</v>
      </c>
      <c r="H1770" s="8">
        <f t="shared" si="140"/>
        <v>2.3489884348810377</v>
      </c>
      <c r="J1770" s="8">
        <v>-611.875</v>
      </c>
      <c r="K1770" s="8">
        <f t="shared" si="136"/>
        <v>-611.875</v>
      </c>
    </row>
    <row r="1771" spans="1:11" x14ac:dyDescent="0.25">
      <c r="A1771" s="8">
        <v>1763</v>
      </c>
      <c r="B1771" s="8">
        <v>10</v>
      </c>
      <c r="C1771" s="8">
        <v>113894</v>
      </c>
      <c r="D1771" s="8">
        <f t="shared" si="137"/>
        <v>113.89400000000001</v>
      </c>
      <c r="E1771" s="8">
        <v>113.09517200000001</v>
      </c>
      <c r="F1771" s="4">
        <f t="shared" si="138"/>
        <v>-0.79882800000000032</v>
      </c>
      <c r="G1771" s="4">
        <f t="shared" si="139"/>
        <v>0.79882800000000032</v>
      </c>
      <c r="H1771" s="8">
        <f t="shared" si="140"/>
        <v>0.63812617358400048</v>
      </c>
      <c r="J1771" s="8">
        <v>-611.875</v>
      </c>
      <c r="K1771" s="8">
        <f t="shared" si="136"/>
        <v>-611.875</v>
      </c>
    </row>
    <row r="1772" spans="1:11" x14ac:dyDescent="0.25">
      <c r="A1772" s="8">
        <v>1764</v>
      </c>
      <c r="B1772" s="8">
        <v>11</v>
      </c>
      <c r="C1772" s="8">
        <v>72926.399999999994</v>
      </c>
      <c r="D1772" s="8">
        <f t="shared" si="137"/>
        <v>72.926400000000001</v>
      </c>
      <c r="E1772" s="8">
        <v>72.871492000000003</v>
      </c>
      <c r="F1772" s="4">
        <f t="shared" si="138"/>
        <v>-5.4907999999997514E-2</v>
      </c>
      <c r="G1772" s="4">
        <f t="shared" si="139"/>
        <v>5.4907999999997514E-2</v>
      </c>
      <c r="H1772" s="8">
        <f t="shared" si="140"/>
        <v>3.014888463999727E-3</v>
      </c>
      <c r="J1772" s="8">
        <v>-1066.92</v>
      </c>
      <c r="K1772" s="8">
        <f t="shared" ref="K1772:K1835" si="141">J1772</f>
        <v>-1066.92</v>
      </c>
    </row>
    <row r="1773" spans="1:11" x14ac:dyDescent="0.25">
      <c r="A1773" s="8">
        <v>1765</v>
      </c>
      <c r="B1773" s="8">
        <v>12</v>
      </c>
      <c r="C1773" s="8">
        <v>65311.1</v>
      </c>
      <c r="D1773" s="8">
        <f t="shared" si="137"/>
        <v>65.311099999999996</v>
      </c>
      <c r="E1773" s="8">
        <v>65.711320999999998</v>
      </c>
      <c r="F1773" s="4">
        <f t="shared" si="138"/>
        <v>0.40022100000000194</v>
      </c>
      <c r="G1773" s="4">
        <f t="shared" si="139"/>
        <v>0.40022100000000194</v>
      </c>
      <c r="H1773" s="8">
        <f t="shared" si="140"/>
        <v>0.16017684884100156</v>
      </c>
      <c r="J1773" s="8">
        <v>20098.3</v>
      </c>
      <c r="K1773" s="8">
        <f t="shared" si="141"/>
        <v>20098.3</v>
      </c>
    </row>
    <row r="1774" spans="1:11" x14ac:dyDescent="0.25">
      <c r="A1774" s="8">
        <v>1766</v>
      </c>
      <c r="B1774" s="8">
        <v>13</v>
      </c>
      <c r="C1774" s="8">
        <v>111623</v>
      </c>
      <c r="D1774" s="8">
        <f t="shared" si="137"/>
        <v>111.623</v>
      </c>
      <c r="E1774" s="8">
        <v>111.909941</v>
      </c>
      <c r="F1774" s="4">
        <f t="shared" si="138"/>
        <v>0.28694099999999878</v>
      </c>
      <c r="G1774" s="4">
        <f t="shared" si="139"/>
        <v>0.28694099999999878</v>
      </c>
      <c r="H1774" s="8">
        <f t="shared" si="140"/>
        <v>8.2335137480999299E-2</v>
      </c>
      <c r="J1774" s="8">
        <v>113920</v>
      </c>
      <c r="K1774" s="8">
        <f t="shared" si="141"/>
        <v>113920</v>
      </c>
    </row>
    <row r="1775" spans="1:11" x14ac:dyDescent="0.25">
      <c r="A1775" s="8">
        <v>1767</v>
      </c>
      <c r="B1775" s="8">
        <v>14</v>
      </c>
      <c r="C1775" s="8">
        <v>40503.4</v>
      </c>
      <c r="D1775" s="8">
        <f t="shared" si="137"/>
        <v>40.503399999999999</v>
      </c>
      <c r="E1775" s="8">
        <v>40.829721999999997</v>
      </c>
      <c r="F1775" s="4">
        <f t="shared" si="138"/>
        <v>0.32632199999999756</v>
      </c>
      <c r="G1775" s="4">
        <f t="shared" si="139"/>
        <v>0.32632199999999756</v>
      </c>
      <c r="H1775" s="8">
        <f t="shared" si="140"/>
        <v>0.1064860476839984</v>
      </c>
      <c r="J1775" s="8">
        <v>113993</v>
      </c>
      <c r="K1775" s="8">
        <f t="shared" si="141"/>
        <v>113993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37"/>
        <v>-0.92471500000000006</v>
      </c>
      <c r="E1776" s="8">
        <v>-0.92471499999999995</v>
      </c>
      <c r="F1776" s="4">
        <f t="shared" si="138"/>
        <v>1.1102230246251565E-16</v>
      </c>
      <c r="G1776" s="4">
        <f t="shared" si="139"/>
        <v>1.1102230246251565E-16</v>
      </c>
      <c r="H1776" s="8">
        <f t="shared" si="140"/>
        <v>1.2325951644078309E-32</v>
      </c>
      <c r="J1776" s="8">
        <v>114196</v>
      </c>
      <c r="K1776" s="8">
        <f t="shared" si="141"/>
        <v>114196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37"/>
        <v>-0.92471500000000006</v>
      </c>
      <c r="E1777" s="8">
        <v>-0.92471499999999995</v>
      </c>
      <c r="F1777" s="4">
        <f t="shared" si="138"/>
        <v>1.1102230246251565E-16</v>
      </c>
      <c r="G1777" s="4">
        <f t="shared" si="139"/>
        <v>1.1102230246251565E-16</v>
      </c>
      <c r="H1777" s="8">
        <f t="shared" si="140"/>
        <v>1.2325951644078309E-32</v>
      </c>
      <c r="J1777" s="8">
        <v>113271</v>
      </c>
      <c r="K1777" s="8">
        <f t="shared" si="141"/>
        <v>113271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37"/>
        <v>-0.92471500000000006</v>
      </c>
      <c r="E1778" s="8">
        <v>-0.92471499999999995</v>
      </c>
      <c r="F1778" s="4">
        <f t="shared" si="138"/>
        <v>1.1102230246251565E-16</v>
      </c>
      <c r="G1778" s="4">
        <f t="shared" si="139"/>
        <v>1.1102230246251565E-16</v>
      </c>
      <c r="H1778" s="8">
        <f t="shared" si="140"/>
        <v>1.2325951644078309E-32</v>
      </c>
      <c r="J1778" s="8">
        <v>112726</v>
      </c>
      <c r="K1778" s="8">
        <f t="shared" si="141"/>
        <v>112726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37"/>
        <v>-0.61187499999999995</v>
      </c>
      <c r="E1779" s="8">
        <v>-0.61187499999999995</v>
      </c>
      <c r="F1779" s="4">
        <f t="shared" si="138"/>
        <v>0</v>
      </c>
      <c r="G1779" s="4">
        <f t="shared" si="139"/>
        <v>0</v>
      </c>
      <c r="H1779" s="8">
        <f t="shared" si="140"/>
        <v>0</v>
      </c>
      <c r="J1779" s="8">
        <v>112347</v>
      </c>
      <c r="K1779" s="8">
        <f t="shared" si="141"/>
        <v>112347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37"/>
        <v>-0.61187499999999995</v>
      </c>
      <c r="E1780" s="8">
        <v>-0.61187499999999995</v>
      </c>
      <c r="F1780" s="4">
        <f t="shared" si="138"/>
        <v>0</v>
      </c>
      <c r="G1780" s="4">
        <f t="shared" si="139"/>
        <v>0</v>
      </c>
      <c r="H1780" s="8">
        <f t="shared" si="140"/>
        <v>0</v>
      </c>
      <c r="J1780" s="8">
        <v>112342</v>
      </c>
      <c r="K1780" s="8">
        <f t="shared" si="141"/>
        <v>112342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37"/>
        <v>-0.61187499999999995</v>
      </c>
      <c r="E1781" s="8">
        <v>-0.61187499999999995</v>
      </c>
      <c r="F1781" s="4">
        <f t="shared" si="138"/>
        <v>0</v>
      </c>
      <c r="G1781" s="4">
        <f t="shared" si="139"/>
        <v>0</v>
      </c>
      <c r="H1781" s="8">
        <f t="shared" si="140"/>
        <v>0</v>
      </c>
      <c r="J1781" s="8">
        <v>112117</v>
      </c>
      <c r="K1781" s="8">
        <f t="shared" si="141"/>
        <v>112117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37"/>
        <v>-0.61187499999999995</v>
      </c>
      <c r="E1782" s="8">
        <v>-0.61187499999999995</v>
      </c>
      <c r="F1782" s="4">
        <f t="shared" si="138"/>
        <v>0</v>
      </c>
      <c r="G1782" s="4">
        <f t="shared" si="139"/>
        <v>0</v>
      </c>
      <c r="H1782" s="8">
        <f t="shared" si="140"/>
        <v>0</v>
      </c>
      <c r="J1782" s="8">
        <v>92619.1</v>
      </c>
      <c r="K1782" s="8">
        <f t="shared" si="141"/>
        <v>92619.1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37"/>
        <v>-0.61187499999999995</v>
      </c>
      <c r="E1783" s="8">
        <v>-0.61187499999999995</v>
      </c>
      <c r="F1783" s="4">
        <f t="shared" si="138"/>
        <v>0</v>
      </c>
      <c r="G1783" s="4">
        <f t="shared" si="139"/>
        <v>0</v>
      </c>
      <c r="H1783" s="8">
        <f t="shared" si="140"/>
        <v>0</v>
      </c>
      <c r="J1783" s="8">
        <v>-924.71500000000003</v>
      </c>
      <c r="K1783" s="8">
        <f t="shared" si="141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37"/>
        <v>-0.61187499999999995</v>
      </c>
      <c r="E1784" s="8">
        <v>-0.61187499999999995</v>
      </c>
      <c r="F1784" s="4">
        <f t="shared" si="138"/>
        <v>0</v>
      </c>
      <c r="G1784" s="4">
        <f t="shared" si="139"/>
        <v>0</v>
      </c>
      <c r="H1784" s="8">
        <f t="shared" si="140"/>
        <v>0</v>
      </c>
      <c r="J1784" s="8">
        <v>-611.875</v>
      </c>
      <c r="K1784" s="8">
        <f t="shared" si="141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37"/>
        <v>-0.61187499999999995</v>
      </c>
      <c r="E1785" s="8">
        <v>-0.61187499999999995</v>
      </c>
      <c r="F1785" s="4">
        <f t="shared" si="138"/>
        <v>0</v>
      </c>
      <c r="G1785" s="4">
        <f t="shared" si="139"/>
        <v>0</v>
      </c>
      <c r="H1785" s="8">
        <f t="shared" si="140"/>
        <v>0</v>
      </c>
      <c r="J1785" s="8">
        <v>-611.875</v>
      </c>
      <c r="K1785" s="8">
        <f t="shared" si="141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37"/>
        <v>-0.61187499999999995</v>
      </c>
      <c r="E1786" s="8">
        <v>-0.61187499999999995</v>
      </c>
      <c r="F1786" s="4">
        <f t="shared" si="138"/>
        <v>0</v>
      </c>
      <c r="G1786" s="4">
        <f t="shared" si="139"/>
        <v>0</v>
      </c>
      <c r="H1786" s="8">
        <f t="shared" si="140"/>
        <v>0</v>
      </c>
      <c r="J1786" s="8">
        <v>-611.875</v>
      </c>
      <c r="K1786" s="8">
        <f t="shared" si="141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37"/>
        <v>-0.61187499999999995</v>
      </c>
      <c r="E1787" s="8">
        <v>-0.61187499999999995</v>
      </c>
      <c r="F1787" s="4">
        <f t="shared" si="138"/>
        <v>0</v>
      </c>
      <c r="G1787" s="4">
        <f t="shared" si="139"/>
        <v>0</v>
      </c>
      <c r="H1787" s="8">
        <f t="shared" si="140"/>
        <v>0</v>
      </c>
      <c r="J1787" s="8">
        <v>-611.875</v>
      </c>
      <c r="K1787" s="8">
        <f t="shared" si="141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37"/>
        <v>-0.61187499999999995</v>
      </c>
      <c r="E1788" s="8">
        <v>-0.61187499999999995</v>
      </c>
      <c r="F1788" s="4">
        <f t="shared" si="138"/>
        <v>0</v>
      </c>
      <c r="G1788" s="4">
        <f t="shared" si="139"/>
        <v>0</v>
      </c>
      <c r="H1788" s="8">
        <f t="shared" si="140"/>
        <v>0</v>
      </c>
      <c r="J1788" s="8">
        <v>-611.875</v>
      </c>
      <c r="K1788" s="8">
        <f t="shared" si="141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37"/>
        <v>-0.61187499999999995</v>
      </c>
      <c r="E1789" s="8">
        <v>-0.61187499999999995</v>
      </c>
      <c r="F1789" s="4">
        <f t="shared" si="138"/>
        <v>0</v>
      </c>
      <c r="G1789" s="4">
        <f t="shared" si="139"/>
        <v>0</v>
      </c>
      <c r="H1789" s="8">
        <f t="shared" si="140"/>
        <v>0</v>
      </c>
      <c r="J1789" s="8">
        <v>-611.875</v>
      </c>
      <c r="K1789" s="8">
        <f t="shared" si="141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37"/>
        <v>-0.61187499999999995</v>
      </c>
      <c r="E1790" s="8">
        <v>-0.61187499999999995</v>
      </c>
      <c r="F1790" s="4">
        <f t="shared" si="138"/>
        <v>0</v>
      </c>
      <c r="G1790" s="4">
        <f t="shared" si="139"/>
        <v>0</v>
      </c>
      <c r="H1790" s="8">
        <f t="shared" si="140"/>
        <v>0</v>
      </c>
      <c r="J1790" s="8">
        <v>-611.875</v>
      </c>
      <c r="K1790" s="8">
        <f t="shared" si="141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37"/>
        <v>-1.0669200000000001</v>
      </c>
      <c r="E1791" s="8">
        <v>-1.0669150000000001</v>
      </c>
      <c r="F1791" s="4">
        <f t="shared" si="138"/>
        <v>5.000000000032756E-6</v>
      </c>
      <c r="G1791" s="4">
        <f t="shared" si="139"/>
        <v>5.000000000032756E-6</v>
      </c>
      <c r="H1791" s="8">
        <f t="shared" si="140"/>
        <v>2.5000000000327561E-11</v>
      </c>
      <c r="J1791" s="8">
        <v>-611.875</v>
      </c>
      <c r="K1791" s="8">
        <f t="shared" si="141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37"/>
        <v>-1.0669200000000001</v>
      </c>
      <c r="E1792" s="8">
        <v>-1.0669150000000001</v>
      </c>
      <c r="F1792" s="4">
        <f t="shared" si="138"/>
        <v>5.000000000032756E-6</v>
      </c>
      <c r="G1792" s="4">
        <f t="shared" si="139"/>
        <v>5.000000000032756E-6</v>
      </c>
      <c r="H1792" s="8">
        <f t="shared" si="140"/>
        <v>2.5000000000327561E-11</v>
      </c>
      <c r="J1792" s="8">
        <v>-611.875</v>
      </c>
      <c r="K1792" s="8">
        <f t="shared" si="141"/>
        <v>-611.875</v>
      </c>
    </row>
    <row r="1793" spans="1:11" x14ac:dyDescent="0.25">
      <c r="A1793" s="8">
        <v>1785</v>
      </c>
      <c r="B1793" s="8">
        <v>8</v>
      </c>
      <c r="C1793" s="8">
        <v>23817.5</v>
      </c>
      <c r="D1793" s="8">
        <f t="shared" si="137"/>
        <v>23.817499999999999</v>
      </c>
      <c r="E1793" s="8">
        <v>23.008302</v>
      </c>
      <c r="F1793" s="4">
        <f t="shared" si="138"/>
        <v>-0.80919799999999853</v>
      </c>
      <c r="G1793" s="4">
        <f t="shared" si="139"/>
        <v>0.80919799999999853</v>
      </c>
      <c r="H1793" s="8">
        <f t="shared" si="140"/>
        <v>0.6548014032039976</v>
      </c>
      <c r="J1793" s="8">
        <v>-611.875</v>
      </c>
      <c r="K1793" s="8">
        <f t="shared" si="141"/>
        <v>-611.875</v>
      </c>
    </row>
    <row r="1794" spans="1:11" x14ac:dyDescent="0.25">
      <c r="A1794" s="8">
        <v>1786</v>
      </c>
      <c r="B1794" s="8">
        <v>9</v>
      </c>
      <c r="C1794" s="8">
        <v>85326.5</v>
      </c>
      <c r="D1794" s="8">
        <f t="shared" si="137"/>
        <v>85.326499999999996</v>
      </c>
      <c r="E1794" s="8">
        <v>84.453185000000005</v>
      </c>
      <c r="F1794" s="4">
        <f t="shared" si="138"/>
        <v>-0.87331499999999096</v>
      </c>
      <c r="G1794" s="4">
        <f t="shared" si="139"/>
        <v>0.87331499999999096</v>
      </c>
      <c r="H1794" s="8">
        <f t="shared" si="140"/>
        <v>0.76267908922498417</v>
      </c>
      <c r="J1794" s="8">
        <v>-611.875</v>
      </c>
      <c r="K1794" s="8">
        <f t="shared" si="141"/>
        <v>-611.875</v>
      </c>
    </row>
    <row r="1795" spans="1:11" x14ac:dyDescent="0.25">
      <c r="A1795" s="8">
        <v>1787</v>
      </c>
      <c r="B1795" s="8">
        <v>10</v>
      </c>
      <c r="C1795" s="8">
        <v>111772</v>
      </c>
      <c r="D1795" s="8">
        <f t="shared" si="137"/>
        <v>111.77200000000001</v>
      </c>
      <c r="E1795" s="8">
        <v>111.864092</v>
      </c>
      <c r="F1795" s="4">
        <f t="shared" si="138"/>
        <v>9.2091999999993845E-2</v>
      </c>
      <c r="G1795" s="4">
        <f t="shared" si="139"/>
        <v>9.2091999999993845E-2</v>
      </c>
      <c r="H1795" s="8">
        <f t="shared" si="140"/>
        <v>8.4809364639988668E-3</v>
      </c>
      <c r="J1795" s="8">
        <v>-611.875</v>
      </c>
      <c r="K1795" s="8">
        <f t="shared" si="141"/>
        <v>-611.875</v>
      </c>
    </row>
    <row r="1796" spans="1:11" x14ac:dyDescent="0.25">
      <c r="A1796" s="8">
        <v>1788</v>
      </c>
      <c r="B1796" s="8">
        <v>11</v>
      </c>
      <c r="C1796" s="8">
        <v>110937</v>
      </c>
      <c r="D1796" s="8">
        <f t="shared" si="137"/>
        <v>110.937</v>
      </c>
      <c r="E1796" s="8">
        <v>111.356131</v>
      </c>
      <c r="F1796" s="4">
        <f t="shared" si="138"/>
        <v>0.41913100000000725</v>
      </c>
      <c r="G1796" s="4">
        <f t="shared" si="139"/>
        <v>0.41913100000000725</v>
      </c>
      <c r="H1796" s="8">
        <f t="shared" si="140"/>
        <v>0.17567079516100609</v>
      </c>
      <c r="J1796" s="8">
        <v>-1066.92</v>
      </c>
      <c r="K1796" s="8">
        <f t="shared" si="141"/>
        <v>-1066.92</v>
      </c>
    </row>
    <row r="1797" spans="1:11" x14ac:dyDescent="0.25">
      <c r="A1797" s="8">
        <v>1789</v>
      </c>
      <c r="B1797" s="8">
        <v>12</v>
      </c>
      <c r="C1797" s="8">
        <v>110263</v>
      </c>
      <c r="D1797" s="8">
        <f t="shared" si="137"/>
        <v>110.26300000000001</v>
      </c>
      <c r="E1797" s="8">
        <v>110.74814000000001</v>
      </c>
      <c r="F1797" s="4">
        <f t="shared" si="138"/>
        <v>0.48514000000000124</v>
      </c>
      <c r="G1797" s="4">
        <f t="shared" si="139"/>
        <v>0.48514000000000124</v>
      </c>
      <c r="H1797" s="8">
        <f t="shared" si="140"/>
        <v>0.23536081960000119</v>
      </c>
      <c r="J1797" s="8">
        <v>-2484.04</v>
      </c>
      <c r="K1797" s="8">
        <f t="shared" si="141"/>
        <v>-2484.04</v>
      </c>
    </row>
    <row r="1798" spans="1:11" x14ac:dyDescent="0.25">
      <c r="A1798" s="8">
        <v>1790</v>
      </c>
      <c r="B1798" s="8">
        <v>13</v>
      </c>
      <c r="C1798" s="8">
        <v>110102</v>
      </c>
      <c r="D1798" s="8">
        <f t="shared" si="137"/>
        <v>110.102</v>
      </c>
      <c r="E1798" s="8">
        <v>110.58568200000001</v>
      </c>
      <c r="F1798" s="4">
        <f t="shared" si="138"/>
        <v>0.48368200000000172</v>
      </c>
      <c r="G1798" s="4">
        <f t="shared" si="139"/>
        <v>0.48368200000000172</v>
      </c>
      <c r="H1798" s="8">
        <f t="shared" si="140"/>
        <v>0.23394827712400165</v>
      </c>
      <c r="J1798" s="8">
        <v>110525</v>
      </c>
      <c r="K1798" s="8">
        <f t="shared" si="141"/>
        <v>110525</v>
      </c>
    </row>
    <row r="1799" spans="1:11" x14ac:dyDescent="0.25">
      <c r="A1799" s="8">
        <v>1791</v>
      </c>
      <c r="B1799" s="8">
        <v>14</v>
      </c>
      <c r="C1799" s="8">
        <v>110413</v>
      </c>
      <c r="D1799" s="8">
        <f t="shared" si="137"/>
        <v>110.413</v>
      </c>
      <c r="E1799" s="8">
        <v>110.902334</v>
      </c>
      <c r="F1799" s="4">
        <f t="shared" si="138"/>
        <v>0.48933399999999949</v>
      </c>
      <c r="G1799" s="4">
        <f t="shared" si="139"/>
        <v>0.48933399999999949</v>
      </c>
      <c r="H1799" s="8">
        <f t="shared" si="140"/>
        <v>0.2394477635559995</v>
      </c>
      <c r="J1799" s="8">
        <v>94224.9</v>
      </c>
      <c r="K1799" s="8">
        <f t="shared" si="141"/>
        <v>94224.9</v>
      </c>
    </row>
    <row r="1800" spans="1:11" x14ac:dyDescent="0.25">
      <c r="A1800" s="8">
        <v>1792</v>
      </c>
      <c r="B1800" s="8">
        <v>15</v>
      </c>
      <c r="C1800" s="8">
        <v>85844.9</v>
      </c>
      <c r="D1800" s="8">
        <f t="shared" si="137"/>
        <v>85.844899999999996</v>
      </c>
      <c r="E1800" s="8">
        <v>87.234774999999999</v>
      </c>
      <c r="F1800" s="4">
        <f t="shared" si="138"/>
        <v>1.3898750000000035</v>
      </c>
      <c r="G1800" s="4">
        <f t="shared" si="139"/>
        <v>1.3898750000000035</v>
      </c>
      <c r="H1800" s="8">
        <f t="shared" si="140"/>
        <v>1.9317525156250097</v>
      </c>
      <c r="J1800" s="8">
        <v>113581</v>
      </c>
      <c r="K1800" s="8">
        <f t="shared" si="141"/>
        <v>113581</v>
      </c>
    </row>
    <row r="1801" spans="1:11" x14ac:dyDescent="0.25">
      <c r="A1801" s="8">
        <v>1793</v>
      </c>
      <c r="B1801" s="8">
        <v>16</v>
      </c>
      <c r="C1801" s="8">
        <v>55636.3</v>
      </c>
      <c r="D1801" s="8">
        <f t="shared" ref="D1801:D1864" si="142">C1801/1000</f>
        <v>55.636300000000006</v>
      </c>
      <c r="E1801" s="8">
        <v>57.353802999999999</v>
      </c>
      <c r="F1801" s="4">
        <f t="shared" ref="F1801:F1864" si="143">(E1801- D1801)</f>
        <v>1.7175029999999936</v>
      </c>
      <c r="G1801" s="4">
        <f t="shared" ref="G1801:G1864" si="144">ABS(F1801)</f>
        <v>1.7175029999999936</v>
      </c>
      <c r="H1801" s="8">
        <f t="shared" ref="H1801:H1864" si="145">(G1801^2)</f>
        <v>2.9498165550089781</v>
      </c>
      <c r="J1801" s="8">
        <v>72910.100000000006</v>
      </c>
      <c r="K1801" s="8">
        <f t="shared" si="141"/>
        <v>72910.100000000006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42"/>
        <v>-0.92471500000000006</v>
      </c>
      <c r="E1802" s="8">
        <v>-0.92471499999999995</v>
      </c>
      <c r="F1802" s="4">
        <f t="shared" si="143"/>
        <v>1.1102230246251565E-16</v>
      </c>
      <c r="G1802" s="4">
        <f t="shared" si="144"/>
        <v>1.1102230246251565E-16</v>
      </c>
      <c r="H1802" s="8">
        <f t="shared" si="145"/>
        <v>1.2325951644078309E-32</v>
      </c>
      <c r="J1802" s="8">
        <v>65549.600000000006</v>
      </c>
      <c r="K1802" s="8">
        <f t="shared" si="141"/>
        <v>65549.600000000006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42"/>
        <v>-0.61187499999999995</v>
      </c>
      <c r="E1803" s="8">
        <v>-0.61187499999999995</v>
      </c>
      <c r="F1803" s="4">
        <f t="shared" si="143"/>
        <v>0</v>
      </c>
      <c r="G1803" s="4">
        <f t="shared" si="144"/>
        <v>0</v>
      </c>
      <c r="H1803" s="8">
        <f t="shared" si="145"/>
        <v>0</v>
      </c>
      <c r="J1803" s="8">
        <v>111816</v>
      </c>
      <c r="K1803" s="8">
        <f t="shared" si="141"/>
        <v>111816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42"/>
        <v>-0.61187499999999995</v>
      </c>
      <c r="E1804" s="8">
        <v>-0.61187499999999995</v>
      </c>
      <c r="F1804" s="4">
        <f t="shared" si="143"/>
        <v>0</v>
      </c>
      <c r="G1804" s="4">
        <f t="shared" si="144"/>
        <v>0</v>
      </c>
      <c r="H1804" s="8">
        <f t="shared" si="145"/>
        <v>0</v>
      </c>
      <c r="J1804" s="8">
        <v>40757.300000000003</v>
      </c>
      <c r="K1804" s="8">
        <f t="shared" si="141"/>
        <v>40757.300000000003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42"/>
        <v>-0.61187499999999995</v>
      </c>
      <c r="E1805" s="8">
        <v>-0.61187499999999995</v>
      </c>
      <c r="F1805" s="4">
        <f t="shared" si="143"/>
        <v>0</v>
      </c>
      <c r="G1805" s="4">
        <f t="shared" si="144"/>
        <v>0</v>
      </c>
      <c r="H1805" s="8">
        <f t="shared" si="145"/>
        <v>0</v>
      </c>
      <c r="J1805" s="8">
        <v>-924.71500000000003</v>
      </c>
      <c r="K1805" s="8">
        <f t="shared" si="141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42"/>
        <v>-0.61187499999999995</v>
      </c>
      <c r="E1806" s="8">
        <v>-0.61187499999999995</v>
      </c>
      <c r="F1806" s="4">
        <f t="shared" si="143"/>
        <v>0</v>
      </c>
      <c r="G1806" s="4">
        <f t="shared" si="144"/>
        <v>0</v>
      </c>
      <c r="H1806" s="8">
        <f t="shared" si="145"/>
        <v>0</v>
      </c>
      <c r="J1806" s="8">
        <v>-924.71500000000003</v>
      </c>
      <c r="K1806" s="8">
        <f t="shared" si="141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42"/>
        <v>-0.61187499999999995</v>
      </c>
      <c r="E1807" s="8">
        <v>-0.61187499999999995</v>
      </c>
      <c r="F1807" s="4">
        <f t="shared" si="143"/>
        <v>0</v>
      </c>
      <c r="G1807" s="4">
        <f t="shared" si="144"/>
        <v>0</v>
      </c>
      <c r="H1807" s="8">
        <f t="shared" si="145"/>
        <v>0</v>
      </c>
      <c r="J1807" s="8">
        <v>-924.71500000000003</v>
      </c>
      <c r="K1807" s="8">
        <f t="shared" si="141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42"/>
        <v>-0.61187499999999995</v>
      </c>
      <c r="E1808" s="8">
        <v>-0.61187499999999995</v>
      </c>
      <c r="F1808" s="4">
        <f t="shared" si="143"/>
        <v>0</v>
      </c>
      <c r="G1808" s="4">
        <f t="shared" si="144"/>
        <v>0</v>
      </c>
      <c r="H1808" s="8">
        <f t="shared" si="145"/>
        <v>0</v>
      </c>
      <c r="J1808" s="8">
        <v>-611.875</v>
      </c>
      <c r="K1808" s="8">
        <f t="shared" si="141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42"/>
        <v>-0.61187499999999995</v>
      </c>
      <c r="E1809" s="8">
        <v>-0.61187499999999995</v>
      </c>
      <c r="F1809" s="4">
        <f t="shared" si="143"/>
        <v>0</v>
      </c>
      <c r="G1809" s="4">
        <f t="shared" si="144"/>
        <v>0</v>
      </c>
      <c r="H1809" s="8">
        <f t="shared" si="145"/>
        <v>0</v>
      </c>
      <c r="J1809" s="8">
        <v>-611.875</v>
      </c>
      <c r="K1809" s="8">
        <f t="shared" si="141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42"/>
        <v>-0.61187499999999995</v>
      </c>
      <c r="E1810" s="8">
        <v>-0.61187499999999995</v>
      </c>
      <c r="F1810" s="4">
        <f t="shared" si="143"/>
        <v>0</v>
      </c>
      <c r="G1810" s="4">
        <f t="shared" si="144"/>
        <v>0</v>
      </c>
      <c r="H1810" s="8">
        <f t="shared" si="145"/>
        <v>0</v>
      </c>
      <c r="J1810" s="8">
        <v>-611.875</v>
      </c>
      <c r="K1810" s="8">
        <f t="shared" si="141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42"/>
        <v>-0.61187499999999995</v>
      </c>
      <c r="E1811" s="8">
        <v>-0.61187499999999995</v>
      </c>
      <c r="F1811" s="4">
        <f t="shared" si="143"/>
        <v>0</v>
      </c>
      <c r="G1811" s="4">
        <f t="shared" si="144"/>
        <v>0</v>
      </c>
      <c r="H1811" s="8">
        <f t="shared" si="145"/>
        <v>0</v>
      </c>
      <c r="J1811" s="8">
        <v>-611.875</v>
      </c>
      <c r="K1811" s="8">
        <f t="shared" si="141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42"/>
        <v>-0.61187499999999995</v>
      </c>
      <c r="E1812" s="8">
        <v>-0.61187499999999995</v>
      </c>
      <c r="F1812" s="4">
        <f t="shared" si="143"/>
        <v>0</v>
      </c>
      <c r="G1812" s="4">
        <f t="shared" si="144"/>
        <v>0</v>
      </c>
      <c r="H1812" s="8">
        <f t="shared" si="145"/>
        <v>0</v>
      </c>
      <c r="J1812" s="8">
        <v>-611.875</v>
      </c>
      <c r="K1812" s="8">
        <f t="shared" si="141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42"/>
        <v>-0.61187499999999995</v>
      </c>
      <c r="E1813" s="8">
        <v>-0.61187499999999995</v>
      </c>
      <c r="F1813" s="4">
        <f t="shared" si="143"/>
        <v>0</v>
      </c>
      <c r="G1813" s="4">
        <f t="shared" si="144"/>
        <v>0</v>
      </c>
      <c r="H1813" s="8">
        <f t="shared" si="145"/>
        <v>0</v>
      </c>
      <c r="J1813" s="8">
        <v>-611.875</v>
      </c>
      <c r="K1813" s="8">
        <f t="shared" si="141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42"/>
        <v>-0.61187499999999995</v>
      </c>
      <c r="E1814" s="8">
        <v>-0.61187499999999995</v>
      </c>
      <c r="F1814" s="4">
        <f t="shared" si="143"/>
        <v>0</v>
      </c>
      <c r="G1814" s="4">
        <f t="shared" si="144"/>
        <v>0</v>
      </c>
      <c r="H1814" s="8">
        <f t="shared" si="145"/>
        <v>0</v>
      </c>
      <c r="J1814" s="8">
        <v>-611.875</v>
      </c>
      <c r="K1814" s="8">
        <f t="shared" si="141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42"/>
        <v>-1.0669200000000001</v>
      </c>
      <c r="E1815" s="8">
        <v>-1.0669150000000001</v>
      </c>
      <c r="F1815" s="4">
        <f t="shared" si="143"/>
        <v>5.000000000032756E-6</v>
      </c>
      <c r="G1815" s="4">
        <f t="shared" si="144"/>
        <v>5.000000000032756E-6</v>
      </c>
      <c r="H1815" s="8">
        <f t="shared" si="145"/>
        <v>2.5000000000327561E-11</v>
      </c>
      <c r="J1815" s="8">
        <v>-611.875</v>
      </c>
      <c r="K1815" s="8">
        <f t="shared" si="141"/>
        <v>-611.875</v>
      </c>
    </row>
    <row r="1816" spans="1:11" x14ac:dyDescent="0.25">
      <c r="A1816" s="8">
        <v>1808</v>
      </c>
      <c r="B1816" s="8">
        <v>7</v>
      </c>
      <c r="C1816" s="8">
        <v>18183.400000000001</v>
      </c>
      <c r="D1816" s="8">
        <f t="shared" si="142"/>
        <v>18.183400000000002</v>
      </c>
      <c r="E1816" s="8">
        <v>17.961345999999999</v>
      </c>
      <c r="F1816" s="4">
        <f t="shared" si="143"/>
        <v>-0.22205400000000353</v>
      </c>
      <c r="G1816" s="4">
        <f t="shared" si="144"/>
        <v>0.22205400000000353</v>
      </c>
      <c r="H1816" s="8">
        <f t="shared" si="145"/>
        <v>4.9307978916001569E-2</v>
      </c>
      <c r="J1816" s="8">
        <v>-611.875</v>
      </c>
      <c r="K1816" s="8">
        <f t="shared" si="141"/>
        <v>-611.875</v>
      </c>
    </row>
    <row r="1817" spans="1:11" x14ac:dyDescent="0.25">
      <c r="A1817" s="8">
        <v>1809</v>
      </c>
      <c r="B1817" s="8">
        <v>8</v>
      </c>
      <c r="C1817" s="8">
        <v>113863</v>
      </c>
      <c r="D1817" s="8">
        <f t="shared" si="142"/>
        <v>113.863</v>
      </c>
      <c r="E1817" s="8">
        <v>114.405024</v>
      </c>
      <c r="F1817" s="4">
        <f t="shared" si="143"/>
        <v>0.54202399999999784</v>
      </c>
      <c r="G1817" s="4">
        <f t="shared" si="144"/>
        <v>0.54202399999999784</v>
      </c>
      <c r="H1817" s="8">
        <f t="shared" si="145"/>
        <v>0.29379001657599768</v>
      </c>
      <c r="J1817" s="8">
        <v>-611.875</v>
      </c>
      <c r="K1817" s="8">
        <f t="shared" si="141"/>
        <v>-611.875</v>
      </c>
    </row>
    <row r="1818" spans="1:11" x14ac:dyDescent="0.25">
      <c r="A1818" s="8">
        <v>1810</v>
      </c>
      <c r="B1818" s="8">
        <v>9</v>
      </c>
      <c r="C1818" s="8">
        <v>114351</v>
      </c>
      <c r="D1818" s="8">
        <f t="shared" si="142"/>
        <v>114.351</v>
      </c>
      <c r="E1818" s="8">
        <v>113.92252000000001</v>
      </c>
      <c r="F1818" s="4">
        <f t="shared" si="143"/>
        <v>-0.42847999999999331</v>
      </c>
      <c r="G1818" s="4">
        <f t="shared" si="144"/>
        <v>0.42847999999999331</v>
      </c>
      <c r="H1818" s="8">
        <f t="shared" si="145"/>
        <v>0.18359511039999427</v>
      </c>
      <c r="J1818" s="8">
        <v>-611.875</v>
      </c>
      <c r="K1818" s="8">
        <f t="shared" si="141"/>
        <v>-611.875</v>
      </c>
    </row>
    <row r="1819" spans="1:11" x14ac:dyDescent="0.25">
      <c r="A1819" s="8">
        <v>1811</v>
      </c>
      <c r="B1819" s="8">
        <v>10</v>
      </c>
      <c r="C1819" s="8">
        <v>113599</v>
      </c>
      <c r="D1819" s="8">
        <f t="shared" si="142"/>
        <v>113.599</v>
      </c>
      <c r="E1819" s="8">
        <v>113.994691</v>
      </c>
      <c r="F1819" s="4">
        <f t="shared" si="143"/>
        <v>0.39569099999999935</v>
      </c>
      <c r="G1819" s="4">
        <f t="shared" si="144"/>
        <v>0.39569099999999935</v>
      </c>
      <c r="H1819" s="8">
        <f t="shared" si="145"/>
        <v>0.15657136748099948</v>
      </c>
      <c r="J1819" s="8">
        <v>-611.875</v>
      </c>
      <c r="K1819" s="8">
        <f t="shared" si="141"/>
        <v>-611.875</v>
      </c>
    </row>
    <row r="1820" spans="1:11" x14ac:dyDescent="0.25">
      <c r="A1820" s="8">
        <v>1812</v>
      </c>
      <c r="B1820" s="8">
        <v>11</v>
      </c>
      <c r="C1820" s="8">
        <v>113324</v>
      </c>
      <c r="D1820" s="8">
        <f t="shared" si="142"/>
        <v>113.324</v>
      </c>
      <c r="E1820" s="8">
        <v>113.748679</v>
      </c>
      <c r="F1820" s="4">
        <f t="shared" si="143"/>
        <v>0.42467899999999759</v>
      </c>
      <c r="G1820" s="4">
        <f t="shared" si="144"/>
        <v>0.42467899999999759</v>
      </c>
      <c r="H1820" s="8">
        <f t="shared" si="145"/>
        <v>0.18035225304099795</v>
      </c>
      <c r="J1820" s="8">
        <v>-1066.92</v>
      </c>
      <c r="K1820" s="8">
        <f t="shared" si="141"/>
        <v>-1066.92</v>
      </c>
    </row>
    <row r="1821" spans="1:11" x14ac:dyDescent="0.25">
      <c r="A1821" s="8">
        <v>1813</v>
      </c>
      <c r="B1821" s="8">
        <v>12</v>
      </c>
      <c r="C1821" s="8">
        <v>113257</v>
      </c>
      <c r="D1821" s="8">
        <f t="shared" si="142"/>
        <v>113.25700000000001</v>
      </c>
      <c r="E1821" s="8">
        <v>114.068513</v>
      </c>
      <c r="F1821" s="4">
        <f t="shared" si="143"/>
        <v>0.81151299999999083</v>
      </c>
      <c r="G1821" s="4">
        <f t="shared" si="144"/>
        <v>0.81151299999999083</v>
      </c>
      <c r="H1821" s="8">
        <f t="shared" si="145"/>
        <v>0.65855334916898511</v>
      </c>
      <c r="J1821" s="8">
        <v>-1066.92</v>
      </c>
      <c r="K1821" s="8">
        <f t="shared" si="141"/>
        <v>-1066.92</v>
      </c>
    </row>
    <row r="1822" spans="1:11" x14ac:dyDescent="0.25">
      <c r="A1822" s="8">
        <v>1814</v>
      </c>
      <c r="B1822" s="8">
        <v>13</v>
      </c>
      <c r="C1822" s="8">
        <v>113136</v>
      </c>
      <c r="D1822" s="8">
        <f t="shared" si="142"/>
        <v>113.136</v>
      </c>
      <c r="E1822" s="8">
        <v>113.620651</v>
      </c>
      <c r="F1822" s="4">
        <f t="shared" si="143"/>
        <v>0.4846509999999995</v>
      </c>
      <c r="G1822" s="4">
        <f t="shared" si="144"/>
        <v>0.4846509999999995</v>
      </c>
      <c r="H1822" s="8">
        <f t="shared" si="145"/>
        <v>0.23488659180099952</v>
      </c>
      <c r="J1822" s="8">
        <v>23271.8</v>
      </c>
      <c r="K1822" s="8">
        <f t="shared" si="141"/>
        <v>23271.8</v>
      </c>
    </row>
    <row r="1823" spans="1:11" x14ac:dyDescent="0.25">
      <c r="A1823" s="8">
        <v>1815</v>
      </c>
      <c r="B1823" s="8">
        <v>14</v>
      </c>
      <c r="C1823" s="8">
        <v>113134</v>
      </c>
      <c r="D1823" s="8">
        <f t="shared" si="142"/>
        <v>113.134</v>
      </c>
      <c r="E1823" s="8">
        <v>113.619252</v>
      </c>
      <c r="F1823" s="4">
        <f t="shared" si="143"/>
        <v>0.48525200000000268</v>
      </c>
      <c r="G1823" s="4">
        <f t="shared" si="144"/>
        <v>0.48525200000000268</v>
      </c>
      <c r="H1823" s="8">
        <f t="shared" si="145"/>
        <v>0.23546950350400261</v>
      </c>
      <c r="J1823" s="8">
        <v>84122.8</v>
      </c>
      <c r="K1823" s="8">
        <f t="shared" si="141"/>
        <v>84122.8</v>
      </c>
    </row>
    <row r="1824" spans="1:11" x14ac:dyDescent="0.25">
      <c r="A1824" s="8">
        <v>1816</v>
      </c>
      <c r="B1824" s="8">
        <v>15</v>
      </c>
      <c r="C1824" s="8">
        <v>113151</v>
      </c>
      <c r="D1824" s="8">
        <f t="shared" si="142"/>
        <v>113.151</v>
      </c>
      <c r="E1824" s="8">
        <v>113.64283</v>
      </c>
      <c r="F1824" s="4">
        <f t="shared" si="143"/>
        <v>0.49183000000000732</v>
      </c>
      <c r="G1824" s="4">
        <f t="shared" si="144"/>
        <v>0.49183000000000732</v>
      </c>
      <c r="H1824" s="8">
        <f t="shared" si="145"/>
        <v>0.2418967489000072</v>
      </c>
      <c r="J1824" s="8">
        <v>111770</v>
      </c>
      <c r="K1824" s="8">
        <f t="shared" si="141"/>
        <v>111770</v>
      </c>
    </row>
    <row r="1825" spans="1:11" x14ac:dyDescent="0.25">
      <c r="A1825" s="8">
        <v>1817</v>
      </c>
      <c r="B1825" s="8">
        <v>16</v>
      </c>
      <c r="C1825" s="8">
        <v>84143.2</v>
      </c>
      <c r="D1825" s="8">
        <f t="shared" si="142"/>
        <v>84.143199999999993</v>
      </c>
      <c r="E1825" s="8">
        <v>86.572434000000001</v>
      </c>
      <c r="F1825" s="4">
        <f t="shared" si="143"/>
        <v>2.4292340000000081</v>
      </c>
      <c r="G1825" s="4">
        <f t="shared" si="144"/>
        <v>2.4292340000000081</v>
      </c>
      <c r="H1825" s="8">
        <f t="shared" si="145"/>
        <v>5.9011778267560393</v>
      </c>
      <c r="J1825" s="8">
        <v>111269</v>
      </c>
      <c r="K1825" s="8">
        <f t="shared" si="141"/>
        <v>111269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42"/>
        <v>-0.92471500000000006</v>
      </c>
      <c r="E1826" s="8">
        <v>-0.92471499999999995</v>
      </c>
      <c r="F1826" s="4">
        <f t="shared" si="143"/>
        <v>1.1102230246251565E-16</v>
      </c>
      <c r="G1826" s="4">
        <f t="shared" si="144"/>
        <v>1.1102230246251565E-16</v>
      </c>
      <c r="H1826" s="8">
        <f t="shared" si="145"/>
        <v>1.2325951644078309E-32</v>
      </c>
      <c r="J1826" s="8">
        <v>110679</v>
      </c>
      <c r="K1826" s="8">
        <f t="shared" si="141"/>
        <v>110679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42"/>
        <v>-0.61187499999999995</v>
      </c>
      <c r="E1827" s="8">
        <v>-0.61187499999999995</v>
      </c>
      <c r="F1827" s="4">
        <f t="shared" si="143"/>
        <v>0</v>
      </c>
      <c r="G1827" s="4">
        <f t="shared" si="144"/>
        <v>0</v>
      </c>
      <c r="H1827" s="8">
        <f t="shared" si="145"/>
        <v>0</v>
      </c>
      <c r="J1827" s="8">
        <v>110520</v>
      </c>
      <c r="K1827" s="8">
        <f t="shared" si="141"/>
        <v>110520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42"/>
        <v>-0.61187499999999995</v>
      </c>
      <c r="E1828" s="8">
        <v>-0.61187499999999995</v>
      </c>
      <c r="F1828" s="4">
        <f t="shared" si="143"/>
        <v>0</v>
      </c>
      <c r="G1828" s="4">
        <f t="shared" si="144"/>
        <v>0</v>
      </c>
      <c r="H1828" s="8">
        <f t="shared" si="145"/>
        <v>0</v>
      </c>
      <c r="J1828" s="8">
        <v>110830</v>
      </c>
      <c r="K1828" s="8">
        <f t="shared" si="141"/>
        <v>110830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42"/>
        <v>-0.61187499999999995</v>
      </c>
      <c r="E1829" s="8">
        <v>-0.61187499999999995</v>
      </c>
      <c r="F1829" s="4">
        <f t="shared" si="143"/>
        <v>0</v>
      </c>
      <c r="G1829" s="4">
        <f t="shared" si="144"/>
        <v>0</v>
      </c>
      <c r="H1829" s="8">
        <f t="shared" si="145"/>
        <v>0</v>
      </c>
      <c r="J1829" s="8">
        <v>87286.3</v>
      </c>
      <c r="K1829" s="8">
        <f t="shared" si="141"/>
        <v>87286.3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42"/>
        <v>-0.61187499999999995</v>
      </c>
      <c r="E1830" s="8">
        <v>-0.61187499999999995</v>
      </c>
      <c r="F1830" s="4">
        <f t="shared" si="143"/>
        <v>0</v>
      </c>
      <c r="G1830" s="4">
        <f t="shared" si="144"/>
        <v>0</v>
      </c>
      <c r="H1830" s="8">
        <f t="shared" si="145"/>
        <v>0</v>
      </c>
      <c r="J1830" s="8">
        <v>57476.1</v>
      </c>
      <c r="K1830" s="8">
        <f t="shared" si="141"/>
        <v>57476.1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42"/>
        <v>-0.61187499999999995</v>
      </c>
      <c r="E1831" s="8">
        <v>-0.61187499999999995</v>
      </c>
      <c r="F1831" s="4">
        <f t="shared" si="143"/>
        <v>0</v>
      </c>
      <c r="G1831" s="4">
        <f t="shared" si="144"/>
        <v>0</v>
      </c>
      <c r="H1831" s="8">
        <f t="shared" si="145"/>
        <v>0</v>
      </c>
      <c r="J1831" s="8">
        <v>-924.71500000000003</v>
      </c>
      <c r="K1831" s="8">
        <f t="shared" si="141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42"/>
        <v>-0.61187499999999995</v>
      </c>
      <c r="E1832" s="8">
        <v>-0.61187499999999995</v>
      </c>
      <c r="F1832" s="4">
        <f t="shared" si="143"/>
        <v>0</v>
      </c>
      <c r="G1832" s="4">
        <f t="shared" si="144"/>
        <v>0</v>
      </c>
      <c r="H1832" s="8">
        <f t="shared" si="145"/>
        <v>0</v>
      </c>
      <c r="J1832" s="8">
        <v>-611.875</v>
      </c>
      <c r="K1832" s="8">
        <f t="shared" si="141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42"/>
        <v>-0.61187499999999995</v>
      </c>
      <c r="E1833" s="8">
        <v>-0.61187499999999995</v>
      </c>
      <c r="F1833" s="4">
        <f t="shared" si="143"/>
        <v>0</v>
      </c>
      <c r="G1833" s="4">
        <f t="shared" si="144"/>
        <v>0</v>
      </c>
      <c r="H1833" s="8">
        <f t="shared" si="145"/>
        <v>0</v>
      </c>
      <c r="J1833" s="8">
        <v>-611.875</v>
      </c>
      <c r="K1833" s="8">
        <f t="shared" si="141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42"/>
        <v>-0.61187499999999995</v>
      </c>
      <c r="E1834" s="8">
        <v>-0.61187499999999995</v>
      </c>
      <c r="F1834" s="4">
        <f t="shared" si="143"/>
        <v>0</v>
      </c>
      <c r="G1834" s="4">
        <f t="shared" si="144"/>
        <v>0</v>
      </c>
      <c r="H1834" s="8">
        <f t="shared" si="145"/>
        <v>0</v>
      </c>
      <c r="J1834" s="8">
        <v>-611.875</v>
      </c>
      <c r="K1834" s="8">
        <f t="shared" si="141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42"/>
        <v>-0.61187499999999995</v>
      </c>
      <c r="E1835" s="8">
        <v>-0.61187499999999995</v>
      </c>
      <c r="F1835" s="4">
        <f t="shared" si="143"/>
        <v>0</v>
      </c>
      <c r="G1835" s="4">
        <f t="shared" si="144"/>
        <v>0</v>
      </c>
      <c r="H1835" s="8">
        <f t="shared" si="145"/>
        <v>0</v>
      </c>
      <c r="J1835" s="8">
        <v>-611.875</v>
      </c>
      <c r="K1835" s="8">
        <f t="shared" si="141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42"/>
        <v>-0.61187499999999995</v>
      </c>
      <c r="E1836" s="8">
        <v>-0.61187499999999995</v>
      </c>
      <c r="F1836" s="4">
        <f t="shared" si="143"/>
        <v>0</v>
      </c>
      <c r="G1836" s="4">
        <f t="shared" si="144"/>
        <v>0</v>
      </c>
      <c r="H1836" s="8">
        <f t="shared" si="145"/>
        <v>0</v>
      </c>
      <c r="J1836" s="8">
        <v>-611.875</v>
      </c>
      <c r="K1836" s="8">
        <f t="shared" ref="K1836:K1899" si="146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42"/>
        <v>-0.61187499999999995</v>
      </c>
      <c r="E1837" s="8">
        <v>-0.61187499999999995</v>
      </c>
      <c r="F1837" s="4">
        <f t="shared" si="143"/>
        <v>0</v>
      </c>
      <c r="G1837" s="4">
        <f t="shared" si="144"/>
        <v>0</v>
      </c>
      <c r="H1837" s="8">
        <f t="shared" si="145"/>
        <v>0</v>
      </c>
      <c r="J1837" s="8">
        <v>-611.875</v>
      </c>
      <c r="K1837" s="8">
        <f t="shared" si="146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42"/>
        <v>-0.61187499999999995</v>
      </c>
      <c r="E1838" s="8">
        <v>-0.61187499999999995</v>
      </c>
      <c r="F1838" s="4">
        <f t="shared" si="143"/>
        <v>0</v>
      </c>
      <c r="G1838" s="4">
        <f t="shared" si="144"/>
        <v>0</v>
      </c>
      <c r="H1838" s="8">
        <f t="shared" si="145"/>
        <v>0</v>
      </c>
      <c r="J1838" s="8">
        <v>-611.875</v>
      </c>
      <c r="K1838" s="8">
        <f t="shared" si="146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42"/>
        <v>-1.0669200000000001</v>
      </c>
      <c r="E1839" s="8">
        <v>-1.0669150000000001</v>
      </c>
      <c r="F1839" s="4">
        <f t="shared" si="143"/>
        <v>5.000000000032756E-6</v>
      </c>
      <c r="G1839" s="4">
        <f t="shared" si="144"/>
        <v>5.000000000032756E-6</v>
      </c>
      <c r="H1839" s="8">
        <f t="shared" si="145"/>
        <v>2.5000000000327561E-11</v>
      </c>
      <c r="J1839" s="8">
        <v>-611.875</v>
      </c>
      <c r="K1839" s="8">
        <f t="shared" si="146"/>
        <v>-611.875</v>
      </c>
    </row>
    <row r="1840" spans="1:11" x14ac:dyDescent="0.25">
      <c r="A1840" s="8">
        <v>1832</v>
      </c>
      <c r="B1840" s="8">
        <v>7</v>
      </c>
      <c r="C1840" s="8">
        <v>17608.400000000001</v>
      </c>
      <c r="D1840" s="8">
        <f t="shared" si="142"/>
        <v>17.608400000000003</v>
      </c>
      <c r="E1840" s="8">
        <v>17.038381999999999</v>
      </c>
      <c r="F1840" s="4">
        <f t="shared" si="143"/>
        <v>-0.57001800000000458</v>
      </c>
      <c r="G1840" s="4">
        <f t="shared" si="144"/>
        <v>0.57001800000000458</v>
      </c>
      <c r="H1840" s="8">
        <f t="shared" si="145"/>
        <v>0.3249205203240052</v>
      </c>
      <c r="J1840" s="8">
        <v>-611.875</v>
      </c>
      <c r="K1840" s="8">
        <f t="shared" si="146"/>
        <v>-611.875</v>
      </c>
    </row>
    <row r="1841" spans="1:11" x14ac:dyDescent="0.25">
      <c r="A1841" s="8">
        <v>1833</v>
      </c>
      <c r="B1841" s="8">
        <v>8</v>
      </c>
      <c r="C1841" s="8">
        <v>113762</v>
      </c>
      <c r="D1841" s="8">
        <f t="shared" si="142"/>
        <v>113.762</v>
      </c>
      <c r="E1841" s="8">
        <v>114.021479</v>
      </c>
      <c r="F1841" s="4">
        <f t="shared" si="143"/>
        <v>0.2594789999999989</v>
      </c>
      <c r="G1841" s="4">
        <f t="shared" si="144"/>
        <v>0.2594789999999989</v>
      </c>
      <c r="H1841" s="8">
        <f t="shared" si="145"/>
        <v>6.7329351440999427E-2</v>
      </c>
      <c r="J1841" s="8">
        <v>-611.875</v>
      </c>
      <c r="K1841" s="8">
        <f t="shared" si="146"/>
        <v>-611.875</v>
      </c>
    </row>
    <row r="1842" spans="1:11" x14ac:dyDescent="0.25">
      <c r="A1842" s="8">
        <v>1834</v>
      </c>
      <c r="B1842" s="8">
        <v>9</v>
      </c>
      <c r="C1842" s="8">
        <v>113753</v>
      </c>
      <c r="D1842" s="8">
        <f t="shared" si="142"/>
        <v>113.753</v>
      </c>
      <c r="E1842" s="8">
        <v>114.467517</v>
      </c>
      <c r="F1842" s="4">
        <f t="shared" si="143"/>
        <v>0.71451700000000073</v>
      </c>
      <c r="G1842" s="4">
        <f t="shared" si="144"/>
        <v>0.71451700000000073</v>
      </c>
      <c r="H1842" s="8">
        <f t="shared" si="145"/>
        <v>0.51053454328900105</v>
      </c>
      <c r="J1842" s="8">
        <v>-611.875</v>
      </c>
      <c r="K1842" s="8">
        <f t="shared" si="146"/>
        <v>-611.875</v>
      </c>
    </row>
    <row r="1843" spans="1:11" x14ac:dyDescent="0.25">
      <c r="A1843" s="8">
        <v>1835</v>
      </c>
      <c r="B1843" s="8">
        <v>10</v>
      </c>
      <c r="C1843" s="8">
        <v>113631</v>
      </c>
      <c r="D1843" s="8">
        <f t="shared" si="142"/>
        <v>113.631</v>
      </c>
      <c r="E1843" s="8">
        <v>114.146169</v>
      </c>
      <c r="F1843" s="4">
        <f t="shared" si="143"/>
        <v>0.51516900000000021</v>
      </c>
      <c r="G1843" s="4">
        <f t="shared" si="144"/>
        <v>0.51516900000000021</v>
      </c>
      <c r="H1843" s="8">
        <f t="shared" si="145"/>
        <v>0.26539909856100019</v>
      </c>
      <c r="J1843" s="8">
        <v>-611.875</v>
      </c>
      <c r="K1843" s="8">
        <f t="shared" si="146"/>
        <v>-611.875</v>
      </c>
    </row>
    <row r="1844" spans="1:11" x14ac:dyDescent="0.25">
      <c r="A1844" s="8">
        <v>1836</v>
      </c>
      <c r="B1844" s="8">
        <v>11</v>
      </c>
      <c r="C1844" s="8">
        <v>113909</v>
      </c>
      <c r="D1844" s="8">
        <f t="shared" si="142"/>
        <v>113.90900000000001</v>
      </c>
      <c r="E1844" s="8">
        <v>113.752092</v>
      </c>
      <c r="F1844" s="4">
        <f t="shared" si="143"/>
        <v>-0.15690800000000138</v>
      </c>
      <c r="G1844" s="4">
        <f t="shared" si="144"/>
        <v>0.15690800000000138</v>
      </c>
      <c r="H1844" s="8">
        <f t="shared" si="145"/>
        <v>2.4620120464000434E-2</v>
      </c>
      <c r="J1844" s="8">
        <v>-1066.92</v>
      </c>
      <c r="K1844" s="8">
        <f t="shared" si="146"/>
        <v>-1066.92</v>
      </c>
    </row>
    <row r="1845" spans="1:11" x14ac:dyDescent="0.25">
      <c r="A1845" s="8">
        <v>1837</v>
      </c>
      <c r="B1845" s="8">
        <v>12</v>
      </c>
      <c r="C1845" s="8">
        <v>113106</v>
      </c>
      <c r="D1845" s="8">
        <f t="shared" si="142"/>
        <v>113.10599999999999</v>
      </c>
      <c r="E1845" s="8">
        <v>113.633431</v>
      </c>
      <c r="F1845" s="4">
        <f t="shared" si="143"/>
        <v>0.52743100000000709</v>
      </c>
      <c r="G1845" s="4">
        <f t="shared" si="144"/>
        <v>0.52743100000000709</v>
      </c>
      <c r="H1845" s="8">
        <f t="shared" si="145"/>
        <v>0.2781834597610075</v>
      </c>
      <c r="J1845" s="8">
        <v>17384.400000000001</v>
      </c>
      <c r="K1845" s="8">
        <f t="shared" si="146"/>
        <v>17384.400000000001</v>
      </c>
    </row>
    <row r="1846" spans="1:11" x14ac:dyDescent="0.25">
      <c r="A1846" s="8">
        <v>1838</v>
      </c>
      <c r="B1846" s="8">
        <v>13</v>
      </c>
      <c r="C1846" s="8">
        <v>112908</v>
      </c>
      <c r="D1846" s="8">
        <f t="shared" si="142"/>
        <v>112.908</v>
      </c>
      <c r="E1846" s="8">
        <v>113.074702</v>
      </c>
      <c r="F1846" s="4">
        <f t="shared" si="143"/>
        <v>0.16670200000000079</v>
      </c>
      <c r="G1846" s="4">
        <f t="shared" si="144"/>
        <v>0.16670200000000079</v>
      </c>
      <c r="H1846" s="8">
        <f t="shared" si="145"/>
        <v>2.7789556804000266E-2</v>
      </c>
      <c r="J1846" s="8">
        <v>114229</v>
      </c>
      <c r="K1846" s="8">
        <f t="shared" si="146"/>
        <v>114229</v>
      </c>
    </row>
    <row r="1847" spans="1:11" x14ac:dyDescent="0.25">
      <c r="A1847" s="8">
        <v>1839</v>
      </c>
      <c r="B1847" s="8">
        <v>14</v>
      </c>
      <c r="C1847" s="8">
        <v>86450</v>
      </c>
      <c r="D1847" s="8">
        <f t="shared" si="142"/>
        <v>86.45</v>
      </c>
      <c r="E1847" s="8">
        <v>88.374639999999999</v>
      </c>
      <c r="F1847" s="4">
        <f t="shared" si="143"/>
        <v>1.9246399999999966</v>
      </c>
      <c r="G1847" s="4">
        <f t="shared" si="144"/>
        <v>1.9246399999999966</v>
      </c>
      <c r="H1847" s="8">
        <f t="shared" si="145"/>
        <v>3.704239129599987</v>
      </c>
      <c r="J1847" s="8">
        <v>114653</v>
      </c>
      <c r="K1847" s="8">
        <f t="shared" si="146"/>
        <v>114653</v>
      </c>
    </row>
    <row r="1848" spans="1:11" x14ac:dyDescent="0.25">
      <c r="A1848" s="8">
        <v>1840</v>
      </c>
      <c r="B1848" s="8">
        <v>15</v>
      </c>
      <c r="C1848" s="8">
        <v>48814.2</v>
      </c>
      <c r="D1848" s="8">
        <f t="shared" si="142"/>
        <v>48.8142</v>
      </c>
      <c r="E1848" s="8">
        <v>49.309547999999999</v>
      </c>
      <c r="F1848" s="4">
        <f t="shared" si="143"/>
        <v>0.4953479999999999</v>
      </c>
      <c r="G1848" s="4">
        <f t="shared" si="144"/>
        <v>0.4953479999999999</v>
      </c>
      <c r="H1848" s="8">
        <f t="shared" si="145"/>
        <v>0.24536964110399989</v>
      </c>
      <c r="J1848" s="8">
        <v>113891</v>
      </c>
      <c r="K1848" s="8">
        <f t="shared" si="146"/>
        <v>113891</v>
      </c>
    </row>
    <row r="1849" spans="1:11" x14ac:dyDescent="0.25">
      <c r="A1849" s="8">
        <v>1841</v>
      </c>
      <c r="B1849" s="8">
        <v>16</v>
      </c>
      <c r="C1849" s="8">
        <v>60729.4</v>
      </c>
      <c r="D1849" s="8">
        <f t="shared" si="142"/>
        <v>60.729399999999998</v>
      </c>
      <c r="E1849" s="8">
        <v>62.970382000000001</v>
      </c>
      <c r="F1849" s="4">
        <f t="shared" si="143"/>
        <v>2.2409820000000025</v>
      </c>
      <c r="G1849" s="4">
        <f t="shared" si="144"/>
        <v>2.2409820000000025</v>
      </c>
      <c r="H1849" s="8">
        <f t="shared" si="145"/>
        <v>5.0220003243240114</v>
      </c>
      <c r="J1849" s="8">
        <v>114257</v>
      </c>
      <c r="K1849" s="8">
        <f t="shared" si="146"/>
        <v>114257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42"/>
        <v>-0.92471500000000006</v>
      </c>
      <c r="E1850" s="8">
        <v>-0.92471499999999995</v>
      </c>
      <c r="F1850" s="4">
        <f t="shared" si="143"/>
        <v>1.1102230246251565E-16</v>
      </c>
      <c r="G1850" s="4">
        <f t="shared" si="144"/>
        <v>1.1102230246251565E-16</v>
      </c>
      <c r="H1850" s="8">
        <f t="shared" si="145"/>
        <v>1.2325951644078309E-32</v>
      </c>
      <c r="J1850" s="8">
        <v>113874</v>
      </c>
      <c r="K1850" s="8">
        <f t="shared" si="146"/>
        <v>113874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42"/>
        <v>-0.61187499999999995</v>
      </c>
      <c r="E1851" s="8">
        <v>-0.61187499999999995</v>
      </c>
      <c r="F1851" s="4">
        <f t="shared" si="143"/>
        <v>0</v>
      </c>
      <c r="G1851" s="4">
        <f t="shared" si="144"/>
        <v>0</v>
      </c>
      <c r="H1851" s="8">
        <f t="shared" si="145"/>
        <v>0</v>
      </c>
      <c r="J1851" s="8">
        <v>113470</v>
      </c>
      <c r="K1851" s="8">
        <f t="shared" si="146"/>
        <v>113470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42"/>
        <v>-0.61187499999999995</v>
      </c>
      <c r="E1852" s="8">
        <v>-0.61187499999999995</v>
      </c>
      <c r="F1852" s="4">
        <f t="shared" si="143"/>
        <v>0</v>
      </c>
      <c r="G1852" s="4">
        <f t="shared" si="144"/>
        <v>0</v>
      </c>
      <c r="H1852" s="8">
        <f t="shared" si="145"/>
        <v>0</v>
      </c>
      <c r="J1852" s="8">
        <v>113468</v>
      </c>
      <c r="K1852" s="8">
        <f t="shared" si="146"/>
        <v>113468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42"/>
        <v>-0.61187499999999995</v>
      </c>
      <c r="E1853" s="8">
        <v>-0.61187499999999995</v>
      </c>
      <c r="F1853" s="4">
        <f t="shared" si="143"/>
        <v>0</v>
      </c>
      <c r="G1853" s="4">
        <f t="shared" si="144"/>
        <v>0</v>
      </c>
      <c r="H1853" s="8">
        <f t="shared" si="145"/>
        <v>0</v>
      </c>
      <c r="J1853" s="8">
        <v>113485</v>
      </c>
      <c r="K1853" s="8">
        <f t="shared" si="146"/>
        <v>113485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42"/>
        <v>-0.61187499999999995</v>
      </c>
      <c r="E1854" s="8">
        <v>-0.61187499999999995</v>
      </c>
      <c r="F1854" s="4">
        <f t="shared" si="143"/>
        <v>0</v>
      </c>
      <c r="G1854" s="4">
        <f t="shared" si="144"/>
        <v>0</v>
      </c>
      <c r="H1854" s="8">
        <f t="shared" si="145"/>
        <v>0</v>
      </c>
      <c r="J1854" s="8">
        <v>86635.6</v>
      </c>
      <c r="K1854" s="8">
        <f t="shared" si="146"/>
        <v>86635.6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42"/>
        <v>-0.61187499999999995</v>
      </c>
      <c r="E1855" s="8">
        <v>-0.61187499999999995</v>
      </c>
      <c r="F1855" s="4">
        <f t="shared" si="143"/>
        <v>0</v>
      </c>
      <c r="G1855" s="4">
        <f t="shared" si="144"/>
        <v>0</v>
      </c>
      <c r="H1855" s="8">
        <f t="shared" si="145"/>
        <v>0</v>
      </c>
      <c r="J1855" s="8">
        <v>-924.71500000000003</v>
      </c>
      <c r="K1855" s="8">
        <f t="shared" si="146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42"/>
        <v>-0.61187499999999995</v>
      </c>
      <c r="E1856" s="8">
        <v>-0.61187499999999995</v>
      </c>
      <c r="F1856" s="4">
        <f t="shared" si="143"/>
        <v>0</v>
      </c>
      <c r="G1856" s="4">
        <f t="shared" si="144"/>
        <v>0</v>
      </c>
      <c r="H1856" s="8">
        <f t="shared" si="145"/>
        <v>0</v>
      </c>
      <c r="J1856" s="8">
        <v>-611.875</v>
      </c>
      <c r="K1856" s="8">
        <f t="shared" si="146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42"/>
        <v>-0.61187499999999995</v>
      </c>
      <c r="E1857" s="8">
        <v>-0.61187499999999995</v>
      </c>
      <c r="F1857" s="4">
        <f t="shared" si="143"/>
        <v>0</v>
      </c>
      <c r="G1857" s="4">
        <f t="shared" si="144"/>
        <v>0</v>
      </c>
      <c r="H1857" s="8">
        <f t="shared" si="145"/>
        <v>0</v>
      </c>
      <c r="J1857" s="8">
        <v>-611.875</v>
      </c>
      <c r="K1857" s="8">
        <f t="shared" si="146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42"/>
        <v>-0.61187499999999995</v>
      </c>
      <c r="E1858" s="8">
        <v>-0.61187499999999995</v>
      </c>
      <c r="F1858" s="4">
        <f t="shared" si="143"/>
        <v>0</v>
      </c>
      <c r="G1858" s="4">
        <f t="shared" si="144"/>
        <v>0</v>
      </c>
      <c r="H1858" s="8">
        <f t="shared" si="145"/>
        <v>0</v>
      </c>
      <c r="J1858" s="8">
        <v>-611.875</v>
      </c>
      <c r="K1858" s="8">
        <f t="shared" si="146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42"/>
        <v>-0.61187499999999995</v>
      </c>
      <c r="E1859" s="8">
        <v>-0.61187499999999995</v>
      </c>
      <c r="F1859" s="4">
        <f t="shared" si="143"/>
        <v>0</v>
      </c>
      <c r="G1859" s="4">
        <f t="shared" si="144"/>
        <v>0</v>
      </c>
      <c r="H1859" s="8">
        <f t="shared" si="145"/>
        <v>0</v>
      </c>
      <c r="J1859" s="8">
        <v>-611.875</v>
      </c>
      <c r="K1859" s="8">
        <f t="shared" si="146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42"/>
        <v>-0.61187499999999995</v>
      </c>
      <c r="E1860" s="8">
        <v>-0.61187499999999995</v>
      </c>
      <c r="F1860" s="4">
        <f t="shared" si="143"/>
        <v>0</v>
      </c>
      <c r="G1860" s="4">
        <f t="shared" si="144"/>
        <v>0</v>
      </c>
      <c r="H1860" s="8">
        <f t="shared" si="145"/>
        <v>0</v>
      </c>
      <c r="J1860" s="8">
        <v>-611.875</v>
      </c>
      <c r="K1860" s="8">
        <f t="shared" si="146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42"/>
        <v>-0.61187499999999995</v>
      </c>
      <c r="E1861" s="8">
        <v>-0.61187499999999995</v>
      </c>
      <c r="F1861" s="4">
        <f t="shared" si="143"/>
        <v>0</v>
      </c>
      <c r="G1861" s="4">
        <f t="shared" si="144"/>
        <v>0</v>
      </c>
      <c r="H1861" s="8">
        <f t="shared" si="145"/>
        <v>0</v>
      </c>
      <c r="J1861" s="8">
        <v>-611.875</v>
      </c>
      <c r="K1861" s="8">
        <f t="shared" si="146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42"/>
        <v>-1.0669200000000001</v>
      </c>
      <c r="E1862" s="8">
        <v>-1.0669150000000001</v>
      </c>
      <c r="F1862" s="4">
        <f t="shared" si="143"/>
        <v>5.000000000032756E-6</v>
      </c>
      <c r="G1862" s="4">
        <f t="shared" si="144"/>
        <v>5.000000000032756E-6</v>
      </c>
      <c r="H1862" s="8">
        <f t="shared" si="145"/>
        <v>2.5000000000327561E-11</v>
      </c>
      <c r="J1862" s="8">
        <v>-611.875</v>
      </c>
      <c r="K1862" s="8">
        <f t="shared" si="146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42"/>
        <v>-1.0669200000000001</v>
      </c>
      <c r="E1863" s="8">
        <v>-1.0669150000000001</v>
      </c>
      <c r="F1863" s="4">
        <f t="shared" si="143"/>
        <v>5.000000000032756E-6</v>
      </c>
      <c r="G1863" s="4">
        <f t="shared" si="144"/>
        <v>5.000000000032756E-6</v>
      </c>
      <c r="H1863" s="8">
        <f t="shared" si="145"/>
        <v>2.5000000000327561E-11</v>
      </c>
      <c r="J1863" s="8">
        <v>-611.875</v>
      </c>
      <c r="K1863" s="8">
        <f t="shared" si="146"/>
        <v>-611.875</v>
      </c>
    </row>
    <row r="1864" spans="1:11" x14ac:dyDescent="0.25">
      <c r="A1864" s="8">
        <v>1856</v>
      </c>
      <c r="B1864" s="8">
        <v>7</v>
      </c>
      <c r="C1864" s="8">
        <v>-2478.2199999999998</v>
      </c>
      <c r="D1864" s="8">
        <f t="shared" si="142"/>
        <v>-2.4782199999999999</v>
      </c>
      <c r="E1864" s="8">
        <v>-2.4764629999999999</v>
      </c>
      <c r="F1864" s="4">
        <f t="shared" si="143"/>
        <v>1.7570000000000086E-3</v>
      </c>
      <c r="G1864" s="4">
        <f t="shared" si="144"/>
        <v>1.7570000000000086E-3</v>
      </c>
      <c r="H1864" s="8">
        <f t="shared" si="145"/>
        <v>3.0870490000000302E-6</v>
      </c>
      <c r="J1864" s="8">
        <v>-611.875</v>
      </c>
      <c r="K1864" s="8">
        <f t="shared" si="146"/>
        <v>-611.875</v>
      </c>
    </row>
    <row r="1865" spans="1:11" x14ac:dyDescent="0.25">
      <c r="A1865" s="8">
        <v>1857</v>
      </c>
      <c r="B1865" s="8">
        <v>8</v>
      </c>
      <c r="C1865" s="8">
        <v>108974</v>
      </c>
      <c r="D1865" s="8">
        <f t="shared" ref="D1865:D1928" si="147">C1865/1000</f>
        <v>108.974</v>
      </c>
      <c r="E1865" s="8">
        <v>107.948154</v>
      </c>
      <c r="F1865" s="4">
        <f t="shared" ref="F1865:F1928" si="148">(E1865- D1865)</f>
        <v>-1.0258460000000014</v>
      </c>
      <c r="G1865" s="4">
        <f t="shared" ref="G1865:G1928" si="149">ABS(F1865)</f>
        <v>1.0258460000000014</v>
      </c>
      <c r="H1865" s="8">
        <f t="shared" ref="H1865:H1928" si="150">(G1865^2)</f>
        <v>1.0523600157160029</v>
      </c>
      <c r="J1865" s="8">
        <v>-611.875</v>
      </c>
      <c r="K1865" s="8">
        <f t="shared" si="146"/>
        <v>-611.875</v>
      </c>
    </row>
    <row r="1866" spans="1:11" x14ac:dyDescent="0.25">
      <c r="A1866" s="8">
        <v>1858</v>
      </c>
      <c r="B1866" s="8">
        <v>9</v>
      </c>
      <c r="C1866" s="8">
        <v>114180</v>
      </c>
      <c r="D1866" s="8">
        <f t="shared" si="147"/>
        <v>114.18</v>
      </c>
      <c r="E1866" s="8">
        <v>114.26085399999999</v>
      </c>
      <c r="F1866" s="4">
        <f t="shared" si="148"/>
        <v>8.0853999999987991E-2</v>
      </c>
      <c r="G1866" s="4">
        <f t="shared" si="149"/>
        <v>8.0853999999987991E-2</v>
      </c>
      <c r="H1866" s="8">
        <f t="shared" si="150"/>
        <v>6.5373693159980579E-3</v>
      </c>
      <c r="J1866" s="8">
        <v>-611.875</v>
      </c>
      <c r="K1866" s="8">
        <f t="shared" si="146"/>
        <v>-611.875</v>
      </c>
    </row>
    <row r="1867" spans="1:11" x14ac:dyDescent="0.25">
      <c r="A1867" s="8">
        <v>1859</v>
      </c>
      <c r="B1867" s="8">
        <v>10</v>
      </c>
      <c r="C1867" s="8">
        <v>113329</v>
      </c>
      <c r="D1867" s="8">
        <f t="shared" si="147"/>
        <v>113.32899999999999</v>
      </c>
      <c r="E1867" s="8">
        <v>113.831051</v>
      </c>
      <c r="F1867" s="4">
        <f t="shared" si="148"/>
        <v>0.50205100000000868</v>
      </c>
      <c r="G1867" s="4">
        <f t="shared" si="149"/>
        <v>0.50205100000000868</v>
      </c>
      <c r="H1867" s="8">
        <f t="shared" si="150"/>
        <v>0.25205520660100872</v>
      </c>
      <c r="J1867" s="8">
        <v>-611.875</v>
      </c>
      <c r="K1867" s="8">
        <f t="shared" si="146"/>
        <v>-611.875</v>
      </c>
    </row>
    <row r="1868" spans="1:11" x14ac:dyDescent="0.25">
      <c r="A1868" s="8">
        <v>1860</v>
      </c>
      <c r="B1868" s="8">
        <v>11</v>
      </c>
      <c r="C1868" s="8">
        <v>113182</v>
      </c>
      <c r="D1868" s="8">
        <f t="shared" si="147"/>
        <v>113.182</v>
      </c>
      <c r="E1868" s="8">
        <v>113.695294</v>
      </c>
      <c r="F1868" s="4">
        <f t="shared" si="148"/>
        <v>0.51329400000000192</v>
      </c>
      <c r="G1868" s="4">
        <f t="shared" si="149"/>
        <v>0.51329400000000192</v>
      </c>
      <c r="H1868" s="8">
        <f t="shared" si="150"/>
        <v>0.26347073043600194</v>
      </c>
      <c r="J1868" s="8">
        <v>-1066.92</v>
      </c>
      <c r="K1868" s="8">
        <f t="shared" si="146"/>
        <v>-1066.92</v>
      </c>
    </row>
    <row r="1869" spans="1:11" x14ac:dyDescent="0.25">
      <c r="A1869" s="8">
        <v>1861</v>
      </c>
      <c r="B1869" s="8">
        <v>12</v>
      </c>
      <c r="C1869" s="8">
        <v>112842</v>
      </c>
      <c r="D1869" s="8">
        <f t="shared" si="147"/>
        <v>112.842</v>
      </c>
      <c r="E1869" s="8">
        <v>113.35075399999999</v>
      </c>
      <c r="F1869" s="4">
        <f t="shared" si="148"/>
        <v>0.50875399999999615</v>
      </c>
      <c r="G1869" s="4">
        <f t="shared" si="149"/>
        <v>0.50875399999999615</v>
      </c>
      <c r="H1869" s="8">
        <f t="shared" si="150"/>
        <v>0.25883063251599608</v>
      </c>
      <c r="J1869" s="8">
        <v>17043.900000000001</v>
      </c>
      <c r="K1869" s="8">
        <f t="shared" si="146"/>
        <v>17043.900000000001</v>
      </c>
    </row>
    <row r="1870" spans="1:11" x14ac:dyDescent="0.25">
      <c r="A1870" s="8">
        <v>1862</v>
      </c>
      <c r="B1870" s="8">
        <v>13</v>
      </c>
      <c r="C1870" s="8">
        <v>112629</v>
      </c>
      <c r="D1870" s="8">
        <f t="shared" si="147"/>
        <v>112.629</v>
      </c>
      <c r="E1870" s="8">
        <v>113.14345400000001</v>
      </c>
      <c r="F1870" s="4">
        <f t="shared" si="148"/>
        <v>0.51445400000000063</v>
      </c>
      <c r="G1870" s="4">
        <f t="shared" si="149"/>
        <v>0.51445400000000063</v>
      </c>
      <c r="H1870" s="8">
        <f t="shared" si="150"/>
        <v>0.26466291811600068</v>
      </c>
      <c r="J1870" s="8">
        <v>114000</v>
      </c>
      <c r="K1870" s="8">
        <f t="shared" si="146"/>
        <v>114000</v>
      </c>
    </row>
    <row r="1871" spans="1:11" x14ac:dyDescent="0.25">
      <c r="A1871" s="8">
        <v>1863</v>
      </c>
      <c r="B1871" s="8">
        <v>14</v>
      </c>
      <c r="C1871" s="8">
        <v>112563</v>
      </c>
      <c r="D1871" s="8">
        <f t="shared" si="147"/>
        <v>112.563</v>
      </c>
      <c r="E1871" s="8">
        <v>113.142101</v>
      </c>
      <c r="F1871" s="4">
        <f t="shared" si="148"/>
        <v>0.57910099999999431</v>
      </c>
      <c r="G1871" s="4">
        <f t="shared" si="149"/>
        <v>0.57910099999999431</v>
      </c>
      <c r="H1871" s="8">
        <f t="shared" si="150"/>
        <v>0.33535796820099339</v>
      </c>
      <c r="J1871" s="8">
        <v>114290</v>
      </c>
      <c r="K1871" s="8">
        <f t="shared" si="146"/>
        <v>114290</v>
      </c>
    </row>
    <row r="1872" spans="1:11" x14ac:dyDescent="0.25">
      <c r="A1872" s="8">
        <v>1864</v>
      </c>
      <c r="B1872" s="8">
        <v>15</v>
      </c>
      <c r="C1872" s="8">
        <v>109464</v>
      </c>
      <c r="D1872" s="8">
        <f t="shared" si="147"/>
        <v>109.464</v>
      </c>
      <c r="E1872" s="8">
        <v>111.558545</v>
      </c>
      <c r="F1872" s="4">
        <f t="shared" si="148"/>
        <v>2.0945449999999965</v>
      </c>
      <c r="G1872" s="4">
        <f t="shared" si="149"/>
        <v>2.0945449999999965</v>
      </c>
      <c r="H1872" s="8">
        <f t="shared" si="150"/>
        <v>4.3871187570249859</v>
      </c>
      <c r="J1872" s="8">
        <v>114027</v>
      </c>
      <c r="K1872" s="8">
        <f t="shared" si="146"/>
        <v>114027</v>
      </c>
    </row>
    <row r="1873" spans="1:11" x14ac:dyDescent="0.25">
      <c r="A1873" s="8">
        <v>1865</v>
      </c>
      <c r="B1873" s="8">
        <v>16</v>
      </c>
      <c r="C1873" s="8">
        <v>58739.199999999997</v>
      </c>
      <c r="D1873" s="8">
        <f t="shared" si="147"/>
        <v>58.739199999999997</v>
      </c>
      <c r="E1873" s="8">
        <v>60.110391999999997</v>
      </c>
      <c r="F1873" s="4">
        <f t="shared" si="148"/>
        <v>1.3711920000000006</v>
      </c>
      <c r="G1873" s="4">
        <f t="shared" si="149"/>
        <v>1.3711920000000006</v>
      </c>
      <c r="H1873" s="8">
        <f t="shared" si="150"/>
        <v>1.8801675008640018</v>
      </c>
      <c r="J1873" s="8">
        <v>114267</v>
      </c>
      <c r="K1873" s="8">
        <f t="shared" si="146"/>
        <v>114267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47"/>
        <v>-0.92471500000000006</v>
      </c>
      <c r="E1874" s="8">
        <v>-0.92471499999999995</v>
      </c>
      <c r="F1874" s="4">
        <f t="shared" si="148"/>
        <v>1.1102230246251565E-16</v>
      </c>
      <c r="G1874" s="4">
        <f t="shared" si="149"/>
        <v>1.1102230246251565E-16</v>
      </c>
      <c r="H1874" s="8">
        <f t="shared" si="150"/>
        <v>1.2325951644078309E-32</v>
      </c>
      <c r="J1874" s="8">
        <v>113482</v>
      </c>
      <c r="K1874" s="8">
        <f t="shared" si="146"/>
        <v>113482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47"/>
        <v>-0.61187499999999995</v>
      </c>
      <c r="E1875" s="8">
        <v>-0.61187499999999995</v>
      </c>
      <c r="F1875" s="4">
        <f t="shared" si="148"/>
        <v>0</v>
      </c>
      <c r="G1875" s="4">
        <f t="shared" si="149"/>
        <v>0</v>
      </c>
      <c r="H1875" s="8">
        <f t="shared" si="150"/>
        <v>0</v>
      </c>
      <c r="J1875" s="8">
        <v>112929</v>
      </c>
      <c r="K1875" s="8">
        <f t="shared" si="146"/>
        <v>112929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47"/>
        <v>-0.61187499999999995</v>
      </c>
      <c r="E1876" s="8">
        <v>-0.61187499999999995</v>
      </c>
      <c r="F1876" s="4">
        <f t="shared" si="148"/>
        <v>0</v>
      </c>
      <c r="G1876" s="4">
        <f t="shared" si="149"/>
        <v>0</v>
      </c>
      <c r="H1876" s="8">
        <f t="shared" si="150"/>
        <v>0</v>
      </c>
      <c r="J1876" s="8">
        <v>88402.9</v>
      </c>
      <c r="K1876" s="8">
        <f t="shared" si="146"/>
        <v>88402.9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47"/>
        <v>-0.61187499999999995</v>
      </c>
      <c r="E1877" s="8">
        <v>-0.61187499999999995</v>
      </c>
      <c r="F1877" s="4">
        <f t="shared" si="148"/>
        <v>0</v>
      </c>
      <c r="G1877" s="4">
        <f t="shared" si="149"/>
        <v>0</v>
      </c>
      <c r="H1877" s="8">
        <f t="shared" si="150"/>
        <v>0</v>
      </c>
      <c r="J1877" s="8">
        <v>49561.7</v>
      </c>
      <c r="K1877" s="8">
        <f t="shared" si="146"/>
        <v>49561.7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47"/>
        <v>-0.61187499999999995</v>
      </c>
      <c r="E1878" s="8">
        <v>-0.61187499999999995</v>
      </c>
      <c r="F1878" s="4">
        <f t="shared" si="148"/>
        <v>0</v>
      </c>
      <c r="G1878" s="4">
        <f t="shared" si="149"/>
        <v>0</v>
      </c>
      <c r="H1878" s="8">
        <f t="shared" si="150"/>
        <v>0</v>
      </c>
      <c r="J1878" s="8">
        <v>63156.2</v>
      </c>
      <c r="K1878" s="8">
        <f t="shared" si="146"/>
        <v>63156.2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47"/>
        <v>-0.61187499999999995</v>
      </c>
      <c r="E1879" s="8">
        <v>-0.61187499999999995</v>
      </c>
      <c r="F1879" s="4">
        <f t="shared" si="148"/>
        <v>0</v>
      </c>
      <c r="G1879" s="4">
        <f t="shared" si="149"/>
        <v>0</v>
      </c>
      <c r="H1879" s="8">
        <f t="shared" si="150"/>
        <v>0</v>
      </c>
      <c r="J1879" s="8">
        <v>-924.71500000000003</v>
      </c>
      <c r="K1879" s="8">
        <f t="shared" si="146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47"/>
        <v>-0.61187499999999995</v>
      </c>
      <c r="E1880" s="8">
        <v>-0.61187499999999995</v>
      </c>
      <c r="F1880" s="4">
        <f t="shared" si="148"/>
        <v>0</v>
      </c>
      <c r="G1880" s="4">
        <f t="shared" si="149"/>
        <v>0</v>
      </c>
      <c r="H1880" s="8">
        <f t="shared" si="150"/>
        <v>0</v>
      </c>
      <c r="J1880" s="8">
        <v>-611.875</v>
      </c>
      <c r="K1880" s="8">
        <f t="shared" si="146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47"/>
        <v>-0.61187499999999995</v>
      </c>
      <c r="E1881" s="8">
        <v>-0.61187499999999995</v>
      </c>
      <c r="F1881" s="4">
        <f t="shared" si="148"/>
        <v>0</v>
      </c>
      <c r="G1881" s="4">
        <f t="shared" si="149"/>
        <v>0</v>
      </c>
      <c r="H1881" s="8">
        <f t="shared" si="150"/>
        <v>0</v>
      </c>
      <c r="J1881" s="8">
        <v>-611.875</v>
      </c>
      <c r="K1881" s="8">
        <f t="shared" si="146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47"/>
        <v>-0.61187499999999995</v>
      </c>
      <c r="E1882" s="8">
        <v>-0.61187499999999995</v>
      </c>
      <c r="F1882" s="4">
        <f t="shared" si="148"/>
        <v>0</v>
      </c>
      <c r="G1882" s="4">
        <f t="shared" si="149"/>
        <v>0</v>
      </c>
      <c r="H1882" s="8">
        <f t="shared" si="150"/>
        <v>0</v>
      </c>
      <c r="J1882" s="8">
        <v>-611.875</v>
      </c>
      <c r="K1882" s="8">
        <f t="shared" si="146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47"/>
        <v>-0.61187499999999995</v>
      </c>
      <c r="E1883" s="8">
        <v>-0.61187499999999995</v>
      </c>
      <c r="F1883" s="4">
        <f t="shared" si="148"/>
        <v>0</v>
      </c>
      <c r="G1883" s="4">
        <f t="shared" si="149"/>
        <v>0</v>
      </c>
      <c r="H1883" s="8">
        <f t="shared" si="150"/>
        <v>0</v>
      </c>
      <c r="J1883" s="8">
        <v>-611.875</v>
      </c>
      <c r="K1883" s="8">
        <f t="shared" si="146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47"/>
        <v>-0.61187499999999995</v>
      </c>
      <c r="E1884" s="8">
        <v>-0.61187499999999995</v>
      </c>
      <c r="F1884" s="4">
        <f t="shared" si="148"/>
        <v>0</v>
      </c>
      <c r="G1884" s="4">
        <f t="shared" si="149"/>
        <v>0</v>
      </c>
      <c r="H1884" s="8">
        <f t="shared" si="150"/>
        <v>0</v>
      </c>
      <c r="J1884" s="8">
        <v>-611.875</v>
      </c>
      <c r="K1884" s="8">
        <f t="shared" si="146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47"/>
        <v>-0.61187499999999995</v>
      </c>
      <c r="E1885" s="8">
        <v>-0.61187499999999995</v>
      </c>
      <c r="F1885" s="4">
        <f t="shared" si="148"/>
        <v>0</v>
      </c>
      <c r="G1885" s="4">
        <f t="shared" si="149"/>
        <v>0</v>
      </c>
      <c r="H1885" s="8">
        <f t="shared" si="150"/>
        <v>0</v>
      </c>
      <c r="J1885" s="8">
        <v>-611.875</v>
      </c>
      <c r="K1885" s="8">
        <f t="shared" si="146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47"/>
        <v>-1.0669200000000001</v>
      </c>
      <c r="E1886" s="8">
        <v>-1.0669150000000001</v>
      </c>
      <c r="F1886" s="4">
        <f t="shared" si="148"/>
        <v>5.000000000032756E-6</v>
      </c>
      <c r="G1886" s="4">
        <f t="shared" si="149"/>
        <v>5.000000000032756E-6</v>
      </c>
      <c r="H1886" s="8">
        <f t="shared" si="150"/>
        <v>2.5000000000327561E-11</v>
      </c>
      <c r="J1886" s="8">
        <v>-611.875</v>
      </c>
      <c r="K1886" s="8">
        <f t="shared" si="146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47"/>
        <v>-1.0669200000000001</v>
      </c>
      <c r="E1887" s="8">
        <v>-1.0669150000000001</v>
      </c>
      <c r="F1887" s="4">
        <f t="shared" si="148"/>
        <v>5.000000000032756E-6</v>
      </c>
      <c r="G1887" s="4">
        <f t="shared" si="149"/>
        <v>5.000000000032756E-6</v>
      </c>
      <c r="H1887" s="8">
        <f t="shared" si="150"/>
        <v>2.5000000000327561E-11</v>
      </c>
      <c r="J1887" s="8">
        <v>-611.875</v>
      </c>
      <c r="K1887" s="8">
        <f t="shared" si="146"/>
        <v>-611.875</v>
      </c>
    </row>
    <row r="1888" spans="1:11" x14ac:dyDescent="0.25">
      <c r="A1888" s="8">
        <v>1880</v>
      </c>
      <c r="B1888" s="8">
        <v>7</v>
      </c>
      <c r="C1888" s="8">
        <v>33992.699999999997</v>
      </c>
      <c r="D1888" s="8">
        <f t="shared" si="147"/>
        <v>33.992699999999999</v>
      </c>
      <c r="E1888" s="8">
        <v>33.643520000000002</v>
      </c>
      <c r="F1888" s="4">
        <f t="shared" si="148"/>
        <v>-0.34917999999999694</v>
      </c>
      <c r="G1888" s="4">
        <f t="shared" si="149"/>
        <v>0.34917999999999694</v>
      </c>
      <c r="H1888" s="8">
        <f t="shared" si="150"/>
        <v>0.12192667239999787</v>
      </c>
      <c r="J1888" s="8">
        <v>-611.875</v>
      </c>
      <c r="K1888" s="8">
        <f t="shared" si="146"/>
        <v>-611.875</v>
      </c>
    </row>
    <row r="1889" spans="1:11" x14ac:dyDescent="0.25">
      <c r="A1889" s="8">
        <v>1881</v>
      </c>
      <c r="B1889" s="8">
        <v>8</v>
      </c>
      <c r="C1889" s="8">
        <v>113640</v>
      </c>
      <c r="D1889" s="8">
        <f t="shared" si="147"/>
        <v>113.64</v>
      </c>
      <c r="E1889" s="8">
        <v>114.177509</v>
      </c>
      <c r="F1889" s="4">
        <f t="shared" si="148"/>
        <v>0.53750900000000001</v>
      </c>
      <c r="G1889" s="4">
        <f t="shared" si="149"/>
        <v>0.53750900000000001</v>
      </c>
      <c r="H1889" s="8">
        <f t="shared" si="150"/>
        <v>0.288915925081</v>
      </c>
      <c r="J1889" s="8">
        <v>-611.875</v>
      </c>
      <c r="K1889" s="8">
        <f t="shared" si="146"/>
        <v>-611.875</v>
      </c>
    </row>
    <row r="1890" spans="1:11" x14ac:dyDescent="0.25">
      <c r="A1890" s="8">
        <v>1882</v>
      </c>
      <c r="B1890" s="8">
        <v>9</v>
      </c>
      <c r="C1890" s="8">
        <v>113770</v>
      </c>
      <c r="D1890" s="8">
        <f t="shared" si="147"/>
        <v>113.77</v>
      </c>
      <c r="E1890" s="8">
        <v>113.64255300000001</v>
      </c>
      <c r="F1890" s="4">
        <f t="shared" si="148"/>
        <v>-0.12744699999998943</v>
      </c>
      <c r="G1890" s="4">
        <f t="shared" si="149"/>
        <v>0.12744699999998943</v>
      </c>
      <c r="H1890" s="8">
        <f t="shared" si="150"/>
        <v>1.6242737808997307E-2</v>
      </c>
      <c r="J1890" s="8">
        <v>-611.875</v>
      </c>
      <c r="K1890" s="8">
        <f t="shared" si="146"/>
        <v>-611.875</v>
      </c>
    </row>
    <row r="1891" spans="1:11" x14ac:dyDescent="0.25">
      <c r="A1891" s="8">
        <v>1883</v>
      </c>
      <c r="B1891" s="8">
        <v>10</v>
      </c>
      <c r="C1891" s="8">
        <v>112972</v>
      </c>
      <c r="D1891" s="8">
        <f t="shared" si="147"/>
        <v>112.97199999999999</v>
      </c>
      <c r="E1891" s="8">
        <v>113.47431</v>
      </c>
      <c r="F1891" s="4">
        <f t="shared" si="148"/>
        <v>0.50231000000000847</v>
      </c>
      <c r="G1891" s="4">
        <f t="shared" si="149"/>
        <v>0.50231000000000847</v>
      </c>
      <c r="H1891" s="8">
        <f t="shared" si="150"/>
        <v>0.2523153361000085</v>
      </c>
      <c r="J1891" s="8">
        <v>-1066.92</v>
      </c>
      <c r="K1891" s="8">
        <f t="shared" si="146"/>
        <v>-1066.92</v>
      </c>
    </row>
    <row r="1892" spans="1:11" x14ac:dyDescent="0.25">
      <c r="A1892" s="8">
        <v>1884</v>
      </c>
      <c r="B1892" s="8">
        <v>11</v>
      </c>
      <c r="C1892" s="8">
        <v>112699</v>
      </c>
      <c r="D1892" s="8">
        <f t="shared" si="147"/>
        <v>112.699</v>
      </c>
      <c r="E1892" s="8">
        <v>113.199539</v>
      </c>
      <c r="F1892" s="4">
        <f t="shared" si="148"/>
        <v>0.5005390000000034</v>
      </c>
      <c r="G1892" s="4">
        <f t="shared" si="149"/>
        <v>0.5005390000000034</v>
      </c>
      <c r="H1892" s="8">
        <f t="shared" si="150"/>
        <v>0.25053929052100338</v>
      </c>
      <c r="J1892" s="8">
        <v>-1066.92</v>
      </c>
      <c r="K1892" s="8">
        <f t="shared" si="146"/>
        <v>-1066.92</v>
      </c>
    </row>
    <row r="1893" spans="1:11" x14ac:dyDescent="0.25">
      <c r="A1893" s="8">
        <v>1885</v>
      </c>
      <c r="B1893" s="8">
        <v>12</v>
      </c>
      <c r="C1893" s="8">
        <v>112409</v>
      </c>
      <c r="D1893" s="8">
        <f t="shared" si="147"/>
        <v>112.40900000000001</v>
      </c>
      <c r="E1893" s="8">
        <v>112.909246</v>
      </c>
      <c r="F1893" s="4">
        <f t="shared" si="148"/>
        <v>0.50024599999998998</v>
      </c>
      <c r="G1893" s="4">
        <f t="shared" si="149"/>
        <v>0.50024599999998998</v>
      </c>
      <c r="H1893" s="8">
        <f t="shared" si="150"/>
        <v>0.25024606051598997</v>
      </c>
      <c r="J1893" s="8">
        <v>-2476.69</v>
      </c>
      <c r="K1893" s="8">
        <f t="shared" si="146"/>
        <v>-2476.69</v>
      </c>
    </row>
    <row r="1894" spans="1:11" x14ac:dyDescent="0.25">
      <c r="A1894" s="8">
        <v>1886</v>
      </c>
      <c r="B1894" s="8">
        <v>13</v>
      </c>
      <c r="C1894" s="8">
        <v>112116</v>
      </c>
      <c r="D1894" s="8">
        <f t="shared" si="147"/>
        <v>112.116</v>
      </c>
      <c r="E1894" s="8">
        <v>112.608503</v>
      </c>
      <c r="F1894" s="4">
        <f t="shared" si="148"/>
        <v>0.49250299999999925</v>
      </c>
      <c r="G1894" s="4">
        <f t="shared" si="149"/>
        <v>0.49250299999999925</v>
      </c>
      <c r="H1894" s="8">
        <f t="shared" si="150"/>
        <v>0.24255920500899925</v>
      </c>
      <c r="J1894" s="8">
        <v>108271</v>
      </c>
      <c r="K1894" s="8">
        <f t="shared" si="146"/>
        <v>108271</v>
      </c>
    </row>
    <row r="1895" spans="1:11" x14ac:dyDescent="0.25">
      <c r="A1895" s="8">
        <v>1887</v>
      </c>
      <c r="B1895" s="8">
        <v>14</v>
      </c>
      <c r="C1895" s="8">
        <v>111833</v>
      </c>
      <c r="D1895" s="8">
        <f t="shared" si="147"/>
        <v>111.833</v>
      </c>
      <c r="E1895" s="8">
        <v>112.297023</v>
      </c>
      <c r="F1895" s="4">
        <f t="shared" si="148"/>
        <v>0.46402299999999741</v>
      </c>
      <c r="G1895" s="4">
        <f t="shared" si="149"/>
        <v>0.46402299999999741</v>
      </c>
      <c r="H1895" s="8">
        <f t="shared" si="150"/>
        <v>0.21531734452899759</v>
      </c>
      <c r="J1895" s="8">
        <v>114708</v>
      </c>
      <c r="K1895" s="8">
        <f t="shared" si="146"/>
        <v>114708</v>
      </c>
    </row>
    <row r="1896" spans="1:11" x14ac:dyDescent="0.25">
      <c r="A1896" s="8">
        <v>1888</v>
      </c>
      <c r="B1896" s="8">
        <v>15</v>
      </c>
      <c r="C1896" s="8">
        <v>111593</v>
      </c>
      <c r="D1896" s="8">
        <f t="shared" si="147"/>
        <v>111.593</v>
      </c>
      <c r="E1896" s="8">
        <v>112.052922</v>
      </c>
      <c r="F1896" s="4">
        <f t="shared" si="148"/>
        <v>0.45992199999999173</v>
      </c>
      <c r="G1896" s="4">
        <f t="shared" si="149"/>
        <v>0.45992199999999173</v>
      </c>
      <c r="H1896" s="8">
        <f t="shared" si="150"/>
        <v>0.2115282460839924</v>
      </c>
      <c r="J1896" s="8">
        <v>113595</v>
      </c>
      <c r="K1896" s="8">
        <f t="shared" si="146"/>
        <v>113595</v>
      </c>
    </row>
    <row r="1897" spans="1:11" x14ac:dyDescent="0.25">
      <c r="A1897" s="8">
        <v>1889</v>
      </c>
      <c r="B1897" s="8">
        <v>16</v>
      </c>
      <c r="C1897" s="8">
        <v>101005</v>
      </c>
      <c r="D1897" s="8">
        <f t="shared" si="147"/>
        <v>101.005</v>
      </c>
      <c r="E1897" s="8">
        <v>103.430474</v>
      </c>
      <c r="F1897" s="4">
        <f t="shared" si="148"/>
        <v>2.4254740000000083</v>
      </c>
      <c r="G1897" s="4">
        <f t="shared" si="149"/>
        <v>2.4254740000000083</v>
      </c>
      <c r="H1897" s="8">
        <f t="shared" si="150"/>
        <v>5.8829241246760402</v>
      </c>
      <c r="J1897" s="8">
        <v>113505</v>
      </c>
      <c r="K1897" s="8">
        <f t="shared" si="146"/>
        <v>113505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47"/>
        <v>-0.92471500000000006</v>
      </c>
      <c r="E1898" s="8">
        <v>-0.92471499999999995</v>
      </c>
      <c r="F1898" s="4">
        <f t="shared" si="148"/>
        <v>1.1102230246251565E-16</v>
      </c>
      <c r="G1898" s="4">
        <f t="shared" si="149"/>
        <v>1.1102230246251565E-16</v>
      </c>
      <c r="H1898" s="8">
        <f t="shared" si="150"/>
        <v>1.2325951644078309E-32</v>
      </c>
      <c r="J1898" s="8">
        <v>113164</v>
      </c>
      <c r="K1898" s="8">
        <f t="shared" si="146"/>
        <v>113164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47"/>
        <v>-0.61187499999999995</v>
      </c>
      <c r="E1899" s="8">
        <v>-0.61187499999999995</v>
      </c>
      <c r="F1899" s="4">
        <f t="shared" si="148"/>
        <v>0</v>
      </c>
      <c r="G1899" s="4">
        <f t="shared" si="149"/>
        <v>0</v>
      </c>
      <c r="H1899" s="8">
        <f t="shared" si="150"/>
        <v>0</v>
      </c>
      <c r="J1899" s="8">
        <v>112960</v>
      </c>
      <c r="K1899" s="8">
        <f t="shared" si="146"/>
        <v>112960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47"/>
        <v>-0.61187499999999995</v>
      </c>
      <c r="E1900" s="8">
        <v>-0.61187499999999995</v>
      </c>
      <c r="F1900" s="4">
        <f t="shared" si="148"/>
        <v>0</v>
      </c>
      <c r="G1900" s="4">
        <f t="shared" si="149"/>
        <v>0</v>
      </c>
      <c r="H1900" s="8">
        <f t="shared" si="150"/>
        <v>0</v>
      </c>
      <c r="J1900" s="8">
        <v>112959</v>
      </c>
      <c r="K1900" s="8">
        <f t="shared" ref="K1900:K1963" si="151">J1900</f>
        <v>112959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47"/>
        <v>-0.61187499999999995</v>
      </c>
      <c r="E1901" s="8">
        <v>-0.61187499999999995</v>
      </c>
      <c r="F1901" s="4">
        <f t="shared" si="148"/>
        <v>0</v>
      </c>
      <c r="G1901" s="4">
        <f t="shared" si="149"/>
        <v>0</v>
      </c>
      <c r="H1901" s="8">
        <f t="shared" si="150"/>
        <v>0</v>
      </c>
      <c r="J1901" s="8">
        <v>111427</v>
      </c>
      <c r="K1901" s="8">
        <f t="shared" si="151"/>
        <v>111427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47"/>
        <v>-0.61187499999999995</v>
      </c>
      <c r="E1902" s="8">
        <v>-0.61187499999999995</v>
      </c>
      <c r="F1902" s="4">
        <f t="shared" si="148"/>
        <v>0</v>
      </c>
      <c r="G1902" s="4">
        <f t="shared" si="149"/>
        <v>0</v>
      </c>
      <c r="H1902" s="8">
        <f t="shared" si="150"/>
        <v>0</v>
      </c>
      <c r="J1902" s="8">
        <v>60334.9</v>
      </c>
      <c r="K1902" s="8">
        <f t="shared" si="151"/>
        <v>60334.9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47"/>
        <v>-0.61187499999999995</v>
      </c>
      <c r="E1903" s="8">
        <v>-0.61187499999999995</v>
      </c>
      <c r="F1903" s="4">
        <f t="shared" si="148"/>
        <v>0</v>
      </c>
      <c r="G1903" s="4">
        <f t="shared" si="149"/>
        <v>0</v>
      </c>
      <c r="H1903" s="8">
        <f t="shared" si="150"/>
        <v>0</v>
      </c>
      <c r="J1903" s="8">
        <v>-924.71500000000003</v>
      </c>
      <c r="K1903" s="8">
        <f t="shared" si="15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47"/>
        <v>-0.61187499999999995</v>
      </c>
      <c r="E1904" s="8">
        <v>-0.61187499999999995</v>
      </c>
      <c r="F1904" s="4">
        <f t="shared" si="148"/>
        <v>0</v>
      </c>
      <c r="G1904" s="4">
        <f t="shared" si="149"/>
        <v>0</v>
      </c>
      <c r="H1904" s="8">
        <f t="shared" si="150"/>
        <v>0</v>
      </c>
      <c r="J1904" s="8">
        <v>-611.875</v>
      </c>
      <c r="K1904" s="8">
        <f t="shared" si="15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47"/>
        <v>-0.61187499999999995</v>
      </c>
      <c r="E1905" s="8">
        <v>-0.61187499999999995</v>
      </c>
      <c r="F1905" s="4">
        <f t="shared" si="148"/>
        <v>0</v>
      </c>
      <c r="G1905" s="4">
        <f t="shared" si="149"/>
        <v>0</v>
      </c>
      <c r="H1905" s="8">
        <f t="shared" si="150"/>
        <v>0</v>
      </c>
      <c r="J1905" s="8">
        <v>-611.875</v>
      </c>
      <c r="K1905" s="8">
        <f t="shared" si="15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47"/>
        <v>-0.61187499999999995</v>
      </c>
      <c r="E1906" s="8">
        <v>-0.61187499999999995</v>
      </c>
      <c r="F1906" s="4">
        <f t="shared" si="148"/>
        <v>0</v>
      </c>
      <c r="G1906" s="4">
        <f t="shared" si="149"/>
        <v>0</v>
      </c>
      <c r="H1906" s="8">
        <f t="shared" si="150"/>
        <v>0</v>
      </c>
      <c r="J1906" s="8">
        <v>-611.875</v>
      </c>
      <c r="K1906" s="8">
        <f t="shared" si="15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47"/>
        <v>-0.61187499999999995</v>
      </c>
      <c r="E1907" s="8">
        <v>-0.61187499999999995</v>
      </c>
      <c r="F1907" s="4">
        <f t="shared" si="148"/>
        <v>0</v>
      </c>
      <c r="G1907" s="4">
        <f t="shared" si="149"/>
        <v>0</v>
      </c>
      <c r="H1907" s="8">
        <f t="shared" si="150"/>
        <v>0</v>
      </c>
      <c r="J1907" s="8">
        <v>-611.875</v>
      </c>
      <c r="K1907" s="8">
        <f t="shared" si="15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47"/>
        <v>-0.61187499999999995</v>
      </c>
      <c r="E1908" s="8">
        <v>-0.61187499999999995</v>
      </c>
      <c r="F1908" s="4">
        <f t="shared" si="148"/>
        <v>0</v>
      </c>
      <c r="G1908" s="4">
        <f t="shared" si="149"/>
        <v>0</v>
      </c>
      <c r="H1908" s="8">
        <f t="shared" si="150"/>
        <v>0</v>
      </c>
      <c r="J1908" s="8">
        <v>-611.875</v>
      </c>
      <c r="K1908" s="8">
        <f t="shared" si="15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47"/>
        <v>-0.61187499999999995</v>
      </c>
      <c r="E1909" s="8">
        <v>-0.61187499999999995</v>
      </c>
      <c r="F1909" s="4">
        <f t="shared" si="148"/>
        <v>0</v>
      </c>
      <c r="G1909" s="4">
        <f t="shared" si="149"/>
        <v>0</v>
      </c>
      <c r="H1909" s="8">
        <f t="shared" si="150"/>
        <v>0</v>
      </c>
      <c r="J1909" s="8">
        <v>-611.875</v>
      </c>
      <c r="K1909" s="8">
        <f t="shared" si="15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47"/>
        <v>-1.0669200000000001</v>
      </c>
      <c r="E1910" s="8">
        <v>-1.0669150000000001</v>
      </c>
      <c r="F1910" s="4">
        <f t="shared" si="148"/>
        <v>5.000000000032756E-6</v>
      </c>
      <c r="G1910" s="4">
        <f t="shared" si="149"/>
        <v>5.000000000032756E-6</v>
      </c>
      <c r="H1910" s="8">
        <f t="shared" si="150"/>
        <v>2.5000000000327561E-11</v>
      </c>
      <c r="J1910" s="8">
        <v>-611.875</v>
      </c>
      <c r="K1910" s="8">
        <f t="shared" si="15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47"/>
        <v>-1.0669200000000001</v>
      </c>
      <c r="E1911" s="8">
        <v>-1.0669150000000001</v>
      </c>
      <c r="F1911" s="4">
        <f t="shared" si="148"/>
        <v>5.000000000032756E-6</v>
      </c>
      <c r="G1911" s="4">
        <f t="shared" si="149"/>
        <v>5.000000000032756E-6</v>
      </c>
      <c r="H1911" s="8">
        <f t="shared" si="150"/>
        <v>2.5000000000327561E-11</v>
      </c>
      <c r="J1911" s="8">
        <v>-611.875</v>
      </c>
      <c r="K1911" s="8">
        <f t="shared" si="151"/>
        <v>-611.875</v>
      </c>
    </row>
    <row r="1912" spans="1:11" x14ac:dyDescent="0.25">
      <c r="A1912" s="8">
        <v>1904</v>
      </c>
      <c r="B1912" s="8">
        <v>7</v>
      </c>
      <c r="C1912" s="8">
        <v>-1983.96</v>
      </c>
      <c r="D1912" s="8">
        <f t="shared" si="147"/>
        <v>-1.9839599999999999</v>
      </c>
      <c r="E1912" s="8">
        <v>-1.9831639999999999</v>
      </c>
      <c r="F1912" s="4">
        <f t="shared" si="148"/>
        <v>7.9600000000001891E-4</v>
      </c>
      <c r="G1912" s="4">
        <f t="shared" si="149"/>
        <v>7.9600000000001891E-4</v>
      </c>
      <c r="H1912" s="8">
        <f t="shared" si="150"/>
        <v>6.3361600000003015E-7</v>
      </c>
      <c r="J1912" s="8">
        <v>-611.875</v>
      </c>
      <c r="K1912" s="8">
        <f t="shared" si="151"/>
        <v>-611.875</v>
      </c>
    </row>
    <row r="1913" spans="1:11" x14ac:dyDescent="0.25">
      <c r="A1913" s="8">
        <v>1905</v>
      </c>
      <c r="B1913" s="8">
        <v>8</v>
      </c>
      <c r="C1913" s="8">
        <v>20424.3</v>
      </c>
      <c r="D1913" s="8">
        <f t="shared" si="147"/>
        <v>20.424299999999999</v>
      </c>
      <c r="E1913" s="8">
        <v>19.584591</v>
      </c>
      <c r="F1913" s="4">
        <f t="shared" si="148"/>
        <v>-0.83970899999999915</v>
      </c>
      <c r="G1913" s="4">
        <f t="shared" si="149"/>
        <v>0.83970899999999915</v>
      </c>
      <c r="H1913" s="8">
        <f t="shared" si="150"/>
        <v>0.70511120468099853</v>
      </c>
      <c r="J1913" s="8">
        <v>-611.875</v>
      </c>
      <c r="K1913" s="8">
        <f t="shared" si="151"/>
        <v>-611.875</v>
      </c>
    </row>
    <row r="1914" spans="1:11" x14ac:dyDescent="0.25">
      <c r="A1914" s="8">
        <v>1906</v>
      </c>
      <c r="B1914" s="8">
        <v>9</v>
      </c>
      <c r="C1914" s="8">
        <v>77046.600000000006</v>
      </c>
      <c r="D1914" s="8">
        <f t="shared" si="147"/>
        <v>77.046600000000012</v>
      </c>
      <c r="E1914" s="8">
        <v>77.073041000000003</v>
      </c>
      <c r="F1914" s="4">
        <f t="shared" si="148"/>
        <v>2.6440999999991277E-2</v>
      </c>
      <c r="G1914" s="4">
        <f t="shared" si="149"/>
        <v>2.6440999999991277E-2</v>
      </c>
      <c r="H1914" s="8">
        <f t="shared" si="150"/>
        <v>6.991264809995387E-4</v>
      </c>
      <c r="J1914" s="8">
        <v>-611.875</v>
      </c>
      <c r="K1914" s="8">
        <f t="shared" si="151"/>
        <v>-611.875</v>
      </c>
    </row>
    <row r="1915" spans="1:11" x14ac:dyDescent="0.25">
      <c r="A1915" s="8">
        <v>1907</v>
      </c>
      <c r="B1915" s="8">
        <v>10</v>
      </c>
      <c r="C1915" s="8">
        <v>85080.4</v>
      </c>
      <c r="D1915" s="8">
        <f t="shared" si="147"/>
        <v>85.080399999999997</v>
      </c>
      <c r="E1915" s="8">
        <v>85.148758000000001</v>
      </c>
      <c r="F1915" s="4">
        <f t="shared" si="148"/>
        <v>6.8358000000003472E-2</v>
      </c>
      <c r="G1915" s="4">
        <f t="shared" si="149"/>
        <v>6.8358000000003472E-2</v>
      </c>
      <c r="H1915" s="8">
        <f t="shared" si="150"/>
        <v>4.6728161640004744E-3</v>
      </c>
      <c r="J1915" s="8">
        <v>-1066.92</v>
      </c>
      <c r="K1915" s="8">
        <f t="shared" si="151"/>
        <v>-1066.92</v>
      </c>
    </row>
    <row r="1916" spans="1:11" x14ac:dyDescent="0.25">
      <c r="A1916" s="8">
        <v>1908</v>
      </c>
      <c r="B1916" s="8">
        <v>11</v>
      </c>
      <c r="C1916" s="8">
        <v>111867</v>
      </c>
      <c r="D1916" s="8">
        <f t="shared" si="147"/>
        <v>111.867</v>
      </c>
      <c r="E1916" s="8">
        <v>111.97788199999999</v>
      </c>
      <c r="F1916" s="4">
        <f t="shared" si="148"/>
        <v>0.11088199999998949</v>
      </c>
      <c r="G1916" s="4">
        <f t="shared" si="149"/>
        <v>0.11088199999998949</v>
      </c>
      <c r="H1916" s="8">
        <f t="shared" si="150"/>
        <v>1.229481792399767E-2</v>
      </c>
      <c r="J1916" s="8">
        <v>-1066.92</v>
      </c>
      <c r="K1916" s="8">
        <f t="shared" si="151"/>
        <v>-1066.92</v>
      </c>
    </row>
    <row r="1917" spans="1:11" x14ac:dyDescent="0.25">
      <c r="A1917" s="8">
        <v>1909</v>
      </c>
      <c r="B1917" s="8">
        <v>12</v>
      </c>
      <c r="C1917" s="8">
        <v>111391</v>
      </c>
      <c r="D1917" s="8">
        <f t="shared" si="147"/>
        <v>111.39100000000001</v>
      </c>
      <c r="E1917" s="8">
        <v>111.858701</v>
      </c>
      <c r="F1917" s="4">
        <f t="shared" si="148"/>
        <v>0.46770099999999104</v>
      </c>
      <c r="G1917" s="4">
        <f t="shared" si="149"/>
        <v>0.46770099999999104</v>
      </c>
      <c r="H1917" s="8">
        <f t="shared" si="150"/>
        <v>0.21874422540099162</v>
      </c>
      <c r="J1917" s="8">
        <v>33589.5</v>
      </c>
      <c r="K1917" s="8">
        <f t="shared" si="151"/>
        <v>33589.5</v>
      </c>
    </row>
    <row r="1918" spans="1:11" x14ac:dyDescent="0.25">
      <c r="A1918" s="8">
        <v>1910</v>
      </c>
      <c r="B1918" s="8">
        <v>13</v>
      </c>
      <c r="C1918" s="8">
        <v>111067</v>
      </c>
      <c r="D1918" s="8">
        <f t="shared" si="147"/>
        <v>111.06699999999999</v>
      </c>
      <c r="E1918" s="8">
        <v>111.175628</v>
      </c>
      <c r="F1918" s="4">
        <f t="shared" si="148"/>
        <v>0.10862800000001016</v>
      </c>
      <c r="G1918" s="4">
        <f t="shared" si="149"/>
        <v>0.10862800000001016</v>
      </c>
      <c r="H1918" s="8">
        <f t="shared" si="150"/>
        <v>1.1800042384002207E-2</v>
      </c>
      <c r="J1918" s="8">
        <v>114108</v>
      </c>
      <c r="K1918" s="8">
        <f t="shared" si="151"/>
        <v>114108</v>
      </c>
    </row>
    <row r="1919" spans="1:11" x14ac:dyDescent="0.25">
      <c r="A1919" s="8">
        <v>1911</v>
      </c>
      <c r="B1919" s="8">
        <v>14</v>
      </c>
      <c r="C1919" s="8">
        <v>110928</v>
      </c>
      <c r="D1919" s="8">
        <f t="shared" si="147"/>
        <v>110.928</v>
      </c>
      <c r="E1919" s="8">
        <v>111.389</v>
      </c>
      <c r="F1919" s="4">
        <f t="shared" si="148"/>
        <v>0.46099999999999852</v>
      </c>
      <c r="G1919" s="4">
        <f t="shared" si="149"/>
        <v>0.46099999999999852</v>
      </c>
      <c r="H1919" s="8">
        <f t="shared" si="150"/>
        <v>0.21252099999999863</v>
      </c>
      <c r="J1919" s="8">
        <v>114139</v>
      </c>
      <c r="K1919" s="8">
        <f t="shared" si="151"/>
        <v>114139</v>
      </c>
    </row>
    <row r="1920" spans="1:11" x14ac:dyDescent="0.25">
      <c r="A1920" s="8">
        <v>1912</v>
      </c>
      <c r="B1920" s="8">
        <v>15</v>
      </c>
      <c r="C1920" s="8">
        <v>61862.9</v>
      </c>
      <c r="D1920" s="8">
        <f t="shared" si="147"/>
        <v>61.862900000000003</v>
      </c>
      <c r="E1920" s="8">
        <v>62.705060000000003</v>
      </c>
      <c r="F1920" s="4">
        <f t="shared" si="148"/>
        <v>0.8421599999999998</v>
      </c>
      <c r="G1920" s="4">
        <f t="shared" si="149"/>
        <v>0.8421599999999998</v>
      </c>
      <c r="H1920" s="8">
        <f t="shared" si="150"/>
        <v>0.70923346559999967</v>
      </c>
      <c r="J1920" s="8">
        <v>113320</v>
      </c>
      <c r="K1920" s="8">
        <f t="shared" si="151"/>
        <v>113320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47"/>
        <v>-0.92471500000000006</v>
      </c>
      <c r="E1921" s="8">
        <v>-0.92471499999999995</v>
      </c>
      <c r="F1921" s="4">
        <f t="shared" si="148"/>
        <v>1.1102230246251565E-16</v>
      </c>
      <c r="G1921" s="4">
        <f t="shared" si="149"/>
        <v>1.1102230246251565E-16</v>
      </c>
      <c r="H1921" s="8">
        <f t="shared" si="150"/>
        <v>1.2325951644078309E-32</v>
      </c>
      <c r="J1921" s="8">
        <v>113049</v>
      </c>
      <c r="K1921" s="8">
        <f t="shared" si="151"/>
        <v>113049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47"/>
        <v>-0.92471500000000006</v>
      </c>
      <c r="E1922" s="8">
        <v>-0.92471499999999995</v>
      </c>
      <c r="F1922" s="4">
        <f t="shared" si="148"/>
        <v>1.1102230246251565E-16</v>
      </c>
      <c r="G1922" s="4">
        <f t="shared" si="149"/>
        <v>1.1102230246251565E-16</v>
      </c>
      <c r="H1922" s="8">
        <f t="shared" si="150"/>
        <v>1.2325951644078309E-32</v>
      </c>
      <c r="J1922" s="8">
        <v>112763</v>
      </c>
      <c r="K1922" s="8">
        <f t="shared" si="151"/>
        <v>112763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47"/>
        <v>-0.61187499999999995</v>
      </c>
      <c r="E1923" s="8">
        <v>-0.61187499999999995</v>
      </c>
      <c r="F1923" s="4">
        <f t="shared" si="148"/>
        <v>0</v>
      </c>
      <c r="G1923" s="4">
        <f t="shared" si="149"/>
        <v>0</v>
      </c>
      <c r="H1923" s="8">
        <f t="shared" si="150"/>
        <v>0</v>
      </c>
      <c r="J1923" s="8">
        <v>112468</v>
      </c>
      <c r="K1923" s="8">
        <f t="shared" si="151"/>
        <v>112468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47"/>
        <v>-0.61187499999999995</v>
      </c>
      <c r="E1924" s="8">
        <v>-0.61187499999999995</v>
      </c>
      <c r="F1924" s="4">
        <f t="shared" si="148"/>
        <v>0</v>
      </c>
      <c r="G1924" s="4">
        <f t="shared" si="149"/>
        <v>0</v>
      </c>
      <c r="H1924" s="8">
        <f t="shared" si="150"/>
        <v>0</v>
      </c>
      <c r="J1924" s="8">
        <v>112192</v>
      </c>
      <c r="K1924" s="8">
        <f t="shared" si="151"/>
        <v>112192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47"/>
        <v>-0.61187499999999995</v>
      </c>
      <c r="E1925" s="8">
        <v>-0.61187499999999995</v>
      </c>
      <c r="F1925" s="4">
        <f t="shared" si="148"/>
        <v>0</v>
      </c>
      <c r="G1925" s="4">
        <f t="shared" si="149"/>
        <v>0</v>
      </c>
      <c r="H1925" s="8">
        <f t="shared" si="150"/>
        <v>0</v>
      </c>
      <c r="J1925" s="8">
        <v>111953</v>
      </c>
      <c r="K1925" s="8">
        <f t="shared" si="151"/>
        <v>111953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47"/>
        <v>-0.61187499999999995</v>
      </c>
      <c r="E1926" s="8">
        <v>-0.61187499999999995</v>
      </c>
      <c r="F1926" s="4">
        <f t="shared" si="148"/>
        <v>0</v>
      </c>
      <c r="G1926" s="4">
        <f t="shared" si="149"/>
        <v>0</v>
      </c>
      <c r="H1926" s="8">
        <f t="shared" si="150"/>
        <v>0</v>
      </c>
      <c r="J1926" s="8">
        <v>103382</v>
      </c>
      <c r="K1926" s="8">
        <f t="shared" si="151"/>
        <v>103382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47"/>
        <v>-0.61187499999999995</v>
      </c>
      <c r="E1927" s="8">
        <v>-0.61187499999999995</v>
      </c>
      <c r="F1927" s="4">
        <f t="shared" si="148"/>
        <v>0</v>
      </c>
      <c r="G1927" s="4">
        <f t="shared" si="149"/>
        <v>0</v>
      </c>
      <c r="H1927" s="8">
        <f t="shared" si="150"/>
        <v>0</v>
      </c>
      <c r="J1927" s="8">
        <v>-924.71500000000003</v>
      </c>
      <c r="K1927" s="8">
        <f t="shared" si="15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47"/>
        <v>-0.61187499999999995</v>
      </c>
      <c r="E1928" s="8">
        <v>-0.61187499999999995</v>
      </c>
      <c r="F1928" s="4">
        <f t="shared" si="148"/>
        <v>0</v>
      </c>
      <c r="G1928" s="4">
        <f t="shared" si="149"/>
        <v>0</v>
      </c>
      <c r="H1928" s="8">
        <f t="shared" si="150"/>
        <v>0</v>
      </c>
      <c r="J1928" s="8">
        <v>-611.875</v>
      </c>
      <c r="K1928" s="8">
        <f t="shared" si="15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52">C1929/1000</f>
        <v>-0.61187499999999995</v>
      </c>
      <c r="E1929" s="8">
        <v>-0.61187499999999995</v>
      </c>
      <c r="F1929" s="4">
        <f t="shared" ref="F1929:F1992" si="153">(E1929- D1929)</f>
        <v>0</v>
      </c>
      <c r="G1929" s="4">
        <f t="shared" ref="G1929:G1992" si="154">ABS(F1929)</f>
        <v>0</v>
      </c>
      <c r="H1929" s="8">
        <f t="shared" ref="H1929:H1992" si="155">(G1929^2)</f>
        <v>0</v>
      </c>
      <c r="J1929" s="8">
        <v>-611.875</v>
      </c>
      <c r="K1929" s="8">
        <f t="shared" si="15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52"/>
        <v>-0.61187499999999995</v>
      </c>
      <c r="E1930" s="8">
        <v>-0.61187499999999995</v>
      </c>
      <c r="F1930" s="4">
        <f t="shared" si="153"/>
        <v>0</v>
      </c>
      <c r="G1930" s="4">
        <f t="shared" si="154"/>
        <v>0</v>
      </c>
      <c r="H1930" s="8">
        <f t="shared" si="155"/>
        <v>0</v>
      </c>
      <c r="J1930" s="8">
        <v>-611.875</v>
      </c>
      <c r="K1930" s="8">
        <f t="shared" si="15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52"/>
        <v>-0.61187499999999995</v>
      </c>
      <c r="E1931" s="8">
        <v>-0.61187499999999995</v>
      </c>
      <c r="F1931" s="4">
        <f t="shared" si="153"/>
        <v>0</v>
      </c>
      <c r="G1931" s="4">
        <f t="shared" si="154"/>
        <v>0</v>
      </c>
      <c r="H1931" s="8">
        <f t="shared" si="155"/>
        <v>0</v>
      </c>
      <c r="J1931" s="8">
        <v>-611.875</v>
      </c>
      <c r="K1931" s="8">
        <f t="shared" si="15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52"/>
        <v>-0.61187499999999995</v>
      </c>
      <c r="E1932" s="8">
        <v>-0.61187499999999995</v>
      </c>
      <c r="F1932" s="4">
        <f t="shared" si="153"/>
        <v>0</v>
      </c>
      <c r="G1932" s="4">
        <f t="shared" si="154"/>
        <v>0</v>
      </c>
      <c r="H1932" s="8">
        <f t="shared" si="155"/>
        <v>0</v>
      </c>
      <c r="J1932" s="8">
        <v>-611.875</v>
      </c>
      <c r="K1932" s="8">
        <f t="shared" si="15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52"/>
        <v>-0.61187499999999995</v>
      </c>
      <c r="E1933" s="8">
        <v>-0.61187499999999995</v>
      </c>
      <c r="F1933" s="4">
        <f t="shared" si="153"/>
        <v>0</v>
      </c>
      <c r="G1933" s="4">
        <f t="shared" si="154"/>
        <v>0</v>
      </c>
      <c r="H1933" s="8">
        <f t="shared" si="155"/>
        <v>0</v>
      </c>
      <c r="J1933" s="8">
        <v>-611.875</v>
      </c>
      <c r="K1933" s="8">
        <f t="shared" si="15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52"/>
        <v>-1.0669200000000001</v>
      </c>
      <c r="E1934" s="8">
        <v>-1.0669150000000001</v>
      </c>
      <c r="F1934" s="4">
        <f t="shared" si="153"/>
        <v>5.000000000032756E-6</v>
      </c>
      <c r="G1934" s="4">
        <f t="shared" si="154"/>
        <v>5.000000000032756E-6</v>
      </c>
      <c r="H1934" s="8">
        <f t="shared" si="155"/>
        <v>2.5000000000327561E-11</v>
      </c>
      <c r="J1934" s="8">
        <v>-611.875</v>
      </c>
      <c r="K1934" s="8">
        <f t="shared" si="15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52"/>
        <v>-1.0669200000000001</v>
      </c>
      <c r="E1935" s="8">
        <v>-1.0669150000000001</v>
      </c>
      <c r="F1935" s="4">
        <f t="shared" si="153"/>
        <v>5.000000000032756E-6</v>
      </c>
      <c r="G1935" s="4">
        <f t="shared" si="154"/>
        <v>5.000000000032756E-6</v>
      </c>
      <c r="H1935" s="8">
        <f t="shared" si="155"/>
        <v>2.5000000000327561E-11</v>
      </c>
      <c r="J1935" s="8">
        <v>-611.875</v>
      </c>
      <c r="K1935" s="8">
        <f t="shared" si="151"/>
        <v>-611.875</v>
      </c>
    </row>
    <row r="1936" spans="1:11" x14ac:dyDescent="0.25">
      <c r="A1936" s="8">
        <v>1928</v>
      </c>
      <c r="B1936" s="8">
        <v>7</v>
      </c>
      <c r="C1936" s="8">
        <v>-2909.81</v>
      </c>
      <c r="D1936" s="8">
        <f t="shared" si="152"/>
        <v>-2.9098099999999998</v>
      </c>
      <c r="E1936" s="8">
        <v>-2.4906540000000001</v>
      </c>
      <c r="F1936" s="4">
        <f t="shared" si="153"/>
        <v>0.41915599999999964</v>
      </c>
      <c r="G1936" s="4">
        <f t="shared" si="154"/>
        <v>0.41915599999999964</v>
      </c>
      <c r="H1936" s="8">
        <f t="shared" si="155"/>
        <v>0.17569175233599971</v>
      </c>
      <c r="J1936" s="8">
        <v>-611.875</v>
      </c>
      <c r="K1936" s="8">
        <f t="shared" si="151"/>
        <v>-611.875</v>
      </c>
    </row>
    <row r="1937" spans="1:11" x14ac:dyDescent="0.25">
      <c r="A1937" s="8">
        <v>1929</v>
      </c>
      <c r="B1937" s="8">
        <v>8</v>
      </c>
      <c r="C1937" s="8">
        <v>73546.2</v>
      </c>
      <c r="D1937" s="8">
        <f t="shared" si="152"/>
        <v>73.546199999999999</v>
      </c>
      <c r="E1937" s="8">
        <v>72.342239000000006</v>
      </c>
      <c r="F1937" s="4">
        <f t="shared" si="153"/>
        <v>-1.2039609999999925</v>
      </c>
      <c r="G1937" s="4">
        <f t="shared" si="154"/>
        <v>1.2039609999999925</v>
      </c>
      <c r="H1937" s="8">
        <f t="shared" si="155"/>
        <v>1.4495220895209819</v>
      </c>
      <c r="J1937" s="8">
        <v>-611.875</v>
      </c>
      <c r="K1937" s="8">
        <f t="shared" si="151"/>
        <v>-611.875</v>
      </c>
    </row>
    <row r="1938" spans="1:11" x14ac:dyDescent="0.25">
      <c r="A1938" s="8">
        <v>1930</v>
      </c>
      <c r="B1938" s="8">
        <v>9</v>
      </c>
      <c r="C1938" s="8">
        <v>97453.8</v>
      </c>
      <c r="D1938" s="8">
        <f t="shared" si="152"/>
        <v>97.453800000000001</v>
      </c>
      <c r="E1938" s="8">
        <v>97.029593000000006</v>
      </c>
      <c r="F1938" s="4">
        <f t="shared" si="153"/>
        <v>-0.42420699999999556</v>
      </c>
      <c r="G1938" s="4">
        <f t="shared" si="154"/>
        <v>0.42420699999999556</v>
      </c>
      <c r="H1938" s="8">
        <f t="shared" si="155"/>
        <v>0.17995157884899624</v>
      </c>
      <c r="J1938" s="8">
        <v>-611.875</v>
      </c>
      <c r="K1938" s="8">
        <f t="shared" si="151"/>
        <v>-611.875</v>
      </c>
    </row>
    <row r="1939" spans="1:11" x14ac:dyDescent="0.25">
      <c r="A1939" s="8">
        <v>1931</v>
      </c>
      <c r="B1939" s="8">
        <v>10</v>
      </c>
      <c r="C1939" s="8">
        <v>98183.1</v>
      </c>
      <c r="D1939" s="8">
        <f t="shared" si="152"/>
        <v>98.18310000000001</v>
      </c>
      <c r="E1939" s="8">
        <v>98.379965999999996</v>
      </c>
      <c r="F1939" s="4">
        <f t="shared" si="153"/>
        <v>0.19686599999998577</v>
      </c>
      <c r="G1939" s="4">
        <f t="shared" si="154"/>
        <v>0.19686599999998577</v>
      </c>
      <c r="H1939" s="8">
        <f t="shared" si="155"/>
        <v>3.8756221955994402E-2</v>
      </c>
      <c r="J1939" s="8">
        <v>-1066.92</v>
      </c>
      <c r="K1939" s="8">
        <f t="shared" si="151"/>
        <v>-1066.92</v>
      </c>
    </row>
    <row r="1940" spans="1:11" x14ac:dyDescent="0.25">
      <c r="A1940" s="8">
        <v>1932</v>
      </c>
      <c r="B1940" s="8">
        <v>11</v>
      </c>
      <c r="C1940" s="8">
        <v>87385.3</v>
      </c>
      <c r="D1940" s="8">
        <f t="shared" si="152"/>
        <v>87.385300000000001</v>
      </c>
      <c r="E1940" s="8">
        <v>87.422657000000001</v>
      </c>
      <c r="F1940" s="4">
        <f t="shared" si="153"/>
        <v>3.7357000000000085E-2</v>
      </c>
      <c r="G1940" s="4">
        <f t="shared" si="154"/>
        <v>3.7357000000000085E-2</v>
      </c>
      <c r="H1940" s="8">
        <f t="shared" si="155"/>
        <v>1.3955454490000062E-3</v>
      </c>
      <c r="J1940" s="8">
        <v>-1066.92</v>
      </c>
      <c r="K1940" s="8">
        <f t="shared" si="151"/>
        <v>-1066.92</v>
      </c>
    </row>
    <row r="1941" spans="1:11" x14ac:dyDescent="0.25">
      <c r="A1941" s="8">
        <v>1933</v>
      </c>
      <c r="B1941" s="8">
        <v>12</v>
      </c>
      <c r="C1941" s="8">
        <v>110456</v>
      </c>
      <c r="D1941" s="8">
        <f t="shared" si="152"/>
        <v>110.456</v>
      </c>
      <c r="E1941" s="8">
        <v>110.923168</v>
      </c>
      <c r="F1941" s="4">
        <f t="shared" si="153"/>
        <v>0.46716800000000092</v>
      </c>
      <c r="G1941" s="4">
        <f t="shared" si="154"/>
        <v>0.46716800000000092</v>
      </c>
      <c r="H1941" s="8">
        <f t="shared" si="155"/>
        <v>0.21824594022400085</v>
      </c>
      <c r="J1941" s="8">
        <v>-1982.87</v>
      </c>
      <c r="K1941" s="8">
        <f t="shared" si="151"/>
        <v>-1982.87</v>
      </c>
    </row>
    <row r="1942" spans="1:11" x14ac:dyDescent="0.25">
      <c r="A1942" s="8">
        <v>1934</v>
      </c>
      <c r="B1942" s="8">
        <v>13</v>
      </c>
      <c r="C1942" s="8">
        <v>79042.100000000006</v>
      </c>
      <c r="D1942" s="8">
        <f t="shared" si="152"/>
        <v>79.042100000000005</v>
      </c>
      <c r="E1942" s="8">
        <v>79.754110999999995</v>
      </c>
      <c r="F1942" s="4">
        <f t="shared" si="153"/>
        <v>0.71201099999998974</v>
      </c>
      <c r="G1942" s="4">
        <f t="shared" si="154"/>
        <v>0.71201099999998974</v>
      </c>
      <c r="H1942" s="8">
        <f t="shared" si="155"/>
        <v>0.50695966412098536</v>
      </c>
      <c r="J1942" s="8">
        <v>19818.599999999999</v>
      </c>
      <c r="K1942" s="8">
        <f t="shared" si="151"/>
        <v>19818.599999999999</v>
      </c>
    </row>
    <row r="1943" spans="1:11" x14ac:dyDescent="0.25">
      <c r="A1943" s="8">
        <v>1935</v>
      </c>
      <c r="B1943" s="8">
        <v>14</v>
      </c>
      <c r="C1943" s="8">
        <v>109981</v>
      </c>
      <c r="D1943" s="8">
        <f t="shared" si="152"/>
        <v>109.98099999999999</v>
      </c>
      <c r="E1943" s="8">
        <v>110.481599</v>
      </c>
      <c r="F1943" s="4">
        <f t="shared" si="153"/>
        <v>0.50059900000000823</v>
      </c>
      <c r="G1943" s="4">
        <f t="shared" si="154"/>
        <v>0.50059900000000823</v>
      </c>
      <c r="H1943" s="8">
        <f t="shared" si="155"/>
        <v>0.25059935880100825</v>
      </c>
      <c r="J1943" s="8">
        <v>76563.600000000006</v>
      </c>
      <c r="K1943" s="8">
        <f t="shared" si="151"/>
        <v>76563.600000000006</v>
      </c>
    </row>
    <row r="1944" spans="1:11" x14ac:dyDescent="0.25">
      <c r="A1944" s="8">
        <v>1936</v>
      </c>
      <c r="B1944" s="8">
        <v>15</v>
      </c>
      <c r="C1944" s="8">
        <v>82343.399999999994</v>
      </c>
      <c r="D1944" s="8">
        <f t="shared" si="152"/>
        <v>82.343399999999988</v>
      </c>
      <c r="E1944" s="8">
        <v>83.431775000000002</v>
      </c>
      <c r="F1944" s="4">
        <f t="shared" si="153"/>
        <v>1.0883750000000134</v>
      </c>
      <c r="G1944" s="4">
        <f t="shared" si="154"/>
        <v>1.0883750000000134</v>
      </c>
      <c r="H1944" s="8">
        <f t="shared" si="155"/>
        <v>1.1845601406250292</v>
      </c>
      <c r="J1944" s="8">
        <v>85183.1</v>
      </c>
      <c r="K1944" s="8">
        <f t="shared" si="151"/>
        <v>85183.1</v>
      </c>
    </row>
    <row r="1945" spans="1:11" x14ac:dyDescent="0.25">
      <c r="A1945" s="8">
        <v>1937</v>
      </c>
      <c r="B1945" s="8">
        <v>16</v>
      </c>
      <c r="C1945" s="8">
        <v>67108.899999999994</v>
      </c>
      <c r="D1945" s="8">
        <f t="shared" si="152"/>
        <v>67.108899999999991</v>
      </c>
      <c r="E1945" s="8">
        <v>68.809183000000004</v>
      </c>
      <c r="F1945" s="4">
        <f t="shared" si="153"/>
        <v>1.7002830000000131</v>
      </c>
      <c r="G1945" s="4">
        <f t="shared" si="154"/>
        <v>1.7002830000000131</v>
      </c>
      <c r="H1945" s="8">
        <f t="shared" si="155"/>
        <v>2.8909622800890444</v>
      </c>
      <c r="J1945" s="8">
        <v>111881</v>
      </c>
      <c r="K1945" s="8">
        <f t="shared" si="151"/>
        <v>111881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52"/>
        <v>-0.92471500000000006</v>
      </c>
      <c r="E1946" s="8">
        <v>-0.92471499999999995</v>
      </c>
      <c r="F1946" s="4">
        <f t="shared" si="153"/>
        <v>1.1102230246251565E-16</v>
      </c>
      <c r="G1946" s="4">
        <f t="shared" si="154"/>
        <v>1.1102230246251565E-16</v>
      </c>
      <c r="H1946" s="8">
        <f t="shared" si="155"/>
        <v>1.2325951644078309E-32</v>
      </c>
      <c r="J1946" s="8">
        <v>111907</v>
      </c>
      <c r="K1946" s="8">
        <f t="shared" si="151"/>
        <v>111907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52"/>
        <v>-0.61187499999999995</v>
      </c>
      <c r="E1947" s="8">
        <v>-0.61187499999999995</v>
      </c>
      <c r="F1947" s="4">
        <f t="shared" si="153"/>
        <v>0</v>
      </c>
      <c r="G1947" s="4">
        <f t="shared" si="154"/>
        <v>0</v>
      </c>
      <c r="H1947" s="8">
        <f t="shared" si="155"/>
        <v>0</v>
      </c>
      <c r="J1947" s="8">
        <v>111089</v>
      </c>
      <c r="K1947" s="8">
        <f t="shared" si="151"/>
        <v>111089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52"/>
        <v>-0.61187499999999995</v>
      </c>
      <c r="E1948" s="8">
        <v>-0.61187499999999995</v>
      </c>
      <c r="F1948" s="4">
        <f t="shared" si="153"/>
        <v>0</v>
      </c>
      <c r="G1948" s="4">
        <f t="shared" si="154"/>
        <v>0</v>
      </c>
      <c r="H1948" s="8">
        <f t="shared" si="155"/>
        <v>0</v>
      </c>
      <c r="J1948" s="8">
        <v>111302</v>
      </c>
      <c r="K1948" s="8">
        <f t="shared" si="151"/>
        <v>111302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52"/>
        <v>-0.61187499999999995</v>
      </c>
      <c r="E1949" s="8">
        <v>-0.61187499999999995</v>
      </c>
      <c r="F1949" s="4">
        <f t="shared" si="153"/>
        <v>0</v>
      </c>
      <c r="G1949" s="4">
        <f t="shared" si="154"/>
        <v>0</v>
      </c>
      <c r="H1949" s="8">
        <f t="shared" si="155"/>
        <v>0</v>
      </c>
      <c r="J1949" s="8">
        <v>62842.400000000001</v>
      </c>
      <c r="K1949" s="8">
        <f t="shared" si="151"/>
        <v>62842.400000000001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52"/>
        <v>-0.61187499999999995</v>
      </c>
      <c r="E1950" s="8">
        <v>-0.61187499999999995</v>
      </c>
      <c r="F1950" s="4">
        <f t="shared" si="153"/>
        <v>0</v>
      </c>
      <c r="G1950" s="4">
        <f t="shared" si="154"/>
        <v>0</v>
      </c>
      <c r="H1950" s="8">
        <f t="shared" si="155"/>
        <v>0</v>
      </c>
      <c r="J1950" s="8">
        <v>-924.71500000000003</v>
      </c>
      <c r="K1950" s="8">
        <f t="shared" si="15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52"/>
        <v>-0.61187499999999995</v>
      </c>
      <c r="E1951" s="8">
        <v>-0.61187499999999995</v>
      </c>
      <c r="F1951" s="4">
        <f t="shared" si="153"/>
        <v>0</v>
      </c>
      <c r="G1951" s="4">
        <f t="shared" si="154"/>
        <v>0</v>
      </c>
      <c r="H1951" s="8">
        <f t="shared" si="155"/>
        <v>0</v>
      </c>
      <c r="J1951" s="8">
        <v>-924.71500000000003</v>
      </c>
      <c r="K1951" s="8">
        <f t="shared" si="15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52"/>
        <v>-0.61187499999999995</v>
      </c>
      <c r="E1952" s="8">
        <v>-0.61187499999999995</v>
      </c>
      <c r="F1952" s="4">
        <f t="shared" si="153"/>
        <v>0</v>
      </c>
      <c r="G1952" s="4">
        <f t="shared" si="154"/>
        <v>0</v>
      </c>
      <c r="H1952" s="8">
        <f t="shared" si="155"/>
        <v>0</v>
      </c>
      <c r="J1952" s="8">
        <v>-611.875</v>
      </c>
      <c r="K1952" s="8">
        <f t="shared" si="15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52"/>
        <v>-0.61187499999999995</v>
      </c>
      <c r="E1953" s="8">
        <v>-0.61187499999999995</v>
      </c>
      <c r="F1953" s="4">
        <f t="shared" si="153"/>
        <v>0</v>
      </c>
      <c r="G1953" s="4">
        <f t="shared" si="154"/>
        <v>0</v>
      </c>
      <c r="H1953" s="8">
        <f t="shared" si="155"/>
        <v>0</v>
      </c>
      <c r="J1953" s="8">
        <v>-611.875</v>
      </c>
      <c r="K1953" s="8">
        <f t="shared" si="15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52"/>
        <v>-0.61187499999999995</v>
      </c>
      <c r="E1954" s="8">
        <v>-0.61187499999999995</v>
      </c>
      <c r="F1954" s="4">
        <f t="shared" si="153"/>
        <v>0</v>
      </c>
      <c r="G1954" s="4">
        <f t="shared" si="154"/>
        <v>0</v>
      </c>
      <c r="H1954" s="8">
        <f t="shared" si="155"/>
        <v>0</v>
      </c>
      <c r="J1954" s="8">
        <v>-611.875</v>
      </c>
      <c r="K1954" s="8">
        <f t="shared" si="15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52"/>
        <v>-0.61187499999999995</v>
      </c>
      <c r="E1955" s="8">
        <v>-0.61187499999999995</v>
      </c>
      <c r="F1955" s="4">
        <f t="shared" si="153"/>
        <v>0</v>
      </c>
      <c r="G1955" s="4">
        <f t="shared" si="154"/>
        <v>0</v>
      </c>
      <c r="H1955" s="8">
        <f t="shared" si="155"/>
        <v>0</v>
      </c>
      <c r="J1955" s="8">
        <v>-611.875</v>
      </c>
      <c r="K1955" s="8">
        <f t="shared" si="15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52"/>
        <v>-0.61187499999999995</v>
      </c>
      <c r="E1956" s="8">
        <v>-0.61187499999999995</v>
      </c>
      <c r="F1956" s="4">
        <f t="shared" si="153"/>
        <v>0</v>
      </c>
      <c r="G1956" s="4">
        <f t="shared" si="154"/>
        <v>0</v>
      </c>
      <c r="H1956" s="8">
        <f t="shared" si="155"/>
        <v>0</v>
      </c>
      <c r="J1956" s="8">
        <v>-611.875</v>
      </c>
      <c r="K1956" s="8">
        <f t="shared" si="15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52"/>
        <v>-0.61187499999999995</v>
      </c>
      <c r="E1957" s="8">
        <v>-0.61187499999999995</v>
      </c>
      <c r="F1957" s="4">
        <f t="shared" si="153"/>
        <v>0</v>
      </c>
      <c r="G1957" s="4">
        <f t="shared" si="154"/>
        <v>0</v>
      </c>
      <c r="H1957" s="8">
        <f t="shared" si="155"/>
        <v>0</v>
      </c>
      <c r="J1957" s="8">
        <v>-611.875</v>
      </c>
      <c r="K1957" s="8">
        <f t="shared" si="15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52"/>
        <v>-1.0669200000000001</v>
      </c>
      <c r="E1958" s="8">
        <v>-1.0669150000000001</v>
      </c>
      <c r="F1958" s="4">
        <f t="shared" si="153"/>
        <v>5.000000000032756E-6</v>
      </c>
      <c r="G1958" s="4">
        <f t="shared" si="154"/>
        <v>5.000000000032756E-6</v>
      </c>
      <c r="H1958" s="8">
        <f t="shared" si="155"/>
        <v>2.5000000000327561E-11</v>
      </c>
      <c r="J1958" s="8">
        <v>-611.875</v>
      </c>
      <c r="K1958" s="8">
        <f t="shared" si="15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52"/>
        <v>-1.0669200000000001</v>
      </c>
      <c r="E1959" s="8">
        <v>-1.0669150000000001</v>
      </c>
      <c r="F1959" s="4">
        <f t="shared" si="153"/>
        <v>5.000000000032756E-6</v>
      </c>
      <c r="G1959" s="4">
        <f t="shared" si="154"/>
        <v>5.000000000032756E-6</v>
      </c>
      <c r="H1959" s="8">
        <f t="shared" si="155"/>
        <v>2.5000000000327561E-11</v>
      </c>
      <c r="J1959" s="8">
        <v>-611.875</v>
      </c>
      <c r="K1959" s="8">
        <f t="shared" si="151"/>
        <v>-611.875</v>
      </c>
    </row>
    <row r="1960" spans="1:11" x14ac:dyDescent="0.25">
      <c r="A1960" s="8">
        <v>1952</v>
      </c>
      <c r="B1960" s="8">
        <v>7</v>
      </c>
      <c r="C1960" s="8">
        <v>17862.2</v>
      </c>
      <c r="D1960" s="8">
        <f t="shared" si="152"/>
        <v>17.862200000000001</v>
      </c>
      <c r="E1960" s="8">
        <v>17.363696000000001</v>
      </c>
      <c r="F1960" s="4">
        <f t="shared" si="153"/>
        <v>-0.4985040000000005</v>
      </c>
      <c r="G1960" s="4">
        <f t="shared" si="154"/>
        <v>0.4985040000000005</v>
      </c>
      <c r="H1960" s="8">
        <f t="shared" si="155"/>
        <v>0.2485062380160005</v>
      </c>
      <c r="J1960" s="8">
        <v>-611.875</v>
      </c>
      <c r="K1960" s="8">
        <f t="shared" si="151"/>
        <v>-611.875</v>
      </c>
    </row>
    <row r="1961" spans="1:11" x14ac:dyDescent="0.25">
      <c r="A1961" s="8">
        <v>1953</v>
      </c>
      <c r="B1961" s="8">
        <v>8</v>
      </c>
      <c r="C1961" s="8">
        <v>113204</v>
      </c>
      <c r="D1961" s="8">
        <f t="shared" si="152"/>
        <v>113.20399999999999</v>
      </c>
      <c r="E1961" s="8">
        <v>113.48520499999999</v>
      </c>
      <c r="F1961" s="4">
        <f t="shared" si="153"/>
        <v>0.28120499999999993</v>
      </c>
      <c r="G1961" s="4">
        <f t="shared" si="154"/>
        <v>0.28120499999999993</v>
      </c>
      <c r="H1961" s="8">
        <f t="shared" si="155"/>
        <v>7.907625202499996E-2</v>
      </c>
      <c r="J1961" s="8">
        <v>-611.875</v>
      </c>
      <c r="K1961" s="8">
        <f t="shared" si="151"/>
        <v>-611.875</v>
      </c>
    </row>
    <row r="1962" spans="1:11" x14ac:dyDescent="0.25">
      <c r="A1962" s="8">
        <v>1954</v>
      </c>
      <c r="B1962" s="8">
        <v>9</v>
      </c>
      <c r="C1962" s="8">
        <v>112266</v>
      </c>
      <c r="D1962" s="8">
        <f t="shared" si="152"/>
        <v>112.26600000000001</v>
      </c>
      <c r="E1962" s="8">
        <v>112.92752400000001</v>
      </c>
      <c r="F1962" s="4">
        <f t="shared" si="153"/>
        <v>0.661524</v>
      </c>
      <c r="G1962" s="4">
        <f t="shared" si="154"/>
        <v>0.661524</v>
      </c>
      <c r="H1962" s="8">
        <f t="shared" si="155"/>
        <v>0.43761400257600003</v>
      </c>
      <c r="J1962" s="8">
        <v>-611.875</v>
      </c>
      <c r="K1962" s="8">
        <f t="shared" si="151"/>
        <v>-611.875</v>
      </c>
    </row>
    <row r="1963" spans="1:11" x14ac:dyDescent="0.25">
      <c r="A1963" s="8">
        <v>1955</v>
      </c>
      <c r="B1963" s="8">
        <v>10</v>
      </c>
      <c r="C1963" s="8">
        <v>111565</v>
      </c>
      <c r="D1963" s="8">
        <f t="shared" si="152"/>
        <v>111.565</v>
      </c>
      <c r="E1963" s="8">
        <v>111.912679</v>
      </c>
      <c r="F1963" s="4">
        <f t="shared" si="153"/>
        <v>0.34767899999999941</v>
      </c>
      <c r="G1963" s="4">
        <f t="shared" si="154"/>
        <v>0.34767899999999941</v>
      </c>
      <c r="H1963" s="8">
        <f t="shared" si="155"/>
        <v>0.12088068704099959</v>
      </c>
      <c r="J1963" s="8">
        <v>-1066.92</v>
      </c>
      <c r="K1963" s="8">
        <f t="shared" si="151"/>
        <v>-1066.92</v>
      </c>
    </row>
    <row r="1964" spans="1:11" x14ac:dyDescent="0.25">
      <c r="A1964" s="8">
        <v>1956</v>
      </c>
      <c r="B1964" s="8">
        <v>11</v>
      </c>
      <c r="C1964" s="8">
        <v>111144</v>
      </c>
      <c r="D1964" s="8">
        <f t="shared" si="152"/>
        <v>111.14400000000001</v>
      </c>
      <c r="E1964" s="8">
        <v>111.52235899999999</v>
      </c>
      <c r="F1964" s="4">
        <f t="shared" si="153"/>
        <v>0.37835899999998901</v>
      </c>
      <c r="G1964" s="4">
        <f t="shared" si="154"/>
        <v>0.37835899999998901</v>
      </c>
      <c r="H1964" s="8">
        <f t="shared" si="155"/>
        <v>0.14315553288099167</v>
      </c>
      <c r="J1964" s="8">
        <v>-1066.92</v>
      </c>
      <c r="K1964" s="8">
        <f t="shared" ref="K1964:K2027" si="156">J1964</f>
        <v>-1066.92</v>
      </c>
    </row>
    <row r="1965" spans="1:11" x14ac:dyDescent="0.25">
      <c r="A1965" s="8">
        <v>1957</v>
      </c>
      <c r="B1965" s="8">
        <v>12</v>
      </c>
      <c r="C1965" s="8">
        <v>110698</v>
      </c>
      <c r="D1965" s="8">
        <f t="shared" si="152"/>
        <v>110.69799999999999</v>
      </c>
      <c r="E1965" s="8">
        <v>111.20607200000001</v>
      </c>
      <c r="F1965" s="4">
        <f t="shared" si="153"/>
        <v>0.50807200000001274</v>
      </c>
      <c r="G1965" s="4">
        <f t="shared" si="154"/>
        <v>0.50807200000001274</v>
      </c>
      <c r="H1965" s="8">
        <f t="shared" si="155"/>
        <v>0.25813715718401292</v>
      </c>
      <c r="J1965" s="8">
        <v>-2490.58</v>
      </c>
      <c r="K1965" s="8">
        <f t="shared" si="156"/>
        <v>-2490.58</v>
      </c>
    </row>
    <row r="1966" spans="1:11" x14ac:dyDescent="0.25">
      <c r="A1966" s="8">
        <v>1958</v>
      </c>
      <c r="B1966" s="8">
        <v>13</v>
      </c>
      <c r="C1966" s="8">
        <v>110410</v>
      </c>
      <c r="D1966" s="8">
        <f t="shared" si="152"/>
        <v>110.41</v>
      </c>
      <c r="E1966" s="8">
        <v>110.90533499999999</v>
      </c>
      <c r="F1966" s="4">
        <f t="shared" si="153"/>
        <v>0.49533499999999719</v>
      </c>
      <c r="G1966" s="4">
        <f t="shared" si="154"/>
        <v>0.49533499999999719</v>
      </c>
      <c r="H1966" s="8">
        <f t="shared" si="155"/>
        <v>0.24535676222499722</v>
      </c>
      <c r="J1966" s="8">
        <v>72463.5</v>
      </c>
      <c r="K1966" s="8">
        <f t="shared" si="156"/>
        <v>72463.5</v>
      </c>
    </row>
    <row r="1967" spans="1:11" x14ac:dyDescent="0.25">
      <c r="A1967" s="8">
        <v>1959</v>
      </c>
      <c r="B1967" s="8">
        <v>14</v>
      </c>
      <c r="C1967" s="8">
        <v>110219</v>
      </c>
      <c r="D1967" s="8">
        <f t="shared" si="152"/>
        <v>110.21899999999999</v>
      </c>
      <c r="E1967" s="8">
        <v>110.711572</v>
      </c>
      <c r="F1967" s="4">
        <f t="shared" si="153"/>
        <v>0.49257200000000978</v>
      </c>
      <c r="G1967" s="4">
        <f t="shared" si="154"/>
        <v>0.49257200000000978</v>
      </c>
      <c r="H1967" s="8">
        <f t="shared" si="155"/>
        <v>0.24262717518400964</v>
      </c>
      <c r="J1967" s="8">
        <v>97009.3</v>
      </c>
      <c r="K1967" s="8">
        <f t="shared" si="156"/>
        <v>97009.3</v>
      </c>
    </row>
    <row r="1968" spans="1:11" x14ac:dyDescent="0.25">
      <c r="A1968" s="8">
        <v>1960</v>
      </c>
      <c r="B1968" s="8">
        <v>15</v>
      </c>
      <c r="C1968" s="8">
        <v>110027</v>
      </c>
      <c r="D1968" s="8">
        <f t="shared" si="152"/>
        <v>110.027</v>
      </c>
      <c r="E1968" s="8">
        <v>110.513375</v>
      </c>
      <c r="F1968" s="4">
        <f t="shared" si="153"/>
        <v>0.48637499999999534</v>
      </c>
      <c r="G1968" s="4">
        <f t="shared" si="154"/>
        <v>0.48637499999999534</v>
      </c>
      <c r="H1968" s="8">
        <f t="shared" si="155"/>
        <v>0.23656064062499546</v>
      </c>
      <c r="J1968" s="8">
        <v>98362.6</v>
      </c>
      <c r="K1968" s="8">
        <f t="shared" si="156"/>
        <v>98362.6</v>
      </c>
    </row>
    <row r="1969" spans="1:11" x14ac:dyDescent="0.25">
      <c r="A1969" s="8">
        <v>1961</v>
      </c>
      <c r="B1969" s="8">
        <v>16</v>
      </c>
      <c r="C1969" s="8">
        <v>87363.199999999997</v>
      </c>
      <c r="D1969" s="8">
        <f t="shared" si="152"/>
        <v>87.363199999999992</v>
      </c>
      <c r="E1969" s="8">
        <v>89.588147000000006</v>
      </c>
      <c r="F1969" s="4">
        <f t="shared" si="153"/>
        <v>2.2249470000000144</v>
      </c>
      <c r="G1969" s="4">
        <f t="shared" si="154"/>
        <v>2.2249470000000144</v>
      </c>
      <c r="H1969" s="8">
        <f t="shared" si="155"/>
        <v>4.9503891528090644</v>
      </c>
      <c r="J1969" s="8">
        <v>87484.800000000003</v>
      </c>
      <c r="K1969" s="8">
        <f t="shared" si="156"/>
        <v>87484.800000000003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52"/>
        <v>-0.92471500000000006</v>
      </c>
      <c r="E1970" s="8">
        <v>-0.92471499999999995</v>
      </c>
      <c r="F1970" s="4">
        <f t="shared" si="153"/>
        <v>1.1102230246251565E-16</v>
      </c>
      <c r="G1970" s="4">
        <f t="shared" si="154"/>
        <v>1.1102230246251565E-16</v>
      </c>
      <c r="H1970" s="8">
        <f t="shared" si="155"/>
        <v>1.2325951644078309E-32</v>
      </c>
      <c r="J1970" s="8">
        <v>110853</v>
      </c>
      <c r="K1970" s="8">
        <f t="shared" si="156"/>
        <v>110853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52"/>
        <v>-0.61187499999999995</v>
      </c>
      <c r="E1971" s="8">
        <v>-0.61187499999999995</v>
      </c>
      <c r="F1971" s="4">
        <f t="shared" si="153"/>
        <v>0</v>
      </c>
      <c r="G1971" s="4">
        <f t="shared" si="154"/>
        <v>0</v>
      </c>
      <c r="H1971" s="8">
        <f t="shared" si="155"/>
        <v>0</v>
      </c>
      <c r="J1971" s="8">
        <v>79840.399999999994</v>
      </c>
      <c r="K1971" s="8">
        <f t="shared" si="156"/>
        <v>79840.399999999994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52"/>
        <v>-0.61187499999999995</v>
      </c>
      <c r="E1972" s="8">
        <v>-0.61187499999999995</v>
      </c>
      <c r="F1972" s="4">
        <f t="shared" si="153"/>
        <v>0</v>
      </c>
      <c r="G1972" s="4">
        <f t="shared" si="154"/>
        <v>0</v>
      </c>
      <c r="H1972" s="8">
        <f t="shared" si="155"/>
        <v>0</v>
      </c>
      <c r="J1972" s="8">
        <v>110420</v>
      </c>
      <c r="K1972" s="8">
        <f t="shared" si="156"/>
        <v>110420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52"/>
        <v>-0.61187499999999995</v>
      </c>
      <c r="E1973" s="8">
        <v>-0.61187499999999995</v>
      </c>
      <c r="F1973" s="4">
        <f t="shared" si="153"/>
        <v>0</v>
      </c>
      <c r="G1973" s="4">
        <f t="shared" si="154"/>
        <v>0</v>
      </c>
      <c r="H1973" s="8">
        <f t="shared" si="155"/>
        <v>0</v>
      </c>
      <c r="J1973" s="8">
        <v>83510.8</v>
      </c>
      <c r="K1973" s="8">
        <f t="shared" si="156"/>
        <v>83510.8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52"/>
        <v>-0.61187499999999995</v>
      </c>
      <c r="E1974" s="8">
        <v>-0.61187499999999995</v>
      </c>
      <c r="F1974" s="4">
        <f t="shared" si="153"/>
        <v>0</v>
      </c>
      <c r="G1974" s="4">
        <f t="shared" si="154"/>
        <v>0</v>
      </c>
      <c r="H1974" s="8">
        <f t="shared" si="155"/>
        <v>0</v>
      </c>
      <c r="J1974" s="8">
        <v>68914.100000000006</v>
      </c>
      <c r="K1974" s="8">
        <f t="shared" si="156"/>
        <v>68914.100000000006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52"/>
        <v>-0.61187499999999995</v>
      </c>
      <c r="E1975" s="8">
        <v>-0.61187499999999995</v>
      </c>
      <c r="F1975" s="4">
        <f t="shared" si="153"/>
        <v>0</v>
      </c>
      <c r="G1975" s="4">
        <f t="shared" si="154"/>
        <v>0</v>
      </c>
      <c r="H1975" s="8">
        <f t="shared" si="155"/>
        <v>0</v>
      </c>
      <c r="J1975" s="8">
        <v>-924.71500000000003</v>
      </c>
      <c r="K1975" s="8">
        <f t="shared" si="156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52"/>
        <v>-0.61187499999999995</v>
      </c>
      <c r="E1976" s="8">
        <v>-0.61187499999999995</v>
      </c>
      <c r="F1976" s="4">
        <f t="shared" si="153"/>
        <v>0</v>
      </c>
      <c r="G1976" s="4">
        <f t="shared" si="154"/>
        <v>0</v>
      </c>
      <c r="H1976" s="8">
        <f t="shared" si="155"/>
        <v>0</v>
      </c>
      <c r="J1976" s="8">
        <v>-611.875</v>
      </c>
      <c r="K1976" s="8">
        <f t="shared" si="156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52"/>
        <v>-0.61187499999999995</v>
      </c>
      <c r="E1977" s="8">
        <v>-0.61187499999999995</v>
      </c>
      <c r="F1977" s="4">
        <f t="shared" si="153"/>
        <v>0</v>
      </c>
      <c r="G1977" s="4">
        <f t="shared" si="154"/>
        <v>0</v>
      </c>
      <c r="H1977" s="8">
        <f t="shared" si="155"/>
        <v>0</v>
      </c>
      <c r="J1977" s="8">
        <v>-611.875</v>
      </c>
      <c r="K1977" s="8">
        <f t="shared" si="156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52"/>
        <v>-0.61187499999999995</v>
      </c>
      <c r="E1978" s="8">
        <v>-0.61187499999999995</v>
      </c>
      <c r="F1978" s="4">
        <f t="shared" si="153"/>
        <v>0</v>
      </c>
      <c r="G1978" s="4">
        <f t="shared" si="154"/>
        <v>0</v>
      </c>
      <c r="H1978" s="8">
        <f t="shared" si="155"/>
        <v>0</v>
      </c>
      <c r="J1978" s="8">
        <v>-611.875</v>
      </c>
      <c r="K1978" s="8">
        <f t="shared" si="156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52"/>
        <v>-0.61187499999999995</v>
      </c>
      <c r="E1979" s="8">
        <v>-0.61187499999999995</v>
      </c>
      <c r="F1979" s="4">
        <f t="shared" si="153"/>
        <v>0</v>
      </c>
      <c r="G1979" s="4">
        <f t="shared" si="154"/>
        <v>0</v>
      </c>
      <c r="H1979" s="8">
        <f t="shared" si="155"/>
        <v>0</v>
      </c>
      <c r="J1979" s="8">
        <v>-611.875</v>
      </c>
      <c r="K1979" s="8">
        <f t="shared" si="156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52"/>
        <v>-0.61187499999999995</v>
      </c>
      <c r="E1980" s="8">
        <v>-0.61187499999999995</v>
      </c>
      <c r="F1980" s="4">
        <f t="shared" si="153"/>
        <v>0</v>
      </c>
      <c r="G1980" s="4">
        <f t="shared" si="154"/>
        <v>0</v>
      </c>
      <c r="H1980" s="8">
        <f t="shared" si="155"/>
        <v>0</v>
      </c>
      <c r="J1980" s="8">
        <v>-611.875</v>
      </c>
      <c r="K1980" s="8">
        <f t="shared" si="156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52"/>
        <v>-0.61187499999999995</v>
      </c>
      <c r="E1981" s="8">
        <v>-0.61187499999999995</v>
      </c>
      <c r="F1981" s="4">
        <f t="shared" si="153"/>
        <v>0</v>
      </c>
      <c r="G1981" s="4">
        <f t="shared" si="154"/>
        <v>0</v>
      </c>
      <c r="H1981" s="8">
        <f t="shared" si="155"/>
        <v>0</v>
      </c>
      <c r="J1981" s="8">
        <v>-611.875</v>
      </c>
      <c r="K1981" s="8">
        <f t="shared" si="156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52"/>
        <v>-1.0669200000000001</v>
      </c>
      <c r="E1982" s="8">
        <v>-1.0669150000000001</v>
      </c>
      <c r="F1982" s="4">
        <f t="shared" si="153"/>
        <v>5.000000000032756E-6</v>
      </c>
      <c r="G1982" s="4">
        <f t="shared" si="154"/>
        <v>5.000000000032756E-6</v>
      </c>
      <c r="H1982" s="8">
        <f t="shared" si="155"/>
        <v>2.5000000000327561E-11</v>
      </c>
      <c r="J1982" s="8">
        <v>-611.875</v>
      </c>
      <c r="K1982" s="8">
        <f t="shared" si="156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52"/>
        <v>-1.0669200000000001</v>
      </c>
      <c r="E1983" s="8">
        <v>-1.0669150000000001</v>
      </c>
      <c r="F1983" s="4">
        <f t="shared" si="153"/>
        <v>5.000000000032756E-6</v>
      </c>
      <c r="G1983" s="4">
        <f t="shared" si="154"/>
        <v>5.000000000032756E-6</v>
      </c>
      <c r="H1983" s="8">
        <f t="shared" si="155"/>
        <v>2.5000000000327561E-11</v>
      </c>
      <c r="J1983" s="8">
        <v>-611.875</v>
      </c>
      <c r="K1983" s="8">
        <f t="shared" si="156"/>
        <v>-611.875</v>
      </c>
    </row>
    <row r="1984" spans="1:11" x14ac:dyDescent="0.25">
      <c r="A1984" s="8">
        <v>1976</v>
      </c>
      <c r="B1984" s="8">
        <v>7</v>
      </c>
      <c r="C1984" s="8">
        <v>19782.400000000001</v>
      </c>
      <c r="D1984" s="8">
        <f t="shared" si="152"/>
        <v>19.782400000000003</v>
      </c>
      <c r="E1984" s="8">
        <v>19.261102000000001</v>
      </c>
      <c r="F1984" s="4">
        <f t="shared" si="153"/>
        <v>-0.52129800000000159</v>
      </c>
      <c r="G1984" s="4">
        <f t="shared" si="154"/>
        <v>0.52129800000000159</v>
      </c>
      <c r="H1984" s="8">
        <f t="shared" si="155"/>
        <v>0.27175160480400168</v>
      </c>
      <c r="J1984" s="8">
        <v>-611.875</v>
      </c>
      <c r="K1984" s="8">
        <f t="shared" si="156"/>
        <v>-611.875</v>
      </c>
    </row>
    <row r="1985" spans="1:11" x14ac:dyDescent="0.25">
      <c r="A1985" s="8">
        <v>1977</v>
      </c>
      <c r="B1985" s="8">
        <v>8</v>
      </c>
      <c r="C1985" s="8">
        <v>96495.2</v>
      </c>
      <c r="D1985" s="8">
        <f t="shared" si="152"/>
        <v>96.495199999999997</v>
      </c>
      <c r="E1985" s="8">
        <v>95.630869000000004</v>
      </c>
      <c r="F1985" s="4">
        <f t="shared" si="153"/>
        <v>-0.86433099999999286</v>
      </c>
      <c r="G1985" s="4">
        <f t="shared" si="154"/>
        <v>0.86433099999999286</v>
      </c>
      <c r="H1985" s="8">
        <f t="shared" si="155"/>
        <v>0.7470680775609877</v>
      </c>
      <c r="J1985" s="8">
        <v>-611.875</v>
      </c>
      <c r="K1985" s="8">
        <f t="shared" si="156"/>
        <v>-611.875</v>
      </c>
    </row>
    <row r="1986" spans="1:11" x14ac:dyDescent="0.25">
      <c r="A1986" s="8">
        <v>1978</v>
      </c>
      <c r="B1986" s="8">
        <v>9</v>
      </c>
      <c r="C1986" s="8">
        <v>112758</v>
      </c>
      <c r="D1986" s="8">
        <f t="shared" si="152"/>
        <v>112.758</v>
      </c>
      <c r="E1986" s="8">
        <v>113.227572</v>
      </c>
      <c r="F1986" s="4">
        <f t="shared" si="153"/>
        <v>0.46957199999999943</v>
      </c>
      <c r="G1986" s="4">
        <f t="shared" si="154"/>
        <v>0.46957199999999943</v>
      </c>
      <c r="H1986" s="8">
        <f t="shared" si="155"/>
        <v>0.22049786318399947</v>
      </c>
      <c r="J1986" s="8">
        <v>-611.875</v>
      </c>
      <c r="K1986" s="8">
        <f t="shared" si="156"/>
        <v>-611.875</v>
      </c>
    </row>
    <row r="1987" spans="1:11" x14ac:dyDescent="0.25">
      <c r="A1987" s="8">
        <v>1979</v>
      </c>
      <c r="B1987" s="8">
        <v>10</v>
      </c>
      <c r="C1987" s="8">
        <v>111887</v>
      </c>
      <c r="D1987" s="8">
        <f t="shared" si="152"/>
        <v>111.887</v>
      </c>
      <c r="E1987" s="8">
        <v>112.14052700000001</v>
      </c>
      <c r="F1987" s="4">
        <f t="shared" si="153"/>
        <v>0.25352700000000539</v>
      </c>
      <c r="G1987" s="4">
        <f t="shared" si="154"/>
        <v>0.25352700000000539</v>
      </c>
      <c r="H1987" s="8">
        <f t="shared" si="155"/>
        <v>6.4275939729002737E-2</v>
      </c>
      <c r="J1987" s="8">
        <v>-1066.92</v>
      </c>
      <c r="K1987" s="8">
        <f t="shared" si="156"/>
        <v>-1066.92</v>
      </c>
    </row>
    <row r="1988" spans="1:11" x14ac:dyDescent="0.25">
      <c r="A1988" s="8">
        <v>1980</v>
      </c>
      <c r="B1988" s="8">
        <v>11</v>
      </c>
      <c r="C1988" s="8">
        <v>111215</v>
      </c>
      <c r="D1988" s="8">
        <f t="shared" si="152"/>
        <v>111.215</v>
      </c>
      <c r="E1988" s="8">
        <v>111.561824</v>
      </c>
      <c r="F1988" s="4">
        <f t="shared" si="153"/>
        <v>0.34682399999999802</v>
      </c>
      <c r="G1988" s="4">
        <f t="shared" si="154"/>
        <v>0.34682399999999802</v>
      </c>
      <c r="H1988" s="8">
        <f t="shared" si="155"/>
        <v>0.12028688697599862</v>
      </c>
      <c r="J1988" s="8">
        <v>-1066.92</v>
      </c>
      <c r="K1988" s="8">
        <f t="shared" si="156"/>
        <v>-1066.92</v>
      </c>
    </row>
    <row r="1989" spans="1:11" x14ac:dyDescent="0.25">
      <c r="A1989" s="8">
        <v>1981</v>
      </c>
      <c r="B1989" s="8">
        <v>12</v>
      </c>
      <c r="C1989" s="8">
        <v>110486</v>
      </c>
      <c r="D1989" s="8">
        <f t="shared" si="152"/>
        <v>110.486</v>
      </c>
      <c r="E1989" s="8">
        <v>110.95438799999999</v>
      </c>
      <c r="F1989" s="4">
        <f t="shared" si="153"/>
        <v>0.46838799999999026</v>
      </c>
      <c r="G1989" s="4">
        <f t="shared" si="154"/>
        <v>0.46838799999999026</v>
      </c>
      <c r="H1989" s="8">
        <f t="shared" si="155"/>
        <v>0.21938731854399088</v>
      </c>
      <c r="J1989" s="8">
        <v>17312.7</v>
      </c>
      <c r="K1989" s="8">
        <f t="shared" si="156"/>
        <v>17312.7</v>
      </c>
    </row>
    <row r="1990" spans="1:11" x14ac:dyDescent="0.25">
      <c r="A1990" s="8">
        <v>1982</v>
      </c>
      <c r="B1990" s="8">
        <v>13</v>
      </c>
      <c r="C1990" s="8">
        <v>109973</v>
      </c>
      <c r="D1990" s="8">
        <f t="shared" si="152"/>
        <v>109.973</v>
      </c>
      <c r="E1990" s="8">
        <v>110.478053</v>
      </c>
      <c r="F1990" s="4">
        <f t="shared" si="153"/>
        <v>0.50505300000000375</v>
      </c>
      <c r="G1990" s="4">
        <f t="shared" si="154"/>
        <v>0.50505300000000375</v>
      </c>
      <c r="H1990" s="8">
        <f t="shared" si="155"/>
        <v>0.25507853280900378</v>
      </c>
      <c r="J1990" s="8">
        <v>114319</v>
      </c>
      <c r="K1990" s="8">
        <f t="shared" si="156"/>
        <v>114319</v>
      </c>
    </row>
    <row r="1991" spans="1:11" x14ac:dyDescent="0.25">
      <c r="A1991" s="8">
        <v>1983</v>
      </c>
      <c r="B1991" s="8">
        <v>14</v>
      </c>
      <c r="C1991" s="8">
        <v>93182.399999999994</v>
      </c>
      <c r="D1991" s="8">
        <f t="shared" si="152"/>
        <v>93.182400000000001</v>
      </c>
      <c r="E1991" s="8">
        <v>94.634359000000003</v>
      </c>
      <c r="F1991" s="4">
        <f t="shared" si="153"/>
        <v>1.4519590000000022</v>
      </c>
      <c r="G1991" s="4">
        <f t="shared" si="154"/>
        <v>1.4519590000000022</v>
      </c>
      <c r="H1991" s="8">
        <f t="shared" si="155"/>
        <v>2.1081849376810062</v>
      </c>
      <c r="J1991" s="8">
        <v>112794</v>
      </c>
      <c r="K1991" s="8">
        <f t="shared" si="156"/>
        <v>112794</v>
      </c>
    </row>
    <row r="1992" spans="1:11" x14ac:dyDescent="0.25">
      <c r="A1992" s="8">
        <v>1984</v>
      </c>
      <c r="B1992" s="8">
        <v>15</v>
      </c>
      <c r="C1992" s="8">
        <v>108233</v>
      </c>
      <c r="D1992" s="8">
        <f t="shared" si="152"/>
        <v>108.233</v>
      </c>
      <c r="E1992" s="8">
        <v>109.749684</v>
      </c>
      <c r="F1992" s="4">
        <f t="shared" si="153"/>
        <v>1.5166839999999979</v>
      </c>
      <c r="G1992" s="4">
        <f t="shared" si="154"/>
        <v>1.5166839999999979</v>
      </c>
      <c r="H1992" s="8">
        <f t="shared" si="155"/>
        <v>2.3003303558559938</v>
      </c>
      <c r="J1992" s="8">
        <v>111819</v>
      </c>
      <c r="K1992" s="8">
        <f t="shared" si="156"/>
        <v>111819</v>
      </c>
    </row>
    <row r="1993" spans="1:11" x14ac:dyDescent="0.25">
      <c r="A1993" s="8">
        <v>1985</v>
      </c>
      <c r="B1993" s="8">
        <v>16</v>
      </c>
      <c r="C1993" s="8">
        <v>65177.1</v>
      </c>
      <c r="D1993" s="8">
        <f t="shared" ref="D1993:D2056" si="157">C1993/1000</f>
        <v>65.177099999999996</v>
      </c>
      <c r="E1993" s="8">
        <v>66.088530000000006</v>
      </c>
      <c r="F1993" s="4">
        <f t="shared" ref="F1993:F2056" si="158">(E1993- D1993)</f>
        <v>0.91143000000000995</v>
      </c>
      <c r="G1993" s="4">
        <f t="shared" ref="G1993:G2056" si="159">ABS(F1993)</f>
        <v>0.91143000000000995</v>
      </c>
      <c r="H1993" s="8">
        <f t="shared" ref="H1993:H2056" si="160">(G1993^2)</f>
        <v>0.83070464490001816</v>
      </c>
      <c r="J1993" s="8">
        <v>111433</v>
      </c>
      <c r="K1993" s="8">
        <f t="shared" si="156"/>
        <v>111433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57"/>
        <v>-0.92471500000000006</v>
      </c>
      <c r="E1994" s="8">
        <v>-0.92471499999999995</v>
      </c>
      <c r="F1994" s="4">
        <f t="shared" si="158"/>
        <v>1.1102230246251565E-16</v>
      </c>
      <c r="G1994" s="4">
        <f t="shared" si="159"/>
        <v>1.1102230246251565E-16</v>
      </c>
      <c r="H1994" s="8">
        <f t="shared" si="160"/>
        <v>1.2325951644078309E-32</v>
      </c>
      <c r="J1994" s="8">
        <v>111108</v>
      </c>
      <c r="K1994" s="8">
        <f t="shared" si="156"/>
        <v>111108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57"/>
        <v>-0.61187499999999995</v>
      </c>
      <c r="E1995" s="8">
        <v>-0.61187499999999995</v>
      </c>
      <c r="F1995" s="4">
        <f t="shared" si="158"/>
        <v>0</v>
      </c>
      <c r="G1995" s="4">
        <f t="shared" si="159"/>
        <v>0</v>
      </c>
      <c r="H1995" s="8">
        <f t="shared" si="160"/>
        <v>0</v>
      </c>
      <c r="J1995" s="8">
        <v>110821</v>
      </c>
      <c r="K1995" s="8">
        <f t="shared" si="156"/>
        <v>110821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57"/>
        <v>-0.61187499999999995</v>
      </c>
      <c r="E1996" s="8">
        <v>-0.61187499999999995</v>
      </c>
      <c r="F1996" s="4">
        <f t="shared" si="158"/>
        <v>0</v>
      </c>
      <c r="G1996" s="4">
        <f t="shared" si="159"/>
        <v>0</v>
      </c>
      <c r="H1996" s="8">
        <f t="shared" si="160"/>
        <v>0</v>
      </c>
      <c r="J1996" s="8">
        <v>110631</v>
      </c>
      <c r="K1996" s="8">
        <f t="shared" si="156"/>
        <v>110631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57"/>
        <v>-0.61187499999999995</v>
      </c>
      <c r="E1997" s="8">
        <v>-0.61187499999999995</v>
      </c>
      <c r="F1997" s="4">
        <f t="shared" si="158"/>
        <v>0</v>
      </c>
      <c r="G1997" s="4">
        <f t="shared" si="159"/>
        <v>0</v>
      </c>
      <c r="H1997" s="8">
        <f t="shared" si="160"/>
        <v>0</v>
      </c>
      <c r="J1997" s="8">
        <v>110438</v>
      </c>
      <c r="K1997" s="8">
        <f t="shared" si="156"/>
        <v>110438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57"/>
        <v>-0.61187499999999995</v>
      </c>
      <c r="E1998" s="8">
        <v>-0.61187499999999995</v>
      </c>
      <c r="F1998" s="4">
        <f t="shared" si="158"/>
        <v>0</v>
      </c>
      <c r="G1998" s="4">
        <f t="shared" si="159"/>
        <v>0</v>
      </c>
      <c r="H1998" s="8">
        <f t="shared" si="160"/>
        <v>0</v>
      </c>
      <c r="J1998" s="8">
        <v>89639.6</v>
      </c>
      <c r="K1998" s="8">
        <f t="shared" si="156"/>
        <v>89639.6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57"/>
        <v>-0.61187499999999995</v>
      </c>
      <c r="E1999" s="8">
        <v>-0.61187499999999995</v>
      </c>
      <c r="F1999" s="4">
        <f t="shared" si="158"/>
        <v>0</v>
      </c>
      <c r="G1999" s="4">
        <f t="shared" si="159"/>
        <v>0</v>
      </c>
      <c r="H1999" s="8">
        <f t="shared" si="160"/>
        <v>0</v>
      </c>
      <c r="J1999" s="8">
        <v>-924.71500000000003</v>
      </c>
      <c r="K1999" s="8">
        <f t="shared" si="156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57"/>
        <v>-0.61187499999999995</v>
      </c>
      <c r="E2000" s="8">
        <v>-0.61187499999999995</v>
      </c>
      <c r="F2000" s="4">
        <f t="shared" si="158"/>
        <v>0</v>
      </c>
      <c r="G2000" s="4">
        <f t="shared" si="159"/>
        <v>0</v>
      </c>
      <c r="H2000" s="8">
        <f t="shared" si="160"/>
        <v>0</v>
      </c>
      <c r="J2000" s="8">
        <v>-611.875</v>
      </c>
      <c r="K2000" s="8">
        <f t="shared" si="156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57"/>
        <v>-0.61187499999999995</v>
      </c>
      <c r="E2001" s="8">
        <v>-0.61187499999999995</v>
      </c>
      <c r="F2001" s="4">
        <f t="shared" si="158"/>
        <v>0</v>
      </c>
      <c r="G2001" s="4">
        <f t="shared" si="159"/>
        <v>0</v>
      </c>
      <c r="H2001" s="8">
        <f t="shared" si="160"/>
        <v>0</v>
      </c>
      <c r="J2001" s="8">
        <v>-611.875</v>
      </c>
      <c r="K2001" s="8">
        <f t="shared" si="156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57"/>
        <v>-0.61187499999999995</v>
      </c>
      <c r="E2002" s="8">
        <v>-0.61187499999999995</v>
      </c>
      <c r="F2002" s="4">
        <f t="shared" si="158"/>
        <v>0</v>
      </c>
      <c r="G2002" s="4">
        <f t="shared" si="159"/>
        <v>0</v>
      </c>
      <c r="H2002" s="8">
        <f t="shared" si="160"/>
        <v>0</v>
      </c>
      <c r="J2002" s="8">
        <v>-611.875</v>
      </c>
      <c r="K2002" s="8">
        <f t="shared" si="156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57"/>
        <v>-0.61187499999999995</v>
      </c>
      <c r="E2003" s="8">
        <v>-0.61187499999999995</v>
      </c>
      <c r="F2003" s="4">
        <f t="shared" si="158"/>
        <v>0</v>
      </c>
      <c r="G2003" s="4">
        <f t="shared" si="159"/>
        <v>0</v>
      </c>
      <c r="H2003" s="8">
        <f t="shared" si="160"/>
        <v>0</v>
      </c>
      <c r="J2003" s="8">
        <v>-611.875</v>
      </c>
      <c r="K2003" s="8">
        <f t="shared" si="156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57"/>
        <v>-0.61187499999999995</v>
      </c>
      <c r="E2004" s="8">
        <v>-0.61187499999999995</v>
      </c>
      <c r="F2004" s="4">
        <f t="shared" si="158"/>
        <v>0</v>
      </c>
      <c r="G2004" s="4">
        <f t="shared" si="159"/>
        <v>0</v>
      </c>
      <c r="H2004" s="8">
        <f t="shared" si="160"/>
        <v>0</v>
      </c>
      <c r="J2004" s="8">
        <v>-611.875</v>
      </c>
      <c r="K2004" s="8">
        <f t="shared" si="156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57"/>
        <v>-0.61187499999999995</v>
      </c>
      <c r="E2005" s="8">
        <v>-0.61187499999999995</v>
      </c>
      <c r="F2005" s="4">
        <f t="shared" si="158"/>
        <v>0</v>
      </c>
      <c r="G2005" s="4">
        <f t="shared" si="159"/>
        <v>0</v>
      </c>
      <c r="H2005" s="8">
        <f t="shared" si="160"/>
        <v>0</v>
      </c>
      <c r="J2005" s="8">
        <v>-611.875</v>
      </c>
      <c r="K2005" s="8">
        <f t="shared" si="156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57"/>
        <v>-1.0669200000000001</v>
      </c>
      <c r="E2006" s="8">
        <v>-1.0669150000000001</v>
      </c>
      <c r="F2006" s="4">
        <f t="shared" si="158"/>
        <v>5.000000000032756E-6</v>
      </c>
      <c r="G2006" s="4">
        <f t="shared" si="159"/>
        <v>5.000000000032756E-6</v>
      </c>
      <c r="H2006" s="8">
        <f t="shared" si="160"/>
        <v>2.5000000000327561E-11</v>
      </c>
      <c r="J2006" s="8">
        <v>-611.875</v>
      </c>
      <c r="K2006" s="8">
        <f t="shared" si="156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57"/>
        <v>-1.0669200000000001</v>
      </c>
      <c r="E2007" s="8">
        <v>-1.0669150000000001</v>
      </c>
      <c r="F2007" s="4">
        <f t="shared" si="158"/>
        <v>5.000000000032756E-6</v>
      </c>
      <c r="G2007" s="4">
        <f t="shared" si="159"/>
        <v>5.000000000032756E-6</v>
      </c>
      <c r="H2007" s="8">
        <f t="shared" si="160"/>
        <v>2.5000000000327561E-11</v>
      </c>
      <c r="J2007" s="8">
        <v>-611.875</v>
      </c>
      <c r="K2007" s="8">
        <f t="shared" si="156"/>
        <v>-611.875</v>
      </c>
    </row>
    <row r="2008" spans="1:11" x14ac:dyDescent="0.25">
      <c r="A2008" s="8">
        <v>2000</v>
      </c>
      <c r="B2008" s="8">
        <v>7</v>
      </c>
      <c r="C2008" s="8">
        <v>-2278.6799999999998</v>
      </c>
      <c r="D2008" s="8">
        <f t="shared" si="157"/>
        <v>-2.27868</v>
      </c>
      <c r="E2008" s="8">
        <v>-2.2777440000000002</v>
      </c>
      <c r="F2008" s="4">
        <f t="shared" si="158"/>
        <v>9.3599999999982586E-4</v>
      </c>
      <c r="G2008" s="4">
        <f t="shared" si="159"/>
        <v>9.3599999999982586E-4</v>
      </c>
      <c r="H2008" s="8">
        <f t="shared" si="160"/>
        <v>8.7609599999967406E-7</v>
      </c>
      <c r="J2008" s="8">
        <v>-611.875</v>
      </c>
      <c r="K2008" s="8">
        <f t="shared" si="156"/>
        <v>-611.875</v>
      </c>
    </row>
    <row r="2009" spans="1:11" x14ac:dyDescent="0.25">
      <c r="A2009" s="8">
        <v>2001</v>
      </c>
      <c r="B2009" s="8">
        <v>8</v>
      </c>
      <c r="C2009" s="8">
        <v>59467.9</v>
      </c>
      <c r="D2009" s="8">
        <f t="shared" si="157"/>
        <v>59.4679</v>
      </c>
      <c r="E2009" s="8">
        <v>58.525803000000003</v>
      </c>
      <c r="F2009" s="4">
        <f t="shared" si="158"/>
        <v>-0.94209699999999685</v>
      </c>
      <c r="G2009" s="4">
        <f t="shared" si="159"/>
        <v>0.94209699999999685</v>
      </c>
      <c r="H2009" s="8">
        <f t="shared" si="160"/>
        <v>0.88754675740899402</v>
      </c>
      <c r="J2009" s="8">
        <v>-611.875</v>
      </c>
      <c r="K2009" s="8">
        <f t="shared" si="156"/>
        <v>-611.875</v>
      </c>
    </row>
    <row r="2010" spans="1:11" x14ac:dyDescent="0.25">
      <c r="A2010" s="8">
        <v>2002</v>
      </c>
      <c r="B2010" s="8">
        <v>9</v>
      </c>
      <c r="C2010" s="8">
        <v>111622</v>
      </c>
      <c r="D2010" s="8">
        <f t="shared" si="157"/>
        <v>111.622</v>
      </c>
      <c r="E2010" s="8">
        <v>112.26632499999999</v>
      </c>
      <c r="F2010" s="4">
        <f t="shared" si="158"/>
        <v>0.64432499999999493</v>
      </c>
      <c r="G2010" s="4">
        <f t="shared" si="159"/>
        <v>0.64432499999999493</v>
      </c>
      <c r="H2010" s="8">
        <f t="shared" si="160"/>
        <v>0.41515470562499346</v>
      </c>
      <c r="J2010" s="8">
        <v>-611.875</v>
      </c>
      <c r="K2010" s="8">
        <f t="shared" si="156"/>
        <v>-611.875</v>
      </c>
    </row>
    <row r="2011" spans="1:11" x14ac:dyDescent="0.25">
      <c r="A2011" s="8">
        <v>2003</v>
      </c>
      <c r="B2011" s="8">
        <v>10</v>
      </c>
      <c r="C2011" s="8">
        <v>111020</v>
      </c>
      <c r="D2011" s="8">
        <f t="shared" si="157"/>
        <v>111.02</v>
      </c>
      <c r="E2011" s="8">
        <v>111.361864</v>
      </c>
      <c r="F2011" s="4">
        <f t="shared" si="158"/>
        <v>0.34186400000000106</v>
      </c>
      <c r="G2011" s="4">
        <f t="shared" si="159"/>
        <v>0.34186400000000106</v>
      </c>
      <c r="H2011" s="8">
        <f t="shared" si="160"/>
        <v>0.11687099449600072</v>
      </c>
      <c r="J2011" s="8">
        <v>-1066.92</v>
      </c>
      <c r="K2011" s="8">
        <f t="shared" si="156"/>
        <v>-1066.92</v>
      </c>
    </row>
    <row r="2012" spans="1:11" x14ac:dyDescent="0.25">
      <c r="A2012" s="8">
        <v>2004</v>
      </c>
      <c r="B2012" s="8">
        <v>11</v>
      </c>
      <c r="C2012" s="8">
        <v>110240</v>
      </c>
      <c r="D2012" s="8">
        <f t="shared" si="157"/>
        <v>110.24</v>
      </c>
      <c r="E2012" s="8">
        <v>110.718211</v>
      </c>
      <c r="F2012" s="4">
        <f t="shared" si="158"/>
        <v>0.47821100000000172</v>
      </c>
      <c r="G2012" s="4">
        <f t="shared" si="159"/>
        <v>0.47821100000000172</v>
      </c>
      <c r="H2012" s="8">
        <f t="shared" si="160"/>
        <v>0.22868576052100165</v>
      </c>
      <c r="J2012" s="8">
        <v>-1066.92</v>
      </c>
      <c r="K2012" s="8">
        <f t="shared" si="156"/>
        <v>-1066.92</v>
      </c>
    </row>
    <row r="2013" spans="1:11" x14ac:dyDescent="0.25">
      <c r="A2013" s="8">
        <v>2005</v>
      </c>
      <c r="B2013" s="8">
        <v>12</v>
      </c>
      <c r="C2013" s="8">
        <v>109487</v>
      </c>
      <c r="D2013" s="8">
        <f t="shared" si="157"/>
        <v>109.48699999999999</v>
      </c>
      <c r="E2013" s="8">
        <v>109.95087700000001</v>
      </c>
      <c r="F2013" s="4">
        <f t="shared" si="158"/>
        <v>0.46387700000001075</v>
      </c>
      <c r="G2013" s="4">
        <f t="shared" si="159"/>
        <v>0.46387700000001075</v>
      </c>
      <c r="H2013" s="8">
        <f t="shared" si="160"/>
        <v>0.21518187112900997</v>
      </c>
      <c r="J2013" s="8">
        <v>19285.900000000001</v>
      </c>
      <c r="K2013" s="8">
        <f t="shared" si="156"/>
        <v>19285.900000000001</v>
      </c>
    </row>
    <row r="2014" spans="1:11" x14ac:dyDescent="0.25">
      <c r="A2014" s="8">
        <v>2006</v>
      </c>
      <c r="B2014" s="8">
        <v>13</v>
      </c>
      <c r="C2014" s="8">
        <v>109139</v>
      </c>
      <c r="D2014" s="8">
        <f t="shared" si="157"/>
        <v>109.139</v>
      </c>
      <c r="E2014" s="8">
        <v>109.58804600000001</v>
      </c>
      <c r="F2014" s="4">
        <f t="shared" si="158"/>
        <v>0.44904600000000983</v>
      </c>
      <c r="G2014" s="4">
        <f t="shared" si="159"/>
        <v>0.44904600000000983</v>
      </c>
      <c r="H2014" s="8">
        <f t="shared" si="160"/>
        <v>0.20164231011600883</v>
      </c>
      <c r="J2014" s="8">
        <v>95604.4</v>
      </c>
      <c r="K2014" s="8">
        <f t="shared" si="156"/>
        <v>95604.4</v>
      </c>
    </row>
    <row r="2015" spans="1:11" x14ac:dyDescent="0.25">
      <c r="A2015" s="8">
        <v>2007</v>
      </c>
      <c r="B2015" s="8">
        <v>14</v>
      </c>
      <c r="C2015" s="8">
        <v>109194</v>
      </c>
      <c r="D2015" s="8">
        <f t="shared" si="157"/>
        <v>109.194</v>
      </c>
      <c r="E2015" s="8">
        <v>109.58736500000001</v>
      </c>
      <c r="F2015" s="4">
        <f t="shared" si="158"/>
        <v>0.39336500000000285</v>
      </c>
      <c r="G2015" s="4">
        <f t="shared" si="159"/>
        <v>0.39336500000000285</v>
      </c>
      <c r="H2015" s="8">
        <f t="shared" si="160"/>
        <v>0.15473602322500224</v>
      </c>
      <c r="J2015" s="8">
        <v>113074</v>
      </c>
      <c r="K2015" s="8">
        <f t="shared" si="156"/>
        <v>113074</v>
      </c>
    </row>
    <row r="2016" spans="1:11" x14ac:dyDescent="0.25">
      <c r="A2016" s="8">
        <v>2008</v>
      </c>
      <c r="B2016" s="8">
        <v>15</v>
      </c>
      <c r="C2016" s="8">
        <v>109232</v>
      </c>
      <c r="D2016" s="8">
        <f t="shared" si="157"/>
        <v>109.232</v>
      </c>
      <c r="E2016" s="8">
        <v>109.72672300000001</v>
      </c>
      <c r="F2016" s="4">
        <f t="shared" si="158"/>
        <v>0.49472300000000757</v>
      </c>
      <c r="G2016" s="4">
        <f t="shared" si="159"/>
        <v>0.49472300000000757</v>
      </c>
      <c r="H2016" s="8">
        <f t="shared" si="160"/>
        <v>0.24475084672900749</v>
      </c>
      <c r="J2016" s="8">
        <v>112029</v>
      </c>
      <c r="K2016" s="8">
        <f t="shared" si="156"/>
        <v>112029</v>
      </c>
    </row>
    <row r="2017" spans="1:11" x14ac:dyDescent="0.25">
      <c r="A2017" s="8">
        <v>2009</v>
      </c>
      <c r="B2017" s="8">
        <v>16</v>
      </c>
      <c r="C2017" s="8">
        <v>67609.5</v>
      </c>
      <c r="D2017" s="8">
        <f t="shared" si="157"/>
        <v>67.609499999999997</v>
      </c>
      <c r="E2017" s="8">
        <v>68.545340999999993</v>
      </c>
      <c r="F2017" s="4">
        <f t="shared" si="158"/>
        <v>0.93584099999999637</v>
      </c>
      <c r="G2017" s="4">
        <f t="shared" si="159"/>
        <v>0.93584099999999637</v>
      </c>
      <c r="H2017" s="8">
        <f t="shared" si="160"/>
        <v>0.87579837728099319</v>
      </c>
      <c r="J2017" s="8">
        <v>111472</v>
      </c>
      <c r="K2017" s="8">
        <f t="shared" si="156"/>
        <v>111472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57"/>
        <v>-0.92471500000000006</v>
      </c>
      <c r="E2018" s="8">
        <v>-0.92471499999999995</v>
      </c>
      <c r="F2018" s="4">
        <f t="shared" si="158"/>
        <v>1.1102230246251565E-16</v>
      </c>
      <c r="G2018" s="4">
        <f t="shared" si="159"/>
        <v>1.1102230246251565E-16</v>
      </c>
      <c r="H2018" s="8">
        <f t="shared" si="160"/>
        <v>1.2325951644078309E-32</v>
      </c>
      <c r="J2018" s="8">
        <v>110884</v>
      </c>
      <c r="K2018" s="8">
        <f t="shared" si="156"/>
        <v>110884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57"/>
        <v>-0.61187499999999995</v>
      </c>
      <c r="E2019" s="8">
        <v>-0.61187499999999995</v>
      </c>
      <c r="F2019" s="4">
        <f t="shared" si="158"/>
        <v>0</v>
      </c>
      <c r="G2019" s="4">
        <f t="shared" si="159"/>
        <v>0</v>
      </c>
      <c r="H2019" s="8">
        <f t="shared" si="160"/>
        <v>0</v>
      </c>
      <c r="J2019" s="8">
        <v>110418</v>
      </c>
      <c r="K2019" s="8">
        <f t="shared" si="156"/>
        <v>110418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57"/>
        <v>-0.61187499999999995</v>
      </c>
      <c r="E2020" s="8">
        <v>-0.61187499999999995</v>
      </c>
      <c r="F2020" s="4">
        <f t="shared" si="158"/>
        <v>0</v>
      </c>
      <c r="G2020" s="4">
        <f t="shared" si="159"/>
        <v>0</v>
      </c>
      <c r="H2020" s="8">
        <f t="shared" si="160"/>
        <v>0</v>
      </c>
      <c r="J2020" s="8">
        <v>94677.3</v>
      </c>
      <c r="K2020" s="8">
        <f t="shared" si="156"/>
        <v>94677.3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57"/>
        <v>-0.61187499999999995</v>
      </c>
      <c r="E2021" s="8">
        <v>-0.61187499999999995</v>
      </c>
      <c r="F2021" s="4">
        <f t="shared" si="158"/>
        <v>0</v>
      </c>
      <c r="G2021" s="4">
        <f t="shared" si="159"/>
        <v>0</v>
      </c>
      <c r="H2021" s="8">
        <f t="shared" si="160"/>
        <v>0</v>
      </c>
      <c r="J2021" s="8">
        <v>109743</v>
      </c>
      <c r="K2021" s="8">
        <f t="shared" si="156"/>
        <v>109743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57"/>
        <v>-0.61187499999999995</v>
      </c>
      <c r="E2022" s="8">
        <v>-0.61187499999999995</v>
      </c>
      <c r="F2022" s="4">
        <f t="shared" si="158"/>
        <v>0</v>
      </c>
      <c r="G2022" s="4">
        <f t="shared" si="159"/>
        <v>0</v>
      </c>
      <c r="H2022" s="8">
        <f t="shared" si="160"/>
        <v>0</v>
      </c>
      <c r="J2022" s="8">
        <v>66213</v>
      </c>
      <c r="K2022" s="8">
        <f t="shared" si="156"/>
        <v>66213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57"/>
        <v>-0.61187499999999995</v>
      </c>
      <c r="E2023" s="8">
        <v>-0.61187499999999995</v>
      </c>
      <c r="F2023" s="4">
        <f t="shared" si="158"/>
        <v>0</v>
      </c>
      <c r="G2023" s="4">
        <f t="shared" si="159"/>
        <v>0</v>
      </c>
      <c r="H2023" s="8">
        <f t="shared" si="160"/>
        <v>0</v>
      </c>
      <c r="J2023" s="8">
        <v>-924.71500000000003</v>
      </c>
      <c r="K2023" s="8">
        <f t="shared" si="156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57"/>
        <v>-0.61187499999999995</v>
      </c>
      <c r="E2024" s="8">
        <v>-0.61187499999999995</v>
      </c>
      <c r="F2024" s="4">
        <f t="shared" si="158"/>
        <v>0</v>
      </c>
      <c r="G2024" s="4">
        <f t="shared" si="159"/>
        <v>0</v>
      </c>
      <c r="H2024" s="8">
        <f t="shared" si="160"/>
        <v>0</v>
      </c>
      <c r="J2024" s="8">
        <v>-611.875</v>
      </c>
      <c r="K2024" s="8">
        <f t="shared" si="156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57"/>
        <v>-0.61187499999999995</v>
      </c>
      <c r="E2025" s="8">
        <v>-0.61187499999999995</v>
      </c>
      <c r="F2025" s="4">
        <f t="shared" si="158"/>
        <v>0</v>
      </c>
      <c r="G2025" s="4">
        <f t="shared" si="159"/>
        <v>0</v>
      </c>
      <c r="H2025" s="8">
        <f t="shared" si="160"/>
        <v>0</v>
      </c>
      <c r="J2025" s="8">
        <v>-611.875</v>
      </c>
      <c r="K2025" s="8">
        <f t="shared" si="156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57"/>
        <v>-0.61187499999999995</v>
      </c>
      <c r="E2026" s="8">
        <v>-0.61187499999999995</v>
      </c>
      <c r="F2026" s="4">
        <f t="shared" si="158"/>
        <v>0</v>
      </c>
      <c r="G2026" s="4">
        <f t="shared" si="159"/>
        <v>0</v>
      </c>
      <c r="H2026" s="8">
        <f t="shared" si="160"/>
        <v>0</v>
      </c>
      <c r="J2026" s="8">
        <v>-611.875</v>
      </c>
      <c r="K2026" s="8">
        <f t="shared" si="156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57"/>
        <v>-0.61187499999999995</v>
      </c>
      <c r="E2027" s="8">
        <v>-0.61187499999999995</v>
      </c>
      <c r="F2027" s="4">
        <f t="shared" si="158"/>
        <v>0</v>
      </c>
      <c r="G2027" s="4">
        <f t="shared" si="159"/>
        <v>0</v>
      </c>
      <c r="H2027" s="8">
        <f t="shared" si="160"/>
        <v>0</v>
      </c>
      <c r="J2027" s="8">
        <v>-611.875</v>
      </c>
      <c r="K2027" s="8">
        <f t="shared" si="156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57"/>
        <v>-0.61187499999999995</v>
      </c>
      <c r="E2028" s="8">
        <v>-0.61187499999999995</v>
      </c>
      <c r="F2028" s="4">
        <f t="shared" si="158"/>
        <v>0</v>
      </c>
      <c r="G2028" s="4">
        <f t="shared" si="159"/>
        <v>0</v>
      </c>
      <c r="H2028" s="8">
        <f t="shared" si="160"/>
        <v>0</v>
      </c>
      <c r="J2028" s="8">
        <v>-611.875</v>
      </c>
      <c r="K2028" s="8">
        <f t="shared" ref="K2028:K2091" si="161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57"/>
        <v>-0.61187499999999995</v>
      </c>
      <c r="E2029" s="8">
        <v>-0.61187499999999995</v>
      </c>
      <c r="F2029" s="4">
        <f t="shared" si="158"/>
        <v>0</v>
      </c>
      <c r="G2029" s="4">
        <f t="shared" si="159"/>
        <v>0</v>
      </c>
      <c r="H2029" s="8">
        <f t="shared" si="160"/>
        <v>0</v>
      </c>
      <c r="J2029" s="8">
        <v>-611.875</v>
      </c>
      <c r="K2029" s="8">
        <f t="shared" si="161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57"/>
        <v>-1.0669200000000001</v>
      </c>
      <c r="E2030" s="8">
        <v>-1.0669150000000001</v>
      </c>
      <c r="F2030" s="4">
        <f t="shared" si="158"/>
        <v>5.000000000032756E-6</v>
      </c>
      <c r="G2030" s="4">
        <f t="shared" si="159"/>
        <v>5.000000000032756E-6</v>
      </c>
      <c r="H2030" s="8">
        <f t="shared" si="160"/>
        <v>2.5000000000327561E-11</v>
      </c>
      <c r="J2030" s="8">
        <v>-611.875</v>
      </c>
      <c r="K2030" s="8">
        <f t="shared" si="161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57"/>
        <v>-1.0669200000000001</v>
      </c>
      <c r="E2031" s="8">
        <v>-1.0669150000000001</v>
      </c>
      <c r="F2031" s="4">
        <f t="shared" si="158"/>
        <v>5.000000000032756E-6</v>
      </c>
      <c r="G2031" s="4">
        <f t="shared" si="159"/>
        <v>5.000000000032756E-6</v>
      </c>
      <c r="H2031" s="8">
        <f t="shared" si="160"/>
        <v>2.5000000000327561E-11</v>
      </c>
      <c r="J2031" s="8">
        <v>-611.875</v>
      </c>
      <c r="K2031" s="8">
        <f t="shared" si="161"/>
        <v>-611.875</v>
      </c>
    </row>
    <row r="2032" spans="1:11" x14ac:dyDescent="0.25">
      <c r="A2032" s="8">
        <v>2024</v>
      </c>
      <c r="B2032" s="8">
        <v>7</v>
      </c>
      <c r="C2032" s="8">
        <v>9700.91</v>
      </c>
      <c r="D2032" s="8">
        <f t="shared" si="157"/>
        <v>9.7009100000000004</v>
      </c>
      <c r="E2032" s="8">
        <v>9.3349779999999996</v>
      </c>
      <c r="F2032" s="4">
        <f t="shared" si="158"/>
        <v>-0.36593200000000081</v>
      </c>
      <c r="G2032" s="4">
        <f t="shared" si="159"/>
        <v>0.36593200000000081</v>
      </c>
      <c r="H2032" s="8">
        <f t="shared" si="160"/>
        <v>0.13390622862400059</v>
      </c>
      <c r="J2032" s="8">
        <v>-611.875</v>
      </c>
      <c r="K2032" s="8">
        <f t="shared" si="161"/>
        <v>-611.875</v>
      </c>
    </row>
    <row r="2033" spans="1:11" x14ac:dyDescent="0.25">
      <c r="A2033" s="8">
        <v>2025</v>
      </c>
      <c r="B2033" s="8">
        <v>8</v>
      </c>
      <c r="C2033" s="8">
        <v>113863</v>
      </c>
      <c r="D2033" s="8">
        <f t="shared" si="157"/>
        <v>113.863</v>
      </c>
      <c r="E2033" s="8">
        <v>113.47392600000001</v>
      </c>
      <c r="F2033" s="4">
        <f t="shared" si="158"/>
        <v>-0.3890739999999937</v>
      </c>
      <c r="G2033" s="4">
        <f t="shared" si="159"/>
        <v>0.3890739999999937</v>
      </c>
      <c r="H2033" s="8">
        <f t="shared" si="160"/>
        <v>0.15137857747599509</v>
      </c>
      <c r="J2033" s="8">
        <v>-611.875</v>
      </c>
      <c r="K2033" s="8">
        <f t="shared" si="161"/>
        <v>-611.875</v>
      </c>
    </row>
    <row r="2034" spans="1:11" x14ac:dyDescent="0.25">
      <c r="A2034" s="8">
        <v>2026</v>
      </c>
      <c r="B2034" s="8">
        <v>9</v>
      </c>
      <c r="C2034" s="8">
        <v>112685</v>
      </c>
      <c r="D2034" s="8">
        <f t="shared" si="157"/>
        <v>112.685</v>
      </c>
      <c r="E2034" s="8">
        <v>113.172348</v>
      </c>
      <c r="F2034" s="4">
        <f t="shared" si="158"/>
        <v>0.48734799999999723</v>
      </c>
      <c r="G2034" s="4">
        <f t="shared" si="159"/>
        <v>0.48734799999999723</v>
      </c>
      <c r="H2034" s="8">
        <f t="shared" si="160"/>
        <v>0.2375080731039973</v>
      </c>
      <c r="J2034" s="8">
        <v>-611.875</v>
      </c>
      <c r="K2034" s="8">
        <f t="shared" si="161"/>
        <v>-611.875</v>
      </c>
    </row>
    <row r="2035" spans="1:11" x14ac:dyDescent="0.25">
      <c r="A2035" s="8">
        <v>2027</v>
      </c>
      <c r="B2035" s="8">
        <v>10</v>
      </c>
      <c r="C2035" s="8">
        <v>111945</v>
      </c>
      <c r="D2035" s="8">
        <f t="shared" si="157"/>
        <v>111.94499999999999</v>
      </c>
      <c r="E2035" s="8">
        <v>112.311851</v>
      </c>
      <c r="F2035" s="4">
        <f t="shared" si="158"/>
        <v>0.36685100000001114</v>
      </c>
      <c r="G2035" s="4">
        <f t="shared" si="159"/>
        <v>0.36685100000001114</v>
      </c>
      <c r="H2035" s="8">
        <f t="shared" si="160"/>
        <v>0.13457965620100817</v>
      </c>
      <c r="J2035" s="8">
        <v>-1066.92</v>
      </c>
      <c r="K2035" s="8">
        <f t="shared" si="161"/>
        <v>-1066.92</v>
      </c>
    </row>
    <row r="2036" spans="1:11" x14ac:dyDescent="0.25">
      <c r="A2036" s="8">
        <v>2028</v>
      </c>
      <c r="B2036" s="8">
        <v>11</v>
      </c>
      <c r="C2036" s="8">
        <v>111420</v>
      </c>
      <c r="D2036" s="8">
        <f t="shared" si="157"/>
        <v>111.42</v>
      </c>
      <c r="E2036" s="8">
        <v>111.841144</v>
      </c>
      <c r="F2036" s="4">
        <f t="shared" si="158"/>
        <v>0.42114399999999819</v>
      </c>
      <c r="G2036" s="4">
        <f t="shared" si="159"/>
        <v>0.42114399999999819</v>
      </c>
      <c r="H2036" s="8">
        <f t="shared" si="160"/>
        <v>0.17736226873599847</v>
      </c>
      <c r="J2036" s="8">
        <v>-1066.92</v>
      </c>
      <c r="K2036" s="8">
        <f t="shared" si="161"/>
        <v>-1066.92</v>
      </c>
    </row>
    <row r="2037" spans="1:11" x14ac:dyDescent="0.25">
      <c r="A2037" s="8">
        <v>2029</v>
      </c>
      <c r="B2037" s="8">
        <v>12</v>
      </c>
      <c r="C2037" s="8">
        <v>110812</v>
      </c>
      <c r="D2037" s="8">
        <f t="shared" si="157"/>
        <v>110.812</v>
      </c>
      <c r="E2037" s="8">
        <v>111.25810300000001</v>
      </c>
      <c r="F2037" s="4">
        <f t="shared" si="158"/>
        <v>0.44610300000000791</v>
      </c>
      <c r="G2037" s="4">
        <f t="shared" si="159"/>
        <v>0.44610300000000791</v>
      </c>
      <c r="H2037" s="8">
        <f t="shared" si="160"/>
        <v>0.19900788660900706</v>
      </c>
      <c r="J2037" s="8">
        <v>-2277.81</v>
      </c>
      <c r="K2037" s="8">
        <f t="shared" si="161"/>
        <v>-2277.81</v>
      </c>
    </row>
    <row r="2038" spans="1:11" x14ac:dyDescent="0.25">
      <c r="A2038" s="8">
        <v>2030</v>
      </c>
      <c r="B2038" s="8">
        <v>13</v>
      </c>
      <c r="C2038" s="8">
        <v>110439</v>
      </c>
      <c r="D2038" s="8">
        <f t="shared" si="157"/>
        <v>110.43899999999999</v>
      </c>
      <c r="E2038" s="8">
        <v>110.551074</v>
      </c>
      <c r="F2038" s="4">
        <f t="shared" si="158"/>
        <v>0.11207400000000689</v>
      </c>
      <c r="G2038" s="4">
        <f t="shared" si="159"/>
        <v>0.11207400000000689</v>
      </c>
      <c r="H2038" s="8">
        <f t="shared" si="160"/>
        <v>1.2560581476001545E-2</v>
      </c>
      <c r="J2038" s="8">
        <v>58484.4</v>
      </c>
      <c r="K2038" s="8">
        <f t="shared" si="161"/>
        <v>58484.4</v>
      </c>
    </row>
    <row r="2039" spans="1:11" x14ac:dyDescent="0.25">
      <c r="A2039" s="8">
        <v>2031</v>
      </c>
      <c r="B2039" s="8">
        <v>14</v>
      </c>
      <c r="C2039" s="8">
        <v>110312</v>
      </c>
      <c r="D2039" s="8">
        <f t="shared" si="157"/>
        <v>110.312</v>
      </c>
      <c r="E2039" s="8">
        <v>110.38146500000001</v>
      </c>
      <c r="F2039" s="4">
        <f t="shared" si="158"/>
        <v>6.9465000000008104E-2</v>
      </c>
      <c r="G2039" s="4">
        <f t="shared" si="159"/>
        <v>6.9465000000008104E-2</v>
      </c>
      <c r="H2039" s="8">
        <f t="shared" si="160"/>
        <v>4.8253862250011255E-3</v>
      </c>
      <c r="J2039" s="8">
        <v>111983</v>
      </c>
      <c r="K2039" s="8">
        <f t="shared" si="161"/>
        <v>111983</v>
      </c>
    </row>
    <row r="2040" spans="1:11" x14ac:dyDescent="0.25">
      <c r="A2040" s="8">
        <v>2032</v>
      </c>
      <c r="B2040" s="8">
        <v>15</v>
      </c>
      <c r="C2040" s="8">
        <v>110192</v>
      </c>
      <c r="D2040" s="8">
        <f t="shared" si="157"/>
        <v>110.19199999999999</v>
      </c>
      <c r="E2040" s="8">
        <v>110.28108</v>
      </c>
      <c r="F2040" s="4">
        <f t="shared" si="158"/>
        <v>8.9080000000009818E-2</v>
      </c>
      <c r="G2040" s="4">
        <f t="shared" si="159"/>
        <v>8.9080000000009818E-2</v>
      </c>
      <c r="H2040" s="8">
        <f t="shared" si="160"/>
        <v>7.9352464000017487E-3</v>
      </c>
      <c r="J2040" s="8">
        <v>111299</v>
      </c>
      <c r="K2040" s="8">
        <f t="shared" si="161"/>
        <v>111299</v>
      </c>
    </row>
    <row r="2041" spans="1:11" x14ac:dyDescent="0.25">
      <c r="A2041" s="8">
        <v>2033</v>
      </c>
      <c r="B2041" s="8">
        <v>16</v>
      </c>
      <c r="C2041" s="8">
        <v>74991.899999999994</v>
      </c>
      <c r="D2041" s="8">
        <f t="shared" si="157"/>
        <v>74.991900000000001</v>
      </c>
      <c r="E2041" s="8">
        <v>75.865065000000001</v>
      </c>
      <c r="F2041" s="4">
        <f t="shared" si="158"/>
        <v>0.87316500000000019</v>
      </c>
      <c r="G2041" s="4">
        <f t="shared" si="159"/>
        <v>0.87316500000000019</v>
      </c>
      <c r="H2041" s="8">
        <f t="shared" si="160"/>
        <v>0.76241711722500038</v>
      </c>
      <c r="J2041" s="8">
        <v>110575</v>
      </c>
      <c r="K2041" s="8">
        <f t="shared" si="161"/>
        <v>110575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57"/>
        <v>-0.92471500000000006</v>
      </c>
      <c r="E2042" s="8">
        <v>-0.92471499999999995</v>
      </c>
      <c r="F2042" s="4">
        <f t="shared" si="158"/>
        <v>1.1102230246251565E-16</v>
      </c>
      <c r="G2042" s="4">
        <f t="shared" si="159"/>
        <v>1.1102230246251565E-16</v>
      </c>
      <c r="H2042" s="8">
        <f t="shared" si="160"/>
        <v>1.2325951644078309E-32</v>
      </c>
      <c r="J2042" s="8">
        <v>109901</v>
      </c>
      <c r="K2042" s="8">
        <f t="shared" si="161"/>
        <v>109901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57"/>
        <v>-0.61187499999999995</v>
      </c>
      <c r="E2043" s="8">
        <v>-0.61187499999999995</v>
      </c>
      <c r="F2043" s="4">
        <f t="shared" si="158"/>
        <v>0</v>
      </c>
      <c r="G2043" s="4">
        <f t="shared" si="159"/>
        <v>0</v>
      </c>
      <c r="H2043" s="8">
        <f t="shared" si="160"/>
        <v>0</v>
      </c>
      <c r="J2043" s="8">
        <v>109555</v>
      </c>
      <c r="K2043" s="8">
        <f t="shared" si="161"/>
        <v>109555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57"/>
        <v>-0.61187499999999995</v>
      </c>
      <c r="E2044" s="8">
        <v>-0.61187499999999995</v>
      </c>
      <c r="F2044" s="4">
        <f t="shared" si="158"/>
        <v>0</v>
      </c>
      <c r="G2044" s="4">
        <f t="shared" si="159"/>
        <v>0</v>
      </c>
      <c r="H2044" s="8">
        <f t="shared" si="160"/>
        <v>0</v>
      </c>
      <c r="J2044" s="8">
        <v>109554</v>
      </c>
      <c r="K2044" s="8">
        <f t="shared" si="161"/>
        <v>109554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57"/>
        <v>-0.61187499999999995</v>
      </c>
      <c r="E2045" s="8">
        <v>-0.61187499999999995</v>
      </c>
      <c r="F2045" s="4">
        <f t="shared" si="158"/>
        <v>0</v>
      </c>
      <c r="G2045" s="4">
        <f t="shared" si="159"/>
        <v>0</v>
      </c>
      <c r="H2045" s="8">
        <f t="shared" si="160"/>
        <v>0</v>
      </c>
      <c r="J2045" s="8">
        <v>109683</v>
      </c>
      <c r="K2045" s="8">
        <f t="shared" si="161"/>
        <v>109683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57"/>
        <v>-0.61187499999999995</v>
      </c>
      <c r="E2046" s="8">
        <v>-0.61187499999999995</v>
      </c>
      <c r="F2046" s="4">
        <f t="shared" si="158"/>
        <v>0</v>
      </c>
      <c r="G2046" s="4">
        <f t="shared" si="159"/>
        <v>0</v>
      </c>
      <c r="H2046" s="8">
        <f t="shared" si="160"/>
        <v>0</v>
      </c>
      <c r="J2046" s="8">
        <v>68662.3</v>
      </c>
      <c r="K2046" s="8">
        <f t="shared" si="161"/>
        <v>68662.3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57"/>
        <v>-0.61187499999999995</v>
      </c>
      <c r="E2047" s="8">
        <v>-0.61187499999999995</v>
      </c>
      <c r="F2047" s="4">
        <f t="shared" si="158"/>
        <v>0</v>
      </c>
      <c r="G2047" s="4">
        <f t="shared" si="159"/>
        <v>0</v>
      </c>
      <c r="H2047" s="8">
        <f t="shared" si="160"/>
        <v>0</v>
      </c>
      <c r="J2047" s="8">
        <v>-924.71500000000003</v>
      </c>
      <c r="K2047" s="8">
        <f t="shared" si="161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57"/>
        <v>-0.61187499999999995</v>
      </c>
      <c r="E2048" s="8">
        <v>-0.61187499999999995</v>
      </c>
      <c r="F2048" s="4">
        <f t="shared" si="158"/>
        <v>0</v>
      </c>
      <c r="G2048" s="4">
        <f t="shared" si="159"/>
        <v>0</v>
      </c>
      <c r="H2048" s="8">
        <f t="shared" si="160"/>
        <v>0</v>
      </c>
      <c r="J2048" s="8">
        <v>-611.875</v>
      </c>
      <c r="K2048" s="8">
        <f t="shared" si="161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57"/>
        <v>-0.61187499999999995</v>
      </c>
      <c r="E2049" s="8">
        <v>-0.61187499999999995</v>
      </c>
      <c r="F2049" s="4">
        <f t="shared" si="158"/>
        <v>0</v>
      </c>
      <c r="G2049" s="4">
        <f t="shared" si="159"/>
        <v>0</v>
      </c>
      <c r="H2049" s="8">
        <f t="shared" si="160"/>
        <v>0</v>
      </c>
      <c r="J2049" s="8">
        <v>-611.875</v>
      </c>
      <c r="K2049" s="8">
        <f t="shared" si="161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57"/>
        <v>-0.61187499999999995</v>
      </c>
      <c r="E2050" s="8">
        <v>-0.61187499999999995</v>
      </c>
      <c r="F2050" s="4">
        <f t="shared" si="158"/>
        <v>0</v>
      </c>
      <c r="G2050" s="4">
        <f t="shared" si="159"/>
        <v>0</v>
      </c>
      <c r="H2050" s="8">
        <f t="shared" si="160"/>
        <v>0</v>
      </c>
      <c r="J2050" s="8">
        <v>-611.875</v>
      </c>
      <c r="K2050" s="8">
        <f t="shared" si="161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57"/>
        <v>-0.61187499999999995</v>
      </c>
      <c r="E2051" s="8">
        <v>-0.61187499999999995</v>
      </c>
      <c r="F2051" s="4">
        <f t="shared" si="158"/>
        <v>0</v>
      </c>
      <c r="G2051" s="4">
        <f t="shared" si="159"/>
        <v>0</v>
      </c>
      <c r="H2051" s="8">
        <f t="shared" si="160"/>
        <v>0</v>
      </c>
      <c r="J2051" s="8">
        <v>-611.875</v>
      </c>
      <c r="K2051" s="8">
        <f t="shared" si="161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57"/>
        <v>-0.61187499999999995</v>
      </c>
      <c r="E2052" s="8">
        <v>-0.61187499999999995</v>
      </c>
      <c r="F2052" s="4">
        <f t="shared" si="158"/>
        <v>0</v>
      </c>
      <c r="G2052" s="4">
        <f t="shared" si="159"/>
        <v>0</v>
      </c>
      <c r="H2052" s="8">
        <f t="shared" si="160"/>
        <v>0</v>
      </c>
      <c r="J2052" s="8">
        <v>-611.875</v>
      </c>
      <c r="K2052" s="8">
        <f t="shared" si="161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57"/>
        <v>-0.61187499999999995</v>
      </c>
      <c r="E2053" s="8">
        <v>-0.61187499999999995</v>
      </c>
      <c r="F2053" s="4">
        <f t="shared" si="158"/>
        <v>0</v>
      </c>
      <c r="G2053" s="4">
        <f t="shared" si="159"/>
        <v>0</v>
      </c>
      <c r="H2053" s="8">
        <f t="shared" si="160"/>
        <v>0</v>
      </c>
      <c r="J2053" s="8">
        <v>-611.875</v>
      </c>
      <c r="K2053" s="8">
        <f t="shared" si="161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57"/>
        <v>-1.0669200000000001</v>
      </c>
      <c r="E2054" s="8">
        <v>-1.0669150000000001</v>
      </c>
      <c r="F2054" s="4">
        <f t="shared" si="158"/>
        <v>5.000000000032756E-6</v>
      </c>
      <c r="G2054" s="4">
        <f t="shared" si="159"/>
        <v>5.000000000032756E-6</v>
      </c>
      <c r="H2054" s="8">
        <f t="shared" si="160"/>
        <v>2.5000000000327561E-11</v>
      </c>
      <c r="J2054" s="8">
        <v>-611.875</v>
      </c>
      <c r="K2054" s="8">
        <f t="shared" si="161"/>
        <v>-611.875</v>
      </c>
    </row>
    <row r="2055" spans="1:11" x14ac:dyDescent="0.25">
      <c r="A2055" s="8">
        <v>2047</v>
      </c>
      <c r="B2055" s="8">
        <v>6</v>
      </c>
      <c r="C2055" s="8">
        <v>-2005.07</v>
      </c>
      <c r="D2055" s="8">
        <f t="shared" si="157"/>
        <v>-2.0050699999999999</v>
      </c>
      <c r="E2055" s="8">
        <v>-2.0039289999999998</v>
      </c>
      <c r="F2055" s="4">
        <f t="shared" si="158"/>
        <v>1.1410000000000586E-3</v>
      </c>
      <c r="G2055" s="4">
        <f t="shared" si="159"/>
        <v>1.1410000000000586E-3</v>
      </c>
      <c r="H2055" s="8">
        <f t="shared" si="160"/>
        <v>1.3018810000001337E-6</v>
      </c>
      <c r="J2055" s="8">
        <v>-611.875</v>
      </c>
      <c r="K2055" s="8">
        <f t="shared" si="161"/>
        <v>-611.875</v>
      </c>
    </row>
    <row r="2056" spans="1:11" x14ac:dyDescent="0.25">
      <c r="A2056" s="8">
        <v>2048</v>
      </c>
      <c r="B2056" s="8">
        <v>7</v>
      </c>
      <c r="C2056" s="8">
        <v>89503.4</v>
      </c>
      <c r="D2056" s="8">
        <f t="shared" si="157"/>
        <v>89.503399999999999</v>
      </c>
      <c r="E2056" s="8">
        <v>89.805667999999997</v>
      </c>
      <c r="F2056" s="4">
        <f t="shared" si="158"/>
        <v>0.30226799999999798</v>
      </c>
      <c r="G2056" s="4">
        <f t="shared" si="159"/>
        <v>0.30226799999999798</v>
      </c>
      <c r="H2056" s="8">
        <f t="shared" si="160"/>
        <v>9.1365943823998777E-2</v>
      </c>
      <c r="J2056" s="8">
        <v>-611.875</v>
      </c>
      <c r="K2056" s="8">
        <f t="shared" si="161"/>
        <v>-611.875</v>
      </c>
    </row>
    <row r="2057" spans="1:11" x14ac:dyDescent="0.25">
      <c r="A2057" s="8">
        <v>2049</v>
      </c>
      <c r="B2057" s="8">
        <v>8</v>
      </c>
      <c r="C2057" s="8">
        <v>113110</v>
      </c>
      <c r="D2057" s="8">
        <f t="shared" ref="D2057:D2120" si="162">C2057/1000</f>
        <v>113.11</v>
      </c>
      <c r="E2057" s="8">
        <v>113.280384</v>
      </c>
      <c r="F2057" s="4">
        <f t="shared" ref="F2057:F2120" si="163">(E2057- D2057)</f>
        <v>0.17038399999999854</v>
      </c>
      <c r="G2057" s="4">
        <f t="shared" ref="G2057:G2120" si="164">ABS(F2057)</f>
        <v>0.17038399999999854</v>
      </c>
      <c r="H2057" s="8">
        <f t="shared" ref="H2057:H2120" si="165">(G2057^2)</f>
        <v>2.9030707455999501E-2</v>
      </c>
      <c r="J2057" s="8">
        <v>-611.875</v>
      </c>
      <c r="K2057" s="8">
        <f t="shared" si="161"/>
        <v>-611.875</v>
      </c>
    </row>
    <row r="2058" spans="1:11" x14ac:dyDescent="0.25">
      <c r="A2058" s="8">
        <v>2050</v>
      </c>
      <c r="B2058" s="8">
        <v>9</v>
      </c>
      <c r="C2058" s="8">
        <v>111874</v>
      </c>
      <c r="D2058" s="8">
        <f t="shared" si="162"/>
        <v>111.874</v>
      </c>
      <c r="E2058" s="8">
        <v>112.068642</v>
      </c>
      <c r="F2058" s="4">
        <f t="shared" si="163"/>
        <v>0.19464200000000176</v>
      </c>
      <c r="G2058" s="4">
        <f t="shared" si="164"/>
        <v>0.19464200000000176</v>
      </c>
      <c r="H2058" s="8">
        <f t="shared" si="165"/>
        <v>3.7885508164000686E-2</v>
      </c>
      <c r="J2058" s="8">
        <v>-611.875</v>
      </c>
      <c r="K2058" s="8">
        <f t="shared" si="161"/>
        <v>-611.875</v>
      </c>
    </row>
    <row r="2059" spans="1:11" x14ac:dyDescent="0.25">
      <c r="A2059" s="8">
        <v>2051</v>
      </c>
      <c r="B2059" s="8">
        <v>10</v>
      </c>
      <c r="C2059" s="8">
        <v>111094</v>
      </c>
      <c r="D2059" s="8">
        <f t="shared" si="162"/>
        <v>111.09399999999999</v>
      </c>
      <c r="E2059" s="8">
        <v>111.260234</v>
      </c>
      <c r="F2059" s="4">
        <f t="shared" si="163"/>
        <v>0.16623400000000288</v>
      </c>
      <c r="G2059" s="4">
        <f t="shared" si="164"/>
        <v>0.16623400000000288</v>
      </c>
      <c r="H2059" s="8">
        <f t="shared" si="165"/>
        <v>2.7633742756000956E-2</v>
      </c>
      <c r="J2059" s="8">
        <v>-1066.92</v>
      </c>
      <c r="K2059" s="8">
        <f t="shared" si="161"/>
        <v>-1066.92</v>
      </c>
    </row>
    <row r="2060" spans="1:11" x14ac:dyDescent="0.25">
      <c r="A2060" s="8">
        <v>2052</v>
      </c>
      <c r="B2060" s="8">
        <v>11</v>
      </c>
      <c r="C2060" s="8">
        <v>110538</v>
      </c>
      <c r="D2060" s="8">
        <f t="shared" si="162"/>
        <v>110.538</v>
      </c>
      <c r="E2060" s="8">
        <v>110.75208600000001</v>
      </c>
      <c r="F2060" s="4">
        <f t="shared" si="163"/>
        <v>0.21408600000000888</v>
      </c>
      <c r="G2060" s="4">
        <f t="shared" si="164"/>
        <v>0.21408600000000888</v>
      </c>
      <c r="H2060" s="8">
        <f t="shared" si="165"/>
        <v>4.5832815396003805E-2</v>
      </c>
      <c r="J2060" s="8">
        <v>-1066.92</v>
      </c>
      <c r="K2060" s="8">
        <f t="shared" si="161"/>
        <v>-1066.92</v>
      </c>
    </row>
    <row r="2061" spans="1:11" x14ac:dyDescent="0.25">
      <c r="A2061" s="8">
        <v>2053</v>
      </c>
      <c r="B2061" s="8">
        <v>12</v>
      </c>
      <c r="C2061" s="8">
        <v>110028</v>
      </c>
      <c r="D2061" s="8">
        <f t="shared" si="162"/>
        <v>110.02800000000001</v>
      </c>
      <c r="E2061" s="8">
        <v>110.442173</v>
      </c>
      <c r="F2061" s="4">
        <f t="shared" si="163"/>
        <v>0.41417299999999102</v>
      </c>
      <c r="G2061" s="4">
        <f t="shared" si="164"/>
        <v>0.41417299999999102</v>
      </c>
      <c r="H2061" s="8">
        <f t="shared" si="165"/>
        <v>0.17153927392899257</v>
      </c>
      <c r="J2061" s="8">
        <v>9347.9699999999993</v>
      </c>
      <c r="K2061" s="8">
        <f t="shared" si="161"/>
        <v>9347.9699999999993</v>
      </c>
    </row>
    <row r="2062" spans="1:11" x14ac:dyDescent="0.25">
      <c r="A2062" s="8">
        <v>2054</v>
      </c>
      <c r="B2062" s="8">
        <v>13</v>
      </c>
      <c r="C2062" s="8">
        <v>109674</v>
      </c>
      <c r="D2062" s="8">
        <f t="shared" si="162"/>
        <v>109.67400000000001</v>
      </c>
      <c r="E2062" s="8">
        <v>110.08693700000001</v>
      </c>
      <c r="F2062" s="4">
        <f t="shared" si="163"/>
        <v>0.41293699999999944</v>
      </c>
      <c r="G2062" s="4">
        <f t="shared" si="164"/>
        <v>0.41293699999999944</v>
      </c>
      <c r="H2062" s="8">
        <f t="shared" si="165"/>
        <v>0.17051696596899954</v>
      </c>
      <c r="J2062" s="8">
        <v>113954</v>
      </c>
      <c r="K2062" s="8">
        <f t="shared" si="161"/>
        <v>113954</v>
      </c>
    </row>
    <row r="2063" spans="1:11" x14ac:dyDescent="0.25">
      <c r="A2063" s="8">
        <v>2055</v>
      </c>
      <c r="B2063" s="8">
        <v>14</v>
      </c>
      <c r="C2063" s="8">
        <v>109544</v>
      </c>
      <c r="D2063" s="8">
        <f t="shared" si="162"/>
        <v>109.544</v>
      </c>
      <c r="E2063" s="8">
        <v>109.949206</v>
      </c>
      <c r="F2063" s="4">
        <f t="shared" si="163"/>
        <v>0.40520600000000684</v>
      </c>
      <c r="G2063" s="4">
        <f t="shared" si="164"/>
        <v>0.40520600000000684</v>
      </c>
      <c r="H2063" s="8">
        <f t="shared" si="165"/>
        <v>0.16419190243600554</v>
      </c>
      <c r="J2063" s="8">
        <v>113007</v>
      </c>
      <c r="K2063" s="8">
        <f t="shared" si="161"/>
        <v>113007</v>
      </c>
    </row>
    <row r="2064" spans="1:11" x14ac:dyDescent="0.25">
      <c r="A2064" s="8">
        <v>2056</v>
      </c>
      <c r="B2064" s="8">
        <v>15</v>
      </c>
      <c r="C2064" s="8">
        <v>109380</v>
      </c>
      <c r="D2064" s="8">
        <f t="shared" si="162"/>
        <v>109.38</v>
      </c>
      <c r="E2064" s="8">
        <v>109.82277499999999</v>
      </c>
      <c r="F2064" s="4">
        <f t="shared" si="163"/>
        <v>0.44277499999999748</v>
      </c>
      <c r="G2064" s="4">
        <f t="shared" si="164"/>
        <v>0.44277499999999748</v>
      </c>
      <c r="H2064" s="8">
        <f t="shared" si="165"/>
        <v>0.19604970062499777</v>
      </c>
      <c r="J2064" s="8">
        <v>112238</v>
      </c>
      <c r="K2064" s="8">
        <f t="shared" si="161"/>
        <v>112238</v>
      </c>
    </row>
    <row r="2065" spans="1:11" x14ac:dyDescent="0.25">
      <c r="A2065" s="8">
        <v>2057</v>
      </c>
      <c r="B2065" s="8">
        <v>16</v>
      </c>
      <c r="C2065" s="8">
        <v>101943</v>
      </c>
      <c r="D2065" s="8">
        <f t="shared" si="162"/>
        <v>101.943</v>
      </c>
      <c r="E2065" s="8">
        <v>103.218059</v>
      </c>
      <c r="F2065" s="4">
        <f t="shared" si="163"/>
        <v>1.2750589999999988</v>
      </c>
      <c r="G2065" s="4">
        <f t="shared" si="164"/>
        <v>1.2750589999999988</v>
      </c>
      <c r="H2065" s="8">
        <f t="shared" si="165"/>
        <v>1.6257754534809969</v>
      </c>
      <c r="J2065" s="8">
        <v>111708</v>
      </c>
      <c r="K2065" s="8">
        <f t="shared" si="161"/>
        <v>111708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62"/>
        <v>-0.92471500000000006</v>
      </c>
      <c r="E2066" s="8">
        <v>-0.92471499999999995</v>
      </c>
      <c r="F2066" s="4">
        <f t="shared" si="163"/>
        <v>1.1102230246251565E-16</v>
      </c>
      <c r="G2066" s="4">
        <f t="shared" si="164"/>
        <v>1.1102230246251565E-16</v>
      </c>
      <c r="H2066" s="8">
        <f t="shared" si="165"/>
        <v>1.2325951644078309E-32</v>
      </c>
      <c r="J2066" s="8">
        <v>111171</v>
      </c>
      <c r="K2066" s="8">
        <f t="shared" si="161"/>
        <v>111171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62"/>
        <v>-0.61187499999999995</v>
      </c>
      <c r="E2067" s="8">
        <v>-0.61187499999999995</v>
      </c>
      <c r="F2067" s="4">
        <f t="shared" si="163"/>
        <v>0</v>
      </c>
      <c r="G2067" s="4">
        <f t="shared" si="164"/>
        <v>0</v>
      </c>
      <c r="H2067" s="8">
        <f t="shared" si="165"/>
        <v>0</v>
      </c>
      <c r="J2067" s="8">
        <v>110484</v>
      </c>
      <c r="K2067" s="8">
        <f t="shared" si="161"/>
        <v>110484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62"/>
        <v>-0.61187499999999995</v>
      </c>
      <c r="E2068" s="8">
        <v>-0.61187499999999995</v>
      </c>
      <c r="F2068" s="4">
        <f t="shared" si="163"/>
        <v>0</v>
      </c>
      <c r="G2068" s="4">
        <f t="shared" si="164"/>
        <v>0</v>
      </c>
      <c r="H2068" s="8">
        <f t="shared" si="165"/>
        <v>0</v>
      </c>
      <c r="J2068" s="8">
        <v>110680</v>
      </c>
      <c r="K2068" s="8">
        <f t="shared" si="161"/>
        <v>110680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62"/>
        <v>-0.61187499999999995</v>
      </c>
      <c r="E2069" s="8">
        <v>-0.61187499999999995</v>
      </c>
      <c r="F2069" s="4">
        <f t="shared" si="163"/>
        <v>0</v>
      </c>
      <c r="G2069" s="4">
        <f t="shared" si="164"/>
        <v>0</v>
      </c>
      <c r="H2069" s="8">
        <f t="shared" si="165"/>
        <v>0</v>
      </c>
      <c r="J2069" s="8">
        <v>110220</v>
      </c>
      <c r="K2069" s="8">
        <f t="shared" si="161"/>
        <v>110220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62"/>
        <v>-0.61187499999999995</v>
      </c>
      <c r="E2070" s="8">
        <v>-0.61187499999999995</v>
      </c>
      <c r="F2070" s="4">
        <f t="shared" si="163"/>
        <v>0</v>
      </c>
      <c r="G2070" s="4">
        <f t="shared" si="164"/>
        <v>0</v>
      </c>
      <c r="H2070" s="8">
        <f t="shared" si="165"/>
        <v>0</v>
      </c>
      <c r="J2070" s="8">
        <v>75954.8</v>
      </c>
      <c r="K2070" s="8">
        <f t="shared" si="161"/>
        <v>75954.8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62"/>
        <v>-0.61187499999999995</v>
      </c>
      <c r="E2071" s="8">
        <v>-0.61187499999999995</v>
      </c>
      <c r="F2071" s="4">
        <f t="shared" si="163"/>
        <v>0</v>
      </c>
      <c r="G2071" s="4">
        <f t="shared" si="164"/>
        <v>0</v>
      </c>
      <c r="H2071" s="8">
        <f t="shared" si="165"/>
        <v>0</v>
      </c>
      <c r="J2071" s="8">
        <v>-924.71500000000003</v>
      </c>
      <c r="K2071" s="8">
        <f t="shared" si="161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62"/>
        <v>-0.61187499999999995</v>
      </c>
      <c r="E2072" s="8">
        <v>-0.61187499999999995</v>
      </c>
      <c r="F2072" s="4">
        <f t="shared" si="163"/>
        <v>0</v>
      </c>
      <c r="G2072" s="4">
        <f t="shared" si="164"/>
        <v>0</v>
      </c>
      <c r="H2072" s="8">
        <f t="shared" si="165"/>
        <v>0</v>
      </c>
      <c r="J2072" s="8">
        <v>-611.875</v>
      </c>
      <c r="K2072" s="8">
        <f t="shared" si="161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62"/>
        <v>-0.61187499999999995</v>
      </c>
      <c r="E2073" s="8">
        <v>-0.61187499999999995</v>
      </c>
      <c r="F2073" s="4">
        <f t="shared" si="163"/>
        <v>0</v>
      </c>
      <c r="G2073" s="4">
        <f t="shared" si="164"/>
        <v>0</v>
      </c>
      <c r="H2073" s="8">
        <f t="shared" si="165"/>
        <v>0</v>
      </c>
      <c r="J2073" s="8">
        <v>-611.875</v>
      </c>
      <c r="K2073" s="8">
        <f t="shared" si="161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62"/>
        <v>-0.61187499999999995</v>
      </c>
      <c r="E2074" s="8">
        <v>-0.61187499999999995</v>
      </c>
      <c r="F2074" s="4">
        <f t="shared" si="163"/>
        <v>0</v>
      </c>
      <c r="G2074" s="4">
        <f t="shared" si="164"/>
        <v>0</v>
      </c>
      <c r="H2074" s="8">
        <f t="shared" si="165"/>
        <v>0</v>
      </c>
      <c r="J2074" s="8">
        <v>-611.875</v>
      </c>
      <c r="K2074" s="8">
        <f t="shared" si="161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62"/>
        <v>-0.61187499999999995</v>
      </c>
      <c r="E2075" s="8">
        <v>-0.61187499999999995</v>
      </c>
      <c r="F2075" s="4">
        <f t="shared" si="163"/>
        <v>0</v>
      </c>
      <c r="G2075" s="4">
        <f t="shared" si="164"/>
        <v>0</v>
      </c>
      <c r="H2075" s="8">
        <f t="shared" si="165"/>
        <v>0</v>
      </c>
      <c r="J2075" s="8">
        <v>-611.875</v>
      </c>
      <c r="K2075" s="8">
        <f t="shared" si="161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62"/>
        <v>-0.61187499999999995</v>
      </c>
      <c r="E2076" s="8">
        <v>-0.61187499999999995</v>
      </c>
      <c r="F2076" s="4">
        <f t="shared" si="163"/>
        <v>0</v>
      </c>
      <c r="G2076" s="4">
        <f t="shared" si="164"/>
        <v>0</v>
      </c>
      <c r="H2076" s="8">
        <f t="shared" si="165"/>
        <v>0</v>
      </c>
      <c r="J2076" s="8">
        <v>-611.875</v>
      </c>
      <c r="K2076" s="8">
        <f t="shared" si="161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62"/>
        <v>-0.61187499999999995</v>
      </c>
      <c r="E2077" s="8">
        <v>-0.61187499999999995</v>
      </c>
      <c r="F2077" s="4">
        <f t="shared" si="163"/>
        <v>0</v>
      </c>
      <c r="G2077" s="4">
        <f t="shared" si="164"/>
        <v>0</v>
      </c>
      <c r="H2077" s="8">
        <f t="shared" si="165"/>
        <v>0</v>
      </c>
      <c r="J2077" s="8">
        <v>-611.875</v>
      </c>
      <c r="K2077" s="8">
        <f t="shared" si="161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62"/>
        <v>-1.0669200000000001</v>
      </c>
      <c r="E2078" s="8">
        <v>-1.0669150000000001</v>
      </c>
      <c r="F2078" s="4">
        <f t="shared" si="163"/>
        <v>5.000000000032756E-6</v>
      </c>
      <c r="G2078" s="4">
        <f t="shared" si="164"/>
        <v>5.000000000032756E-6</v>
      </c>
      <c r="H2078" s="8">
        <f t="shared" si="165"/>
        <v>2.5000000000327561E-11</v>
      </c>
      <c r="J2078" s="8">
        <v>-611.875</v>
      </c>
      <c r="K2078" s="8">
        <f t="shared" si="161"/>
        <v>-611.875</v>
      </c>
    </row>
    <row r="2079" spans="1:11" x14ac:dyDescent="0.25">
      <c r="A2079" s="8">
        <v>2071</v>
      </c>
      <c r="B2079" s="8">
        <v>6</v>
      </c>
      <c r="C2079" s="8">
        <v>-2000.41</v>
      </c>
      <c r="D2079" s="8">
        <f t="shared" si="162"/>
        <v>-2.00041</v>
      </c>
      <c r="E2079" s="8">
        <v>-1.999293</v>
      </c>
      <c r="F2079" s="4">
        <f t="shared" si="163"/>
        <v>1.1170000000000346E-3</v>
      </c>
      <c r="G2079" s="4">
        <f t="shared" si="164"/>
        <v>1.1170000000000346E-3</v>
      </c>
      <c r="H2079" s="8">
        <f t="shared" si="165"/>
        <v>1.2476890000000773E-6</v>
      </c>
      <c r="J2079" s="8">
        <v>-611.875</v>
      </c>
      <c r="K2079" s="8">
        <f t="shared" si="161"/>
        <v>-611.875</v>
      </c>
    </row>
    <row r="2080" spans="1:11" x14ac:dyDescent="0.25">
      <c r="A2080" s="8">
        <v>2072</v>
      </c>
      <c r="B2080" s="8">
        <v>7</v>
      </c>
      <c r="C2080" s="8">
        <v>86965.8</v>
      </c>
      <c r="D2080" s="8">
        <f t="shared" si="162"/>
        <v>86.965800000000002</v>
      </c>
      <c r="E2080" s="8">
        <v>86.680018000000004</v>
      </c>
      <c r="F2080" s="4">
        <f t="shared" si="163"/>
        <v>-0.28578199999999754</v>
      </c>
      <c r="G2080" s="4">
        <f t="shared" si="164"/>
        <v>0.28578199999999754</v>
      </c>
      <c r="H2080" s="8">
        <f t="shared" si="165"/>
        <v>8.1671351523998598E-2</v>
      </c>
      <c r="J2080" s="8">
        <v>-611.875</v>
      </c>
      <c r="K2080" s="8">
        <f t="shared" si="161"/>
        <v>-611.875</v>
      </c>
    </row>
    <row r="2081" spans="1:11" x14ac:dyDescent="0.25">
      <c r="A2081" s="8">
        <v>2073</v>
      </c>
      <c r="B2081" s="8">
        <v>8</v>
      </c>
      <c r="C2081" s="8">
        <v>112879</v>
      </c>
      <c r="D2081" s="8">
        <f t="shared" si="162"/>
        <v>112.879</v>
      </c>
      <c r="E2081" s="8">
        <v>113.143844</v>
      </c>
      <c r="F2081" s="4">
        <f t="shared" si="163"/>
        <v>0.26484399999999653</v>
      </c>
      <c r="G2081" s="4">
        <f t="shared" si="164"/>
        <v>0.26484399999999653</v>
      </c>
      <c r="H2081" s="8">
        <f t="shared" si="165"/>
        <v>7.0142344335998155E-2</v>
      </c>
      <c r="J2081" s="8">
        <v>-611.875</v>
      </c>
      <c r="K2081" s="8">
        <f t="shared" si="161"/>
        <v>-611.875</v>
      </c>
    </row>
    <row r="2082" spans="1:11" x14ac:dyDescent="0.25">
      <c r="A2082" s="8">
        <v>2074</v>
      </c>
      <c r="B2082" s="8">
        <v>9</v>
      </c>
      <c r="C2082" s="8">
        <v>111679</v>
      </c>
      <c r="D2082" s="8">
        <f t="shared" si="162"/>
        <v>111.679</v>
      </c>
      <c r="E2082" s="8">
        <v>112.114673</v>
      </c>
      <c r="F2082" s="4">
        <f t="shared" si="163"/>
        <v>0.4356729999999942</v>
      </c>
      <c r="G2082" s="4">
        <f t="shared" si="164"/>
        <v>0.4356729999999942</v>
      </c>
      <c r="H2082" s="8">
        <f t="shared" si="165"/>
        <v>0.18981096292899494</v>
      </c>
      <c r="J2082" s="8">
        <v>-611.875</v>
      </c>
      <c r="K2082" s="8">
        <f t="shared" si="161"/>
        <v>-611.875</v>
      </c>
    </row>
    <row r="2083" spans="1:11" x14ac:dyDescent="0.25">
      <c r="A2083" s="8">
        <v>2075</v>
      </c>
      <c r="B2083" s="8">
        <v>10</v>
      </c>
      <c r="C2083" s="8">
        <v>110807</v>
      </c>
      <c r="D2083" s="8">
        <f t="shared" si="162"/>
        <v>110.807</v>
      </c>
      <c r="E2083" s="8">
        <v>111.07543699999999</v>
      </c>
      <c r="F2083" s="4">
        <f t="shared" si="163"/>
        <v>0.2684369999999916</v>
      </c>
      <c r="G2083" s="4">
        <f t="shared" si="164"/>
        <v>0.2684369999999916</v>
      </c>
      <c r="H2083" s="8">
        <f t="shared" si="165"/>
        <v>7.2058422968995492E-2</v>
      </c>
      <c r="J2083" s="8">
        <v>-1066.92</v>
      </c>
      <c r="K2083" s="8">
        <f t="shared" si="161"/>
        <v>-1066.92</v>
      </c>
    </row>
    <row r="2084" spans="1:11" x14ac:dyDescent="0.25">
      <c r="A2084" s="8">
        <v>2076</v>
      </c>
      <c r="B2084" s="8">
        <v>11</v>
      </c>
      <c r="C2084" s="8">
        <v>110158</v>
      </c>
      <c r="D2084" s="8">
        <f t="shared" si="162"/>
        <v>110.158</v>
      </c>
      <c r="E2084" s="8">
        <v>110.508602</v>
      </c>
      <c r="F2084" s="4">
        <f t="shared" si="163"/>
        <v>0.35060199999999497</v>
      </c>
      <c r="G2084" s="4">
        <f t="shared" si="164"/>
        <v>0.35060199999999497</v>
      </c>
      <c r="H2084" s="8">
        <f t="shared" si="165"/>
        <v>0.12292176240399648</v>
      </c>
      <c r="J2084" s="8">
        <v>-2003.92</v>
      </c>
      <c r="K2084" s="8">
        <f t="shared" si="161"/>
        <v>-2003.92</v>
      </c>
    </row>
    <row r="2085" spans="1:11" x14ac:dyDescent="0.25">
      <c r="A2085" s="8">
        <v>2077</v>
      </c>
      <c r="B2085" s="8">
        <v>12</v>
      </c>
      <c r="C2085" s="8">
        <v>109480</v>
      </c>
      <c r="D2085" s="8">
        <f t="shared" si="162"/>
        <v>109.48</v>
      </c>
      <c r="E2085" s="8">
        <v>109.811334</v>
      </c>
      <c r="F2085" s="4">
        <f t="shared" si="163"/>
        <v>0.33133399999999824</v>
      </c>
      <c r="G2085" s="4">
        <f t="shared" si="164"/>
        <v>0.33133399999999824</v>
      </c>
      <c r="H2085" s="8">
        <f t="shared" si="165"/>
        <v>0.10978221955599883</v>
      </c>
      <c r="J2085" s="8">
        <v>89598.7</v>
      </c>
      <c r="K2085" s="8">
        <f t="shared" si="161"/>
        <v>89598.7</v>
      </c>
    </row>
    <row r="2086" spans="1:11" x14ac:dyDescent="0.25">
      <c r="A2086" s="8">
        <v>2078</v>
      </c>
      <c r="B2086" s="8">
        <v>13</v>
      </c>
      <c r="C2086" s="8">
        <v>109071</v>
      </c>
      <c r="D2086" s="8">
        <f t="shared" si="162"/>
        <v>109.071</v>
      </c>
      <c r="E2086" s="8">
        <v>109.385615</v>
      </c>
      <c r="F2086" s="4">
        <f t="shared" si="163"/>
        <v>0.31461500000000342</v>
      </c>
      <c r="G2086" s="4">
        <f t="shared" si="164"/>
        <v>0.31461500000000342</v>
      </c>
      <c r="H2086" s="8">
        <f t="shared" si="165"/>
        <v>9.8982598225002147E-2</v>
      </c>
      <c r="J2086" s="8">
        <v>113135</v>
      </c>
      <c r="K2086" s="8">
        <f t="shared" si="161"/>
        <v>113135</v>
      </c>
    </row>
    <row r="2087" spans="1:11" x14ac:dyDescent="0.25">
      <c r="A2087" s="8">
        <v>2079</v>
      </c>
      <c r="B2087" s="8">
        <v>14</v>
      </c>
      <c r="C2087" s="8">
        <v>108941</v>
      </c>
      <c r="D2087" s="8">
        <f t="shared" si="162"/>
        <v>108.941</v>
      </c>
      <c r="E2087" s="8">
        <v>109.260195</v>
      </c>
      <c r="F2087" s="4">
        <f t="shared" si="163"/>
        <v>0.31919499999999346</v>
      </c>
      <c r="G2087" s="4">
        <f t="shared" si="164"/>
        <v>0.31919499999999346</v>
      </c>
      <c r="H2087" s="8">
        <f t="shared" si="165"/>
        <v>0.10188544802499583</v>
      </c>
      <c r="J2087" s="8">
        <v>111965</v>
      </c>
      <c r="K2087" s="8">
        <f t="shared" si="161"/>
        <v>111965</v>
      </c>
    </row>
    <row r="2088" spans="1:11" x14ac:dyDescent="0.25">
      <c r="A2088" s="8">
        <v>2080</v>
      </c>
      <c r="B2088" s="8">
        <v>15</v>
      </c>
      <c r="C2088" s="8">
        <v>108817</v>
      </c>
      <c r="D2088" s="8">
        <f t="shared" si="162"/>
        <v>108.81699999999999</v>
      </c>
      <c r="E2088" s="8">
        <v>109.134146</v>
      </c>
      <c r="F2088" s="4">
        <f t="shared" si="163"/>
        <v>0.31714600000000814</v>
      </c>
      <c r="G2088" s="4">
        <f t="shared" si="164"/>
        <v>0.31714600000000814</v>
      </c>
      <c r="H2088" s="8">
        <f t="shared" si="165"/>
        <v>0.10058158531600517</v>
      </c>
      <c r="J2088" s="8">
        <v>111184</v>
      </c>
      <c r="K2088" s="8">
        <f t="shared" si="161"/>
        <v>111184</v>
      </c>
    </row>
    <row r="2089" spans="1:11" x14ac:dyDescent="0.25">
      <c r="A2089" s="8">
        <v>2081</v>
      </c>
      <c r="B2089" s="8">
        <v>16</v>
      </c>
      <c r="C2089" s="8">
        <v>102060</v>
      </c>
      <c r="D2089" s="8">
        <f t="shared" si="162"/>
        <v>102.06</v>
      </c>
      <c r="E2089" s="8">
        <v>103.36165</v>
      </c>
      <c r="F2089" s="4">
        <f t="shared" si="163"/>
        <v>1.3016499999999951</v>
      </c>
      <c r="G2089" s="4">
        <f t="shared" si="164"/>
        <v>1.3016499999999951</v>
      </c>
      <c r="H2089" s="8">
        <f t="shared" si="165"/>
        <v>1.6942927224999873</v>
      </c>
      <c r="J2089" s="8">
        <v>110680</v>
      </c>
      <c r="K2089" s="8">
        <f t="shared" si="161"/>
        <v>110680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62"/>
        <v>-0.92471500000000006</v>
      </c>
      <c r="E2090" s="8">
        <v>-0.92471499999999995</v>
      </c>
      <c r="F2090" s="4">
        <f t="shared" si="163"/>
        <v>1.1102230246251565E-16</v>
      </c>
      <c r="G2090" s="4">
        <f t="shared" si="164"/>
        <v>1.1102230246251565E-16</v>
      </c>
      <c r="H2090" s="8">
        <f t="shared" si="165"/>
        <v>1.2325951644078309E-32</v>
      </c>
      <c r="J2090" s="8">
        <v>110381</v>
      </c>
      <c r="K2090" s="8">
        <f t="shared" si="161"/>
        <v>110381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62"/>
        <v>-0.61187499999999995</v>
      </c>
      <c r="E2091" s="8">
        <v>-0.61187499999999995</v>
      </c>
      <c r="F2091" s="4">
        <f t="shared" si="163"/>
        <v>0</v>
      </c>
      <c r="G2091" s="4">
        <f t="shared" si="164"/>
        <v>0</v>
      </c>
      <c r="H2091" s="8">
        <f t="shared" si="165"/>
        <v>0</v>
      </c>
      <c r="J2091" s="8">
        <v>110035</v>
      </c>
      <c r="K2091" s="8">
        <f t="shared" si="161"/>
        <v>110035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62"/>
        <v>-0.61187499999999995</v>
      </c>
      <c r="E2092" s="8">
        <v>-0.61187499999999995</v>
      </c>
      <c r="F2092" s="4">
        <f t="shared" si="163"/>
        <v>0</v>
      </c>
      <c r="G2092" s="4">
        <f t="shared" si="164"/>
        <v>0</v>
      </c>
      <c r="H2092" s="8">
        <f t="shared" si="165"/>
        <v>0</v>
      </c>
      <c r="J2092" s="8">
        <v>109901</v>
      </c>
      <c r="K2092" s="8">
        <f t="shared" ref="K2092:K2155" si="166">J2092</f>
        <v>109901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62"/>
        <v>-0.61187499999999995</v>
      </c>
      <c r="E2093" s="8">
        <v>-0.61187499999999995</v>
      </c>
      <c r="F2093" s="4">
        <f t="shared" si="163"/>
        <v>0</v>
      </c>
      <c r="G2093" s="4">
        <f t="shared" si="164"/>
        <v>0</v>
      </c>
      <c r="H2093" s="8">
        <f t="shared" si="165"/>
        <v>0</v>
      </c>
      <c r="J2093" s="8">
        <v>109778</v>
      </c>
      <c r="K2093" s="8">
        <f t="shared" si="166"/>
        <v>109778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62"/>
        <v>-0.61187499999999995</v>
      </c>
      <c r="E2094" s="8">
        <v>-0.61187499999999995</v>
      </c>
      <c r="F2094" s="4">
        <f t="shared" si="163"/>
        <v>0</v>
      </c>
      <c r="G2094" s="4">
        <f t="shared" si="164"/>
        <v>0</v>
      </c>
      <c r="H2094" s="8">
        <f t="shared" si="165"/>
        <v>0</v>
      </c>
      <c r="J2094" s="8">
        <v>103212</v>
      </c>
      <c r="K2094" s="8">
        <f t="shared" si="166"/>
        <v>103212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62"/>
        <v>-0.61187499999999995</v>
      </c>
      <c r="E2095" s="8">
        <v>-0.61187499999999995</v>
      </c>
      <c r="F2095" s="4">
        <f t="shared" si="163"/>
        <v>0</v>
      </c>
      <c r="G2095" s="4">
        <f t="shared" si="164"/>
        <v>0</v>
      </c>
      <c r="H2095" s="8">
        <f t="shared" si="165"/>
        <v>0</v>
      </c>
      <c r="J2095" s="8">
        <v>-924.71500000000003</v>
      </c>
      <c r="K2095" s="8">
        <f t="shared" si="166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62"/>
        <v>-0.61187499999999995</v>
      </c>
      <c r="E2096" s="8">
        <v>-0.61187499999999995</v>
      </c>
      <c r="F2096" s="4">
        <f t="shared" si="163"/>
        <v>0</v>
      </c>
      <c r="G2096" s="4">
        <f t="shared" si="164"/>
        <v>0</v>
      </c>
      <c r="H2096" s="8">
        <f t="shared" si="165"/>
        <v>0</v>
      </c>
      <c r="J2096" s="8">
        <v>-611.875</v>
      </c>
      <c r="K2096" s="8">
        <f t="shared" si="166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62"/>
        <v>-0.61187499999999995</v>
      </c>
      <c r="E2097" s="8">
        <v>-0.61187499999999995</v>
      </c>
      <c r="F2097" s="4">
        <f t="shared" si="163"/>
        <v>0</v>
      </c>
      <c r="G2097" s="4">
        <f t="shared" si="164"/>
        <v>0</v>
      </c>
      <c r="H2097" s="8">
        <f t="shared" si="165"/>
        <v>0</v>
      </c>
      <c r="J2097" s="8">
        <v>-611.875</v>
      </c>
      <c r="K2097" s="8">
        <f t="shared" si="166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62"/>
        <v>-0.61187499999999995</v>
      </c>
      <c r="E2098" s="8">
        <v>-0.61187499999999995</v>
      </c>
      <c r="F2098" s="4">
        <f t="shared" si="163"/>
        <v>0</v>
      </c>
      <c r="G2098" s="4">
        <f t="shared" si="164"/>
        <v>0</v>
      </c>
      <c r="H2098" s="8">
        <f t="shared" si="165"/>
        <v>0</v>
      </c>
      <c r="J2098" s="8">
        <v>-611.875</v>
      </c>
      <c r="K2098" s="8">
        <f t="shared" si="166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62"/>
        <v>-0.61187499999999995</v>
      </c>
      <c r="E2099" s="8">
        <v>-0.61187499999999995</v>
      </c>
      <c r="F2099" s="4">
        <f t="shared" si="163"/>
        <v>0</v>
      </c>
      <c r="G2099" s="4">
        <f t="shared" si="164"/>
        <v>0</v>
      </c>
      <c r="H2099" s="8">
        <f t="shared" si="165"/>
        <v>0</v>
      </c>
      <c r="J2099" s="8">
        <v>-611.875</v>
      </c>
      <c r="K2099" s="8">
        <f t="shared" si="166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62"/>
        <v>-0.61187499999999995</v>
      </c>
      <c r="E2100" s="8">
        <v>-0.61187499999999995</v>
      </c>
      <c r="F2100" s="4">
        <f t="shared" si="163"/>
        <v>0</v>
      </c>
      <c r="G2100" s="4">
        <f t="shared" si="164"/>
        <v>0</v>
      </c>
      <c r="H2100" s="8">
        <f t="shared" si="165"/>
        <v>0</v>
      </c>
      <c r="J2100" s="8">
        <v>-611.875</v>
      </c>
      <c r="K2100" s="8">
        <f t="shared" si="166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62"/>
        <v>-0.61187499999999995</v>
      </c>
      <c r="E2101" s="8">
        <v>-0.61187499999999995</v>
      </c>
      <c r="F2101" s="4">
        <f t="shared" si="163"/>
        <v>0</v>
      </c>
      <c r="G2101" s="4">
        <f t="shared" si="164"/>
        <v>0</v>
      </c>
      <c r="H2101" s="8">
        <f t="shared" si="165"/>
        <v>0</v>
      </c>
      <c r="J2101" s="8">
        <v>-611.875</v>
      </c>
      <c r="K2101" s="8">
        <f t="shared" si="166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62"/>
        <v>-1.0669200000000001</v>
      </c>
      <c r="E2102" s="8">
        <v>-1.0669150000000001</v>
      </c>
      <c r="F2102" s="4">
        <f t="shared" si="163"/>
        <v>5.000000000032756E-6</v>
      </c>
      <c r="G2102" s="4">
        <f t="shared" si="164"/>
        <v>5.000000000032756E-6</v>
      </c>
      <c r="H2102" s="8">
        <f t="shared" si="165"/>
        <v>2.5000000000327561E-11</v>
      </c>
      <c r="J2102" s="8">
        <v>-611.875</v>
      </c>
      <c r="K2102" s="8">
        <f t="shared" si="166"/>
        <v>-611.875</v>
      </c>
    </row>
    <row r="2103" spans="1:11" x14ac:dyDescent="0.25">
      <c r="A2103" s="8">
        <v>2095</v>
      </c>
      <c r="B2103" s="8">
        <v>6</v>
      </c>
      <c r="C2103" s="8">
        <v>-2427.94</v>
      </c>
      <c r="D2103" s="8">
        <f t="shared" si="162"/>
        <v>-2.42794</v>
      </c>
      <c r="E2103" s="8">
        <v>-2.4276620000000002</v>
      </c>
      <c r="F2103" s="4">
        <f t="shared" si="163"/>
        <v>2.7799999999977842E-4</v>
      </c>
      <c r="G2103" s="4">
        <f t="shared" si="164"/>
        <v>2.7799999999977842E-4</v>
      </c>
      <c r="H2103" s="8">
        <f t="shared" si="165"/>
        <v>7.7283999999876802E-8</v>
      </c>
      <c r="J2103" s="8">
        <v>-611.875</v>
      </c>
      <c r="K2103" s="8">
        <f t="shared" si="166"/>
        <v>-611.875</v>
      </c>
    </row>
    <row r="2104" spans="1:11" x14ac:dyDescent="0.25">
      <c r="A2104" s="8">
        <v>2096</v>
      </c>
      <c r="B2104" s="8">
        <v>7</v>
      </c>
      <c r="C2104" s="8">
        <v>83592.3</v>
      </c>
      <c r="D2104" s="8">
        <f t="shared" si="162"/>
        <v>83.592300000000009</v>
      </c>
      <c r="E2104" s="8">
        <v>83.598290000000006</v>
      </c>
      <c r="F2104" s="4">
        <f t="shared" si="163"/>
        <v>5.9899999999970532E-3</v>
      </c>
      <c r="G2104" s="4">
        <f t="shared" si="164"/>
        <v>5.9899999999970532E-3</v>
      </c>
      <c r="H2104" s="8">
        <f t="shared" si="165"/>
        <v>3.5880099999964698E-5</v>
      </c>
      <c r="J2104" s="8">
        <v>-611.875</v>
      </c>
      <c r="K2104" s="8">
        <f t="shared" si="166"/>
        <v>-611.875</v>
      </c>
    </row>
    <row r="2105" spans="1:11" x14ac:dyDescent="0.25">
      <c r="A2105" s="8">
        <v>2097</v>
      </c>
      <c r="B2105" s="8">
        <v>8</v>
      </c>
      <c r="C2105" s="8">
        <v>111930</v>
      </c>
      <c r="D2105" s="8">
        <f t="shared" si="162"/>
        <v>111.93</v>
      </c>
      <c r="E2105" s="8">
        <v>112.137384</v>
      </c>
      <c r="F2105" s="4">
        <f t="shared" si="163"/>
        <v>0.20738399999999046</v>
      </c>
      <c r="G2105" s="4">
        <f t="shared" si="164"/>
        <v>0.20738399999999046</v>
      </c>
      <c r="H2105" s="8">
        <f t="shared" si="165"/>
        <v>4.3008123455996042E-2</v>
      </c>
      <c r="J2105" s="8">
        <v>-611.875</v>
      </c>
      <c r="K2105" s="8">
        <f t="shared" si="166"/>
        <v>-611.875</v>
      </c>
    </row>
    <row r="2106" spans="1:11" x14ac:dyDescent="0.25">
      <c r="A2106" s="8">
        <v>2098</v>
      </c>
      <c r="B2106" s="8">
        <v>9</v>
      </c>
      <c r="C2106" s="8">
        <v>110875</v>
      </c>
      <c r="D2106" s="8">
        <f t="shared" si="162"/>
        <v>110.875</v>
      </c>
      <c r="E2106" s="8">
        <v>111.339873</v>
      </c>
      <c r="F2106" s="4">
        <f t="shared" si="163"/>
        <v>0.46487299999999721</v>
      </c>
      <c r="G2106" s="4">
        <f t="shared" si="164"/>
        <v>0.46487299999999721</v>
      </c>
      <c r="H2106" s="8">
        <f t="shared" si="165"/>
        <v>0.21610690612899741</v>
      </c>
      <c r="J2106" s="8">
        <v>-611.875</v>
      </c>
      <c r="K2106" s="8">
        <f t="shared" si="166"/>
        <v>-611.875</v>
      </c>
    </row>
    <row r="2107" spans="1:11" x14ac:dyDescent="0.25">
      <c r="A2107" s="8">
        <v>2099</v>
      </c>
      <c r="B2107" s="8">
        <v>10</v>
      </c>
      <c r="C2107" s="8">
        <v>110021</v>
      </c>
      <c r="D2107" s="8">
        <f t="shared" si="162"/>
        <v>110.021</v>
      </c>
      <c r="E2107" s="8">
        <v>110.438068</v>
      </c>
      <c r="F2107" s="4">
        <f t="shared" si="163"/>
        <v>0.41706800000000044</v>
      </c>
      <c r="G2107" s="4">
        <f t="shared" si="164"/>
        <v>0.41706800000000044</v>
      </c>
      <c r="H2107" s="8">
        <f t="shared" si="165"/>
        <v>0.17394571662400038</v>
      </c>
      <c r="J2107" s="8">
        <v>-1066.92</v>
      </c>
      <c r="K2107" s="8">
        <f t="shared" si="166"/>
        <v>-1066.92</v>
      </c>
    </row>
    <row r="2108" spans="1:11" x14ac:dyDescent="0.25">
      <c r="A2108" s="8">
        <v>2100</v>
      </c>
      <c r="B2108" s="8">
        <v>11</v>
      </c>
      <c r="C2108" s="8">
        <v>109348</v>
      </c>
      <c r="D2108" s="8">
        <f t="shared" si="162"/>
        <v>109.348</v>
      </c>
      <c r="E2108" s="8">
        <v>109.558181</v>
      </c>
      <c r="F2108" s="4">
        <f t="shared" si="163"/>
        <v>0.21018100000000572</v>
      </c>
      <c r="G2108" s="4">
        <f t="shared" si="164"/>
        <v>0.21018100000000572</v>
      </c>
      <c r="H2108" s="8">
        <f t="shared" si="165"/>
        <v>4.4176052761002407E-2</v>
      </c>
      <c r="J2108" s="8">
        <v>-1999.77</v>
      </c>
      <c r="K2108" s="8">
        <f t="shared" si="166"/>
        <v>-1999.77</v>
      </c>
    </row>
    <row r="2109" spans="1:11" x14ac:dyDescent="0.25">
      <c r="A2109" s="8">
        <v>2101</v>
      </c>
      <c r="B2109" s="8">
        <v>12</v>
      </c>
      <c r="C2109" s="8">
        <v>108671</v>
      </c>
      <c r="D2109" s="8">
        <f t="shared" si="162"/>
        <v>108.67100000000001</v>
      </c>
      <c r="E2109" s="8">
        <v>109.096339</v>
      </c>
      <c r="F2109" s="4">
        <f t="shared" si="163"/>
        <v>0.42533899999999392</v>
      </c>
      <c r="G2109" s="4">
        <f t="shared" si="164"/>
        <v>0.42533899999999392</v>
      </c>
      <c r="H2109" s="8">
        <f t="shared" si="165"/>
        <v>0.18091326492099483</v>
      </c>
      <c r="J2109" s="8">
        <v>87381.4</v>
      </c>
      <c r="K2109" s="8">
        <f t="shared" si="166"/>
        <v>87381.4</v>
      </c>
    </row>
    <row r="2110" spans="1:11" x14ac:dyDescent="0.25">
      <c r="A2110" s="8">
        <v>2102</v>
      </c>
      <c r="B2110" s="8">
        <v>13</v>
      </c>
      <c r="C2110" s="8">
        <v>108301</v>
      </c>
      <c r="D2110" s="8">
        <f t="shared" si="162"/>
        <v>108.301</v>
      </c>
      <c r="E2110" s="8">
        <v>108.33716200000001</v>
      </c>
      <c r="F2110" s="4">
        <f t="shared" si="163"/>
        <v>3.6162000000004468E-2</v>
      </c>
      <c r="G2110" s="4">
        <f t="shared" si="164"/>
        <v>3.6162000000004468E-2</v>
      </c>
      <c r="H2110" s="8">
        <f t="shared" si="165"/>
        <v>1.3076902440003232E-3</v>
      </c>
      <c r="J2110" s="8">
        <v>112989</v>
      </c>
      <c r="K2110" s="8">
        <f t="shared" si="166"/>
        <v>112989</v>
      </c>
    </row>
    <row r="2111" spans="1:11" x14ac:dyDescent="0.25">
      <c r="A2111" s="8">
        <v>2103</v>
      </c>
      <c r="B2111" s="8">
        <v>14</v>
      </c>
      <c r="C2111" s="8">
        <v>108256</v>
      </c>
      <c r="D2111" s="8">
        <f t="shared" si="162"/>
        <v>108.256</v>
      </c>
      <c r="E2111" s="8">
        <v>108.27279</v>
      </c>
      <c r="F2111" s="4">
        <f t="shared" si="163"/>
        <v>1.6790000000000305E-2</v>
      </c>
      <c r="G2111" s="4">
        <f t="shared" si="164"/>
        <v>1.6790000000000305E-2</v>
      </c>
      <c r="H2111" s="8">
        <f t="shared" si="165"/>
        <v>2.8190410000001026E-4</v>
      </c>
      <c r="J2111" s="8">
        <v>112021</v>
      </c>
      <c r="K2111" s="8">
        <f t="shared" si="166"/>
        <v>112021</v>
      </c>
    </row>
    <row r="2112" spans="1:11" x14ac:dyDescent="0.25">
      <c r="A2112" s="8">
        <v>2104</v>
      </c>
      <c r="B2112" s="8">
        <v>15</v>
      </c>
      <c r="C2112" s="8">
        <v>108205</v>
      </c>
      <c r="D2112" s="8">
        <f t="shared" si="162"/>
        <v>108.205</v>
      </c>
      <c r="E2112" s="8">
        <v>108.19874799999999</v>
      </c>
      <c r="F2112" s="4">
        <f t="shared" si="163"/>
        <v>-6.252000000003477E-3</v>
      </c>
      <c r="G2112" s="4">
        <f t="shared" si="164"/>
        <v>6.252000000003477E-3</v>
      </c>
      <c r="H2112" s="8">
        <f t="shared" si="165"/>
        <v>3.9087504000043475E-5</v>
      </c>
      <c r="J2112" s="8">
        <v>110997</v>
      </c>
      <c r="K2112" s="8">
        <f t="shared" si="166"/>
        <v>110997</v>
      </c>
    </row>
    <row r="2113" spans="1:11" x14ac:dyDescent="0.25">
      <c r="A2113" s="8">
        <v>2105</v>
      </c>
      <c r="B2113" s="8">
        <v>16</v>
      </c>
      <c r="C2113" s="8">
        <v>102542</v>
      </c>
      <c r="D2113" s="8">
        <f t="shared" si="162"/>
        <v>102.542</v>
      </c>
      <c r="E2113" s="8">
        <v>103.691607</v>
      </c>
      <c r="F2113" s="4">
        <f t="shared" si="163"/>
        <v>1.1496070000000032</v>
      </c>
      <c r="G2113" s="4">
        <f t="shared" si="164"/>
        <v>1.1496070000000032</v>
      </c>
      <c r="H2113" s="8">
        <f t="shared" si="165"/>
        <v>1.3215962544490072</v>
      </c>
      <c r="J2113" s="8">
        <v>110451</v>
      </c>
      <c r="K2113" s="8">
        <f t="shared" si="166"/>
        <v>110451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62"/>
        <v>-0.92471500000000006</v>
      </c>
      <c r="E2114" s="8">
        <v>-0.92471499999999995</v>
      </c>
      <c r="F2114" s="4">
        <f t="shared" si="163"/>
        <v>1.1102230246251565E-16</v>
      </c>
      <c r="G2114" s="4">
        <f t="shared" si="164"/>
        <v>1.1102230246251565E-16</v>
      </c>
      <c r="H2114" s="8">
        <f t="shared" si="165"/>
        <v>1.2325951644078309E-32</v>
      </c>
      <c r="J2114" s="8">
        <v>109771</v>
      </c>
      <c r="K2114" s="8">
        <f t="shared" si="166"/>
        <v>109771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62"/>
        <v>-0.61187499999999995</v>
      </c>
      <c r="E2115" s="8">
        <v>-0.61187499999999995</v>
      </c>
      <c r="F2115" s="4">
        <f t="shared" si="163"/>
        <v>0</v>
      </c>
      <c r="G2115" s="4">
        <f t="shared" si="164"/>
        <v>0</v>
      </c>
      <c r="H2115" s="8">
        <f t="shared" si="165"/>
        <v>0</v>
      </c>
      <c r="J2115" s="8">
        <v>109363</v>
      </c>
      <c r="K2115" s="8">
        <f t="shared" si="166"/>
        <v>109363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62"/>
        <v>-0.61187499999999995</v>
      </c>
      <c r="E2116" s="8">
        <v>-0.61187499999999995</v>
      </c>
      <c r="F2116" s="4">
        <f t="shared" si="163"/>
        <v>0</v>
      </c>
      <c r="G2116" s="4">
        <f t="shared" si="164"/>
        <v>0</v>
      </c>
      <c r="H2116" s="8">
        <f t="shared" si="165"/>
        <v>0</v>
      </c>
      <c r="J2116" s="8">
        <v>109241</v>
      </c>
      <c r="K2116" s="8">
        <f t="shared" si="166"/>
        <v>109241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62"/>
        <v>-0.61187499999999995</v>
      </c>
      <c r="E2117" s="8">
        <v>-0.61187499999999995</v>
      </c>
      <c r="F2117" s="4">
        <f t="shared" si="163"/>
        <v>0</v>
      </c>
      <c r="G2117" s="4">
        <f t="shared" si="164"/>
        <v>0</v>
      </c>
      <c r="H2117" s="8">
        <f t="shared" si="165"/>
        <v>0</v>
      </c>
      <c r="J2117" s="8">
        <v>109118</v>
      </c>
      <c r="K2117" s="8">
        <f t="shared" si="166"/>
        <v>109118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62"/>
        <v>-0.61187499999999995</v>
      </c>
      <c r="E2118" s="8">
        <v>-0.61187499999999995</v>
      </c>
      <c r="F2118" s="4">
        <f t="shared" si="163"/>
        <v>0</v>
      </c>
      <c r="G2118" s="4">
        <f t="shared" si="164"/>
        <v>0</v>
      </c>
      <c r="H2118" s="8">
        <f t="shared" si="165"/>
        <v>0</v>
      </c>
      <c r="J2118" s="8">
        <v>103366</v>
      </c>
      <c r="K2118" s="8">
        <f t="shared" si="166"/>
        <v>103366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62"/>
        <v>-0.61187499999999995</v>
      </c>
      <c r="E2119" s="8">
        <v>-0.61187499999999995</v>
      </c>
      <c r="F2119" s="4">
        <f t="shared" si="163"/>
        <v>0</v>
      </c>
      <c r="G2119" s="4">
        <f t="shared" si="164"/>
        <v>0</v>
      </c>
      <c r="H2119" s="8">
        <f t="shared" si="165"/>
        <v>0</v>
      </c>
      <c r="J2119" s="8">
        <v>-924.71500000000003</v>
      </c>
      <c r="K2119" s="8">
        <f t="shared" si="166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62"/>
        <v>-0.61187499999999995</v>
      </c>
      <c r="E2120" s="8">
        <v>-0.61187499999999995</v>
      </c>
      <c r="F2120" s="4">
        <f t="shared" si="163"/>
        <v>0</v>
      </c>
      <c r="G2120" s="4">
        <f t="shared" si="164"/>
        <v>0</v>
      </c>
      <c r="H2120" s="8">
        <f t="shared" si="165"/>
        <v>0</v>
      </c>
      <c r="J2120" s="8">
        <v>-611.875</v>
      </c>
      <c r="K2120" s="8">
        <f t="shared" si="166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167">C2121/1000</f>
        <v>-0.61187499999999995</v>
      </c>
      <c r="E2121" s="8">
        <v>-0.61187499999999995</v>
      </c>
      <c r="F2121" s="4">
        <f t="shared" ref="F2121:F2184" si="168">(E2121- D2121)</f>
        <v>0</v>
      </c>
      <c r="G2121" s="4">
        <f t="shared" ref="G2121:G2184" si="169">ABS(F2121)</f>
        <v>0</v>
      </c>
      <c r="H2121" s="8">
        <f t="shared" ref="H2121:H2184" si="170">(G2121^2)</f>
        <v>0</v>
      </c>
      <c r="J2121" s="8">
        <v>-611.875</v>
      </c>
      <c r="K2121" s="8">
        <f t="shared" si="166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167"/>
        <v>-0.61187499999999995</v>
      </c>
      <c r="E2122" s="8">
        <v>-0.61187499999999995</v>
      </c>
      <c r="F2122" s="4">
        <f t="shared" si="168"/>
        <v>0</v>
      </c>
      <c r="G2122" s="4">
        <f t="shared" si="169"/>
        <v>0</v>
      </c>
      <c r="H2122" s="8">
        <f t="shared" si="170"/>
        <v>0</v>
      </c>
      <c r="J2122" s="8">
        <v>-611.875</v>
      </c>
      <c r="K2122" s="8">
        <f t="shared" si="166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167"/>
        <v>-0.61187499999999995</v>
      </c>
      <c r="E2123" s="8">
        <v>-0.61187499999999995</v>
      </c>
      <c r="F2123" s="4">
        <f t="shared" si="168"/>
        <v>0</v>
      </c>
      <c r="G2123" s="4">
        <f t="shared" si="169"/>
        <v>0</v>
      </c>
      <c r="H2123" s="8">
        <f t="shared" si="170"/>
        <v>0</v>
      </c>
      <c r="J2123" s="8">
        <v>-611.875</v>
      </c>
      <c r="K2123" s="8">
        <f t="shared" si="166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167"/>
        <v>-0.61187499999999995</v>
      </c>
      <c r="E2124" s="8">
        <v>-0.61187499999999995</v>
      </c>
      <c r="F2124" s="4">
        <f t="shared" si="168"/>
        <v>0</v>
      </c>
      <c r="G2124" s="4">
        <f t="shared" si="169"/>
        <v>0</v>
      </c>
      <c r="H2124" s="8">
        <f t="shared" si="170"/>
        <v>0</v>
      </c>
      <c r="J2124" s="8">
        <v>-611.875</v>
      </c>
      <c r="K2124" s="8">
        <f t="shared" si="166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167"/>
        <v>-0.61187499999999995</v>
      </c>
      <c r="E2125" s="8">
        <v>-0.61187499999999995</v>
      </c>
      <c r="F2125" s="4">
        <f t="shared" si="168"/>
        <v>0</v>
      </c>
      <c r="G2125" s="4">
        <f t="shared" si="169"/>
        <v>0</v>
      </c>
      <c r="H2125" s="8">
        <f t="shared" si="170"/>
        <v>0</v>
      </c>
      <c r="J2125" s="8">
        <v>-611.875</v>
      </c>
      <c r="K2125" s="8">
        <f t="shared" si="166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167"/>
        <v>-1.0669200000000001</v>
      </c>
      <c r="E2126" s="8">
        <v>-1.0669150000000001</v>
      </c>
      <c r="F2126" s="4">
        <f t="shared" si="168"/>
        <v>5.000000000032756E-6</v>
      </c>
      <c r="G2126" s="4">
        <f t="shared" si="169"/>
        <v>5.000000000032756E-6</v>
      </c>
      <c r="H2126" s="8">
        <f t="shared" si="170"/>
        <v>2.5000000000327561E-11</v>
      </c>
      <c r="J2126" s="8">
        <v>-611.875</v>
      </c>
      <c r="K2126" s="8">
        <f t="shared" si="166"/>
        <v>-611.875</v>
      </c>
    </row>
    <row r="2127" spans="1:11" x14ac:dyDescent="0.25">
      <c r="A2127" s="8">
        <v>2119</v>
      </c>
      <c r="B2127" s="8">
        <v>6</v>
      </c>
      <c r="C2127" s="8">
        <v>-2418.88</v>
      </c>
      <c r="D2127" s="8">
        <f t="shared" si="167"/>
        <v>-2.4188800000000001</v>
      </c>
      <c r="E2127" s="8">
        <v>-2.4180350000000002</v>
      </c>
      <c r="F2127" s="4">
        <f t="shared" si="168"/>
        <v>8.4499999999998465E-4</v>
      </c>
      <c r="G2127" s="4">
        <f t="shared" si="169"/>
        <v>8.4499999999998465E-4</v>
      </c>
      <c r="H2127" s="8">
        <f t="shared" si="170"/>
        <v>7.1402499999997408E-7</v>
      </c>
      <c r="J2127" s="8">
        <v>-611.875</v>
      </c>
      <c r="K2127" s="8">
        <f t="shared" si="166"/>
        <v>-611.875</v>
      </c>
    </row>
    <row r="2128" spans="1:11" x14ac:dyDescent="0.25">
      <c r="A2128" s="8">
        <v>2120</v>
      </c>
      <c r="B2128" s="8">
        <v>7</v>
      </c>
      <c r="C2128" s="8">
        <v>66600.3</v>
      </c>
      <c r="D2128" s="8">
        <f t="shared" si="167"/>
        <v>66.600300000000004</v>
      </c>
      <c r="E2128" s="8">
        <v>65.946196999999998</v>
      </c>
      <c r="F2128" s="4">
        <f t="shared" si="168"/>
        <v>-0.65410300000000632</v>
      </c>
      <c r="G2128" s="4">
        <f t="shared" si="169"/>
        <v>0.65410300000000632</v>
      </c>
      <c r="H2128" s="8">
        <f t="shared" si="170"/>
        <v>0.42785073460900824</v>
      </c>
      <c r="J2128" s="8">
        <v>-611.875</v>
      </c>
      <c r="K2128" s="8">
        <f t="shared" si="166"/>
        <v>-611.875</v>
      </c>
    </row>
    <row r="2129" spans="1:11" x14ac:dyDescent="0.25">
      <c r="A2129" s="8">
        <v>2121</v>
      </c>
      <c r="B2129" s="8">
        <v>8</v>
      </c>
      <c r="C2129" s="8">
        <v>111118</v>
      </c>
      <c r="D2129" s="8">
        <f t="shared" si="167"/>
        <v>111.11799999999999</v>
      </c>
      <c r="E2129" s="8">
        <v>111.29487399999999</v>
      </c>
      <c r="F2129" s="4">
        <f t="shared" si="168"/>
        <v>0.17687399999999798</v>
      </c>
      <c r="G2129" s="4">
        <f t="shared" si="169"/>
        <v>0.17687399999999798</v>
      </c>
      <c r="H2129" s="8">
        <f t="shared" si="170"/>
        <v>3.1284411875999285E-2</v>
      </c>
      <c r="J2129" s="8">
        <v>-611.875</v>
      </c>
      <c r="K2129" s="8">
        <f t="shared" si="166"/>
        <v>-611.875</v>
      </c>
    </row>
    <row r="2130" spans="1:11" x14ac:dyDescent="0.25">
      <c r="A2130" s="8">
        <v>2122</v>
      </c>
      <c r="B2130" s="8">
        <v>9</v>
      </c>
      <c r="C2130" s="8">
        <v>109933</v>
      </c>
      <c r="D2130" s="8">
        <f t="shared" si="167"/>
        <v>109.93300000000001</v>
      </c>
      <c r="E2130" s="8">
        <v>110.496471</v>
      </c>
      <c r="F2130" s="4">
        <f t="shared" si="168"/>
        <v>0.56347099999999273</v>
      </c>
      <c r="G2130" s="4">
        <f t="shared" si="169"/>
        <v>0.56347099999999273</v>
      </c>
      <c r="H2130" s="8">
        <f t="shared" si="170"/>
        <v>0.31749956784099181</v>
      </c>
      <c r="J2130" s="8">
        <v>-611.875</v>
      </c>
      <c r="K2130" s="8">
        <f t="shared" si="166"/>
        <v>-611.875</v>
      </c>
    </row>
    <row r="2131" spans="1:11" x14ac:dyDescent="0.25">
      <c r="A2131" s="8">
        <v>2123</v>
      </c>
      <c r="B2131" s="8">
        <v>10</v>
      </c>
      <c r="C2131" s="8">
        <v>109109</v>
      </c>
      <c r="D2131" s="8">
        <f t="shared" si="167"/>
        <v>109.10899999999999</v>
      </c>
      <c r="E2131" s="8">
        <v>109.516316</v>
      </c>
      <c r="F2131" s="4">
        <f t="shared" si="168"/>
        <v>0.40731600000000867</v>
      </c>
      <c r="G2131" s="4">
        <f t="shared" si="169"/>
        <v>0.40731600000000867</v>
      </c>
      <c r="H2131" s="8">
        <f t="shared" si="170"/>
        <v>0.16590632385600707</v>
      </c>
      <c r="J2131" s="8">
        <v>-1066.92</v>
      </c>
      <c r="K2131" s="8">
        <f t="shared" si="166"/>
        <v>-1066.92</v>
      </c>
    </row>
    <row r="2132" spans="1:11" x14ac:dyDescent="0.25">
      <c r="A2132" s="8">
        <v>2124</v>
      </c>
      <c r="B2132" s="8">
        <v>11</v>
      </c>
      <c r="C2132" s="8">
        <v>108649</v>
      </c>
      <c r="D2132" s="8">
        <f t="shared" si="167"/>
        <v>108.649</v>
      </c>
      <c r="E2132" s="8">
        <v>109.05332300000001</v>
      </c>
      <c r="F2132" s="4">
        <f t="shared" si="168"/>
        <v>0.40432300000000509</v>
      </c>
      <c r="G2132" s="4">
        <f t="shared" si="169"/>
        <v>0.40432300000000509</v>
      </c>
      <c r="H2132" s="8">
        <f t="shared" si="170"/>
        <v>0.16347708832900412</v>
      </c>
      <c r="J2132" s="8">
        <v>-2428.04</v>
      </c>
      <c r="K2132" s="8">
        <f t="shared" si="166"/>
        <v>-2428.04</v>
      </c>
    </row>
    <row r="2133" spans="1:11" x14ac:dyDescent="0.25">
      <c r="A2133" s="8">
        <v>2125</v>
      </c>
      <c r="B2133" s="8">
        <v>12</v>
      </c>
      <c r="C2133" s="8">
        <v>108164</v>
      </c>
      <c r="D2133" s="8">
        <f t="shared" si="167"/>
        <v>108.164</v>
      </c>
      <c r="E2133" s="8">
        <v>108.566233</v>
      </c>
      <c r="F2133" s="4">
        <f t="shared" si="168"/>
        <v>0.4022329999999954</v>
      </c>
      <c r="G2133" s="4">
        <f t="shared" si="169"/>
        <v>0.4022329999999954</v>
      </c>
      <c r="H2133" s="8">
        <f t="shared" si="170"/>
        <v>0.16179138628899631</v>
      </c>
      <c r="J2133" s="8">
        <v>83766.8</v>
      </c>
      <c r="K2133" s="8">
        <f t="shared" si="166"/>
        <v>83766.8</v>
      </c>
    </row>
    <row r="2134" spans="1:11" x14ac:dyDescent="0.25">
      <c r="A2134" s="8">
        <v>2126</v>
      </c>
      <c r="B2134" s="8">
        <v>13</v>
      </c>
      <c r="C2134" s="8">
        <v>107894</v>
      </c>
      <c r="D2134" s="8">
        <f t="shared" si="167"/>
        <v>107.89400000000001</v>
      </c>
      <c r="E2134" s="8">
        <v>108.298215</v>
      </c>
      <c r="F2134" s="4">
        <f t="shared" si="168"/>
        <v>0.40421499999999355</v>
      </c>
      <c r="G2134" s="4">
        <f t="shared" si="169"/>
        <v>0.40421499999999355</v>
      </c>
      <c r="H2134" s="8">
        <f t="shared" si="170"/>
        <v>0.16338976622499479</v>
      </c>
      <c r="J2134" s="8">
        <v>112231</v>
      </c>
      <c r="K2134" s="8">
        <f t="shared" si="166"/>
        <v>112231</v>
      </c>
    </row>
    <row r="2135" spans="1:11" x14ac:dyDescent="0.25">
      <c r="A2135" s="8">
        <v>2127</v>
      </c>
      <c r="B2135" s="8">
        <v>14</v>
      </c>
      <c r="C2135" s="8">
        <v>107839</v>
      </c>
      <c r="D2135" s="8">
        <f t="shared" si="167"/>
        <v>107.839</v>
      </c>
      <c r="E2135" s="8">
        <v>108.296965</v>
      </c>
      <c r="F2135" s="4">
        <f t="shared" si="168"/>
        <v>0.45796500000000151</v>
      </c>
      <c r="G2135" s="4">
        <f t="shared" si="169"/>
        <v>0.45796500000000151</v>
      </c>
      <c r="H2135" s="8">
        <f t="shared" si="170"/>
        <v>0.20973194122500138</v>
      </c>
      <c r="J2135" s="8">
        <v>111250</v>
      </c>
      <c r="K2135" s="8">
        <f t="shared" si="166"/>
        <v>111250</v>
      </c>
    </row>
    <row r="2136" spans="1:11" x14ac:dyDescent="0.25">
      <c r="A2136" s="8">
        <v>2128</v>
      </c>
      <c r="B2136" s="8">
        <v>15</v>
      </c>
      <c r="C2136" s="8">
        <v>107784</v>
      </c>
      <c r="D2136" s="8">
        <f t="shared" si="167"/>
        <v>107.78400000000001</v>
      </c>
      <c r="E2136" s="8">
        <v>108.291932</v>
      </c>
      <c r="F2136" s="4">
        <f t="shared" si="168"/>
        <v>0.50793199999999672</v>
      </c>
      <c r="G2136" s="4">
        <f t="shared" si="169"/>
        <v>0.50793199999999672</v>
      </c>
      <c r="H2136" s="8">
        <f t="shared" si="170"/>
        <v>0.25799491662399665</v>
      </c>
      <c r="J2136" s="8">
        <v>110374</v>
      </c>
      <c r="K2136" s="8">
        <f t="shared" si="166"/>
        <v>110374</v>
      </c>
    </row>
    <row r="2137" spans="1:11" x14ac:dyDescent="0.25">
      <c r="A2137" s="8">
        <v>2129</v>
      </c>
      <c r="B2137" s="8">
        <v>16</v>
      </c>
      <c r="C2137" s="8">
        <v>80587.600000000006</v>
      </c>
      <c r="D2137" s="8">
        <f t="shared" si="167"/>
        <v>80.587600000000009</v>
      </c>
      <c r="E2137" s="8">
        <v>81.718877000000006</v>
      </c>
      <c r="F2137" s="4">
        <f t="shared" si="168"/>
        <v>1.1312769999999972</v>
      </c>
      <c r="G2137" s="4">
        <f t="shared" si="169"/>
        <v>1.1312769999999972</v>
      </c>
      <c r="H2137" s="8">
        <f t="shared" si="170"/>
        <v>1.2797876507289936</v>
      </c>
      <c r="J2137" s="8">
        <v>109669</v>
      </c>
      <c r="K2137" s="8">
        <f t="shared" si="166"/>
        <v>109669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167"/>
        <v>-0.92471500000000006</v>
      </c>
      <c r="E2138" s="8">
        <v>-0.92471499999999995</v>
      </c>
      <c r="F2138" s="4">
        <f t="shared" si="168"/>
        <v>1.1102230246251565E-16</v>
      </c>
      <c r="G2138" s="4">
        <f t="shared" si="169"/>
        <v>1.1102230246251565E-16</v>
      </c>
      <c r="H2138" s="8">
        <f t="shared" si="170"/>
        <v>1.2325951644078309E-32</v>
      </c>
      <c r="J2138" s="8">
        <v>109027</v>
      </c>
      <c r="K2138" s="8">
        <f t="shared" si="166"/>
        <v>109027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167"/>
        <v>-1.0669200000000001</v>
      </c>
      <c r="E2139" s="8">
        <v>-1.0669150000000001</v>
      </c>
      <c r="F2139" s="4">
        <f t="shared" si="168"/>
        <v>5.000000000032756E-6</v>
      </c>
      <c r="G2139" s="4">
        <f t="shared" si="169"/>
        <v>5.000000000032756E-6</v>
      </c>
      <c r="H2139" s="8">
        <f t="shared" si="170"/>
        <v>2.5000000000327561E-11</v>
      </c>
      <c r="J2139" s="8">
        <v>108337</v>
      </c>
      <c r="K2139" s="8">
        <f t="shared" si="166"/>
        <v>108337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167"/>
        <v>-0.61187499999999995</v>
      </c>
      <c r="E2140" s="8">
        <v>-0.61187499999999995</v>
      </c>
      <c r="F2140" s="4">
        <f t="shared" si="168"/>
        <v>0</v>
      </c>
      <c r="G2140" s="4">
        <f t="shared" si="169"/>
        <v>0</v>
      </c>
      <c r="H2140" s="8">
        <f t="shared" si="170"/>
        <v>0</v>
      </c>
      <c r="J2140" s="8">
        <v>108271</v>
      </c>
      <c r="K2140" s="8">
        <f t="shared" si="166"/>
        <v>108271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167"/>
        <v>-0.61187499999999995</v>
      </c>
      <c r="E2141" s="8">
        <v>-0.61187499999999995</v>
      </c>
      <c r="F2141" s="4">
        <f t="shared" si="168"/>
        <v>0</v>
      </c>
      <c r="G2141" s="4">
        <f t="shared" si="169"/>
        <v>0</v>
      </c>
      <c r="H2141" s="8">
        <f t="shared" si="170"/>
        <v>0</v>
      </c>
      <c r="J2141" s="8">
        <v>108196</v>
      </c>
      <c r="K2141" s="8">
        <f t="shared" si="166"/>
        <v>108196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167"/>
        <v>-0.61187499999999995</v>
      </c>
      <c r="E2142" s="8">
        <v>-0.61187499999999995</v>
      </c>
      <c r="F2142" s="4">
        <f t="shared" si="168"/>
        <v>0</v>
      </c>
      <c r="G2142" s="4">
        <f t="shared" si="169"/>
        <v>0</v>
      </c>
      <c r="H2142" s="8">
        <f t="shared" si="170"/>
        <v>0</v>
      </c>
      <c r="J2142" s="8">
        <v>103704</v>
      </c>
      <c r="K2142" s="8">
        <f t="shared" si="166"/>
        <v>103704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167"/>
        <v>-0.61187499999999995</v>
      </c>
      <c r="E2143" s="8">
        <v>-0.61187499999999995</v>
      </c>
      <c r="F2143" s="4">
        <f t="shared" si="168"/>
        <v>0</v>
      </c>
      <c r="G2143" s="4">
        <f t="shared" si="169"/>
        <v>0</v>
      </c>
      <c r="H2143" s="8">
        <f t="shared" si="170"/>
        <v>0</v>
      </c>
      <c r="J2143" s="8">
        <v>-924.71500000000003</v>
      </c>
      <c r="K2143" s="8">
        <f t="shared" si="166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167"/>
        <v>-0.61187499999999995</v>
      </c>
      <c r="E2144" s="8">
        <v>-0.61187499999999995</v>
      </c>
      <c r="F2144" s="4">
        <f t="shared" si="168"/>
        <v>0</v>
      </c>
      <c r="G2144" s="4">
        <f t="shared" si="169"/>
        <v>0</v>
      </c>
      <c r="H2144" s="8">
        <f t="shared" si="170"/>
        <v>0</v>
      </c>
      <c r="J2144" s="8">
        <v>-611.875</v>
      </c>
      <c r="K2144" s="8">
        <f t="shared" si="166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167"/>
        <v>-0.61187499999999995</v>
      </c>
      <c r="E2145" s="8">
        <v>-0.61187499999999995</v>
      </c>
      <c r="F2145" s="4">
        <f t="shared" si="168"/>
        <v>0</v>
      </c>
      <c r="G2145" s="4">
        <f t="shared" si="169"/>
        <v>0</v>
      </c>
      <c r="H2145" s="8">
        <f t="shared" si="170"/>
        <v>0</v>
      </c>
      <c r="J2145" s="8">
        <v>-611.875</v>
      </c>
      <c r="K2145" s="8">
        <f t="shared" si="166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167"/>
        <v>-0.61187499999999995</v>
      </c>
      <c r="E2146" s="8">
        <v>-0.61187499999999995</v>
      </c>
      <c r="F2146" s="4">
        <f t="shared" si="168"/>
        <v>0</v>
      </c>
      <c r="G2146" s="4">
        <f t="shared" si="169"/>
        <v>0</v>
      </c>
      <c r="H2146" s="8">
        <f t="shared" si="170"/>
        <v>0</v>
      </c>
      <c r="J2146" s="8">
        <v>-611.875</v>
      </c>
      <c r="K2146" s="8">
        <f t="shared" si="166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167"/>
        <v>-0.61187499999999995</v>
      </c>
      <c r="E2147" s="8">
        <v>-0.61187499999999995</v>
      </c>
      <c r="F2147" s="4">
        <f t="shared" si="168"/>
        <v>0</v>
      </c>
      <c r="G2147" s="4">
        <f t="shared" si="169"/>
        <v>0</v>
      </c>
      <c r="H2147" s="8">
        <f t="shared" si="170"/>
        <v>0</v>
      </c>
      <c r="J2147" s="8">
        <v>-611.875</v>
      </c>
      <c r="K2147" s="8">
        <f t="shared" si="166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167"/>
        <v>-0.61187499999999995</v>
      </c>
      <c r="E2148" s="8">
        <v>-0.61187499999999995</v>
      </c>
      <c r="F2148" s="4">
        <f t="shared" si="168"/>
        <v>0</v>
      </c>
      <c r="G2148" s="4">
        <f t="shared" si="169"/>
        <v>0</v>
      </c>
      <c r="H2148" s="8">
        <f t="shared" si="170"/>
        <v>0</v>
      </c>
      <c r="J2148" s="8">
        <v>-611.875</v>
      </c>
      <c r="K2148" s="8">
        <f t="shared" si="166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167"/>
        <v>-0.61187499999999995</v>
      </c>
      <c r="E2149" s="8">
        <v>-0.61187499999999995</v>
      </c>
      <c r="F2149" s="4">
        <f t="shared" si="168"/>
        <v>0</v>
      </c>
      <c r="G2149" s="4">
        <f t="shared" si="169"/>
        <v>0</v>
      </c>
      <c r="H2149" s="8">
        <f t="shared" si="170"/>
        <v>0</v>
      </c>
      <c r="J2149" s="8">
        <v>-611.875</v>
      </c>
      <c r="K2149" s="8">
        <f t="shared" si="166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167"/>
        <v>-1.0669200000000001</v>
      </c>
      <c r="E2150" s="8">
        <v>-1.0669150000000001</v>
      </c>
      <c r="F2150" s="4">
        <f t="shared" si="168"/>
        <v>5.000000000032756E-6</v>
      </c>
      <c r="G2150" s="4">
        <f t="shared" si="169"/>
        <v>5.000000000032756E-6</v>
      </c>
      <c r="H2150" s="8">
        <f t="shared" si="170"/>
        <v>2.5000000000327561E-11</v>
      </c>
      <c r="J2150" s="8">
        <v>-611.875</v>
      </c>
      <c r="K2150" s="8">
        <f t="shared" si="166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167"/>
        <v>-1.0669200000000001</v>
      </c>
      <c r="E2151" s="8">
        <v>-1.0669150000000001</v>
      </c>
      <c r="F2151" s="4">
        <f t="shared" si="168"/>
        <v>5.000000000032756E-6</v>
      </c>
      <c r="G2151" s="4">
        <f t="shared" si="169"/>
        <v>5.000000000032756E-6</v>
      </c>
      <c r="H2151" s="8">
        <f t="shared" si="170"/>
        <v>2.5000000000327561E-11</v>
      </c>
      <c r="J2151" s="8">
        <v>-611.875</v>
      </c>
      <c r="K2151" s="8">
        <f t="shared" si="166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167"/>
        <v>-0.92471500000000006</v>
      </c>
      <c r="E2152" s="8">
        <v>-0.92471499999999995</v>
      </c>
      <c r="F2152" s="4">
        <f t="shared" si="168"/>
        <v>1.1102230246251565E-16</v>
      </c>
      <c r="G2152" s="4">
        <f t="shared" si="169"/>
        <v>1.1102230246251565E-16</v>
      </c>
      <c r="H2152" s="8">
        <f t="shared" si="170"/>
        <v>1.2325951644078309E-32</v>
      </c>
      <c r="J2152" s="8">
        <v>-611.875</v>
      </c>
      <c r="K2152" s="8">
        <f t="shared" si="166"/>
        <v>-611.875</v>
      </c>
    </row>
    <row r="2153" spans="1:11" x14ac:dyDescent="0.25">
      <c r="A2153" s="8">
        <v>2145</v>
      </c>
      <c r="B2153" s="8">
        <v>8</v>
      </c>
      <c r="C2153" s="8">
        <v>-2723.65</v>
      </c>
      <c r="D2153" s="8">
        <f t="shared" si="167"/>
        <v>-2.7236500000000001</v>
      </c>
      <c r="E2153" s="8">
        <v>-2.7227000000000001</v>
      </c>
      <c r="F2153" s="4">
        <f t="shared" si="168"/>
        <v>9.5000000000000639E-4</v>
      </c>
      <c r="G2153" s="4">
        <f t="shared" si="169"/>
        <v>9.5000000000000639E-4</v>
      </c>
      <c r="H2153" s="8">
        <f t="shared" si="170"/>
        <v>9.0250000000001211E-7</v>
      </c>
      <c r="J2153" s="8">
        <v>-611.875</v>
      </c>
      <c r="K2153" s="8">
        <f t="shared" si="166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167"/>
        <v>-0.92471500000000006</v>
      </c>
      <c r="E2154" s="8">
        <v>-0.92471499999999995</v>
      </c>
      <c r="F2154" s="4">
        <f t="shared" si="168"/>
        <v>1.1102230246251565E-16</v>
      </c>
      <c r="G2154" s="4">
        <f t="shared" si="169"/>
        <v>1.1102230246251565E-16</v>
      </c>
      <c r="H2154" s="8">
        <f t="shared" si="170"/>
        <v>1.2325951644078309E-32</v>
      </c>
      <c r="J2154" s="8">
        <v>-611.875</v>
      </c>
      <c r="K2154" s="8">
        <f t="shared" si="166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167"/>
        <v>-0.92471500000000006</v>
      </c>
      <c r="E2155" s="8">
        <v>-0.92471499999999995</v>
      </c>
      <c r="F2155" s="4">
        <f t="shared" si="168"/>
        <v>1.1102230246251565E-16</v>
      </c>
      <c r="G2155" s="4">
        <f t="shared" si="169"/>
        <v>1.1102230246251565E-16</v>
      </c>
      <c r="H2155" s="8">
        <f t="shared" si="170"/>
        <v>1.2325951644078309E-32</v>
      </c>
      <c r="J2155" s="8">
        <v>-1066.92</v>
      </c>
      <c r="K2155" s="8">
        <f t="shared" si="166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167"/>
        <v>-0.92471500000000006</v>
      </c>
      <c r="E2156" s="8">
        <v>-0.92471499999999995</v>
      </c>
      <c r="F2156" s="4">
        <f t="shared" si="168"/>
        <v>1.1102230246251565E-16</v>
      </c>
      <c r="G2156" s="4">
        <f t="shared" si="169"/>
        <v>1.1102230246251565E-16</v>
      </c>
      <c r="H2156" s="8">
        <f t="shared" si="170"/>
        <v>1.2325951644078309E-32</v>
      </c>
      <c r="J2156" s="8">
        <v>-2418.38</v>
      </c>
      <c r="K2156" s="8">
        <f t="shared" ref="K2156:K2219" si="171">J2156</f>
        <v>-2418.38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167"/>
        <v>-0.92471500000000006</v>
      </c>
      <c r="E2157" s="8">
        <v>-0.92471499999999995</v>
      </c>
      <c r="F2157" s="4">
        <f t="shared" si="168"/>
        <v>1.1102230246251565E-16</v>
      </c>
      <c r="G2157" s="4">
        <f t="shared" si="169"/>
        <v>1.1102230246251565E-16</v>
      </c>
      <c r="H2157" s="8">
        <f t="shared" si="170"/>
        <v>1.2325951644078309E-32</v>
      </c>
      <c r="J2157" s="8">
        <v>66020.100000000006</v>
      </c>
      <c r="K2157" s="8">
        <f t="shared" si="171"/>
        <v>66020.100000000006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167"/>
        <v>-0.92471500000000006</v>
      </c>
      <c r="E2158" s="8">
        <v>-0.92471499999999995</v>
      </c>
      <c r="F2158" s="4">
        <f t="shared" si="168"/>
        <v>1.1102230246251565E-16</v>
      </c>
      <c r="G2158" s="4">
        <f t="shared" si="169"/>
        <v>1.1102230246251565E-16</v>
      </c>
      <c r="H2158" s="8">
        <f t="shared" si="170"/>
        <v>1.2325951644078309E-32</v>
      </c>
      <c r="J2158" s="8">
        <v>111201</v>
      </c>
      <c r="K2158" s="8">
        <f t="shared" si="171"/>
        <v>111201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167"/>
        <v>-0.92471500000000006</v>
      </c>
      <c r="E2159" s="8">
        <v>-0.92471499999999995</v>
      </c>
      <c r="F2159" s="4">
        <f t="shared" si="168"/>
        <v>1.1102230246251565E-16</v>
      </c>
      <c r="G2159" s="4">
        <f t="shared" si="169"/>
        <v>1.1102230246251565E-16</v>
      </c>
      <c r="H2159" s="8">
        <f t="shared" si="170"/>
        <v>1.2325951644078309E-32</v>
      </c>
      <c r="J2159" s="8">
        <v>110416</v>
      </c>
      <c r="K2159" s="8">
        <f t="shared" si="171"/>
        <v>110416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167"/>
        <v>-0.92471500000000006</v>
      </c>
      <c r="E2160" s="8">
        <v>-0.92471499999999995</v>
      </c>
      <c r="F2160" s="4">
        <f t="shared" si="168"/>
        <v>1.1102230246251565E-16</v>
      </c>
      <c r="G2160" s="4">
        <f t="shared" si="169"/>
        <v>1.1102230246251565E-16</v>
      </c>
      <c r="H2160" s="8">
        <f t="shared" si="170"/>
        <v>1.2325951644078309E-32</v>
      </c>
      <c r="J2160" s="8">
        <v>109426</v>
      </c>
      <c r="K2160" s="8">
        <f t="shared" si="171"/>
        <v>109426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167"/>
        <v>-0.92471500000000006</v>
      </c>
      <c r="E2161" s="8">
        <v>-0.92471499999999995</v>
      </c>
      <c r="F2161" s="4">
        <f t="shared" si="168"/>
        <v>1.1102230246251565E-16</v>
      </c>
      <c r="G2161" s="4">
        <f t="shared" si="169"/>
        <v>1.1102230246251565E-16</v>
      </c>
      <c r="H2161" s="8">
        <f t="shared" si="170"/>
        <v>1.2325951644078309E-32</v>
      </c>
      <c r="J2161" s="8">
        <v>108975</v>
      </c>
      <c r="K2161" s="8">
        <f t="shared" si="171"/>
        <v>108975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167"/>
        <v>-0.92471500000000006</v>
      </c>
      <c r="E2162" s="8">
        <v>-0.92471499999999995</v>
      </c>
      <c r="F2162" s="4">
        <f t="shared" si="168"/>
        <v>1.1102230246251565E-16</v>
      </c>
      <c r="G2162" s="4">
        <f t="shared" si="169"/>
        <v>1.1102230246251565E-16</v>
      </c>
      <c r="H2162" s="8">
        <f t="shared" si="170"/>
        <v>1.2325951644078309E-32</v>
      </c>
      <c r="J2162" s="8">
        <v>108503</v>
      </c>
      <c r="K2162" s="8">
        <f t="shared" si="171"/>
        <v>108503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167"/>
        <v>-1.0669200000000001</v>
      </c>
      <c r="E2163" s="8">
        <v>-1.0669150000000001</v>
      </c>
      <c r="F2163" s="4">
        <f t="shared" si="168"/>
        <v>5.000000000032756E-6</v>
      </c>
      <c r="G2163" s="4">
        <f t="shared" si="169"/>
        <v>5.000000000032756E-6</v>
      </c>
      <c r="H2163" s="8">
        <f t="shared" si="170"/>
        <v>2.5000000000327561E-11</v>
      </c>
      <c r="J2163" s="8">
        <v>108243</v>
      </c>
      <c r="K2163" s="8">
        <f t="shared" si="171"/>
        <v>108243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167"/>
        <v>-0.61187499999999995</v>
      </c>
      <c r="E2164" s="8">
        <v>-0.61187499999999995</v>
      </c>
      <c r="F2164" s="4">
        <f t="shared" si="168"/>
        <v>0</v>
      </c>
      <c r="G2164" s="4">
        <f t="shared" si="169"/>
        <v>0</v>
      </c>
      <c r="H2164" s="8">
        <f t="shared" si="170"/>
        <v>0</v>
      </c>
      <c r="J2164" s="8">
        <v>108241</v>
      </c>
      <c r="K2164" s="8">
        <f t="shared" si="171"/>
        <v>108241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167"/>
        <v>-0.61187499999999995</v>
      </c>
      <c r="E2165" s="8">
        <v>-0.61187499999999995</v>
      </c>
      <c r="F2165" s="4">
        <f t="shared" si="168"/>
        <v>0</v>
      </c>
      <c r="G2165" s="4">
        <f t="shared" si="169"/>
        <v>0</v>
      </c>
      <c r="H2165" s="8">
        <f t="shared" si="170"/>
        <v>0</v>
      </c>
      <c r="J2165" s="8">
        <v>108236</v>
      </c>
      <c r="K2165" s="8">
        <f t="shared" si="171"/>
        <v>108236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167"/>
        <v>-0.61187499999999995</v>
      </c>
      <c r="E2166" s="8">
        <v>-0.61187499999999995</v>
      </c>
      <c r="F2166" s="4">
        <f t="shared" si="168"/>
        <v>0</v>
      </c>
      <c r="G2166" s="4">
        <f t="shared" si="169"/>
        <v>0</v>
      </c>
      <c r="H2166" s="8">
        <f t="shared" si="170"/>
        <v>0</v>
      </c>
      <c r="J2166" s="8">
        <v>81833.100000000006</v>
      </c>
      <c r="K2166" s="8">
        <f t="shared" si="171"/>
        <v>81833.100000000006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167"/>
        <v>-0.61187499999999995</v>
      </c>
      <c r="E2167" s="8">
        <v>-0.61187499999999995</v>
      </c>
      <c r="F2167" s="4">
        <f t="shared" si="168"/>
        <v>0</v>
      </c>
      <c r="G2167" s="4">
        <f t="shared" si="169"/>
        <v>0</v>
      </c>
      <c r="H2167" s="8">
        <f t="shared" si="170"/>
        <v>0</v>
      </c>
      <c r="J2167" s="8">
        <v>-924.71500000000003</v>
      </c>
      <c r="K2167" s="8">
        <f t="shared" si="171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167"/>
        <v>-0.61187499999999995</v>
      </c>
      <c r="E2168" s="8">
        <v>-0.61187499999999995</v>
      </c>
      <c r="F2168" s="4">
        <f t="shared" si="168"/>
        <v>0</v>
      </c>
      <c r="G2168" s="4">
        <f t="shared" si="169"/>
        <v>0</v>
      </c>
      <c r="H2168" s="8">
        <f t="shared" si="170"/>
        <v>0</v>
      </c>
      <c r="J2168" s="8">
        <v>-1066.92</v>
      </c>
      <c r="K2168" s="8">
        <f t="shared" si="171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167"/>
        <v>-0.61187499999999995</v>
      </c>
      <c r="E2169" s="8">
        <v>-0.61187499999999995</v>
      </c>
      <c r="F2169" s="4">
        <f t="shared" si="168"/>
        <v>0</v>
      </c>
      <c r="G2169" s="4">
        <f t="shared" si="169"/>
        <v>0</v>
      </c>
      <c r="H2169" s="8">
        <f t="shared" si="170"/>
        <v>0</v>
      </c>
      <c r="J2169" s="8">
        <v>-611.875</v>
      </c>
      <c r="K2169" s="8">
        <f t="shared" si="171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167"/>
        <v>-0.61187499999999995</v>
      </c>
      <c r="E2170" s="8">
        <v>-0.61187499999999995</v>
      </c>
      <c r="F2170" s="4">
        <f t="shared" si="168"/>
        <v>0</v>
      </c>
      <c r="G2170" s="4">
        <f t="shared" si="169"/>
        <v>0</v>
      </c>
      <c r="H2170" s="8">
        <f t="shared" si="170"/>
        <v>0</v>
      </c>
      <c r="J2170" s="8">
        <v>-611.875</v>
      </c>
      <c r="K2170" s="8">
        <f t="shared" si="171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167"/>
        <v>-0.61187499999999995</v>
      </c>
      <c r="E2171" s="8">
        <v>-0.61187499999999995</v>
      </c>
      <c r="F2171" s="4">
        <f t="shared" si="168"/>
        <v>0</v>
      </c>
      <c r="G2171" s="4">
        <f t="shared" si="169"/>
        <v>0</v>
      </c>
      <c r="H2171" s="8">
        <f t="shared" si="170"/>
        <v>0</v>
      </c>
      <c r="J2171" s="8">
        <v>-611.875</v>
      </c>
      <c r="K2171" s="8">
        <f t="shared" si="171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167"/>
        <v>-0.61187499999999995</v>
      </c>
      <c r="E2172" s="8">
        <v>-0.61187499999999995</v>
      </c>
      <c r="F2172" s="4">
        <f t="shared" si="168"/>
        <v>0</v>
      </c>
      <c r="G2172" s="4">
        <f t="shared" si="169"/>
        <v>0</v>
      </c>
      <c r="H2172" s="8">
        <f t="shared" si="170"/>
        <v>0</v>
      </c>
      <c r="J2172" s="8">
        <v>-611.875</v>
      </c>
      <c r="K2172" s="8">
        <f t="shared" si="171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167"/>
        <v>-0.61187499999999995</v>
      </c>
      <c r="E2173" s="8">
        <v>-0.61187499999999995</v>
      </c>
      <c r="F2173" s="4">
        <f t="shared" si="168"/>
        <v>0</v>
      </c>
      <c r="G2173" s="4">
        <f t="shared" si="169"/>
        <v>0</v>
      </c>
      <c r="H2173" s="8">
        <f t="shared" si="170"/>
        <v>0</v>
      </c>
      <c r="J2173" s="8">
        <v>-611.875</v>
      </c>
      <c r="K2173" s="8">
        <f t="shared" si="171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167"/>
        <v>-1.0669200000000001</v>
      </c>
      <c r="E2174" s="8">
        <v>-1.0669150000000001</v>
      </c>
      <c r="F2174" s="4">
        <f t="shared" si="168"/>
        <v>5.000000000032756E-6</v>
      </c>
      <c r="G2174" s="4">
        <f t="shared" si="169"/>
        <v>5.000000000032756E-6</v>
      </c>
      <c r="H2174" s="8">
        <f t="shared" si="170"/>
        <v>2.5000000000327561E-11</v>
      </c>
      <c r="J2174" s="8">
        <v>-611.875</v>
      </c>
      <c r="K2174" s="8">
        <f t="shared" si="171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167"/>
        <v>-1.0669200000000001</v>
      </c>
      <c r="E2175" s="8">
        <v>-1.0669150000000001</v>
      </c>
      <c r="F2175" s="4">
        <f t="shared" si="168"/>
        <v>5.000000000032756E-6</v>
      </c>
      <c r="G2175" s="4">
        <f t="shared" si="169"/>
        <v>5.000000000032756E-6</v>
      </c>
      <c r="H2175" s="8">
        <f t="shared" si="170"/>
        <v>2.5000000000327561E-11</v>
      </c>
      <c r="J2175" s="8">
        <v>-611.875</v>
      </c>
      <c r="K2175" s="8">
        <f t="shared" si="171"/>
        <v>-611.875</v>
      </c>
    </row>
    <row r="2176" spans="1:11" x14ac:dyDescent="0.25">
      <c r="A2176" s="8">
        <v>2168</v>
      </c>
      <c r="B2176" s="8">
        <v>7</v>
      </c>
      <c r="C2176" s="8">
        <v>8244.34</v>
      </c>
      <c r="D2176" s="8">
        <f t="shared" si="167"/>
        <v>8.2443399999999993</v>
      </c>
      <c r="E2176" s="8">
        <v>7.8877309999999996</v>
      </c>
      <c r="F2176" s="4">
        <f t="shared" si="168"/>
        <v>-0.35660899999999973</v>
      </c>
      <c r="G2176" s="4">
        <f t="shared" si="169"/>
        <v>0.35660899999999973</v>
      </c>
      <c r="H2176" s="8">
        <f t="shared" si="170"/>
        <v>0.12716997888099982</v>
      </c>
      <c r="J2176" s="8">
        <v>-611.875</v>
      </c>
      <c r="K2176" s="8">
        <f t="shared" si="171"/>
        <v>-611.875</v>
      </c>
    </row>
    <row r="2177" spans="1:11" x14ac:dyDescent="0.25">
      <c r="A2177" s="8">
        <v>2169</v>
      </c>
      <c r="B2177" s="8">
        <v>8</v>
      </c>
      <c r="C2177" s="8">
        <v>111765</v>
      </c>
      <c r="D2177" s="8">
        <f t="shared" si="167"/>
        <v>111.765</v>
      </c>
      <c r="E2177" s="8">
        <v>112.302131</v>
      </c>
      <c r="F2177" s="4">
        <f t="shared" si="168"/>
        <v>0.53713100000000225</v>
      </c>
      <c r="G2177" s="4">
        <f t="shared" si="169"/>
        <v>0.53713100000000225</v>
      </c>
      <c r="H2177" s="8">
        <f t="shared" si="170"/>
        <v>0.28850971116100244</v>
      </c>
      <c r="J2177" s="8">
        <v>-611.875</v>
      </c>
      <c r="K2177" s="8">
        <f t="shared" si="171"/>
        <v>-611.875</v>
      </c>
    </row>
    <row r="2178" spans="1:11" x14ac:dyDescent="0.25">
      <c r="A2178" s="8">
        <v>2170</v>
      </c>
      <c r="B2178" s="8">
        <v>9</v>
      </c>
      <c r="C2178" s="8">
        <v>111361</v>
      </c>
      <c r="D2178" s="8">
        <f t="shared" si="167"/>
        <v>111.361</v>
      </c>
      <c r="E2178" s="8">
        <v>111.98129900000001</v>
      </c>
      <c r="F2178" s="4">
        <f t="shared" si="168"/>
        <v>0.62029900000000282</v>
      </c>
      <c r="G2178" s="4">
        <f t="shared" si="169"/>
        <v>0.62029900000000282</v>
      </c>
      <c r="H2178" s="8">
        <f t="shared" si="170"/>
        <v>0.38477084940100348</v>
      </c>
      <c r="J2178" s="8">
        <v>-611.875</v>
      </c>
      <c r="K2178" s="8">
        <f t="shared" si="171"/>
        <v>-611.875</v>
      </c>
    </row>
    <row r="2179" spans="1:11" x14ac:dyDescent="0.25">
      <c r="A2179" s="8">
        <v>2171</v>
      </c>
      <c r="B2179" s="8">
        <v>10</v>
      </c>
      <c r="C2179" s="8">
        <v>110809</v>
      </c>
      <c r="D2179" s="8">
        <f t="shared" si="167"/>
        <v>110.809</v>
      </c>
      <c r="E2179" s="8">
        <v>111.311268</v>
      </c>
      <c r="F2179" s="4">
        <f t="shared" si="168"/>
        <v>0.50226800000000082</v>
      </c>
      <c r="G2179" s="4">
        <f t="shared" si="169"/>
        <v>0.50226800000000082</v>
      </c>
      <c r="H2179" s="8">
        <f t="shared" si="170"/>
        <v>0.25227314382400085</v>
      </c>
      <c r="J2179" s="8">
        <v>-1066.92</v>
      </c>
      <c r="K2179" s="8">
        <f t="shared" si="171"/>
        <v>-1066.92</v>
      </c>
    </row>
    <row r="2180" spans="1:11" x14ac:dyDescent="0.25">
      <c r="A2180" s="8">
        <v>2172</v>
      </c>
      <c r="B2180" s="8">
        <v>11</v>
      </c>
      <c r="C2180" s="8">
        <v>110231</v>
      </c>
      <c r="D2180" s="8">
        <f t="shared" si="167"/>
        <v>110.23099999999999</v>
      </c>
      <c r="E2180" s="8">
        <v>110.710937</v>
      </c>
      <c r="F2180" s="4">
        <f t="shared" si="168"/>
        <v>0.47993700000000672</v>
      </c>
      <c r="G2180" s="4">
        <f t="shared" si="169"/>
        <v>0.47993700000000672</v>
      </c>
      <c r="H2180" s="8">
        <f t="shared" si="170"/>
        <v>0.23033952396900645</v>
      </c>
      <c r="J2180" s="8">
        <v>-1066.92</v>
      </c>
      <c r="K2180" s="8">
        <f t="shared" si="171"/>
        <v>-1066.92</v>
      </c>
    </row>
    <row r="2181" spans="1:11" x14ac:dyDescent="0.25">
      <c r="A2181" s="8">
        <v>2173</v>
      </c>
      <c r="B2181" s="8">
        <v>12</v>
      </c>
      <c r="C2181" s="8">
        <v>109858</v>
      </c>
      <c r="D2181" s="8">
        <f t="shared" si="167"/>
        <v>109.858</v>
      </c>
      <c r="E2181" s="8">
        <v>109.97175300000001</v>
      </c>
      <c r="F2181" s="4">
        <f t="shared" si="168"/>
        <v>0.11375300000000266</v>
      </c>
      <c r="G2181" s="4">
        <f t="shared" si="169"/>
        <v>0.11375300000000266</v>
      </c>
      <c r="H2181" s="8">
        <f t="shared" si="170"/>
        <v>1.2939745009000605E-2</v>
      </c>
      <c r="J2181" s="8">
        <v>-924.71500000000003</v>
      </c>
      <c r="K2181" s="8">
        <f t="shared" si="171"/>
        <v>-924.71500000000003</v>
      </c>
    </row>
    <row r="2182" spans="1:11" x14ac:dyDescent="0.25">
      <c r="A2182" s="8">
        <v>2174</v>
      </c>
      <c r="B2182" s="8">
        <v>13</v>
      </c>
      <c r="C2182" s="8">
        <v>109228</v>
      </c>
      <c r="D2182" s="8">
        <f t="shared" si="167"/>
        <v>109.22799999999999</v>
      </c>
      <c r="E2182" s="8">
        <v>109.51943</v>
      </c>
      <c r="F2182" s="4">
        <f t="shared" si="168"/>
        <v>0.29143000000000541</v>
      </c>
      <c r="G2182" s="4">
        <f t="shared" si="169"/>
        <v>0.29143000000000541</v>
      </c>
      <c r="H2182" s="8">
        <f t="shared" si="170"/>
        <v>8.493144490000315E-2</v>
      </c>
      <c r="J2182" s="8">
        <v>-2722.67</v>
      </c>
      <c r="K2182" s="8">
        <f t="shared" si="171"/>
        <v>-2722.67</v>
      </c>
    </row>
    <row r="2183" spans="1:11" x14ac:dyDescent="0.25">
      <c r="A2183" s="8">
        <v>2175</v>
      </c>
      <c r="B2183" s="8">
        <v>14</v>
      </c>
      <c r="C2183" s="8">
        <v>109005</v>
      </c>
      <c r="D2183" s="8">
        <f t="shared" si="167"/>
        <v>109.005</v>
      </c>
      <c r="E2183" s="8">
        <v>109.5149</v>
      </c>
      <c r="F2183" s="4">
        <f t="shared" si="168"/>
        <v>0.5099000000000018</v>
      </c>
      <c r="G2183" s="4">
        <f t="shared" si="169"/>
        <v>0.5099000000000018</v>
      </c>
      <c r="H2183" s="8">
        <f t="shared" si="170"/>
        <v>0.25999801000000183</v>
      </c>
      <c r="J2183" s="8">
        <v>-924.71500000000003</v>
      </c>
      <c r="K2183" s="8">
        <f t="shared" si="171"/>
        <v>-924.71500000000003</v>
      </c>
    </row>
    <row r="2184" spans="1:11" x14ac:dyDescent="0.25">
      <c r="A2184" s="8">
        <v>2176</v>
      </c>
      <c r="B2184" s="8">
        <v>15</v>
      </c>
      <c r="C2184" s="8">
        <v>39881.5</v>
      </c>
      <c r="D2184" s="8">
        <f t="shared" si="167"/>
        <v>39.881500000000003</v>
      </c>
      <c r="E2184" s="8">
        <v>40.218519999999998</v>
      </c>
      <c r="F2184" s="4">
        <f t="shared" si="168"/>
        <v>0.33701999999999543</v>
      </c>
      <c r="G2184" s="4">
        <f t="shared" si="169"/>
        <v>0.33701999999999543</v>
      </c>
      <c r="H2184" s="8">
        <f t="shared" si="170"/>
        <v>0.11358248039999692</v>
      </c>
      <c r="J2184" s="8">
        <v>-924.71500000000003</v>
      </c>
      <c r="K2184" s="8">
        <f t="shared" si="171"/>
        <v>-924.71500000000003</v>
      </c>
    </row>
    <row r="2185" spans="1:11" x14ac:dyDescent="0.25">
      <c r="A2185" s="8">
        <v>2177</v>
      </c>
      <c r="B2185" s="8">
        <v>16</v>
      </c>
      <c r="C2185" s="8">
        <v>41189.599999999999</v>
      </c>
      <c r="D2185" s="8">
        <f t="shared" ref="D2185:D2248" si="172">C2185/1000</f>
        <v>41.189599999999999</v>
      </c>
      <c r="E2185" s="8">
        <v>41.773125999999998</v>
      </c>
      <c r="F2185" s="4">
        <f t="shared" ref="F2185:F2248" si="173">(E2185- D2185)</f>
        <v>0.5835259999999991</v>
      </c>
      <c r="G2185" s="4">
        <f t="shared" ref="G2185:G2248" si="174">ABS(F2185)</f>
        <v>0.5835259999999991</v>
      </c>
      <c r="H2185" s="8">
        <f t="shared" ref="H2185:H2248" si="175">(G2185^2)</f>
        <v>0.34050259267599897</v>
      </c>
      <c r="J2185" s="8">
        <v>-924.71500000000003</v>
      </c>
      <c r="K2185" s="8">
        <f t="shared" si="171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172"/>
        <v>-0.92471500000000006</v>
      </c>
      <c r="E2186" s="8">
        <v>-0.92471499999999995</v>
      </c>
      <c r="F2186" s="4">
        <f t="shared" si="173"/>
        <v>1.1102230246251565E-16</v>
      </c>
      <c r="G2186" s="4">
        <f t="shared" si="174"/>
        <v>1.1102230246251565E-16</v>
      </c>
      <c r="H2186" s="8">
        <f t="shared" si="175"/>
        <v>1.2325951644078309E-32</v>
      </c>
      <c r="J2186" s="8">
        <v>-924.71500000000003</v>
      </c>
      <c r="K2186" s="8">
        <f t="shared" si="171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172"/>
        <v>-1.0669200000000001</v>
      </c>
      <c r="E2187" s="8">
        <v>-1.0669150000000001</v>
      </c>
      <c r="F2187" s="4">
        <f t="shared" si="173"/>
        <v>5.000000000032756E-6</v>
      </c>
      <c r="G2187" s="4">
        <f t="shared" si="174"/>
        <v>5.000000000032756E-6</v>
      </c>
      <c r="H2187" s="8">
        <f t="shared" si="175"/>
        <v>2.5000000000327561E-11</v>
      </c>
      <c r="J2187" s="8">
        <v>-924.71500000000003</v>
      </c>
      <c r="K2187" s="8">
        <f t="shared" si="171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172"/>
        <v>-0.61187499999999995</v>
      </c>
      <c r="E2188" s="8">
        <v>-0.61187499999999995</v>
      </c>
      <c r="F2188" s="4">
        <f t="shared" si="173"/>
        <v>0</v>
      </c>
      <c r="G2188" s="4">
        <f t="shared" si="174"/>
        <v>0</v>
      </c>
      <c r="H2188" s="8">
        <f t="shared" si="175"/>
        <v>0</v>
      </c>
      <c r="J2188" s="8">
        <v>-924.71500000000003</v>
      </c>
      <c r="K2188" s="8">
        <f t="shared" si="171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172"/>
        <v>-0.61187499999999995</v>
      </c>
      <c r="E2189" s="8">
        <v>-0.61187499999999995</v>
      </c>
      <c r="F2189" s="4">
        <f t="shared" si="173"/>
        <v>0</v>
      </c>
      <c r="G2189" s="4">
        <f t="shared" si="174"/>
        <v>0</v>
      </c>
      <c r="H2189" s="8">
        <f t="shared" si="175"/>
        <v>0</v>
      </c>
      <c r="J2189" s="8">
        <v>-924.71500000000003</v>
      </c>
      <c r="K2189" s="8">
        <f t="shared" si="171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172"/>
        <v>-0.61187499999999995</v>
      </c>
      <c r="E2190" s="8">
        <v>-0.61187499999999995</v>
      </c>
      <c r="F2190" s="4">
        <f t="shared" si="173"/>
        <v>0</v>
      </c>
      <c r="G2190" s="4">
        <f t="shared" si="174"/>
        <v>0</v>
      </c>
      <c r="H2190" s="8">
        <f t="shared" si="175"/>
        <v>0</v>
      </c>
      <c r="J2190" s="8">
        <v>-924.71500000000003</v>
      </c>
      <c r="K2190" s="8">
        <f t="shared" si="171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172"/>
        <v>-0.61187499999999995</v>
      </c>
      <c r="E2191" s="8">
        <v>-0.61187499999999995</v>
      </c>
      <c r="F2191" s="4">
        <f t="shared" si="173"/>
        <v>0</v>
      </c>
      <c r="G2191" s="4">
        <f t="shared" si="174"/>
        <v>0</v>
      </c>
      <c r="H2191" s="8">
        <f t="shared" si="175"/>
        <v>0</v>
      </c>
      <c r="J2191" s="8">
        <v>-924.71500000000003</v>
      </c>
      <c r="K2191" s="8">
        <f t="shared" si="171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172"/>
        <v>-0.61187499999999995</v>
      </c>
      <c r="E2192" s="8">
        <v>-0.61187499999999995</v>
      </c>
      <c r="F2192" s="4">
        <f t="shared" si="173"/>
        <v>0</v>
      </c>
      <c r="G2192" s="4">
        <f t="shared" si="174"/>
        <v>0</v>
      </c>
      <c r="H2192" s="8">
        <f t="shared" si="175"/>
        <v>0</v>
      </c>
      <c r="J2192" s="8">
        <v>-1066.92</v>
      </c>
      <c r="K2192" s="8">
        <f t="shared" si="171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172"/>
        <v>-0.61187499999999995</v>
      </c>
      <c r="E2193" s="8">
        <v>-0.61187499999999995</v>
      </c>
      <c r="F2193" s="4">
        <f t="shared" si="173"/>
        <v>0</v>
      </c>
      <c r="G2193" s="4">
        <f t="shared" si="174"/>
        <v>0</v>
      </c>
      <c r="H2193" s="8">
        <f t="shared" si="175"/>
        <v>0</v>
      </c>
      <c r="J2193" s="8">
        <v>-611.875</v>
      </c>
      <c r="K2193" s="8">
        <f t="shared" si="171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172"/>
        <v>-0.61187499999999995</v>
      </c>
      <c r="E2194" s="8">
        <v>-0.61187499999999995</v>
      </c>
      <c r="F2194" s="4">
        <f t="shared" si="173"/>
        <v>0</v>
      </c>
      <c r="G2194" s="4">
        <f t="shared" si="174"/>
        <v>0</v>
      </c>
      <c r="H2194" s="8">
        <f t="shared" si="175"/>
        <v>0</v>
      </c>
      <c r="J2194" s="8">
        <v>-611.875</v>
      </c>
      <c r="K2194" s="8">
        <f t="shared" si="171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172"/>
        <v>-0.61187499999999995</v>
      </c>
      <c r="E2195" s="8">
        <v>-0.61187499999999995</v>
      </c>
      <c r="F2195" s="4">
        <f t="shared" si="173"/>
        <v>0</v>
      </c>
      <c r="G2195" s="4">
        <f t="shared" si="174"/>
        <v>0</v>
      </c>
      <c r="H2195" s="8">
        <f t="shared" si="175"/>
        <v>0</v>
      </c>
      <c r="J2195" s="8">
        <v>-611.875</v>
      </c>
      <c r="K2195" s="8">
        <f t="shared" si="171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172"/>
        <v>-0.61187499999999995</v>
      </c>
      <c r="E2196" s="8">
        <v>-0.61187499999999995</v>
      </c>
      <c r="F2196" s="4">
        <f t="shared" si="173"/>
        <v>0</v>
      </c>
      <c r="G2196" s="4">
        <f t="shared" si="174"/>
        <v>0</v>
      </c>
      <c r="H2196" s="8">
        <f t="shared" si="175"/>
        <v>0</v>
      </c>
      <c r="J2196" s="8">
        <v>-611.875</v>
      </c>
      <c r="K2196" s="8">
        <f t="shared" si="171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172"/>
        <v>-0.61187499999999995</v>
      </c>
      <c r="E2197" s="8">
        <v>-0.61187499999999995</v>
      </c>
      <c r="F2197" s="4">
        <f t="shared" si="173"/>
        <v>0</v>
      </c>
      <c r="G2197" s="4">
        <f t="shared" si="174"/>
        <v>0</v>
      </c>
      <c r="H2197" s="8">
        <f t="shared" si="175"/>
        <v>0</v>
      </c>
      <c r="J2197" s="8">
        <v>-611.875</v>
      </c>
      <c r="K2197" s="8">
        <f t="shared" si="171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172"/>
        <v>-1.0669200000000001</v>
      </c>
      <c r="E2198" s="8">
        <v>-1.0669150000000001</v>
      </c>
      <c r="F2198" s="4">
        <f t="shared" si="173"/>
        <v>5.000000000032756E-6</v>
      </c>
      <c r="G2198" s="4">
        <f t="shared" si="174"/>
        <v>5.000000000032756E-6</v>
      </c>
      <c r="H2198" s="8">
        <f t="shared" si="175"/>
        <v>2.5000000000327561E-11</v>
      </c>
      <c r="J2198" s="8">
        <v>-611.875</v>
      </c>
      <c r="K2198" s="8">
        <f t="shared" si="171"/>
        <v>-611.875</v>
      </c>
    </row>
    <row r="2199" spans="1:11" x14ac:dyDescent="0.25">
      <c r="A2199" s="8">
        <v>2191</v>
      </c>
      <c r="B2199" s="8">
        <v>6</v>
      </c>
      <c r="C2199" s="8">
        <v>-1975.86</v>
      </c>
      <c r="D2199" s="8">
        <f t="shared" si="172"/>
        <v>-1.9758599999999999</v>
      </c>
      <c r="E2199" s="8">
        <v>-1.975306</v>
      </c>
      <c r="F2199" s="4">
        <f t="shared" si="173"/>
        <v>5.5399999999994343E-4</v>
      </c>
      <c r="G2199" s="4">
        <f t="shared" si="174"/>
        <v>5.5399999999994343E-4</v>
      </c>
      <c r="H2199" s="8">
        <f t="shared" si="175"/>
        <v>3.0691599999993731E-7</v>
      </c>
      <c r="J2199" s="8">
        <v>-611.875</v>
      </c>
      <c r="K2199" s="8">
        <f t="shared" si="171"/>
        <v>-611.875</v>
      </c>
    </row>
    <row r="2200" spans="1:11" x14ac:dyDescent="0.25">
      <c r="A2200" s="8">
        <v>2192</v>
      </c>
      <c r="B2200" s="8">
        <v>7</v>
      </c>
      <c r="C2200" s="8">
        <v>59126.2</v>
      </c>
      <c r="D2200" s="8">
        <f t="shared" si="172"/>
        <v>59.126199999999997</v>
      </c>
      <c r="E2200" s="8">
        <v>58.514781999999997</v>
      </c>
      <c r="F2200" s="4">
        <f t="shared" si="173"/>
        <v>-0.61141800000000046</v>
      </c>
      <c r="G2200" s="4">
        <f t="shared" si="174"/>
        <v>0.61141800000000046</v>
      </c>
      <c r="H2200" s="8">
        <f t="shared" si="175"/>
        <v>0.37383197072400054</v>
      </c>
      <c r="J2200" s="8">
        <v>-611.875</v>
      </c>
      <c r="K2200" s="8">
        <f t="shared" si="171"/>
        <v>-611.875</v>
      </c>
    </row>
    <row r="2201" spans="1:11" x14ac:dyDescent="0.25">
      <c r="A2201" s="8">
        <v>2193</v>
      </c>
      <c r="B2201" s="8">
        <v>8</v>
      </c>
      <c r="C2201" s="8">
        <v>112740</v>
      </c>
      <c r="D2201" s="8">
        <f t="shared" si="172"/>
        <v>112.74</v>
      </c>
      <c r="E2201" s="8">
        <v>113.30555099999999</v>
      </c>
      <c r="F2201" s="4">
        <f t="shared" si="173"/>
        <v>0.56555099999999925</v>
      </c>
      <c r="G2201" s="4">
        <f t="shared" si="174"/>
        <v>0.56555099999999925</v>
      </c>
      <c r="H2201" s="8">
        <f t="shared" si="175"/>
        <v>0.31984793360099917</v>
      </c>
      <c r="J2201" s="8">
        <v>-611.875</v>
      </c>
      <c r="K2201" s="8">
        <f t="shared" si="171"/>
        <v>-611.875</v>
      </c>
    </row>
    <row r="2202" spans="1:11" x14ac:dyDescent="0.25">
      <c r="A2202" s="8">
        <v>2194</v>
      </c>
      <c r="B2202" s="8">
        <v>9</v>
      </c>
      <c r="C2202" s="8">
        <v>111877</v>
      </c>
      <c r="D2202" s="8">
        <f t="shared" si="172"/>
        <v>111.877</v>
      </c>
      <c r="E2202" s="8">
        <v>112.359843</v>
      </c>
      <c r="F2202" s="4">
        <f t="shared" si="173"/>
        <v>0.48284300000000258</v>
      </c>
      <c r="G2202" s="4">
        <f t="shared" si="174"/>
        <v>0.48284300000000258</v>
      </c>
      <c r="H2202" s="8">
        <f t="shared" si="175"/>
        <v>0.23313736264900248</v>
      </c>
      <c r="J2202" s="8">
        <v>-611.875</v>
      </c>
      <c r="K2202" s="8">
        <f t="shared" si="171"/>
        <v>-611.875</v>
      </c>
    </row>
    <row r="2203" spans="1:11" x14ac:dyDescent="0.25">
      <c r="A2203" s="8">
        <v>2195</v>
      </c>
      <c r="B2203" s="8">
        <v>10</v>
      </c>
      <c r="C2203" s="8">
        <v>111199</v>
      </c>
      <c r="D2203" s="8">
        <f t="shared" si="172"/>
        <v>111.199</v>
      </c>
      <c r="E2203" s="8">
        <v>111.713617</v>
      </c>
      <c r="F2203" s="4">
        <f t="shared" si="173"/>
        <v>0.51461700000000121</v>
      </c>
      <c r="G2203" s="4">
        <f t="shared" si="174"/>
        <v>0.51461700000000121</v>
      </c>
      <c r="H2203" s="8">
        <f t="shared" si="175"/>
        <v>0.26483065668900124</v>
      </c>
      <c r="J2203" s="8">
        <v>-1066.92</v>
      </c>
      <c r="K2203" s="8">
        <f t="shared" si="171"/>
        <v>-1066.92</v>
      </c>
    </row>
    <row r="2204" spans="1:11" x14ac:dyDescent="0.25">
      <c r="A2204" s="8">
        <v>2196</v>
      </c>
      <c r="B2204" s="8">
        <v>11</v>
      </c>
      <c r="C2204" s="8">
        <v>110535</v>
      </c>
      <c r="D2204" s="8">
        <f t="shared" si="172"/>
        <v>110.535</v>
      </c>
      <c r="E2204" s="8">
        <v>110.92915600000001</v>
      </c>
      <c r="F2204" s="4">
        <f t="shared" si="173"/>
        <v>0.3941560000000095</v>
      </c>
      <c r="G2204" s="4">
        <f t="shared" si="174"/>
        <v>0.3941560000000095</v>
      </c>
      <c r="H2204" s="8">
        <f t="shared" si="175"/>
        <v>0.15535895233600749</v>
      </c>
      <c r="J2204" s="8">
        <v>-1066.92</v>
      </c>
      <c r="K2204" s="8">
        <f t="shared" si="171"/>
        <v>-1066.92</v>
      </c>
    </row>
    <row r="2205" spans="1:11" x14ac:dyDescent="0.25">
      <c r="A2205" s="8">
        <v>2197</v>
      </c>
      <c r="B2205" s="8">
        <v>12</v>
      </c>
      <c r="C2205" s="8">
        <v>109959</v>
      </c>
      <c r="D2205" s="8">
        <f t="shared" si="172"/>
        <v>109.959</v>
      </c>
      <c r="E2205" s="8">
        <v>110.258976</v>
      </c>
      <c r="F2205" s="4">
        <f t="shared" si="173"/>
        <v>0.29997600000000091</v>
      </c>
      <c r="G2205" s="4">
        <f t="shared" si="174"/>
        <v>0.29997600000000091</v>
      </c>
      <c r="H2205" s="8">
        <f t="shared" si="175"/>
        <v>8.9985600576000552E-2</v>
      </c>
      <c r="J2205" s="8">
        <v>-924.71500000000003</v>
      </c>
      <c r="K2205" s="8">
        <f t="shared" si="171"/>
        <v>-924.71500000000003</v>
      </c>
    </row>
    <row r="2206" spans="1:11" x14ac:dyDescent="0.25">
      <c r="A2206" s="8">
        <v>2198</v>
      </c>
      <c r="B2206" s="8">
        <v>13</v>
      </c>
      <c r="C2206" s="8">
        <v>109700</v>
      </c>
      <c r="D2206" s="8">
        <f t="shared" si="172"/>
        <v>109.7</v>
      </c>
      <c r="E2206" s="8">
        <v>110.39404500000001</v>
      </c>
      <c r="F2206" s="4">
        <f t="shared" si="173"/>
        <v>0.69404500000000269</v>
      </c>
      <c r="G2206" s="4">
        <f t="shared" si="174"/>
        <v>0.69404500000000269</v>
      </c>
      <c r="H2206" s="8">
        <f t="shared" si="175"/>
        <v>0.48169846202500372</v>
      </c>
      <c r="J2206" s="8">
        <v>35886.400000000001</v>
      </c>
      <c r="K2206" s="8">
        <f t="shared" si="171"/>
        <v>35886.400000000001</v>
      </c>
    </row>
    <row r="2207" spans="1:11" x14ac:dyDescent="0.25">
      <c r="A2207" s="8">
        <v>2199</v>
      </c>
      <c r="B2207" s="8">
        <v>14</v>
      </c>
      <c r="C2207" s="8">
        <v>110021</v>
      </c>
      <c r="D2207" s="8">
        <f t="shared" si="172"/>
        <v>110.021</v>
      </c>
      <c r="E2207" s="8">
        <v>110.399141</v>
      </c>
      <c r="F2207" s="4">
        <f t="shared" si="173"/>
        <v>0.37814099999999939</v>
      </c>
      <c r="G2207" s="4">
        <f t="shared" si="174"/>
        <v>0.37814099999999939</v>
      </c>
      <c r="H2207" s="8">
        <f t="shared" si="175"/>
        <v>0.14299061588099954</v>
      </c>
      <c r="J2207" s="8">
        <v>111879</v>
      </c>
      <c r="K2207" s="8">
        <f t="shared" si="171"/>
        <v>111879</v>
      </c>
    </row>
    <row r="2208" spans="1:11" x14ac:dyDescent="0.25">
      <c r="A2208" s="8">
        <v>2200</v>
      </c>
      <c r="B2208" s="8">
        <v>15</v>
      </c>
      <c r="C2208" s="8">
        <v>102932</v>
      </c>
      <c r="D2208" s="8">
        <f t="shared" si="172"/>
        <v>102.932</v>
      </c>
      <c r="E2208" s="8">
        <v>103.968509</v>
      </c>
      <c r="F2208" s="4">
        <f t="shared" si="173"/>
        <v>1.0365089999999952</v>
      </c>
      <c r="G2208" s="4">
        <f t="shared" si="174"/>
        <v>1.0365089999999952</v>
      </c>
      <c r="H2208" s="8">
        <f t="shared" si="175"/>
        <v>1.0743509070809902</v>
      </c>
      <c r="J2208" s="8">
        <v>111225</v>
      </c>
      <c r="K2208" s="8">
        <f t="shared" si="171"/>
        <v>111225</v>
      </c>
    </row>
    <row r="2209" spans="1:11" x14ac:dyDescent="0.25">
      <c r="A2209" s="8">
        <v>2201</v>
      </c>
      <c r="B2209" s="8">
        <v>16</v>
      </c>
      <c r="C2209" s="8">
        <v>68395.600000000006</v>
      </c>
      <c r="D2209" s="8">
        <f t="shared" si="172"/>
        <v>68.395600000000002</v>
      </c>
      <c r="E2209" s="8">
        <v>69.335891000000004</v>
      </c>
      <c r="F2209" s="4">
        <f t="shared" si="173"/>
        <v>0.94029100000000199</v>
      </c>
      <c r="G2209" s="4">
        <f t="shared" si="174"/>
        <v>0.94029100000000199</v>
      </c>
      <c r="H2209" s="8">
        <f t="shared" si="175"/>
        <v>0.88414716468100374</v>
      </c>
      <c r="J2209" s="8">
        <v>110644</v>
      </c>
      <c r="K2209" s="8">
        <f t="shared" si="171"/>
        <v>110644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172"/>
        <v>-0.92471500000000006</v>
      </c>
      <c r="E2210" s="8">
        <v>-0.92471499999999995</v>
      </c>
      <c r="F2210" s="4">
        <f t="shared" si="173"/>
        <v>1.1102230246251565E-16</v>
      </c>
      <c r="G2210" s="4">
        <f t="shared" si="174"/>
        <v>1.1102230246251565E-16</v>
      </c>
      <c r="H2210" s="8">
        <f t="shared" si="175"/>
        <v>1.2325951644078309E-32</v>
      </c>
      <c r="J2210" s="8">
        <v>109917</v>
      </c>
      <c r="K2210" s="8">
        <f t="shared" si="171"/>
        <v>109917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172"/>
        <v>-1.0669200000000001</v>
      </c>
      <c r="E2211" s="8">
        <v>-1.0669150000000001</v>
      </c>
      <c r="F2211" s="4">
        <f t="shared" si="173"/>
        <v>5.000000000032756E-6</v>
      </c>
      <c r="G2211" s="4">
        <f t="shared" si="174"/>
        <v>5.000000000032756E-6</v>
      </c>
      <c r="H2211" s="8">
        <f t="shared" si="175"/>
        <v>2.5000000000327561E-11</v>
      </c>
      <c r="J2211" s="8">
        <v>109483</v>
      </c>
      <c r="K2211" s="8">
        <f t="shared" si="171"/>
        <v>109483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172"/>
        <v>-0.61187499999999995</v>
      </c>
      <c r="E2212" s="8">
        <v>-0.61187499999999995</v>
      </c>
      <c r="F2212" s="4">
        <f t="shared" si="173"/>
        <v>0</v>
      </c>
      <c r="G2212" s="4">
        <f t="shared" si="174"/>
        <v>0</v>
      </c>
      <c r="H2212" s="8">
        <f t="shared" si="175"/>
        <v>0</v>
      </c>
      <c r="J2212" s="8">
        <v>109479</v>
      </c>
      <c r="K2212" s="8">
        <f t="shared" si="171"/>
        <v>109479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172"/>
        <v>-0.61187499999999995</v>
      </c>
      <c r="E2213" s="8">
        <v>-0.61187499999999995</v>
      </c>
      <c r="F2213" s="4">
        <f t="shared" si="173"/>
        <v>0</v>
      </c>
      <c r="G2213" s="4">
        <f t="shared" si="174"/>
        <v>0</v>
      </c>
      <c r="H2213" s="8">
        <f t="shared" si="175"/>
        <v>0</v>
      </c>
      <c r="J2213" s="8">
        <v>40332.9</v>
      </c>
      <c r="K2213" s="8">
        <f t="shared" si="171"/>
        <v>40332.9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172"/>
        <v>-0.61187499999999995</v>
      </c>
      <c r="E2214" s="8">
        <v>-0.61187499999999995</v>
      </c>
      <c r="F2214" s="4">
        <f t="shared" si="173"/>
        <v>0</v>
      </c>
      <c r="G2214" s="4">
        <f t="shared" si="174"/>
        <v>0</v>
      </c>
      <c r="H2214" s="8">
        <f t="shared" si="175"/>
        <v>0</v>
      </c>
      <c r="J2214" s="8">
        <v>41891.800000000003</v>
      </c>
      <c r="K2214" s="8">
        <f t="shared" si="171"/>
        <v>41891.800000000003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172"/>
        <v>-0.61187499999999995</v>
      </c>
      <c r="E2215" s="8">
        <v>-0.61187499999999995</v>
      </c>
      <c r="F2215" s="4">
        <f t="shared" si="173"/>
        <v>0</v>
      </c>
      <c r="G2215" s="4">
        <f t="shared" si="174"/>
        <v>0</v>
      </c>
      <c r="H2215" s="8">
        <f t="shared" si="175"/>
        <v>0</v>
      </c>
      <c r="J2215" s="8">
        <v>-924.71500000000003</v>
      </c>
      <c r="K2215" s="8">
        <f t="shared" si="171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172"/>
        <v>-0.61187499999999995</v>
      </c>
      <c r="E2216" s="8">
        <v>-0.61187499999999995</v>
      </c>
      <c r="F2216" s="4">
        <f t="shared" si="173"/>
        <v>0</v>
      </c>
      <c r="G2216" s="4">
        <f t="shared" si="174"/>
        <v>0</v>
      </c>
      <c r="H2216" s="8">
        <f t="shared" si="175"/>
        <v>0</v>
      </c>
      <c r="J2216" s="8">
        <v>-1066.92</v>
      </c>
      <c r="K2216" s="8">
        <f t="shared" si="171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172"/>
        <v>-0.61187499999999995</v>
      </c>
      <c r="E2217" s="8">
        <v>-0.61187499999999995</v>
      </c>
      <c r="F2217" s="4">
        <f t="shared" si="173"/>
        <v>0</v>
      </c>
      <c r="G2217" s="4">
        <f t="shared" si="174"/>
        <v>0</v>
      </c>
      <c r="H2217" s="8">
        <f t="shared" si="175"/>
        <v>0</v>
      </c>
      <c r="J2217" s="8">
        <v>-611.875</v>
      </c>
      <c r="K2217" s="8">
        <f t="shared" si="171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172"/>
        <v>-0.61187499999999995</v>
      </c>
      <c r="E2218" s="8">
        <v>-0.61187499999999995</v>
      </c>
      <c r="F2218" s="4">
        <f t="shared" si="173"/>
        <v>0</v>
      </c>
      <c r="G2218" s="4">
        <f t="shared" si="174"/>
        <v>0</v>
      </c>
      <c r="H2218" s="8">
        <f t="shared" si="175"/>
        <v>0</v>
      </c>
      <c r="J2218" s="8">
        <v>-611.875</v>
      </c>
      <c r="K2218" s="8">
        <f t="shared" si="171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172"/>
        <v>-0.61187499999999995</v>
      </c>
      <c r="E2219" s="8">
        <v>-0.61187499999999995</v>
      </c>
      <c r="F2219" s="4">
        <f t="shared" si="173"/>
        <v>0</v>
      </c>
      <c r="G2219" s="4">
        <f t="shared" si="174"/>
        <v>0</v>
      </c>
      <c r="H2219" s="8">
        <f t="shared" si="175"/>
        <v>0</v>
      </c>
      <c r="J2219" s="8">
        <v>-611.875</v>
      </c>
      <c r="K2219" s="8">
        <f t="shared" si="171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172"/>
        <v>-0.61187499999999995</v>
      </c>
      <c r="E2220" s="8">
        <v>-0.61187499999999995</v>
      </c>
      <c r="F2220" s="4">
        <f t="shared" si="173"/>
        <v>0</v>
      </c>
      <c r="G2220" s="4">
        <f t="shared" si="174"/>
        <v>0</v>
      </c>
      <c r="H2220" s="8">
        <f t="shared" si="175"/>
        <v>0</v>
      </c>
      <c r="J2220" s="8">
        <v>-611.875</v>
      </c>
      <c r="K2220" s="8">
        <f t="shared" ref="K2220:K2283" si="176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172"/>
        <v>-0.61187499999999995</v>
      </c>
      <c r="E2221" s="8">
        <v>-0.61187499999999995</v>
      </c>
      <c r="F2221" s="4">
        <f t="shared" si="173"/>
        <v>0</v>
      </c>
      <c r="G2221" s="4">
        <f t="shared" si="174"/>
        <v>0</v>
      </c>
      <c r="H2221" s="8">
        <f t="shared" si="175"/>
        <v>0</v>
      </c>
      <c r="J2221" s="8">
        <v>-611.875</v>
      </c>
      <c r="K2221" s="8">
        <f t="shared" si="176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172"/>
        <v>-1.0669200000000001</v>
      </c>
      <c r="E2222" s="8">
        <v>-1.0669150000000001</v>
      </c>
      <c r="F2222" s="4">
        <f t="shared" si="173"/>
        <v>5.000000000032756E-6</v>
      </c>
      <c r="G2222" s="4">
        <f t="shared" si="174"/>
        <v>5.000000000032756E-6</v>
      </c>
      <c r="H2222" s="8">
        <f t="shared" si="175"/>
        <v>2.5000000000327561E-11</v>
      </c>
      <c r="J2222" s="8">
        <v>-611.875</v>
      </c>
      <c r="K2222" s="8">
        <f t="shared" si="176"/>
        <v>-611.875</v>
      </c>
    </row>
    <row r="2223" spans="1:11" x14ac:dyDescent="0.25">
      <c r="A2223" s="8">
        <v>2215</v>
      </c>
      <c r="B2223" s="8">
        <v>6</v>
      </c>
      <c r="C2223" s="8">
        <v>-1985.32</v>
      </c>
      <c r="D2223" s="8">
        <f t="shared" si="172"/>
        <v>-1.98532</v>
      </c>
      <c r="E2223" s="8">
        <v>-1.9845440000000001</v>
      </c>
      <c r="F2223" s="4">
        <f t="shared" si="173"/>
        <v>7.7599999999988789E-4</v>
      </c>
      <c r="G2223" s="4">
        <f t="shared" si="174"/>
        <v>7.7599999999988789E-4</v>
      </c>
      <c r="H2223" s="8">
        <f t="shared" si="175"/>
        <v>6.0217599999982605E-7</v>
      </c>
      <c r="J2223" s="8">
        <v>-611.875</v>
      </c>
      <c r="K2223" s="8">
        <f t="shared" si="176"/>
        <v>-611.875</v>
      </c>
    </row>
    <row r="2224" spans="1:11" x14ac:dyDescent="0.25">
      <c r="A2224" s="8">
        <v>2216</v>
      </c>
      <c r="B2224" s="8">
        <v>7</v>
      </c>
      <c r="C2224" s="8">
        <v>77253.8</v>
      </c>
      <c r="D2224" s="8">
        <f t="shared" si="172"/>
        <v>77.253799999999998</v>
      </c>
      <c r="E2224" s="8">
        <v>76.894399000000007</v>
      </c>
      <c r="F2224" s="4">
        <f t="shared" si="173"/>
        <v>-0.3594009999999912</v>
      </c>
      <c r="G2224" s="4">
        <f t="shared" si="174"/>
        <v>0.3594009999999912</v>
      </c>
      <c r="H2224" s="8">
        <f t="shared" si="175"/>
        <v>0.12916907880099368</v>
      </c>
      <c r="J2224" s="8">
        <v>-611.875</v>
      </c>
      <c r="K2224" s="8">
        <f t="shared" si="176"/>
        <v>-611.875</v>
      </c>
    </row>
    <row r="2225" spans="1:11" x14ac:dyDescent="0.25">
      <c r="A2225" s="8">
        <v>2217</v>
      </c>
      <c r="B2225" s="8">
        <v>8</v>
      </c>
      <c r="C2225" s="8">
        <v>114135</v>
      </c>
      <c r="D2225" s="8">
        <f t="shared" si="172"/>
        <v>114.13500000000001</v>
      </c>
      <c r="E2225" s="8">
        <v>114.291433</v>
      </c>
      <c r="F2225" s="4">
        <f t="shared" si="173"/>
        <v>0.15643299999999272</v>
      </c>
      <c r="G2225" s="4">
        <f t="shared" si="174"/>
        <v>0.15643299999999272</v>
      </c>
      <c r="H2225" s="8">
        <f t="shared" si="175"/>
        <v>2.4471283488997721E-2</v>
      </c>
      <c r="J2225" s="8">
        <v>-611.875</v>
      </c>
      <c r="K2225" s="8">
        <f t="shared" si="176"/>
        <v>-611.875</v>
      </c>
    </row>
    <row r="2226" spans="1:11" x14ac:dyDescent="0.25">
      <c r="A2226" s="8">
        <v>2218</v>
      </c>
      <c r="B2226" s="8">
        <v>9</v>
      </c>
      <c r="C2226" s="8">
        <v>113805</v>
      </c>
      <c r="D2226" s="8">
        <f t="shared" si="172"/>
        <v>113.80500000000001</v>
      </c>
      <c r="E2226" s="8">
        <v>113.839782</v>
      </c>
      <c r="F2226" s="4">
        <f t="shared" si="173"/>
        <v>3.4781999999992763E-2</v>
      </c>
      <c r="G2226" s="4">
        <f t="shared" si="174"/>
        <v>3.4781999999992763E-2</v>
      </c>
      <c r="H2226" s="8">
        <f t="shared" si="175"/>
        <v>1.2097875239994965E-3</v>
      </c>
      <c r="J2226" s="8">
        <v>-611.875</v>
      </c>
      <c r="K2226" s="8">
        <f t="shared" si="176"/>
        <v>-611.875</v>
      </c>
    </row>
    <row r="2227" spans="1:11" x14ac:dyDescent="0.25">
      <c r="A2227" s="8">
        <v>2219</v>
      </c>
      <c r="B2227" s="8">
        <v>10</v>
      </c>
      <c r="C2227" s="8">
        <v>112834</v>
      </c>
      <c r="D2227" s="8">
        <f t="shared" si="172"/>
        <v>112.834</v>
      </c>
      <c r="E2227" s="8">
        <v>113.40203</v>
      </c>
      <c r="F2227" s="4">
        <f t="shared" si="173"/>
        <v>0.56802999999999315</v>
      </c>
      <c r="G2227" s="4">
        <f t="shared" si="174"/>
        <v>0.56802999999999315</v>
      </c>
      <c r="H2227" s="8">
        <f t="shared" si="175"/>
        <v>0.32265808089999221</v>
      </c>
      <c r="J2227" s="8">
        <v>-1066.92</v>
      </c>
      <c r="K2227" s="8">
        <f t="shared" si="176"/>
        <v>-1066.92</v>
      </c>
    </row>
    <row r="2228" spans="1:11" x14ac:dyDescent="0.25">
      <c r="A2228" s="8">
        <v>2220</v>
      </c>
      <c r="B2228" s="8">
        <v>11</v>
      </c>
      <c r="C2228" s="8">
        <v>112280</v>
      </c>
      <c r="D2228" s="8">
        <f t="shared" si="172"/>
        <v>112.28</v>
      </c>
      <c r="E2228" s="8">
        <v>112.821347</v>
      </c>
      <c r="F2228" s="4">
        <f t="shared" si="173"/>
        <v>0.5413470000000018</v>
      </c>
      <c r="G2228" s="4">
        <f t="shared" si="174"/>
        <v>0.5413470000000018</v>
      </c>
      <c r="H2228" s="8">
        <f t="shared" si="175"/>
        <v>0.29305657440900196</v>
      </c>
      <c r="J2228" s="8">
        <v>-1975.65</v>
      </c>
      <c r="K2228" s="8">
        <f t="shared" si="176"/>
        <v>-1975.65</v>
      </c>
    </row>
    <row r="2229" spans="1:11" x14ac:dyDescent="0.25">
      <c r="A2229" s="8">
        <v>2221</v>
      </c>
      <c r="B2229" s="8">
        <v>12</v>
      </c>
      <c r="C2229" s="8">
        <v>111802</v>
      </c>
      <c r="D2229" s="8">
        <f t="shared" si="172"/>
        <v>111.80200000000001</v>
      </c>
      <c r="E2229" s="8">
        <v>112.236531</v>
      </c>
      <c r="F2229" s="4">
        <f t="shared" si="173"/>
        <v>0.43453099999999267</v>
      </c>
      <c r="G2229" s="4">
        <f t="shared" si="174"/>
        <v>0.43453099999999267</v>
      </c>
      <c r="H2229" s="8">
        <f t="shared" si="175"/>
        <v>0.18881718996099364</v>
      </c>
      <c r="J2229" s="8">
        <v>58598.6</v>
      </c>
      <c r="K2229" s="8">
        <f t="shared" si="176"/>
        <v>58598.6</v>
      </c>
    </row>
    <row r="2230" spans="1:11" x14ac:dyDescent="0.25">
      <c r="A2230" s="8">
        <v>2222</v>
      </c>
      <c r="B2230" s="8">
        <v>13</v>
      </c>
      <c r="C2230" s="8">
        <v>111359</v>
      </c>
      <c r="D2230" s="8">
        <f t="shared" si="172"/>
        <v>111.35899999999999</v>
      </c>
      <c r="E2230" s="8">
        <v>111.869317</v>
      </c>
      <c r="F2230" s="4">
        <f t="shared" si="173"/>
        <v>0.51031700000000058</v>
      </c>
      <c r="G2230" s="4">
        <f t="shared" si="174"/>
        <v>0.51031700000000058</v>
      </c>
      <c r="H2230" s="8">
        <f t="shared" si="175"/>
        <v>0.26042344048900057</v>
      </c>
      <c r="J2230" s="8">
        <v>113158</v>
      </c>
      <c r="K2230" s="8">
        <f t="shared" si="176"/>
        <v>113158</v>
      </c>
    </row>
    <row r="2231" spans="1:11" x14ac:dyDescent="0.25">
      <c r="A2231" s="8">
        <v>2223</v>
      </c>
      <c r="B2231" s="8">
        <v>14</v>
      </c>
      <c r="C2231" s="8">
        <v>111092</v>
      </c>
      <c r="D2231" s="8">
        <f t="shared" si="172"/>
        <v>111.092</v>
      </c>
      <c r="E2231" s="8">
        <v>111.609542</v>
      </c>
      <c r="F2231" s="4">
        <f t="shared" si="173"/>
        <v>0.51754200000000594</v>
      </c>
      <c r="G2231" s="4">
        <f t="shared" si="174"/>
        <v>0.51754200000000594</v>
      </c>
      <c r="H2231" s="8">
        <f t="shared" si="175"/>
        <v>0.26784972176400618</v>
      </c>
      <c r="J2231" s="8">
        <v>112419</v>
      </c>
      <c r="K2231" s="8">
        <f t="shared" si="176"/>
        <v>112419</v>
      </c>
    </row>
    <row r="2232" spans="1:11" x14ac:dyDescent="0.25">
      <c r="A2232" s="8">
        <v>2224</v>
      </c>
      <c r="B2232" s="8">
        <v>15</v>
      </c>
      <c r="C2232" s="8">
        <v>110828</v>
      </c>
      <c r="D2232" s="8">
        <f t="shared" si="172"/>
        <v>110.828</v>
      </c>
      <c r="E2232" s="8">
        <v>111.340157</v>
      </c>
      <c r="F2232" s="4">
        <f t="shared" si="173"/>
        <v>0.51215700000000197</v>
      </c>
      <c r="G2232" s="4">
        <f t="shared" si="174"/>
        <v>0.51215700000000197</v>
      </c>
      <c r="H2232" s="8">
        <f t="shared" si="175"/>
        <v>0.26230479264900203</v>
      </c>
      <c r="J2232" s="8">
        <v>111616</v>
      </c>
      <c r="K2232" s="8">
        <f t="shared" si="176"/>
        <v>111616</v>
      </c>
    </row>
    <row r="2233" spans="1:11" x14ac:dyDescent="0.25">
      <c r="A2233" s="8">
        <v>2225</v>
      </c>
      <c r="B2233" s="8">
        <v>16</v>
      </c>
      <c r="C2233" s="8">
        <v>99963.6</v>
      </c>
      <c r="D2233" s="8">
        <f t="shared" si="172"/>
        <v>99.9636</v>
      </c>
      <c r="E2233" s="8">
        <v>101.28527800000001</v>
      </c>
      <c r="F2233" s="4">
        <f t="shared" si="173"/>
        <v>1.3216780000000057</v>
      </c>
      <c r="G2233" s="4">
        <f t="shared" si="174"/>
        <v>1.3216780000000057</v>
      </c>
      <c r="H2233" s="8">
        <f t="shared" si="175"/>
        <v>1.746832735684015</v>
      </c>
      <c r="J2233" s="8">
        <v>110844</v>
      </c>
      <c r="K2233" s="8">
        <f t="shared" si="176"/>
        <v>110844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172"/>
        <v>-0.92471500000000006</v>
      </c>
      <c r="E2234" s="8">
        <v>-0.92471499999999995</v>
      </c>
      <c r="F2234" s="4">
        <f t="shared" si="173"/>
        <v>1.1102230246251565E-16</v>
      </c>
      <c r="G2234" s="4">
        <f t="shared" si="174"/>
        <v>1.1102230246251565E-16</v>
      </c>
      <c r="H2234" s="8">
        <f t="shared" si="175"/>
        <v>1.2325951644078309E-32</v>
      </c>
      <c r="J2234" s="8">
        <v>110196</v>
      </c>
      <c r="K2234" s="8">
        <f t="shared" si="176"/>
        <v>110196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172"/>
        <v>-1.0669200000000001</v>
      </c>
      <c r="E2235" s="8">
        <v>-1.0669150000000001</v>
      </c>
      <c r="F2235" s="4">
        <f t="shared" si="173"/>
        <v>5.000000000032756E-6</v>
      </c>
      <c r="G2235" s="4">
        <f t="shared" si="174"/>
        <v>5.000000000032756E-6</v>
      </c>
      <c r="H2235" s="8">
        <f t="shared" si="175"/>
        <v>2.5000000000327561E-11</v>
      </c>
      <c r="J2235" s="8">
        <v>110026</v>
      </c>
      <c r="K2235" s="8">
        <f t="shared" si="176"/>
        <v>110026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172"/>
        <v>-0.61187499999999995</v>
      </c>
      <c r="E2236" s="8">
        <v>-0.61187499999999995</v>
      </c>
      <c r="F2236" s="4">
        <f t="shared" si="173"/>
        <v>0</v>
      </c>
      <c r="G2236" s="4">
        <f t="shared" si="174"/>
        <v>0</v>
      </c>
      <c r="H2236" s="8">
        <f t="shared" si="175"/>
        <v>0</v>
      </c>
      <c r="J2236" s="8">
        <v>110351</v>
      </c>
      <c r="K2236" s="8">
        <f t="shared" si="176"/>
        <v>110351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172"/>
        <v>-0.61187499999999995</v>
      </c>
      <c r="E2237" s="8">
        <v>-0.61187499999999995</v>
      </c>
      <c r="F2237" s="4">
        <f t="shared" si="173"/>
        <v>0</v>
      </c>
      <c r="G2237" s="4">
        <f t="shared" si="174"/>
        <v>0</v>
      </c>
      <c r="H2237" s="8">
        <f t="shared" si="175"/>
        <v>0</v>
      </c>
      <c r="J2237" s="8">
        <v>103945</v>
      </c>
      <c r="K2237" s="8">
        <f t="shared" si="176"/>
        <v>103945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172"/>
        <v>-0.61187499999999995</v>
      </c>
      <c r="E2238" s="8">
        <v>-0.61187499999999995</v>
      </c>
      <c r="F2238" s="4">
        <f t="shared" si="173"/>
        <v>0</v>
      </c>
      <c r="G2238" s="4">
        <f t="shared" si="174"/>
        <v>0</v>
      </c>
      <c r="H2238" s="8">
        <f t="shared" si="175"/>
        <v>0</v>
      </c>
      <c r="J2238" s="8">
        <v>69465.8</v>
      </c>
      <c r="K2238" s="8">
        <f t="shared" si="176"/>
        <v>69465.8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172"/>
        <v>-0.61187499999999995</v>
      </c>
      <c r="E2239" s="8">
        <v>-0.61187499999999995</v>
      </c>
      <c r="F2239" s="4">
        <f t="shared" si="173"/>
        <v>0</v>
      </c>
      <c r="G2239" s="4">
        <f t="shared" si="174"/>
        <v>0</v>
      </c>
      <c r="H2239" s="8">
        <f t="shared" si="175"/>
        <v>0</v>
      </c>
      <c r="J2239" s="8">
        <v>-924.71500000000003</v>
      </c>
      <c r="K2239" s="8">
        <f t="shared" si="176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172"/>
        <v>-0.61187499999999995</v>
      </c>
      <c r="E2240" s="8">
        <v>-0.61187499999999995</v>
      </c>
      <c r="F2240" s="4">
        <f t="shared" si="173"/>
        <v>0</v>
      </c>
      <c r="G2240" s="4">
        <f t="shared" si="174"/>
        <v>0</v>
      </c>
      <c r="H2240" s="8">
        <f t="shared" si="175"/>
        <v>0</v>
      </c>
      <c r="J2240" s="8">
        <v>-1066.92</v>
      </c>
      <c r="K2240" s="8">
        <f t="shared" si="176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172"/>
        <v>-0.61187499999999995</v>
      </c>
      <c r="E2241" s="8">
        <v>-0.61187499999999995</v>
      </c>
      <c r="F2241" s="4">
        <f t="shared" si="173"/>
        <v>0</v>
      </c>
      <c r="G2241" s="4">
        <f t="shared" si="174"/>
        <v>0</v>
      </c>
      <c r="H2241" s="8">
        <f t="shared" si="175"/>
        <v>0</v>
      </c>
      <c r="J2241" s="8">
        <v>-611.875</v>
      </c>
      <c r="K2241" s="8">
        <f t="shared" si="176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172"/>
        <v>-0.61187499999999995</v>
      </c>
      <c r="E2242" s="8">
        <v>-0.61187499999999995</v>
      </c>
      <c r="F2242" s="4">
        <f t="shared" si="173"/>
        <v>0</v>
      </c>
      <c r="G2242" s="4">
        <f t="shared" si="174"/>
        <v>0</v>
      </c>
      <c r="H2242" s="8">
        <f t="shared" si="175"/>
        <v>0</v>
      </c>
      <c r="J2242" s="8">
        <v>-611.875</v>
      </c>
      <c r="K2242" s="8">
        <f t="shared" si="176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172"/>
        <v>-0.61187499999999995</v>
      </c>
      <c r="E2243" s="8">
        <v>-0.61187499999999995</v>
      </c>
      <c r="F2243" s="4">
        <f t="shared" si="173"/>
        <v>0</v>
      </c>
      <c r="G2243" s="4">
        <f t="shared" si="174"/>
        <v>0</v>
      </c>
      <c r="H2243" s="8">
        <f t="shared" si="175"/>
        <v>0</v>
      </c>
      <c r="J2243" s="8">
        <v>-611.875</v>
      </c>
      <c r="K2243" s="8">
        <f t="shared" si="176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172"/>
        <v>-0.61187499999999995</v>
      </c>
      <c r="E2244" s="8">
        <v>-0.61187499999999995</v>
      </c>
      <c r="F2244" s="4">
        <f t="shared" si="173"/>
        <v>0</v>
      </c>
      <c r="G2244" s="4">
        <f t="shared" si="174"/>
        <v>0</v>
      </c>
      <c r="H2244" s="8">
        <f t="shared" si="175"/>
        <v>0</v>
      </c>
      <c r="J2244" s="8">
        <v>-611.875</v>
      </c>
      <c r="K2244" s="8">
        <f t="shared" si="176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172"/>
        <v>-0.61187499999999995</v>
      </c>
      <c r="E2245" s="8">
        <v>-0.61187499999999995</v>
      </c>
      <c r="F2245" s="4">
        <f t="shared" si="173"/>
        <v>0</v>
      </c>
      <c r="G2245" s="4">
        <f t="shared" si="174"/>
        <v>0</v>
      </c>
      <c r="H2245" s="8">
        <f t="shared" si="175"/>
        <v>0</v>
      </c>
      <c r="J2245" s="8">
        <v>-611.875</v>
      </c>
      <c r="K2245" s="8">
        <f t="shared" si="176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172"/>
        <v>-1.0669200000000001</v>
      </c>
      <c r="E2246" s="8">
        <v>-1.0669150000000001</v>
      </c>
      <c r="F2246" s="4">
        <f t="shared" si="173"/>
        <v>5.000000000032756E-6</v>
      </c>
      <c r="G2246" s="4">
        <f t="shared" si="174"/>
        <v>5.000000000032756E-6</v>
      </c>
      <c r="H2246" s="8">
        <f t="shared" si="175"/>
        <v>2.5000000000327561E-11</v>
      </c>
      <c r="J2246" s="8">
        <v>-611.875</v>
      </c>
      <c r="K2246" s="8">
        <f t="shared" si="176"/>
        <v>-611.875</v>
      </c>
    </row>
    <row r="2247" spans="1:11" x14ac:dyDescent="0.25">
      <c r="A2247" s="8">
        <v>2239</v>
      </c>
      <c r="B2247" s="8">
        <v>6</v>
      </c>
      <c r="C2247" s="8">
        <v>-1980.85</v>
      </c>
      <c r="D2247" s="8">
        <f t="shared" si="172"/>
        <v>-1.98085</v>
      </c>
      <c r="E2247" s="8">
        <v>-1.980151</v>
      </c>
      <c r="F2247" s="4">
        <f t="shared" si="173"/>
        <v>6.9900000000000517E-4</v>
      </c>
      <c r="G2247" s="4">
        <f t="shared" si="174"/>
        <v>6.9900000000000517E-4</v>
      </c>
      <c r="H2247" s="8">
        <f t="shared" si="175"/>
        <v>4.886010000000072E-7</v>
      </c>
      <c r="J2247" s="8">
        <v>-611.875</v>
      </c>
      <c r="K2247" s="8">
        <f t="shared" si="176"/>
        <v>-611.875</v>
      </c>
    </row>
    <row r="2248" spans="1:11" x14ac:dyDescent="0.25">
      <c r="A2248" s="8">
        <v>2240</v>
      </c>
      <c r="B2248" s="8">
        <v>7</v>
      </c>
      <c r="C2248" s="8">
        <v>67610.7</v>
      </c>
      <c r="D2248" s="8">
        <f t="shared" si="172"/>
        <v>67.610699999999994</v>
      </c>
      <c r="E2248" s="8">
        <v>66.969871999999995</v>
      </c>
      <c r="F2248" s="4">
        <f t="shared" si="173"/>
        <v>-0.64082799999999907</v>
      </c>
      <c r="G2248" s="4">
        <f t="shared" si="174"/>
        <v>0.64082799999999907</v>
      </c>
      <c r="H2248" s="8">
        <f t="shared" si="175"/>
        <v>0.41066052558399879</v>
      </c>
      <c r="J2248" s="8">
        <v>-611.875</v>
      </c>
      <c r="K2248" s="8">
        <f t="shared" si="176"/>
        <v>-611.875</v>
      </c>
    </row>
    <row r="2249" spans="1:11" x14ac:dyDescent="0.25">
      <c r="A2249" s="8">
        <v>2241</v>
      </c>
      <c r="B2249" s="8">
        <v>8</v>
      </c>
      <c r="C2249" s="8">
        <v>113276</v>
      </c>
      <c r="D2249" s="8">
        <f t="shared" ref="D2249:D2312" si="177">C2249/1000</f>
        <v>113.276</v>
      </c>
      <c r="E2249" s="8">
        <v>113.49479100000001</v>
      </c>
      <c r="F2249" s="4">
        <f t="shared" ref="F2249:F2312" si="178">(E2249- D2249)</f>
        <v>0.21879100000001017</v>
      </c>
      <c r="G2249" s="4">
        <f t="shared" ref="G2249:G2312" si="179">ABS(F2249)</f>
        <v>0.21879100000001017</v>
      </c>
      <c r="H2249" s="8">
        <f t="shared" ref="H2249:H2312" si="180">(G2249^2)</f>
        <v>4.7869501681004449E-2</v>
      </c>
      <c r="J2249" s="8">
        <v>-611.875</v>
      </c>
      <c r="K2249" s="8">
        <f t="shared" si="176"/>
        <v>-611.875</v>
      </c>
    </row>
    <row r="2250" spans="1:11" x14ac:dyDescent="0.25">
      <c r="A2250" s="8">
        <v>2242</v>
      </c>
      <c r="B2250" s="8">
        <v>9</v>
      </c>
      <c r="C2250" s="8">
        <v>112314</v>
      </c>
      <c r="D2250" s="8">
        <f t="shared" si="177"/>
        <v>112.31399999999999</v>
      </c>
      <c r="E2250" s="8">
        <v>112.650813</v>
      </c>
      <c r="F2250" s="4">
        <f t="shared" si="178"/>
        <v>0.33681300000000647</v>
      </c>
      <c r="G2250" s="4">
        <f t="shared" si="179"/>
        <v>0.33681300000000647</v>
      </c>
      <c r="H2250" s="8">
        <f t="shared" si="180"/>
        <v>0.11344299696900435</v>
      </c>
      <c r="J2250" s="8">
        <v>-611.875</v>
      </c>
      <c r="K2250" s="8">
        <f t="shared" si="176"/>
        <v>-611.875</v>
      </c>
    </row>
    <row r="2251" spans="1:11" x14ac:dyDescent="0.25">
      <c r="A2251" s="8">
        <v>2243</v>
      </c>
      <c r="B2251" s="8">
        <v>10</v>
      </c>
      <c r="C2251" s="8">
        <v>111517</v>
      </c>
      <c r="D2251" s="8">
        <f t="shared" si="177"/>
        <v>111.517</v>
      </c>
      <c r="E2251" s="8">
        <v>112.198536</v>
      </c>
      <c r="F2251" s="4">
        <f t="shared" si="178"/>
        <v>0.68153600000000836</v>
      </c>
      <c r="G2251" s="4">
        <f t="shared" si="179"/>
        <v>0.68153600000000836</v>
      </c>
      <c r="H2251" s="8">
        <f t="shared" si="180"/>
        <v>0.4644913192960114</v>
      </c>
      <c r="J2251" s="8">
        <v>-1066.92</v>
      </c>
      <c r="K2251" s="8">
        <f t="shared" si="176"/>
        <v>-1066.92</v>
      </c>
    </row>
    <row r="2252" spans="1:11" x14ac:dyDescent="0.25">
      <c r="A2252" s="8">
        <v>2244</v>
      </c>
      <c r="B2252" s="8">
        <v>11</v>
      </c>
      <c r="C2252" s="8">
        <v>110819</v>
      </c>
      <c r="D2252" s="8">
        <f t="shared" si="177"/>
        <v>110.819</v>
      </c>
      <c r="E2252" s="8">
        <v>111.200485</v>
      </c>
      <c r="F2252" s="4">
        <f t="shared" si="178"/>
        <v>0.38148499999999785</v>
      </c>
      <c r="G2252" s="4">
        <f t="shared" si="179"/>
        <v>0.38148499999999785</v>
      </c>
      <c r="H2252" s="8">
        <f t="shared" si="180"/>
        <v>0.14553080522499837</v>
      </c>
      <c r="J2252" s="8">
        <v>-1984.83</v>
      </c>
      <c r="K2252" s="8">
        <f t="shared" si="176"/>
        <v>-1984.83</v>
      </c>
    </row>
    <row r="2253" spans="1:11" x14ac:dyDescent="0.25">
      <c r="A2253" s="8">
        <v>2245</v>
      </c>
      <c r="B2253" s="8">
        <v>12</v>
      </c>
      <c r="C2253" s="8">
        <v>110151</v>
      </c>
      <c r="D2253" s="8">
        <f t="shared" si="177"/>
        <v>110.151</v>
      </c>
      <c r="E2253" s="8">
        <v>110.455528</v>
      </c>
      <c r="F2253" s="4">
        <f t="shared" si="178"/>
        <v>0.30452800000000479</v>
      </c>
      <c r="G2253" s="4">
        <f t="shared" si="179"/>
        <v>0.30452800000000479</v>
      </c>
      <c r="H2253" s="8">
        <f t="shared" si="180"/>
        <v>9.2737302784002926E-2</v>
      </c>
      <c r="J2253" s="8">
        <v>76641</v>
      </c>
      <c r="K2253" s="8">
        <f t="shared" si="176"/>
        <v>76641</v>
      </c>
    </row>
    <row r="2254" spans="1:11" x14ac:dyDescent="0.25">
      <c r="A2254" s="8">
        <v>2246</v>
      </c>
      <c r="B2254" s="8">
        <v>13</v>
      </c>
      <c r="C2254" s="8">
        <v>109565</v>
      </c>
      <c r="D2254" s="8">
        <f t="shared" si="177"/>
        <v>109.565</v>
      </c>
      <c r="E2254" s="8">
        <v>109.651465</v>
      </c>
      <c r="F2254" s="4">
        <f t="shared" si="178"/>
        <v>8.6465000000004011E-2</v>
      </c>
      <c r="G2254" s="4">
        <f t="shared" si="179"/>
        <v>8.6465000000004011E-2</v>
      </c>
      <c r="H2254" s="8">
        <f t="shared" si="180"/>
        <v>7.4761962250006935E-3</v>
      </c>
      <c r="J2254" s="8">
        <v>114116</v>
      </c>
      <c r="K2254" s="8">
        <f t="shared" si="176"/>
        <v>114116</v>
      </c>
    </row>
    <row r="2255" spans="1:11" x14ac:dyDescent="0.25">
      <c r="A2255" s="8">
        <v>2247</v>
      </c>
      <c r="B2255" s="8">
        <v>14</v>
      </c>
      <c r="C2255" s="8">
        <v>109222</v>
      </c>
      <c r="D2255" s="8">
        <f t="shared" si="177"/>
        <v>109.22199999999999</v>
      </c>
      <c r="E2255" s="8">
        <v>109.27560099999999</v>
      </c>
      <c r="F2255" s="4">
        <f t="shared" si="178"/>
        <v>5.3601000000000454E-2</v>
      </c>
      <c r="G2255" s="4">
        <f t="shared" si="179"/>
        <v>5.3601000000000454E-2</v>
      </c>
      <c r="H2255" s="8">
        <f t="shared" si="180"/>
        <v>2.8730672010000486E-3</v>
      </c>
      <c r="J2255" s="8">
        <v>114349</v>
      </c>
      <c r="K2255" s="8">
        <f t="shared" si="176"/>
        <v>114349</v>
      </c>
    </row>
    <row r="2256" spans="1:11" x14ac:dyDescent="0.25">
      <c r="A2256" s="8">
        <v>2248</v>
      </c>
      <c r="B2256" s="8">
        <v>15</v>
      </c>
      <c r="C2256" s="8">
        <v>108905</v>
      </c>
      <c r="D2256" s="8">
        <f t="shared" si="177"/>
        <v>108.905</v>
      </c>
      <c r="E2256" s="8">
        <v>108.92438300000001</v>
      </c>
      <c r="F2256" s="4">
        <f t="shared" si="178"/>
        <v>1.9383000000004813E-2</v>
      </c>
      <c r="G2256" s="4">
        <f t="shared" si="179"/>
        <v>1.9383000000004813E-2</v>
      </c>
      <c r="H2256" s="8">
        <f t="shared" si="180"/>
        <v>3.7570068900018657E-4</v>
      </c>
      <c r="J2256" s="8">
        <v>113246</v>
      </c>
      <c r="K2256" s="8">
        <f t="shared" si="176"/>
        <v>113246</v>
      </c>
    </row>
    <row r="2257" spans="1:11" x14ac:dyDescent="0.25">
      <c r="A2257" s="8">
        <v>2249</v>
      </c>
      <c r="B2257" s="8">
        <v>16</v>
      </c>
      <c r="C2257" s="8">
        <v>85388.5</v>
      </c>
      <c r="D2257" s="8">
        <f t="shared" si="177"/>
        <v>85.388499999999993</v>
      </c>
      <c r="E2257" s="8">
        <v>86.313186000000002</v>
      </c>
      <c r="F2257" s="4">
        <f t="shared" si="178"/>
        <v>0.92468600000000833</v>
      </c>
      <c r="G2257" s="4">
        <f t="shared" si="179"/>
        <v>0.92468600000000833</v>
      </c>
      <c r="H2257" s="8">
        <f t="shared" si="180"/>
        <v>0.85504419859601544</v>
      </c>
      <c r="J2257" s="8">
        <v>112682</v>
      </c>
      <c r="K2257" s="8">
        <f t="shared" si="176"/>
        <v>112682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177"/>
        <v>-0.92471500000000006</v>
      </c>
      <c r="E2258" s="8">
        <v>-0.92471499999999995</v>
      </c>
      <c r="F2258" s="4">
        <f t="shared" si="178"/>
        <v>1.1102230246251565E-16</v>
      </c>
      <c r="G2258" s="4">
        <f t="shared" si="179"/>
        <v>1.1102230246251565E-16</v>
      </c>
      <c r="H2258" s="8">
        <f t="shared" si="180"/>
        <v>1.2325951644078309E-32</v>
      </c>
      <c r="J2258" s="8">
        <v>112140</v>
      </c>
      <c r="K2258" s="8">
        <f t="shared" si="176"/>
        <v>112140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177"/>
        <v>-1.0669200000000001</v>
      </c>
      <c r="E2259" s="8">
        <v>-1.0669150000000001</v>
      </c>
      <c r="F2259" s="4">
        <f t="shared" si="178"/>
        <v>5.000000000032756E-6</v>
      </c>
      <c r="G2259" s="4">
        <f t="shared" si="179"/>
        <v>5.000000000032756E-6</v>
      </c>
      <c r="H2259" s="8">
        <f t="shared" si="180"/>
        <v>2.5000000000327561E-11</v>
      </c>
      <c r="J2259" s="8">
        <v>111776</v>
      </c>
      <c r="K2259" s="8">
        <f t="shared" si="176"/>
        <v>111776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177"/>
        <v>-0.61187499999999995</v>
      </c>
      <c r="E2260" s="8">
        <v>-0.61187499999999995</v>
      </c>
      <c r="F2260" s="4">
        <f t="shared" si="178"/>
        <v>0</v>
      </c>
      <c r="G2260" s="4">
        <f t="shared" si="179"/>
        <v>0</v>
      </c>
      <c r="H2260" s="8">
        <f t="shared" si="180"/>
        <v>0</v>
      </c>
      <c r="J2260" s="8">
        <v>111520</v>
      </c>
      <c r="K2260" s="8">
        <f t="shared" si="176"/>
        <v>111520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177"/>
        <v>-0.61187499999999995</v>
      </c>
      <c r="E2261" s="8">
        <v>-0.61187499999999995</v>
      </c>
      <c r="F2261" s="4">
        <f t="shared" si="178"/>
        <v>0</v>
      </c>
      <c r="G2261" s="4">
        <f t="shared" si="179"/>
        <v>0</v>
      </c>
      <c r="H2261" s="8">
        <f t="shared" si="180"/>
        <v>0</v>
      </c>
      <c r="J2261" s="8">
        <v>111254</v>
      </c>
      <c r="K2261" s="8">
        <f t="shared" si="176"/>
        <v>111254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177"/>
        <v>-0.61187499999999995</v>
      </c>
      <c r="E2262" s="8">
        <v>-0.61187499999999995</v>
      </c>
      <c r="F2262" s="4">
        <f t="shared" si="178"/>
        <v>0</v>
      </c>
      <c r="G2262" s="4">
        <f t="shared" si="179"/>
        <v>0</v>
      </c>
      <c r="H2262" s="8">
        <f t="shared" si="180"/>
        <v>0</v>
      </c>
      <c r="J2262" s="8">
        <v>101272</v>
      </c>
      <c r="K2262" s="8">
        <f t="shared" si="176"/>
        <v>101272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177"/>
        <v>-0.61187499999999995</v>
      </c>
      <c r="E2263" s="8">
        <v>-0.61187499999999995</v>
      </c>
      <c r="F2263" s="4">
        <f t="shared" si="178"/>
        <v>0</v>
      </c>
      <c r="G2263" s="4">
        <f t="shared" si="179"/>
        <v>0</v>
      </c>
      <c r="H2263" s="8">
        <f t="shared" si="180"/>
        <v>0</v>
      </c>
      <c r="J2263" s="8">
        <v>-924.71500000000003</v>
      </c>
      <c r="K2263" s="8">
        <f t="shared" si="176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177"/>
        <v>-0.61187499999999995</v>
      </c>
      <c r="E2264" s="8">
        <v>-0.61187499999999995</v>
      </c>
      <c r="F2264" s="4">
        <f t="shared" si="178"/>
        <v>0</v>
      </c>
      <c r="G2264" s="4">
        <f t="shared" si="179"/>
        <v>0</v>
      </c>
      <c r="H2264" s="8">
        <f t="shared" si="180"/>
        <v>0</v>
      </c>
      <c r="J2264" s="8">
        <v>-1066.92</v>
      </c>
      <c r="K2264" s="8">
        <f t="shared" si="176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177"/>
        <v>-0.61187499999999995</v>
      </c>
      <c r="E2265" s="8">
        <v>-0.61187499999999995</v>
      </c>
      <c r="F2265" s="4">
        <f t="shared" si="178"/>
        <v>0</v>
      </c>
      <c r="G2265" s="4">
        <f t="shared" si="179"/>
        <v>0</v>
      </c>
      <c r="H2265" s="8">
        <f t="shared" si="180"/>
        <v>0</v>
      </c>
      <c r="J2265" s="8">
        <v>-611.875</v>
      </c>
      <c r="K2265" s="8">
        <f t="shared" si="176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177"/>
        <v>-0.61187499999999995</v>
      </c>
      <c r="E2266" s="8">
        <v>-0.61187499999999995</v>
      </c>
      <c r="F2266" s="4">
        <f t="shared" si="178"/>
        <v>0</v>
      </c>
      <c r="G2266" s="4">
        <f t="shared" si="179"/>
        <v>0</v>
      </c>
      <c r="H2266" s="8">
        <f t="shared" si="180"/>
        <v>0</v>
      </c>
      <c r="J2266" s="8">
        <v>-611.875</v>
      </c>
      <c r="K2266" s="8">
        <f t="shared" si="176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177"/>
        <v>-0.61187499999999995</v>
      </c>
      <c r="E2267" s="8">
        <v>-0.61187499999999995</v>
      </c>
      <c r="F2267" s="4">
        <f t="shared" si="178"/>
        <v>0</v>
      </c>
      <c r="G2267" s="4">
        <f t="shared" si="179"/>
        <v>0</v>
      </c>
      <c r="H2267" s="8">
        <f t="shared" si="180"/>
        <v>0</v>
      </c>
      <c r="J2267" s="8">
        <v>-611.875</v>
      </c>
      <c r="K2267" s="8">
        <f t="shared" si="176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177"/>
        <v>-0.61187499999999995</v>
      </c>
      <c r="E2268" s="8">
        <v>-0.61187499999999995</v>
      </c>
      <c r="F2268" s="4">
        <f t="shared" si="178"/>
        <v>0</v>
      </c>
      <c r="G2268" s="4">
        <f t="shared" si="179"/>
        <v>0</v>
      </c>
      <c r="H2268" s="8">
        <f t="shared" si="180"/>
        <v>0</v>
      </c>
      <c r="J2268" s="8">
        <v>-611.875</v>
      </c>
      <c r="K2268" s="8">
        <f t="shared" si="176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177"/>
        <v>-0.61187499999999995</v>
      </c>
      <c r="E2269" s="8">
        <v>-0.61187499999999995</v>
      </c>
      <c r="F2269" s="4">
        <f t="shared" si="178"/>
        <v>0</v>
      </c>
      <c r="G2269" s="4">
        <f t="shared" si="179"/>
        <v>0</v>
      </c>
      <c r="H2269" s="8">
        <f t="shared" si="180"/>
        <v>0</v>
      </c>
      <c r="J2269" s="8">
        <v>-611.875</v>
      </c>
      <c r="K2269" s="8">
        <f t="shared" si="176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177"/>
        <v>-1.0669200000000001</v>
      </c>
      <c r="E2270" s="8">
        <v>-1.0669150000000001</v>
      </c>
      <c r="F2270" s="4">
        <f t="shared" si="178"/>
        <v>5.000000000032756E-6</v>
      </c>
      <c r="G2270" s="4">
        <f t="shared" si="179"/>
        <v>5.000000000032756E-6</v>
      </c>
      <c r="H2270" s="8">
        <f t="shared" si="180"/>
        <v>2.5000000000327561E-11</v>
      </c>
      <c r="J2270" s="8">
        <v>-611.875</v>
      </c>
      <c r="K2270" s="8">
        <f t="shared" si="176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177"/>
        <v>-1.0669200000000001</v>
      </c>
      <c r="E2271" s="8">
        <v>-1.0669150000000001</v>
      </c>
      <c r="F2271" s="4">
        <f t="shared" si="178"/>
        <v>5.000000000032756E-6</v>
      </c>
      <c r="G2271" s="4">
        <f t="shared" si="179"/>
        <v>5.000000000032756E-6</v>
      </c>
      <c r="H2271" s="8">
        <f t="shared" si="180"/>
        <v>2.5000000000327561E-11</v>
      </c>
      <c r="J2271" s="8">
        <v>-611.875</v>
      </c>
      <c r="K2271" s="8">
        <f t="shared" si="176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177"/>
        <v>-0.92471500000000006</v>
      </c>
      <c r="E2272" s="8">
        <v>-0.92471499999999995</v>
      </c>
      <c r="F2272" s="4">
        <f t="shared" si="178"/>
        <v>1.1102230246251565E-16</v>
      </c>
      <c r="G2272" s="4">
        <f t="shared" si="179"/>
        <v>1.1102230246251565E-16</v>
      </c>
      <c r="H2272" s="8">
        <f t="shared" si="180"/>
        <v>1.2325951644078309E-32</v>
      </c>
      <c r="J2272" s="8">
        <v>-611.875</v>
      </c>
      <c r="K2272" s="8">
        <f t="shared" si="176"/>
        <v>-611.875</v>
      </c>
    </row>
    <row r="2273" spans="1:11" x14ac:dyDescent="0.25">
      <c r="A2273" s="8">
        <v>2265</v>
      </c>
      <c r="B2273" s="8">
        <v>8</v>
      </c>
      <c r="C2273" s="8">
        <v>-2279.37</v>
      </c>
      <c r="D2273" s="8">
        <f t="shared" si="177"/>
        <v>-2.2793699999999997</v>
      </c>
      <c r="E2273" s="8">
        <v>-2.2784659999999999</v>
      </c>
      <c r="F2273" s="4">
        <f t="shared" si="178"/>
        <v>9.0399999999979386E-4</v>
      </c>
      <c r="G2273" s="4">
        <f t="shared" si="179"/>
        <v>9.0399999999979386E-4</v>
      </c>
      <c r="H2273" s="8">
        <f t="shared" si="180"/>
        <v>8.1721599999962731E-7</v>
      </c>
      <c r="J2273" s="8">
        <v>-611.875</v>
      </c>
      <c r="K2273" s="8">
        <f t="shared" si="176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177"/>
        <v>-0.92471500000000006</v>
      </c>
      <c r="E2274" s="8">
        <v>-0.92471499999999995</v>
      </c>
      <c r="F2274" s="4">
        <f t="shared" si="178"/>
        <v>1.1102230246251565E-16</v>
      </c>
      <c r="G2274" s="4">
        <f t="shared" si="179"/>
        <v>1.1102230246251565E-16</v>
      </c>
      <c r="H2274" s="8">
        <f t="shared" si="180"/>
        <v>1.2325951644078309E-32</v>
      </c>
      <c r="J2274" s="8">
        <v>-611.875</v>
      </c>
      <c r="K2274" s="8">
        <f t="shared" si="176"/>
        <v>-611.875</v>
      </c>
    </row>
    <row r="2275" spans="1:11" x14ac:dyDescent="0.25">
      <c r="A2275" s="8">
        <v>2267</v>
      </c>
      <c r="B2275" s="8">
        <v>10</v>
      </c>
      <c r="C2275" s="8">
        <v>-3607.97</v>
      </c>
      <c r="D2275" s="8">
        <f t="shared" si="177"/>
        <v>-3.6079699999999999</v>
      </c>
      <c r="E2275" s="8">
        <v>-3.608498</v>
      </c>
      <c r="F2275" s="4">
        <f t="shared" si="178"/>
        <v>-5.2800000000008396E-4</v>
      </c>
      <c r="G2275" s="4">
        <f t="shared" si="179"/>
        <v>5.2800000000008396E-4</v>
      </c>
      <c r="H2275" s="8">
        <f t="shared" si="180"/>
        <v>2.7878400000008864E-7</v>
      </c>
      <c r="J2275" s="8">
        <v>-1066.92</v>
      </c>
      <c r="K2275" s="8">
        <f t="shared" si="176"/>
        <v>-1066.92</v>
      </c>
    </row>
    <row r="2276" spans="1:11" x14ac:dyDescent="0.25">
      <c r="A2276" s="8">
        <v>2268</v>
      </c>
      <c r="B2276" s="8">
        <v>11</v>
      </c>
      <c r="C2276" s="8">
        <v>67430.8</v>
      </c>
      <c r="D2276" s="8">
        <f t="shared" si="177"/>
        <v>67.430800000000005</v>
      </c>
      <c r="E2276" s="8">
        <v>67.425169999999994</v>
      </c>
      <c r="F2276" s="4">
        <f t="shared" si="178"/>
        <v>-5.630000000010682E-3</v>
      </c>
      <c r="G2276" s="4">
        <f t="shared" si="179"/>
        <v>5.630000000010682E-3</v>
      </c>
      <c r="H2276" s="8">
        <f t="shared" si="180"/>
        <v>3.1696900000120277E-5</v>
      </c>
      <c r="J2276" s="8">
        <v>-1980.42</v>
      </c>
      <c r="K2276" s="8">
        <f t="shared" si="176"/>
        <v>-1980.42</v>
      </c>
    </row>
    <row r="2277" spans="1:11" x14ac:dyDescent="0.25">
      <c r="A2277" s="8">
        <v>2269</v>
      </c>
      <c r="B2277" s="8">
        <v>12</v>
      </c>
      <c r="C2277" s="8">
        <v>34829.300000000003</v>
      </c>
      <c r="D2277" s="8">
        <f t="shared" si="177"/>
        <v>34.829300000000003</v>
      </c>
      <c r="E2277" s="8">
        <v>34.649185000000003</v>
      </c>
      <c r="F2277" s="4">
        <f t="shared" si="178"/>
        <v>-0.18011500000000069</v>
      </c>
      <c r="G2277" s="4">
        <f t="shared" si="179"/>
        <v>0.18011500000000069</v>
      </c>
      <c r="H2277" s="8">
        <f t="shared" si="180"/>
        <v>3.244141322500025E-2</v>
      </c>
      <c r="J2277" s="8">
        <v>67044.600000000006</v>
      </c>
      <c r="K2277" s="8">
        <f t="shared" si="176"/>
        <v>67044.600000000006</v>
      </c>
    </row>
    <row r="2278" spans="1:11" x14ac:dyDescent="0.25">
      <c r="A2278" s="8">
        <v>2270</v>
      </c>
      <c r="B2278" s="8">
        <v>13</v>
      </c>
      <c r="C2278" s="8">
        <v>66760.800000000003</v>
      </c>
      <c r="D2278" s="8">
        <f t="shared" si="177"/>
        <v>66.760800000000003</v>
      </c>
      <c r="E2278" s="8">
        <v>67.184092000000007</v>
      </c>
      <c r="F2278" s="4">
        <f t="shared" si="178"/>
        <v>0.42329200000000355</v>
      </c>
      <c r="G2278" s="4">
        <f t="shared" si="179"/>
        <v>0.42329200000000355</v>
      </c>
      <c r="H2278" s="8">
        <f t="shared" si="180"/>
        <v>0.17917611726400301</v>
      </c>
      <c r="J2278" s="8">
        <v>113343</v>
      </c>
      <c r="K2278" s="8">
        <f t="shared" si="176"/>
        <v>113343</v>
      </c>
    </row>
    <row r="2279" spans="1:11" x14ac:dyDescent="0.25">
      <c r="A2279" s="8">
        <v>2271</v>
      </c>
      <c r="B2279" s="8">
        <v>14</v>
      </c>
      <c r="C2279" s="8">
        <v>43185.9</v>
      </c>
      <c r="D2279" s="8">
        <f t="shared" si="177"/>
        <v>43.185900000000004</v>
      </c>
      <c r="E2279" s="8">
        <v>43.555976999999999</v>
      </c>
      <c r="F2279" s="4">
        <f t="shared" si="178"/>
        <v>0.37007699999999488</v>
      </c>
      <c r="G2279" s="4">
        <f t="shared" si="179"/>
        <v>0.37007699999999488</v>
      </c>
      <c r="H2279" s="8">
        <f t="shared" si="180"/>
        <v>0.13695698592899622</v>
      </c>
      <c r="J2279" s="8">
        <v>112518</v>
      </c>
      <c r="K2279" s="8">
        <f t="shared" si="176"/>
        <v>112518</v>
      </c>
    </row>
    <row r="2280" spans="1:11" x14ac:dyDescent="0.25">
      <c r="A2280" s="8">
        <v>2272</v>
      </c>
      <c r="B2280" s="8">
        <v>15</v>
      </c>
      <c r="C2280" s="8">
        <v>59723</v>
      </c>
      <c r="D2280" s="8">
        <f t="shared" si="177"/>
        <v>59.722999999999999</v>
      </c>
      <c r="E2280" s="8">
        <v>60.215102000000002</v>
      </c>
      <c r="F2280" s="4">
        <f t="shared" si="178"/>
        <v>0.4921020000000027</v>
      </c>
      <c r="G2280" s="4">
        <f t="shared" si="179"/>
        <v>0.4921020000000027</v>
      </c>
      <c r="H2280" s="8">
        <f t="shared" si="180"/>
        <v>0.24216437840400265</v>
      </c>
      <c r="J2280" s="8">
        <v>112088</v>
      </c>
      <c r="K2280" s="8">
        <f t="shared" si="176"/>
        <v>112088</v>
      </c>
    </row>
    <row r="2281" spans="1:11" x14ac:dyDescent="0.25">
      <c r="A2281" s="8">
        <v>2273</v>
      </c>
      <c r="B2281" s="8">
        <v>16</v>
      </c>
      <c r="C2281" s="8">
        <v>66117.8</v>
      </c>
      <c r="D2281" s="8">
        <f t="shared" si="177"/>
        <v>66.117800000000003</v>
      </c>
      <c r="E2281" s="8">
        <v>67.034777000000005</v>
      </c>
      <c r="F2281" s="4">
        <f t="shared" si="178"/>
        <v>0.91697700000000282</v>
      </c>
      <c r="G2281" s="4">
        <f t="shared" si="179"/>
        <v>0.91697700000000282</v>
      </c>
      <c r="H2281" s="8">
        <f t="shared" si="180"/>
        <v>0.84084681852900511</v>
      </c>
      <c r="J2281" s="8">
        <v>111119</v>
      </c>
      <c r="K2281" s="8">
        <f t="shared" si="176"/>
        <v>111119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177"/>
        <v>-0.92471500000000006</v>
      </c>
      <c r="E2282" s="8">
        <v>-0.92471499999999995</v>
      </c>
      <c r="F2282" s="4">
        <f t="shared" si="178"/>
        <v>1.1102230246251565E-16</v>
      </c>
      <c r="G2282" s="4">
        <f t="shared" si="179"/>
        <v>1.1102230246251565E-16</v>
      </c>
      <c r="H2282" s="8">
        <f t="shared" si="180"/>
        <v>1.2325951644078309E-32</v>
      </c>
      <c r="J2282" s="8">
        <v>110407</v>
      </c>
      <c r="K2282" s="8">
        <f t="shared" si="176"/>
        <v>110407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177"/>
        <v>-1.0669200000000001</v>
      </c>
      <c r="E2283" s="8">
        <v>-1.0669150000000001</v>
      </c>
      <c r="F2283" s="4">
        <f t="shared" si="178"/>
        <v>5.000000000032756E-6</v>
      </c>
      <c r="G2283" s="4">
        <f t="shared" si="179"/>
        <v>5.000000000032756E-6</v>
      </c>
      <c r="H2283" s="8">
        <f t="shared" si="180"/>
        <v>2.5000000000327561E-11</v>
      </c>
      <c r="J2283" s="8">
        <v>109605</v>
      </c>
      <c r="K2283" s="8">
        <f t="shared" si="176"/>
        <v>109605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177"/>
        <v>-0.61187499999999995</v>
      </c>
      <c r="E2284" s="8">
        <v>-0.61187499999999995</v>
      </c>
      <c r="F2284" s="4">
        <f t="shared" si="178"/>
        <v>0</v>
      </c>
      <c r="G2284" s="4">
        <f t="shared" si="179"/>
        <v>0</v>
      </c>
      <c r="H2284" s="8">
        <f t="shared" si="180"/>
        <v>0</v>
      </c>
      <c r="J2284" s="8">
        <v>109247</v>
      </c>
      <c r="K2284" s="8">
        <f t="shared" ref="K2284:K2347" si="181">J2284</f>
        <v>109247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177"/>
        <v>-0.61187499999999995</v>
      </c>
      <c r="E2285" s="8">
        <v>-0.61187499999999995</v>
      </c>
      <c r="F2285" s="4">
        <f t="shared" si="178"/>
        <v>0</v>
      </c>
      <c r="G2285" s="4">
        <f t="shared" si="179"/>
        <v>0</v>
      </c>
      <c r="H2285" s="8">
        <f t="shared" si="180"/>
        <v>0</v>
      </c>
      <c r="J2285" s="8">
        <v>108901</v>
      </c>
      <c r="K2285" s="8">
        <f t="shared" si="181"/>
        <v>108901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177"/>
        <v>-0.61187499999999995</v>
      </c>
      <c r="E2286" s="8">
        <v>-0.61187499999999995</v>
      </c>
      <c r="F2286" s="4">
        <f t="shared" si="178"/>
        <v>0</v>
      </c>
      <c r="G2286" s="4">
        <f t="shared" si="179"/>
        <v>0</v>
      </c>
      <c r="H2286" s="8">
        <f t="shared" si="180"/>
        <v>0</v>
      </c>
      <c r="J2286" s="8">
        <v>86401.7</v>
      </c>
      <c r="K2286" s="8">
        <f t="shared" si="181"/>
        <v>86401.7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177"/>
        <v>-0.61187499999999995</v>
      </c>
      <c r="E2287" s="8">
        <v>-0.61187499999999995</v>
      </c>
      <c r="F2287" s="4">
        <f t="shared" si="178"/>
        <v>0</v>
      </c>
      <c r="G2287" s="4">
        <f t="shared" si="179"/>
        <v>0</v>
      </c>
      <c r="H2287" s="8">
        <f t="shared" si="180"/>
        <v>0</v>
      </c>
      <c r="J2287" s="8">
        <v>-924.71500000000003</v>
      </c>
      <c r="K2287" s="8">
        <f t="shared" si="181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177"/>
        <v>-0.61187499999999995</v>
      </c>
      <c r="E2288" s="8">
        <v>-0.61187499999999995</v>
      </c>
      <c r="F2288" s="4">
        <f t="shared" si="178"/>
        <v>0</v>
      </c>
      <c r="G2288" s="4">
        <f t="shared" si="179"/>
        <v>0</v>
      </c>
      <c r="H2288" s="8">
        <f t="shared" si="180"/>
        <v>0</v>
      </c>
      <c r="J2288" s="8">
        <v>-1066.92</v>
      </c>
      <c r="K2288" s="8">
        <f t="shared" si="181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177"/>
        <v>-0.61187499999999995</v>
      </c>
      <c r="E2289" s="8">
        <v>-0.61187499999999995</v>
      </c>
      <c r="F2289" s="4">
        <f t="shared" si="178"/>
        <v>0</v>
      </c>
      <c r="G2289" s="4">
        <f t="shared" si="179"/>
        <v>0</v>
      </c>
      <c r="H2289" s="8">
        <f t="shared" si="180"/>
        <v>0</v>
      </c>
      <c r="J2289" s="8">
        <v>-611.875</v>
      </c>
      <c r="K2289" s="8">
        <f t="shared" si="181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177"/>
        <v>-0.61187499999999995</v>
      </c>
      <c r="E2290" s="8">
        <v>-0.61187499999999995</v>
      </c>
      <c r="F2290" s="4">
        <f t="shared" si="178"/>
        <v>0</v>
      </c>
      <c r="G2290" s="4">
        <f t="shared" si="179"/>
        <v>0</v>
      </c>
      <c r="H2290" s="8">
        <f t="shared" si="180"/>
        <v>0</v>
      </c>
      <c r="J2290" s="8">
        <v>-611.875</v>
      </c>
      <c r="K2290" s="8">
        <f t="shared" si="181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177"/>
        <v>-0.61187499999999995</v>
      </c>
      <c r="E2291" s="8">
        <v>-0.61187499999999995</v>
      </c>
      <c r="F2291" s="4">
        <f t="shared" si="178"/>
        <v>0</v>
      </c>
      <c r="G2291" s="4">
        <f t="shared" si="179"/>
        <v>0</v>
      </c>
      <c r="H2291" s="8">
        <f t="shared" si="180"/>
        <v>0</v>
      </c>
      <c r="J2291" s="8">
        <v>-611.875</v>
      </c>
      <c r="K2291" s="8">
        <f t="shared" si="181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177"/>
        <v>-0.61187499999999995</v>
      </c>
      <c r="E2292" s="8">
        <v>-0.61187499999999995</v>
      </c>
      <c r="F2292" s="4">
        <f t="shared" si="178"/>
        <v>0</v>
      </c>
      <c r="G2292" s="4">
        <f t="shared" si="179"/>
        <v>0</v>
      </c>
      <c r="H2292" s="8">
        <f t="shared" si="180"/>
        <v>0</v>
      </c>
      <c r="J2292" s="8">
        <v>-611.875</v>
      </c>
      <c r="K2292" s="8">
        <f t="shared" si="181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177"/>
        <v>-0.61187499999999995</v>
      </c>
      <c r="E2293" s="8">
        <v>-0.61187499999999995</v>
      </c>
      <c r="F2293" s="4">
        <f t="shared" si="178"/>
        <v>0</v>
      </c>
      <c r="G2293" s="4">
        <f t="shared" si="179"/>
        <v>0</v>
      </c>
      <c r="H2293" s="8">
        <f t="shared" si="180"/>
        <v>0</v>
      </c>
      <c r="J2293" s="8">
        <v>-611.875</v>
      </c>
      <c r="K2293" s="8">
        <f t="shared" si="181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177"/>
        <v>-1.0669200000000001</v>
      </c>
      <c r="E2294" s="8">
        <v>-1.0669150000000001</v>
      </c>
      <c r="F2294" s="4">
        <f t="shared" si="178"/>
        <v>5.000000000032756E-6</v>
      </c>
      <c r="G2294" s="4">
        <f t="shared" si="179"/>
        <v>5.000000000032756E-6</v>
      </c>
      <c r="H2294" s="8">
        <f t="shared" si="180"/>
        <v>2.5000000000327561E-11</v>
      </c>
      <c r="J2294" s="8">
        <v>-611.875</v>
      </c>
      <c r="K2294" s="8">
        <f t="shared" si="181"/>
        <v>-611.875</v>
      </c>
    </row>
    <row r="2295" spans="1:11" x14ac:dyDescent="0.25">
      <c r="A2295" s="8">
        <v>2287</v>
      </c>
      <c r="B2295" s="8">
        <v>6</v>
      </c>
      <c r="C2295" s="8">
        <v>-2002.34</v>
      </c>
      <c r="D2295" s="8">
        <f t="shared" si="177"/>
        <v>-2.0023399999999998</v>
      </c>
      <c r="E2295" s="8">
        <v>-2.0019589999999998</v>
      </c>
      <c r="F2295" s="4">
        <f t="shared" si="178"/>
        <v>3.809999999999647E-4</v>
      </c>
      <c r="G2295" s="4">
        <f t="shared" si="179"/>
        <v>3.809999999999647E-4</v>
      </c>
      <c r="H2295" s="8">
        <f t="shared" si="180"/>
        <v>1.4516099999997309E-7</v>
      </c>
      <c r="J2295" s="8">
        <v>-611.875</v>
      </c>
      <c r="K2295" s="8">
        <f t="shared" si="181"/>
        <v>-611.875</v>
      </c>
    </row>
    <row r="2296" spans="1:11" x14ac:dyDescent="0.25">
      <c r="A2296" s="8">
        <v>2288</v>
      </c>
      <c r="B2296" s="8">
        <v>7</v>
      </c>
      <c r="C2296" s="8">
        <v>74204.2</v>
      </c>
      <c r="D2296" s="8">
        <f t="shared" si="177"/>
        <v>74.2042</v>
      </c>
      <c r="E2296" s="8">
        <v>73.790346</v>
      </c>
      <c r="F2296" s="4">
        <f t="shared" si="178"/>
        <v>-0.41385400000000061</v>
      </c>
      <c r="G2296" s="4">
        <f t="shared" si="179"/>
        <v>0.41385400000000061</v>
      </c>
      <c r="H2296" s="8">
        <f t="shared" si="180"/>
        <v>0.1712751333160005</v>
      </c>
      <c r="J2296" s="8">
        <v>-611.875</v>
      </c>
      <c r="K2296" s="8">
        <f t="shared" si="181"/>
        <v>-611.875</v>
      </c>
    </row>
    <row r="2297" spans="1:11" x14ac:dyDescent="0.25">
      <c r="A2297" s="8">
        <v>2289</v>
      </c>
      <c r="B2297" s="8">
        <v>8</v>
      </c>
      <c r="C2297" s="8">
        <v>113522</v>
      </c>
      <c r="D2297" s="8">
        <f t="shared" si="177"/>
        <v>113.52200000000001</v>
      </c>
      <c r="E2297" s="8">
        <v>114.276292</v>
      </c>
      <c r="F2297" s="4">
        <f t="shared" si="178"/>
        <v>0.75429199999999241</v>
      </c>
      <c r="G2297" s="4">
        <f t="shared" si="179"/>
        <v>0.75429199999999241</v>
      </c>
      <c r="H2297" s="8">
        <f t="shared" si="180"/>
        <v>0.5689564212639886</v>
      </c>
      <c r="J2297" s="8">
        <v>-611.875</v>
      </c>
      <c r="K2297" s="8">
        <f t="shared" si="181"/>
        <v>-611.875</v>
      </c>
    </row>
    <row r="2298" spans="1:11" x14ac:dyDescent="0.25">
      <c r="A2298" s="8">
        <v>2290</v>
      </c>
      <c r="B2298" s="8">
        <v>9</v>
      </c>
      <c r="C2298" s="8">
        <v>113494</v>
      </c>
      <c r="D2298" s="8">
        <f t="shared" si="177"/>
        <v>113.494</v>
      </c>
      <c r="E2298" s="8">
        <v>114.011109</v>
      </c>
      <c r="F2298" s="4">
        <f t="shared" si="178"/>
        <v>0.51710900000000493</v>
      </c>
      <c r="G2298" s="4">
        <f t="shared" si="179"/>
        <v>0.51710900000000493</v>
      </c>
      <c r="H2298" s="8">
        <f t="shared" si="180"/>
        <v>0.26740171788100509</v>
      </c>
      <c r="J2298" s="8">
        <v>-611.875</v>
      </c>
      <c r="K2298" s="8">
        <f t="shared" si="181"/>
        <v>-611.875</v>
      </c>
    </row>
    <row r="2299" spans="1:11" x14ac:dyDescent="0.25">
      <c r="A2299" s="8">
        <v>2291</v>
      </c>
      <c r="B2299" s="8">
        <v>10</v>
      </c>
      <c r="C2299" s="8">
        <v>113799</v>
      </c>
      <c r="D2299" s="8">
        <f t="shared" si="177"/>
        <v>113.79900000000001</v>
      </c>
      <c r="E2299" s="8">
        <v>113.739842</v>
      </c>
      <c r="F2299" s="4">
        <f t="shared" si="178"/>
        <v>-5.9158000000010702E-2</v>
      </c>
      <c r="G2299" s="4">
        <f t="shared" si="179"/>
        <v>5.9158000000010702E-2</v>
      </c>
      <c r="H2299" s="8">
        <f t="shared" si="180"/>
        <v>3.499668964001266E-3</v>
      </c>
      <c r="J2299" s="8">
        <v>-1066.92</v>
      </c>
      <c r="K2299" s="8">
        <f t="shared" si="181"/>
        <v>-1066.92</v>
      </c>
    </row>
    <row r="2300" spans="1:11" x14ac:dyDescent="0.25">
      <c r="A2300" s="8">
        <v>2292</v>
      </c>
      <c r="B2300" s="8">
        <v>11</v>
      </c>
      <c r="C2300" s="8">
        <v>113209</v>
      </c>
      <c r="D2300" s="8">
        <f t="shared" si="177"/>
        <v>113.209</v>
      </c>
      <c r="E2300" s="8">
        <v>113.838598</v>
      </c>
      <c r="F2300" s="4">
        <f t="shared" si="178"/>
        <v>0.62959800000000143</v>
      </c>
      <c r="G2300" s="4">
        <f t="shared" si="179"/>
        <v>0.62959800000000143</v>
      </c>
      <c r="H2300" s="8">
        <f t="shared" si="180"/>
        <v>0.39639364160400181</v>
      </c>
      <c r="J2300" s="8">
        <v>-1066.92</v>
      </c>
      <c r="K2300" s="8">
        <f t="shared" si="181"/>
        <v>-1066.92</v>
      </c>
    </row>
    <row r="2301" spans="1:11" x14ac:dyDescent="0.25">
      <c r="A2301" s="8">
        <v>2293</v>
      </c>
      <c r="B2301" s="8">
        <v>12</v>
      </c>
      <c r="C2301" s="8">
        <v>100122</v>
      </c>
      <c r="D2301" s="8">
        <f t="shared" si="177"/>
        <v>100.122</v>
      </c>
      <c r="E2301" s="8">
        <v>100.131794</v>
      </c>
      <c r="F2301" s="4">
        <f t="shared" si="178"/>
        <v>9.7939999999994143E-3</v>
      </c>
      <c r="G2301" s="4">
        <f t="shared" si="179"/>
        <v>9.7939999999994143E-3</v>
      </c>
      <c r="H2301" s="8">
        <f t="shared" si="180"/>
        <v>9.5922435999988521E-5</v>
      </c>
      <c r="J2301" s="8">
        <v>-924.71500000000003</v>
      </c>
      <c r="K2301" s="8">
        <f t="shared" si="181"/>
        <v>-924.71500000000003</v>
      </c>
    </row>
    <row r="2302" spans="1:11" x14ac:dyDescent="0.25">
      <c r="A2302" s="8">
        <v>2294</v>
      </c>
      <c r="B2302" s="8">
        <v>13</v>
      </c>
      <c r="C2302" s="8">
        <v>101928</v>
      </c>
      <c r="D2302" s="8">
        <f t="shared" si="177"/>
        <v>101.928</v>
      </c>
      <c r="E2302" s="8">
        <v>102.95502399999999</v>
      </c>
      <c r="F2302" s="4">
        <f t="shared" si="178"/>
        <v>1.0270239999999973</v>
      </c>
      <c r="G2302" s="4">
        <f t="shared" si="179"/>
        <v>1.0270239999999973</v>
      </c>
      <c r="H2302" s="8">
        <f t="shared" si="180"/>
        <v>1.0547782965759944</v>
      </c>
      <c r="J2302" s="8">
        <v>-2278.48</v>
      </c>
      <c r="K2302" s="8">
        <f t="shared" si="181"/>
        <v>-2278.48</v>
      </c>
    </row>
    <row r="2303" spans="1:11" x14ac:dyDescent="0.25">
      <c r="A2303" s="8">
        <v>2295</v>
      </c>
      <c r="B2303" s="8">
        <v>14</v>
      </c>
      <c r="C2303" s="8">
        <v>112697</v>
      </c>
      <c r="D2303" s="8">
        <f t="shared" si="177"/>
        <v>112.697</v>
      </c>
      <c r="E2303" s="8">
        <v>113.288346</v>
      </c>
      <c r="F2303" s="4">
        <f t="shared" si="178"/>
        <v>0.59134600000000148</v>
      </c>
      <c r="G2303" s="4">
        <f t="shared" si="179"/>
        <v>0.59134600000000148</v>
      </c>
      <c r="H2303" s="8">
        <f t="shared" si="180"/>
        <v>0.34969009171600174</v>
      </c>
      <c r="J2303" s="8">
        <v>-924.71500000000003</v>
      </c>
      <c r="K2303" s="8">
        <f t="shared" si="181"/>
        <v>-924.71500000000003</v>
      </c>
    </row>
    <row r="2304" spans="1:11" x14ac:dyDescent="0.25">
      <c r="A2304" s="8">
        <v>2296</v>
      </c>
      <c r="B2304" s="8">
        <v>15</v>
      </c>
      <c r="C2304" s="8">
        <v>89957.6</v>
      </c>
      <c r="D2304" s="8">
        <f t="shared" si="177"/>
        <v>89.957599999999999</v>
      </c>
      <c r="E2304" s="8">
        <v>90.835376999999994</v>
      </c>
      <c r="F2304" s="4">
        <f t="shared" si="178"/>
        <v>0.8777769999999947</v>
      </c>
      <c r="G2304" s="4">
        <f t="shared" si="179"/>
        <v>0.8777769999999947</v>
      </c>
      <c r="H2304" s="8">
        <f t="shared" si="180"/>
        <v>0.77049246172899066</v>
      </c>
      <c r="J2304" s="8">
        <v>-3608.48</v>
      </c>
      <c r="K2304" s="8">
        <f t="shared" si="181"/>
        <v>-3608.48</v>
      </c>
    </row>
    <row r="2305" spans="1:11" x14ac:dyDescent="0.25">
      <c r="A2305" s="8">
        <v>2297</v>
      </c>
      <c r="B2305" s="8">
        <v>16</v>
      </c>
      <c r="C2305" s="8">
        <v>69776.600000000006</v>
      </c>
      <c r="D2305" s="8">
        <f t="shared" si="177"/>
        <v>69.776600000000002</v>
      </c>
      <c r="E2305" s="8">
        <v>71.236746999999994</v>
      </c>
      <c r="F2305" s="4">
        <f t="shared" si="178"/>
        <v>1.4601469999999921</v>
      </c>
      <c r="G2305" s="4">
        <f t="shared" si="179"/>
        <v>1.4601469999999921</v>
      </c>
      <c r="H2305" s="8">
        <f t="shared" si="180"/>
        <v>2.1320292616089769</v>
      </c>
      <c r="J2305" s="8">
        <v>67495.100000000006</v>
      </c>
      <c r="K2305" s="8">
        <f t="shared" si="181"/>
        <v>67495.100000000006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177"/>
        <v>-0.92471500000000006</v>
      </c>
      <c r="E2306" s="8">
        <v>-0.92471499999999995</v>
      </c>
      <c r="F2306" s="4">
        <f t="shared" si="178"/>
        <v>1.1102230246251565E-16</v>
      </c>
      <c r="G2306" s="4">
        <f t="shared" si="179"/>
        <v>1.1102230246251565E-16</v>
      </c>
      <c r="H2306" s="8">
        <f t="shared" si="180"/>
        <v>1.2325951644078309E-32</v>
      </c>
      <c r="J2306" s="8">
        <v>34752</v>
      </c>
      <c r="K2306" s="8">
        <f t="shared" si="181"/>
        <v>34752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177"/>
        <v>-1.0669200000000001</v>
      </c>
      <c r="E2307" s="8">
        <v>-1.0669150000000001</v>
      </c>
      <c r="F2307" s="4">
        <f t="shared" si="178"/>
        <v>5.000000000032756E-6</v>
      </c>
      <c r="G2307" s="4">
        <f t="shared" si="179"/>
        <v>5.000000000032756E-6</v>
      </c>
      <c r="H2307" s="8">
        <f t="shared" si="180"/>
        <v>2.5000000000327561E-11</v>
      </c>
      <c r="J2307" s="8">
        <v>67153.3</v>
      </c>
      <c r="K2307" s="8">
        <f t="shared" si="181"/>
        <v>67153.3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177"/>
        <v>-0.61187499999999995</v>
      </c>
      <c r="E2308" s="8">
        <v>-0.61187499999999995</v>
      </c>
      <c r="F2308" s="4">
        <f t="shared" si="178"/>
        <v>0</v>
      </c>
      <c r="G2308" s="4">
        <f t="shared" si="179"/>
        <v>0</v>
      </c>
      <c r="H2308" s="8">
        <f t="shared" si="180"/>
        <v>0</v>
      </c>
      <c r="J2308" s="8">
        <v>43709.5</v>
      </c>
      <c r="K2308" s="8">
        <f t="shared" si="181"/>
        <v>43709.5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177"/>
        <v>-0.61187499999999995</v>
      </c>
      <c r="E2309" s="8">
        <v>-0.61187499999999995</v>
      </c>
      <c r="F2309" s="4">
        <f t="shared" si="178"/>
        <v>0</v>
      </c>
      <c r="G2309" s="4">
        <f t="shared" si="179"/>
        <v>0</v>
      </c>
      <c r="H2309" s="8">
        <f t="shared" si="180"/>
        <v>0</v>
      </c>
      <c r="J2309" s="8">
        <v>60342.1</v>
      </c>
      <c r="K2309" s="8">
        <f t="shared" si="181"/>
        <v>60342.1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177"/>
        <v>-0.61187499999999995</v>
      </c>
      <c r="E2310" s="8">
        <v>-0.61187499999999995</v>
      </c>
      <c r="F2310" s="4">
        <f t="shared" si="178"/>
        <v>0</v>
      </c>
      <c r="G2310" s="4">
        <f t="shared" si="179"/>
        <v>0</v>
      </c>
      <c r="H2310" s="8">
        <f t="shared" si="180"/>
        <v>0</v>
      </c>
      <c r="J2310" s="8">
        <v>67143</v>
      </c>
      <c r="K2310" s="8">
        <f t="shared" si="181"/>
        <v>67143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177"/>
        <v>-0.61187499999999995</v>
      </c>
      <c r="E2311" s="8">
        <v>-0.61187499999999995</v>
      </c>
      <c r="F2311" s="4">
        <f t="shared" si="178"/>
        <v>0</v>
      </c>
      <c r="G2311" s="4">
        <f t="shared" si="179"/>
        <v>0</v>
      </c>
      <c r="H2311" s="8">
        <f t="shared" si="180"/>
        <v>0</v>
      </c>
      <c r="J2311" s="8">
        <v>-924.71500000000003</v>
      </c>
      <c r="K2311" s="8">
        <f t="shared" si="181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177"/>
        <v>-0.61187499999999995</v>
      </c>
      <c r="E2312" s="8">
        <v>-0.61187499999999995</v>
      </c>
      <c r="F2312" s="4">
        <f t="shared" si="178"/>
        <v>0</v>
      </c>
      <c r="G2312" s="4">
        <f t="shared" si="179"/>
        <v>0</v>
      </c>
      <c r="H2312" s="8">
        <f t="shared" si="180"/>
        <v>0</v>
      </c>
      <c r="J2312" s="8">
        <v>-1066.92</v>
      </c>
      <c r="K2312" s="8">
        <f t="shared" si="181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182">C2313/1000</f>
        <v>-0.61187499999999995</v>
      </c>
      <c r="E2313" s="8">
        <v>-0.61187499999999995</v>
      </c>
      <c r="F2313" s="4">
        <f t="shared" ref="F2313:F2376" si="183">(E2313- D2313)</f>
        <v>0</v>
      </c>
      <c r="G2313" s="4">
        <f t="shared" ref="G2313:G2376" si="184">ABS(F2313)</f>
        <v>0</v>
      </c>
      <c r="H2313" s="8">
        <f t="shared" ref="H2313:H2376" si="185">(G2313^2)</f>
        <v>0</v>
      </c>
      <c r="J2313" s="8">
        <v>-611.875</v>
      </c>
      <c r="K2313" s="8">
        <f t="shared" si="181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182"/>
        <v>-0.61187499999999995</v>
      </c>
      <c r="E2314" s="8">
        <v>-0.61187499999999995</v>
      </c>
      <c r="F2314" s="4">
        <f t="shared" si="183"/>
        <v>0</v>
      </c>
      <c r="G2314" s="4">
        <f t="shared" si="184"/>
        <v>0</v>
      </c>
      <c r="H2314" s="8">
        <f t="shared" si="185"/>
        <v>0</v>
      </c>
      <c r="J2314" s="8">
        <v>-611.875</v>
      </c>
      <c r="K2314" s="8">
        <f t="shared" si="181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182"/>
        <v>-0.61187499999999995</v>
      </c>
      <c r="E2315" s="8">
        <v>-0.61187499999999995</v>
      </c>
      <c r="F2315" s="4">
        <f t="shared" si="183"/>
        <v>0</v>
      </c>
      <c r="G2315" s="4">
        <f t="shared" si="184"/>
        <v>0</v>
      </c>
      <c r="H2315" s="8">
        <f t="shared" si="185"/>
        <v>0</v>
      </c>
      <c r="J2315" s="8">
        <v>-611.875</v>
      </c>
      <c r="K2315" s="8">
        <f t="shared" si="181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182"/>
        <v>-0.61187499999999995</v>
      </c>
      <c r="E2316" s="8">
        <v>-0.61187499999999995</v>
      </c>
      <c r="F2316" s="4">
        <f t="shared" si="183"/>
        <v>0</v>
      </c>
      <c r="G2316" s="4">
        <f t="shared" si="184"/>
        <v>0</v>
      </c>
      <c r="H2316" s="8">
        <f t="shared" si="185"/>
        <v>0</v>
      </c>
      <c r="J2316" s="8">
        <v>-611.875</v>
      </c>
      <c r="K2316" s="8">
        <f t="shared" si="181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182"/>
        <v>-0.61187499999999995</v>
      </c>
      <c r="E2317" s="8">
        <v>-0.61187499999999995</v>
      </c>
      <c r="F2317" s="4">
        <f t="shared" si="183"/>
        <v>0</v>
      </c>
      <c r="G2317" s="4">
        <f t="shared" si="184"/>
        <v>0</v>
      </c>
      <c r="H2317" s="8">
        <f t="shared" si="185"/>
        <v>0</v>
      </c>
      <c r="J2317" s="8">
        <v>-611.875</v>
      </c>
      <c r="K2317" s="8">
        <f t="shared" si="181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182"/>
        <v>-1.0669200000000001</v>
      </c>
      <c r="E2318" s="8">
        <v>-1.0669150000000001</v>
      </c>
      <c r="F2318" s="4">
        <f t="shared" si="183"/>
        <v>5.000000000032756E-6</v>
      </c>
      <c r="G2318" s="4">
        <f t="shared" si="184"/>
        <v>5.000000000032756E-6</v>
      </c>
      <c r="H2318" s="8">
        <f t="shared" si="185"/>
        <v>2.5000000000327561E-11</v>
      </c>
      <c r="J2318" s="8">
        <v>-611.875</v>
      </c>
      <c r="K2318" s="8">
        <f t="shared" si="181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182"/>
        <v>-1.0669200000000001</v>
      </c>
      <c r="E2319" s="8">
        <v>-1.0669150000000001</v>
      </c>
      <c r="F2319" s="4">
        <f t="shared" si="183"/>
        <v>5.000000000032756E-6</v>
      </c>
      <c r="G2319" s="4">
        <f t="shared" si="184"/>
        <v>5.000000000032756E-6</v>
      </c>
      <c r="H2319" s="8">
        <f t="shared" si="185"/>
        <v>2.5000000000327561E-11</v>
      </c>
      <c r="J2319" s="8">
        <v>-611.875</v>
      </c>
      <c r="K2319" s="8">
        <f t="shared" si="181"/>
        <v>-611.875</v>
      </c>
    </row>
    <row r="2320" spans="1:11" x14ac:dyDescent="0.25">
      <c r="A2320" s="8">
        <v>2312</v>
      </c>
      <c r="B2320" s="8">
        <v>7</v>
      </c>
      <c r="C2320" s="8">
        <v>500.45299999999997</v>
      </c>
      <c r="D2320" s="8">
        <f t="shared" si="182"/>
        <v>0.50045299999999993</v>
      </c>
      <c r="E2320" s="8">
        <v>0.12590799999999999</v>
      </c>
      <c r="F2320" s="4">
        <f t="shared" si="183"/>
        <v>-0.37454499999999991</v>
      </c>
      <c r="G2320" s="4">
        <f t="shared" si="184"/>
        <v>0.37454499999999991</v>
      </c>
      <c r="H2320" s="8">
        <f t="shared" si="185"/>
        <v>0.14028395702499993</v>
      </c>
      <c r="J2320" s="8">
        <v>-611.875</v>
      </c>
      <c r="K2320" s="8">
        <f t="shared" si="181"/>
        <v>-611.875</v>
      </c>
    </row>
    <row r="2321" spans="1:11" x14ac:dyDescent="0.25">
      <c r="A2321" s="8">
        <v>2313</v>
      </c>
      <c r="B2321" s="8">
        <v>8</v>
      </c>
      <c r="C2321" s="8">
        <v>113739</v>
      </c>
      <c r="D2321" s="8">
        <f t="shared" si="182"/>
        <v>113.739</v>
      </c>
      <c r="E2321" s="8">
        <v>114.227467</v>
      </c>
      <c r="F2321" s="4">
        <f t="shared" si="183"/>
        <v>0.48846699999999998</v>
      </c>
      <c r="G2321" s="4">
        <f t="shared" si="184"/>
        <v>0.48846699999999998</v>
      </c>
      <c r="H2321" s="8">
        <f t="shared" si="185"/>
        <v>0.23860001008899998</v>
      </c>
      <c r="J2321" s="8">
        <v>-611.875</v>
      </c>
      <c r="K2321" s="8">
        <f t="shared" si="181"/>
        <v>-611.875</v>
      </c>
    </row>
    <row r="2322" spans="1:11" x14ac:dyDescent="0.25">
      <c r="A2322" s="8">
        <v>2314</v>
      </c>
      <c r="B2322" s="8">
        <v>9</v>
      </c>
      <c r="C2322" s="8">
        <v>113325</v>
      </c>
      <c r="D2322" s="8">
        <f t="shared" si="182"/>
        <v>113.325</v>
      </c>
      <c r="E2322" s="8">
        <v>113.58569799999999</v>
      </c>
      <c r="F2322" s="4">
        <f t="shared" si="183"/>
        <v>0.26069799999999077</v>
      </c>
      <c r="G2322" s="4">
        <f t="shared" si="184"/>
        <v>0.26069799999999077</v>
      </c>
      <c r="H2322" s="8">
        <f t="shared" si="185"/>
        <v>6.7963447203995192E-2</v>
      </c>
      <c r="J2322" s="8">
        <v>-611.875</v>
      </c>
      <c r="K2322" s="8">
        <f t="shared" si="181"/>
        <v>-611.875</v>
      </c>
    </row>
    <row r="2323" spans="1:11" x14ac:dyDescent="0.25">
      <c r="A2323" s="8">
        <v>2315</v>
      </c>
      <c r="B2323" s="8">
        <v>10</v>
      </c>
      <c r="C2323" s="8">
        <v>112890</v>
      </c>
      <c r="D2323" s="8">
        <f t="shared" si="182"/>
        <v>112.89</v>
      </c>
      <c r="E2323" s="8">
        <v>113.578361</v>
      </c>
      <c r="F2323" s="4">
        <f t="shared" si="183"/>
        <v>0.68836100000000044</v>
      </c>
      <c r="G2323" s="4">
        <f t="shared" si="184"/>
        <v>0.68836100000000044</v>
      </c>
      <c r="H2323" s="8">
        <f t="shared" si="185"/>
        <v>0.47384086632100059</v>
      </c>
      <c r="J2323" s="8">
        <v>-1066.92</v>
      </c>
      <c r="K2323" s="8">
        <f t="shared" si="181"/>
        <v>-1066.92</v>
      </c>
    </row>
    <row r="2324" spans="1:11" x14ac:dyDescent="0.25">
      <c r="A2324" s="8">
        <v>2316</v>
      </c>
      <c r="B2324" s="8">
        <v>11</v>
      </c>
      <c r="C2324" s="8">
        <v>112416</v>
      </c>
      <c r="D2324" s="8">
        <f t="shared" si="182"/>
        <v>112.416</v>
      </c>
      <c r="E2324" s="8">
        <v>112.635498</v>
      </c>
      <c r="F2324" s="4">
        <f t="shared" si="183"/>
        <v>0.21949800000000153</v>
      </c>
      <c r="G2324" s="4">
        <f t="shared" si="184"/>
        <v>0.21949800000000153</v>
      </c>
      <c r="H2324" s="8">
        <f t="shared" si="185"/>
        <v>4.8179372004000673E-2</v>
      </c>
      <c r="J2324" s="8">
        <v>-2002.37</v>
      </c>
      <c r="K2324" s="8">
        <f t="shared" si="181"/>
        <v>-2002.37</v>
      </c>
    </row>
    <row r="2325" spans="1:11" x14ac:dyDescent="0.25">
      <c r="A2325" s="8">
        <v>2317</v>
      </c>
      <c r="B2325" s="8">
        <v>12</v>
      </c>
      <c r="C2325" s="8">
        <v>111913</v>
      </c>
      <c r="D2325" s="8">
        <f t="shared" si="182"/>
        <v>111.913</v>
      </c>
      <c r="E2325" s="8">
        <v>112.11725199999999</v>
      </c>
      <c r="F2325" s="4">
        <f t="shared" si="183"/>
        <v>0.20425199999999677</v>
      </c>
      <c r="G2325" s="4">
        <f t="shared" si="184"/>
        <v>0.20425199999999677</v>
      </c>
      <c r="H2325" s="8">
        <f t="shared" si="185"/>
        <v>4.1718879503998683E-2</v>
      </c>
      <c r="J2325" s="8">
        <v>73624.3</v>
      </c>
      <c r="K2325" s="8">
        <f t="shared" si="181"/>
        <v>73624.3</v>
      </c>
    </row>
    <row r="2326" spans="1:11" x14ac:dyDescent="0.25">
      <c r="A2326" s="8">
        <v>2318</v>
      </c>
      <c r="B2326" s="8">
        <v>13</v>
      </c>
      <c r="C2326" s="8">
        <v>111565</v>
      </c>
      <c r="D2326" s="8">
        <f t="shared" si="182"/>
        <v>111.565</v>
      </c>
      <c r="E2326" s="8">
        <v>111.68231</v>
      </c>
      <c r="F2326" s="4">
        <f t="shared" si="183"/>
        <v>0.11731000000000336</v>
      </c>
      <c r="G2326" s="4">
        <f t="shared" si="184"/>
        <v>0.11731000000000336</v>
      </c>
      <c r="H2326" s="8">
        <f t="shared" si="185"/>
        <v>1.3761636100000788E-2</v>
      </c>
      <c r="J2326" s="8">
        <v>113871</v>
      </c>
      <c r="K2326" s="8">
        <f t="shared" si="181"/>
        <v>113871</v>
      </c>
    </row>
    <row r="2327" spans="1:11" x14ac:dyDescent="0.25">
      <c r="A2327" s="8">
        <v>2319</v>
      </c>
      <c r="B2327" s="8">
        <v>14</v>
      </c>
      <c r="C2327" s="8">
        <v>78302.899999999994</v>
      </c>
      <c r="D2327" s="8">
        <f t="shared" si="182"/>
        <v>78.302899999999994</v>
      </c>
      <c r="E2327" s="8">
        <v>79.068222000000006</v>
      </c>
      <c r="F2327" s="4">
        <f t="shared" si="183"/>
        <v>0.76532200000001183</v>
      </c>
      <c r="G2327" s="4">
        <f t="shared" si="184"/>
        <v>0.76532200000001183</v>
      </c>
      <c r="H2327" s="8">
        <f t="shared" si="185"/>
        <v>0.58571776368401807</v>
      </c>
      <c r="J2327" s="8">
        <v>113841</v>
      </c>
      <c r="K2327" s="8">
        <f t="shared" si="181"/>
        <v>113841</v>
      </c>
    </row>
    <row r="2328" spans="1:11" x14ac:dyDescent="0.25">
      <c r="A2328" s="8">
        <v>2320</v>
      </c>
      <c r="B2328" s="8">
        <v>15</v>
      </c>
      <c r="C2328" s="8">
        <v>56606.2</v>
      </c>
      <c r="D2328" s="8">
        <f t="shared" si="182"/>
        <v>56.606199999999994</v>
      </c>
      <c r="E2328" s="8">
        <v>57.098509</v>
      </c>
      <c r="F2328" s="4">
        <f t="shared" si="183"/>
        <v>0.49230900000000588</v>
      </c>
      <c r="G2328" s="4">
        <f t="shared" si="184"/>
        <v>0.49230900000000588</v>
      </c>
      <c r="H2328" s="8">
        <f t="shared" si="185"/>
        <v>0.24236815148100579</v>
      </c>
      <c r="J2328" s="8">
        <v>114233</v>
      </c>
      <c r="K2328" s="8">
        <f t="shared" si="181"/>
        <v>114233</v>
      </c>
    </row>
    <row r="2329" spans="1:11" x14ac:dyDescent="0.25">
      <c r="A2329" s="8">
        <v>2321</v>
      </c>
      <c r="B2329" s="8">
        <v>16</v>
      </c>
      <c r="C2329" s="8">
        <v>37197.300000000003</v>
      </c>
      <c r="D2329" s="8">
        <f t="shared" si="182"/>
        <v>37.197300000000006</v>
      </c>
      <c r="E2329" s="8">
        <v>37.841822999999998</v>
      </c>
      <c r="F2329" s="4">
        <f t="shared" si="183"/>
        <v>0.64452299999999241</v>
      </c>
      <c r="G2329" s="4">
        <f t="shared" si="184"/>
        <v>0.64452299999999241</v>
      </c>
      <c r="H2329" s="8">
        <f t="shared" si="185"/>
        <v>0.41540989752899021</v>
      </c>
      <c r="J2329" s="8">
        <v>113676</v>
      </c>
      <c r="K2329" s="8">
        <f t="shared" si="181"/>
        <v>113676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182"/>
        <v>-0.92471500000000006</v>
      </c>
      <c r="E2330" s="8">
        <v>-0.92471499999999995</v>
      </c>
      <c r="F2330" s="4">
        <f t="shared" si="183"/>
        <v>1.1102230246251565E-16</v>
      </c>
      <c r="G2330" s="4">
        <f t="shared" si="184"/>
        <v>1.1102230246251565E-16</v>
      </c>
      <c r="H2330" s="8">
        <f t="shared" si="185"/>
        <v>1.2325951644078309E-32</v>
      </c>
      <c r="J2330" s="8">
        <v>100093</v>
      </c>
      <c r="K2330" s="8">
        <f t="shared" si="181"/>
        <v>100093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182"/>
        <v>-1.0669200000000001</v>
      </c>
      <c r="E2331" s="8">
        <v>-1.0669150000000001</v>
      </c>
      <c r="F2331" s="4">
        <f t="shared" si="183"/>
        <v>5.000000000032756E-6</v>
      </c>
      <c r="G2331" s="4">
        <f t="shared" si="184"/>
        <v>5.000000000032756E-6</v>
      </c>
      <c r="H2331" s="8">
        <f t="shared" si="185"/>
        <v>2.5000000000327561E-11</v>
      </c>
      <c r="J2331" s="8">
        <v>102894</v>
      </c>
      <c r="K2331" s="8">
        <f t="shared" si="181"/>
        <v>102894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182"/>
        <v>-0.61187499999999995</v>
      </c>
      <c r="E2332" s="8">
        <v>-0.61187499999999995</v>
      </c>
      <c r="F2332" s="4">
        <f t="shared" si="183"/>
        <v>0</v>
      </c>
      <c r="G2332" s="4">
        <f t="shared" si="184"/>
        <v>0</v>
      </c>
      <c r="H2332" s="8">
        <f t="shared" si="185"/>
        <v>0</v>
      </c>
      <c r="J2332" s="8">
        <v>113141</v>
      </c>
      <c r="K2332" s="8">
        <f t="shared" si="181"/>
        <v>113141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182"/>
        <v>-0.61187499999999995</v>
      </c>
      <c r="E2333" s="8">
        <v>-0.61187499999999995</v>
      </c>
      <c r="F2333" s="4">
        <f t="shared" si="183"/>
        <v>0</v>
      </c>
      <c r="G2333" s="4">
        <f t="shared" si="184"/>
        <v>0</v>
      </c>
      <c r="H2333" s="8">
        <f t="shared" si="185"/>
        <v>0</v>
      </c>
      <c r="J2333" s="8">
        <v>90862.6</v>
      </c>
      <c r="K2333" s="8">
        <f t="shared" si="181"/>
        <v>90862.6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182"/>
        <v>-0.61187499999999995</v>
      </c>
      <c r="E2334" s="8">
        <v>-0.61187499999999995</v>
      </c>
      <c r="F2334" s="4">
        <f t="shared" si="183"/>
        <v>0</v>
      </c>
      <c r="G2334" s="4">
        <f t="shared" si="184"/>
        <v>0</v>
      </c>
      <c r="H2334" s="8">
        <f t="shared" si="185"/>
        <v>0</v>
      </c>
      <c r="J2334" s="8">
        <v>70834</v>
      </c>
      <c r="K2334" s="8">
        <f t="shared" si="181"/>
        <v>70834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182"/>
        <v>-0.61187499999999995</v>
      </c>
      <c r="E2335" s="8">
        <v>-0.61187499999999995</v>
      </c>
      <c r="F2335" s="4">
        <f t="shared" si="183"/>
        <v>0</v>
      </c>
      <c r="G2335" s="4">
        <f t="shared" si="184"/>
        <v>0</v>
      </c>
      <c r="H2335" s="8">
        <f t="shared" si="185"/>
        <v>0</v>
      </c>
      <c r="J2335" s="8">
        <v>-924.71500000000003</v>
      </c>
      <c r="K2335" s="8">
        <f t="shared" si="181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182"/>
        <v>-0.61187499999999995</v>
      </c>
      <c r="E2336" s="8">
        <v>-0.61187499999999995</v>
      </c>
      <c r="F2336" s="4">
        <f t="shared" si="183"/>
        <v>0</v>
      </c>
      <c r="G2336" s="4">
        <f t="shared" si="184"/>
        <v>0</v>
      </c>
      <c r="H2336" s="8">
        <f t="shared" si="185"/>
        <v>0</v>
      </c>
      <c r="J2336" s="8">
        <v>-1066.92</v>
      </c>
      <c r="K2336" s="8">
        <f t="shared" si="181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182"/>
        <v>-0.61187499999999995</v>
      </c>
      <c r="E2337" s="8">
        <v>-0.61187499999999995</v>
      </c>
      <c r="F2337" s="4">
        <f t="shared" si="183"/>
        <v>0</v>
      </c>
      <c r="G2337" s="4">
        <f t="shared" si="184"/>
        <v>0</v>
      </c>
      <c r="H2337" s="8">
        <f t="shared" si="185"/>
        <v>0</v>
      </c>
      <c r="J2337" s="8">
        <v>-611.875</v>
      </c>
      <c r="K2337" s="8">
        <f t="shared" si="181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182"/>
        <v>-0.61187499999999995</v>
      </c>
      <c r="E2338" s="8">
        <v>-0.61187499999999995</v>
      </c>
      <c r="F2338" s="4">
        <f t="shared" si="183"/>
        <v>0</v>
      </c>
      <c r="G2338" s="4">
        <f t="shared" si="184"/>
        <v>0</v>
      </c>
      <c r="H2338" s="8">
        <f t="shared" si="185"/>
        <v>0</v>
      </c>
      <c r="J2338" s="8">
        <v>-611.875</v>
      </c>
      <c r="K2338" s="8">
        <f t="shared" si="181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182"/>
        <v>-0.61187499999999995</v>
      </c>
      <c r="E2339" s="8">
        <v>-0.61187499999999995</v>
      </c>
      <c r="F2339" s="4">
        <f t="shared" si="183"/>
        <v>0</v>
      </c>
      <c r="G2339" s="4">
        <f t="shared" si="184"/>
        <v>0</v>
      </c>
      <c r="H2339" s="8">
        <f t="shared" si="185"/>
        <v>0</v>
      </c>
      <c r="J2339" s="8">
        <v>-611.875</v>
      </c>
      <c r="K2339" s="8">
        <f t="shared" si="181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182"/>
        <v>-0.61187499999999995</v>
      </c>
      <c r="E2340" s="8">
        <v>-0.61187499999999995</v>
      </c>
      <c r="F2340" s="4">
        <f t="shared" si="183"/>
        <v>0</v>
      </c>
      <c r="G2340" s="4">
        <f t="shared" si="184"/>
        <v>0</v>
      </c>
      <c r="H2340" s="8">
        <f t="shared" si="185"/>
        <v>0</v>
      </c>
      <c r="J2340" s="8">
        <v>-611.875</v>
      </c>
      <c r="K2340" s="8">
        <f t="shared" si="181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182"/>
        <v>-0.61187499999999995</v>
      </c>
      <c r="E2341" s="8">
        <v>-0.61187499999999995</v>
      </c>
      <c r="F2341" s="4">
        <f t="shared" si="183"/>
        <v>0</v>
      </c>
      <c r="G2341" s="4">
        <f t="shared" si="184"/>
        <v>0</v>
      </c>
      <c r="H2341" s="8">
        <f t="shared" si="185"/>
        <v>0</v>
      </c>
      <c r="J2341" s="8">
        <v>-611.875</v>
      </c>
      <c r="K2341" s="8">
        <f t="shared" si="181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182"/>
        <v>-1.0669200000000001</v>
      </c>
      <c r="E2342" s="8">
        <v>-1.0669150000000001</v>
      </c>
      <c r="F2342" s="4">
        <f t="shared" si="183"/>
        <v>5.000000000032756E-6</v>
      </c>
      <c r="G2342" s="4">
        <f t="shared" si="184"/>
        <v>5.000000000032756E-6</v>
      </c>
      <c r="H2342" s="8">
        <f t="shared" si="185"/>
        <v>2.5000000000327561E-11</v>
      </c>
      <c r="J2342" s="8">
        <v>-611.875</v>
      </c>
      <c r="K2342" s="8">
        <f t="shared" si="181"/>
        <v>-611.875</v>
      </c>
    </row>
    <row r="2343" spans="1:11" x14ac:dyDescent="0.25">
      <c r="A2343" s="8">
        <v>2335</v>
      </c>
      <c r="B2343" s="8">
        <v>6</v>
      </c>
      <c r="C2343" s="8">
        <v>-2455.27</v>
      </c>
      <c r="D2343" s="8">
        <f t="shared" si="182"/>
        <v>-2.4552700000000001</v>
      </c>
      <c r="E2343" s="8">
        <v>-2.4531510000000001</v>
      </c>
      <c r="F2343" s="4">
        <f t="shared" si="183"/>
        <v>2.118999999999982E-3</v>
      </c>
      <c r="G2343" s="4">
        <f t="shared" si="184"/>
        <v>2.118999999999982E-3</v>
      </c>
      <c r="H2343" s="8">
        <f t="shared" si="185"/>
        <v>4.4901609999999236E-6</v>
      </c>
      <c r="J2343" s="8">
        <v>-611.875</v>
      </c>
      <c r="K2343" s="8">
        <f t="shared" si="181"/>
        <v>-611.875</v>
      </c>
    </row>
    <row r="2344" spans="1:11" x14ac:dyDescent="0.25">
      <c r="A2344" s="8">
        <v>2336</v>
      </c>
      <c r="B2344" s="8">
        <v>7</v>
      </c>
      <c r="C2344" s="8">
        <v>88996.3</v>
      </c>
      <c r="D2344" s="8">
        <f t="shared" si="182"/>
        <v>88.996300000000005</v>
      </c>
      <c r="E2344" s="8">
        <v>88.618763999999999</v>
      </c>
      <c r="F2344" s="4">
        <f t="shared" si="183"/>
        <v>-0.37753600000000631</v>
      </c>
      <c r="G2344" s="4">
        <f t="shared" si="184"/>
        <v>0.37753600000000631</v>
      </c>
      <c r="H2344" s="8">
        <f t="shared" si="185"/>
        <v>0.14253343129600476</v>
      </c>
      <c r="J2344" s="8">
        <v>-611.875</v>
      </c>
      <c r="K2344" s="8">
        <f t="shared" si="181"/>
        <v>-611.875</v>
      </c>
    </row>
    <row r="2345" spans="1:11" x14ac:dyDescent="0.25">
      <c r="A2345" s="8">
        <v>2337</v>
      </c>
      <c r="B2345" s="8">
        <v>8</v>
      </c>
      <c r="C2345" s="8">
        <v>113174</v>
      </c>
      <c r="D2345" s="8">
        <f t="shared" si="182"/>
        <v>113.17400000000001</v>
      </c>
      <c r="E2345" s="8">
        <v>113.43715400000001</v>
      </c>
      <c r="F2345" s="4">
        <f t="shared" si="183"/>
        <v>0.26315400000000011</v>
      </c>
      <c r="G2345" s="4">
        <f t="shared" si="184"/>
        <v>0.26315400000000011</v>
      </c>
      <c r="H2345" s="8">
        <f t="shared" si="185"/>
        <v>6.9250027716000057E-2</v>
      </c>
      <c r="J2345" s="8">
        <v>-611.875</v>
      </c>
      <c r="K2345" s="8">
        <f t="shared" si="181"/>
        <v>-611.875</v>
      </c>
    </row>
    <row r="2346" spans="1:11" x14ac:dyDescent="0.25">
      <c r="A2346" s="8">
        <v>2338</v>
      </c>
      <c r="B2346" s="8">
        <v>9</v>
      </c>
      <c r="C2346" s="8">
        <v>112303</v>
      </c>
      <c r="D2346" s="8">
        <f t="shared" si="182"/>
        <v>112.303</v>
      </c>
      <c r="E2346" s="8">
        <v>112.52494799999999</v>
      </c>
      <c r="F2346" s="4">
        <f t="shared" si="183"/>
        <v>0.22194799999999759</v>
      </c>
      <c r="G2346" s="4">
        <f t="shared" si="184"/>
        <v>0.22194799999999759</v>
      </c>
      <c r="H2346" s="8">
        <f t="shared" si="185"/>
        <v>4.9260914703998931E-2</v>
      </c>
      <c r="J2346" s="8">
        <v>-611.875</v>
      </c>
      <c r="K2346" s="8">
        <f t="shared" si="181"/>
        <v>-611.875</v>
      </c>
    </row>
    <row r="2347" spans="1:11" x14ac:dyDescent="0.25">
      <c r="A2347" s="8">
        <v>2339</v>
      </c>
      <c r="B2347" s="8">
        <v>10</v>
      </c>
      <c r="C2347" s="8">
        <v>111592</v>
      </c>
      <c r="D2347" s="8">
        <f t="shared" si="182"/>
        <v>111.592</v>
      </c>
      <c r="E2347" s="8">
        <v>111.784183</v>
      </c>
      <c r="F2347" s="4">
        <f t="shared" si="183"/>
        <v>0.19218299999999999</v>
      </c>
      <c r="G2347" s="4">
        <f t="shared" si="184"/>
        <v>0.19218299999999999</v>
      </c>
      <c r="H2347" s="8">
        <f t="shared" si="185"/>
        <v>3.6934305488999994E-2</v>
      </c>
      <c r="J2347" s="8">
        <v>-1066.92</v>
      </c>
      <c r="K2347" s="8">
        <f t="shared" si="181"/>
        <v>-1066.92</v>
      </c>
    </row>
    <row r="2348" spans="1:11" x14ac:dyDescent="0.25">
      <c r="A2348" s="8">
        <v>2340</v>
      </c>
      <c r="B2348" s="8">
        <v>11</v>
      </c>
      <c r="C2348" s="8">
        <v>111045</v>
      </c>
      <c r="D2348" s="8">
        <f t="shared" si="182"/>
        <v>111.045</v>
      </c>
      <c r="E2348" s="8">
        <v>111.222354</v>
      </c>
      <c r="F2348" s="4">
        <f t="shared" si="183"/>
        <v>0.17735399999999402</v>
      </c>
      <c r="G2348" s="4">
        <f t="shared" si="184"/>
        <v>0.17735399999999402</v>
      </c>
      <c r="H2348" s="8">
        <f t="shared" si="185"/>
        <v>3.145444131599788E-2</v>
      </c>
      <c r="J2348" s="8">
        <v>-1066.92</v>
      </c>
      <c r="K2348" s="8">
        <f t="shared" ref="K2348:K2411" si="186">J2348</f>
        <v>-1066.92</v>
      </c>
    </row>
    <row r="2349" spans="1:11" x14ac:dyDescent="0.25">
      <c r="A2349" s="8">
        <v>2341</v>
      </c>
      <c r="B2349" s="8">
        <v>12</v>
      </c>
      <c r="C2349" s="8">
        <v>110439</v>
      </c>
      <c r="D2349" s="8">
        <f t="shared" si="182"/>
        <v>110.43899999999999</v>
      </c>
      <c r="E2349" s="8">
        <v>110.64622900000001</v>
      </c>
      <c r="F2349" s="4">
        <f t="shared" si="183"/>
        <v>0.20722900000001232</v>
      </c>
      <c r="G2349" s="4">
        <f t="shared" si="184"/>
        <v>0.20722900000001232</v>
      </c>
      <c r="H2349" s="8">
        <f t="shared" si="185"/>
        <v>4.2943858441005109E-2</v>
      </c>
      <c r="J2349" s="8">
        <v>108.18</v>
      </c>
      <c r="K2349" s="8">
        <f t="shared" si="186"/>
        <v>108.18</v>
      </c>
    </row>
    <row r="2350" spans="1:11" x14ac:dyDescent="0.25">
      <c r="A2350" s="8">
        <v>2342</v>
      </c>
      <c r="B2350" s="8">
        <v>13</v>
      </c>
      <c r="C2350" s="8">
        <v>110059</v>
      </c>
      <c r="D2350" s="8">
        <f t="shared" si="182"/>
        <v>110.059</v>
      </c>
      <c r="E2350" s="8">
        <v>110.154957</v>
      </c>
      <c r="F2350" s="4">
        <f t="shared" si="183"/>
        <v>9.5956999999998516E-2</v>
      </c>
      <c r="G2350" s="4">
        <f t="shared" si="184"/>
        <v>9.5956999999998516E-2</v>
      </c>
      <c r="H2350" s="8">
        <f t="shared" si="185"/>
        <v>9.2077458489997158E-3</v>
      </c>
      <c r="J2350" s="8">
        <v>114019</v>
      </c>
      <c r="K2350" s="8">
        <f t="shared" si="186"/>
        <v>114019</v>
      </c>
    </row>
    <row r="2351" spans="1:11" x14ac:dyDescent="0.25">
      <c r="A2351" s="8">
        <v>2343</v>
      </c>
      <c r="B2351" s="8">
        <v>14</v>
      </c>
      <c r="C2351" s="8">
        <v>97967.4</v>
      </c>
      <c r="D2351" s="8">
        <f t="shared" si="182"/>
        <v>97.967399999999998</v>
      </c>
      <c r="E2351" s="8">
        <v>98.942235999999994</v>
      </c>
      <c r="F2351" s="4">
        <f t="shared" si="183"/>
        <v>0.97483599999999626</v>
      </c>
      <c r="G2351" s="4">
        <f t="shared" si="184"/>
        <v>0.97483599999999626</v>
      </c>
      <c r="H2351" s="8">
        <f t="shared" si="185"/>
        <v>0.95030522689599273</v>
      </c>
      <c r="J2351" s="8">
        <v>113422</v>
      </c>
      <c r="K2351" s="8">
        <f t="shared" si="186"/>
        <v>113422</v>
      </c>
    </row>
    <row r="2352" spans="1:11" x14ac:dyDescent="0.25">
      <c r="A2352" s="8">
        <v>2344</v>
      </c>
      <c r="B2352" s="8">
        <v>15</v>
      </c>
      <c r="C2352" s="8">
        <v>104422</v>
      </c>
      <c r="D2352" s="8">
        <f t="shared" si="182"/>
        <v>104.422</v>
      </c>
      <c r="E2352" s="8">
        <v>105.30618</v>
      </c>
      <c r="F2352" s="4">
        <f t="shared" si="183"/>
        <v>0.88418000000000063</v>
      </c>
      <c r="G2352" s="4">
        <f t="shared" si="184"/>
        <v>0.88418000000000063</v>
      </c>
      <c r="H2352" s="8">
        <f t="shared" si="185"/>
        <v>0.78177427240000108</v>
      </c>
      <c r="J2352" s="8">
        <v>113430</v>
      </c>
      <c r="K2352" s="8">
        <f t="shared" si="186"/>
        <v>113430</v>
      </c>
    </row>
    <row r="2353" spans="1:11" x14ac:dyDescent="0.25">
      <c r="A2353" s="8">
        <v>2345</v>
      </c>
      <c r="B2353" s="8">
        <v>16</v>
      </c>
      <c r="C2353" s="8">
        <v>68487</v>
      </c>
      <c r="D2353" s="8">
        <f t="shared" si="182"/>
        <v>68.486999999999995</v>
      </c>
      <c r="E2353" s="8">
        <v>69.275745000000001</v>
      </c>
      <c r="F2353" s="4">
        <f t="shared" si="183"/>
        <v>0.7887450000000058</v>
      </c>
      <c r="G2353" s="4">
        <f t="shared" si="184"/>
        <v>0.7887450000000058</v>
      </c>
      <c r="H2353" s="8">
        <f t="shared" si="185"/>
        <v>0.62211867502500917</v>
      </c>
      <c r="J2353" s="8">
        <v>112501</v>
      </c>
      <c r="K2353" s="8">
        <f t="shared" si="186"/>
        <v>112501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182"/>
        <v>-0.92471500000000006</v>
      </c>
      <c r="E2354" s="8">
        <v>-0.92471499999999995</v>
      </c>
      <c r="F2354" s="4">
        <f t="shared" si="183"/>
        <v>1.1102230246251565E-16</v>
      </c>
      <c r="G2354" s="4">
        <f t="shared" si="184"/>
        <v>1.1102230246251565E-16</v>
      </c>
      <c r="H2354" s="8">
        <f t="shared" si="185"/>
        <v>1.2325951644078309E-32</v>
      </c>
      <c r="J2354" s="8">
        <v>112003</v>
      </c>
      <c r="K2354" s="8">
        <f t="shared" si="186"/>
        <v>112003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182"/>
        <v>-1.0669200000000001</v>
      </c>
      <c r="E2355" s="8">
        <v>-1.0669150000000001</v>
      </c>
      <c r="F2355" s="4">
        <f t="shared" si="183"/>
        <v>5.000000000032756E-6</v>
      </c>
      <c r="G2355" s="4">
        <f t="shared" si="184"/>
        <v>5.000000000032756E-6</v>
      </c>
      <c r="H2355" s="8">
        <f t="shared" si="185"/>
        <v>2.5000000000327561E-11</v>
      </c>
      <c r="J2355" s="8">
        <v>111587</v>
      </c>
      <c r="K2355" s="8">
        <f t="shared" si="186"/>
        <v>111587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182"/>
        <v>-0.61187499999999995</v>
      </c>
      <c r="E2356" s="8">
        <v>-0.61187499999999995</v>
      </c>
      <c r="F2356" s="4">
        <f t="shared" si="183"/>
        <v>0</v>
      </c>
      <c r="G2356" s="4">
        <f t="shared" si="184"/>
        <v>0</v>
      </c>
      <c r="H2356" s="8">
        <f t="shared" si="185"/>
        <v>0</v>
      </c>
      <c r="J2356" s="8">
        <v>79159.5</v>
      </c>
      <c r="K2356" s="8">
        <f t="shared" si="186"/>
        <v>79159.5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182"/>
        <v>-0.61187499999999995</v>
      </c>
      <c r="E2357" s="8">
        <v>-0.61187499999999995</v>
      </c>
      <c r="F2357" s="4">
        <f t="shared" si="183"/>
        <v>0</v>
      </c>
      <c r="G2357" s="4">
        <f t="shared" si="184"/>
        <v>0</v>
      </c>
      <c r="H2357" s="8">
        <f t="shared" si="185"/>
        <v>0</v>
      </c>
      <c r="J2357" s="8">
        <v>57225.1</v>
      </c>
      <c r="K2357" s="8">
        <f t="shared" si="186"/>
        <v>57225.1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182"/>
        <v>-0.61187499999999995</v>
      </c>
      <c r="E2358" s="8">
        <v>-0.61187499999999995</v>
      </c>
      <c r="F2358" s="4">
        <f t="shared" si="183"/>
        <v>0</v>
      </c>
      <c r="G2358" s="4">
        <f t="shared" si="184"/>
        <v>0</v>
      </c>
      <c r="H2358" s="8">
        <f t="shared" si="185"/>
        <v>0</v>
      </c>
      <c r="J2358" s="8">
        <v>37796.300000000003</v>
      </c>
      <c r="K2358" s="8">
        <f t="shared" si="186"/>
        <v>37796.300000000003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182"/>
        <v>-0.61187499999999995</v>
      </c>
      <c r="E2359" s="8">
        <v>-0.61187499999999995</v>
      </c>
      <c r="F2359" s="4">
        <f t="shared" si="183"/>
        <v>0</v>
      </c>
      <c r="G2359" s="4">
        <f t="shared" si="184"/>
        <v>0</v>
      </c>
      <c r="H2359" s="8">
        <f t="shared" si="185"/>
        <v>0</v>
      </c>
      <c r="J2359" s="8">
        <v>-924.71500000000003</v>
      </c>
      <c r="K2359" s="8">
        <f t="shared" si="186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182"/>
        <v>-0.61187499999999995</v>
      </c>
      <c r="E2360" s="8">
        <v>-0.61187499999999995</v>
      </c>
      <c r="F2360" s="4">
        <f t="shared" si="183"/>
        <v>0</v>
      </c>
      <c r="G2360" s="4">
        <f t="shared" si="184"/>
        <v>0</v>
      </c>
      <c r="H2360" s="8">
        <f t="shared" si="185"/>
        <v>0</v>
      </c>
      <c r="J2360" s="8">
        <v>-1066.92</v>
      </c>
      <c r="K2360" s="8">
        <f t="shared" si="186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182"/>
        <v>-0.61187499999999995</v>
      </c>
      <c r="E2361" s="8">
        <v>-0.61187499999999995</v>
      </c>
      <c r="F2361" s="4">
        <f t="shared" si="183"/>
        <v>0</v>
      </c>
      <c r="G2361" s="4">
        <f t="shared" si="184"/>
        <v>0</v>
      </c>
      <c r="H2361" s="8">
        <f t="shared" si="185"/>
        <v>0</v>
      </c>
      <c r="J2361" s="8">
        <v>-611.875</v>
      </c>
      <c r="K2361" s="8">
        <f t="shared" si="186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182"/>
        <v>-0.61187499999999995</v>
      </c>
      <c r="E2362" s="8">
        <v>-0.61187499999999995</v>
      </c>
      <c r="F2362" s="4">
        <f t="shared" si="183"/>
        <v>0</v>
      </c>
      <c r="G2362" s="4">
        <f t="shared" si="184"/>
        <v>0</v>
      </c>
      <c r="H2362" s="8">
        <f t="shared" si="185"/>
        <v>0</v>
      </c>
      <c r="J2362" s="8">
        <v>-611.875</v>
      </c>
      <c r="K2362" s="8">
        <f t="shared" si="186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182"/>
        <v>-0.61187499999999995</v>
      </c>
      <c r="E2363" s="8">
        <v>-0.61187499999999995</v>
      </c>
      <c r="F2363" s="4">
        <f t="shared" si="183"/>
        <v>0</v>
      </c>
      <c r="G2363" s="4">
        <f t="shared" si="184"/>
        <v>0</v>
      </c>
      <c r="H2363" s="8">
        <f t="shared" si="185"/>
        <v>0</v>
      </c>
      <c r="J2363" s="8">
        <v>-611.875</v>
      </c>
      <c r="K2363" s="8">
        <f t="shared" si="186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182"/>
        <v>-0.61187499999999995</v>
      </c>
      <c r="E2364" s="8">
        <v>-0.61187499999999995</v>
      </c>
      <c r="F2364" s="4">
        <f t="shared" si="183"/>
        <v>0</v>
      </c>
      <c r="G2364" s="4">
        <f t="shared" si="184"/>
        <v>0</v>
      </c>
      <c r="H2364" s="8">
        <f t="shared" si="185"/>
        <v>0</v>
      </c>
      <c r="J2364" s="8">
        <v>-611.875</v>
      </c>
      <c r="K2364" s="8">
        <f t="shared" si="186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182"/>
        <v>-0.61187499999999995</v>
      </c>
      <c r="E2365" s="8">
        <v>-0.61187499999999995</v>
      </c>
      <c r="F2365" s="4">
        <f t="shared" si="183"/>
        <v>0</v>
      </c>
      <c r="G2365" s="4">
        <f t="shared" si="184"/>
        <v>0</v>
      </c>
      <c r="H2365" s="8">
        <f t="shared" si="185"/>
        <v>0</v>
      </c>
      <c r="J2365" s="8">
        <v>-611.875</v>
      </c>
      <c r="K2365" s="8">
        <f t="shared" si="186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182"/>
        <v>-1.0669200000000001</v>
      </c>
      <c r="E2366" s="8">
        <v>-1.0669150000000001</v>
      </c>
      <c r="F2366" s="4">
        <f t="shared" si="183"/>
        <v>5.000000000032756E-6</v>
      </c>
      <c r="G2366" s="4">
        <f t="shared" si="184"/>
        <v>5.000000000032756E-6</v>
      </c>
      <c r="H2366" s="8">
        <f t="shared" si="185"/>
        <v>2.5000000000327561E-11</v>
      </c>
      <c r="J2366" s="8">
        <v>-611.875</v>
      </c>
      <c r="K2366" s="8">
        <f t="shared" si="186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182"/>
        <v>-1.0669200000000001</v>
      </c>
      <c r="E2367" s="8">
        <v>-1.0669150000000001</v>
      </c>
      <c r="F2367" s="4">
        <f t="shared" si="183"/>
        <v>5.000000000032756E-6</v>
      </c>
      <c r="G2367" s="4">
        <f t="shared" si="184"/>
        <v>5.000000000032756E-6</v>
      </c>
      <c r="H2367" s="8">
        <f t="shared" si="185"/>
        <v>2.5000000000327561E-11</v>
      </c>
      <c r="J2367" s="8">
        <v>-611.875</v>
      </c>
      <c r="K2367" s="8">
        <f t="shared" si="186"/>
        <v>-611.875</v>
      </c>
    </row>
    <row r="2368" spans="1:11" x14ac:dyDescent="0.25">
      <c r="A2368" s="8">
        <v>2360</v>
      </c>
      <c r="B2368" s="8">
        <v>7</v>
      </c>
      <c r="C2368" s="8">
        <v>-2781.21</v>
      </c>
      <c r="D2368" s="8">
        <f t="shared" si="182"/>
        <v>-2.7812100000000002</v>
      </c>
      <c r="E2368" s="8">
        <v>-2.7827809999999999</v>
      </c>
      <c r="F2368" s="4">
        <f t="shared" si="183"/>
        <v>-1.570999999999767E-3</v>
      </c>
      <c r="G2368" s="4">
        <f t="shared" si="184"/>
        <v>1.570999999999767E-3</v>
      </c>
      <c r="H2368" s="8">
        <f t="shared" si="185"/>
        <v>2.4680409999992682E-6</v>
      </c>
      <c r="J2368" s="8">
        <v>-611.875</v>
      </c>
      <c r="K2368" s="8">
        <f t="shared" si="186"/>
        <v>-611.875</v>
      </c>
    </row>
    <row r="2369" spans="1:11" x14ac:dyDescent="0.25">
      <c r="A2369" s="8">
        <v>2361</v>
      </c>
      <c r="B2369" s="8">
        <v>8</v>
      </c>
      <c r="C2369" s="8">
        <v>81718</v>
      </c>
      <c r="D2369" s="8">
        <f t="shared" si="182"/>
        <v>81.718000000000004</v>
      </c>
      <c r="E2369" s="8">
        <v>81.286435999999995</v>
      </c>
      <c r="F2369" s="4">
        <f t="shared" si="183"/>
        <v>-0.43156400000000872</v>
      </c>
      <c r="G2369" s="4">
        <f t="shared" si="184"/>
        <v>0.43156400000000872</v>
      </c>
      <c r="H2369" s="8">
        <f t="shared" si="185"/>
        <v>0.18624748609600753</v>
      </c>
      <c r="J2369" s="8">
        <v>-611.875</v>
      </c>
      <c r="K2369" s="8">
        <f t="shared" si="186"/>
        <v>-611.875</v>
      </c>
    </row>
    <row r="2370" spans="1:11" x14ac:dyDescent="0.25">
      <c r="A2370" s="8">
        <v>2362</v>
      </c>
      <c r="B2370" s="8">
        <v>9</v>
      </c>
      <c r="C2370" s="8">
        <v>112217</v>
      </c>
      <c r="D2370" s="8">
        <f t="shared" si="182"/>
        <v>112.217</v>
      </c>
      <c r="E2370" s="8">
        <v>112.786767</v>
      </c>
      <c r="F2370" s="4">
        <f t="shared" si="183"/>
        <v>0.5697669999999988</v>
      </c>
      <c r="G2370" s="4">
        <f t="shared" si="184"/>
        <v>0.5697669999999988</v>
      </c>
      <c r="H2370" s="8">
        <f t="shared" si="185"/>
        <v>0.32463443428899863</v>
      </c>
      <c r="J2370" s="8">
        <v>-611.875</v>
      </c>
      <c r="K2370" s="8">
        <f t="shared" si="186"/>
        <v>-611.875</v>
      </c>
    </row>
    <row r="2371" spans="1:11" x14ac:dyDescent="0.25">
      <c r="A2371" s="8">
        <v>2363</v>
      </c>
      <c r="B2371" s="8">
        <v>10</v>
      </c>
      <c r="C2371" s="8">
        <v>112432</v>
      </c>
      <c r="D2371" s="8">
        <f t="shared" si="182"/>
        <v>112.432</v>
      </c>
      <c r="E2371" s="8">
        <v>112.145979</v>
      </c>
      <c r="F2371" s="4">
        <f t="shared" si="183"/>
        <v>-0.28602100000000519</v>
      </c>
      <c r="G2371" s="4">
        <f t="shared" si="184"/>
        <v>0.28602100000000519</v>
      </c>
      <c r="H2371" s="8">
        <f t="shared" si="185"/>
        <v>8.180801244100297E-2</v>
      </c>
      <c r="J2371" s="8">
        <v>-1066.92</v>
      </c>
      <c r="K2371" s="8">
        <f t="shared" si="186"/>
        <v>-1066.92</v>
      </c>
    </row>
    <row r="2372" spans="1:11" x14ac:dyDescent="0.25">
      <c r="A2372" s="8">
        <v>2364</v>
      </c>
      <c r="B2372" s="8">
        <v>11</v>
      </c>
      <c r="C2372" s="8">
        <v>111006</v>
      </c>
      <c r="D2372" s="8">
        <f t="shared" si="182"/>
        <v>111.006</v>
      </c>
      <c r="E2372" s="8">
        <v>111.434579</v>
      </c>
      <c r="F2372" s="4">
        <f t="shared" si="183"/>
        <v>0.42857899999999916</v>
      </c>
      <c r="G2372" s="4">
        <f t="shared" si="184"/>
        <v>0.42857899999999916</v>
      </c>
      <c r="H2372" s="8">
        <f t="shared" si="185"/>
        <v>0.18367995924099928</v>
      </c>
      <c r="J2372" s="8">
        <v>-2453.0700000000002</v>
      </c>
      <c r="K2372" s="8">
        <f t="shared" si="186"/>
        <v>-2453.0700000000002</v>
      </c>
    </row>
    <row r="2373" spans="1:11" x14ac:dyDescent="0.25">
      <c r="A2373" s="8">
        <v>2365</v>
      </c>
      <c r="B2373" s="8">
        <v>12</v>
      </c>
      <c r="C2373" s="8">
        <v>104377</v>
      </c>
      <c r="D2373" s="8">
        <f t="shared" si="182"/>
        <v>104.377</v>
      </c>
      <c r="E2373" s="8">
        <v>104.153437</v>
      </c>
      <c r="F2373" s="4">
        <f t="shared" si="183"/>
        <v>-0.22356299999999862</v>
      </c>
      <c r="G2373" s="4">
        <f t="shared" si="184"/>
        <v>0.22356299999999862</v>
      </c>
      <c r="H2373" s="8">
        <f t="shared" si="185"/>
        <v>4.9980414968999382E-2</v>
      </c>
      <c r="J2373" s="8">
        <v>88585.8</v>
      </c>
      <c r="K2373" s="8">
        <f t="shared" si="186"/>
        <v>88585.8</v>
      </c>
    </row>
    <row r="2374" spans="1:11" x14ac:dyDescent="0.25">
      <c r="A2374" s="8">
        <v>2366</v>
      </c>
      <c r="B2374" s="8">
        <v>13</v>
      </c>
      <c r="C2374" s="8">
        <v>66565.100000000006</v>
      </c>
      <c r="D2374" s="8">
        <f t="shared" si="182"/>
        <v>66.565100000000001</v>
      </c>
      <c r="E2374" s="8">
        <v>66.996780999999999</v>
      </c>
      <c r="F2374" s="4">
        <f t="shared" si="183"/>
        <v>0.43168099999999754</v>
      </c>
      <c r="G2374" s="4">
        <f t="shared" si="184"/>
        <v>0.43168099999999754</v>
      </c>
      <c r="H2374" s="8">
        <f t="shared" si="185"/>
        <v>0.18634848576099788</v>
      </c>
      <c r="J2374" s="8">
        <v>113287</v>
      </c>
      <c r="K2374" s="8">
        <f t="shared" si="186"/>
        <v>113287</v>
      </c>
    </row>
    <row r="2375" spans="1:11" x14ac:dyDescent="0.25">
      <c r="A2375" s="8">
        <v>2367</v>
      </c>
      <c r="B2375" s="8">
        <v>14</v>
      </c>
      <c r="C2375" s="8">
        <v>31189.599999999999</v>
      </c>
      <c r="D2375" s="8">
        <f t="shared" si="182"/>
        <v>31.189599999999999</v>
      </c>
      <c r="E2375" s="8">
        <v>31.557774999999999</v>
      </c>
      <c r="F2375" s="4">
        <f t="shared" si="183"/>
        <v>0.36817500000000081</v>
      </c>
      <c r="G2375" s="4">
        <f t="shared" si="184"/>
        <v>0.36817500000000081</v>
      </c>
      <c r="H2375" s="8">
        <f t="shared" si="185"/>
        <v>0.13555283062500059</v>
      </c>
      <c r="J2375" s="8">
        <v>112393</v>
      </c>
      <c r="K2375" s="8">
        <f t="shared" si="186"/>
        <v>112393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182"/>
        <v>-0.92471500000000006</v>
      </c>
      <c r="E2376" s="8">
        <v>-0.92471499999999995</v>
      </c>
      <c r="F2376" s="4">
        <f t="shared" si="183"/>
        <v>1.1102230246251565E-16</v>
      </c>
      <c r="G2376" s="4">
        <f t="shared" si="184"/>
        <v>1.1102230246251565E-16</v>
      </c>
      <c r="H2376" s="8">
        <f t="shared" si="185"/>
        <v>1.2325951644078309E-32</v>
      </c>
      <c r="J2376" s="8">
        <v>112116</v>
      </c>
      <c r="K2376" s="8">
        <f t="shared" si="186"/>
        <v>112116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187">C2377/1000</f>
        <v>-0.92471500000000006</v>
      </c>
      <c r="E2377" s="8">
        <v>-0.92471499999999995</v>
      </c>
      <c r="F2377" s="4">
        <f t="shared" ref="F2377:F2440" si="188">(E2377- D2377)</f>
        <v>1.1102230246251565E-16</v>
      </c>
      <c r="G2377" s="4">
        <f t="shared" ref="G2377:G2440" si="189">ABS(F2377)</f>
        <v>1.1102230246251565E-16</v>
      </c>
      <c r="H2377" s="8">
        <f t="shared" ref="H2377:H2440" si="190">(G2377^2)</f>
        <v>1.2325951644078309E-32</v>
      </c>
      <c r="J2377" s="8">
        <v>111145</v>
      </c>
      <c r="K2377" s="8">
        <f t="shared" si="186"/>
        <v>111145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187"/>
        <v>-0.92471500000000006</v>
      </c>
      <c r="E2378" s="8">
        <v>-0.92471499999999995</v>
      </c>
      <c r="F2378" s="4">
        <f t="shared" si="188"/>
        <v>1.1102230246251565E-16</v>
      </c>
      <c r="G2378" s="4">
        <f t="shared" si="189"/>
        <v>1.1102230246251565E-16</v>
      </c>
      <c r="H2378" s="8">
        <f t="shared" si="190"/>
        <v>1.2325951644078309E-32</v>
      </c>
      <c r="J2378" s="8">
        <v>110585</v>
      </c>
      <c r="K2378" s="8">
        <f t="shared" si="186"/>
        <v>110585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187"/>
        <v>-1.0669200000000001</v>
      </c>
      <c r="E2379" s="8">
        <v>-1.0669150000000001</v>
      </c>
      <c r="F2379" s="4">
        <f t="shared" si="188"/>
        <v>5.000000000032756E-6</v>
      </c>
      <c r="G2379" s="4">
        <f t="shared" si="189"/>
        <v>5.000000000032756E-6</v>
      </c>
      <c r="H2379" s="8">
        <f t="shared" si="190"/>
        <v>2.5000000000327561E-11</v>
      </c>
      <c r="J2379" s="8">
        <v>110100</v>
      </c>
      <c r="K2379" s="8">
        <f t="shared" si="186"/>
        <v>110100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187"/>
        <v>-0.61187499999999995</v>
      </c>
      <c r="E2380" s="8">
        <v>-0.61187499999999995</v>
      </c>
      <c r="F2380" s="4">
        <f t="shared" si="188"/>
        <v>0</v>
      </c>
      <c r="G2380" s="4">
        <f t="shared" si="189"/>
        <v>0</v>
      </c>
      <c r="H2380" s="8">
        <f t="shared" si="190"/>
        <v>0</v>
      </c>
      <c r="J2380" s="8">
        <v>98950.5</v>
      </c>
      <c r="K2380" s="8">
        <f t="shared" si="186"/>
        <v>98950.5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187"/>
        <v>-0.61187499999999995</v>
      </c>
      <c r="E2381" s="8">
        <v>-0.61187499999999995</v>
      </c>
      <c r="F2381" s="4">
        <f t="shared" si="188"/>
        <v>0</v>
      </c>
      <c r="G2381" s="4">
        <f t="shared" si="189"/>
        <v>0</v>
      </c>
      <c r="H2381" s="8">
        <f t="shared" si="190"/>
        <v>0</v>
      </c>
      <c r="J2381" s="8">
        <v>105284</v>
      </c>
      <c r="K2381" s="8">
        <f t="shared" si="186"/>
        <v>105284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187"/>
        <v>-0.61187499999999995</v>
      </c>
      <c r="E2382" s="8">
        <v>-0.61187499999999995</v>
      </c>
      <c r="F2382" s="4">
        <f t="shared" si="188"/>
        <v>0</v>
      </c>
      <c r="G2382" s="4">
        <f t="shared" si="189"/>
        <v>0</v>
      </c>
      <c r="H2382" s="8">
        <f t="shared" si="190"/>
        <v>0</v>
      </c>
      <c r="J2382" s="8">
        <v>69384.399999999994</v>
      </c>
      <c r="K2382" s="8">
        <f t="shared" si="186"/>
        <v>69384.399999999994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187"/>
        <v>-0.61187499999999995</v>
      </c>
      <c r="E2383" s="8">
        <v>-0.61187499999999995</v>
      </c>
      <c r="F2383" s="4">
        <f t="shared" si="188"/>
        <v>0</v>
      </c>
      <c r="G2383" s="4">
        <f t="shared" si="189"/>
        <v>0</v>
      </c>
      <c r="H2383" s="8">
        <f t="shared" si="190"/>
        <v>0</v>
      </c>
      <c r="J2383" s="8">
        <v>-924.71500000000003</v>
      </c>
      <c r="K2383" s="8">
        <f t="shared" si="186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187"/>
        <v>-0.61187499999999995</v>
      </c>
      <c r="E2384" s="8">
        <v>-0.61187499999999995</v>
      </c>
      <c r="F2384" s="4">
        <f t="shared" si="188"/>
        <v>0</v>
      </c>
      <c r="G2384" s="4">
        <f t="shared" si="189"/>
        <v>0</v>
      </c>
      <c r="H2384" s="8">
        <f t="shared" si="190"/>
        <v>0</v>
      </c>
      <c r="J2384" s="8">
        <v>-1066.92</v>
      </c>
      <c r="K2384" s="8">
        <f t="shared" si="186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187"/>
        <v>-0.61187499999999995</v>
      </c>
      <c r="E2385" s="8">
        <v>-0.61187499999999995</v>
      </c>
      <c r="F2385" s="4">
        <f t="shared" si="188"/>
        <v>0</v>
      </c>
      <c r="G2385" s="4">
        <f t="shared" si="189"/>
        <v>0</v>
      </c>
      <c r="H2385" s="8">
        <f t="shared" si="190"/>
        <v>0</v>
      </c>
      <c r="J2385" s="8">
        <v>-611.875</v>
      </c>
      <c r="K2385" s="8">
        <f t="shared" si="186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187"/>
        <v>-0.61187499999999995</v>
      </c>
      <c r="E2386" s="8">
        <v>-0.61187499999999995</v>
      </c>
      <c r="F2386" s="4">
        <f t="shared" si="188"/>
        <v>0</v>
      </c>
      <c r="G2386" s="4">
        <f t="shared" si="189"/>
        <v>0</v>
      </c>
      <c r="H2386" s="8">
        <f t="shared" si="190"/>
        <v>0</v>
      </c>
      <c r="J2386" s="8">
        <v>-611.875</v>
      </c>
      <c r="K2386" s="8">
        <f t="shared" si="186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187"/>
        <v>-0.61187499999999995</v>
      </c>
      <c r="E2387" s="8">
        <v>-0.61187499999999995</v>
      </c>
      <c r="F2387" s="4">
        <f t="shared" si="188"/>
        <v>0</v>
      </c>
      <c r="G2387" s="4">
        <f t="shared" si="189"/>
        <v>0</v>
      </c>
      <c r="H2387" s="8">
        <f t="shared" si="190"/>
        <v>0</v>
      </c>
      <c r="J2387" s="8">
        <v>-611.875</v>
      </c>
      <c r="K2387" s="8">
        <f t="shared" si="186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187"/>
        <v>-0.61187499999999995</v>
      </c>
      <c r="E2388" s="8">
        <v>-0.61187499999999995</v>
      </c>
      <c r="F2388" s="4">
        <f t="shared" si="188"/>
        <v>0</v>
      </c>
      <c r="G2388" s="4">
        <f t="shared" si="189"/>
        <v>0</v>
      </c>
      <c r="H2388" s="8">
        <f t="shared" si="190"/>
        <v>0</v>
      </c>
      <c r="J2388" s="8">
        <v>-611.875</v>
      </c>
      <c r="K2388" s="8">
        <f t="shared" si="186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187"/>
        <v>-0.61187499999999995</v>
      </c>
      <c r="E2389" s="8">
        <v>-0.61187499999999995</v>
      </c>
      <c r="F2389" s="4">
        <f t="shared" si="188"/>
        <v>0</v>
      </c>
      <c r="G2389" s="4">
        <f t="shared" si="189"/>
        <v>0</v>
      </c>
      <c r="H2389" s="8">
        <f t="shared" si="190"/>
        <v>0</v>
      </c>
      <c r="J2389" s="8">
        <v>-611.875</v>
      </c>
      <c r="K2389" s="8">
        <f t="shared" si="186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187"/>
        <v>-1.0669200000000001</v>
      </c>
      <c r="E2390" s="8">
        <v>-1.0669150000000001</v>
      </c>
      <c r="F2390" s="4">
        <f t="shared" si="188"/>
        <v>5.000000000032756E-6</v>
      </c>
      <c r="G2390" s="4">
        <f t="shared" si="189"/>
        <v>5.000000000032756E-6</v>
      </c>
      <c r="H2390" s="8">
        <f t="shared" si="190"/>
        <v>2.5000000000327561E-11</v>
      </c>
      <c r="J2390" s="8">
        <v>-611.875</v>
      </c>
      <c r="K2390" s="8">
        <f t="shared" si="186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187"/>
        <v>-1.0669200000000001</v>
      </c>
      <c r="E2391" s="8">
        <v>-1.0669150000000001</v>
      </c>
      <c r="F2391" s="4">
        <f t="shared" si="188"/>
        <v>5.000000000032756E-6</v>
      </c>
      <c r="G2391" s="4">
        <f t="shared" si="189"/>
        <v>5.000000000032756E-6</v>
      </c>
      <c r="H2391" s="8">
        <f t="shared" si="190"/>
        <v>2.5000000000327561E-11</v>
      </c>
      <c r="J2391" s="8">
        <v>-611.875</v>
      </c>
      <c r="K2391" s="8">
        <f t="shared" si="186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187"/>
        <v>-0.92471500000000006</v>
      </c>
      <c r="E2392" s="8">
        <v>-0.92471499999999995</v>
      </c>
      <c r="F2392" s="4">
        <f t="shared" si="188"/>
        <v>1.1102230246251565E-16</v>
      </c>
      <c r="G2392" s="4">
        <f t="shared" si="189"/>
        <v>1.1102230246251565E-16</v>
      </c>
      <c r="H2392" s="8">
        <f t="shared" si="190"/>
        <v>1.2325951644078309E-32</v>
      </c>
      <c r="J2392" s="8">
        <v>-611.875</v>
      </c>
      <c r="K2392" s="8">
        <f t="shared" si="186"/>
        <v>-611.875</v>
      </c>
    </row>
    <row r="2393" spans="1:11" x14ac:dyDescent="0.25">
      <c r="A2393" s="8">
        <v>2385</v>
      </c>
      <c r="B2393" s="8">
        <v>8</v>
      </c>
      <c r="C2393" s="8">
        <v>10863.7</v>
      </c>
      <c r="D2393" s="8">
        <f t="shared" si="187"/>
        <v>10.863700000000001</v>
      </c>
      <c r="E2393" s="8">
        <v>10.64925</v>
      </c>
      <c r="F2393" s="4">
        <f t="shared" si="188"/>
        <v>-0.21445000000000114</v>
      </c>
      <c r="G2393" s="4">
        <f t="shared" si="189"/>
        <v>0.21445000000000114</v>
      </c>
      <c r="H2393" s="8">
        <f t="shared" si="190"/>
        <v>4.5988802500000488E-2</v>
      </c>
      <c r="J2393" s="8">
        <v>-611.875</v>
      </c>
      <c r="K2393" s="8">
        <f t="shared" si="186"/>
        <v>-611.875</v>
      </c>
    </row>
    <row r="2394" spans="1:11" x14ac:dyDescent="0.25">
      <c r="A2394" s="8">
        <v>2386</v>
      </c>
      <c r="B2394" s="8">
        <v>9</v>
      </c>
      <c r="C2394" s="8">
        <v>104207</v>
      </c>
      <c r="D2394" s="8">
        <f t="shared" si="187"/>
        <v>104.20699999999999</v>
      </c>
      <c r="E2394" s="8">
        <v>104.569242</v>
      </c>
      <c r="F2394" s="4">
        <f t="shared" si="188"/>
        <v>0.36224200000000906</v>
      </c>
      <c r="G2394" s="4">
        <f t="shared" si="189"/>
        <v>0.36224200000000906</v>
      </c>
      <c r="H2394" s="8">
        <f t="shared" si="190"/>
        <v>0.13121926656400656</v>
      </c>
      <c r="J2394" s="8">
        <v>-611.875</v>
      </c>
      <c r="K2394" s="8">
        <f t="shared" si="186"/>
        <v>-611.875</v>
      </c>
    </row>
    <row r="2395" spans="1:11" x14ac:dyDescent="0.25">
      <c r="A2395" s="8">
        <v>2387</v>
      </c>
      <c r="B2395" s="8">
        <v>10</v>
      </c>
      <c r="C2395" s="8">
        <v>110956</v>
      </c>
      <c r="D2395" s="8">
        <f t="shared" si="187"/>
        <v>110.956</v>
      </c>
      <c r="E2395" s="8">
        <v>111.423304</v>
      </c>
      <c r="F2395" s="4">
        <f t="shared" si="188"/>
        <v>0.46730399999999861</v>
      </c>
      <c r="G2395" s="4">
        <f t="shared" si="189"/>
        <v>0.46730399999999861</v>
      </c>
      <c r="H2395" s="8">
        <f t="shared" si="190"/>
        <v>0.2183730284159987</v>
      </c>
      <c r="J2395" s="8">
        <v>-1066.92</v>
      </c>
      <c r="K2395" s="8">
        <f t="shared" si="186"/>
        <v>-1066.92</v>
      </c>
    </row>
    <row r="2396" spans="1:11" x14ac:dyDescent="0.25">
      <c r="A2396" s="8">
        <v>2388</v>
      </c>
      <c r="B2396" s="8">
        <v>11</v>
      </c>
      <c r="C2396" s="8">
        <v>110253</v>
      </c>
      <c r="D2396" s="8">
        <f t="shared" si="187"/>
        <v>110.253</v>
      </c>
      <c r="E2396" s="8">
        <v>110.680665</v>
      </c>
      <c r="F2396" s="4">
        <f t="shared" si="188"/>
        <v>0.42766500000000462</v>
      </c>
      <c r="G2396" s="4">
        <f t="shared" si="189"/>
        <v>0.42766500000000462</v>
      </c>
      <c r="H2396" s="8">
        <f t="shared" si="190"/>
        <v>0.18289735222500395</v>
      </c>
      <c r="J2396" s="8">
        <v>-1066.92</v>
      </c>
      <c r="K2396" s="8">
        <f t="shared" si="186"/>
        <v>-1066.92</v>
      </c>
    </row>
    <row r="2397" spans="1:11" x14ac:dyDescent="0.25">
      <c r="A2397" s="8">
        <v>2389</v>
      </c>
      <c r="B2397" s="8">
        <v>12</v>
      </c>
      <c r="C2397" s="8">
        <v>53630.1</v>
      </c>
      <c r="D2397" s="8">
        <f t="shared" si="187"/>
        <v>53.630099999999999</v>
      </c>
      <c r="E2397" s="8">
        <v>53.535074000000002</v>
      </c>
      <c r="F2397" s="4">
        <f t="shared" si="188"/>
        <v>-9.5025999999997168E-2</v>
      </c>
      <c r="G2397" s="4">
        <f t="shared" si="189"/>
        <v>9.5025999999997168E-2</v>
      </c>
      <c r="H2397" s="8">
        <f t="shared" si="190"/>
        <v>9.0299406759994615E-3</v>
      </c>
      <c r="J2397" s="8">
        <v>-2782.83</v>
      </c>
      <c r="K2397" s="8">
        <f t="shared" si="186"/>
        <v>-2782.83</v>
      </c>
    </row>
    <row r="2398" spans="1:11" x14ac:dyDescent="0.25">
      <c r="A2398" s="8">
        <v>2390</v>
      </c>
      <c r="B2398" s="8">
        <v>13</v>
      </c>
      <c r="C2398" s="8">
        <v>98772.6</v>
      </c>
      <c r="D2398" s="8">
        <f t="shared" si="187"/>
        <v>98.772600000000011</v>
      </c>
      <c r="E2398" s="8">
        <v>99.243257999999997</v>
      </c>
      <c r="F2398" s="4">
        <f t="shared" si="188"/>
        <v>0.47065799999998603</v>
      </c>
      <c r="G2398" s="4">
        <f t="shared" si="189"/>
        <v>0.47065799999998603</v>
      </c>
      <c r="H2398" s="8">
        <f t="shared" si="190"/>
        <v>0.22151895296398685</v>
      </c>
      <c r="J2398" s="8">
        <v>81346.399999999994</v>
      </c>
      <c r="K2398" s="8">
        <f t="shared" si="186"/>
        <v>81346.399999999994</v>
      </c>
    </row>
    <row r="2399" spans="1:11" x14ac:dyDescent="0.25">
      <c r="A2399" s="8">
        <v>2391</v>
      </c>
      <c r="B2399" s="8">
        <v>14</v>
      </c>
      <c r="C2399" s="8">
        <v>103680</v>
      </c>
      <c r="D2399" s="8">
        <f t="shared" si="187"/>
        <v>103.68</v>
      </c>
      <c r="E2399" s="8">
        <v>104.639439</v>
      </c>
      <c r="F2399" s="4">
        <f t="shared" si="188"/>
        <v>0.95943899999998905</v>
      </c>
      <c r="G2399" s="4">
        <f t="shared" si="189"/>
        <v>0.95943899999998905</v>
      </c>
      <c r="H2399" s="8">
        <f t="shared" si="190"/>
        <v>0.92052319472097899</v>
      </c>
      <c r="J2399" s="8">
        <v>112648</v>
      </c>
      <c r="K2399" s="8">
        <f t="shared" si="186"/>
        <v>112648</v>
      </c>
    </row>
    <row r="2400" spans="1:11" x14ac:dyDescent="0.25">
      <c r="A2400" s="8">
        <v>2392</v>
      </c>
      <c r="B2400" s="8">
        <v>15</v>
      </c>
      <c r="C2400" s="8">
        <v>87443.3</v>
      </c>
      <c r="D2400" s="8">
        <f t="shared" si="187"/>
        <v>87.443300000000008</v>
      </c>
      <c r="E2400" s="8">
        <v>88.104231999999996</v>
      </c>
      <c r="F2400" s="4">
        <f t="shared" si="188"/>
        <v>0.66093199999998831</v>
      </c>
      <c r="G2400" s="4">
        <f t="shared" si="189"/>
        <v>0.66093199999998831</v>
      </c>
      <c r="H2400" s="8">
        <f t="shared" si="190"/>
        <v>0.43683110862398455</v>
      </c>
      <c r="J2400" s="8">
        <v>112056</v>
      </c>
      <c r="K2400" s="8">
        <f t="shared" si="186"/>
        <v>112056</v>
      </c>
    </row>
    <row r="2401" spans="1:11" x14ac:dyDescent="0.25">
      <c r="A2401" s="8">
        <v>2393</v>
      </c>
      <c r="B2401" s="8">
        <v>16</v>
      </c>
      <c r="C2401" s="8">
        <v>60572.9</v>
      </c>
      <c r="D2401" s="8">
        <f t="shared" si="187"/>
        <v>60.572900000000004</v>
      </c>
      <c r="E2401" s="8">
        <v>59.914976000000003</v>
      </c>
      <c r="F2401" s="4">
        <f t="shared" si="188"/>
        <v>-0.65792400000000129</v>
      </c>
      <c r="G2401" s="4">
        <f t="shared" si="189"/>
        <v>0.65792400000000129</v>
      </c>
      <c r="H2401" s="8">
        <f t="shared" si="190"/>
        <v>0.43286398977600171</v>
      </c>
      <c r="J2401" s="8">
        <v>111345</v>
      </c>
      <c r="K2401" s="8">
        <f t="shared" si="186"/>
        <v>111345</v>
      </c>
    </row>
    <row r="2402" spans="1:11" x14ac:dyDescent="0.25">
      <c r="A2402" s="8">
        <v>2394</v>
      </c>
      <c r="B2402" s="8">
        <v>17</v>
      </c>
      <c r="C2402" s="8">
        <v>26240.7</v>
      </c>
      <c r="D2402" s="8">
        <f t="shared" si="187"/>
        <v>26.2407</v>
      </c>
      <c r="E2402" s="8">
        <v>24.740326</v>
      </c>
      <c r="F2402" s="4">
        <f t="shared" si="188"/>
        <v>-1.5003740000000008</v>
      </c>
      <c r="G2402" s="4">
        <f t="shared" si="189"/>
        <v>1.5003740000000008</v>
      </c>
      <c r="H2402" s="8">
        <f t="shared" si="190"/>
        <v>2.2511221398760024</v>
      </c>
      <c r="J2402" s="8">
        <v>104128</v>
      </c>
      <c r="K2402" s="8">
        <f t="shared" si="186"/>
        <v>104128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187"/>
        <v>-0.92471500000000006</v>
      </c>
      <c r="E2403" s="8">
        <v>-0.92471499999999995</v>
      </c>
      <c r="F2403" s="4">
        <f t="shared" si="188"/>
        <v>1.1102230246251565E-16</v>
      </c>
      <c r="G2403" s="4">
        <f t="shared" si="189"/>
        <v>1.1102230246251565E-16</v>
      </c>
      <c r="H2403" s="8">
        <f t="shared" si="190"/>
        <v>1.2325951644078309E-32</v>
      </c>
      <c r="J2403" s="8">
        <v>67113.600000000006</v>
      </c>
      <c r="K2403" s="8">
        <f t="shared" si="186"/>
        <v>67113.600000000006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187"/>
        <v>-0.61187499999999995</v>
      </c>
      <c r="E2404" s="8">
        <v>-0.61187499999999995</v>
      </c>
      <c r="F2404" s="4">
        <f t="shared" si="188"/>
        <v>0</v>
      </c>
      <c r="G2404" s="4">
        <f t="shared" si="189"/>
        <v>0</v>
      </c>
      <c r="H2404" s="8">
        <f t="shared" si="190"/>
        <v>0</v>
      </c>
      <c r="J2404" s="8">
        <v>31559.9</v>
      </c>
      <c r="K2404" s="8">
        <f t="shared" si="186"/>
        <v>31559.9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187"/>
        <v>-0.61187499999999995</v>
      </c>
      <c r="E2405" s="8">
        <v>-0.61187499999999995</v>
      </c>
      <c r="F2405" s="4">
        <f t="shared" si="188"/>
        <v>0</v>
      </c>
      <c r="G2405" s="4">
        <f t="shared" si="189"/>
        <v>0</v>
      </c>
      <c r="H2405" s="8">
        <f t="shared" si="190"/>
        <v>0</v>
      </c>
      <c r="J2405" s="8">
        <v>-924.71500000000003</v>
      </c>
      <c r="K2405" s="8">
        <f t="shared" si="186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187"/>
        <v>-0.61187499999999995</v>
      </c>
      <c r="E2406" s="8">
        <v>-0.61187499999999995</v>
      </c>
      <c r="F2406" s="4">
        <f t="shared" si="188"/>
        <v>0</v>
      </c>
      <c r="G2406" s="4">
        <f t="shared" si="189"/>
        <v>0</v>
      </c>
      <c r="H2406" s="8">
        <f t="shared" si="190"/>
        <v>0</v>
      </c>
      <c r="J2406" s="8">
        <v>-924.71500000000003</v>
      </c>
      <c r="K2406" s="8">
        <f t="shared" si="186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187"/>
        <v>-0.61187499999999995</v>
      </c>
      <c r="E2407" s="8">
        <v>-0.61187499999999995</v>
      </c>
      <c r="F2407" s="4">
        <f t="shared" si="188"/>
        <v>0</v>
      </c>
      <c r="G2407" s="4">
        <f t="shared" si="189"/>
        <v>0</v>
      </c>
      <c r="H2407" s="8">
        <f t="shared" si="190"/>
        <v>0</v>
      </c>
      <c r="J2407" s="8">
        <v>-924.71500000000003</v>
      </c>
      <c r="K2407" s="8">
        <f t="shared" si="186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187"/>
        <v>-0.61187499999999995</v>
      </c>
      <c r="E2408" s="8">
        <v>-0.61187499999999995</v>
      </c>
      <c r="F2408" s="4">
        <f t="shared" si="188"/>
        <v>0</v>
      </c>
      <c r="G2408" s="4">
        <f t="shared" si="189"/>
        <v>0</v>
      </c>
      <c r="H2408" s="8">
        <f t="shared" si="190"/>
        <v>0</v>
      </c>
      <c r="J2408" s="8">
        <v>-1066.92</v>
      </c>
      <c r="K2408" s="8">
        <f t="shared" si="186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187"/>
        <v>-0.61187499999999995</v>
      </c>
      <c r="E2409" s="8">
        <v>-0.61187499999999995</v>
      </c>
      <c r="F2409" s="4">
        <f t="shared" si="188"/>
        <v>0</v>
      </c>
      <c r="G2409" s="4">
        <f t="shared" si="189"/>
        <v>0</v>
      </c>
      <c r="H2409" s="8">
        <f t="shared" si="190"/>
        <v>0</v>
      </c>
      <c r="J2409" s="8">
        <v>-611.875</v>
      </c>
      <c r="K2409" s="8">
        <f t="shared" si="186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187"/>
        <v>-0.61187499999999995</v>
      </c>
      <c r="E2410" s="8">
        <v>-0.61187499999999995</v>
      </c>
      <c r="F2410" s="4">
        <f t="shared" si="188"/>
        <v>0</v>
      </c>
      <c r="G2410" s="4">
        <f t="shared" si="189"/>
        <v>0</v>
      </c>
      <c r="H2410" s="8">
        <f t="shared" si="190"/>
        <v>0</v>
      </c>
      <c r="J2410" s="8">
        <v>-611.875</v>
      </c>
      <c r="K2410" s="8">
        <f t="shared" si="186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187"/>
        <v>-0.61187499999999995</v>
      </c>
      <c r="E2411" s="8">
        <v>-0.61187499999999995</v>
      </c>
      <c r="F2411" s="4">
        <f t="shared" si="188"/>
        <v>0</v>
      </c>
      <c r="G2411" s="4">
        <f t="shared" si="189"/>
        <v>0</v>
      </c>
      <c r="H2411" s="8">
        <f t="shared" si="190"/>
        <v>0</v>
      </c>
      <c r="J2411" s="8">
        <v>-611.875</v>
      </c>
      <c r="K2411" s="8">
        <f t="shared" si="186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187"/>
        <v>-0.61187499999999995</v>
      </c>
      <c r="E2412" s="8">
        <v>-0.61187499999999995</v>
      </c>
      <c r="F2412" s="4">
        <f t="shared" si="188"/>
        <v>0</v>
      </c>
      <c r="G2412" s="4">
        <f t="shared" si="189"/>
        <v>0</v>
      </c>
      <c r="H2412" s="8">
        <f t="shared" si="190"/>
        <v>0</v>
      </c>
      <c r="J2412" s="8">
        <v>-611.875</v>
      </c>
      <c r="K2412" s="8">
        <f t="shared" ref="K2412:K2475" si="191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187"/>
        <v>-0.61187499999999995</v>
      </c>
      <c r="E2413" s="8">
        <v>-0.61187499999999995</v>
      </c>
      <c r="F2413" s="4">
        <f t="shared" si="188"/>
        <v>0</v>
      </c>
      <c r="G2413" s="4">
        <f t="shared" si="189"/>
        <v>0</v>
      </c>
      <c r="H2413" s="8">
        <f t="shared" si="190"/>
        <v>0</v>
      </c>
      <c r="J2413" s="8">
        <v>-611.875</v>
      </c>
      <c r="K2413" s="8">
        <f t="shared" si="191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187"/>
        <v>-1.0669200000000001</v>
      </c>
      <c r="E2414" s="8">
        <v>-1.0669150000000001</v>
      </c>
      <c r="F2414" s="4">
        <f t="shared" si="188"/>
        <v>5.000000000032756E-6</v>
      </c>
      <c r="G2414" s="4">
        <f t="shared" si="189"/>
        <v>5.000000000032756E-6</v>
      </c>
      <c r="H2414" s="8">
        <f t="shared" si="190"/>
        <v>2.5000000000327561E-11</v>
      </c>
      <c r="J2414" s="8">
        <v>-611.875</v>
      </c>
      <c r="K2414" s="8">
        <f t="shared" si="191"/>
        <v>-611.875</v>
      </c>
    </row>
    <row r="2415" spans="1:11" x14ac:dyDescent="0.25">
      <c r="A2415" s="8">
        <v>2407</v>
      </c>
      <c r="B2415" s="8">
        <v>6</v>
      </c>
      <c r="C2415" s="8">
        <v>-2913.74</v>
      </c>
      <c r="D2415" s="8">
        <f t="shared" si="187"/>
        <v>-2.9137399999999998</v>
      </c>
      <c r="E2415" s="8">
        <v>-2.9153199999999999</v>
      </c>
      <c r="F2415" s="4">
        <f t="shared" si="188"/>
        <v>-1.5800000000001369E-3</v>
      </c>
      <c r="G2415" s="4">
        <f t="shared" si="189"/>
        <v>1.5800000000001369E-3</v>
      </c>
      <c r="H2415" s="8">
        <f t="shared" si="190"/>
        <v>2.4964000000004323E-6</v>
      </c>
      <c r="J2415" s="8">
        <v>-611.875</v>
      </c>
      <c r="K2415" s="8">
        <f t="shared" si="191"/>
        <v>-611.875</v>
      </c>
    </row>
    <row r="2416" spans="1:11" x14ac:dyDescent="0.25">
      <c r="A2416" s="8">
        <v>2408</v>
      </c>
      <c r="B2416" s="8">
        <v>7</v>
      </c>
      <c r="C2416" s="8">
        <v>102014</v>
      </c>
      <c r="D2416" s="8">
        <f t="shared" si="187"/>
        <v>102.014</v>
      </c>
      <c r="E2416" s="8">
        <v>102.847427</v>
      </c>
      <c r="F2416" s="4">
        <f t="shared" si="188"/>
        <v>0.83342700000000036</v>
      </c>
      <c r="G2416" s="4">
        <f t="shared" si="189"/>
        <v>0.83342700000000036</v>
      </c>
      <c r="H2416" s="8">
        <f t="shared" si="190"/>
        <v>0.69460056432900064</v>
      </c>
      <c r="J2416" s="8">
        <v>-611.875</v>
      </c>
      <c r="K2416" s="8">
        <f t="shared" si="191"/>
        <v>-611.875</v>
      </c>
    </row>
    <row r="2417" spans="1:11" x14ac:dyDescent="0.25">
      <c r="A2417" s="8">
        <v>2409</v>
      </c>
      <c r="B2417" s="8">
        <v>8</v>
      </c>
      <c r="C2417" s="8">
        <v>111406</v>
      </c>
      <c r="D2417" s="8">
        <f t="shared" si="187"/>
        <v>111.40600000000001</v>
      </c>
      <c r="E2417" s="8">
        <v>111.440631</v>
      </c>
      <c r="F2417" s="4">
        <f t="shared" si="188"/>
        <v>3.4630999999990308E-2</v>
      </c>
      <c r="G2417" s="4">
        <f t="shared" si="189"/>
        <v>3.4630999999990308E-2</v>
      </c>
      <c r="H2417" s="8">
        <f t="shared" si="190"/>
        <v>1.1993061609993287E-3</v>
      </c>
      <c r="J2417" s="8">
        <v>-611.875</v>
      </c>
      <c r="K2417" s="8">
        <f t="shared" si="191"/>
        <v>-611.875</v>
      </c>
    </row>
    <row r="2418" spans="1:11" x14ac:dyDescent="0.25">
      <c r="A2418" s="8">
        <v>2410</v>
      </c>
      <c r="B2418" s="8">
        <v>9</v>
      </c>
      <c r="C2418" s="8">
        <v>110173</v>
      </c>
      <c r="D2418" s="8">
        <f t="shared" si="187"/>
        <v>110.173</v>
      </c>
      <c r="E2418" s="8">
        <v>110.647632</v>
      </c>
      <c r="F2418" s="4">
        <f t="shared" si="188"/>
        <v>0.47463199999999972</v>
      </c>
      <c r="G2418" s="4">
        <f t="shared" si="189"/>
        <v>0.47463199999999972</v>
      </c>
      <c r="H2418" s="8">
        <f t="shared" si="190"/>
        <v>0.22527553542399972</v>
      </c>
      <c r="J2418" s="8">
        <v>-611.875</v>
      </c>
      <c r="K2418" s="8">
        <f t="shared" si="191"/>
        <v>-611.875</v>
      </c>
    </row>
    <row r="2419" spans="1:11" x14ac:dyDescent="0.25">
      <c r="A2419" s="8">
        <v>2411</v>
      </c>
      <c r="B2419" s="8">
        <v>10</v>
      </c>
      <c r="C2419" s="8">
        <v>109214</v>
      </c>
      <c r="D2419" s="8">
        <f t="shared" si="187"/>
        <v>109.214</v>
      </c>
      <c r="E2419" s="8">
        <v>109.667862</v>
      </c>
      <c r="F2419" s="4">
        <f t="shared" si="188"/>
        <v>0.45386200000000088</v>
      </c>
      <c r="G2419" s="4">
        <f t="shared" si="189"/>
        <v>0.45386200000000088</v>
      </c>
      <c r="H2419" s="8">
        <f t="shared" si="190"/>
        <v>0.20599071504400079</v>
      </c>
      <c r="J2419" s="8">
        <v>-1066.92</v>
      </c>
      <c r="K2419" s="8">
        <f t="shared" si="191"/>
        <v>-1066.92</v>
      </c>
    </row>
    <row r="2420" spans="1:11" x14ac:dyDescent="0.25">
      <c r="A2420" s="8">
        <v>2412</v>
      </c>
      <c r="B2420" s="8">
        <v>11</v>
      </c>
      <c r="C2420" s="8">
        <v>108661</v>
      </c>
      <c r="D2420" s="8">
        <f t="shared" si="187"/>
        <v>108.661</v>
      </c>
      <c r="E2420" s="8">
        <v>109.08526999999999</v>
      </c>
      <c r="F2420" s="4">
        <f t="shared" si="188"/>
        <v>0.42426999999999282</v>
      </c>
      <c r="G2420" s="4">
        <f t="shared" si="189"/>
        <v>0.42426999999999282</v>
      </c>
      <c r="H2420" s="8">
        <f t="shared" si="190"/>
        <v>0.18000503289999389</v>
      </c>
      <c r="J2420" s="8">
        <v>-1066.92</v>
      </c>
      <c r="K2420" s="8">
        <f t="shared" si="191"/>
        <v>-1066.92</v>
      </c>
    </row>
    <row r="2421" spans="1:11" x14ac:dyDescent="0.25">
      <c r="A2421" s="8">
        <v>2413</v>
      </c>
      <c r="B2421" s="8">
        <v>12</v>
      </c>
      <c r="C2421" s="8">
        <v>108087</v>
      </c>
      <c r="D2421" s="8">
        <f t="shared" si="187"/>
        <v>108.087</v>
      </c>
      <c r="E2421" s="8">
        <v>108.47769</v>
      </c>
      <c r="F2421" s="4">
        <f t="shared" si="188"/>
        <v>0.39068999999999221</v>
      </c>
      <c r="G2421" s="4">
        <f t="shared" si="189"/>
        <v>0.39068999999999221</v>
      </c>
      <c r="H2421" s="8">
        <f t="shared" si="190"/>
        <v>0.1526386760999939</v>
      </c>
      <c r="J2421" s="8">
        <v>-924.71500000000003</v>
      </c>
      <c r="K2421" s="8">
        <f t="shared" si="191"/>
        <v>-924.71500000000003</v>
      </c>
    </row>
    <row r="2422" spans="1:11" x14ac:dyDescent="0.25">
      <c r="A2422" s="8">
        <v>2414</v>
      </c>
      <c r="B2422" s="8">
        <v>13</v>
      </c>
      <c r="C2422" s="8">
        <v>107720</v>
      </c>
      <c r="D2422" s="8">
        <f t="shared" si="187"/>
        <v>107.72</v>
      </c>
      <c r="E2422" s="8">
        <v>107.67646499999999</v>
      </c>
      <c r="F2422" s="4">
        <f t="shared" si="188"/>
        <v>-4.3535000000005653E-2</v>
      </c>
      <c r="G2422" s="4">
        <f t="shared" si="189"/>
        <v>4.3535000000005653E-2</v>
      </c>
      <c r="H2422" s="8">
        <f t="shared" si="190"/>
        <v>1.8952962250004921E-3</v>
      </c>
      <c r="J2422" s="8">
        <v>10590.1</v>
      </c>
      <c r="K2422" s="8">
        <f t="shared" si="191"/>
        <v>10590.1</v>
      </c>
    </row>
    <row r="2423" spans="1:11" x14ac:dyDescent="0.25">
      <c r="A2423" s="8">
        <v>2415</v>
      </c>
      <c r="B2423" s="8">
        <v>14</v>
      </c>
      <c r="C2423" s="8">
        <v>107578</v>
      </c>
      <c r="D2423" s="8">
        <f t="shared" si="187"/>
        <v>107.578</v>
      </c>
      <c r="E2423" s="8">
        <v>107.912469</v>
      </c>
      <c r="F2423" s="4">
        <f t="shared" si="188"/>
        <v>0.33446899999999857</v>
      </c>
      <c r="G2423" s="4">
        <f t="shared" si="189"/>
        <v>0.33446899999999857</v>
      </c>
      <c r="H2423" s="8">
        <f t="shared" si="190"/>
        <v>0.11186951196099905</v>
      </c>
      <c r="J2423" s="8">
        <v>104512</v>
      </c>
      <c r="K2423" s="8">
        <f t="shared" si="191"/>
        <v>104512</v>
      </c>
    </row>
    <row r="2424" spans="1:11" x14ac:dyDescent="0.25">
      <c r="A2424" s="8">
        <v>2416</v>
      </c>
      <c r="B2424" s="8">
        <v>15</v>
      </c>
      <c r="C2424" s="8">
        <v>107394</v>
      </c>
      <c r="D2424" s="8">
        <f t="shared" si="187"/>
        <v>107.39400000000001</v>
      </c>
      <c r="E2424" s="8">
        <v>107.756494</v>
      </c>
      <c r="F2424" s="4">
        <f t="shared" si="188"/>
        <v>0.3624939999999981</v>
      </c>
      <c r="G2424" s="4">
        <f t="shared" si="189"/>
        <v>0.3624939999999981</v>
      </c>
      <c r="H2424" s="8">
        <f t="shared" si="190"/>
        <v>0.13140190003599861</v>
      </c>
      <c r="J2424" s="8">
        <v>111336</v>
      </c>
      <c r="K2424" s="8">
        <f t="shared" si="191"/>
        <v>111336</v>
      </c>
    </row>
    <row r="2425" spans="1:11" x14ac:dyDescent="0.25">
      <c r="A2425" s="8">
        <v>2417</v>
      </c>
      <c r="B2425" s="8">
        <v>16</v>
      </c>
      <c r="C2425" s="8">
        <v>77179.100000000006</v>
      </c>
      <c r="D2425" s="8">
        <f t="shared" si="187"/>
        <v>77.179100000000005</v>
      </c>
      <c r="E2425" s="8">
        <v>76.410888999999997</v>
      </c>
      <c r="F2425" s="4">
        <f t="shared" si="188"/>
        <v>-0.76821100000000797</v>
      </c>
      <c r="G2425" s="4">
        <f t="shared" si="189"/>
        <v>0.76821100000000797</v>
      </c>
      <c r="H2425" s="8">
        <f t="shared" si="190"/>
        <v>0.59014814052101228</v>
      </c>
      <c r="J2425" s="8">
        <v>110617</v>
      </c>
      <c r="K2425" s="8">
        <f t="shared" si="191"/>
        <v>110617</v>
      </c>
    </row>
    <row r="2426" spans="1:11" x14ac:dyDescent="0.25">
      <c r="A2426" s="8">
        <v>2418</v>
      </c>
      <c r="B2426" s="8">
        <v>17</v>
      </c>
      <c r="C2426" s="8">
        <v>27272.1</v>
      </c>
      <c r="D2426" s="8">
        <f t="shared" si="187"/>
        <v>27.272099999999998</v>
      </c>
      <c r="E2426" s="8">
        <v>25.807365999999998</v>
      </c>
      <c r="F2426" s="4">
        <f t="shared" si="188"/>
        <v>-1.464734</v>
      </c>
      <c r="G2426" s="4">
        <f t="shared" si="189"/>
        <v>1.464734</v>
      </c>
      <c r="H2426" s="8">
        <f t="shared" si="190"/>
        <v>2.145445690756</v>
      </c>
      <c r="J2426" s="8">
        <v>53659.3</v>
      </c>
      <c r="K2426" s="8">
        <f t="shared" si="191"/>
        <v>53659.3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187"/>
        <v>-0.92471500000000006</v>
      </c>
      <c r="E2427" s="8">
        <v>-0.92471499999999995</v>
      </c>
      <c r="F2427" s="4">
        <f t="shared" si="188"/>
        <v>1.1102230246251565E-16</v>
      </c>
      <c r="G2427" s="4">
        <f t="shared" si="189"/>
        <v>1.1102230246251565E-16</v>
      </c>
      <c r="H2427" s="8">
        <f t="shared" si="190"/>
        <v>1.2325951644078309E-32</v>
      </c>
      <c r="J2427" s="8">
        <v>99274.7</v>
      </c>
      <c r="K2427" s="8">
        <f t="shared" si="191"/>
        <v>99274.7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187"/>
        <v>-0.61187499999999995</v>
      </c>
      <c r="E2428" s="8">
        <v>-0.61187499999999995</v>
      </c>
      <c r="F2428" s="4">
        <f t="shared" si="188"/>
        <v>0</v>
      </c>
      <c r="G2428" s="4">
        <f t="shared" si="189"/>
        <v>0</v>
      </c>
      <c r="H2428" s="8">
        <f t="shared" si="190"/>
        <v>0</v>
      </c>
      <c r="J2428" s="8">
        <v>104643</v>
      </c>
      <c r="K2428" s="8">
        <f t="shared" si="191"/>
        <v>104643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187"/>
        <v>-0.61187499999999995</v>
      </c>
      <c r="E2429" s="8">
        <v>-0.61187499999999995</v>
      </c>
      <c r="F2429" s="4">
        <f t="shared" si="188"/>
        <v>0</v>
      </c>
      <c r="G2429" s="4">
        <f t="shared" si="189"/>
        <v>0</v>
      </c>
      <c r="H2429" s="8">
        <f t="shared" si="190"/>
        <v>0</v>
      </c>
      <c r="J2429" s="8">
        <v>88196.7</v>
      </c>
      <c r="K2429" s="8">
        <f t="shared" si="191"/>
        <v>88196.7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187"/>
        <v>-0.61187499999999995</v>
      </c>
      <c r="E2430" s="8">
        <v>-0.61187499999999995</v>
      </c>
      <c r="F2430" s="4">
        <f t="shared" si="188"/>
        <v>0</v>
      </c>
      <c r="G2430" s="4">
        <f t="shared" si="189"/>
        <v>0</v>
      </c>
      <c r="H2430" s="8">
        <f t="shared" si="190"/>
        <v>0</v>
      </c>
      <c r="J2430" s="8">
        <v>60058.6</v>
      </c>
      <c r="K2430" s="8">
        <f t="shared" si="191"/>
        <v>60058.6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187"/>
        <v>-0.61187499999999995</v>
      </c>
      <c r="E2431" s="8">
        <v>-0.61187499999999995</v>
      </c>
      <c r="F2431" s="4">
        <f t="shared" si="188"/>
        <v>0</v>
      </c>
      <c r="G2431" s="4">
        <f t="shared" si="189"/>
        <v>0</v>
      </c>
      <c r="H2431" s="8">
        <f t="shared" si="190"/>
        <v>0</v>
      </c>
      <c r="J2431" s="8">
        <v>24954.6</v>
      </c>
      <c r="K2431" s="8">
        <f t="shared" si="191"/>
        <v>24954.6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187"/>
        <v>-0.61187499999999995</v>
      </c>
      <c r="E2432" s="8">
        <v>-0.61187499999999995</v>
      </c>
      <c r="F2432" s="4">
        <f t="shared" si="188"/>
        <v>0</v>
      </c>
      <c r="G2432" s="4">
        <f t="shared" si="189"/>
        <v>0</v>
      </c>
      <c r="H2432" s="8">
        <f t="shared" si="190"/>
        <v>0</v>
      </c>
      <c r="J2432" s="8">
        <v>-924.71500000000003</v>
      </c>
      <c r="K2432" s="8">
        <f t="shared" si="191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187"/>
        <v>-0.61187499999999995</v>
      </c>
      <c r="E2433" s="8">
        <v>-0.61187499999999995</v>
      </c>
      <c r="F2433" s="4">
        <f t="shared" si="188"/>
        <v>0</v>
      </c>
      <c r="G2433" s="4">
        <f t="shared" si="189"/>
        <v>0</v>
      </c>
      <c r="H2433" s="8">
        <f t="shared" si="190"/>
        <v>0</v>
      </c>
      <c r="J2433" s="8">
        <v>-611.875</v>
      </c>
      <c r="K2433" s="8">
        <f t="shared" si="191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187"/>
        <v>-0.61187499999999995</v>
      </c>
      <c r="E2434" s="8">
        <v>-0.61187499999999995</v>
      </c>
      <c r="F2434" s="4">
        <f t="shared" si="188"/>
        <v>0</v>
      </c>
      <c r="G2434" s="4">
        <f t="shared" si="189"/>
        <v>0</v>
      </c>
      <c r="H2434" s="8">
        <f t="shared" si="190"/>
        <v>0</v>
      </c>
      <c r="J2434" s="8">
        <v>-611.875</v>
      </c>
      <c r="K2434" s="8">
        <f t="shared" si="191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187"/>
        <v>-0.61187499999999995</v>
      </c>
      <c r="E2435" s="8">
        <v>-0.61187499999999995</v>
      </c>
      <c r="F2435" s="4">
        <f t="shared" si="188"/>
        <v>0</v>
      </c>
      <c r="G2435" s="4">
        <f t="shared" si="189"/>
        <v>0</v>
      </c>
      <c r="H2435" s="8">
        <f t="shared" si="190"/>
        <v>0</v>
      </c>
      <c r="J2435" s="8">
        <v>-611.875</v>
      </c>
      <c r="K2435" s="8">
        <f t="shared" si="191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187"/>
        <v>-0.61187499999999995</v>
      </c>
      <c r="E2436" s="8">
        <v>-0.61187499999999995</v>
      </c>
      <c r="F2436" s="4">
        <f t="shared" si="188"/>
        <v>0</v>
      </c>
      <c r="G2436" s="4">
        <f t="shared" si="189"/>
        <v>0</v>
      </c>
      <c r="H2436" s="8">
        <f t="shared" si="190"/>
        <v>0</v>
      </c>
      <c r="J2436" s="8">
        <v>-611.875</v>
      </c>
      <c r="K2436" s="8">
        <f t="shared" si="191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187"/>
        <v>-0.61187499999999995</v>
      </c>
      <c r="E2437" s="8">
        <v>-0.61187499999999995</v>
      </c>
      <c r="F2437" s="4">
        <f t="shared" si="188"/>
        <v>0</v>
      </c>
      <c r="G2437" s="4">
        <f t="shared" si="189"/>
        <v>0</v>
      </c>
      <c r="H2437" s="8">
        <f t="shared" si="190"/>
        <v>0</v>
      </c>
      <c r="J2437" s="8">
        <v>-611.875</v>
      </c>
      <c r="K2437" s="8">
        <f t="shared" si="191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187"/>
        <v>-1.0669200000000001</v>
      </c>
      <c r="E2438" s="8">
        <v>-1.0669150000000001</v>
      </c>
      <c r="F2438" s="4">
        <f t="shared" si="188"/>
        <v>5.000000000032756E-6</v>
      </c>
      <c r="G2438" s="4">
        <f t="shared" si="189"/>
        <v>5.000000000032756E-6</v>
      </c>
      <c r="H2438" s="8">
        <f t="shared" si="190"/>
        <v>2.5000000000327561E-11</v>
      </c>
      <c r="J2438" s="8">
        <v>-611.875</v>
      </c>
      <c r="K2438" s="8">
        <f t="shared" si="191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187"/>
        <v>-1.0669200000000001</v>
      </c>
      <c r="E2439" s="8">
        <v>-1.0669150000000001</v>
      </c>
      <c r="F2439" s="4">
        <f t="shared" si="188"/>
        <v>5.000000000032756E-6</v>
      </c>
      <c r="G2439" s="4">
        <f t="shared" si="189"/>
        <v>5.000000000032756E-6</v>
      </c>
      <c r="H2439" s="8">
        <f t="shared" si="190"/>
        <v>2.5000000000327561E-11</v>
      </c>
      <c r="J2439" s="8">
        <v>-611.875</v>
      </c>
      <c r="K2439" s="8">
        <f t="shared" si="191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187"/>
        <v>-0.92471500000000006</v>
      </c>
      <c r="E2440" s="8">
        <v>-0.92471499999999995</v>
      </c>
      <c r="F2440" s="4">
        <f t="shared" si="188"/>
        <v>1.1102230246251565E-16</v>
      </c>
      <c r="G2440" s="4">
        <f t="shared" si="189"/>
        <v>1.1102230246251565E-16</v>
      </c>
      <c r="H2440" s="8">
        <f t="shared" si="190"/>
        <v>1.2325951644078309E-32</v>
      </c>
      <c r="J2440" s="8">
        <v>-611.875</v>
      </c>
      <c r="K2440" s="8">
        <f t="shared" si="191"/>
        <v>-611.875</v>
      </c>
    </row>
    <row r="2441" spans="1:11" x14ac:dyDescent="0.25">
      <c r="A2441" s="8">
        <v>2433</v>
      </c>
      <c r="B2441" s="8">
        <v>8</v>
      </c>
      <c r="C2441" s="8">
        <v>-4521.2299999999996</v>
      </c>
      <c r="D2441" s="8">
        <f t="shared" ref="D2441:D2504" si="192">C2441/1000</f>
        <v>-4.5212299999999992</v>
      </c>
      <c r="E2441" s="8">
        <v>-4.5205599999999997</v>
      </c>
      <c r="F2441" s="4">
        <f t="shared" ref="F2441:F2504" si="193">(E2441- D2441)</f>
        <v>6.6999999999950433E-4</v>
      </c>
      <c r="G2441" s="4">
        <f t="shared" ref="G2441:G2504" si="194">ABS(F2441)</f>
        <v>6.6999999999950433E-4</v>
      </c>
      <c r="H2441" s="8">
        <f t="shared" ref="H2441:H2504" si="195">(G2441^2)</f>
        <v>4.4889999999933577E-7</v>
      </c>
      <c r="J2441" s="8">
        <v>-611.875</v>
      </c>
      <c r="K2441" s="8">
        <f t="shared" si="191"/>
        <v>-611.875</v>
      </c>
    </row>
    <row r="2442" spans="1:11" x14ac:dyDescent="0.25">
      <c r="A2442" s="8">
        <v>2434</v>
      </c>
      <c r="B2442" s="8">
        <v>9</v>
      </c>
      <c r="C2442" s="8">
        <v>80065.3</v>
      </c>
      <c r="D2442" s="8">
        <f t="shared" si="192"/>
        <v>80.065300000000008</v>
      </c>
      <c r="E2442" s="8">
        <v>80.161216999999994</v>
      </c>
      <c r="F2442" s="4">
        <f t="shared" si="193"/>
        <v>9.5916999999985819E-2</v>
      </c>
      <c r="G2442" s="4">
        <f t="shared" si="194"/>
        <v>9.5916999999985819E-2</v>
      </c>
      <c r="H2442" s="8">
        <f t="shared" si="195"/>
        <v>9.2000708889972797E-3</v>
      </c>
      <c r="J2442" s="8">
        <v>-611.875</v>
      </c>
      <c r="K2442" s="8">
        <f t="shared" si="191"/>
        <v>-611.875</v>
      </c>
    </row>
    <row r="2443" spans="1:11" x14ac:dyDescent="0.25">
      <c r="A2443" s="8">
        <v>2435</v>
      </c>
      <c r="B2443" s="8">
        <v>10</v>
      </c>
      <c r="C2443" s="8">
        <v>107462</v>
      </c>
      <c r="D2443" s="8">
        <f t="shared" si="192"/>
        <v>107.462</v>
      </c>
      <c r="E2443" s="8">
        <v>108.041562</v>
      </c>
      <c r="F2443" s="4">
        <f t="shared" si="193"/>
        <v>0.57956199999999569</v>
      </c>
      <c r="G2443" s="4">
        <f t="shared" si="194"/>
        <v>0.57956199999999569</v>
      </c>
      <c r="H2443" s="8">
        <f t="shared" si="195"/>
        <v>0.33589211184399503</v>
      </c>
      <c r="J2443" s="8">
        <v>-1066.92</v>
      </c>
      <c r="K2443" s="8">
        <f t="shared" si="191"/>
        <v>-1066.92</v>
      </c>
    </row>
    <row r="2444" spans="1:11" x14ac:dyDescent="0.25">
      <c r="A2444" s="8">
        <v>2436</v>
      </c>
      <c r="B2444" s="8">
        <v>11</v>
      </c>
      <c r="C2444" s="8">
        <v>108643</v>
      </c>
      <c r="D2444" s="8">
        <f t="shared" si="192"/>
        <v>108.643</v>
      </c>
      <c r="E2444" s="8">
        <v>109.077325</v>
      </c>
      <c r="F2444" s="4">
        <f t="shared" si="193"/>
        <v>0.43432500000000118</v>
      </c>
      <c r="G2444" s="4">
        <f t="shared" si="194"/>
        <v>0.43432500000000118</v>
      </c>
      <c r="H2444" s="8">
        <f t="shared" si="195"/>
        <v>0.18863820562500103</v>
      </c>
      <c r="J2444" s="8">
        <v>-2915.33</v>
      </c>
      <c r="K2444" s="8">
        <f t="shared" si="191"/>
        <v>-2915.33</v>
      </c>
    </row>
    <row r="2445" spans="1:11" x14ac:dyDescent="0.25">
      <c r="A2445" s="8">
        <v>2437</v>
      </c>
      <c r="B2445" s="8">
        <v>12</v>
      </c>
      <c r="C2445" s="8">
        <v>108185</v>
      </c>
      <c r="D2445" s="8">
        <f t="shared" si="192"/>
        <v>108.185</v>
      </c>
      <c r="E2445" s="8">
        <v>108.593177</v>
      </c>
      <c r="F2445" s="4">
        <f t="shared" si="193"/>
        <v>0.40817699999999491</v>
      </c>
      <c r="G2445" s="4">
        <f t="shared" si="194"/>
        <v>0.40817699999999491</v>
      </c>
      <c r="H2445" s="8">
        <f t="shared" si="195"/>
        <v>0.16660846332899584</v>
      </c>
      <c r="J2445" s="8">
        <v>102675</v>
      </c>
      <c r="K2445" s="8">
        <f t="shared" si="191"/>
        <v>102675</v>
      </c>
    </row>
    <row r="2446" spans="1:11" x14ac:dyDescent="0.25">
      <c r="A2446" s="8">
        <v>2438</v>
      </c>
      <c r="B2446" s="8">
        <v>13</v>
      </c>
      <c r="C2446" s="8">
        <v>108003</v>
      </c>
      <c r="D2446" s="8">
        <f t="shared" si="192"/>
        <v>108.003</v>
      </c>
      <c r="E2446" s="8">
        <v>108.30376099999999</v>
      </c>
      <c r="F2446" s="4">
        <f t="shared" si="193"/>
        <v>0.30076099999999428</v>
      </c>
      <c r="G2446" s="4">
        <f t="shared" si="194"/>
        <v>0.30076099999999428</v>
      </c>
      <c r="H2446" s="8">
        <f t="shared" si="195"/>
        <v>9.0457179120996559E-2</v>
      </c>
      <c r="J2446" s="8">
        <v>111887</v>
      </c>
      <c r="K2446" s="8">
        <f t="shared" si="191"/>
        <v>111887</v>
      </c>
    </row>
    <row r="2447" spans="1:11" x14ac:dyDescent="0.25">
      <c r="A2447" s="8">
        <v>2439</v>
      </c>
      <c r="B2447" s="8">
        <v>14</v>
      </c>
      <c r="C2447" s="8">
        <v>108119</v>
      </c>
      <c r="D2447" s="8">
        <f t="shared" si="192"/>
        <v>108.119</v>
      </c>
      <c r="E2447" s="8">
        <v>108.422567</v>
      </c>
      <c r="F2447" s="4">
        <f t="shared" si="193"/>
        <v>0.30356700000000103</v>
      </c>
      <c r="G2447" s="4">
        <f t="shared" si="194"/>
        <v>0.30356700000000103</v>
      </c>
      <c r="H2447" s="8">
        <f t="shared" si="195"/>
        <v>9.2152923489000629E-2</v>
      </c>
      <c r="J2447" s="8">
        <v>110500</v>
      </c>
      <c r="K2447" s="8">
        <f t="shared" si="191"/>
        <v>110500</v>
      </c>
    </row>
    <row r="2448" spans="1:11" x14ac:dyDescent="0.25">
      <c r="A2448" s="8">
        <v>2440</v>
      </c>
      <c r="B2448" s="8">
        <v>15</v>
      </c>
      <c r="C2448" s="8">
        <v>108254</v>
      </c>
      <c r="D2448" s="8">
        <f t="shared" si="192"/>
        <v>108.254</v>
      </c>
      <c r="E2448" s="8">
        <v>108.569637</v>
      </c>
      <c r="F2448" s="4">
        <f t="shared" si="193"/>
        <v>0.31563699999999528</v>
      </c>
      <c r="G2448" s="4">
        <f t="shared" si="194"/>
        <v>0.31563699999999528</v>
      </c>
      <c r="H2448" s="8">
        <f t="shared" si="195"/>
        <v>9.9626715768997023E-2</v>
      </c>
      <c r="J2448" s="8">
        <v>109552</v>
      </c>
      <c r="K2448" s="8">
        <f t="shared" si="191"/>
        <v>109552</v>
      </c>
    </row>
    <row r="2449" spans="1:11" x14ac:dyDescent="0.25">
      <c r="A2449" s="8">
        <v>2441</v>
      </c>
      <c r="B2449" s="8">
        <v>16</v>
      </c>
      <c r="C2449" s="8">
        <v>99154.9</v>
      </c>
      <c r="D2449" s="8">
        <f t="shared" si="192"/>
        <v>99.154899999999998</v>
      </c>
      <c r="E2449" s="8">
        <v>98.304348000000005</v>
      </c>
      <c r="F2449" s="4">
        <f t="shared" si="193"/>
        <v>-0.85055199999999331</v>
      </c>
      <c r="G2449" s="4">
        <f t="shared" si="194"/>
        <v>0.85055199999999331</v>
      </c>
      <c r="H2449" s="8">
        <f t="shared" si="195"/>
        <v>0.72343870470398863</v>
      </c>
      <c r="J2449" s="8">
        <v>108985</v>
      </c>
      <c r="K2449" s="8">
        <f t="shared" si="191"/>
        <v>108985</v>
      </c>
    </row>
    <row r="2450" spans="1:11" x14ac:dyDescent="0.25">
      <c r="A2450" s="8">
        <v>2442</v>
      </c>
      <c r="B2450" s="8">
        <v>17</v>
      </c>
      <c r="C2450" s="8">
        <v>29904.6</v>
      </c>
      <c r="D2450" s="8">
        <f t="shared" si="192"/>
        <v>29.904599999999999</v>
      </c>
      <c r="E2450" s="8">
        <v>28.090298000000001</v>
      </c>
      <c r="F2450" s="4">
        <f t="shared" si="193"/>
        <v>-1.8143019999999979</v>
      </c>
      <c r="G2450" s="4">
        <f t="shared" si="194"/>
        <v>1.8143019999999979</v>
      </c>
      <c r="H2450" s="8">
        <f t="shared" si="195"/>
        <v>3.2916917472039922</v>
      </c>
      <c r="J2450" s="8">
        <v>108396</v>
      </c>
      <c r="K2450" s="8">
        <f t="shared" si="191"/>
        <v>108396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192"/>
        <v>-0.92471500000000006</v>
      </c>
      <c r="E2451" s="8">
        <v>-0.92471499999999995</v>
      </c>
      <c r="F2451" s="4">
        <f t="shared" si="193"/>
        <v>1.1102230246251565E-16</v>
      </c>
      <c r="G2451" s="4">
        <f t="shared" si="194"/>
        <v>1.1102230246251565E-16</v>
      </c>
      <c r="H2451" s="8">
        <f t="shared" si="195"/>
        <v>1.2325951644078309E-32</v>
      </c>
      <c r="J2451" s="8">
        <v>107693</v>
      </c>
      <c r="K2451" s="8">
        <f t="shared" si="191"/>
        <v>107693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192"/>
        <v>-0.61187499999999995</v>
      </c>
      <c r="E2452" s="8">
        <v>-0.61187499999999995</v>
      </c>
      <c r="F2452" s="4">
        <f t="shared" si="193"/>
        <v>0</v>
      </c>
      <c r="G2452" s="4">
        <f t="shared" si="194"/>
        <v>0</v>
      </c>
      <c r="H2452" s="8">
        <f t="shared" si="195"/>
        <v>0</v>
      </c>
      <c r="J2452" s="8">
        <v>107928</v>
      </c>
      <c r="K2452" s="8">
        <f t="shared" si="191"/>
        <v>107928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192"/>
        <v>-0.61187499999999995</v>
      </c>
      <c r="E2453" s="8">
        <v>-0.61187499999999995</v>
      </c>
      <c r="F2453" s="4">
        <f t="shared" si="193"/>
        <v>0</v>
      </c>
      <c r="G2453" s="4">
        <f t="shared" si="194"/>
        <v>0</v>
      </c>
      <c r="H2453" s="8">
        <f t="shared" si="195"/>
        <v>0</v>
      </c>
      <c r="J2453" s="8">
        <v>107777</v>
      </c>
      <c r="K2453" s="8">
        <f t="shared" si="191"/>
        <v>107777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192"/>
        <v>-0.61187499999999995</v>
      </c>
      <c r="E2454" s="8">
        <v>-0.61187499999999995</v>
      </c>
      <c r="F2454" s="4">
        <f t="shared" si="193"/>
        <v>0</v>
      </c>
      <c r="G2454" s="4">
        <f t="shared" si="194"/>
        <v>0</v>
      </c>
      <c r="H2454" s="8">
        <f t="shared" si="195"/>
        <v>0</v>
      </c>
      <c r="J2454" s="8">
        <v>76547.8</v>
      </c>
      <c r="K2454" s="8">
        <f t="shared" si="191"/>
        <v>76547.8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192"/>
        <v>-0.61187499999999995</v>
      </c>
      <c r="E2455" s="8">
        <v>-0.61187499999999995</v>
      </c>
      <c r="F2455" s="4">
        <f t="shared" si="193"/>
        <v>0</v>
      </c>
      <c r="G2455" s="4">
        <f t="shared" si="194"/>
        <v>0</v>
      </c>
      <c r="H2455" s="8">
        <f t="shared" si="195"/>
        <v>0</v>
      </c>
      <c r="J2455" s="8">
        <v>25999.200000000001</v>
      </c>
      <c r="K2455" s="8">
        <f t="shared" si="191"/>
        <v>25999.200000000001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192"/>
        <v>-0.61187499999999995</v>
      </c>
      <c r="E2456" s="8">
        <v>-0.61187499999999995</v>
      </c>
      <c r="F2456" s="4">
        <f t="shared" si="193"/>
        <v>0</v>
      </c>
      <c r="G2456" s="4">
        <f t="shared" si="194"/>
        <v>0</v>
      </c>
      <c r="H2456" s="8">
        <f t="shared" si="195"/>
        <v>0</v>
      </c>
      <c r="J2456" s="8">
        <v>-924.71500000000003</v>
      </c>
      <c r="K2456" s="8">
        <f t="shared" si="191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192"/>
        <v>-0.61187499999999995</v>
      </c>
      <c r="E2457" s="8">
        <v>-0.61187499999999995</v>
      </c>
      <c r="F2457" s="4">
        <f t="shared" si="193"/>
        <v>0</v>
      </c>
      <c r="G2457" s="4">
        <f t="shared" si="194"/>
        <v>0</v>
      </c>
      <c r="H2457" s="8">
        <f t="shared" si="195"/>
        <v>0</v>
      </c>
      <c r="J2457" s="8">
        <v>-611.875</v>
      </c>
      <c r="K2457" s="8">
        <f t="shared" si="191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192"/>
        <v>-0.61187499999999995</v>
      </c>
      <c r="E2458" s="8">
        <v>-0.61187499999999995</v>
      </c>
      <c r="F2458" s="4">
        <f t="shared" si="193"/>
        <v>0</v>
      </c>
      <c r="G2458" s="4">
        <f t="shared" si="194"/>
        <v>0</v>
      </c>
      <c r="H2458" s="8">
        <f t="shared" si="195"/>
        <v>0</v>
      </c>
      <c r="J2458" s="8">
        <v>-611.875</v>
      </c>
      <c r="K2458" s="8">
        <f t="shared" si="191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192"/>
        <v>-0.61187499999999995</v>
      </c>
      <c r="E2459" s="8">
        <v>-0.61187499999999995</v>
      </c>
      <c r="F2459" s="4">
        <f t="shared" si="193"/>
        <v>0</v>
      </c>
      <c r="G2459" s="4">
        <f t="shared" si="194"/>
        <v>0</v>
      </c>
      <c r="H2459" s="8">
        <f t="shared" si="195"/>
        <v>0</v>
      </c>
      <c r="J2459" s="8">
        <v>-611.875</v>
      </c>
      <c r="K2459" s="8">
        <f t="shared" si="191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192"/>
        <v>-0.61187499999999995</v>
      </c>
      <c r="E2460" s="8">
        <v>-0.61187499999999995</v>
      </c>
      <c r="F2460" s="4">
        <f t="shared" si="193"/>
        <v>0</v>
      </c>
      <c r="G2460" s="4">
        <f t="shared" si="194"/>
        <v>0</v>
      </c>
      <c r="H2460" s="8">
        <f t="shared" si="195"/>
        <v>0</v>
      </c>
      <c r="J2460" s="8">
        <v>-611.875</v>
      </c>
      <c r="K2460" s="8">
        <f t="shared" si="191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192"/>
        <v>-0.61187499999999995</v>
      </c>
      <c r="E2461" s="8">
        <v>-0.61187499999999995</v>
      </c>
      <c r="F2461" s="4">
        <f t="shared" si="193"/>
        <v>0</v>
      </c>
      <c r="G2461" s="4">
        <f t="shared" si="194"/>
        <v>0</v>
      </c>
      <c r="H2461" s="8">
        <f t="shared" si="195"/>
        <v>0</v>
      </c>
      <c r="J2461" s="8">
        <v>-611.875</v>
      </c>
      <c r="K2461" s="8">
        <f t="shared" si="191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192"/>
        <v>-1.0669200000000001</v>
      </c>
      <c r="E2462" s="8">
        <v>-1.0669150000000001</v>
      </c>
      <c r="F2462" s="4">
        <f t="shared" si="193"/>
        <v>5.000000000032756E-6</v>
      </c>
      <c r="G2462" s="4">
        <f t="shared" si="194"/>
        <v>5.000000000032756E-6</v>
      </c>
      <c r="H2462" s="8">
        <f t="shared" si="195"/>
        <v>2.5000000000327561E-11</v>
      </c>
      <c r="J2462" s="8">
        <v>-611.875</v>
      </c>
      <c r="K2462" s="8">
        <f t="shared" si="191"/>
        <v>-611.875</v>
      </c>
    </row>
    <row r="2463" spans="1:11" x14ac:dyDescent="0.25">
      <c r="A2463" s="8">
        <v>2455</v>
      </c>
      <c r="B2463" s="8">
        <v>6</v>
      </c>
      <c r="C2463" s="8">
        <v>-3357.88</v>
      </c>
      <c r="D2463" s="8">
        <f t="shared" si="192"/>
        <v>-3.3578800000000002</v>
      </c>
      <c r="E2463" s="8">
        <v>-3.3601549999999998</v>
      </c>
      <c r="F2463" s="4">
        <f t="shared" si="193"/>
        <v>-2.2749999999995829E-3</v>
      </c>
      <c r="G2463" s="4">
        <f t="shared" si="194"/>
        <v>2.2749999999995829E-3</v>
      </c>
      <c r="H2463" s="8">
        <f t="shared" si="195"/>
        <v>5.1756249999981019E-6</v>
      </c>
      <c r="J2463" s="8">
        <v>-611.875</v>
      </c>
      <c r="K2463" s="8">
        <f t="shared" si="191"/>
        <v>-611.875</v>
      </c>
    </row>
    <row r="2464" spans="1:11" x14ac:dyDescent="0.25">
      <c r="A2464" s="8">
        <v>2456</v>
      </c>
      <c r="B2464" s="8">
        <v>7</v>
      </c>
      <c r="C2464" s="8">
        <v>105922</v>
      </c>
      <c r="D2464" s="8">
        <f t="shared" si="192"/>
        <v>105.922</v>
      </c>
      <c r="E2464" s="8">
        <v>106.631595</v>
      </c>
      <c r="F2464" s="4">
        <f t="shared" si="193"/>
        <v>0.7095950000000073</v>
      </c>
      <c r="G2464" s="4">
        <f t="shared" si="194"/>
        <v>0.7095950000000073</v>
      </c>
      <c r="H2464" s="8">
        <f t="shared" si="195"/>
        <v>0.5035250640250104</v>
      </c>
      <c r="J2464" s="8">
        <v>-611.875</v>
      </c>
      <c r="K2464" s="8">
        <f t="shared" si="191"/>
        <v>-611.875</v>
      </c>
    </row>
    <row r="2465" spans="1:11" x14ac:dyDescent="0.25">
      <c r="A2465" s="8">
        <v>2457</v>
      </c>
      <c r="B2465" s="8">
        <v>8</v>
      </c>
      <c r="C2465" s="8">
        <v>112052</v>
      </c>
      <c r="D2465" s="8">
        <f t="shared" si="192"/>
        <v>112.05200000000001</v>
      </c>
      <c r="E2465" s="8">
        <v>112.507321</v>
      </c>
      <c r="F2465" s="4">
        <f t="shared" si="193"/>
        <v>0.45532099999999787</v>
      </c>
      <c r="G2465" s="4">
        <f t="shared" si="194"/>
        <v>0.45532099999999787</v>
      </c>
      <c r="H2465" s="8">
        <f t="shared" si="195"/>
        <v>0.20731721304099807</v>
      </c>
      <c r="J2465" s="8">
        <v>-611.875</v>
      </c>
      <c r="K2465" s="8">
        <f t="shared" si="191"/>
        <v>-611.875</v>
      </c>
    </row>
    <row r="2466" spans="1:11" x14ac:dyDescent="0.25">
      <c r="A2466" s="8">
        <v>2458</v>
      </c>
      <c r="B2466" s="8">
        <v>9</v>
      </c>
      <c r="C2466" s="8">
        <v>111426</v>
      </c>
      <c r="D2466" s="8">
        <f t="shared" si="192"/>
        <v>111.426</v>
      </c>
      <c r="E2466" s="8">
        <v>111.852012</v>
      </c>
      <c r="F2466" s="4">
        <f t="shared" si="193"/>
        <v>0.42601200000000006</v>
      </c>
      <c r="G2466" s="4">
        <f t="shared" si="194"/>
        <v>0.42601200000000006</v>
      </c>
      <c r="H2466" s="8">
        <f t="shared" si="195"/>
        <v>0.18148622414400004</v>
      </c>
      <c r="J2466" s="8">
        <v>-611.875</v>
      </c>
      <c r="K2466" s="8">
        <f t="shared" si="191"/>
        <v>-611.875</v>
      </c>
    </row>
    <row r="2467" spans="1:11" x14ac:dyDescent="0.25">
      <c r="A2467" s="8">
        <v>2459</v>
      </c>
      <c r="B2467" s="8">
        <v>10</v>
      </c>
      <c r="C2467" s="8">
        <v>110847</v>
      </c>
      <c r="D2467" s="8">
        <f t="shared" si="192"/>
        <v>110.84699999999999</v>
      </c>
      <c r="E2467" s="8">
        <v>111.264071</v>
      </c>
      <c r="F2467" s="4">
        <f t="shared" si="193"/>
        <v>0.41707100000000707</v>
      </c>
      <c r="G2467" s="4">
        <f t="shared" si="194"/>
        <v>0.41707100000000707</v>
      </c>
      <c r="H2467" s="8">
        <f t="shared" si="195"/>
        <v>0.17394821904100591</v>
      </c>
      <c r="J2467" s="8">
        <v>-1066.92</v>
      </c>
      <c r="K2467" s="8">
        <f t="shared" si="191"/>
        <v>-1066.92</v>
      </c>
    </row>
    <row r="2468" spans="1:11" x14ac:dyDescent="0.25">
      <c r="A2468" s="8">
        <v>2460</v>
      </c>
      <c r="B2468" s="8">
        <v>11</v>
      </c>
      <c r="C2468" s="8">
        <v>110330</v>
      </c>
      <c r="D2468" s="8">
        <f t="shared" si="192"/>
        <v>110.33</v>
      </c>
      <c r="E2468" s="8">
        <v>110.73110800000001</v>
      </c>
      <c r="F2468" s="4">
        <f t="shared" si="193"/>
        <v>0.40110800000000779</v>
      </c>
      <c r="G2468" s="4">
        <f t="shared" si="194"/>
        <v>0.40110800000000779</v>
      </c>
      <c r="H2468" s="8">
        <f t="shared" si="195"/>
        <v>0.16088762766400624</v>
      </c>
      <c r="J2468" s="8">
        <v>-1066.92</v>
      </c>
      <c r="K2468" s="8">
        <f t="shared" si="191"/>
        <v>-1066.92</v>
      </c>
    </row>
    <row r="2469" spans="1:11" x14ac:dyDescent="0.25">
      <c r="A2469" s="8">
        <v>2461</v>
      </c>
      <c r="B2469" s="8">
        <v>12</v>
      </c>
      <c r="C2469" s="8">
        <v>109849</v>
      </c>
      <c r="D2469" s="8">
        <f t="shared" si="192"/>
        <v>109.849</v>
      </c>
      <c r="E2469" s="8">
        <v>110.460037</v>
      </c>
      <c r="F2469" s="4">
        <f t="shared" si="193"/>
        <v>0.61103699999999606</v>
      </c>
      <c r="G2469" s="4">
        <f t="shared" si="194"/>
        <v>0.61103699999999606</v>
      </c>
      <c r="H2469" s="8">
        <f t="shared" si="195"/>
        <v>0.37336621536899517</v>
      </c>
      <c r="J2469" s="8">
        <v>-924.71500000000003</v>
      </c>
      <c r="K2469" s="8">
        <f t="shared" si="191"/>
        <v>-924.71500000000003</v>
      </c>
    </row>
    <row r="2470" spans="1:11" x14ac:dyDescent="0.25">
      <c r="A2470" s="8">
        <v>2462</v>
      </c>
      <c r="B2470" s="8">
        <v>13</v>
      </c>
      <c r="C2470" s="8">
        <v>109410</v>
      </c>
      <c r="D2470" s="8">
        <f t="shared" si="192"/>
        <v>109.41</v>
      </c>
      <c r="E2470" s="8">
        <v>109.428668</v>
      </c>
      <c r="F2470" s="4">
        <f t="shared" si="193"/>
        <v>1.8668000000005236E-2</v>
      </c>
      <c r="G2470" s="4">
        <f t="shared" si="194"/>
        <v>1.8668000000005236E-2</v>
      </c>
      <c r="H2470" s="8">
        <f t="shared" si="195"/>
        <v>3.4849422400019548E-4</v>
      </c>
      <c r="J2470" s="8">
        <v>-4520.57</v>
      </c>
      <c r="K2470" s="8">
        <f t="shared" si="191"/>
        <v>-4520.57</v>
      </c>
    </row>
    <row r="2471" spans="1:11" x14ac:dyDescent="0.25">
      <c r="A2471" s="8">
        <v>2463</v>
      </c>
      <c r="B2471" s="8">
        <v>14</v>
      </c>
      <c r="C2471" s="8">
        <v>109136</v>
      </c>
      <c r="D2471" s="8">
        <f t="shared" si="192"/>
        <v>109.136</v>
      </c>
      <c r="E2471" s="8">
        <v>109.41950199999999</v>
      </c>
      <c r="F2471" s="4">
        <f t="shared" si="193"/>
        <v>0.28350199999999859</v>
      </c>
      <c r="G2471" s="4">
        <f t="shared" si="194"/>
        <v>0.28350199999999859</v>
      </c>
      <c r="H2471" s="8">
        <f t="shared" si="195"/>
        <v>8.0373384003999196E-2</v>
      </c>
      <c r="J2471" s="8">
        <v>80175.600000000006</v>
      </c>
      <c r="K2471" s="8">
        <f t="shared" si="191"/>
        <v>80175.600000000006</v>
      </c>
    </row>
    <row r="2472" spans="1:11" x14ac:dyDescent="0.25">
      <c r="A2472" s="8">
        <v>2464</v>
      </c>
      <c r="B2472" s="8">
        <v>15</v>
      </c>
      <c r="C2472" s="8">
        <v>108857</v>
      </c>
      <c r="D2472" s="8">
        <f t="shared" si="192"/>
        <v>108.857</v>
      </c>
      <c r="E2472" s="8">
        <v>109.27618</v>
      </c>
      <c r="F2472" s="4">
        <f t="shared" si="193"/>
        <v>0.41917999999999722</v>
      </c>
      <c r="G2472" s="4">
        <f t="shared" si="194"/>
        <v>0.41917999999999722</v>
      </c>
      <c r="H2472" s="8">
        <f t="shared" si="195"/>
        <v>0.17571187239999767</v>
      </c>
      <c r="J2472" s="8">
        <v>108019</v>
      </c>
      <c r="K2472" s="8">
        <f t="shared" si="191"/>
        <v>108019</v>
      </c>
    </row>
    <row r="2473" spans="1:11" x14ac:dyDescent="0.25">
      <c r="A2473" s="8">
        <v>2465</v>
      </c>
      <c r="B2473" s="8">
        <v>16</v>
      </c>
      <c r="C2473" s="8">
        <v>102838</v>
      </c>
      <c r="D2473" s="8">
        <f t="shared" si="192"/>
        <v>102.83799999999999</v>
      </c>
      <c r="E2473" s="8">
        <v>102.33162799999999</v>
      </c>
      <c r="F2473" s="4">
        <f t="shared" si="193"/>
        <v>-0.50637199999999893</v>
      </c>
      <c r="G2473" s="4">
        <f t="shared" si="194"/>
        <v>0.50637199999999893</v>
      </c>
      <c r="H2473" s="8">
        <f t="shared" si="195"/>
        <v>0.25641260238399893</v>
      </c>
      <c r="J2473" s="8">
        <v>109060</v>
      </c>
      <c r="K2473" s="8">
        <f t="shared" si="191"/>
        <v>109060</v>
      </c>
    </row>
    <row r="2474" spans="1:11" x14ac:dyDescent="0.25">
      <c r="A2474" s="8">
        <v>2466</v>
      </c>
      <c r="B2474" s="8">
        <v>17</v>
      </c>
      <c r="C2474" s="8">
        <v>32107.4</v>
      </c>
      <c r="D2474" s="8">
        <f t="shared" si="192"/>
        <v>32.107399999999998</v>
      </c>
      <c r="E2474" s="8">
        <v>30.213072</v>
      </c>
      <c r="F2474" s="4">
        <f t="shared" si="193"/>
        <v>-1.894327999999998</v>
      </c>
      <c r="G2474" s="4">
        <f t="shared" si="194"/>
        <v>1.894327999999998</v>
      </c>
      <c r="H2474" s="8">
        <f t="shared" si="195"/>
        <v>3.5884785715839924</v>
      </c>
      <c r="J2474" s="8">
        <v>108590</v>
      </c>
      <c r="K2474" s="8">
        <f t="shared" si="191"/>
        <v>108590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192"/>
        <v>-0.92471500000000006</v>
      </c>
      <c r="E2475" s="8">
        <v>-0.92471499999999995</v>
      </c>
      <c r="F2475" s="4">
        <f t="shared" si="193"/>
        <v>1.1102230246251565E-16</v>
      </c>
      <c r="G2475" s="4">
        <f t="shared" si="194"/>
        <v>1.1102230246251565E-16</v>
      </c>
      <c r="H2475" s="8">
        <f t="shared" si="195"/>
        <v>1.2325951644078309E-32</v>
      </c>
      <c r="J2475" s="8">
        <v>108332</v>
      </c>
      <c r="K2475" s="8">
        <f t="shared" si="191"/>
        <v>108332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192"/>
        <v>-0.61187499999999995</v>
      </c>
      <c r="E2476" s="8">
        <v>-0.61187499999999995</v>
      </c>
      <c r="F2476" s="4">
        <f t="shared" si="193"/>
        <v>0</v>
      </c>
      <c r="G2476" s="4">
        <f t="shared" si="194"/>
        <v>0</v>
      </c>
      <c r="H2476" s="8">
        <f t="shared" si="195"/>
        <v>0</v>
      </c>
      <c r="J2476" s="8">
        <v>108448</v>
      </c>
      <c r="K2476" s="8">
        <f t="shared" ref="K2476:K2539" si="196">J2476</f>
        <v>108448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192"/>
        <v>-0.61187499999999995</v>
      </c>
      <c r="E2477" s="8">
        <v>-0.61187499999999995</v>
      </c>
      <c r="F2477" s="4">
        <f t="shared" si="193"/>
        <v>0</v>
      </c>
      <c r="G2477" s="4">
        <f t="shared" si="194"/>
        <v>0</v>
      </c>
      <c r="H2477" s="8">
        <f t="shared" si="195"/>
        <v>0</v>
      </c>
      <c r="J2477" s="8">
        <v>108557</v>
      </c>
      <c r="K2477" s="8">
        <f t="shared" si="196"/>
        <v>108557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192"/>
        <v>-0.61187499999999995</v>
      </c>
      <c r="E2478" s="8">
        <v>-0.61187499999999995</v>
      </c>
      <c r="F2478" s="4">
        <f t="shared" si="193"/>
        <v>0</v>
      </c>
      <c r="G2478" s="4">
        <f t="shared" si="194"/>
        <v>0</v>
      </c>
      <c r="H2478" s="8">
        <f t="shared" si="195"/>
        <v>0</v>
      </c>
      <c r="J2478" s="8">
        <v>98482.2</v>
      </c>
      <c r="K2478" s="8">
        <f t="shared" si="196"/>
        <v>98482.2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192"/>
        <v>-0.61187499999999995</v>
      </c>
      <c r="E2479" s="8">
        <v>-0.61187499999999995</v>
      </c>
      <c r="F2479" s="4">
        <f t="shared" si="193"/>
        <v>0</v>
      </c>
      <c r="G2479" s="4">
        <f t="shared" si="194"/>
        <v>0</v>
      </c>
      <c r="H2479" s="8">
        <f t="shared" si="195"/>
        <v>0</v>
      </c>
      <c r="J2479" s="8">
        <v>28293.9</v>
      </c>
      <c r="K2479" s="8">
        <f t="shared" si="196"/>
        <v>28293.9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192"/>
        <v>-0.61187499999999995</v>
      </c>
      <c r="E2480" s="8">
        <v>-0.61187499999999995</v>
      </c>
      <c r="F2480" s="4">
        <f t="shared" si="193"/>
        <v>0</v>
      </c>
      <c r="G2480" s="4">
        <f t="shared" si="194"/>
        <v>0</v>
      </c>
      <c r="H2480" s="8">
        <f t="shared" si="195"/>
        <v>0</v>
      </c>
      <c r="J2480" s="8">
        <v>-924.71500000000003</v>
      </c>
      <c r="K2480" s="8">
        <f t="shared" si="196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192"/>
        <v>-0.61187499999999995</v>
      </c>
      <c r="E2481" s="8">
        <v>-0.61187499999999995</v>
      </c>
      <c r="F2481" s="4">
        <f t="shared" si="193"/>
        <v>0</v>
      </c>
      <c r="G2481" s="4">
        <f t="shared" si="194"/>
        <v>0</v>
      </c>
      <c r="H2481" s="8">
        <f t="shared" si="195"/>
        <v>0</v>
      </c>
      <c r="J2481" s="8">
        <v>-611.875</v>
      </c>
      <c r="K2481" s="8">
        <f t="shared" si="196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192"/>
        <v>-0.61187499999999995</v>
      </c>
      <c r="E2482" s="8">
        <v>-0.61187499999999995</v>
      </c>
      <c r="F2482" s="4">
        <f t="shared" si="193"/>
        <v>0</v>
      </c>
      <c r="G2482" s="4">
        <f t="shared" si="194"/>
        <v>0</v>
      </c>
      <c r="H2482" s="8">
        <f t="shared" si="195"/>
        <v>0</v>
      </c>
      <c r="J2482" s="8">
        <v>-611.875</v>
      </c>
      <c r="K2482" s="8">
        <f t="shared" si="196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192"/>
        <v>-0.61187499999999995</v>
      </c>
      <c r="E2483" s="8">
        <v>-0.61187499999999995</v>
      </c>
      <c r="F2483" s="4">
        <f t="shared" si="193"/>
        <v>0</v>
      </c>
      <c r="G2483" s="4">
        <f t="shared" si="194"/>
        <v>0</v>
      </c>
      <c r="H2483" s="8">
        <f t="shared" si="195"/>
        <v>0</v>
      </c>
      <c r="J2483" s="8">
        <v>-611.875</v>
      </c>
      <c r="K2483" s="8">
        <f t="shared" si="196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192"/>
        <v>-0.61187499999999995</v>
      </c>
      <c r="E2484" s="8">
        <v>-0.61187499999999995</v>
      </c>
      <c r="F2484" s="4">
        <f t="shared" si="193"/>
        <v>0</v>
      </c>
      <c r="G2484" s="4">
        <f t="shared" si="194"/>
        <v>0</v>
      </c>
      <c r="H2484" s="8">
        <f t="shared" si="195"/>
        <v>0</v>
      </c>
      <c r="J2484" s="8">
        <v>-611.875</v>
      </c>
      <c r="K2484" s="8">
        <f t="shared" si="196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192"/>
        <v>-0.61187499999999995</v>
      </c>
      <c r="E2485" s="8">
        <v>-0.61187499999999995</v>
      </c>
      <c r="F2485" s="4">
        <f t="shared" si="193"/>
        <v>0</v>
      </c>
      <c r="G2485" s="4">
        <f t="shared" si="194"/>
        <v>0</v>
      </c>
      <c r="H2485" s="8">
        <f t="shared" si="195"/>
        <v>0</v>
      </c>
      <c r="J2485" s="8">
        <v>-611.875</v>
      </c>
      <c r="K2485" s="8">
        <f t="shared" si="196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192"/>
        <v>-1.0669200000000001</v>
      </c>
      <c r="E2486" s="8">
        <v>-1.0669150000000001</v>
      </c>
      <c r="F2486" s="4">
        <f t="shared" si="193"/>
        <v>5.000000000032756E-6</v>
      </c>
      <c r="G2486" s="4">
        <f t="shared" si="194"/>
        <v>5.000000000032756E-6</v>
      </c>
      <c r="H2486" s="8">
        <f t="shared" si="195"/>
        <v>2.5000000000327561E-11</v>
      </c>
      <c r="J2486" s="8">
        <v>-611.875</v>
      </c>
      <c r="K2486" s="8">
        <f t="shared" si="196"/>
        <v>-611.875</v>
      </c>
    </row>
    <row r="2487" spans="1:11" x14ac:dyDescent="0.25">
      <c r="A2487" s="8">
        <v>2479</v>
      </c>
      <c r="B2487" s="8">
        <v>6</v>
      </c>
      <c r="C2487" s="8">
        <v>-2915.64</v>
      </c>
      <c r="D2487" s="8">
        <f t="shared" si="192"/>
        <v>-2.9156399999999998</v>
      </c>
      <c r="E2487" s="8">
        <v>-2.917411</v>
      </c>
      <c r="F2487" s="4">
        <f t="shared" si="193"/>
        <v>-1.7710000000001891E-3</v>
      </c>
      <c r="G2487" s="4">
        <f t="shared" si="194"/>
        <v>1.7710000000001891E-3</v>
      </c>
      <c r="H2487" s="8">
        <f t="shared" si="195"/>
        <v>3.1364410000006698E-6</v>
      </c>
      <c r="J2487" s="8">
        <v>-611.875</v>
      </c>
      <c r="K2487" s="8">
        <f t="shared" si="196"/>
        <v>-611.875</v>
      </c>
    </row>
    <row r="2488" spans="1:11" x14ac:dyDescent="0.25">
      <c r="A2488" s="8">
        <v>2480</v>
      </c>
      <c r="B2488" s="8">
        <v>7</v>
      </c>
      <c r="C2488" s="8">
        <v>102106</v>
      </c>
      <c r="D2488" s="8">
        <f t="shared" si="192"/>
        <v>102.10599999999999</v>
      </c>
      <c r="E2488" s="8">
        <v>102.069975</v>
      </c>
      <c r="F2488" s="4">
        <f t="shared" si="193"/>
        <v>-3.6024999999995089E-2</v>
      </c>
      <c r="G2488" s="4">
        <f t="shared" si="194"/>
        <v>3.6024999999995089E-2</v>
      </c>
      <c r="H2488" s="8">
        <f t="shared" si="195"/>
        <v>1.2978006249996462E-3</v>
      </c>
      <c r="J2488" s="8">
        <v>-611.875</v>
      </c>
      <c r="K2488" s="8">
        <f t="shared" si="196"/>
        <v>-611.875</v>
      </c>
    </row>
    <row r="2489" spans="1:11" x14ac:dyDescent="0.25">
      <c r="A2489" s="8">
        <v>2481</v>
      </c>
      <c r="B2489" s="8">
        <v>8</v>
      </c>
      <c r="C2489" s="8">
        <v>112315</v>
      </c>
      <c r="D2489" s="8">
        <f t="shared" si="192"/>
        <v>112.315</v>
      </c>
      <c r="E2489" s="8">
        <v>112.68615200000001</v>
      </c>
      <c r="F2489" s="4">
        <f t="shared" si="193"/>
        <v>0.37115200000000925</v>
      </c>
      <c r="G2489" s="4">
        <f t="shared" si="194"/>
        <v>0.37115200000000925</v>
      </c>
      <c r="H2489" s="8">
        <f t="shared" si="195"/>
        <v>0.13775380710400686</v>
      </c>
      <c r="J2489" s="8">
        <v>-611.875</v>
      </c>
      <c r="K2489" s="8">
        <f t="shared" si="196"/>
        <v>-611.875</v>
      </c>
    </row>
    <row r="2490" spans="1:11" x14ac:dyDescent="0.25">
      <c r="A2490" s="8">
        <v>2482</v>
      </c>
      <c r="B2490" s="8">
        <v>9</v>
      </c>
      <c r="C2490" s="8">
        <v>111773</v>
      </c>
      <c r="D2490" s="8">
        <f t="shared" si="192"/>
        <v>111.773</v>
      </c>
      <c r="E2490" s="8">
        <v>112.29186900000001</v>
      </c>
      <c r="F2490" s="4">
        <f t="shared" si="193"/>
        <v>0.51886900000000935</v>
      </c>
      <c r="G2490" s="4">
        <f t="shared" si="194"/>
        <v>0.51886900000000935</v>
      </c>
      <c r="H2490" s="8">
        <f t="shared" si="195"/>
        <v>0.2692250391610097</v>
      </c>
      <c r="J2490" s="8">
        <v>-611.875</v>
      </c>
      <c r="K2490" s="8">
        <f t="shared" si="196"/>
        <v>-611.875</v>
      </c>
    </row>
    <row r="2491" spans="1:11" x14ac:dyDescent="0.25">
      <c r="A2491" s="8">
        <v>2483</v>
      </c>
      <c r="B2491" s="8">
        <v>10</v>
      </c>
      <c r="C2491" s="8">
        <v>111423</v>
      </c>
      <c r="D2491" s="8">
        <f t="shared" si="192"/>
        <v>111.423</v>
      </c>
      <c r="E2491" s="8">
        <v>112.10409900000001</v>
      </c>
      <c r="F2491" s="4">
        <f t="shared" si="193"/>
        <v>0.68109900000000323</v>
      </c>
      <c r="G2491" s="4">
        <f t="shared" si="194"/>
        <v>0.68109900000000323</v>
      </c>
      <c r="H2491" s="8">
        <f t="shared" si="195"/>
        <v>0.4638958478010044</v>
      </c>
      <c r="J2491" s="8">
        <v>-1066.92</v>
      </c>
      <c r="K2491" s="8">
        <f t="shared" si="196"/>
        <v>-1066.92</v>
      </c>
    </row>
    <row r="2492" spans="1:11" x14ac:dyDescent="0.25">
      <c r="A2492" s="8">
        <v>2484</v>
      </c>
      <c r="B2492" s="8">
        <v>11</v>
      </c>
      <c r="C2492" s="8">
        <v>111112</v>
      </c>
      <c r="D2492" s="8">
        <f t="shared" si="192"/>
        <v>111.11199999999999</v>
      </c>
      <c r="E2492" s="8">
        <v>111.405322</v>
      </c>
      <c r="F2492" s="4">
        <f t="shared" si="193"/>
        <v>0.29332200000000341</v>
      </c>
      <c r="G2492" s="4">
        <f t="shared" si="194"/>
        <v>0.29332200000000341</v>
      </c>
      <c r="H2492" s="8">
        <f t="shared" si="195"/>
        <v>8.6037795684002008E-2</v>
      </c>
      <c r="J2492" s="8">
        <v>-3360.15</v>
      </c>
      <c r="K2492" s="8">
        <f t="shared" si="196"/>
        <v>-3360.15</v>
      </c>
    </row>
    <row r="2493" spans="1:11" x14ac:dyDescent="0.25">
      <c r="A2493" s="8">
        <v>2485</v>
      </c>
      <c r="B2493" s="8">
        <v>12</v>
      </c>
      <c r="C2493" s="8">
        <v>110781</v>
      </c>
      <c r="D2493" s="8">
        <f t="shared" si="192"/>
        <v>110.78100000000001</v>
      </c>
      <c r="E2493" s="8">
        <v>111.02983399999999</v>
      </c>
      <c r="F2493" s="4">
        <f t="shared" si="193"/>
        <v>0.24883399999998801</v>
      </c>
      <c r="G2493" s="4">
        <f t="shared" si="194"/>
        <v>0.24883399999998801</v>
      </c>
      <c r="H2493" s="8">
        <f t="shared" si="195"/>
        <v>6.1918359555994035E-2</v>
      </c>
      <c r="J2493" s="8">
        <v>106496</v>
      </c>
      <c r="K2493" s="8">
        <f t="shared" si="196"/>
        <v>106496</v>
      </c>
    </row>
    <row r="2494" spans="1:11" x14ac:dyDescent="0.25">
      <c r="A2494" s="8">
        <v>2486</v>
      </c>
      <c r="B2494" s="8">
        <v>13</v>
      </c>
      <c r="C2494" s="8">
        <v>110588</v>
      </c>
      <c r="D2494" s="8">
        <f t="shared" si="192"/>
        <v>110.58799999999999</v>
      </c>
      <c r="E2494" s="8">
        <v>111.028289</v>
      </c>
      <c r="F2494" s="4">
        <f t="shared" si="193"/>
        <v>0.44028900000000704</v>
      </c>
      <c r="G2494" s="4">
        <f t="shared" si="194"/>
        <v>0.44028900000000704</v>
      </c>
      <c r="H2494" s="8">
        <f t="shared" si="195"/>
        <v>0.19385440352100619</v>
      </c>
      <c r="J2494" s="8">
        <v>112590</v>
      </c>
      <c r="K2494" s="8">
        <f t="shared" si="196"/>
        <v>112590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192"/>
        <v>-0.75407500000000005</v>
      </c>
      <c r="E2495" s="8">
        <v>-0.75407500000000005</v>
      </c>
      <c r="F2495" s="4">
        <f t="shared" si="193"/>
        <v>0</v>
      </c>
      <c r="G2495" s="4">
        <f t="shared" si="194"/>
        <v>0</v>
      </c>
      <c r="H2495" s="8">
        <f t="shared" si="195"/>
        <v>0</v>
      </c>
      <c r="J2495" s="8">
        <v>111748</v>
      </c>
      <c r="K2495" s="8">
        <f t="shared" si="196"/>
        <v>111748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192"/>
        <v>-0.75407500000000005</v>
      </c>
      <c r="E2496" s="8">
        <v>-0.75407500000000005</v>
      </c>
      <c r="F2496" s="4">
        <f t="shared" si="193"/>
        <v>0</v>
      </c>
      <c r="G2496" s="4">
        <f t="shared" si="194"/>
        <v>0</v>
      </c>
      <c r="H2496" s="8">
        <f t="shared" si="195"/>
        <v>0</v>
      </c>
      <c r="J2496" s="8">
        <v>111168</v>
      </c>
      <c r="K2496" s="8">
        <f t="shared" si="196"/>
        <v>111168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192"/>
        <v>-0.75407500000000005</v>
      </c>
      <c r="E2497" s="8">
        <v>-0.75407500000000005</v>
      </c>
      <c r="F2497" s="4">
        <f t="shared" si="193"/>
        <v>0</v>
      </c>
      <c r="G2497" s="4">
        <f t="shared" si="194"/>
        <v>0</v>
      </c>
      <c r="H2497" s="8">
        <f t="shared" si="195"/>
        <v>0</v>
      </c>
      <c r="J2497" s="8">
        <v>110653</v>
      </c>
      <c r="K2497" s="8">
        <f t="shared" si="196"/>
        <v>110653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192"/>
        <v>-0.75407500000000005</v>
      </c>
      <c r="E2498" s="8">
        <v>-0.75407500000000005</v>
      </c>
      <c r="F2498" s="4">
        <f t="shared" si="193"/>
        <v>0</v>
      </c>
      <c r="G2498" s="4">
        <f t="shared" si="194"/>
        <v>0</v>
      </c>
      <c r="H2498" s="8">
        <f t="shared" si="195"/>
        <v>0</v>
      </c>
      <c r="J2498" s="8">
        <v>110403</v>
      </c>
      <c r="K2498" s="8">
        <f t="shared" si="196"/>
        <v>110403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192"/>
        <v>-0.92471500000000006</v>
      </c>
      <c r="E2499" s="8">
        <v>-0.92471499999999995</v>
      </c>
      <c r="F2499" s="4">
        <f t="shared" si="193"/>
        <v>1.1102230246251565E-16</v>
      </c>
      <c r="G2499" s="4">
        <f t="shared" si="194"/>
        <v>1.1102230246251565E-16</v>
      </c>
      <c r="H2499" s="8">
        <f t="shared" si="195"/>
        <v>1.2325951644078309E-32</v>
      </c>
      <c r="J2499" s="8">
        <v>109390</v>
      </c>
      <c r="K2499" s="8">
        <f t="shared" si="196"/>
        <v>109390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192"/>
        <v>-0.61187499999999995</v>
      </c>
      <c r="E2500" s="8">
        <v>-0.61187499999999995</v>
      </c>
      <c r="F2500" s="4">
        <f t="shared" si="193"/>
        <v>0</v>
      </c>
      <c r="G2500" s="4">
        <f t="shared" si="194"/>
        <v>0</v>
      </c>
      <c r="H2500" s="8">
        <f t="shared" si="195"/>
        <v>0</v>
      </c>
      <c r="J2500" s="8">
        <v>109380</v>
      </c>
      <c r="K2500" s="8">
        <f t="shared" si="196"/>
        <v>109380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192"/>
        <v>-0.61187499999999995</v>
      </c>
      <c r="E2501" s="8">
        <v>-0.61187499999999995</v>
      </c>
      <c r="F2501" s="4">
        <f t="shared" si="193"/>
        <v>0</v>
      </c>
      <c r="G2501" s="4">
        <f t="shared" si="194"/>
        <v>0</v>
      </c>
      <c r="H2501" s="8">
        <f t="shared" si="195"/>
        <v>0</v>
      </c>
      <c r="J2501" s="8">
        <v>109253</v>
      </c>
      <c r="K2501" s="8">
        <f t="shared" si="196"/>
        <v>109253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192"/>
        <v>-0.61187499999999995</v>
      </c>
      <c r="E2502" s="8">
        <v>-0.61187499999999995</v>
      </c>
      <c r="F2502" s="4">
        <f t="shared" si="193"/>
        <v>0</v>
      </c>
      <c r="G2502" s="4">
        <f t="shared" si="194"/>
        <v>0</v>
      </c>
      <c r="H2502" s="8">
        <f t="shared" si="195"/>
        <v>0</v>
      </c>
      <c r="J2502" s="8">
        <v>102345</v>
      </c>
      <c r="K2502" s="8">
        <f t="shared" si="196"/>
        <v>102345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192"/>
        <v>-0.61187499999999995</v>
      </c>
      <c r="E2503" s="8">
        <v>-0.61187499999999995</v>
      </c>
      <c r="F2503" s="4">
        <f t="shared" si="193"/>
        <v>0</v>
      </c>
      <c r="G2503" s="4">
        <f t="shared" si="194"/>
        <v>0</v>
      </c>
      <c r="H2503" s="8">
        <f t="shared" si="195"/>
        <v>0</v>
      </c>
      <c r="J2503" s="8">
        <v>30462.9</v>
      </c>
      <c r="K2503" s="8">
        <f t="shared" si="196"/>
        <v>30462.9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192"/>
        <v>-0.61187499999999995</v>
      </c>
      <c r="E2504" s="8">
        <v>-0.61187499999999995</v>
      </c>
      <c r="F2504" s="4">
        <f t="shared" si="193"/>
        <v>0</v>
      </c>
      <c r="G2504" s="4">
        <f t="shared" si="194"/>
        <v>0</v>
      </c>
      <c r="H2504" s="8">
        <f t="shared" si="195"/>
        <v>0</v>
      </c>
      <c r="J2504" s="8">
        <v>-924.71500000000003</v>
      </c>
      <c r="K2504" s="8">
        <f t="shared" si="196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197">C2505/1000</f>
        <v>-0.61187499999999995</v>
      </c>
      <c r="E2505" s="8">
        <v>-0.61187499999999995</v>
      </c>
      <c r="F2505" s="4">
        <f t="shared" ref="F2505:F2568" si="198">(E2505- D2505)</f>
        <v>0</v>
      </c>
      <c r="G2505" s="4">
        <f t="shared" ref="G2505:G2568" si="199">ABS(F2505)</f>
        <v>0</v>
      </c>
      <c r="H2505" s="8">
        <f t="shared" ref="H2505:H2568" si="200">(G2505^2)</f>
        <v>0</v>
      </c>
      <c r="J2505" s="8">
        <v>-611.875</v>
      </c>
      <c r="K2505" s="8">
        <f t="shared" si="196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197"/>
        <v>-0.61187499999999995</v>
      </c>
      <c r="E2506" s="8">
        <v>-0.61187499999999995</v>
      </c>
      <c r="F2506" s="4">
        <f t="shared" si="198"/>
        <v>0</v>
      </c>
      <c r="G2506" s="4">
        <f t="shared" si="199"/>
        <v>0</v>
      </c>
      <c r="H2506" s="8">
        <f t="shared" si="200"/>
        <v>0</v>
      </c>
      <c r="J2506" s="8">
        <v>-611.875</v>
      </c>
      <c r="K2506" s="8">
        <f t="shared" si="196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197"/>
        <v>-0.61187499999999995</v>
      </c>
      <c r="E2507" s="8">
        <v>-0.61187499999999995</v>
      </c>
      <c r="F2507" s="4">
        <f t="shared" si="198"/>
        <v>0</v>
      </c>
      <c r="G2507" s="4">
        <f t="shared" si="199"/>
        <v>0</v>
      </c>
      <c r="H2507" s="8">
        <f t="shared" si="200"/>
        <v>0</v>
      </c>
      <c r="J2507" s="8">
        <v>-611.875</v>
      </c>
      <c r="K2507" s="8">
        <f t="shared" si="196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197"/>
        <v>-0.61187499999999995</v>
      </c>
      <c r="E2508" s="8">
        <v>-0.61187499999999995</v>
      </c>
      <c r="F2508" s="4">
        <f t="shared" si="198"/>
        <v>0</v>
      </c>
      <c r="G2508" s="4">
        <f t="shared" si="199"/>
        <v>0</v>
      </c>
      <c r="H2508" s="8">
        <f t="shared" si="200"/>
        <v>0</v>
      </c>
      <c r="J2508" s="8">
        <v>-611.875</v>
      </c>
      <c r="K2508" s="8">
        <f t="shared" si="196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197"/>
        <v>-0.61187499999999995</v>
      </c>
      <c r="E2509" s="8">
        <v>-0.61187499999999995</v>
      </c>
      <c r="F2509" s="4">
        <f t="shared" si="198"/>
        <v>0</v>
      </c>
      <c r="G2509" s="4">
        <f t="shared" si="199"/>
        <v>0</v>
      </c>
      <c r="H2509" s="8">
        <f t="shared" si="200"/>
        <v>0</v>
      </c>
      <c r="J2509" s="8">
        <v>-611.875</v>
      </c>
      <c r="K2509" s="8">
        <f t="shared" si="196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197"/>
        <v>-1.0669200000000001</v>
      </c>
      <c r="E2510" s="8">
        <v>-1.0669150000000001</v>
      </c>
      <c r="F2510" s="4">
        <f t="shared" si="198"/>
        <v>5.000000000032756E-6</v>
      </c>
      <c r="G2510" s="4">
        <f t="shared" si="199"/>
        <v>5.000000000032756E-6</v>
      </c>
      <c r="H2510" s="8">
        <f t="shared" si="200"/>
        <v>2.5000000000327561E-11</v>
      </c>
      <c r="J2510" s="8">
        <v>-611.875</v>
      </c>
      <c r="K2510" s="8">
        <f t="shared" si="196"/>
        <v>-611.875</v>
      </c>
    </row>
    <row r="2511" spans="1:11" x14ac:dyDescent="0.25">
      <c r="A2511" s="8">
        <v>2503</v>
      </c>
      <c r="B2511" s="8">
        <v>6</v>
      </c>
      <c r="C2511" s="8">
        <v>2327.67</v>
      </c>
      <c r="D2511" s="8">
        <f t="shared" si="197"/>
        <v>2.3276699999999999</v>
      </c>
      <c r="E2511" s="8">
        <v>2.6547719999999999</v>
      </c>
      <c r="F2511" s="4">
        <f t="shared" si="198"/>
        <v>0.327102</v>
      </c>
      <c r="G2511" s="4">
        <f t="shared" si="199"/>
        <v>0.327102</v>
      </c>
      <c r="H2511" s="8">
        <f t="shared" si="200"/>
        <v>0.106995718404</v>
      </c>
      <c r="J2511" s="8">
        <v>-611.875</v>
      </c>
      <c r="K2511" s="8">
        <f t="shared" si="196"/>
        <v>-611.875</v>
      </c>
    </row>
    <row r="2512" spans="1:11" x14ac:dyDescent="0.25">
      <c r="A2512" s="8">
        <v>2504</v>
      </c>
      <c r="B2512" s="8">
        <v>7</v>
      </c>
      <c r="C2512" s="8">
        <v>114164</v>
      </c>
      <c r="D2512" s="8">
        <f t="shared" si="197"/>
        <v>114.164</v>
      </c>
      <c r="E2512" s="8">
        <v>113.63099800000001</v>
      </c>
      <c r="F2512" s="4">
        <f t="shared" si="198"/>
        <v>-0.5330019999999962</v>
      </c>
      <c r="G2512" s="4">
        <f t="shared" si="199"/>
        <v>0.5330019999999962</v>
      </c>
      <c r="H2512" s="8">
        <f t="shared" si="200"/>
        <v>0.28409113200399594</v>
      </c>
      <c r="J2512" s="8">
        <v>-611.875</v>
      </c>
      <c r="K2512" s="8">
        <f t="shared" si="196"/>
        <v>-611.875</v>
      </c>
    </row>
    <row r="2513" spans="1:11" x14ac:dyDescent="0.25">
      <c r="A2513" s="8">
        <v>2505</v>
      </c>
      <c r="B2513" s="8">
        <v>8</v>
      </c>
      <c r="C2513" s="8">
        <v>113256</v>
      </c>
      <c r="D2513" s="8">
        <f t="shared" si="197"/>
        <v>113.256</v>
      </c>
      <c r="E2513" s="8">
        <v>114.189899</v>
      </c>
      <c r="F2513" s="4">
        <f t="shared" si="198"/>
        <v>0.9338989999999967</v>
      </c>
      <c r="G2513" s="4">
        <f t="shared" si="199"/>
        <v>0.9338989999999967</v>
      </c>
      <c r="H2513" s="8">
        <f t="shared" si="200"/>
        <v>0.87216734220099379</v>
      </c>
      <c r="J2513" s="8">
        <v>-611.875</v>
      </c>
      <c r="K2513" s="8">
        <f t="shared" si="196"/>
        <v>-611.875</v>
      </c>
    </row>
    <row r="2514" spans="1:11" x14ac:dyDescent="0.25">
      <c r="A2514" s="8">
        <v>2506</v>
      </c>
      <c r="B2514" s="8">
        <v>9</v>
      </c>
      <c r="C2514" s="8">
        <v>112478</v>
      </c>
      <c r="D2514" s="8">
        <f t="shared" si="197"/>
        <v>112.47799999999999</v>
      </c>
      <c r="E2514" s="8">
        <v>113.022963</v>
      </c>
      <c r="F2514" s="4">
        <f t="shared" si="198"/>
        <v>0.54496300000000986</v>
      </c>
      <c r="G2514" s="4">
        <f t="shared" si="199"/>
        <v>0.54496300000000986</v>
      </c>
      <c r="H2514" s="8">
        <f t="shared" si="200"/>
        <v>0.29698467136901074</v>
      </c>
      <c r="J2514" s="8">
        <v>-611.875</v>
      </c>
      <c r="K2514" s="8">
        <f t="shared" si="196"/>
        <v>-611.875</v>
      </c>
    </row>
    <row r="2515" spans="1:11" x14ac:dyDescent="0.25">
      <c r="A2515" s="8">
        <v>2507</v>
      </c>
      <c r="B2515" s="8">
        <v>10</v>
      </c>
      <c r="C2515" s="8">
        <v>111810</v>
      </c>
      <c r="D2515" s="8">
        <f t="shared" si="197"/>
        <v>111.81</v>
      </c>
      <c r="E2515" s="8">
        <v>112.32345599999999</v>
      </c>
      <c r="F2515" s="4">
        <f t="shared" si="198"/>
        <v>0.51345599999999081</v>
      </c>
      <c r="G2515" s="4">
        <f t="shared" si="199"/>
        <v>0.51345599999999081</v>
      </c>
      <c r="H2515" s="8">
        <f t="shared" si="200"/>
        <v>0.26363706393599057</v>
      </c>
      <c r="J2515" s="8">
        <v>-1066.92</v>
      </c>
      <c r="K2515" s="8">
        <f t="shared" si="196"/>
        <v>-1066.92</v>
      </c>
    </row>
    <row r="2516" spans="1:11" x14ac:dyDescent="0.25">
      <c r="A2516" s="8">
        <v>2508</v>
      </c>
      <c r="B2516" s="8">
        <v>11</v>
      </c>
      <c r="C2516" s="8">
        <v>111396</v>
      </c>
      <c r="D2516" s="8">
        <f t="shared" si="197"/>
        <v>111.396</v>
      </c>
      <c r="E2516" s="8">
        <v>111.898618</v>
      </c>
      <c r="F2516" s="4">
        <f t="shared" si="198"/>
        <v>0.50261799999999823</v>
      </c>
      <c r="G2516" s="4">
        <f t="shared" si="199"/>
        <v>0.50261799999999823</v>
      </c>
      <c r="H2516" s="8">
        <f t="shared" si="200"/>
        <v>0.25262485392399825</v>
      </c>
      <c r="J2516" s="8">
        <v>-2917.4</v>
      </c>
      <c r="K2516" s="8">
        <f t="shared" si="196"/>
        <v>-2917.4</v>
      </c>
    </row>
    <row r="2517" spans="1:11" x14ac:dyDescent="0.25">
      <c r="A2517" s="8">
        <v>2509</v>
      </c>
      <c r="B2517" s="8">
        <v>12</v>
      </c>
      <c r="C2517" s="8">
        <v>110967</v>
      </c>
      <c r="D2517" s="8">
        <f t="shared" si="197"/>
        <v>110.967</v>
      </c>
      <c r="E2517" s="8">
        <v>111.448251</v>
      </c>
      <c r="F2517" s="4">
        <f t="shared" si="198"/>
        <v>0.48125100000000032</v>
      </c>
      <c r="G2517" s="4">
        <f t="shared" si="199"/>
        <v>0.48125100000000032</v>
      </c>
      <c r="H2517" s="8">
        <f t="shared" si="200"/>
        <v>0.23160252500100031</v>
      </c>
      <c r="J2517" s="8">
        <v>101948</v>
      </c>
      <c r="K2517" s="8">
        <f t="shared" si="196"/>
        <v>101948</v>
      </c>
    </row>
    <row r="2518" spans="1:11" x14ac:dyDescent="0.25">
      <c r="A2518" s="8">
        <v>2510</v>
      </c>
      <c r="B2518" s="8">
        <v>13</v>
      </c>
      <c r="C2518" s="8">
        <v>83379.199999999997</v>
      </c>
      <c r="D2518" s="8">
        <f t="shared" si="197"/>
        <v>83.379199999999997</v>
      </c>
      <c r="E2518" s="8">
        <v>83.457667000000001</v>
      </c>
      <c r="F2518" s="4">
        <f t="shared" si="198"/>
        <v>7.8467000000003395E-2</v>
      </c>
      <c r="G2518" s="4">
        <f t="shared" si="199"/>
        <v>7.8467000000003395E-2</v>
      </c>
      <c r="H2518" s="8">
        <f t="shared" si="200"/>
        <v>6.1570700890005332E-3</v>
      </c>
      <c r="J2518" s="8">
        <v>112568</v>
      </c>
      <c r="K2518" s="8">
        <f t="shared" si="196"/>
        <v>112568</v>
      </c>
    </row>
    <row r="2519" spans="1:11" x14ac:dyDescent="0.25">
      <c r="A2519" s="8">
        <v>2511</v>
      </c>
      <c r="B2519" s="8">
        <v>14</v>
      </c>
      <c r="C2519" s="8">
        <v>110306</v>
      </c>
      <c r="D2519" s="8">
        <f t="shared" si="197"/>
        <v>110.306</v>
      </c>
      <c r="E2519" s="8">
        <v>110.745141</v>
      </c>
      <c r="F2519" s="4">
        <f t="shared" si="198"/>
        <v>0.43914100000000644</v>
      </c>
      <c r="G2519" s="4">
        <f t="shared" si="199"/>
        <v>0.43914100000000644</v>
      </c>
      <c r="H2519" s="8">
        <f t="shared" si="200"/>
        <v>0.19284481788100566</v>
      </c>
      <c r="J2519" s="8">
        <v>112192</v>
      </c>
      <c r="K2519" s="8">
        <f t="shared" si="196"/>
        <v>112192</v>
      </c>
    </row>
    <row r="2520" spans="1:11" x14ac:dyDescent="0.25">
      <c r="A2520" s="8">
        <v>2512</v>
      </c>
      <c r="B2520" s="8">
        <v>15</v>
      </c>
      <c r="C2520" s="8">
        <v>74953.899999999994</v>
      </c>
      <c r="D2520" s="8">
        <f t="shared" si="197"/>
        <v>74.95389999999999</v>
      </c>
      <c r="E2520" s="8">
        <v>75.384929999999997</v>
      </c>
      <c r="F2520" s="4">
        <f t="shared" si="198"/>
        <v>0.43103000000000691</v>
      </c>
      <c r="G2520" s="4">
        <f t="shared" si="199"/>
        <v>0.43103000000000691</v>
      </c>
      <c r="H2520" s="8">
        <f t="shared" si="200"/>
        <v>0.18578686090000596</v>
      </c>
      <c r="J2520" s="8">
        <v>111965</v>
      </c>
      <c r="K2520" s="8">
        <f t="shared" si="196"/>
        <v>111965</v>
      </c>
    </row>
    <row r="2521" spans="1:11" x14ac:dyDescent="0.25">
      <c r="A2521" s="8">
        <v>2513</v>
      </c>
      <c r="B2521" s="8">
        <v>16</v>
      </c>
      <c r="C2521" s="8">
        <v>80901.899999999994</v>
      </c>
      <c r="D2521" s="8">
        <f t="shared" si="197"/>
        <v>80.901899999999998</v>
      </c>
      <c r="E2521" s="8">
        <v>80.388835</v>
      </c>
      <c r="F2521" s="4">
        <f t="shared" si="198"/>
        <v>-0.51306499999999744</v>
      </c>
      <c r="G2521" s="4">
        <f t="shared" si="199"/>
        <v>0.51306499999999744</v>
      </c>
      <c r="H2521" s="8">
        <f t="shared" si="200"/>
        <v>0.26323569422499737</v>
      </c>
      <c r="J2521" s="8">
        <v>111302</v>
      </c>
      <c r="K2521" s="8">
        <f t="shared" si="196"/>
        <v>111302</v>
      </c>
    </row>
    <row r="2522" spans="1:11" x14ac:dyDescent="0.25">
      <c r="A2522" s="8">
        <v>2514</v>
      </c>
      <c r="B2522" s="8">
        <v>17</v>
      </c>
      <c r="C2522" s="8">
        <v>26580.400000000001</v>
      </c>
      <c r="D2522" s="8">
        <f t="shared" si="197"/>
        <v>26.580400000000001</v>
      </c>
      <c r="E2522" s="8">
        <v>25.481776</v>
      </c>
      <c r="F2522" s="4">
        <f t="shared" si="198"/>
        <v>-1.0986240000000009</v>
      </c>
      <c r="G2522" s="4">
        <f t="shared" si="199"/>
        <v>1.0986240000000009</v>
      </c>
      <c r="H2522" s="8">
        <f t="shared" si="200"/>
        <v>1.2069746933760022</v>
      </c>
      <c r="J2522" s="8">
        <v>110948</v>
      </c>
      <c r="K2522" s="8">
        <f t="shared" si="196"/>
        <v>110948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197"/>
        <v>-0.92471500000000006</v>
      </c>
      <c r="E2523" s="8">
        <v>-0.92471499999999995</v>
      </c>
      <c r="F2523" s="4">
        <f t="shared" si="198"/>
        <v>1.1102230246251565E-16</v>
      </c>
      <c r="G2523" s="4">
        <f t="shared" si="199"/>
        <v>1.1102230246251565E-16</v>
      </c>
      <c r="H2523" s="8">
        <f t="shared" si="200"/>
        <v>1.2325951644078309E-32</v>
      </c>
      <c r="J2523" s="8">
        <v>110946</v>
      </c>
      <c r="K2523" s="8">
        <f t="shared" si="196"/>
        <v>110946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197"/>
        <v>-0.61187499999999995</v>
      </c>
      <c r="E2524" s="8">
        <v>-0.61187499999999995</v>
      </c>
      <c r="F2524" s="4">
        <f t="shared" si="198"/>
        <v>0</v>
      </c>
      <c r="G2524" s="4">
        <f t="shared" si="199"/>
        <v>0</v>
      </c>
      <c r="H2524" s="8">
        <f t="shared" si="200"/>
        <v>0</v>
      </c>
      <c r="J2524" s="8">
        <v>-754.07500000000005</v>
      </c>
      <c r="K2524" s="8">
        <f t="shared" si="196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197"/>
        <v>-0.61187499999999995</v>
      </c>
      <c r="E2525" s="8">
        <v>-0.61187499999999995</v>
      </c>
      <c r="F2525" s="4">
        <f t="shared" si="198"/>
        <v>0</v>
      </c>
      <c r="G2525" s="4">
        <f t="shared" si="199"/>
        <v>0</v>
      </c>
      <c r="H2525" s="8">
        <f t="shared" si="200"/>
        <v>0</v>
      </c>
      <c r="J2525" s="8">
        <v>-754.07500000000005</v>
      </c>
      <c r="K2525" s="8">
        <f t="shared" si="196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197"/>
        <v>-0.61187499999999995</v>
      </c>
      <c r="E2526" s="8">
        <v>-0.61187499999999995</v>
      </c>
      <c r="F2526" s="4">
        <f t="shared" si="198"/>
        <v>0</v>
      </c>
      <c r="G2526" s="4">
        <f t="shared" si="199"/>
        <v>0</v>
      </c>
      <c r="H2526" s="8">
        <f t="shared" si="200"/>
        <v>0</v>
      </c>
      <c r="J2526" s="8">
        <v>-754.07500000000005</v>
      </c>
      <c r="K2526" s="8">
        <f t="shared" si="196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197"/>
        <v>-0.61187499999999995</v>
      </c>
      <c r="E2527" s="8">
        <v>-0.61187499999999995</v>
      </c>
      <c r="F2527" s="4">
        <f t="shared" si="198"/>
        <v>0</v>
      </c>
      <c r="G2527" s="4">
        <f t="shared" si="199"/>
        <v>0</v>
      </c>
      <c r="H2527" s="8">
        <f t="shared" si="200"/>
        <v>0</v>
      </c>
      <c r="J2527" s="8">
        <v>-754.07500000000005</v>
      </c>
      <c r="K2527" s="8">
        <f t="shared" si="196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197"/>
        <v>-0.61187499999999995</v>
      </c>
      <c r="E2528" s="8">
        <v>-0.61187499999999995</v>
      </c>
      <c r="F2528" s="4">
        <f t="shared" si="198"/>
        <v>0</v>
      </c>
      <c r="G2528" s="4">
        <f t="shared" si="199"/>
        <v>0</v>
      </c>
      <c r="H2528" s="8">
        <f t="shared" si="200"/>
        <v>0</v>
      </c>
      <c r="J2528" s="8">
        <v>-924.71500000000003</v>
      </c>
      <c r="K2528" s="8">
        <f t="shared" si="196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197"/>
        <v>-0.61187499999999995</v>
      </c>
      <c r="E2529" s="8">
        <v>-0.61187499999999995</v>
      </c>
      <c r="F2529" s="4">
        <f t="shared" si="198"/>
        <v>0</v>
      </c>
      <c r="G2529" s="4">
        <f t="shared" si="199"/>
        <v>0</v>
      </c>
      <c r="H2529" s="8">
        <f t="shared" si="200"/>
        <v>0</v>
      </c>
      <c r="J2529" s="8">
        <v>-611.875</v>
      </c>
      <c r="K2529" s="8">
        <f t="shared" si="196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197"/>
        <v>-0.61187499999999995</v>
      </c>
      <c r="E2530" s="8">
        <v>-0.61187499999999995</v>
      </c>
      <c r="F2530" s="4">
        <f t="shared" si="198"/>
        <v>0</v>
      </c>
      <c r="G2530" s="4">
        <f t="shared" si="199"/>
        <v>0</v>
      </c>
      <c r="H2530" s="8">
        <f t="shared" si="200"/>
        <v>0</v>
      </c>
      <c r="J2530" s="8">
        <v>-611.875</v>
      </c>
      <c r="K2530" s="8">
        <f t="shared" si="196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197"/>
        <v>-0.61187499999999995</v>
      </c>
      <c r="E2531" s="8">
        <v>-0.61187499999999995</v>
      </c>
      <c r="F2531" s="4">
        <f t="shared" si="198"/>
        <v>0</v>
      </c>
      <c r="G2531" s="4">
        <f t="shared" si="199"/>
        <v>0</v>
      </c>
      <c r="H2531" s="8">
        <f t="shared" si="200"/>
        <v>0</v>
      </c>
      <c r="J2531" s="8">
        <v>-611.875</v>
      </c>
      <c r="K2531" s="8">
        <f t="shared" si="196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197"/>
        <v>-0.61187499999999995</v>
      </c>
      <c r="E2532" s="8">
        <v>-0.61187499999999995</v>
      </c>
      <c r="F2532" s="4">
        <f t="shared" si="198"/>
        <v>0</v>
      </c>
      <c r="G2532" s="4">
        <f t="shared" si="199"/>
        <v>0</v>
      </c>
      <c r="H2532" s="8">
        <f t="shared" si="200"/>
        <v>0</v>
      </c>
      <c r="J2532" s="8">
        <v>-611.875</v>
      </c>
      <c r="K2532" s="8">
        <f t="shared" si="196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197"/>
        <v>-0.61187499999999995</v>
      </c>
      <c r="E2533" s="8">
        <v>-0.61187499999999995</v>
      </c>
      <c r="F2533" s="4">
        <f t="shared" si="198"/>
        <v>0</v>
      </c>
      <c r="G2533" s="4">
        <f t="shared" si="199"/>
        <v>0</v>
      </c>
      <c r="H2533" s="8">
        <f t="shared" si="200"/>
        <v>0</v>
      </c>
      <c r="J2533" s="8">
        <v>-611.875</v>
      </c>
      <c r="K2533" s="8">
        <f t="shared" si="196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197"/>
        <v>-1.0669200000000001</v>
      </c>
      <c r="E2534" s="8">
        <v>-1.0669150000000001</v>
      </c>
      <c r="F2534" s="4">
        <f t="shared" si="198"/>
        <v>5.000000000032756E-6</v>
      </c>
      <c r="G2534" s="4">
        <f t="shared" si="199"/>
        <v>5.000000000032756E-6</v>
      </c>
      <c r="H2534" s="8">
        <f t="shared" si="200"/>
        <v>2.5000000000327561E-11</v>
      </c>
      <c r="J2534" s="8">
        <v>-611.875</v>
      </c>
      <c r="K2534" s="8">
        <f t="shared" si="196"/>
        <v>-611.875</v>
      </c>
    </row>
    <row r="2535" spans="1:11" x14ac:dyDescent="0.25">
      <c r="A2535" s="8">
        <v>2527</v>
      </c>
      <c r="B2535" s="8">
        <v>6</v>
      </c>
      <c r="C2535" s="8">
        <v>-2443.52</v>
      </c>
      <c r="D2535" s="8">
        <f t="shared" si="197"/>
        <v>-2.4435199999999999</v>
      </c>
      <c r="E2535" s="8">
        <v>-2.4456380000000002</v>
      </c>
      <c r="F2535" s="4">
        <f t="shared" si="198"/>
        <v>-2.1180000000002863E-3</v>
      </c>
      <c r="G2535" s="4">
        <f t="shared" si="199"/>
        <v>2.1180000000002863E-3</v>
      </c>
      <c r="H2535" s="8">
        <f t="shared" si="200"/>
        <v>4.4859240000012125E-6</v>
      </c>
      <c r="J2535" s="8">
        <v>-611.875</v>
      </c>
      <c r="K2535" s="8">
        <f t="shared" si="196"/>
        <v>-611.875</v>
      </c>
    </row>
    <row r="2536" spans="1:11" x14ac:dyDescent="0.25">
      <c r="A2536" s="8">
        <v>2528</v>
      </c>
      <c r="B2536" s="8">
        <v>7</v>
      </c>
      <c r="C2536" s="8">
        <v>86410.8</v>
      </c>
      <c r="D2536" s="8">
        <f t="shared" si="197"/>
        <v>86.410800000000009</v>
      </c>
      <c r="E2536" s="8">
        <v>86.537649999999999</v>
      </c>
      <c r="F2536" s="4">
        <f t="shared" si="198"/>
        <v>0.12684999999999036</v>
      </c>
      <c r="G2536" s="4">
        <f t="shared" si="199"/>
        <v>0.12684999999999036</v>
      </c>
      <c r="H2536" s="8">
        <f t="shared" si="200"/>
        <v>1.6090922499997554E-2</v>
      </c>
      <c r="J2536" s="8">
        <v>-611.875</v>
      </c>
      <c r="K2536" s="8">
        <f t="shared" si="196"/>
        <v>-611.875</v>
      </c>
    </row>
    <row r="2537" spans="1:11" x14ac:dyDescent="0.25">
      <c r="A2537" s="8">
        <v>2529</v>
      </c>
      <c r="B2537" s="8">
        <v>8</v>
      </c>
      <c r="C2537" s="8">
        <v>112758</v>
      </c>
      <c r="D2537" s="8">
        <f t="shared" si="197"/>
        <v>112.758</v>
      </c>
      <c r="E2537" s="8">
        <v>113.21292099999999</v>
      </c>
      <c r="F2537" s="4">
        <f t="shared" si="198"/>
        <v>0.4549209999999988</v>
      </c>
      <c r="G2537" s="4">
        <f t="shared" si="199"/>
        <v>0.4549209999999988</v>
      </c>
      <c r="H2537" s="8">
        <f t="shared" si="200"/>
        <v>0.20695311624099891</v>
      </c>
      <c r="J2537" s="8">
        <v>-611.875</v>
      </c>
      <c r="K2537" s="8">
        <f t="shared" si="196"/>
        <v>-611.875</v>
      </c>
    </row>
    <row r="2538" spans="1:11" x14ac:dyDescent="0.25">
      <c r="A2538" s="8">
        <v>2530</v>
      </c>
      <c r="B2538" s="8">
        <v>9</v>
      </c>
      <c r="C2538" s="8">
        <v>111618</v>
      </c>
      <c r="D2538" s="8">
        <f t="shared" si="197"/>
        <v>111.61799999999999</v>
      </c>
      <c r="E2538" s="8">
        <v>112.128809</v>
      </c>
      <c r="F2538" s="4">
        <f t="shared" si="198"/>
        <v>0.51080900000000895</v>
      </c>
      <c r="G2538" s="4">
        <f t="shared" si="199"/>
        <v>0.51080900000000895</v>
      </c>
      <c r="H2538" s="8">
        <f t="shared" si="200"/>
        <v>0.26092583448100914</v>
      </c>
      <c r="J2538" s="8">
        <v>-611.875</v>
      </c>
      <c r="K2538" s="8">
        <f t="shared" si="196"/>
        <v>-611.875</v>
      </c>
    </row>
    <row r="2539" spans="1:11" x14ac:dyDescent="0.25">
      <c r="A2539" s="8">
        <v>2531</v>
      </c>
      <c r="B2539" s="8">
        <v>10</v>
      </c>
      <c r="C2539" s="8">
        <v>110839</v>
      </c>
      <c r="D2539" s="8">
        <f t="shared" si="197"/>
        <v>110.839</v>
      </c>
      <c r="E2539" s="8">
        <v>111.342161</v>
      </c>
      <c r="F2539" s="4">
        <f t="shared" si="198"/>
        <v>0.50316100000000574</v>
      </c>
      <c r="G2539" s="4">
        <f t="shared" si="199"/>
        <v>0.50316100000000574</v>
      </c>
      <c r="H2539" s="8">
        <f t="shared" si="200"/>
        <v>0.25317099192100578</v>
      </c>
      <c r="J2539" s="8">
        <v>-1066.92</v>
      </c>
      <c r="K2539" s="8">
        <f t="shared" si="196"/>
        <v>-1066.92</v>
      </c>
    </row>
    <row r="2540" spans="1:11" x14ac:dyDescent="0.25">
      <c r="A2540" s="8">
        <v>2532</v>
      </c>
      <c r="B2540" s="8">
        <v>11</v>
      </c>
      <c r="C2540" s="8">
        <v>110323</v>
      </c>
      <c r="D2540" s="8">
        <f t="shared" si="197"/>
        <v>110.32299999999999</v>
      </c>
      <c r="E2540" s="8">
        <v>110.809279</v>
      </c>
      <c r="F2540" s="4">
        <f t="shared" si="198"/>
        <v>0.48627900000001034</v>
      </c>
      <c r="G2540" s="4">
        <f t="shared" si="199"/>
        <v>0.48627900000001034</v>
      </c>
      <c r="H2540" s="8">
        <f t="shared" si="200"/>
        <v>0.23646726584101005</v>
      </c>
      <c r="J2540" s="8">
        <v>2677.96</v>
      </c>
      <c r="K2540" s="8">
        <f t="shared" ref="K2540:K2603" si="201">J2540</f>
        <v>2677.96</v>
      </c>
    </row>
    <row r="2541" spans="1:11" x14ac:dyDescent="0.25">
      <c r="A2541" s="8">
        <v>2533</v>
      </c>
      <c r="B2541" s="8">
        <v>12</v>
      </c>
      <c r="C2541" s="8">
        <v>109822</v>
      </c>
      <c r="D2541" s="8">
        <f t="shared" si="197"/>
        <v>109.822</v>
      </c>
      <c r="E2541" s="8">
        <v>110.28650399999999</v>
      </c>
      <c r="F2541" s="4">
        <f t="shared" si="198"/>
        <v>0.46450399999999092</v>
      </c>
      <c r="G2541" s="4">
        <f t="shared" si="199"/>
        <v>0.46450399999999092</v>
      </c>
      <c r="H2541" s="8">
        <f t="shared" si="200"/>
        <v>0.21576396601599157</v>
      </c>
      <c r="J2541" s="8">
        <v>114339</v>
      </c>
      <c r="K2541" s="8">
        <f t="shared" si="201"/>
        <v>114339</v>
      </c>
    </row>
    <row r="2542" spans="1:11" x14ac:dyDescent="0.25">
      <c r="A2542" s="8">
        <v>2534</v>
      </c>
      <c r="B2542" s="8">
        <v>13</v>
      </c>
      <c r="C2542" s="8">
        <v>109459</v>
      </c>
      <c r="D2542" s="8">
        <f t="shared" si="197"/>
        <v>109.459</v>
      </c>
      <c r="E2542" s="8">
        <v>109.91677199999999</v>
      </c>
      <c r="F2542" s="4">
        <f t="shared" si="198"/>
        <v>0.45777199999999141</v>
      </c>
      <c r="G2542" s="4">
        <f t="shared" si="199"/>
        <v>0.45777199999999141</v>
      </c>
      <c r="H2542" s="8">
        <f t="shared" si="200"/>
        <v>0.20955520398399213</v>
      </c>
      <c r="J2542" s="8">
        <v>114036</v>
      </c>
      <c r="K2542" s="8">
        <f t="shared" si="201"/>
        <v>114036</v>
      </c>
    </row>
    <row r="2543" spans="1:11" x14ac:dyDescent="0.25">
      <c r="A2543" s="8">
        <v>2535</v>
      </c>
      <c r="B2543" s="8">
        <v>14</v>
      </c>
      <c r="C2543" s="8">
        <v>109306</v>
      </c>
      <c r="D2543" s="8">
        <f t="shared" si="197"/>
        <v>109.306</v>
      </c>
      <c r="E2543" s="8">
        <v>109.75727000000001</v>
      </c>
      <c r="F2543" s="4">
        <f t="shared" si="198"/>
        <v>0.45127000000000805</v>
      </c>
      <c r="G2543" s="4">
        <f t="shared" si="199"/>
        <v>0.45127000000000805</v>
      </c>
      <c r="H2543" s="8">
        <f t="shared" si="200"/>
        <v>0.20364461290000727</v>
      </c>
      <c r="J2543" s="8">
        <v>112880</v>
      </c>
      <c r="K2543" s="8">
        <f t="shared" si="201"/>
        <v>112880</v>
      </c>
    </row>
    <row r="2544" spans="1:11" x14ac:dyDescent="0.25">
      <c r="A2544" s="8">
        <v>2536</v>
      </c>
      <c r="B2544" s="8">
        <v>15</v>
      </c>
      <c r="C2544" s="8">
        <v>109153</v>
      </c>
      <c r="D2544" s="8">
        <f t="shared" si="197"/>
        <v>109.15300000000001</v>
      </c>
      <c r="E2544" s="8">
        <v>109.591623</v>
      </c>
      <c r="F2544" s="4">
        <f t="shared" si="198"/>
        <v>0.43862299999999266</v>
      </c>
      <c r="G2544" s="4">
        <f t="shared" si="199"/>
        <v>0.43862299999999266</v>
      </c>
      <c r="H2544" s="8">
        <f t="shared" si="200"/>
        <v>0.19239013612899356</v>
      </c>
      <c r="J2544" s="8">
        <v>112226</v>
      </c>
      <c r="K2544" s="8">
        <f t="shared" si="201"/>
        <v>112226</v>
      </c>
    </row>
    <row r="2545" spans="1:11" x14ac:dyDescent="0.25">
      <c r="A2545" s="8">
        <v>2537</v>
      </c>
      <c r="B2545" s="8">
        <v>16</v>
      </c>
      <c r="C2545" s="8">
        <v>83623.899999999994</v>
      </c>
      <c r="D2545" s="8">
        <f t="shared" si="197"/>
        <v>83.623899999999992</v>
      </c>
      <c r="E2545" s="8">
        <v>82.899187999999995</v>
      </c>
      <c r="F2545" s="4">
        <f t="shared" si="198"/>
        <v>-0.72471199999999669</v>
      </c>
      <c r="G2545" s="4">
        <f t="shared" si="199"/>
        <v>0.72471199999999669</v>
      </c>
      <c r="H2545" s="8">
        <f t="shared" si="200"/>
        <v>0.52520748294399522</v>
      </c>
      <c r="J2545" s="8">
        <v>111805</v>
      </c>
      <c r="K2545" s="8">
        <f t="shared" si="201"/>
        <v>111805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197"/>
        <v>-0.92471500000000006</v>
      </c>
      <c r="E2546" s="8">
        <v>-0.92471499999999995</v>
      </c>
      <c r="F2546" s="4">
        <f t="shared" si="198"/>
        <v>1.1102230246251565E-16</v>
      </c>
      <c r="G2546" s="4">
        <f t="shared" si="199"/>
        <v>1.1102230246251565E-16</v>
      </c>
      <c r="H2546" s="8">
        <f t="shared" si="200"/>
        <v>1.2325951644078309E-32</v>
      </c>
      <c r="J2546" s="8">
        <v>111361</v>
      </c>
      <c r="K2546" s="8">
        <f t="shared" si="201"/>
        <v>111361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197"/>
        <v>-0.92471500000000006</v>
      </c>
      <c r="E2547" s="8">
        <v>-0.92471499999999995</v>
      </c>
      <c r="F2547" s="4">
        <f t="shared" si="198"/>
        <v>1.1102230246251565E-16</v>
      </c>
      <c r="G2547" s="4">
        <f t="shared" si="199"/>
        <v>1.1102230246251565E-16</v>
      </c>
      <c r="H2547" s="8">
        <f t="shared" si="200"/>
        <v>1.2325951644078309E-32</v>
      </c>
      <c r="J2547" s="8">
        <v>83525.600000000006</v>
      </c>
      <c r="K2547" s="8">
        <f t="shared" si="201"/>
        <v>83525.600000000006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197"/>
        <v>-0.61187499999999995</v>
      </c>
      <c r="E2548" s="8">
        <v>-0.61187499999999995</v>
      </c>
      <c r="F2548" s="4">
        <f t="shared" si="198"/>
        <v>0</v>
      </c>
      <c r="G2548" s="4">
        <f t="shared" si="199"/>
        <v>0</v>
      </c>
      <c r="H2548" s="8">
        <f t="shared" si="200"/>
        <v>0</v>
      </c>
      <c r="J2548" s="8">
        <v>110678</v>
      </c>
      <c r="K2548" s="8">
        <f t="shared" si="201"/>
        <v>110678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197"/>
        <v>-0.61187499999999995</v>
      </c>
      <c r="E2549" s="8">
        <v>-0.61187499999999995</v>
      </c>
      <c r="F2549" s="4">
        <f t="shared" si="198"/>
        <v>0</v>
      </c>
      <c r="G2549" s="4">
        <f t="shared" si="199"/>
        <v>0</v>
      </c>
      <c r="H2549" s="8">
        <f t="shared" si="200"/>
        <v>0</v>
      </c>
      <c r="J2549" s="8">
        <v>75484</v>
      </c>
      <c r="K2549" s="8">
        <f t="shared" si="201"/>
        <v>75484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197"/>
        <v>-0.61187499999999995</v>
      </c>
      <c r="E2550" s="8">
        <v>-0.61187499999999995</v>
      </c>
      <c r="F2550" s="4">
        <f t="shared" si="198"/>
        <v>0</v>
      </c>
      <c r="G2550" s="4">
        <f t="shared" si="199"/>
        <v>0</v>
      </c>
      <c r="H2550" s="8">
        <f t="shared" si="200"/>
        <v>0</v>
      </c>
      <c r="J2550" s="8">
        <v>80469.5</v>
      </c>
      <c r="K2550" s="8">
        <f t="shared" si="201"/>
        <v>80469.5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197"/>
        <v>-0.61187499999999995</v>
      </c>
      <c r="E2551" s="8">
        <v>-0.61187499999999995</v>
      </c>
      <c r="F2551" s="4">
        <f t="shared" si="198"/>
        <v>0</v>
      </c>
      <c r="G2551" s="4">
        <f t="shared" si="199"/>
        <v>0</v>
      </c>
      <c r="H2551" s="8">
        <f t="shared" si="200"/>
        <v>0</v>
      </c>
      <c r="J2551" s="8">
        <v>25687</v>
      </c>
      <c r="K2551" s="8">
        <f t="shared" si="201"/>
        <v>25687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197"/>
        <v>-0.61187499999999995</v>
      </c>
      <c r="E2552" s="8">
        <v>-0.61187499999999995</v>
      </c>
      <c r="F2552" s="4">
        <f t="shared" si="198"/>
        <v>0</v>
      </c>
      <c r="G2552" s="4">
        <f t="shared" si="199"/>
        <v>0</v>
      </c>
      <c r="H2552" s="8">
        <f t="shared" si="200"/>
        <v>0</v>
      </c>
      <c r="J2552" s="8">
        <v>-924.71500000000003</v>
      </c>
      <c r="K2552" s="8">
        <f t="shared" si="20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197"/>
        <v>-0.61187499999999995</v>
      </c>
      <c r="E2553" s="8">
        <v>-0.61187499999999995</v>
      </c>
      <c r="F2553" s="4">
        <f t="shared" si="198"/>
        <v>0</v>
      </c>
      <c r="G2553" s="4">
        <f t="shared" si="199"/>
        <v>0</v>
      </c>
      <c r="H2553" s="8">
        <f t="shared" si="200"/>
        <v>0</v>
      </c>
      <c r="J2553" s="8">
        <v>-611.875</v>
      </c>
      <c r="K2553" s="8">
        <f t="shared" si="20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197"/>
        <v>-0.61187499999999995</v>
      </c>
      <c r="E2554" s="8">
        <v>-0.61187499999999995</v>
      </c>
      <c r="F2554" s="4">
        <f t="shared" si="198"/>
        <v>0</v>
      </c>
      <c r="G2554" s="4">
        <f t="shared" si="199"/>
        <v>0</v>
      </c>
      <c r="H2554" s="8">
        <f t="shared" si="200"/>
        <v>0</v>
      </c>
      <c r="J2554" s="8">
        <v>-611.875</v>
      </c>
      <c r="K2554" s="8">
        <f t="shared" si="20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197"/>
        <v>-0.61187499999999995</v>
      </c>
      <c r="E2555" s="8">
        <v>-0.61187499999999995</v>
      </c>
      <c r="F2555" s="4">
        <f t="shared" si="198"/>
        <v>0</v>
      </c>
      <c r="G2555" s="4">
        <f t="shared" si="199"/>
        <v>0</v>
      </c>
      <c r="H2555" s="8">
        <f t="shared" si="200"/>
        <v>0</v>
      </c>
      <c r="J2555" s="8">
        <v>-611.875</v>
      </c>
      <c r="K2555" s="8">
        <f t="shared" si="20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197"/>
        <v>-0.61187499999999995</v>
      </c>
      <c r="E2556" s="8">
        <v>-0.61187499999999995</v>
      </c>
      <c r="F2556" s="4">
        <f t="shared" si="198"/>
        <v>0</v>
      </c>
      <c r="G2556" s="4">
        <f t="shared" si="199"/>
        <v>0</v>
      </c>
      <c r="H2556" s="8">
        <f t="shared" si="200"/>
        <v>0</v>
      </c>
      <c r="J2556" s="8">
        <v>-611.875</v>
      </c>
      <c r="K2556" s="8">
        <f t="shared" si="20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197"/>
        <v>-0.61187499999999995</v>
      </c>
      <c r="E2557" s="8">
        <v>-0.61187499999999995</v>
      </c>
      <c r="F2557" s="4">
        <f t="shared" si="198"/>
        <v>0</v>
      </c>
      <c r="G2557" s="4">
        <f t="shared" si="199"/>
        <v>0</v>
      </c>
      <c r="H2557" s="8">
        <f t="shared" si="200"/>
        <v>0</v>
      </c>
      <c r="J2557" s="8">
        <v>-611.875</v>
      </c>
      <c r="K2557" s="8">
        <f t="shared" si="20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197"/>
        <v>-1.0669200000000001</v>
      </c>
      <c r="E2558" s="8">
        <v>-1.0669150000000001</v>
      </c>
      <c r="F2558" s="4">
        <f t="shared" si="198"/>
        <v>5.000000000032756E-6</v>
      </c>
      <c r="G2558" s="4">
        <f t="shared" si="199"/>
        <v>5.000000000032756E-6</v>
      </c>
      <c r="H2558" s="8">
        <f t="shared" si="200"/>
        <v>2.5000000000327561E-11</v>
      </c>
      <c r="J2558" s="8">
        <v>-611.875</v>
      </c>
      <c r="K2558" s="8">
        <f t="shared" si="201"/>
        <v>-611.875</v>
      </c>
    </row>
    <row r="2559" spans="1:11" x14ac:dyDescent="0.25">
      <c r="A2559" s="8">
        <v>2551</v>
      </c>
      <c r="B2559" s="8">
        <v>6</v>
      </c>
      <c r="C2559" s="8">
        <v>-3362.57</v>
      </c>
      <c r="D2559" s="8">
        <f t="shared" si="197"/>
        <v>-3.3625700000000003</v>
      </c>
      <c r="E2559" s="8">
        <v>-3.3641679999999998</v>
      </c>
      <c r="F2559" s="4">
        <f t="shared" si="198"/>
        <v>-1.5979999999995442E-3</v>
      </c>
      <c r="G2559" s="4">
        <f t="shared" si="199"/>
        <v>1.5979999999995442E-3</v>
      </c>
      <c r="H2559" s="8">
        <f t="shared" si="200"/>
        <v>2.5536039999985432E-6</v>
      </c>
      <c r="J2559" s="8">
        <v>-611.875</v>
      </c>
      <c r="K2559" s="8">
        <f t="shared" si="201"/>
        <v>-611.875</v>
      </c>
    </row>
    <row r="2560" spans="1:11" x14ac:dyDescent="0.25">
      <c r="A2560" s="8">
        <v>2552</v>
      </c>
      <c r="B2560" s="8">
        <v>7</v>
      </c>
      <c r="C2560" s="8">
        <v>110246</v>
      </c>
      <c r="D2560" s="8">
        <f t="shared" si="197"/>
        <v>110.246</v>
      </c>
      <c r="E2560" s="8">
        <v>111.070947</v>
      </c>
      <c r="F2560" s="4">
        <f t="shared" si="198"/>
        <v>0.82494700000000876</v>
      </c>
      <c r="G2560" s="4">
        <f t="shared" si="199"/>
        <v>0.82494700000000876</v>
      </c>
      <c r="H2560" s="8">
        <f t="shared" si="200"/>
        <v>0.6805375528090144</v>
      </c>
      <c r="J2560" s="8">
        <v>-611.875</v>
      </c>
      <c r="K2560" s="8">
        <f t="shared" si="201"/>
        <v>-611.875</v>
      </c>
    </row>
    <row r="2561" spans="1:11" x14ac:dyDescent="0.25">
      <c r="A2561" s="8">
        <v>2553</v>
      </c>
      <c r="B2561" s="8">
        <v>8</v>
      </c>
      <c r="C2561" s="8">
        <v>111851</v>
      </c>
      <c r="D2561" s="8">
        <f t="shared" si="197"/>
        <v>111.851</v>
      </c>
      <c r="E2561" s="8">
        <v>112.249403</v>
      </c>
      <c r="F2561" s="4">
        <f t="shared" si="198"/>
        <v>0.39840300000000184</v>
      </c>
      <c r="G2561" s="4">
        <f t="shared" si="199"/>
        <v>0.39840300000000184</v>
      </c>
      <c r="H2561" s="8">
        <f t="shared" si="200"/>
        <v>0.15872495040900148</v>
      </c>
      <c r="J2561" s="8">
        <v>-611.875</v>
      </c>
      <c r="K2561" s="8">
        <f t="shared" si="201"/>
        <v>-611.875</v>
      </c>
    </row>
    <row r="2562" spans="1:11" x14ac:dyDescent="0.25">
      <c r="A2562" s="8">
        <v>2554</v>
      </c>
      <c r="B2562" s="8">
        <v>9</v>
      </c>
      <c r="C2562" s="8">
        <v>110884</v>
      </c>
      <c r="D2562" s="8">
        <f t="shared" si="197"/>
        <v>110.884</v>
      </c>
      <c r="E2562" s="8">
        <v>111.106129</v>
      </c>
      <c r="F2562" s="4">
        <f t="shared" si="198"/>
        <v>0.22212899999999536</v>
      </c>
      <c r="G2562" s="4">
        <f t="shared" si="199"/>
        <v>0.22212899999999536</v>
      </c>
      <c r="H2562" s="8">
        <f t="shared" si="200"/>
        <v>4.9341292640997937E-2</v>
      </c>
      <c r="J2562" s="8">
        <v>-611.875</v>
      </c>
      <c r="K2562" s="8">
        <f t="shared" si="201"/>
        <v>-611.875</v>
      </c>
    </row>
    <row r="2563" spans="1:11" x14ac:dyDescent="0.25">
      <c r="A2563" s="8">
        <v>2555</v>
      </c>
      <c r="B2563" s="8">
        <v>10</v>
      </c>
      <c r="C2563" s="8">
        <v>110069</v>
      </c>
      <c r="D2563" s="8">
        <f t="shared" si="197"/>
        <v>110.069</v>
      </c>
      <c r="E2563" s="8">
        <v>110.218149</v>
      </c>
      <c r="F2563" s="4">
        <f t="shared" si="198"/>
        <v>0.1491489999999942</v>
      </c>
      <c r="G2563" s="4">
        <f t="shared" si="199"/>
        <v>0.1491489999999942</v>
      </c>
      <c r="H2563" s="8">
        <f t="shared" si="200"/>
        <v>2.224542420099827E-2</v>
      </c>
      <c r="J2563" s="8">
        <v>-1066.92</v>
      </c>
      <c r="K2563" s="8">
        <f t="shared" si="201"/>
        <v>-1066.92</v>
      </c>
    </row>
    <row r="2564" spans="1:11" x14ac:dyDescent="0.25">
      <c r="A2564" s="8">
        <v>2556</v>
      </c>
      <c r="B2564" s="8">
        <v>11</v>
      </c>
      <c r="C2564" s="8">
        <v>109456</v>
      </c>
      <c r="D2564" s="8">
        <f t="shared" si="197"/>
        <v>109.456</v>
      </c>
      <c r="E2564" s="8">
        <v>109.60290500000001</v>
      </c>
      <c r="F2564" s="4">
        <f t="shared" si="198"/>
        <v>0.14690500000000384</v>
      </c>
      <c r="G2564" s="4">
        <f t="shared" si="199"/>
        <v>0.14690500000000384</v>
      </c>
      <c r="H2564" s="8">
        <f t="shared" si="200"/>
        <v>2.1581079025001129E-2</v>
      </c>
      <c r="J2564" s="8">
        <v>-2445.34</v>
      </c>
      <c r="K2564" s="8">
        <f t="shared" si="201"/>
        <v>-2445.34</v>
      </c>
    </row>
    <row r="2565" spans="1:11" x14ac:dyDescent="0.25">
      <c r="A2565" s="8">
        <v>2557</v>
      </c>
      <c r="B2565" s="8">
        <v>12</v>
      </c>
      <c r="C2565" s="8">
        <v>108909</v>
      </c>
      <c r="D2565" s="8">
        <f t="shared" si="197"/>
        <v>108.90900000000001</v>
      </c>
      <c r="E2565" s="8">
        <v>109.204508</v>
      </c>
      <c r="F2565" s="4">
        <f t="shared" si="198"/>
        <v>0.29550799999999811</v>
      </c>
      <c r="G2565" s="4">
        <f t="shared" si="199"/>
        <v>0.29550799999999811</v>
      </c>
      <c r="H2565" s="8">
        <f t="shared" si="200"/>
        <v>8.7324978063998887E-2</v>
      </c>
      <c r="J2565" s="8">
        <v>86341.9</v>
      </c>
      <c r="K2565" s="8">
        <f t="shared" si="201"/>
        <v>86341.9</v>
      </c>
    </row>
    <row r="2566" spans="1:11" x14ac:dyDescent="0.25">
      <c r="A2566" s="8">
        <v>2558</v>
      </c>
      <c r="B2566" s="8">
        <v>13</v>
      </c>
      <c r="C2566" s="8">
        <v>108496</v>
      </c>
      <c r="D2566" s="8">
        <f t="shared" si="197"/>
        <v>108.496</v>
      </c>
      <c r="E2566" s="8">
        <v>108.66740900000001</v>
      </c>
      <c r="F2566" s="4">
        <f t="shared" si="198"/>
        <v>0.17140900000001125</v>
      </c>
      <c r="G2566" s="4">
        <f t="shared" si="199"/>
        <v>0.17140900000001125</v>
      </c>
      <c r="H2566" s="8">
        <f t="shared" si="200"/>
        <v>2.9381045281003857E-2</v>
      </c>
      <c r="J2566" s="8">
        <v>112791</v>
      </c>
      <c r="K2566" s="8">
        <f t="shared" si="201"/>
        <v>112791</v>
      </c>
    </row>
    <row r="2567" spans="1:11" x14ac:dyDescent="0.25">
      <c r="A2567" s="8">
        <v>2559</v>
      </c>
      <c r="B2567" s="8">
        <v>14</v>
      </c>
      <c r="C2567" s="8">
        <v>108352</v>
      </c>
      <c r="D2567" s="8">
        <f t="shared" si="197"/>
        <v>108.352</v>
      </c>
      <c r="E2567" s="8">
        <v>108.659081</v>
      </c>
      <c r="F2567" s="4">
        <f t="shared" si="198"/>
        <v>0.30708099999999661</v>
      </c>
      <c r="G2567" s="4">
        <f t="shared" si="199"/>
        <v>0.30708099999999661</v>
      </c>
      <c r="H2567" s="8">
        <f t="shared" si="200"/>
        <v>9.4298740560997921E-2</v>
      </c>
      <c r="J2567" s="8">
        <v>112033</v>
      </c>
      <c r="K2567" s="8">
        <f t="shared" si="201"/>
        <v>112033</v>
      </c>
    </row>
    <row r="2568" spans="1:11" x14ac:dyDescent="0.25">
      <c r="A2568" s="8">
        <v>2560</v>
      </c>
      <c r="B2568" s="8">
        <v>15</v>
      </c>
      <c r="C2568" s="8">
        <v>108202</v>
      </c>
      <c r="D2568" s="8">
        <f t="shared" si="197"/>
        <v>108.202</v>
      </c>
      <c r="E2568" s="8">
        <v>108.608912</v>
      </c>
      <c r="F2568" s="4">
        <f t="shared" si="198"/>
        <v>0.40691200000000549</v>
      </c>
      <c r="G2568" s="4">
        <f t="shared" si="199"/>
        <v>0.40691200000000549</v>
      </c>
      <c r="H2568" s="8">
        <f t="shared" si="200"/>
        <v>0.16557737574400447</v>
      </c>
      <c r="J2568" s="8">
        <v>111256</v>
      </c>
      <c r="K2568" s="8">
        <f t="shared" si="201"/>
        <v>111256</v>
      </c>
    </row>
    <row r="2569" spans="1:11" x14ac:dyDescent="0.25">
      <c r="A2569" s="8">
        <v>2561</v>
      </c>
      <c r="B2569" s="8">
        <v>16</v>
      </c>
      <c r="C2569" s="8">
        <v>96370</v>
      </c>
      <c r="D2569" s="8">
        <f t="shared" ref="D2569:D2632" si="202">C2569/1000</f>
        <v>96.37</v>
      </c>
      <c r="E2569" s="8">
        <v>95.862223</v>
      </c>
      <c r="F2569" s="4">
        <f t="shared" ref="F2569:F2632" si="203">(E2569- D2569)</f>
        <v>-0.50777700000000436</v>
      </c>
      <c r="G2569" s="4">
        <f t="shared" ref="G2569:G2632" si="204">ABS(F2569)</f>
        <v>0.50777700000000436</v>
      </c>
      <c r="H2569" s="8">
        <f t="shared" ref="H2569:H2632" si="205">(G2569^2)</f>
        <v>0.25783748172900445</v>
      </c>
      <c r="J2569" s="8">
        <v>110741</v>
      </c>
      <c r="K2569" s="8">
        <f t="shared" si="201"/>
        <v>110741</v>
      </c>
    </row>
    <row r="2570" spans="1:11" x14ac:dyDescent="0.25">
      <c r="A2570" s="8">
        <v>2562</v>
      </c>
      <c r="B2570" s="8">
        <v>17</v>
      </c>
      <c r="C2570" s="8">
        <v>26354.3</v>
      </c>
      <c r="D2570" s="8">
        <f t="shared" si="202"/>
        <v>26.354299999999999</v>
      </c>
      <c r="E2570" s="8">
        <v>24.687294999999999</v>
      </c>
      <c r="F2570" s="4">
        <f t="shared" si="203"/>
        <v>-1.6670049999999996</v>
      </c>
      <c r="G2570" s="4">
        <f t="shared" si="204"/>
        <v>1.6670049999999996</v>
      </c>
      <c r="H2570" s="8">
        <f t="shared" si="205"/>
        <v>2.7789056700249986</v>
      </c>
      <c r="J2570" s="8">
        <v>110230</v>
      </c>
      <c r="K2570" s="8">
        <f t="shared" si="201"/>
        <v>110230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02"/>
        <v>-0.92471500000000006</v>
      </c>
      <c r="E2571" s="8">
        <v>-0.92471499999999995</v>
      </c>
      <c r="F2571" s="4">
        <f t="shared" si="203"/>
        <v>1.1102230246251565E-16</v>
      </c>
      <c r="G2571" s="4">
        <f t="shared" si="204"/>
        <v>1.1102230246251565E-16</v>
      </c>
      <c r="H2571" s="8">
        <f t="shared" si="205"/>
        <v>1.2325951644078309E-32</v>
      </c>
      <c r="J2571" s="8">
        <v>109870</v>
      </c>
      <c r="K2571" s="8">
        <f t="shared" si="201"/>
        <v>109870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02"/>
        <v>-0.61187499999999995</v>
      </c>
      <c r="E2572" s="8">
        <v>-0.61187499999999995</v>
      </c>
      <c r="F2572" s="4">
        <f t="shared" si="203"/>
        <v>0</v>
      </c>
      <c r="G2572" s="4">
        <f t="shared" si="204"/>
        <v>0</v>
      </c>
      <c r="H2572" s="8">
        <f t="shared" si="205"/>
        <v>0</v>
      </c>
      <c r="J2572" s="8">
        <v>109715</v>
      </c>
      <c r="K2572" s="8">
        <f t="shared" si="201"/>
        <v>109715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02"/>
        <v>-0.61187499999999995</v>
      </c>
      <c r="E2573" s="8">
        <v>-0.61187499999999995</v>
      </c>
      <c r="F2573" s="4">
        <f t="shared" si="203"/>
        <v>0</v>
      </c>
      <c r="G2573" s="4">
        <f t="shared" si="204"/>
        <v>0</v>
      </c>
      <c r="H2573" s="8">
        <f t="shared" si="205"/>
        <v>0</v>
      </c>
      <c r="J2573" s="8">
        <v>109560</v>
      </c>
      <c r="K2573" s="8">
        <f t="shared" si="201"/>
        <v>109560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02"/>
        <v>-0.61187499999999995</v>
      </c>
      <c r="E2574" s="8">
        <v>-0.61187499999999995</v>
      </c>
      <c r="F2574" s="4">
        <f t="shared" si="203"/>
        <v>0</v>
      </c>
      <c r="G2574" s="4">
        <f t="shared" si="204"/>
        <v>0</v>
      </c>
      <c r="H2574" s="8">
        <f t="shared" si="205"/>
        <v>0</v>
      </c>
      <c r="J2574" s="8">
        <v>82990.7</v>
      </c>
      <c r="K2574" s="8">
        <f t="shared" si="201"/>
        <v>82990.7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02"/>
        <v>-0.61187499999999995</v>
      </c>
      <c r="E2575" s="8">
        <v>-0.61187499999999995</v>
      </c>
      <c r="F2575" s="4">
        <f t="shared" si="203"/>
        <v>0</v>
      </c>
      <c r="G2575" s="4">
        <f t="shared" si="204"/>
        <v>0</v>
      </c>
      <c r="H2575" s="8">
        <f t="shared" si="205"/>
        <v>0</v>
      </c>
      <c r="J2575" s="8">
        <v>-924.71500000000003</v>
      </c>
      <c r="K2575" s="8">
        <f t="shared" si="20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02"/>
        <v>-0.61187499999999995</v>
      </c>
      <c r="E2576" s="8">
        <v>-0.61187499999999995</v>
      </c>
      <c r="F2576" s="4">
        <f t="shared" si="203"/>
        <v>0</v>
      </c>
      <c r="G2576" s="4">
        <f t="shared" si="204"/>
        <v>0</v>
      </c>
      <c r="H2576" s="8">
        <f t="shared" si="205"/>
        <v>0</v>
      </c>
      <c r="J2576" s="8">
        <v>-924.71500000000003</v>
      </c>
      <c r="K2576" s="8">
        <f t="shared" si="20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02"/>
        <v>-0.61187499999999995</v>
      </c>
      <c r="E2577" s="8">
        <v>-0.61187499999999995</v>
      </c>
      <c r="F2577" s="4">
        <f t="shared" si="203"/>
        <v>0</v>
      </c>
      <c r="G2577" s="4">
        <f t="shared" si="204"/>
        <v>0</v>
      </c>
      <c r="H2577" s="8">
        <f t="shared" si="205"/>
        <v>0</v>
      </c>
      <c r="J2577" s="8">
        <v>-611.875</v>
      </c>
      <c r="K2577" s="8">
        <f t="shared" si="20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02"/>
        <v>-0.61187499999999995</v>
      </c>
      <c r="E2578" s="8">
        <v>-0.61187499999999995</v>
      </c>
      <c r="F2578" s="4">
        <f t="shared" si="203"/>
        <v>0</v>
      </c>
      <c r="G2578" s="4">
        <f t="shared" si="204"/>
        <v>0</v>
      </c>
      <c r="H2578" s="8">
        <f t="shared" si="205"/>
        <v>0</v>
      </c>
      <c r="J2578" s="8">
        <v>-611.875</v>
      </c>
      <c r="K2578" s="8">
        <f t="shared" si="20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02"/>
        <v>-0.61187499999999995</v>
      </c>
      <c r="E2579" s="8">
        <v>-0.61187499999999995</v>
      </c>
      <c r="F2579" s="4">
        <f t="shared" si="203"/>
        <v>0</v>
      </c>
      <c r="G2579" s="4">
        <f t="shared" si="204"/>
        <v>0</v>
      </c>
      <c r="H2579" s="8">
        <f t="shared" si="205"/>
        <v>0</v>
      </c>
      <c r="J2579" s="8">
        <v>-611.875</v>
      </c>
      <c r="K2579" s="8">
        <f t="shared" si="20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02"/>
        <v>-0.61187499999999995</v>
      </c>
      <c r="E2580" s="8">
        <v>-0.61187499999999995</v>
      </c>
      <c r="F2580" s="4">
        <f t="shared" si="203"/>
        <v>0</v>
      </c>
      <c r="G2580" s="4">
        <f t="shared" si="204"/>
        <v>0</v>
      </c>
      <c r="H2580" s="8">
        <f t="shared" si="205"/>
        <v>0</v>
      </c>
      <c r="J2580" s="8">
        <v>-611.875</v>
      </c>
      <c r="K2580" s="8">
        <f t="shared" si="20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02"/>
        <v>-0.61187499999999995</v>
      </c>
      <c r="E2581" s="8">
        <v>-0.61187499999999995</v>
      </c>
      <c r="F2581" s="4">
        <f t="shared" si="203"/>
        <v>0</v>
      </c>
      <c r="G2581" s="4">
        <f t="shared" si="204"/>
        <v>0</v>
      </c>
      <c r="H2581" s="8">
        <f t="shared" si="205"/>
        <v>0</v>
      </c>
      <c r="J2581" s="8">
        <v>-611.875</v>
      </c>
      <c r="K2581" s="8">
        <f t="shared" si="20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02"/>
        <v>-1.0669200000000001</v>
      </c>
      <c r="E2582" s="8">
        <v>-1.0669150000000001</v>
      </c>
      <c r="F2582" s="4">
        <f t="shared" si="203"/>
        <v>5.000000000032756E-6</v>
      </c>
      <c r="G2582" s="4">
        <f t="shared" si="204"/>
        <v>5.000000000032756E-6</v>
      </c>
      <c r="H2582" s="8">
        <f t="shared" si="205"/>
        <v>2.5000000000327561E-11</v>
      </c>
      <c r="J2582" s="8">
        <v>-611.875</v>
      </c>
      <c r="K2582" s="8">
        <f t="shared" si="20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02"/>
        <v>-1.0669200000000001</v>
      </c>
      <c r="E2583" s="8">
        <v>-1.0669150000000001</v>
      </c>
      <c r="F2583" s="4">
        <f t="shared" si="203"/>
        <v>5.000000000032756E-6</v>
      </c>
      <c r="G2583" s="4">
        <f t="shared" si="204"/>
        <v>5.000000000032756E-6</v>
      </c>
      <c r="H2583" s="8">
        <f t="shared" si="205"/>
        <v>2.5000000000327561E-11</v>
      </c>
      <c r="J2583" s="8">
        <v>-611.875</v>
      </c>
      <c r="K2583" s="8">
        <f t="shared" si="20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02"/>
        <v>-0.92471500000000006</v>
      </c>
      <c r="E2584" s="8">
        <v>-0.92471499999999995</v>
      </c>
      <c r="F2584" s="4">
        <f t="shared" si="203"/>
        <v>1.1102230246251565E-16</v>
      </c>
      <c r="G2584" s="4">
        <f t="shared" si="204"/>
        <v>1.1102230246251565E-16</v>
      </c>
      <c r="H2584" s="8">
        <f t="shared" si="205"/>
        <v>1.2325951644078309E-32</v>
      </c>
      <c r="J2584" s="8">
        <v>-611.875</v>
      </c>
      <c r="K2584" s="8">
        <f t="shared" si="201"/>
        <v>-611.875</v>
      </c>
    </row>
    <row r="2585" spans="1:11" x14ac:dyDescent="0.25">
      <c r="A2585" s="8">
        <v>2577</v>
      </c>
      <c r="B2585" s="8">
        <v>8</v>
      </c>
      <c r="C2585" s="8">
        <v>-846.57799999999997</v>
      </c>
      <c r="D2585" s="8">
        <f t="shared" si="202"/>
        <v>-0.84657799999999994</v>
      </c>
      <c r="E2585" s="8">
        <v>-0.90825599999999995</v>
      </c>
      <c r="F2585" s="4">
        <f t="shared" si="203"/>
        <v>-6.1678000000000011E-2</v>
      </c>
      <c r="G2585" s="4">
        <f t="shared" si="204"/>
        <v>6.1678000000000011E-2</v>
      </c>
      <c r="H2585" s="8">
        <f t="shared" si="205"/>
        <v>3.8041756840000015E-3</v>
      </c>
      <c r="J2585" s="8">
        <v>-611.875</v>
      </c>
      <c r="K2585" s="8">
        <f t="shared" si="201"/>
        <v>-611.875</v>
      </c>
    </row>
    <row r="2586" spans="1:11" x14ac:dyDescent="0.25">
      <c r="A2586" s="8">
        <v>2578</v>
      </c>
      <c r="B2586" s="8">
        <v>9</v>
      </c>
      <c r="C2586" s="8">
        <v>111475</v>
      </c>
      <c r="D2586" s="8">
        <f t="shared" si="202"/>
        <v>111.47499999999999</v>
      </c>
      <c r="E2586" s="8">
        <v>111.962585</v>
      </c>
      <c r="F2586" s="4">
        <f t="shared" si="203"/>
        <v>0.48758500000000993</v>
      </c>
      <c r="G2586" s="4">
        <f t="shared" si="204"/>
        <v>0.48758500000000993</v>
      </c>
      <c r="H2586" s="8">
        <f t="shared" si="205"/>
        <v>0.23773913222500967</v>
      </c>
      <c r="J2586" s="8">
        <v>-611.875</v>
      </c>
      <c r="K2586" s="8">
        <f t="shared" si="201"/>
        <v>-611.875</v>
      </c>
    </row>
    <row r="2587" spans="1:11" x14ac:dyDescent="0.25">
      <c r="A2587" s="8">
        <v>2579</v>
      </c>
      <c r="B2587" s="8">
        <v>10</v>
      </c>
      <c r="C2587" s="8">
        <v>111131</v>
      </c>
      <c r="D2587" s="8">
        <f t="shared" si="202"/>
        <v>111.131</v>
      </c>
      <c r="E2587" s="8">
        <v>111.522142</v>
      </c>
      <c r="F2587" s="4">
        <f t="shared" si="203"/>
        <v>0.3911420000000021</v>
      </c>
      <c r="G2587" s="4">
        <f t="shared" si="204"/>
        <v>0.3911420000000021</v>
      </c>
      <c r="H2587" s="8">
        <f t="shared" si="205"/>
        <v>0.15299206416400163</v>
      </c>
      <c r="J2587" s="8">
        <v>-1066.92</v>
      </c>
      <c r="K2587" s="8">
        <f t="shared" si="201"/>
        <v>-1066.92</v>
      </c>
    </row>
    <row r="2588" spans="1:11" x14ac:dyDescent="0.25">
      <c r="A2588" s="8">
        <v>2580</v>
      </c>
      <c r="B2588" s="8">
        <v>11</v>
      </c>
      <c r="C2588" s="8">
        <v>56982.5</v>
      </c>
      <c r="D2588" s="8">
        <f t="shared" si="202"/>
        <v>56.982500000000002</v>
      </c>
      <c r="E2588" s="8">
        <v>56.831440999999998</v>
      </c>
      <c r="F2588" s="4">
        <f t="shared" si="203"/>
        <v>-0.15105900000000361</v>
      </c>
      <c r="G2588" s="4">
        <f t="shared" si="204"/>
        <v>0.15105900000000361</v>
      </c>
      <c r="H2588" s="8">
        <f t="shared" si="205"/>
        <v>2.2818821481001089E-2</v>
      </c>
      <c r="J2588" s="8">
        <v>-3364.13</v>
      </c>
      <c r="K2588" s="8">
        <f t="shared" si="201"/>
        <v>-3364.13</v>
      </c>
    </row>
    <row r="2589" spans="1:11" x14ac:dyDescent="0.25">
      <c r="A2589" s="8">
        <v>2581</v>
      </c>
      <c r="B2589" s="8">
        <v>12</v>
      </c>
      <c r="C2589" s="8">
        <v>87785.8</v>
      </c>
      <c r="D2589" s="8">
        <f t="shared" si="202"/>
        <v>87.785800000000009</v>
      </c>
      <c r="E2589" s="8">
        <v>87.602604999999997</v>
      </c>
      <c r="F2589" s="4">
        <f t="shared" si="203"/>
        <v>-0.18319500000001199</v>
      </c>
      <c r="G2589" s="4">
        <f t="shared" si="204"/>
        <v>0.18319500000001199</v>
      </c>
      <c r="H2589" s="8">
        <f t="shared" si="205"/>
        <v>3.3560408025004394E-2</v>
      </c>
      <c r="J2589" s="8">
        <v>110786</v>
      </c>
      <c r="K2589" s="8">
        <f t="shared" si="201"/>
        <v>110786</v>
      </c>
    </row>
    <row r="2590" spans="1:11" x14ac:dyDescent="0.25">
      <c r="A2590" s="8">
        <v>2582</v>
      </c>
      <c r="B2590" s="8">
        <v>13</v>
      </c>
      <c r="C2590" s="8">
        <v>109723</v>
      </c>
      <c r="D2590" s="8">
        <f t="shared" si="202"/>
        <v>109.723</v>
      </c>
      <c r="E2590" s="8">
        <v>110.608143</v>
      </c>
      <c r="F2590" s="4">
        <f t="shared" si="203"/>
        <v>0.88514299999999935</v>
      </c>
      <c r="G2590" s="4">
        <f t="shared" si="204"/>
        <v>0.88514299999999935</v>
      </c>
      <c r="H2590" s="8">
        <f t="shared" si="205"/>
        <v>0.78347813044899883</v>
      </c>
      <c r="J2590" s="8">
        <v>112018</v>
      </c>
      <c r="K2590" s="8">
        <f t="shared" si="201"/>
        <v>112018</v>
      </c>
    </row>
    <row r="2591" spans="1:11" x14ac:dyDescent="0.25">
      <c r="A2591" s="8">
        <v>2583</v>
      </c>
      <c r="B2591" s="8">
        <v>14</v>
      </c>
      <c r="C2591" s="8">
        <v>109923</v>
      </c>
      <c r="D2591" s="8">
        <f t="shared" si="202"/>
        <v>109.923</v>
      </c>
      <c r="E2591" s="8">
        <v>110.35149800000001</v>
      </c>
      <c r="F2591" s="4">
        <f t="shared" si="203"/>
        <v>0.42849800000000471</v>
      </c>
      <c r="G2591" s="4">
        <f t="shared" si="204"/>
        <v>0.42849800000000471</v>
      </c>
      <c r="H2591" s="8">
        <f t="shared" si="205"/>
        <v>0.18361053600400404</v>
      </c>
      <c r="J2591" s="8">
        <v>110974</v>
      </c>
      <c r="K2591" s="8">
        <f t="shared" si="201"/>
        <v>110974</v>
      </c>
    </row>
    <row r="2592" spans="1:11" x14ac:dyDescent="0.25">
      <c r="A2592" s="8">
        <v>2584</v>
      </c>
      <c r="B2592" s="8">
        <v>15</v>
      </c>
      <c r="C2592" s="8">
        <v>109795</v>
      </c>
      <c r="D2592" s="8">
        <f t="shared" si="202"/>
        <v>109.795</v>
      </c>
      <c r="E2592" s="8">
        <v>110.164287</v>
      </c>
      <c r="F2592" s="4">
        <f t="shared" si="203"/>
        <v>0.36928699999999992</v>
      </c>
      <c r="G2592" s="4">
        <f t="shared" si="204"/>
        <v>0.36928699999999992</v>
      </c>
      <c r="H2592" s="8">
        <f t="shared" si="205"/>
        <v>0.13637288836899994</v>
      </c>
      <c r="J2592" s="8">
        <v>110596</v>
      </c>
      <c r="K2592" s="8">
        <f t="shared" si="201"/>
        <v>110596</v>
      </c>
    </row>
    <row r="2593" spans="1:11" x14ac:dyDescent="0.25">
      <c r="A2593" s="8">
        <v>2585</v>
      </c>
      <c r="B2593" s="8">
        <v>16</v>
      </c>
      <c r="C2593" s="8">
        <v>84367.2</v>
      </c>
      <c r="D2593" s="8">
        <f t="shared" si="202"/>
        <v>84.367199999999997</v>
      </c>
      <c r="E2593" s="8">
        <v>83.846181999999999</v>
      </c>
      <c r="F2593" s="4">
        <f t="shared" si="203"/>
        <v>-0.52101799999999798</v>
      </c>
      <c r="G2593" s="4">
        <f t="shared" si="204"/>
        <v>0.52101799999999798</v>
      </c>
      <c r="H2593" s="8">
        <f t="shared" si="205"/>
        <v>0.27145975632399788</v>
      </c>
      <c r="J2593" s="8">
        <v>109569</v>
      </c>
      <c r="K2593" s="8">
        <f t="shared" si="201"/>
        <v>109569</v>
      </c>
    </row>
    <row r="2594" spans="1:11" x14ac:dyDescent="0.25">
      <c r="A2594" s="8">
        <v>2586</v>
      </c>
      <c r="B2594" s="8">
        <v>17</v>
      </c>
      <c r="C2594" s="8">
        <v>29315.599999999999</v>
      </c>
      <c r="D2594" s="8">
        <f t="shared" si="202"/>
        <v>29.3156</v>
      </c>
      <c r="E2594" s="8">
        <v>27.848708999999999</v>
      </c>
      <c r="F2594" s="4">
        <f t="shared" si="203"/>
        <v>-1.4668910000000004</v>
      </c>
      <c r="G2594" s="4">
        <f t="shared" si="204"/>
        <v>1.4668910000000004</v>
      </c>
      <c r="H2594" s="8">
        <f t="shared" si="205"/>
        <v>2.151769205881001</v>
      </c>
      <c r="J2594" s="8">
        <v>109184</v>
      </c>
      <c r="K2594" s="8">
        <f t="shared" si="201"/>
        <v>109184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02"/>
        <v>-0.92471500000000006</v>
      </c>
      <c r="E2595" s="8">
        <v>-0.92471499999999995</v>
      </c>
      <c r="F2595" s="4">
        <f t="shared" si="203"/>
        <v>1.1102230246251565E-16</v>
      </c>
      <c r="G2595" s="4">
        <f t="shared" si="204"/>
        <v>1.1102230246251565E-16</v>
      </c>
      <c r="H2595" s="8">
        <f t="shared" si="205"/>
        <v>1.2325951644078309E-32</v>
      </c>
      <c r="J2595" s="8">
        <v>108671</v>
      </c>
      <c r="K2595" s="8">
        <f t="shared" si="201"/>
        <v>108671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02"/>
        <v>-0.61187499999999995</v>
      </c>
      <c r="E2596" s="8">
        <v>-0.61187499999999995</v>
      </c>
      <c r="F2596" s="4">
        <f t="shared" si="203"/>
        <v>0</v>
      </c>
      <c r="G2596" s="4">
        <f t="shared" si="204"/>
        <v>0</v>
      </c>
      <c r="H2596" s="8">
        <f t="shared" si="205"/>
        <v>0</v>
      </c>
      <c r="J2596" s="8">
        <v>108663</v>
      </c>
      <c r="K2596" s="8">
        <f t="shared" si="201"/>
        <v>108663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02"/>
        <v>-0.61187499999999995</v>
      </c>
      <c r="E2597" s="8">
        <v>-0.61187499999999995</v>
      </c>
      <c r="F2597" s="4">
        <f t="shared" si="203"/>
        <v>0</v>
      </c>
      <c r="G2597" s="4">
        <f t="shared" si="204"/>
        <v>0</v>
      </c>
      <c r="H2597" s="8">
        <f t="shared" si="205"/>
        <v>0</v>
      </c>
      <c r="J2597" s="8">
        <v>108604</v>
      </c>
      <c r="K2597" s="8">
        <f t="shared" si="201"/>
        <v>108604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02"/>
        <v>-0.61187499999999995</v>
      </c>
      <c r="E2598" s="8">
        <v>-0.61187499999999995</v>
      </c>
      <c r="F2598" s="4">
        <f t="shared" si="203"/>
        <v>0</v>
      </c>
      <c r="G2598" s="4">
        <f t="shared" si="204"/>
        <v>0</v>
      </c>
      <c r="H2598" s="8">
        <f t="shared" si="205"/>
        <v>0</v>
      </c>
      <c r="J2598" s="8">
        <v>95921.5</v>
      </c>
      <c r="K2598" s="8">
        <f t="shared" si="201"/>
        <v>95921.5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02"/>
        <v>-0.61187499999999995</v>
      </c>
      <c r="E2599" s="8">
        <v>-0.61187499999999995</v>
      </c>
      <c r="F2599" s="4">
        <f t="shared" si="203"/>
        <v>0</v>
      </c>
      <c r="G2599" s="4">
        <f t="shared" si="204"/>
        <v>0</v>
      </c>
      <c r="H2599" s="8">
        <f t="shared" si="205"/>
        <v>0</v>
      </c>
      <c r="J2599" s="8">
        <v>24865.599999999999</v>
      </c>
      <c r="K2599" s="8">
        <f t="shared" si="201"/>
        <v>24865.599999999999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02"/>
        <v>-0.61187499999999995</v>
      </c>
      <c r="E2600" s="8">
        <v>-0.61187499999999995</v>
      </c>
      <c r="F2600" s="4">
        <f t="shared" si="203"/>
        <v>0</v>
      </c>
      <c r="G2600" s="4">
        <f t="shared" si="204"/>
        <v>0</v>
      </c>
      <c r="H2600" s="8">
        <f t="shared" si="205"/>
        <v>0</v>
      </c>
      <c r="J2600" s="8">
        <v>-924.71500000000003</v>
      </c>
      <c r="K2600" s="8">
        <f t="shared" si="20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02"/>
        <v>-0.61187499999999995</v>
      </c>
      <c r="E2601" s="8">
        <v>-0.61187499999999995</v>
      </c>
      <c r="F2601" s="4">
        <f t="shared" si="203"/>
        <v>0</v>
      </c>
      <c r="G2601" s="4">
        <f t="shared" si="204"/>
        <v>0</v>
      </c>
      <c r="H2601" s="8">
        <f t="shared" si="205"/>
        <v>0</v>
      </c>
      <c r="J2601" s="8">
        <v>-611.875</v>
      </c>
      <c r="K2601" s="8">
        <f t="shared" si="20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02"/>
        <v>-0.61187499999999995</v>
      </c>
      <c r="E2602" s="8">
        <v>-0.61187499999999995</v>
      </c>
      <c r="F2602" s="4">
        <f t="shared" si="203"/>
        <v>0</v>
      </c>
      <c r="G2602" s="4">
        <f t="shared" si="204"/>
        <v>0</v>
      </c>
      <c r="H2602" s="8">
        <f t="shared" si="205"/>
        <v>0</v>
      </c>
      <c r="J2602" s="8">
        <v>-611.875</v>
      </c>
      <c r="K2602" s="8">
        <f t="shared" si="20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02"/>
        <v>-0.61187499999999995</v>
      </c>
      <c r="E2603" s="8">
        <v>-0.61187499999999995</v>
      </c>
      <c r="F2603" s="4">
        <f t="shared" si="203"/>
        <v>0</v>
      </c>
      <c r="G2603" s="4">
        <f t="shared" si="204"/>
        <v>0</v>
      </c>
      <c r="H2603" s="8">
        <f t="shared" si="205"/>
        <v>0</v>
      </c>
      <c r="J2603" s="8">
        <v>-611.875</v>
      </c>
      <c r="K2603" s="8">
        <f t="shared" si="20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02"/>
        <v>-0.61187499999999995</v>
      </c>
      <c r="E2604" s="8">
        <v>-0.61187499999999995</v>
      </c>
      <c r="F2604" s="4">
        <f t="shared" si="203"/>
        <v>0</v>
      </c>
      <c r="G2604" s="4">
        <f t="shared" si="204"/>
        <v>0</v>
      </c>
      <c r="H2604" s="8">
        <f t="shared" si="205"/>
        <v>0</v>
      </c>
      <c r="J2604" s="8">
        <v>-611.875</v>
      </c>
      <c r="K2604" s="8">
        <f t="shared" ref="K2604:K2667" si="206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02"/>
        <v>-0.61187499999999995</v>
      </c>
      <c r="E2605" s="8">
        <v>-0.61187499999999995</v>
      </c>
      <c r="F2605" s="4">
        <f t="shared" si="203"/>
        <v>0</v>
      </c>
      <c r="G2605" s="4">
        <f t="shared" si="204"/>
        <v>0</v>
      </c>
      <c r="H2605" s="8">
        <f t="shared" si="205"/>
        <v>0</v>
      </c>
      <c r="J2605" s="8">
        <v>-611.875</v>
      </c>
      <c r="K2605" s="8">
        <f t="shared" si="206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02"/>
        <v>-1.0669200000000001</v>
      </c>
      <c r="E2606" s="8">
        <v>-1.0669150000000001</v>
      </c>
      <c r="F2606" s="4">
        <f t="shared" si="203"/>
        <v>5.000000000032756E-6</v>
      </c>
      <c r="G2606" s="4">
        <f t="shared" si="204"/>
        <v>5.000000000032756E-6</v>
      </c>
      <c r="H2606" s="8">
        <f t="shared" si="205"/>
        <v>2.5000000000327561E-11</v>
      </c>
      <c r="J2606" s="8">
        <v>-611.875</v>
      </c>
      <c r="K2606" s="8">
        <f t="shared" si="206"/>
        <v>-611.875</v>
      </c>
    </row>
    <row r="2607" spans="1:11" x14ac:dyDescent="0.25">
      <c r="A2607" s="8">
        <v>2599</v>
      </c>
      <c r="B2607" s="8">
        <v>6</v>
      </c>
      <c r="C2607" s="8">
        <v>-890.17700000000002</v>
      </c>
      <c r="D2607" s="8">
        <f t="shared" si="202"/>
        <v>-0.890177</v>
      </c>
      <c r="E2607" s="8">
        <v>-0.64566199999999996</v>
      </c>
      <c r="F2607" s="4">
        <f t="shared" si="203"/>
        <v>0.24451500000000004</v>
      </c>
      <c r="G2607" s="4">
        <f t="shared" si="204"/>
        <v>0.24451500000000004</v>
      </c>
      <c r="H2607" s="8">
        <f t="shared" si="205"/>
        <v>5.9787585225000016E-2</v>
      </c>
      <c r="J2607" s="8">
        <v>-611.875</v>
      </c>
      <c r="K2607" s="8">
        <f t="shared" si="206"/>
        <v>-611.875</v>
      </c>
    </row>
    <row r="2608" spans="1:11" x14ac:dyDescent="0.25">
      <c r="A2608" s="8">
        <v>2600</v>
      </c>
      <c r="B2608" s="8">
        <v>7</v>
      </c>
      <c r="C2608" s="8">
        <v>113259</v>
      </c>
      <c r="D2608" s="8">
        <f t="shared" si="202"/>
        <v>113.259</v>
      </c>
      <c r="E2608" s="8">
        <v>113.790708</v>
      </c>
      <c r="F2608" s="4">
        <f t="shared" si="203"/>
        <v>0.53170799999999474</v>
      </c>
      <c r="G2608" s="4">
        <f t="shared" si="204"/>
        <v>0.53170799999999474</v>
      </c>
      <c r="H2608" s="8">
        <f t="shared" si="205"/>
        <v>0.28271339726399441</v>
      </c>
      <c r="J2608" s="8">
        <v>-611.875</v>
      </c>
      <c r="K2608" s="8">
        <f t="shared" si="206"/>
        <v>-611.875</v>
      </c>
    </row>
    <row r="2609" spans="1:11" x14ac:dyDescent="0.25">
      <c r="A2609" s="8">
        <v>2601</v>
      </c>
      <c r="B2609" s="8">
        <v>8</v>
      </c>
      <c r="C2609" s="8">
        <v>112488</v>
      </c>
      <c r="D2609" s="8">
        <f t="shared" si="202"/>
        <v>112.488</v>
      </c>
      <c r="E2609" s="8">
        <v>112.96648</v>
      </c>
      <c r="F2609" s="4">
        <f t="shared" si="203"/>
        <v>0.47848000000000468</v>
      </c>
      <c r="G2609" s="4">
        <f t="shared" si="204"/>
        <v>0.47848000000000468</v>
      </c>
      <c r="H2609" s="8">
        <f t="shared" si="205"/>
        <v>0.22894311040000448</v>
      </c>
      <c r="J2609" s="8">
        <v>-611.875</v>
      </c>
      <c r="K2609" s="8">
        <f t="shared" si="206"/>
        <v>-611.875</v>
      </c>
    </row>
    <row r="2610" spans="1:11" x14ac:dyDescent="0.25">
      <c r="A2610" s="8">
        <v>2602</v>
      </c>
      <c r="B2610" s="8">
        <v>9</v>
      </c>
      <c r="C2610" s="8">
        <v>111399</v>
      </c>
      <c r="D2610" s="8">
        <f t="shared" si="202"/>
        <v>111.399</v>
      </c>
      <c r="E2610" s="8">
        <v>111.828119</v>
      </c>
      <c r="F2610" s="4">
        <f t="shared" si="203"/>
        <v>0.42911900000000003</v>
      </c>
      <c r="G2610" s="4">
        <f t="shared" si="204"/>
        <v>0.42911900000000003</v>
      </c>
      <c r="H2610" s="8">
        <f t="shared" si="205"/>
        <v>0.18414311616100001</v>
      </c>
      <c r="J2610" s="8">
        <v>-611.875</v>
      </c>
      <c r="K2610" s="8">
        <f t="shared" si="206"/>
        <v>-611.875</v>
      </c>
    </row>
    <row r="2611" spans="1:11" x14ac:dyDescent="0.25">
      <c r="A2611" s="8">
        <v>2603</v>
      </c>
      <c r="B2611" s="8">
        <v>10</v>
      </c>
      <c r="C2611" s="8">
        <v>110655</v>
      </c>
      <c r="D2611" s="8">
        <f t="shared" si="202"/>
        <v>110.655</v>
      </c>
      <c r="E2611" s="8">
        <v>111.065692</v>
      </c>
      <c r="F2611" s="4">
        <f t="shared" si="203"/>
        <v>0.41069199999999739</v>
      </c>
      <c r="G2611" s="4">
        <f t="shared" si="204"/>
        <v>0.41069199999999739</v>
      </c>
      <c r="H2611" s="8">
        <f t="shared" si="205"/>
        <v>0.16866791886399785</v>
      </c>
      <c r="J2611" s="8">
        <v>-1066.92</v>
      </c>
      <c r="K2611" s="8">
        <f t="shared" si="206"/>
        <v>-1066.92</v>
      </c>
    </row>
    <row r="2612" spans="1:11" x14ac:dyDescent="0.25">
      <c r="A2612" s="8">
        <v>2604</v>
      </c>
      <c r="B2612" s="8">
        <v>11</v>
      </c>
      <c r="C2612" s="8">
        <v>110226</v>
      </c>
      <c r="D2612" s="8">
        <f t="shared" si="202"/>
        <v>110.226</v>
      </c>
      <c r="E2612" s="8">
        <v>110.61408299999999</v>
      </c>
      <c r="F2612" s="4">
        <f t="shared" si="203"/>
        <v>0.38808299999999463</v>
      </c>
      <c r="G2612" s="4">
        <f t="shared" si="204"/>
        <v>0.38808299999999463</v>
      </c>
      <c r="H2612" s="8">
        <f t="shared" si="205"/>
        <v>0.15060841488899582</v>
      </c>
      <c r="J2612" s="8">
        <v>-1066.92</v>
      </c>
      <c r="K2612" s="8">
        <f t="shared" si="206"/>
        <v>-1066.92</v>
      </c>
    </row>
    <row r="2613" spans="1:11" x14ac:dyDescent="0.25">
      <c r="A2613" s="8">
        <v>2605</v>
      </c>
      <c r="B2613" s="8">
        <v>12</v>
      </c>
      <c r="C2613" s="8">
        <v>109782</v>
      </c>
      <c r="D2613" s="8">
        <f t="shared" si="202"/>
        <v>109.782</v>
      </c>
      <c r="E2613" s="8">
        <v>110.164912</v>
      </c>
      <c r="F2613" s="4">
        <f t="shared" si="203"/>
        <v>0.38291200000000458</v>
      </c>
      <c r="G2613" s="4">
        <f t="shared" si="204"/>
        <v>0.38291200000000458</v>
      </c>
      <c r="H2613" s="8">
        <f t="shared" si="205"/>
        <v>0.14662159974400352</v>
      </c>
      <c r="J2613" s="8">
        <v>-924.71500000000003</v>
      </c>
      <c r="K2613" s="8">
        <f t="shared" si="206"/>
        <v>-924.71500000000003</v>
      </c>
    </row>
    <row r="2614" spans="1:11" x14ac:dyDescent="0.25">
      <c r="A2614" s="8">
        <v>2606</v>
      </c>
      <c r="B2614" s="8">
        <v>13</v>
      </c>
      <c r="C2614" s="8">
        <v>109430</v>
      </c>
      <c r="D2614" s="8">
        <f t="shared" si="202"/>
        <v>109.43</v>
      </c>
      <c r="E2614" s="8">
        <v>109.612701</v>
      </c>
      <c r="F2614" s="4">
        <f t="shared" si="203"/>
        <v>0.18270099999999445</v>
      </c>
      <c r="G2614" s="4">
        <f t="shared" si="204"/>
        <v>0.18270099999999445</v>
      </c>
      <c r="H2614" s="8">
        <f t="shared" si="205"/>
        <v>3.3379655400997972E-2</v>
      </c>
      <c r="J2614" s="8">
        <v>-906.22900000000004</v>
      </c>
      <c r="K2614" s="8">
        <f t="shared" si="206"/>
        <v>-906.22900000000004</v>
      </c>
    </row>
    <row r="2615" spans="1:11" x14ac:dyDescent="0.25">
      <c r="A2615" s="8">
        <v>2607</v>
      </c>
      <c r="B2615" s="8">
        <v>14</v>
      </c>
      <c r="C2615" s="8">
        <v>109242</v>
      </c>
      <c r="D2615" s="8">
        <f t="shared" si="202"/>
        <v>109.242</v>
      </c>
      <c r="E2615" s="8">
        <v>109.295399</v>
      </c>
      <c r="F2615" s="4">
        <f t="shared" si="203"/>
        <v>5.3398999999998864E-2</v>
      </c>
      <c r="G2615" s="4">
        <f t="shared" si="204"/>
        <v>5.3398999999998864E-2</v>
      </c>
      <c r="H2615" s="8">
        <f t="shared" si="205"/>
        <v>2.8514532009998785E-3</v>
      </c>
      <c r="J2615" s="8">
        <v>111865</v>
      </c>
      <c r="K2615" s="8">
        <f t="shared" si="206"/>
        <v>111865</v>
      </c>
    </row>
    <row r="2616" spans="1:11" x14ac:dyDescent="0.25">
      <c r="A2616" s="8">
        <v>2608</v>
      </c>
      <c r="B2616" s="8">
        <v>15</v>
      </c>
      <c r="C2616" s="8">
        <v>109052</v>
      </c>
      <c r="D2616" s="8">
        <f t="shared" si="202"/>
        <v>109.05200000000001</v>
      </c>
      <c r="E2616" s="8">
        <v>109.436111</v>
      </c>
      <c r="F2616" s="4">
        <f t="shared" si="203"/>
        <v>0.3841109999999901</v>
      </c>
      <c r="G2616" s="4">
        <f t="shared" si="204"/>
        <v>0.3841109999999901</v>
      </c>
      <c r="H2616" s="8">
        <f t="shared" si="205"/>
        <v>0.14754126032099241</v>
      </c>
      <c r="J2616" s="8">
        <v>111423</v>
      </c>
      <c r="K2616" s="8">
        <f t="shared" si="206"/>
        <v>111423</v>
      </c>
    </row>
    <row r="2617" spans="1:11" x14ac:dyDescent="0.25">
      <c r="A2617" s="8">
        <v>2609</v>
      </c>
      <c r="B2617" s="8">
        <v>16</v>
      </c>
      <c r="C2617" s="8">
        <v>87324.4</v>
      </c>
      <c r="D2617" s="8">
        <f t="shared" si="202"/>
        <v>87.324399999999997</v>
      </c>
      <c r="E2617" s="8">
        <v>86.541088999999999</v>
      </c>
      <c r="F2617" s="4">
        <f t="shared" si="203"/>
        <v>-0.78331099999999765</v>
      </c>
      <c r="G2617" s="4">
        <f t="shared" si="204"/>
        <v>0.78331099999999765</v>
      </c>
      <c r="H2617" s="8">
        <f t="shared" si="205"/>
        <v>0.61357612272099626</v>
      </c>
      <c r="J2617" s="8">
        <v>56969</v>
      </c>
      <c r="K2617" s="8">
        <f t="shared" si="206"/>
        <v>56969</v>
      </c>
    </row>
    <row r="2618" spans="1:11" x14ac:dyDescent="0.25">
      <c r="A2618" s="8">
        <v>2610</v>
      </c>
      <c r="B2618" s="8">
        <v>17</v>
      </c>
      <c r="C2618" s="8">
        <v>33878.800000000003</v>
      </c>
      <c r="D2618" s="8">
        <f t="shared" si="202"/>
        <v>33.878800000000005</v>
      </c>
      <c r="E2618" s="8">
        <v>32.168315999999997</v>
      </c>
      <c r="F2618" s="4">
        <f t="shared" si="203"/>
        <v>-1.7104840000000081</v>
      </c>
      <c r="G2618" s="4">
        <f t="shared" si="204"/>
        <v>1.7104840000000081</v>
      </c>
      <c r="H2618" s="8">
        <f t="shared" si="205"/>
        <v>2.9257555142560276</v>
      </c>
      <c r="J2618" s="8">
        <v>87660.9</v>
      </c>
      <c r="K2618" s="8">
        <f t="shared" si="206"/>
        <v>87660.9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02"/>
        <v>-0.92471500000000006</v>
      </c>
      <c r="E2619" s="8">
        <v>-0.92471499999999995</v>
      </c>
      <c r="F2619" s="4">
        <f t="shared" si="203"/>
        <v>1.1102230246251565E-16</v>
      </c>
      <c r="G2619" s="4">
        <f t="shared" si="204"/>
        <v>1.1102230246251565E-16</v>
      </c>
      <c r="H2619" s="8">
        <f t="shared" si="205"/>
        <v>1.2325951644078309E-32</v>
      </c>
      <c r="J2619" s="8">
        <v>110543</v>
      </c>
      <c r="K2619" s="8">
        <f t="shared" si="206"/>
        <v>110543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02"/>
        <v>-0.61187499999999995</v>
      </c>
      <c r="E2620" s="8">
        <v>-0.61187499999999995</v>
      </c>
      <c r="F2620" s="4">
        <f t="shared" si="203"/>
        <v>0</v>
      </c>
      <c r="G2620" s="4">
        <f t="shared" si="204"/>
        <v>0</v>
      </c>
      <c r="H2620" s="8">
        <f t="shared" si="205"/>
        <v>0</v>
      </c>
      <c r="J2620" s="8">
        <v>110293</v>
      </c>
      <c r="K2620" s="8">
        <f t="shared" si="206"/>
        <v>110293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02"/>
        <v>-0.61187499999999995</v>
      </c>
      <c r="E2621" s="8">
        <v>-0.61187499999999995</v>
      </c>
      <c r="F2621" s="4">
        <f t="shared" si="203"/>
        <v>0</v>
      </c>
      <c r="G2621" s="4">
        <f t="shared" si="204"/>
        <v>0</v>
      </c>
      <c r="H2621" s="8">
        <f t="shared" si="205"/>
        <v>0</v>
      </c>
      <c r="J2621" s="8">
        <v>110104</v>
      </c>
      <c r="K2621" s="8">
        <f t="shared" si="206"/>
        <v>110104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02"/>
        <v>-0.61187499999999995</v>
      </c>
      <c r="E2622" s="8">
        <v>-0.61187499999999995</v>
      </c>
      <c r="F2622" s="4">
        <f t="shared" si="203"/>
        <v>0</v>
      </c>
      <c r="G2622" s="4">
        <f t="shared" si="204"/>
        <v>0</v>
      </c>
      <c r="H2622" s="8">
        <f t="shared" si="205"/>
        <v>0</v>
      </c>
      <c r="J2622" s="8">
        <v>83912.5</v>
      </c>
      <c r="K2622" s="8">
        <f t="shared" si="206"/>
        <v>83912.5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02"/>
        <v>-0.61187499999999995</v>
      </c>
      <c r="E2623" s="8">
        <v>-0.61187499999999995</v>
      </c>
      <c r="F2623" s="4">
        <f t="shared" si="203"/>
        <v>0</v>
      </c>
      <c r="G2623" s="4">
        <f t="shared" si="204"/>
        <v>0</v>
      </c>
      <c r="H2623" s="8">
        <f t="shared" si="205"/>
        <v>0</v>
      </c>
      <c r="J2623" s="8">
        <v>28014.5</v>
      </c>
      <c r="K2623" s="8">
        <f t="shared" si="206"/>
        <v>28014.5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02"/>
        <v>-0.61187499999999995</v>
      </c>
      <c r="E2624" s="8">
        <v>-0.61187499999999995</v>
      </c>
      <c r="F2624" s="4">
        <f t="shared" si="203"/>
        <v>0</v>
      </c>
      <c r="G2624" s="4">
        <f t="shared" si="204"/>
        <v>0</v>
      </c>
      <c r="H2624" s="8">
        <f t="shared" si="205"/>
        <v>0</v>
      </c>
      <c r="J2624" s="8">
        <v>-924.71500000000003</v>
      </c>
      <c r="K2624" s="8">
        <f t="shared" si="206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02"/>
        <v>-0.61187499999999995</v>
      </c>
      <c r="E2625" s="8">
        <v>-0.61187499999999995</v>
      </c>
      <c r="F2625" s="4">
        <f t="shared" si="203"/>
        <v>0</v>
      </c>
      <c r="G2625" s="4">
        <f t="shared" si="204"/>
        <v>0</v>
      </c>
      <c r="H2625" s="8">
        <f t="shared" si="205"/>
        <v>0</v>
      </c>
      <c r="J2625" s="8">
        <v>-611.875</v>
      </c>
      <c r="K2625" s="8">
        <f t="shared" si="206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02"/>
        <v>-0.61187499999999995</v>
      </c>
      <c r="E2626" s="8">
        <v>-0.61187499999999995</v>
      </c>
      <c r="F2626" s="4">
        <f t="shared" si="203"/>
        <v>0</v>
      </c>
      <c r="G2626" s="4">
        <f t="shared" si="204"/>
        <v>0</v>
      </c>
      <c r="H2626" s="8">
        <f t="shared" si="205"/>
        <v>0</v>
      </c>
      <c r="J2626" s="8">
        <v>-611.875</v>
      </c>
      <c r="K2626" s="8">
        <f t="shared" si="206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02"/>
        <v>-0.61187499999999995</v>
      </c>
      <c r="E2627" s="8">
        <v>-0.61187499999999995</v>
      </c>
      <c r="F2627" s="4">
        <f t="shared" si="203"/>
        <v>0</v>
      </c>
      <c r="G2627" s="4">
        <f t="shared" si="204"/>
        <v>0</v>
      </c>
      <c r="H2627" s="8">
        <f t="shared" si="205"/>
        <v>0</v>
      </c>
      <c r="J2627" s="8">
        <v>-611.875</v>
      </c>
      <c r="K2627" s="8">
        <f t="shared" si="206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02"/>
        <v>-0.61187499999999995</v>
      </c>
      <c r="E2628" s="8">
        <v>-0.61187499999999995</v>
      </c>
      <c r="F2628" s="4">
        <f t="shared" si="203"/>
        <v>0</v>
      </c>
      <c r="G2628" s="4">
        <f t="shared" si="204"/>
        <v>0</v>
      </c>
      <c r="H2628" s="8">
        <f t="shared" si="205"/>
        <v>0</v>
      </c>
      <c r="J2628" s="8">
        <v>-611.875</v>
      </c>
      <c r="K2628" s="8">
        <f t="shared" si="206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02"/>
        <v>-0.61187499999999995</v>
      </c>
      <c r="E2629" s="8">
        <v>-0.61187499999999995</v>
      </c>
      <c r="F2629" s="4">
        <f t="shared" si="203"/>
        <v>0</v>
      </c>
      <c r="G2629" s="4">
        <f t="shared" si="204"/>
        <v>0</v>
      </c>
      <c r="H2629" s="8">
        <f t="shared" si="205"/>
        <v>0</v>
      </c>
      <c r="J2629" s="8">
        <v>-611.875</v>
      </c>
      <c r="K2629" s="8">
        <f t="shared" si="206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02"/>
        <v>-1.0669200000000001</v>
      </c>
      <c r="E2630" s="8">
        <v>-1.0669150000000001</v>
      </c>
      <c r="F2630" s="4">
        <f t="shared" si="203"/>
        <v>5.000000000032756E-6</v>
      </c>
      <c r="G2630" s="4">
        <f t="shared" si="204"/>
        <v>5.000000000032756E-6</v>
      </c>
      <c r="H2630" s="8">
        <f t="shared" si="205"/>
        <v>2.5000000000327561E-11</v>
      </c>
      <c r="J2630" s="8">
        <v>-611.875</v>
      </c>
      <c r="K2630" s="8">
        <f t="shared" si="206"/>
        <v>-611.875</v>
      </c>
    </row>
    <row r="2631" spans="1:11" x14ac:dyDescent="0.25">
      <c r="A2631" s="8">
        <v>2623</v>
      </c>
      <c r="B2631" s="8">
        <v>6</v>
      </c>
      <c r="C2631" s="8">
        <v>-3336.25</v>
      </c>
      <c r="D2631" s="8">
        <f t="shared" si="202"/>
        <v>-3.3362500000000002</v>
      </c>
      <c r="E2631" s="8">
        <v>-3.3369070000000001</v>
      </c>
      <c r="F2631" s="4">
        <f t="shared" si="203"/>
        <v>-6.5699999999990766E-4</v>
      </c>
      <c r="G2631" s="4">
        <f t="shared" si="204"/>
        <v>6.5699999999990766E-4</v>
      </c>
      <c r="H2631" s="8">
        <f t="shared" si="205"/>
        <v>4.3164899999987867E-7</v>
      </c>
      <c r="J2631" s="8">
        <v>-611.875</v>
      </c>
      <c r="K2631" s="8">
        <f t="shared" si="206"/>
        <v>-611.875</v>
      </c>
    </row>
    <row r="2632" spans="1:11" x14ac:dyDescent="0.25">
      <c r="A2632" s="8">
        <v>2624</v>
      </c>
      <c r="B2632" s="8">
        <v>7</v>
      </c>
      <c r="C2632" s="8">
        <v>79677</v>
      </c>
      <c r="D2632" s="8">
        <f t="shared" si="202"/>
        <v>79.677000000000007</v>
      </c>
      <c r="E2632" s="8">
        <v>79.370282000000003</v>
      </c>
      <c r="F2632" s="4">
        <f t="shared" si="203"/>
        <v>-0.3067180000000036</v>
      </c>
      <c r="G2632" s="4">
        <f t="shared" si="204"/>
        <v>0.3067180000000036</v>
      </c>
      <c r="H2632" s="8">
        <f t="shared" si="205"/>
        <v>9.4075931524002204E-2</v>
      </c>
      <c r="J2632" s="8">
        <v>-611.875</v>
      </c>
      <c r="K2632" s="8">
        <f t="shared" si="206"/>
        <v>-611.875</v>
      </c>
    </row>
    <row r="2633" spans="1:11" x14ac:dyDescent="0.25">
      <c r="A2633" s="8">
        <v>2625</v>
      </c>
      <c r="B2633" s="8">
        <v>8</v>
      </c>
      <c r="C2633" s="8">
        <v>111192</v>
      </c>
      <c r="D2633" s="8">
        <f t="shared" ref="D2633:D2696" si="207">C2633/1000</f>
        <v>111.19199999999999</v>
      </c>
      <c r="E2633" s="8">
        <v>111.421347</v>
      </c>
      <c r="F2633" s="4">
        <f t="shared" ref="F2633:F2696" si="208">(E2633- D2633)</f>
        <v>0.22934700000000419</v>
      </c>
      <c r="G2633" s="4">
        <f t="shared" ref="G2633:G2696" si="209">ABS(F2633)</f>
        <v>0.22934700000000419</v>
      </c>
      <c r="H2633" s="8">
        <f t="shared" ref="H2633:H2696" si="210">(G2633^2)</f>
        <v>5.260004640900192E-2</v>
      </c>
      <c r="J2633" s="8">
        <v>-611.875</v>
      </c>
      <c r="K2633" s="8">
        <f t="shared" si="206"/>
        <v>-611.875</v>
      </c>
    </row>
    <row r="2634" spans="1:11" x14ac:dyDescent="0.25">
      <c r="A2634" s="8">
        <v>2626</v>
      </c>
      <c r="B2634" s="8">
        <v>9</v>
      </c>
      <c r="C2634" s="8">
        <v>107204</v>
      </c>
      <c r="D2634" s="8">
        <f t="shared" si="207"/>
        <v>107.20399999999999</v>
      </c>
      <c r="E2634" s="8">
        <v>107.34433900000001</v>
      </c>
      <c r="F2634" s="4">
        <f t="shared" si="208"/>
        <v>0.14033900000001154</v>
      </c>
      <c r="G2634" s="4">
        <f t="shared" si="209"/>
        <v>0.14033900000001154</v>
      </c>
      <c r="H2634" s="8">
        <f t="shared" si="210"/>
        <v>1.9695034921003239E-2</v>
      </c>
      <c r="J2634" s="8">
        <v>-611.875</v>
      </c>
      <c r="K2634" s="8">
        <f t="shared" si="206"/>
        <v>-611.875</v>
      </c>
    </row>
    <row r="2635" spans="1:11" x14ac:dyDescent="0.25">
      <c r="A2635" s="8">
        <v>2627</v>
      </c>
      <c r="B2635" s="8">
        <v>10</v>
      </c>
      <c r="C2635" s="8">
        <v>109383</v>
      </c>
      <c r="D2635" s="8">
        <f t="shared" si="207"/>
        <v>109.383</v>
      </c>
      <c r="E2635" s="8">
        <v>109.768283</v>
      </c>
      <c r="F2635" s="4">
        <f t="shared" si="208"/>
        <v>0.38528300000000115</v>
      </c>
      <c r="G2635" s="4">
        <f t="shared" si="209"/>
        <v>0.38528300000000115</v>
      </c>
      <c r="H2635" s="8">
        <f t="shared" si="210"/>
        <v>0.14844299008900089</v>
      </c>
      <c r="J2635" s="8">
        <v>-1066.92</v>
      </c>
      <c r="K2635" s="8">
        <f t="shared" si="206"/>
        <v>-1066.92</v>
      </c>
    </row>
    <row r="2636" spans="1:11" x14ac:dyDescent="0.25">
      <c r="A2636" s="8">
        <v>2628</v>
      </c>
      <c r="B2636" s="8">
        <v>11</v>
      </c>
      <c r="C2636" s="8">
        <v>108671</v>
      </c>
      <c r="D2636" s="8">
        <f t="shared" si="207"/>
        <v>108.67100000000001</v>
      </c>
      <c r="E2636" s="8">
        <v>108.78529</v>
      </c>
      <c r="F2636" s="4">
        <f t="shared" si="208"/>
        <v>0.11428999999999689</v>
      </c>
      <c r="G2636" s="4">
        <f t="shared" si="209"/>
        <v>0.11428999999999689</v>
      </c>
      <c r="H2636" s="8">
        <f t="shared" si="210"/>
        <v>1.3062204099999289E-2</v>
      </c>
      <c r="J2636" s="8">
        <v>-638.14099999999996</v>
      </c>
      <c r="K2636" s="8">
        <f t="shared" si="206"/>
        <v>-638.14099999999996</v>
      </c>
    </row>
    <row r="2637" spans="1:11" x14ac:dyDescent="0.25">
      <c r="A2637" s="8">
        <v>2629</v>
      </c>
      <c r="B2637" s="8">
        <v>12</v>
      </c>
      <c r="C2637" s="8">
        <v>97011.1</v>
      </c>
      <c r="D2637" s="8">
        <f t="shared" si="207"/>
        <v>97.011099999999999</v>
      </c>
      <c r="E2637" s="8">
        <v>96.748459999999994</v>
      </c>
      <c r="F2637" s="4">
        <f t="shared" si="208"/>
        <v>-0.26264000000000465</v>
      </c>
      <c r="G2637" s="4">
        <f t="shared" si="209"/>
        <v>0.26264000000000465</v>
      </c>
      <c r="H2637" s="8">
        <f t="shared" si="210"/>
        <v>6.8979769600002447E-2</v>
      </c>
      <c r="J2637" s="8">
        <v>113614</v>
      </c>
      <c r="K2637" s="8">
        <f t="shared" si="206"/>
        <v>113614</v>
      </c>
    </row>
    <row r="2638" spans="1:11" x14ac:dyDescent="0.25">
      <c r="A2638" s="8">
        <v>2630</v>
      </c>
      <c r="B2638" s="8">
        <v>13</v>
      </c>
      <c r="C2638" s="8">
        <v>107158</v>
      </c>
      <c r="D2638" s="8">
        <f t="shared" si="207"/>
        <v>107.158</v>
      </c>
      <c r="E2638" s="8">
        <v>107.241666</v>
      </c>
      <c r="F2638" s="4">
        <f t="shared" si="208"/>
        <v>8.3665999999993801E-2</v>
      </c>
      <c r="G2638" s="4">
        <f t="shared" si="209"/>
        <v>8.3665999999993801E-2</v>
      </c>
      <c r="H2638" s="8">
        <f t="shared" si="210"/>
        <v>6.9999995559989628E-3</v>
      </c>
      <c r="J2638" s="8">
        <v>112813</v>
      </c>
      <c r="K2638" s="8">
        <f t="shared" si="206"/>
        <v>112813</v>
      </c>
    </row>
    <row r="2639" spans="1:11" x14ac:dyDescent="0.25">
      <c r="A2639" s="8">
        <v>2631</v>
      </c>
      <c r="B2639" s="8">
        <v>14</v>
      </c>
      <c r="C2639" s="8">
        <v>107353</v>
      </c>
      <c r="D2639" s="8">
        <f t="shared" si="207"/>
        <v>107.35299999999999</v>
      </c>
      <c r="E2639" s="8">
        <v>107.60211700000001</v>
      </c>
      <c r="F2639" s="4">
        <f t="shared" si="208"/>
        <v>0.24911700000001247</v>
      </c>
      <c r="G2639" s="4">
        <f t="shared" si="209"/>
        <v>0.24911700000001247</v>
      </c>
      <c r="H2639" s="8">
        <f t="shared" si="210"/>
        <v>6.2059279689006215E-2</v>
      </c>
      <c r="J2639" s="8">
        <v>111733</v>
      </c>
      <c r="K2639" s="8">
        <f t="shared" si="206"/>
        <v>111733</v>
      </c>
    </row>
    <row r="2640" spans="1:11" x14ac:dyDescent="0.25">
      <c r="A2640" s="8">
        <v>2632</v>
      </c>
      <c r="B2640" s="8">
        <v>15</v>
      </c>
      <c r="C2640" s="8">
        <v>45931.199999999997</v>
      </c>
      <c r="D2640" s="8">
        <f t="shared" si="207"/>
        <v>45.931199999999997</v>
      </c>
      <c r="E2640" s="8">
        <v>45.879635</v>
      </c>
      <c r="F2640" s="4">
        <f t="shared" si="208"/>
        <v>-5.156499999999653E-2</v>
      </c>
      <c r="G2640" s="4">
        <f t="shared" si="209"/>
        <v>5.156499999999653E-2</v>
      </c>
      <c r="H2640" s="8">
        <f t="shared" si="210"/>
        <v>2.658949224999642E-3</v>
      </c>
      <c r="J2640" s="8">
        <v>110981</v>
      </c>
      <c r="K2640" s="8">
        <f t="shared" si="206"/>
        <v>110981</v>
      </c>
    </row>
    <row r="2641" spans="1:11" x14ac:dyDescent="0.25">
      <c r="A2641" s="8">
        <v>2633</v>
      </c>
      <c r="B2641" s="8">
        <v>16</v>
      </c>
      <c r="C2641" s="8">
        <v>76194.8</v>
      </c>
      <c r="D2641" s="8">
        <f t="shared" si="207"/>
        <v>76.194800000000001</v>
      </c>
      <c r="E2641" s="8">
        <v>75.597488999999996</v>
      </c>
      <c r="F2641" s="4">
        <f t="shared" si="208"/>
        <v>-0.59731100000000481</v>
      </c>
      <c r="G2641" s="4">
        <f t="shared" si="209"/>
        <v>0.59731100000000481</v>
      </c>
      <c r="H2641" s="8">
        <f t="shared" si="210"/>
        <v>0.35678043072100574</v>
      </c>
      <c r="J2641" s="8">
        <v>110554</v>
      </c>
      <c r="K2641" s="8">
        <f t="shared" si="206"/>
        <v>110554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07"/>
        <v>-0.92471500000000006</v>
      </c>
      <c r="E2642" s="8">
        <v>-0.92471499999999995</v>
      </c>
      <c r="F2642" s="4">
        <f t="shared" si="208"/>
        <v>1.1102230246251565E-16</v>
      </c>
      <c r="G2642" s="4">
        <f t="shared" si="209"/>
        <v>1.1102230246251565E-16</v>
      </c>
      <c r="H2642" s="8">
        <f t="shared" si="210"/>
        <v>1.2325951644078309E-32</v>
      </c>
      <c r="J2642" s="8">
        <v>110103</v>
      </c>
      <c r="K2642" s="8">
        <f t="shared" si="206"/>
        <v>110103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07"/>
        <v>-0.92471500000000006</v>
      </c>
      <c r="E2643" s="8">
        <v>-0.92471499999999995</v>
      </c>
      <c r="F2643" s="4">
        <f t="shared" si="208"/>
        <v>1.1102230246251565E-16</v>
      </c>
      <c r="G2643" s="4">
        <f t="shared" si="209"/>
        <v>1.1102230246251565E-16</v>
      </c>
      <c r="H2643" s="8">
        <f t="shared" si="210"/>
        <v>1.2325951644078309E-32</v>
      </c>
      <c r="J2643" s="8">
        <v>109573</v>
      </c>
      <c r="K2643" s="8">
        <f t="shared" si="206"/>
        <v>109573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07"/>
        <v>-0.61187499999999995</v>
      </c>
      <c r="E2644" s="8">
        <v>-0.61187499999999995</v>
      </c>
      <c r="F2644" s="4">
        <f t="shared" si="208"/>
        <v>0</v>
      </c>
      <c r="G2644" s="4">
        <f t="shared" si="209"/>
        <v>0</v>
      </c>
      <c r="H2644" s="8">
        <f t="shared" si="210"/>
        <v>0</v>
      </c>
      <c r="J2644" s="8">
        <v>109267</v>
      </c>
      <c r="K2644" s="8">
        <f t="shared" si="206"/>
        <v>109267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07"/>
        <v>-0.61187499999999995</v>
      </c>
      <c r="E2645" s="8">
        <v>-0.61187499999999995</v>
      </c>
      <c r="F2645" s="4">
        <f t="shared" si="208"/>
        <v>0</v>
      </c>
      <c r="G2645" s="4">
        <f t="shared" si="209"/>
        <v>0</v>
      </c>
      <c r="H2645" s="8">
        <f t="shared" si="210"/>
        <v>0</v>
      </c>
      <c r="J2645" s="8">
        <v>109408</v>
      </c>
      <c r="K2645" s="8">
        <f t="shared" si="206"/>
        <v>109408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07"/>
        <v>-0.61187499999999995</v>
      </c>
      <c r="E2646" s="8">
        <v>-0.61187499999999995</v>
      </c>
      <c r="F2646" s="4">
        <f t="shared" si="208"/>
        <v>0</v>
      </c>
      <c r="G2646" s="4">
        <f t="shared" si="209"/>
        <v>0</v>
      </c>
      <c r="H2646" s="8">
        <f t="shared" si="210"/>
        <v>0</v>
      </c>
      <c r="J2646" s="8">
        <v>86634.1</v>
      </c>
      <c r="K2646" s="8">
        <f t="shared" si="206"/>
        <v>86634.1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07"/>
        <v>-0.61187499999999995</v>
      </c>
      <c r="E2647" s="8">
        <v>-0.61187499999999995</v>
      </c>
      <c r="F2647" s="4">
        <f t="shared" si="208"/>
        <v>0</v>
      </c>
      <c r="G2647" s="4">
        <f t="shared" si="209"/>
        <v>0</v>
      </c>
      <c r="H2647" s="8">
        <f t="shared" si="210"/>
        <v>0</v>
      </c>
      <c r="J2647" s="8">
        <v>32467.7</v>
      </c>
      <c r="K2647" s="8">
        <f t="shared" si="206"/>
        <v>32467.7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07"/>
        <v>-0.61187499999999995</v>
      </c>
      <c r="E2648" s="8">
        <v>-0.61187499999999995</v>
      </c>
      <c r="F2648" s="4">
        <f t="shared" si="208"/>
        <v>0</v>
      </c>
      <c r="G2648" s="4">
        <f t="shared" si="209"/>
        <v>0</v>
      </c>
      <c r="H2648" s="8">
        <f t="shared" si="210"/>
        <v>0</v>
      </c>
      <c r="J2648" s="8">
        <v>-924.71500000000003</v>
      </c>
      <c r="K2648" s="8">
        <f t="shared" si="206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07"/>
        <v>-0.61187499999999995</v>
      </c>
      <c r="E2649" s="8">
        <v>-0.61187499999999995</v>
      </c>
      <c r="F2649" s="4">
        <f t="shared" si="208"/>
        <v>0</v>
      </c>
      <c r="G2649" s="4">
        <f t="shared" si="209"/>
        <v>0</v>
      </c>
      <c r="H2649" s="8">
        <f t="shared" si="210"/>
        <v>0</v>
      </c>
      <c r="J2649" s="8">
        <v>-611.875</v>
      </c>
      <c r="K2649" s="8">
        <f t="shared" si="206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07"/>
        <v>-0.61187499999999995</v>
      </c>
      <c r="E2650" s="8">
        <v>-0.61187499999999995</v>
      </c>
      <c r="F2650" s="4">
        <f t="shared" si="208"/>
        <v>0</v>
      </c>
      <c r="G2650" s="4">
        <f t="shared" si="209"/>
        <v>0</v>
      </c>
      <c r="H2650" s="8">
        <f t="shared" si="210"/>
        <v>0</v>
      </c>
      <c r="J2650" s="8">
        <v>-611.875</v>
      </c>
      <c r="K2650" s="8">
        <f t="shared" si="206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07"/>
        <v>-0.61187499999999995</v>
      </c>
      <c r="E2651" s="8">
        <v>-0.61187499999999995</v>
      </c>
      <c r="F2651" s="4">
        <f t="shared" si="208"/>
        <v>0</v>
      </c>
      <c r="G2651" s="4">
        <f t="shared" si="209"/>
        <v>0</v>
      </c>
      <c r="H2651" s="8">
        <f t="shared" si="210"/>
        <v>0</v>
      </c>
      <c r="J2651" s="8">
        <v>-611.875</v>
      </c>
      <c r="K2651" s="8">
        <f t="shared" si="206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07"/>
        <v>-0.61187499999999995</v>
      </c>
      <c r="E2652" s="8">
        <v>-0.61187499999999995</v>
      </c>
      <c r="F2652" s="4">
        <f t="shared" si="208"/>
        <v>0</v>
      </c>
      <c r="G2652" s="4">
        <f t="shared" si="209"/>
        <v>0</v>
      </c>
      <c r="H2652" s="8">
        <f t="shared" si="210"/>
        <v>0</v>
      </c>
      <c r="J2652" s="8">
        <v>-611.875</v>
      </c>
      <c r="K2652" s="8">
        <f t="shared" si="206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07"/>
        <v>-0.61187499999999995</v>
      </c>
      <c r="E2653" s="8">
        <v>-0.61187499999999995</v>
      </c>
      <c r="F2653" s="4">
        <f t="shared" si="208"/>
        <v>0</v>
      </c>
      <c r="G2653" s="4">
        <f t="shared" si="209"/>
        <v>0</v>
      </c>
      <c r="H2653" s="8">
        <f t="shared" si="210"/>
        <v>0</v>
      </c>
      <c r="J2653" s="8">
        <v>-611.875</v>
      </c>
      <c r="K2653" s="8">
        <f t="shared" si="206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07"/>
        <v>-1.0669200000000001</v>
      </c>
      <c r="E2654" s="8">
        <v>-1.0669150000000001</v>
      </c>
      <c r="F2654" s="4">
        <f t="shared" si="208"/>
        <v>5.000000000032756E-6</v>
      </c>
      <c r="G2654" s="4">
        <f t="shared" si="209"/>
        <v>5.000000000032756E-6</v>
      </c>
      <c r="H2654" s="8">
        <f t="shared" si="210"/>
        <v>2.5000000000327561E-11</v>
      </c>
      <c r="J2654" s="8">
        <v>-611.875</v>
      </c>
      <c r="K2654" s="8">
        <f t="shared" si="206"/>
        <v>-611.875</v>
      </c>
    </row>
    <row r="2655" spans="1:11" x14ac:dyDescent="0.25">
      <c r="A2655" s="8">
        <v>2647</v>
      </c>
      <c r="B2655" s="8">
        <v>6</v>
      </c>
      <c r="C2655" s="8">
        <v>277.14699999999999</v>
      </c>
      <c r="D2655" s="8">
        <f t="shared" si="207"/>
        <v>0.27714699999999998</v>
      </c>
      <c r="E2655" s="8">
        <v>0.53125199999999995</v>
      </c>
      <c r="F2655" s="4">
        <f t="shared" si="208"/>
        <v>0.25410499999999997</v>
      </c>
      <c r="G2655" s="4">
        <f t="shared" si="209"/>
        <v>0.25410499999999997</v>
      </c>
      <c r="H2655" s="8">
        <f t="shared" si="210"/>
        <v>6.4569351024999985E-2</v>
      </c>
      <c r="J2655" s="8">
        <v>-611.875</v>
      </c>
      <c r="K2655" s="8">
        <f t="shared" si="206"/>
        <v>-611.875</v>
      </c>
    </row>
    <row r="2656" spans="1:11" x14ac:dyDescent="0.25">
      <c r="A2656" s="8">
        <v>2648</v>
      </c>
      <c r="B2656" s="8">
        <v>7</v>
      </c>
      <c r="C2656" s="8">
        <v>111344</v>
      </c>
      <c r="D2656" s="8">
        <f t="shared" si="207"/>
        <v>111.34399999999999</v>
      </c>
      <c r="E2656" s="8">
        <v>111.533626</v>
      </c>
      <c r="F2656" s="4">
        <f t="shared" si="208"/>
        <v>0.18962600000000407</v>
      </c>
      <c r="G2656" s="4">
        <f t="shared" si="209"/>
        <v>0.18962600000000407</v>
      </c>
      <c r="H2656" s="8">
        <f t="shared" si="210"/>
        <v>3.5958019876001543E-2</v>
      </c>
      <c r="J2656" s="8">
        <v>-611.875</v>
      </c>
      <c r="K2656" s="8">
        <f t="shared" si="206"/>
        <v>-611.875</v>
      </c>
    </row>
    <row r="2657" spans="1:11" x14ac:dyDescent="0.25">
      <c r="A2657" s="8">
        <v>2649</v>
      </c>
      <c r="B2657" s="8">
        <v>8</v>
      </c>
      <c r="C2657" s="8">
        <v>110340</v>
      </c>
      <c r="D2657" s="8">
        <f t="shared" si="207"/>
        <v>110.34</v>
      </c>
      <c r="E2657" s="8">
        <v>110.478922</v>
      </c>
      <c r="F2657" s="4">
        <f t="shared" si="208"/>
        <v>0.13892199999999377</v>
      </c>
      <c r="G2657" s="4">
        <f t="shared" si="209"/>
        <v>0.13892199999999377</v>
      </c>
      <c r="H2657" s="8">
        <f t="shared" si="210"/>
        <v>1.9299322083998271E-2</v>
      </c>
      <c r="J2657" s="8">
        <v>-611.875</v>
      </c>
      <c r="K2657" s="8">
        <f t="shared" si="206"/>
        <v>-611.875</v>
      </c>
    </row>
    <row r="2658" spans="1:11" x14ac:dyDescent="0.25">
      <c r="A2658" s="8">
        <v>2650</v>
      </c>
      <c r="B2658" s="8">
        <v>9</v>
      </c>
      <c r="C2658" s="8">
        <v>109268</v>
      </c>
      <c r="D2658" s="8">
        <f t="shared" si="207"/>
        <v>109.268</v>
      </c>
      <c r="E2658" s="8">
        <v>109.426464</v>
      </c>
      <c r="F2658" s="4">
        <f t="shared" si="208"/>
        <v>0.15846399999999505</v>
      </c>
      <c r="G2658" s="4">
        <f t="shared" si="209"/>
        <v>0.15846399999999505</v>
      </c>
      <c r="H2658" s="8">
        <f t="shared" si="210"/>
        <v>2.5110839295998433E-2</v>
      </c>
      <c r="J2658" s="8">
        <v>-611.875</v>
      </c>
      <c r="K2658" s="8">
        <f t="shared" si="206"/>
        <v>-611.875</v>
      </c>
    </row>
    <row r="2659" spans="1:11" x14ac:dyDescent="0.25">
      <c r="A2659" s="8">
        <v>2651</v>
      </c>
      <c r="B2659" s="8">
        <v>10</v>
      </c>
      <c r="C2659" s="8">
        <v>108459</v>
      </c>
      <c r="D2659" s="8">
        <f t="shared" si="207"/>
        <v>108.459</v>
      </c>
      <c r="E2659" s="8">
        <v>108.807768</v>
      </c>
      <c r="F2659" s="4">
        <f t="shared" si="208"/>
        <v>0.34876799999999264</v>
      </c>
      <c r="G2659" s="4">
        <f t="shared" si="209"/>
        <v>0.34876799999999264</v>
      </c>
      <c r="H2659" s="8">
        <f t="shared" si="210"/>
        <v>0.12163911782399486</v>
      </c>
      <c r="J2659" s="8">
        <v>-1066.92</v>
      </c>
      <c r="K2659" s="8">
        <f t="shared" si="206"/>
        <v>-1066.92</v>
      </c>
    </row>
    <row r="2660" spans="1:11" x14ac:dyDescent="0.25">
      <c r="A2660" s="8">
        <v>2652</v>
      </c>
      <c r="B2660" s="8">
        <v>11</v>
      </c>
      <c r="C2660" s="8">
        <v>107883</v>
      </c>
      <c r="D2660" s="8">
        <f t="shared" si="207"/>
        <v>107.883</v>
      </c>
      <c r="E2660" s="8">
        <v>107.93225200000001</v>
      </c>
      <c r="F2660" s="4">
        <f t="shared" si="208"/>
        <v>4.9252000000009843E-2</v>
      </c>
      <c r="G2660" s="4">
        <f t="shared" si="209"/>
        <v>4.9252000000009843E-2</v>
      </c>
      <c r="H2660" s="8">
        <f t="shared" si="210"/>
        <v>2.4257595040009694E-3</v>
      </c>
      <c r="J2660" s="8">
        <v>-3336.94</v>
      </c>
      <c r="K2660" s="8">
        <f t="shared" si="206"/>
        <v>-3336.94</v>
      </c>
    </row>
    <row r="2661" spans="1:11" x14ac:dyDescent="0.25">
      <c r="A2661" s="8">
        <v>2653</v>
      </c>
      <c r="B2661" s="8">
        <v>12</v>
      </c>
      <c r="C2661" s="8">
        <v>107287</v>
      </c>
      <c r="D2661" s="8">
        <f t="shared" si="207"/>
        <v>107.28700000000001</v>
      </c>
      <c r="E2661" s="8">
        <v>107.325011</v>
      </c>
      <c r="F2661" s="4">
        <f t="shared" si="208"/>
        <v>3.8010999999997352E-2</v>
      </c>
      <c r="G2661" s="4">
        <f t="shared" si="209"/>
        <v>3.8010999999997352E-2</v>
      </c>
      <c r="H2661" s="8">
        <f t="shared" si="210"/>
        <v>1.4448361209997986E-3</v>
      </c>
      <c r="J2661" s="8">
        <v>79382.5</v>
      </c>
      <c r="K2661" s="8">
        <f t="shared" si="206"/>
        <v>79382.5</v>
      </c>
    </row>
    <row r="2662" spans="1:11" x14ac:dyDescent="0.25">
      <c r="A2662" s="8">
        <v>2654</v>
      </c>
      <c r="B2662" s="8">
        <v>13</v>
      </c>
      <c r="C2662" s="8">
        <v>106915</v>
      </c>
      <c r="D2662" s="8">
        <f t="shared" si="207"/>
        <v>106.91500000000001</v>
      </c>
      <c r="E2662" s="8">
        <v>106.99829699999999</v>
      </c>
      <c r="F2662" s="4">
        <f t="shared" si="208"/>
        <v>8.329699999998752E-2</v>
      </c>
      <c r="G2662" s="4">
        <f t="shared" si="209"/>
        <v>8.329699999998752E-2</v>
      </c>
      <c r="H2662" s="8">
        <f t="shared" si="210"/>
        <v>6.9383902089979205E-3</v>
      </c>
      <c r="J2662" s="8">
        <v>111333</v>
      </c>
      <c r="K2662" s="8">
        <f t="shared" si="206"/>
        <v>111333</v>
      </c>
    </row>
    <row r="2663" spans="1:11" x14ac:dyDescent="0.25">
      <c r="A2663" s="8">
        <v>2655</v>
      </c>
      <c r="B2663" s="8">
        <v>14</v>
      </c>
      <c r="C2663" s="8">
        <v>106788</v>
      </c>
      <c r="D2663" s="8">
        <f t="shared" si="207"/>
        <v>106.788</v>
      </c>
      <c r="E2663" s="8">
        <v>106.75772600000001</v>
      </c>
      <c r="F2663" s="4">
        <f t="shared" si="208"/>
        <v>-3.0273999999991474E-2</v>
      </c>
      <c r="G2663" s="4">
        <f t="shared" si="209"/>
        <v>3.0273999999991474E-2</v>
      </c>
      <c r="H2663" s="8">
        <f t="shared" si="210"/>
        <v>9.1651507599948374E-4</v>
      </c>
      <c r="J2663" s="8">
        <v>107299</v>
      </c>
      <c r="K2663" s="8">
        <f t="shared" si="206"/>
        <v>107299</v>
      </c>
    </row>
    <row r="2664" spans="1:11" x14ac:dyDescent="0.25">
      <c r="A2664" s="8">
        <v>2656</v>
      </c>
      <c r="B2664" s="8">
        <v>15</v>
      </c>
      <c r="C2664" s="8">
        <v>106630</v>
      </c>
      <c r="D2664" s="8">
        <f t="shared" si="207"/>
        <v>106.63</v>
      </c>
      <c r="E2664" s="8">
        <v>107.00629499999999</v>
      </c>
      <c r="F2664" s="4">
        <f t="shared" si="208"/>
        <v>0.37629499999999894</v>
      </c>
      <c r="G2664" s="4">
        <f t="shared" si="209"/>
        <v>0.37629499999999894</v>
      </c>
      <c r="H2664" s="8">
        <f t="shared" si="210"/>
        <v>0.14159792702499921</v>
      </c>
      <c r="J2664" s="8">
        <v>109725</v>
      </c>
      <c r="K2664" s="8">
        <f t="shared" si="206"/>
        <v>109725</v>
      </c>
    </row>
    <row r="2665" spans="1:11" x14ac:dyDescent="0.25">
      <c r="A2665" s="8">
        <v>2657</v>
      </c>
      <c r="B2665" s="8">
        <v>16</v>
      </c>
      <c r="C2665" s="8">
        <v>101007</v>
      </c>
      <c r="D2665" s="8">
        <f t="shared" si="207"/>
        <v>101.00700000000001</v>
      </c>
      <c r="E2665" s="8">
        <v>100.270645</v>
      </c>
      <c r="F2665" s="4">
        <f t="shared" si="208"/>
        <v>-0.7363550000000032</v>
      </c>
      <c r="G2665" s="4">
        <f t="shared" si="209"/>
        <v>0.7363550000000032</v>
      </c>
      <c r="H2665" s="8">
        <f t="shared" si="210"/>
        <v>0.54221868602500467</v>
      </c>
      <c r="J2665" s="8">
        <v>108777</v>
      </c>
      <c r="K2665" s="8">
        <f t="shared" si="206"/>
        <v>108777</v>
      </c>
    </row>
    <row r="2666" spans="1:11" x14ac:dyDescent="0.25">
      <c r="A2666" s="8">
        <v>2658</v>
      </c>
      <c r="B2666" s="8">
        <v>17</v>
      </c>
      <c r="C2666" s="8">
        <v>32388.799999999999</v>
      </c>
      <c r="D2666" s="8">
        <f t="shared" si="207"/>
        <v>32.388799999999996</v>
      </c>
      <c r="E2666" s="8">
        <v>30.498445</v>
      </c>
      <c r="F2666" s="4">
        <f t="shared" si="208"/>
        <v>-1.890354999999996</v>
      </c>
      <c r="G2666" s="4">
        <f t="shared" si="209"/>
        <v>1.890354999999996</v>
      </c>
      <c r="H2666" s="8">
        <f t="shared" si="210"/>
        <v>3.5734420260249848</v>
      </c>
      <c r="J2666" s="8">
        <v>96815.3</v>
      </c>
      <c r="K2666" s="8">
        <f t="shared" si="206"/>
        <v>96815.3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07"/>
        <v>-0.92471500000000006</v>
      </c>
      <c r="E2667" s="8">
        <v>-0.92471499999999995</v>
      </c>
      <c r="F2667" s="4">
        <f t="shared" si="208"/>
        <v>1.1102230246251565E-16</v>
      </c>
      <c r="G2667" s="4">
        <f t="shared" si="209"/>
        <v>1.1102230246251565E-16</v>
      </c>
      <c r="H2667" s="8">
        <f t="shared" si="210"/>
        <v>1.2325951644078309E-32</v>
      </c>
      <c r="J2667" s="8">
        <v>107268</v>
      </c>
      <c r="K2667" s="8">
        <f t="shared" si="206"/>
        <v>107268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07"/>
        <v>-0.61187499999999995</v>
      </c>
      <c r="E2668" s="8">
        <v>-0.61187499999999995</v>
      </c>
      <c r="F2668" s="4">
        <f t="shared" si="208"/>
        <v>0</v>
      </c>
      <c r="G2668" s="4">
        <f t="shared" si="209"/>
        <v>0</v>
      </c>
      <c r="H2668" s="8">
        <f t="shared" si="210"/>
        <v>0</v>
      </c>
      <c r="J2668" s="8">
        <v>107624</v>
      </c>
      <c r="K2668" s="8">
        <f t="shared" ref="K2668:K2731" si="211">J2668</f>
        <v>107624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07"/>
        <v>-0.61187499999999995</v>
      </c>
      <c r="E2669" s="8">
        <v>-0.61187499999999995</v>
      </c>
      <c r="F2669" s="4">
        <f t="shared" si="208"/>
        <v>0</v>
      </c>
      <c r="G2669" s="4">
        <f t="shared" si="209"/>
        <v>0</v>
      </c>
      <c r="H2669" s="8">
        <f t="shared" si="210"/>
        <v>0</v>
      </c>
      <c r="J2669" s="8">
        <v>46057.7</v>
      </c>
      <c r="K2669" s="8">
        <f t="shared" si="211"/>
        <v>46057.7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07"/>
        <v>-0.61187499999999995</v>
      </c>
      <c r="E2670" s="8">
        <v>-0.61187499999999995</v>
      </c>
      <c r="F2670" s="4">
        <f t="shared" si="208"/>
        <v>0</v>
      </c>
      <c r="G2670" s="4">
        <f t="shared" si="209"/>
        <v>0</v>
      </c>
      <c r="H2670" s="8">
        <f t="shared" si="210"/>
        <v>0</v>
      </c>
      <c r="J2670" s="8">
        <v>75756.399999999994</v>
      </c>
      <c r="K2670" s="8">
        <f t="shared" si="211"/>
        <v>75756.399999999994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07"/>
        <v>-0.61187499999999995</v>
      </c>
      <c r="E2671" s="8">
        <v>-0.61187499999999995</v>
      </c>
      <c r="F2671" s="4">
        <f t="shared" si="208"/>
        <v>0</v>
      </c>
      <c r="G2671" s="4">
        <f t="shared" si="209"/>
        <v>0</v>
      </c>
      <c r="H2671" s="8">
        <f t="shared" si="210"/>
        <v>0</v>
      </c>
      <c r="J2671" s="8">
        <v>-924.71500000000003</v>
      </c>
      <c r="K2671" s="8">
        <f t="shared" si="211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07"/>
        <v>-0.61187499999999995</v>
      </c>
      <c r="E2672" s="8">
        <v>-0.61187499999999995</v>
      </c>
      <c r="F2672" s="4">
        <f t="shared" si="208"/>
        <v>0</v>
      </c>
      <c r="G2672" s="4">
        <f t="shared" si="209"/>
        <v>0</v>
      </c>
      <c r="H2672" s="8">
        <f t="shared" si="210"/>
        <v>0</v>
      </c>
      <c r="J2672" s="8">
        <v>-924.71500000000003</v>
      </c>
      <c r="K2672" s="8">
        <f t="shared" si="211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07"/>
        <v>-0.61187499999999995</v>
      </c>
      <c r="E2673" s="8">
        <v>-0.61187499999999995</v>
      </c>
      <c r="F2673" s="4">
        <f t="shared" si="208"/>
        <v>0</v>
      </c>
      <c r="G2673" s="4">
        <f t="shared" si="209"/>
        <v>0</v>
      </c>
      <c r="H2673" s="8">
        <f t="shared" si="210"/>
        <v>0</v>
      </c>
      <c r="J2673" s="8">
        <v>-611.875</v>
      </c>
      <c r="K2673" s="8">
        <f t="shared" si="211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07"/>
        <v>-0.61187499999999995</v>
      </c>
      <c r="E2674" s="8">
        <v>-0.61187499999999995</v>
      </c>
      <c r="F2674" s="4">
        <f t="shared" si="208"/>
        <v>0</v>
      </c>
      <c r="G2674" s="4">
        <f t="shared" si="209"/>
        <v>0</v>
      </c>
      <c r="H2674" s="8">
        <f t="shared" si="210"/>
        <v>0</v>
      </c>
      <c r="J2674" s="8">
        <v>-611.875</v>
      </c>
      <c r="K2674" s="8">
        <f t="shared" si="211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07"/>
        <v>-0.61187499999999995</v>
      </c>
      <c r="E2675" s="8">
        <v>-0.61187499999999995</v>
      </c>
      <c r="F2675" s="4">
        <f t="shared" si="208"/>
        <v>0</v>
      </c>
      <c r="G2675" s="4">
        <f t="shared" si="209"/>
        <v>0</v>
      </c>
      <c r="H2675" s="8">
        <f t="shared" si="210"/>
        <v>0</v>
      </c>
      <c r="J2675" s="8">
        <v>-611.875</v>
      </c>
      <c r="K2675" s="8">
        <f t="shared" si="211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07"/>
        <v>-0.61187499999999995</v>
      </c>
      <c r="E2676" s="8">
        <v>-0.61187499999999995</v>
      </c>
      <c r="F2676" s="4">
        <f t="shared" si="208"/>
        <v>0</v>
      </c>
      <c r="G2676" s="4">
        <f t="shared" si="209"/>
        <v>0</v>
      </c>
      <c r="H2676" s="8">
        <f t="shared" si="210"/>
        <v>0</v>
      </c>
      <c r="J2676" s="8">
        <v>-611.875</v>
      </c>
      <c r="K2676" s="8">
        <f t="shared" si="211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07"/>
        <v>-0.61187499999999995</v>
      </c>
      <c r="E2677" s="8">
        <v>-0.61187499999999995</v>
      </c>
      <c r="F2677" s="4">
        <f t="shared" si="208"/>
        <v>0</v>
      </c>
      <c r="G2677" s="4">
        <f t="shared" si="209"/>
        <v>0</v>
      </c>
      <c r="H2677" s="8">
        <f t="shared" si="210"/>
        <v>0</v>
      </c>
      <c r="J2677" s="8">
        <v>-611.875</v>
      </c>
      <c r="K2677" s="8">
        <f t="shared" si="211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07"/>
        <v>-1.0669200000000001</v>
      </c>
      <c r="E2678" s="8">
        <v>-1.0669150000000001</v>
      </c>
      <c r="F2678" s="4">
        <f t="shared" si="208"/>
        <v>5.000000000032756E-6</v>
      </c>
      <c r="G2678" s="4">
        <f t="shared" si="209"/>
        <v>5.000000000032756E-6</v>
      </c>
      <c r="H2678" s="8">
        <f t="shared" si="210"/>
        <v>2.5000000000327561E-11</v>
      </c>
      <c r="J2678" s="8">
        <v>-611.875</v>
      </c>
      <c r="K2678" s="8">
        <f t="shared" si="211"/>
        <v>-611.875</v>
      </c>
    </row>
    <row r="2679" spans="1:11" x14ac:dyDescent="0.25">
      <c r="A2679" s="8">
        <v>2671</v>
      </c>
      <c r="B2679" s="8">
        <v>6</v>
      </c>
      <c r="C2679" s="8">
        <v>-3799.34</v>
      </c>
      <c r="D2679" s="8">
        <f t="shared" si="207"/>
        <v>-3.7993399999999999</v>
      </c>
      <c r="E2679" s="8">
        <v>-3.8008459999999999</v>
      </c>
      <c r="F2679" s="4">
        <f t="shared" si="208"/>
        <v>-1.5060000000000073E-3</v>
      </c>
      <c r="G2679" s="4">
        <f t="shared" si="209"/>
        <v>1.5060000000000073E-3</v>
      </c>
      <c r="H2679" s="8">
        <f t="shared" si="210"/>
        <v>2.2680360000000219E-6</v>
      </c>
      <c r="J2679" s="8">
        <v>-611.875</v>
      </c>
      <c r="K2679" s="8">
        <f t="shared" si="211"/>
        <v>-611.875</v>
      </c>
    </row>
    <row r="2680" spans="1:11" x14ac:dyDescent="0.25">
      <c r="A2680" s="8">
        <v>2672</v>
      </c>
      <c r="B2680" s="8">
        <v>7</v>
      </c>
      <c r="C2680" s="8">
        <v>105713</v>
      </c>
      <c r="D2680" s="8">
        <f t="shared" si="207"/>
        <v>105.71299999999999</v>
      </c>
      <c r="E2680" s="8">
        <v>106.193195</v>
      </c>
      <c r="F2680" s="4">
        <f t="shared" si="208"/>
        <v>0.48019500000000903</v>
      </c>
      <c r="G2680" s="4">
        <f t="shared" si="209"/>
        <v>0.48019500000000903</v>
      </c>
      <c r="H2680" s="8">
        <f t="shared" si="210"/>
        <v>0.23058723802500866</v>
      </c>
      <c r="J2680" s="8">
        <v>-611.875</v>
      </c>
      <c r="K2680" s="8">
        <f t="shared" si="211"/>
        <v>-611.875</v>
      </c>
    </row>
    <row r="2681" spans="1:11" x14ac:dyDescent="0.25">
      <c r="A2681" s="8">
        <v>2673</v>
      </c>
      <c r="B2681" s="8">
        <v>8</v>
      </c>
      <c r="C2681" s="8">
        <v>111022</v>
      </c>
      <c r="D2681" s="8">
        <f t="shared" si="207"/>
        <v>111.02200000000001</v>
      </c>
      <c r="E2681" s="8">
        <v>111.440163</v>
      </c>
      <c r="F2681" s="4">
        <f t="shared" si="208"/>
        <v>0.41816299999999273</v>
      </c>
      <c r="G2681" s="4">
        <f t="shared" si="209"/>
        <v>0.41816299999999273</v>
      </c>
      <c r="H2681" s="8">
        <f t="shared" si="210"/>
        <v>0.17486029456899393</v>
      </c>
      <c r="J2681" s="8">
        <v>-611.875</v>
      </c>
      <c r="K2681" s="8">
        <f t="shared" si="211"/>
        <v>-611.875</v>
      </c>
    </row>
    <row r="2682" spans="1:11" x14ac:dyDescent="0.25">
      <c r="A2682" s="8">
        <v>2674</v>
      </c>
      <c r="B2682" s="8">
        <v>9</v>
      </c>
      <c r="C2682" s="8">
        <v>110055</v>
      </c>
      <c r="D2682" s="8">
        <f t="shared" si="207"/>
        <v>110.05500000000001</v>
      </c>
      <c r="E2682" s="8">
        <v>110.445943</v>
      </c>
      <c r="F2682" s="4">
        <f t="shared" si="208"/>
        <v>0.39094299999999294</v>
      </c>
      <c r="G2682" s="4">
        <f t="shared" si="209"/>
        <v>0.39094299999999294</v>
      </c>
      <c r="H2682" s="8">
        <f t="shared" si="210"/>
        <v>0.15283642924899449</v>
      </c>
      <c r="J2682" s="8">
        <v>-611.875</v>
      </c>
      <c r="K2682" s="8">
        <f t="shared" si="211"/>
        <v>-611.875</v>
      </c>
    </row>
    <row r="2683" spans="1:11" x14ac:dyDescent="0.25">
      <c r="A2683" s="8">
        <v>2675</v>
      </c>
      <c r="B2683" s="8">
        <v>10</v>
      </c>
      <c r="C2683" s="8">
        <v>109227</v>
      </c>
      <c r="D2683" s="8">
        <f t="shared" si="207"/>
        <v>109.227</v>
      </c>
      <c r="E2683" s="8">
        <v>109.59121500000001</v>
      </c>
      <c r="F2683" s="4">
        <f t="shared" si="208"/>
        <v>0.36421500000000151</v>
      </c>
      <c r="G2683" s="4">
        <f t="shared" si="209"/>
        <v>0.36421500000000151</v>
      </c>
      <c r="H2683" s="8">
        <f t="shared" si="210"/>
        <v>0.1326525662250011</v>
      </c>
      <c r="J2683" s="8">
        <v>-1066.92</v>
      </c>
      <c r="K2683" s="8">
        <f t="shared" si="211"/>
        <v>-1066.92</v>
      </c>
    </row>
    <row r="2684" spans="1:11" x14ac:dyDescent="0.25">
      <c r="A2684" s="8">
        <v>2676</v>
      </c>
      <c r="B2684" s="8">
        <v>11</v>
      </c>
      <c r="C2684" s="8">
        <v>108666</v>
      </c>
      <c r="D2684" s="8">
        <f t="shared" si="207"/>
        <v>108.666</v>
      </c>
      <c r="E2684" s="8">
        <v>109.010659</v>
      </c>
      <c r="F2684" s="4">
        <f t="shared" si="208"/>
        <v>0.34465900000000715</v>
      </c>
      <c r="G2684" s="4">
        <f t="shared" si="209"/>
        <v>0.34465900000000715</v>
      </c>
      <c r="H2684" s="8">
        <f t="shared" si="210"/>
        <v>0.11878982628100493</v>
      </c>
      <c r="J2684" s="8">
        <v>518.57100000000003</v>
      </c>
      <c r="K2684" s="8">
        <f t="shared" si="211"/>
        <v>518.57100000000003</v>
      </c>
    </row>
    <row r="2685" spans="1:11" x14ac:dyDescent="0.25">
      <c r="A2685" s="8">
        <v>2677</v>
      </c>
      <c r="B2685" s="8">
        <v>12</v>
      </c>
      <c r="C2685" s="8">
        <v>108066</v>
      </c>
      <c r="D2685" s="8">
        <f t="shared" si="207"/>
        <v>108.066</v>
      </c>
      <c r="E2685" s="8">
        <v>108.562994</v>
      </c>
      <c r="F2685" s="4">
        <f t="shared" si="208"/>
        <v>0.49699400000000082</v>
      </c>
      <c r="G2685" s="4">
        <f t="shared" si="209"/>
        <v>0.49699400000000082</v>
      </c>
      <c r="H2685" s="8">
        <f t="shared" si="210"/>
        <v>0.24700303603600082</v>
      </c>
      <c r="J2685" s="8">
        <v>111445</v>
      </c>
      <c r="K2685" s="8">
        <f t="shared" si="211"/>
        <v>111445</v>
      </c>
    </row>
    <row r="2686" spans="1:11" x14ac:dyDescent="0.25">
      <c r="A2686" s="8">
        <v>2678</v>
      </c>
      <c r="B2686" s="8">
        <v>13</v>
      </c>
      <c r="C2686" s="8">
        <v>107796</v>
      </c>
      <c r="D2686" s="8">
        <f t="shared" si="207"/>
        <v>107.79600000000001</v>
      </c>
      <c r="E2686" s="8">
        <v>108.126622</v>
      </c>
      <c r="F2686" s="4">
        <f t="shared" si="208"/>
        <v>0.33062199999999109</v>
      </c>
      <c r="G2686" s="4">
        <f t="shared" si="209"/>
        <v>0.33062199999999109</v>
      </c>
      <c r="H2686" s="8">
        <f t="shared" si="210"/>
        <v>0.10931090688399411</v>
      </c>
      <c r="J2686" s="8">
        <v>110415</v>
      </c>
      <c r="K2686" s="8">
        <f t="shared" si="211"/>
        <v>110415</v>
      </c>
    </row>
    <row r="2687" spans="1:11" x14ac:dyDescent="0.25">
      <c r="A2687" s="8">
        <v>2679</v>
      </c>
      <c r="B2687" s="8">
        <v>14</v>
      </c>
      <c r="C2687" s="8">
        <v>107845</v>
      </c>
      <c r="D2687" s="8">
        <f t="shared" si="207"/>
        <v>107.845</v>
      </c>
      <c r="E2687" s="8">
        <v>108.124714</v>
      </c>
      <c r="F2687" s="4">
        <f t="shared" si="208"/>
        <v>0.27971399999999846</v>
      </c>
      <c r="G2687" s="4">
        <f t="shared" si="209"/>
        <v>0.27971399999999846</v>
      </c>
      <c r="H2687" s="8">
        <f t="shared" si="210"/>
        <v>7.8239921795999146E-2</v>
      </c>
      <c r="J2687" s="8">
        <v>109344</v>
      </c>
      <c r="K2687" s="8">
        <f t="shared" si="211"/>
        <v>109344</v>
      </c>
    </row>
    <row r="2688" spans="1:11" x14ac:dyDescent="0.25">
      <c r="A2688" s="8">
        <v>2680</v>
      </c>
      <c r="B2688" s="8">
        <v>15</v>
      </c>
      <c r="C2688" s="8">
        <v>107910</v>
      </c>
      <c r="D2688" s="8">
        <f t="shared" si="207"/>
        <v>107.91</v>
      </c>
      <c r="E2688" s="8">
        <v>108.213466</v>
      </c>
      <c r="F2688" s="4">
        <f t="shared" si="208"/>
        <v>0.30346600000000024</v>
      </c>
      <c r="G2688" s="4">
        <f t="shared" si="209"/>
        <v>0.30346600000000024</v>
      </c>
      <c r="H2688" s="8">
        <f t="shared" si="210"/>
        <v>9.2091613156000146E-2</v>
      </c>
      <c r="J2688" s="8">
        <v>108797</v>
      </c>
      <c r="K2688" s="8">
        <f t="shared" si="211"/>
        <v>108797</v>
      </c>
    </row>
    <row r="2689" spans="1:11" x14ac:dyDescent="0.25">
      <c r="A2689" s="8">
        <v>2681</v>
      </c>
      <c r="B2689" s="8">
        <v>16</v>
      </c>
      <c r="C2689" s="8">
        <v>85256.2</v>
      </c>
      <c r="D2689" s="8">
        <f t="shared" si="207"/>
        <v>85.256199999999993</v>
      </c>
      <c r="E2689" s="8">
        <v>84.365874000000005</v>
      </c>
      <c r="F2689" s="4">
        <f t="shared" si="208"/>
        <v>-0.89032599999998752</v>
      </c>
      <c r="G2689" s="4">
        <f t="shared" si="209"/>
        <v>0.89032599999998752</v>
      </c>
      <c r="H2689" s="8">
        <f t="shared" si="210"/>
        <v>0.79268038627597781</v>
      </c>
      <c r="J2689" s="8">
        <v>107954</v>
      </c>
      <c r="K2689" s="8">
        <f t="shared" si="211"/>
        <v>107954</v>
      </c>
    </row>
    <row r="2690" spans="1:11" x14ac:dyDescent="0.25">
      <c r="A2690" s="8">
        <v>2682</v>
      </c>
      <c r="B2690" s="8">
        <v>17</v>
      </c>
      <c r="C2690" s="8">
        <v>-968.30499999999995</v>
      </c>
      <c r="D2690" s="8">
        <f t="shared" si="207"/>
        <v>-0.96830499999999997</v>
      </c>
      <c r="E2690" s="8">
        <v>-0.96653199999999995</v>
      </c>
      <c r="F2690" s="4">
        <f t="shared" si="208"/>
        <v>1.7730000000000246E-3</v>
      </c>
      <c r="G2690" s="4">
        <f t="shared" si="209"/>
        <v>1.7730000000000246E-3</v>
      </c>
      <c r="H2690" s="8">
        <f t="shared" si="210"/>
        <v>3.143529000000087E-6</v>
      </c>
      <c r="J2690" s="8">
        <v>107359</v>
      </c>
      <c r="K2690" s="8">
        <f t="shared" si="211"/>
        <v>107359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07"/>
        <v>-0.92471500000000006</v>
      </c>
      <c r="E2691" s="8">
        <v>-0.92471499999999995</v>
      </c>
      <c r="F2691" s="4">
        <f t="shared" si="208"/>
        <v>1.1102230246251565E-16</v>
      </c>
      <c r="G2691" s="4">
        <f t="shared" si="209"/>
        <v>1.1102230246251565E-16</v>
      </c>
      <c r="H2691" s="8">
        <f t="shared" si="210"/>
        <v>1.2325951644078309E-32</v>
      </c>
      <c r="J2691" s="8">
        <v>106980</v>
      </c>
      <c r="K2691" s="8">
        <f t="shared" si="211"/>
        <v>106980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07"/>
        <v>-0.61187499999999995</v>
      </c>
      <c r="E2692" s="8">
        <v>-0.61187499999999995</v>
      </c>
      <c r="F2692" s="4">
        <f t="shared" si="208"/>
        <v>0</v>
      </c>
      <c r="G2692" s="4">
        <f t="shared" si="209"/>
        <v>0</v>
      </c>
      <c r="H2692" s="8">
        <f t="shared" si="210"/>
        <v>0</v>
      </c>
      <c r="J2692" s="8">
        <v>106802</v>
      </c>
      <c r="K2692" s="8">
        <f t="shared" si="211"/>
        <v>106802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07"/>
        <v>-0.61187499999999995</v>
      </c>
      <c r="E2693" s="8">
        <v>-0.61187499999999995</v>
      </c>
      <c r="F2693" s="4">
        <f t="shared" si="208"/>
        <v>0</v>
      </c>
      <c r="G2693" s="4">
        <f t="shared" si="209"/>
        <v>0</v>
      </c>
      <c r="H2693" s="8">
        <f t="shared" si="210"/>
        <v>0</v>
      </c>
      <c r="J2693" s="8">
        <v>107049</v>
      </c>
      <c r="K2693" s="8">
        <f t="shared" si="211"/>
        <v>107049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07"/>
        <v>-0.61187499999999995</v>
      </c>
      <c r="E2694" s="8">
        <v>-0.61187499999999995</v>
      </c>
      <c r="F2694" s="4">
        <f t="shared" si="208"/>
        <v>0</v>
      </c>
      <c r="G2694" s="4">
        <f t="shared" si="209"/>
        <v>0</v>
      </c>
      <c r="H2694" s="8">
        <f t="shared" si="210"/>
        <v>0</v>
      </c>
      <c r="J2694" s="8">
        <v>100335</v>
      </c>
      <c r="K2694" s="8">
        <f t="shared" si="211"/>
        <v>100335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07"/>
        <v>-0.61187499999999995</v>
      </c>
      <c r="E2695" s="8">
        <v>-0.61187499999999995</v>
      </c>
      <c r="F2695" s="4">
        <f t="shared" si="208"/>
        <v>0</v>
      </c>
      <c r="G2695" s="4">
        <f t="shared" si="209"/>
        <v>0</v>
      </c>
      <c r="H2695" s="8">
        <f t="shared" si="210"/>
        <v>0</v>
      </c>
      <c r="J2695" s="8">
        <v>30741.1</v>
      </c>
      <c r="K2695" s="8">
        <f t="shared" si="211"/>
        <v>30741.1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07"/>
        <v>-0.61187499999999995</v>
      </c>
      <c r="E2696" s="8">
        <v>-0.61187499999999995</v>
      </c>
      <c r="F2696" s="4">
        <f t="shared" si="208"/>
        <v>0</v>
      </c>
      <c r="G2696" s="4">
        <f t="shared" si="209"/>
        <v>0</v>
      </c>
      <c r="H2696" s="8">
        <f t="shared" si="210"/>
        <v>0</v>
      </c>
      <c r="J2696" s="8">
        <v>-924.71500000000003</v>
      </c>
      <c r="K2696" s="8">
        <f t="shared" si="211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12">C2697/1000</f>
        <v>-0.61187499999999995</v>
      </c>
      <c r="E2697" s="8">
        <v>-0.61187499999999995</v>
      </c>
      <c r="F2697" s="4">
        <f t="shared" ref="F2697:F2760" si="213">(E2697- D2697)</f>
        <v>0</v>
      </c>
      <c r="G2697" s="4">
        <f t="shared" ref="G2697:G2760" si="214">ABS(F2697)</f>
        <v>0</v>
      </c>
      <c r="H2697" s="8">
        <f t="shared" ref="H2697:H2760" si="215">(G2697^2)</f>
        <v>0</v>
      </c>
      <c r="J2697" s="8">
        <v>-611.875</v>
      </c>
      <c r="K2697" s="8">
        <f t="shared" si="211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12"/>
        <v>-0.61187499999999995</v>
      </c>
      <c r="E2698" s="8">
        <v>-0.61187499999999995</v>
      </c>
      <c r="F2698" s="4">
        <f t="shared" si="213"/>
        <v>0</v>
      </c>
      <c r="G2698" s="4">
        <f t="shared" si="214"/>
        <v>0</v>
      </c>
      <c r="H2698" s="8">
        <f t="shared" si="215"/>
        <v>0</v>
      </c>
      <c r="J2698" s="8">
        <v>-611.875</v>
      </c>
      <c r="K2698" s="8">
        <f t="shared" si="211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12"/>
        <v>-0.61187499999999995</v>
      </c>
      <c r="E2699" s="8">
        <v>-0.61187499999999995</v>
      </c>
      <c r="F2699" s="4">
        <f t="shared" si="213"/>
        <v>0</v>
      </c>
      <c r="G2699" s="4">
        <f t="shared" si="214"/>
        <v>0</v>
      </c>
      <c r="H2699" s="8">
        <f t="shared" si="215"/>
        <v>0</v>
      </c>
      <c r="J2699" s="8">
        <v>-611.875</v>
      </c>
      <c r="K2699" s="8">
        <f t="shared" si="211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12"/>
        <v>-0.61187499999999995</v>
      </c>
      <c r="E2700" s="8">
        <v>-0.61187499999999995</v>
      </c>
      <c r="F2700" s="4">
        <f t="shared" si="213"/>
        <v>0</v>
      </c>
      <c r="G2700" s="4">
        <f t="shared" si="214"/>
        <v>0</v>
      </c>
      <c r="H2700" s="8">
        <f t="shared" si="215"/>
        <v>0</v>
      </c>
      <c r="J2700" s="8">
        <v>-611.875</v>
      </c>
      <c r="K2700" s="8">
        <f t="shared" si="211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12"/>
        <v>-0.61187499999999995</v>
      </c>
      <c r="E2701" s="8">
        <v>-0.61187499999999995</v>
      </c>
      <c r="F2701" s="4">
        <f t="shared" si="213"/>
        <v>0</v>
      </c>
      <c r="G2701" s="4">
        <f t="shared" si="214"/>
        <v>0</v>
      </c>
      <c r="H2701" s="8">
        <f t="shared" si="215"/>
        <v>0</v>
      </c>
      <c r="J2701" s="8">
        <v>-611.875</v>
      </c>
      <c r="K2701" s="8">
        <f t="shared" si="211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12"/>
        <v>-1.0669200000000001</v>
      </c>
      <c r="E2702" s="8">
        <v>-1.0669150000000001</v>
      </c>
      <c r="F2702" s="4">
        <f t="shared" si="213"/>
        <v>5.000000000032756E-6</v>
      </c>
      <c r="G2702" s="4">
        <f t="shared" si="214"/>
        <v>5.000000000032756E-6</v>
      </c>
      <c r="H2702" s="8">
        <f t="shared" si="215"/>
        <v>2.5000000000327561E-11</v>
      </c>
      <c r="J2702" s="8">
        <v>-611.875</v>
      </c>
      <c r="K2702" s="8">
        <f t="shared" si="211"/>
        <v>-611.875</v>
      </c>
    </row>
    <row r="2703" spans="1:11" x14ac:dyDescent="0.25">
      <c r="A2703" s="8">
        <v>2695</v>
      </c>
      <c r="B2703" s="8">
        <v>6</v>
      </c>
      <c r="C2703" s="8">
        <v>2951.52</v>
      </c>
      <c r="D2703" s="8">
        <f t="shared" si="212"/>
        <v>2.9515199999999999</v>
      </c>
      <c r="E2703" s="8">
        <v>3.360897</v>
      </c>
      <c r="F2703" s="4">
        <f t="shared" si="213"/>
        <v>0.4093770000000001</v>
      </c>
      <c r="G2703" s="4">
        <f t="shared" si="214"/>
        <v>0.4093770000000001</v>
      </c>
      <c r="H2703" s="8">
        <f t="shared" si="215"/>
        <v>0.16758952812900008</v>
      </c>
      <c r="J2703" s="8">
        <v>-611.875</v>
      </c>
      <c r="K2703" s="8">
        <f t="shared" si="211"/>
        <v>-611.875</v>
      </c>
    </row>
    <row r="2704" spans="1:11" x14ac:dyDescent="0.25">
      <c r="A2704" s="8">
        <v>2696</v>
      </c>
      <c r="B2704" s="8">
        <v>7</v>
      </c>
      <c r="C2704" s="8">
        <v>113758</v>
      </c>
      <c r="D2704" s="8">
        <f t="shared" si="212"/>
        <v>113.758</v>
      </c>
      <c r="E2704" s="8">
        <v>113.601083</v>
      </c>
      <c r="F2704" s="4">
        <f t="shared" si="213"/>
        <v>-0.15691699999999287</v>
      </c>
      <c r="G2704" s="4">
        <f t="shared" si="214"/>
        <v>0.15691699999999287</v>
      </c>
      <c r="H2704" s="8">
        <f t="shared" si="215"/>
        <v>2.4622944888997762E-2</v>
      </c>
      <c r="J2704" s="8">
        <v>-611.875</v>
      </c>
      <c r="K2704" s="8">
        <f t="shared" si="211"/>
        <v>-611.875</v>
      </c>
    </row>
    <row r="2705" spans="1:11" x14ac:dyDescent="0.25">
      <c r="A2705" s="8">
        <v>2697</v>
      </c>
      <c r="B2705" s="8">
        <v>8</v>
      </c>
      <c r="C2705" s="8">
        <v>112373</v>
      </c>
      <c r="D2705" s="8">
        <f t="shared" si="212"/>
        <v>112.373</v>
      </c>
      <c r="E2705" s="8">
        <v>112.806622</v>
      </c>
      <c r="F2705" s="4">
        <f t="shared" si="213"/>
        <v>0.43362199999999973</v>
      </c>
      <c r="G2705" s="4">
        <f t="shared" si="214"/>
        <v>0.43362199999999973</v>
      </c>
      <c r="H2705" s="8">
        <f t="shared" si="215"/>
        <v>0.18802803888399977</v>
      </c>
      <c r="J2705" s="8">
        <v>-611.875</v>
      </c>
      <c r="K2705" s="8">
        <f t="shared" si="211"/>
        <v>-611.875</v>
      </c>
    </row>
    <row r="2706" spans="1:11" x14ac:dyDescent="0.25">
      <c r="A2706" s="8">
        <v>2698</v>
      </c>
      <c r="B2706" s="8">
        <v>9</v>
      </c>
      <c r="C2706" s="8">
        <v>111385</v>
      </c>
      <c r="D2706" s="8">
        <f t="shared" si="212"/>
        <v>111.38500000000001</v>
      </c>
      <c r="E2706" s="8">
        <v>111.904994</v>
      </c>
      <c r="F2706" s="4">
        <f t="shared" si="213"/>
        <v>0.51999399999999696</v>
      </c>
      <c r="G2706" s="4">
        <f t="shared" si="214"/>
        <v>0.51999399999999696</v>
      </c>
      <c r="H2706" s="8">
        <f t="shared" si="215"/>
        <v>0.27039376003599686</v>
      </c>
      <c r="J2706" s="8">
        <v>-611.875</v>
      </c>
      <c r="K2706" s="8">
        <f t="shared" si="211"/>
        <v>-611.875</v>
      </c>
    </row>
    <row r="2707" spans="1:11" x14ac:dyDescent="0.25">
      <c r="A2707" s="8">
        <v>2699</v>
      </c>
      <c r="B2707" s="8">
        <v>10</v>
      </c>
      <c r="C2707" s="8">
        <v>110736</v>
      </c>
      <c r="D2707" s="8">
        <f t="shared" si="212"/>
        <v>110.736</v>
      </c>
      <c r="E2707" s="8">
        <v>111.52113300000001</v>
      </c>
      <c r="F2707" s="4">
        <f t="shared" si="213"/>
        <v>0.78513300000000186</v>
      </c>
      <c r="G2707" s="4">
        <f t="shared" si="214"/>
        <v>0.78513300000000186</v>
      </c>
      <c r="H2707" s="8">
        <f t="shared" si="215"/>
        <v>0.6164338276890029</v>
      </c>
      <c r="J2707" s="8">
        <v>-1066.92</v>
      </c>
      <c r="K2707" s="8">
        <f t="shared" si="211"/>
        <v>-1066.92</v>
      </c>
    </row>
    <row r="2708" spans="1:11" x14ac:dyDescent="0.25">
      <c r="A2708" s="8">
        <v>2700</v>
      </c>
      <c r="B2708" s="8">
        <v>11</v>
      </c>
      <c r="C2708" s="8">
        <v>110424</v>
      </c>
      <c r="D2708" s="8">
        <f t="shared" si="212"/>
        <v>110.42400000000001</v>
      </c>
      <c r="E2708" s="8">
        <v>110.809011</v>
      </c>
      <c r="F2708" s="4">
        <f t="shared" si="213"/>
        <v>0.38501099999999155</v>
      </c>
      <c r="G2708" s="4">
        <f t="shared" si="214"/>
        <v>0.38501099999999155</v>
      </c>
      <c r="H2708" s="8">
        <f t="shared" si="215"/>
        <v>0.1482334701209935</v>
      </c>
      <c r="J2708" s="8">
        <v>-3800.8</v>
      </c>
      <c r="K2708" s="8">
        <f t="shared" si="211"/>
        <v>-3800.8</v>
      </c>
    </row>
    <row r="2709" spans="1:11" x14ac:dyDescent="0.25">
      <c r="A2709" s="8">
        <v>2701</v>
      </c>
      <c r="B2709" s="8">
        <v>12</v>
      </c>
      <c r="C2709" s="8">
        <v>110130</v>
      </c>
      <c r="D2709" s="8">
        <f t="shared" si="212"/>
        <v>110.13</v>
      </c>
      <c r="E2709" s="8">
        <v>110.493343</v>
      </c>
      <c r="F2709" s="4">
        <f t="shared" si="213"/>
        <v>0.36334300000000042</v>
      </c>
      <c r="G2709" s="4">
        <f t="shared" si="214"/>
        <v>0.36334300000000042</v>
      </c>
      <c r="H2709" s="8">
        <f t="shared" si="215"/>
        <v>0.13201813564900031</v>
      </c>
      <c r="J2709" s="8">
        <v>106027</v>
      </c>
      <c r="K2709" s="8">
        <f t="shared" si="211"/>
        <v>106027</v>
      </c>
    </row>
    <row r="2710" spans="1:11" x14ac:dyDescent="0.25">
      <c r="A2710" s="8">
        <v>2702</v>
      </c>
      <c r="B2710" s="8">
        <v>13</v>
      </c>
      <c r="C2710" s="8">
        <v>110037</v>
      </c>
      <c r="D2710" s="8">
        <f t="shared" si="212"/>
        <v>110.03700000000001</v>
      </c>
      <c r="E2710" s="8">
        <v>110.477504</v>
      </c>
      <c r="F2710" s="4">
        <f t="shared" si="213"/>
        <v>0.44050399999999001</v>
      </c>
      <c r="G2710" s="4">
        <f t="shared" si="214"/>
        <v>0.44050399999999001</v>
      </c>
      <c r="H2710" s="8">
        <f t="shared" si="215"/>
        <v>0.19404377401599121</v>
      </c>
      <c r="J2710" s="8">
        <v>111348</v>
      </c>
      <c r="K2710" s="8">
        <f t="shared" si="211"/>
        <v>111348</v>
      </c>
    </row>
    <row r="2711" spans="1:11" x14ac:dyDescent="0.25">
      <c r="A2711" s="8">
        <v>2703</v>
      </c>
      <c r="B2711" s="8">
        <v>14</v>
      </c>
      <c r="C2711" s="8">
        <v>110223</v>
      </c>
      <c r="D2711" s="8">
        <f t="shared" si="212"/>
        <v>110.223</v>
      </c>
      <c r="E2711" s="8">
        <v>110.672077</v>
      </c>
      <c r="F2711" s="4">
        <f t="shared" si="213"/>
        <v>0.44907700000000261</v>
      </c>
      <c r="G2711" s="4">
        <f t="shared" si="214"/>
        <v>0.44907700000000261</v>
      </c>
      <c r="H2711" s="8">
        <f t="shared" si="215"/>
        <v>0.20167015192900234</v>
      </c>
      <c r="J2711" s="8">
        <v>110381</v>
      </c>
      <c r="K2711" s="8">
        <f t="shared" si="211"/>
        <v>110381</v>
      </c>
    </row>
    <row r="2712" spans="1:11" x14ac:dyDescent="0.25">
      <c r="A2712" s="8">
        <v>2704</v>
      </c>
      <c r="B2712" s="8">
        <v>15</v>
      </c>
      <c r="C2712" s="8">
        <v>107336</v>
      </c>
      <c r="D2712" s="8">
        <f t="shared" si="212"/>
        <v>107.336</v>
      </c>
      <c r="E2712" s="8">
        <v>108.714572</v>
      </c>
      <c r="F2712" s="4">
        <f t="shared" si="213"/>
        <v>1.3785720000000055</v>
      </c>
      <c r="G2712" s="4">
        <f t="shared" si="214"/>
        <v>1.3785720000000055</v>
      </c>
      <c r="H2712" s="8">
        <f t="shared" si="215"/>
        <v>1.900460759184015</v>
      </c>
      <c r="J2712" s="8">
        <v>109555</v>
      </c>
      <c r="K2712" s="8">
        <f t="shared" si="211"/>
        <v>109555</v>
      </c>
    </row>
    <row r="2713" spans="1:11" x14ac:dyDescent="0.25">
      <c r="A2713" s="8">
        <v>2705</v>
      </c>
      <c r="B2713" s="8">
        <v>16</v>
      </c>
      <c r="C2713" s="8">
        <v>64274.9</v>
      </c>
      <c r="D2713" s="8">
        <f t="shared" si="212"/>
        <v>64.274900000000002</v>
      </c>
      <c r="E2713" s="8">
        <v>63.532431000000003</v>
      </c>
      <c r="F2713" s="4">
        <f t="shared" si="213"/>
        <v>-0.74246899999999982</v>
      </c>
      <c r="G2713" s="4">
        <f t="shared" si="214"/>
        <v>0.74246899999999982</v>
      </c>
      <c r="H2713" s="8">
        <f t="shared" si="215"/>
        <v>0.55126021596099972</v>
      </c>
      <c r="J2713" s="8">
        <v>108989</v>
      </c>
      <c r="K2713" s="8">
        <f t="shared" si="211"/>
        <v>108989</v>
      </c>
    </row>
    <row r="2714" spans="1:11" x14ac:dyDescent="0.25">
      <c r="A2714" s="8">
        <v>2706</v>
      </c>
      <c r="B2714" s="8">
        <v>17</v>
      </c>
      <c r="C2714" s="8">
        <v>-960.56799999999998</v>
      </c>
      <c r="D2714" s="8">
        <f t="shared" si="212"/>
        <v>-0.96056799999999998</v>
      </c>
      <c r="E2714" s="8">
        <v>-0.95865500000000003</v>
      </c>
      <c r="F2714" s="4">
        <f t="shared" si="213"/>
        <v>1.9129999999999425E-3</v>
      </c>
      <c r="G2714" s="4">
        <f t="shared" si="214"/>
        <v>1.9129999999999425E-3</v>
      </c>
      <c r="H2714" s="8">
        <f t="shared" si="215"/>
        <v>3.6595689999997801E-6</v>
      </c>
      <c r="J2714" s="8">
        <v>108539</v>
      </c>
      <c r="K2714" s="8">
        <f t="shared" si="211"/>
        <v>108539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12"/>
        <v>-0.92471500000000006</v>
      </c>
      <c r="E2715" s="8">
        <v>-0.92471499999999995</v>
      </c>
      <c r="F2715" s="4">
        <f t="shared" si="213"/>
        <v>1.1102230246251565E-16</v>
      </c>
      <c r="G2715" s="4">
        <f t="shared" si="214"/>
        <v>1.1102230246251565E-16</v>
      </c>
      <c r="H2715" s="8">
        <f t="shared" si="215"/>
        <v>1.2325951644078309E-32</v>
      </c>
      <c r="J2715" s="8">
        <v>108133</v>
      </c>
      <c r="K2715" s="8">
        <f t="shared" si="211"/>
        <v>108133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12"/>
        <v>-0.61187499999999995</v>
      </c>
      <c r="E2716" s="8">
        <v>-0.61187499999999995</v>
      </c>
      <c r="F2716" s="4">
        <f t="shared" si="213"/>
        <v>0</v>
      </c>
      <c r="G2716" s="4">
        <f t="shared" si="214"/>
        <v>0</v>
      </c>
      <c r="H2716" s="8">
        <f t="shared" si="215"/>
        <v>0</v>
      </c>
      <c r="J2716" s="8">
        <v>108131</v>
      </c>
      <c r="K2716" s="8">
        <f t="shared" si="211"/>
        <v>108131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12"/>
        <v>-0.61187499999999995</v>
      </c>
      <c r="E2717" s="8">
        <v>-0.61187499999999995</v>
      </c>
      <c r="F2717" s="4">
        <f t="shared" si="213"/>
        <v>0</v>
      </c>
      <c r="G2717" s="4">
        <f t="shared" si="214"/>
        <v>0</v>
      </c>
      <c r="H2717" s="8">
        <f t="shared" si="215"/>
        <v>0</v>
      </c>
      <c r="J2717" s="8">
        <v>108212</v>
      </c>
      <c r="K2717" s="8">
        <f t="shared" si="211"/>
        <v>108212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12"/>
        <v>-0.61187499999999995</v>
      </c>
      <c r="E2718" s="8">
        <v>-0.61187499999999995</v>
      </c>
      <c r="F2718" s="4">
        <f t="shared" si="213"/>
        <v>0</v>
      </c>
      <c r="G2718" s="4">
        <f t="shared" si="214"/>
        <v>0</v>
      </c>
      <c r="H2718" s="8">
        <f t="shared" si="215"/>
        <v>0</v>
      </c>
      <c r="J2718" s="8">
        <v>84470.1</v>
      </c>
      <c r="K2718" s="8">
        <f t="shared" si="211"/>
        <v>84470.1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12"/>
        <v>-0.61187499999999995</v>
      </c>
      <c r="E2719" s="8">
        <v>-0.61187499999999995</v>
      </c>
      <c r="F2719" s="4">
        <f t="shared" si="213"/>
        <v>0</v>
      </c>
      <c r="G2719" s="4">
        <f t="shared" si="214"/>
        <v>0</v>
      </c>
      <c r="H2719" s="8">
        <f t="shared" si="215"/>
        <v>0</v>
      </c>
      <c r="J2719" s="8">
        <v>-966.73299999999995</v>
      </c>
      <c r="K2719" s="8">
        <f t="shared" si="211"/>
        <v>-966.73299999999995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12"/>
        <v>-0.61187499999999995</v>
      </c>
      <c r="E2720" s="8">
        <v>-0.61187499999999995</v>
      </c>
      <c r="F2720" s="4">
        <f t="shared" si="213"/>
        <v>0</v>
      </c>
      <c r="G2720" s="4">
        <f t="shared" si="214"/>
        <v>0</v>
      </c>
      <c r="H2720" s="8">
        <f t="shared" si="215"/>
        <v>0</v>
      </c>
      <c r="J2720" s="8">
        <v>-924.71500000000003</v>
      </c>
      <c r="K2720" s="8">
        <f t="shared" si="211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12"/>
        <v>-0.61187499999999995</v>
      </c>
      <c r="E2721" s="8">
        <v>-0.61187499999999995</v>
      </c>
      <c r="F2721" s="4">
        <f t="shared" si="213"/>
        <v>0</v>
      </c>
      <c r="G2721" s="4">
        <f t="shared" si="214"/>
        <v>0</v>
      </c>
      <c r="H2721" s="8">
        <f t="shared" si="215"/>
        <v>0</v>
      </c>
      <c r="J2721" s="8">
        <v>-611.875</v>
      </c>
      <c r="K2721" s="8">
        <f t="shared" si="211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12"/>
        <v>-0.61187499999999995</v>
      </c>
      <c r="E2722" s="8">
        <v>-0.61187499999999995</v>
      </c>
      <c r="F2722" s="4">
        <f t="shared" si="213"/>
        <v>0</v>
      </c>
      <c r="G2722" s="4">
        <f t="shared" si="214"/>
        <v>0</v>
      </c>
      <c r="H2722" s="8">
        <f t="shared" si="215"/>
        <v>0</v>
      </c>
      <c r="J2722" s="8">
        <v>-611.875</v>
      </c>
      <c r="K2722" s="8">
        <f t="shared" si="211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12"/>
        <v>-0.61187499999999995</v>
      </c>
      <c r="E2723" s="8">
        <v>-0.61187499999999995</v>
      </c>
      <c r="F2723" s="4">
        <f t="shared" si="213"/>
        <v>0</v>
      </c>
      <c r="G2723" s="4">
        <f t="shared" si="214"/>
        <v>0</v>
      </c>
      <c r="H2723" s="8">
        <f t="shared" si="215"/>
        <v>0</v>
      </c>
      <c r="J2723" s="8">
        <v>-611.875</v>
      </c>
      <c r="K2723" s="8">
        <f t="shared" si="211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12"/>
        <v>-0.61187499999999995</v>
      </c>
      <c r="E2724" s="8">
        <v>-0.61187499999999995</v>
      </c>
      <c r="F2724" s="4">
        <f t="shared" si="213"/>
        <v>0</v>
      </c>
      <c r="G2724" s="4">
        <f t="shared" si="214"/>
        <v>0</v>
      </c>
      <c r="H2724" s="8">
        <f t="shared" si="215"/>
        <v>0</v>
      </c>
      <c r="J2724" s="8">
        <v>-611.875</v>
      </c>
      <c r="K2724" s="8">
        <f t="shared" si="211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12"/>
        <v>-0.61187499999999995</v>
      </c>
      <c r="E2725" s="8">
        <v>-0.61187499999999995</v>
      </c>
      <c r="F2725" s="4">
        <f t="shared" si="213"/>
        <v>0</v>
      </c>
      <c r="G2725" s="4">
        <f t="shared" si="214"/>
        <v>0</v>
      </c>
      <c r="H2725" s="8">
        <f t="shared" si="215"/>
        <v>0</v>
      </c>
      <c r="J2725" s="8">
        <v>-611.875</v>
      </c>
      <c r="K2725" s="8">
        <f t="shared" si="211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12"/>
        <v>-1.0669200000000001</v>
      </c>
      <c r="E2726" s="8">
        <v>-1.0669150000000001</v>
      </c>
      <c r="F2726" s="4">
        <f t="shared" si="213"/>
        <v>5.000000000032756E-6</v>
      </c>
      <c r="G2726" s="4">
        <f t="shared" si="214"/>
        <v>5.000000000032756E-6</v>
      </c>
      <c r="H2726" s="8">
        <f t="shared" si="215"/>
        <v>2.5000000000327561E-11</v>
      </c>
      <c r="J2726" s="8">
        <v>-611.875</v>
      </c>
      <c r="K2726" s="8">
        <f t="shared" si="211"/>
        <v>-611.875</v>
      </c>
    </row>
    <row r="2727" spans="1:11" x14ac:dyDescent="0.25">
      <c r="A2727" s="8">
        <v>2719</v>
      </c>
      <c r="B2727" s="8">
        <v>6</v>
      </c>
      <c r="C2727" s="8">
        <v>-2909.69</v>
      </c>
      <c r="D2727" s="8">
        <f t="shared" si="212"/>
        <v>-2.9096899999999999</v>
      </c>
      <c r="E2727" s="8">
        <v>-2.9109769999999999</v>
      </c>
      <c r="F2727" s="4">
        <f t="shared" si="213"/>
        <v>-1.2870000000000381E-3</v>
      </c>
      <c r="G2727" s="4">
        <f t="shared" si="214"/>
        <v>1.2870000000000381E-3</v>
      </c>
      <c r="H2727" s="8">
        <f t="shared" si="215"/>
        <v>1.6563690000000982E-6</v>
      </c>
      <c r="J2727" s="8">
        <v>-611.875</v>
      </c>
      <c r="K2727" s="8">
        <f t="shared" si="211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12"/>
        <v>-0.75407500000000005</v>
      </c>
      <c r="E2728" s="8">
        <v>-0.75407500000000005</v>
      </c>
      <c r="F2728" s="4">
        <f t="shared" si="213"/>
        <v>0</v>
      </c>
      <c r="G2728" s="4">
        <f t="shared" si="214"/>
        <v>0</v>
      </c>
      <c r="H2728" s="8">
        <f t="shared" si="215"/>
        <v>0</v>
      </c>
      <c r="J2728" s="8">
        <v>-611.875</v>
      </c>
      <c r="K2728" s="8">
        <f t="shared" si="211"/>
        <v>-611.875</v>
      </c>
    </row>
    <row r="2729" spans="1:11" x14ac:dyDescent="0.25">
      <c r="A2729" s="8">
        <v>2721</v>
      </c>
      <c r="B2729" s="8">
        <v>8</v>
      </c>
      <c r="C2729" s="8">
        <v>36137.599999999999</v>
      </c>
      <c r="D2729" s="8">
        <f t="shared" si="212"/>
        <v>36.137599999999999</v>
      </c>
      <c r="E2729" s="8">
        <v>36.675911999999997</v>
      </c>
      <c r="F2729" s="4">
        <f t="shared" si="213"/>
        <v>0.53831199999999768</v>
      </c>
      <c r="G2729" s="4">
        <f t="shared" si="214"/>
        <v>0.53831199999999768</v>
      </c>
      <c r="H2729" s="8">
        <f t="shared" si="215"/>
        <v>0.2897798093439975</v>
      </c>
      <c r="J2729" s="8">
        <v>-611.875</v>
      </c>
      <c r="K2729" s="8">
        <f t="shared" si="211"/>
        <v>-611.875</v>
      </c>
    </row>
    <row r="2730" spans="1:11" x14ac:dyDescent="0.25">
      <c r="A2730" s="8">
        <v>2722</v>
      </c>
      <c r="B2730" s="8">
        <v>9</v>
      </c>
      <c r="C2730" s="8">
        <v>113074</v>
      </c>
      <c r="D2730" s="8">
        <f t="shared" si="212"/>
        <v>113.074</v>
      </c>
      <c r="E2730" s="8">
        <v>113.800459</v>
      </c>
      <c r="F2730" s="4">
        <f t="shared" si="213"/>
        <v>0.72645900000000552</v>
      </c>
      <c r="G2730" s="4">
        <f t="shared" si="214"/>
        <v>0.72645900000000552</v>
      </c>
      <c r="H2730" s="8">
        <f t="shared" si="215"/>
        <v>0.52774267868100799</v>
      </c>
      <c r="J2730" s="8">
        <v>-611.875</v>
      </c>
      <c r="K2730" s="8">
        <f t="shared" si="211"/>
        <v>-611.875</v>
      </c>
    </row>
    <row r="2731" spans="1:11" x14ac:dyDescent="0.25">
      <c r="A2731" s="8">
        <v>2723</v>
      </c>
      <c r="B2731" s="8">
        <v>10</v>
      </c>
      <c r="C2731" s="8">
        <v>112568</v>
      </c>
      <c r="D2731" s="8">
        <f t="shared" si="212"/>
        <v>112.568</v>
      </c>
      <c r="E2731" s="8">
        <v>113.01142</v>
      </c>
      <c r="F2731" s="4">
        <f t="shared" si="213"/>
        <v>0.44342000000000326</v>
      </c>
      <c r="G2731" s="4">
        <f t="shared" si="214"/>
        <v>0.44342000000000326</v>
      </c>
      <c r="H2731" s="8">
        <f t="shared" si="215"/>
        <v>0.19662129640000289</v>
      </c>
      <c r="J2731" s="8">
        <v>-1066.92</v>
      </c>
      <c r="K2731" s="8">
        <f t="shared" si="211"/>
        <v>-1066.92</v>
      </c>
    </row>
    <row r="2732" spans="1:11" x14ac:dyDescent="0.25">
      <c r="A2732" s="8">
        <v>2724</v>
      </c>
      <c r="B2732" s="8">
        <v>11</v>
      </c>
      <c r="C2732" s="8">
        <v>112199</v>
      </c>
      <c r="D2732" s="8">
        <f t="shared" si="212"/>
        <v>112.199</v>
      </c>
      <c r="E2732" s="8">
        <v>112.66792599999999</v>
      </c>
      <c r="F2732" s="4">
        <f t="shared" si="213"/>
        <v>0.46892599999999618</v>
      </c>
      <c r="G2732" s="4">
        <f t="shared" si="214"/>
        <v>0.46892599999999618</v>
      </c>
      <c r="H2732" s="8">
        <f t="shared" si="215"/>
        <v>0.21989159347599641</v>
      </c>
      <c r="J2732" s="8">
        <v>3372.94</v>
      </c>
      <c r="K2732" s="8">
        <f t="shared" ref="K2732:K2795" si="216">J2732</f>
        <v>3372.94</v>
      </c>
    </row>
    <row r="2733" spans="1:11" x14ac:dyDescent="0.25">
      <c r="A2733" s="8">
        <v>2725</v>
      </c>
      <c r="B2733" s="8">
        <v>12</v>
      </c>
      <c r="C2733" s="8">
        <v>111848</v>
      </c>
      <c r="D2733" s="8">
        <f t="shared" si="212"/>
        <v>111.848</v>
      </c>
      <c r="E2733" s="8">
        <v>112.297856</v>
      </c>
      <c r="F2733" s="4">
        <f t="shared" si="213"/>
        <v>0.44985599999999692</v>
      </c>
      <c r="G2733" s="4">
        <f t="shared" si="214"/>
        <v>0.44985599999999692</v>
      </c>
      <c r="H2733" s="8">
        <f t="shared" si="215"/>
        <v>0.20237042073599723</v>
      </c>
      <c r="J2733" s="8">
        <v>114094</v>
      </c>
      <c r="K2733" s="8">
        <f t="shared" si="216"/>
        <v>114094</v>
      </c>
    </row>
    <row r="2734" spans="1:11" x14ac:dyDescent="0.25">
      <c r="A2734" s="8">
        <v>2726</v>
      </c>
      <c r="B2734" s="8">
        <v>13</v>
      </c>
      <c r="C2734" s="8">
        <v>111611</v>
      </c>
      <c r="D2734" s="8">
        <f t="shared" si="212"/>
        <v>111.611</v>
      </c>
      <c r="E2734" s="8">
        <v>112.20984199999999</v>
      </c>
      <c r="F2734" s="4">
        <f t="shared" si="213"/>
        <v>0.59884199999999055</v>
      </c>
      <c r="G2734" s="4">
        <f t="shared" si="214"/>
        <v>0.59884199999999055</v>
      </c>
      <c r="H2734" s="8">
        <f t="shared" si="215"/>
        <v>0.35861174096398868</v>
      </c>
      <c r="J2734" s="8">
        <v>112916</v>
      </c>
      <c r="K2734" s="8">
        <f t="shared" si="216"/>
        <v>112916</v>
      </c>
    </row>
    <row r="2735" spans="1:11" x14ac:dyDescent="0.25">
      <c r="A2735" s="8">
        <v>2727</v>
      </c>
      <c r="B2735" s="8">
        <v>14</v>
      </c>
      <c r="C2735" s="8">
        <v>111502</v>
      </c>
      <c r="D2735" s="8">
        <f t="shared" si="212"/>
        <v>111.502</v>
      </c>
      <c r="E2735" s="8">
        <v>111.974947</v>
      </c>
      <c r="F2735" s="4">
        <f t="shared" si="213"/>
        <v>0.47294700000000489</v>
      </c>
      <c r="G2735" s="4">
        <f t="shared" si="214"/>
        <v>0.47294700000000489</v>
      </c>
      <c r="H2735" s="8">
        <f t="shared" si="215"/>
        <v>0.22367886480900462</v>
      </c>
      <c r="J2735" s="8">
        <v>111812</v>
      </c>
      <c r="K2735" s="8">
        <f t="shared" si="216"/>
        <v>111812</v>
      </c>
    </row>
    <row r="2736" spans="1:11" x14ac:dyDescent="0.25">
      <c r="A2736" s="8">
        <v>2728</v>
      </c>
      <c r="B2736" s="8">
        <v>15</v>
      </c>
      <c r="C2736" s="8">
        <v>111386</v>
      </c>
      <c r="D2736" s="8">
        <f t="shared" si="212"/>
        <v>111.386</v>
      </c>
      <c r="E2736" s="8">
        <v>112.11127999999999</v>
      </c>
      <c r="F2736" s="4">
        <f t="shared" si="213"/>
        <v>0.72527999999999793</v>
      </c>
      <c r="G2736" s="4">
        <f t="shared" si="214"/>
        <v>0.72527999999999793</v>
      </c>
      <c r="H2736" s="8">
        <f t="shared" si="215"/>
        <v>0.52603107839999697</v>
      </c>
      <c r="J2736" s="8">
        <v>111419</v>
      </c>
      <c r="K2736" s="8">
        <f t="shared" si="216"/>
        <v>111419</v>
      </c>
    </row>
    <row r="2737" spans="1:11" x14ac:dyDescent="0.25">
      <c r="A2737" s="8">
        <v>2729</v>
      </c>
      <c r="B2737" s="8">
        <v>16</v>
      </c>
      <c r="C2737" s="8">
        <v>99060.4</v>
      </c>
      <c r="D2737" s="8">
        <f t="shared" si="212"/>
        <v>99.060399999999987</v>
      </c>
      <c r="E2737" s="8">
        <v>98.347887</v>
      </c>
      <c r="F2737" s="4">
        <f t="shared" si="213"/>
        <v>-0.71251299999998707</v>
      </c>
      <c r="G2737" s="4">
        <f t="shared" si="214"/>
        <v>0.71251299999998707</v>
      </c>
      <c r="H2737" s="8">
        <f t="shared" si="215"/>
        <v>0.50767477516898163</v>
      </c>
      <c r="J2737" s="8">
        <v>110740</v>
      </c>
      <c r="K2737" s="8">
        <f t="shared" si="216"/>
        <v>110740</v>
      </c>
    </row>
    <row r="2738" spans="1:11" x14ac:dyDescent="0.25">
      <c r="A2738" s="8">
        <v>2730</v>
      </c>
      <c r="B2738" s="8">
        <v>17</v>
      </c>
      <c r="C2738" s="8">
        <v>33803.199999999997</v>
      </c>
      <c r="D2738" s="8">
        <f t="shared" si="212"/>
        <v>33.803199999999997</v>
      </c>
      <c r="E2738" s="8">
        <v>31.8156</v>
      </c>
      <c r="F2738" s="4">
        <f t="shared" si="213"/>
        <v>-1.9875999999999969</v>
      </c>
      <c r="G2738" s="4">
        <f t="shared" si="214"/>
        <v>1.9875999999999969</v>
      </c>
      <c r="H2738" s="8">
        <f t="shared" si="215"/>
        <v>3.9505537599999876</v>
      </c>
      <c r="J2738" s="8">
        <v>110427</v>
      </c>
      <c r="K2738" s="8">
        <f t="shared" si="216"/>
        <v>110427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12"/>
        <v>-0.92471500000000006</v>
      </c>
      <c r="E2739" s="8">
        <v>-0.92471499999999995</v>
      </c>
      <c r="F2739" s="4">
        <f t="shared" si="213"/>
        <v>1.1102230246251565E-16</v>
      </c>
      <c r="G2739" s="4">
        <f t="shared" si="214"/>
        <v>1.1102230246251565E-16</v>
      </c>
      <c r="H2739" s="8">
        <f t="shared" si="215"/>
        <v>1.2325951644078309E-32</v>
      </c>
      <c r="J2739" s="8">
        <v>110423</v>
      </c>
      <c r="K2739" s="8">
        <f t="shared" si="216"/>
        <v>110423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12"/>
        <v>-0.61187499999999995</v>
      </c>
      <c r="E2740" s="8">
        <v>-0.61187499999999995</v>
      </c>
      <c r="F2740" s="4">
        <f t="shared" si="213"/>
        <v>0</v>
      </c>
      <c r="G2740" s="4">
        <f t="shared" si="214"/>
        <v>0</v>
      </c>
      <c r="H2740" s="8">
        <f t="shared" si="215"/>
        <v>0</v>
      </c>
      <c r="J2740" s="8">
        <v>110595</v>
      </c>
      <c r="K2740" s="8">
        <f t="shared" si="216"/>
        <v>110595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12"/>
        <v>-0.61187499999999995</v>
      </c>
      <c r="E2741" s="8">
        <v>-0.61187499999999995</v>
      </c>
      <c r="F2741" s="4">
        <f t="shared" si="213"/>
        <v>0</v>
      </c>
      <c r="G2741" s="4">
        <f t="shared" si="214"/>
        <v>0</v>
      </c>
      <c r="H2741" s="8">
        <f t="shared" si="215"/>
        <v>0</v>
      </c>
      <c r="J2741" s="8">
        <v>108660</v>
      </c>
      <c r="K2741" s="8">
        <f t="shared" si="216"/>
        <v>108660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12"/>
        <v>-0.61187499999999995</v>
      </c>
      <c r="E2742" s="8">
        <v>-0.61187499999999995</v>
      </c>
      <c r="F2742" s="4">
        <f t="shared" si="213"/>
        <v>0</v>
      </c>
      <c r="G2742" s="4">
        <f t="shared" si="214"/>
        <v>0</v>
      </c>
      <c r="H2742" s="8">
        <f t="shared" si="215"/>
        <v>0</v>
      </c>
      <c r="J2742" s="8">
        <v>63717.7</v>
      </c>
      <c r="K2742" s="8">
        <f t="shared" si="216"/>
        <v>63717.7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12"/>
        <v>-0.61187499999999995</v>
      </c>
      <c r="E2743" s="8">
        <v>-0.61187499999999995</v>
      </c>
      <c r="F2743" s="4">
        <f t="shared" si="213"/>
        <v>0</v>
      </c>
      <c r="G2743" s="4">
        <f t="shared" si="214"/>
        <v>0</v>
      </c>
      <c r="H2743" s="8">
        <f t="shared" si="215"/>
        <v>0</v>
      </c>
      <c r="J2743" s="8">
        <v>-958.74699999999996</v>
      </c>
      <c r="K2743" s="8">
        <f t="shared" si="216"/>
        <v>-958.74699999999996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12"/>
        <v>-0.61187499999999995</v>
      </c>
      <c r="E2744" s="8">
        <v>-0.61187499999999995</v>
      </c>
      <c r="F2744" s="4">
        <f t="shared" si="213"/>
        <v>0</v>
      </c>
      <c r="G2744" s="4">
        <f t="shared" si="214"/>
        <v>0</v>
      </c>
      <c r="H2744" s="8">
        <f t="shared" si="215"/>
        <v>0</v>
      </c>
      <c r="J2744" s="8">
        <v>-924.71500000000003</v>
      </c>
      <c r="K2744" s="8">
        <f t="shared" si="216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12"/>
        <v>-0.61187499999999995</v>
      </c>
      <c r="E2745" s="8">
        <v>-0.61187499999999995</v>
      </c>
      <c r="F2745" s="4">
        <f t="shared" si="213"/>
        <v>0</v>
      </c>
      <c r="G2745" s="4">
        <f t="shared" si="214"/>
        <v>0</v>
      </c>
      <c r="H2745" s="8">
        <f t="shared" si="215"/>
        <v>0</v>
      </c>
      <c r="J2745" s="8">
        <v>-611.875</v>
      </c>
      <c r="K2745" s="8">
        <f t="shared" si="216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12"/>
        <v>-0.61187499999999995</v>
      </c>
      <c r="E2746" s="8">
        <v>-0.61187499999999995</v>
      </c>
      <c r="F2746" s="4">
        <f t="shared" si="213"/>
        <v>0</v>
      </c>
      <c r="G2746" s="4">
        <f t="shared" si="214"/>
        <v>0</v>
      </c>
      <c r="H2746" s="8">
        <f t="shared" si="215"/>
        <v>0</v>
      </c>
      <c r="J2746" s="8">
        <v>-611.875</v>
      </c>
      <c r="K2746" s="8">
        <f t="shared" si="216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12"/>
        <v>-0.61187499999999995</v>
      </c>
      <c r="E2747" s="8">
        <v>-0.61187499999999995</v>
      </c>
      <c r="F2747" s="4">
        <f t="shared" si="213"/>
        <v>0</v>
      </c>
      <c r="G2747" s="4">
        <f t="shared" si="214"/>
        <v>0</v>
      </c>
      <c r="H2747" s="8">
        <f t="shared" si="215"/>
        <v>0</v>
      </c>
      <c r="J2747" s="8">
        <v>-611.875</v>
      </c>
      <c r="K2747" s="8">
        <f t="shared" si="216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12"/>
        <v>-0.61187499999999995</v>
      </c>
      <c r="E2748" s="8">
        <v>-0.61187499999999995</v>
      </c>
      <c r="F2748" s="4">
        <f t="shared" si="213"/>
        <v>0</v>
      </c>
      <c r="G2748" s="4">
        <f t="shared" si="214"/>
        <v>0</v>
      </c>
      <c r="H2748" s="8">
        <f t="shared" si="215"/>
        <v>0</v>
      </c>
      <c r="J2748" s="8">
        <v>-611.875</v>
      </c>
      <c r="K2748" s="8">
        <f t="shared" si="216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12"/>
        <v>-0.61187499999999995</v>
      </c>
      <c r="E2749" s="8">
        <v>-0.61187499999999995</v>
      </c>
      <c r="F2749" s="4">
        <f t="shared" si="213"/>
        <v>0</v>
      </c>
      <c r="G2749" s="4">
        <f t="shared" si="214"/>
        <v>0</v>
      </c>
      <c r="H2749" s="8">
        <f t="shared" si="215"/>
        <v>0</v>
      </c>
      <c r="J2749" s="8">
        <v>-611.875</v>
      </c>
      <c r="K2749" s="8">
        <f t="shared" si="216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12"/>
        <v>-1.0669200000000001</v>
      </c>
      <c r="E2750" s="8">
        <v>-1.0669150000000001</v>
      </c>
      <c r="F2750" s="4">
        <f t="shared" si="213"/>
        <v>5.000000000032756E-6</v>
      </c>
      <c r="G2750" s="4">
        <f t="shared" si="214"/>
        <v>5.000000000032756E-6</v>
      </c>
      <c r="H2750" s="8">
        <f t="shared" si="215"/>
        <v>2.5000000000327561E-11</v>
      </c>
      <c r="J2750" s="8">
        <v>-611.875</v>
      </c>
      <c r="K2750" s="8">
        <f t="shared" si="216"/>
        <v>-611.875</v>
      </c>
    </row>
    <row r="2751" spans="1:11" x14ac:dyDescent="0.25">
      <c r="A2751" s="8">
        <v>2743</v>
      </c>
      <c r="B2751" s="8">
        <v>6</v>
      </c>
      <c r="C2751" s="8">
        <v>7984.41</v>
      </c>
      <c r="D2751" s="8">
        <f t="shared" si="212"/>
        <v>7.9844099999999996</v>
      </c>
      <c r="E2751" s="8">
        <v>8.3931009999999997</v>
      </c>
      <c r="F2751" s="4">
        <f t="shared" si="213"/>
        <v>0.40869100000000014</v>
      </c>
      <c r="G2751" s="4">
        <f t="shared" si="214"/>
        <v>0.40869100000000014</v>
      </c>
      <c r="H2751" s="8">
        <f t="shared" si="215"/>
        <v>0.1670283334810001</v>
      </c>
      <c r="J2751" s="8">
        <v>-611.875</v>
      </c>
      <c r="K2751" s="8">
        <f t="shared" si="216"/>
        <v>-611.875</v>
      </c>
    </row>
    <row r="2752" spans="1:11" x14ac:dyDescent="0.25">
      <c r="A2752" s="8">
        <v>2744</v>
      </c>
      <c r="B2752" s="8">
        <v>7</v>
      </c>
      <c r="C2752" s="8">
        <v>113505</v>
      </c>
      <c r="D2752" s="8">
        <f t="shared" si="212"/>
        <v>113.505</v>
      </c>
      <c r="E2752" s="8">
        <v>114.23373599999999</v>
      </c>
      <c r="F2752" s="4">
        <f t="shared" si="213"/>
        <v>0.72873599999999783</v>
      </c>
      <c r="G2752" s="4">
        <f t="shared" si="214"/>
        <v>0.72873599999999783</v>
      </c>
      <c r="H2752" s="8">
        <f t="shared" si="215"/>
        <v>0.53105615769599679</v>
      </c>
      <c r="J2752" s="8">
        <v>-611.875</v>
      </c>
      <c r="K2752" s="8">
        <f t="shared" si="216"/>
        <v>-611.875</v>
      </c>
    </row>
    <row r="2753" spans="1:11" x14ac:dyDescent="0.25">
      <c r="A2753" s="8">
        <v>2745</v>
      </c>
      <c r="B2753" s="8">
        <v>8</v>
      </c>
      <c r="C2753" s="8">
        <v>113859</v>
      </c>
      <c r="D2753" s="8">
        <f t="shared" si="212"/>
        <v>113.85899999999999</v>
      </c>
      <c r="E2753" s="8">
        <v>113.79186300000001</v>
      </c>
      <c r="F2753" s="4">
        <f t="shared" si="213"/>
        <v>-6.7136999999988234E-2</v>
      </c>
      <c r="G2753" s="4">
        <f t="shared" si="214"/>
        <v>6.7136999999988234E-2</v>
      </c>
      <c r="H2753" s="8">
        <f t="shared" si="215"/>
        <v>4.5073767689984201E-3</v>
      </c>
      <c r="J2753" s="8">
        <v>-611.875</v>
      </c>
      <c r="K2753" s="8">
        <f t="shared" si="216"/>
        <v>-611.875</v>
      </c>
    </row>
    <row r="2754" spans="1:11" x14ac:dyDescent="0.25">
      <c r="A2754" s="8">
        <v>2746</v>
      </c>
      <c r="B2754" s="8">
        <v>9</v>
      </c>
      <c r="C2754" s="8">
        <v>112691</v>
      </c>
      <c r="D2754" s="8">
        <f t="shared" si="212"/>
        <v>112.691</v>
      </c>
      <c r="E2754" s="8">
        <v>113.251484</v>
      </c>
      <c r="F2754" s="4">
        <f t="shared" si="213"/>
        <v>0.56048400000000242</v>
      </c>
      <c r="G2754" s="4">
        <f t="shared" si="214"/>
        <v>0.56048400000000242</v>
      </c>
      <c r="H2754" s="8">
        <f t="shared" si="215"/>
        <v>0.3141423142560027</v>
      </c>
      <c r="J2754" s="8">
        <v>-611.875</v>
      </c>
      <c r="K2754" s="8">
        <f t="shared" si="216"/>
        <v>-611.875</v>
      </c>
    </row>
    <row r="2755" spans="1:11" x14ac:dyDescent="0.25">
      <c r="A2755" s="8">
        <v>2747</v>
      </c>
      <c r="B2755" s="8">
        <v>10</v>
      </c>
      <c r="C2755" s="8">
        <v>111949</v>
      </c>
      <c r="D2755" s="8">
        <f t="shared" si="212"/>
        <v>111.949</v>
      </c>
      <c r="E2755" s="8">
        <v>112.52026600000001</v>
      </c>
      <c r="F2755" s="4">
        <f t="shared" si="213"/>
        <v>0.57126600000000849</v>
      </c>
      <c r="G2755" s="4">
        <f t="shared" si="214"/>
        <v>0.57126600000000849</v>
      </c>
      <c r="H2755" s="8">
        <f t="shared" si="215"/>
        <v>0.32634484275600972</v>
      </c>
      <c r="J2755" s="8">
        <v>-1066.92</v>
      </c>
      <c r="K2755" s="8">
        <f t="shared" si="216"/>
        <v>-1066.92</v>
      </c>
    </row>
    <row r="2756" spans="1:11" x14ac:dyDescent="0.25">
      <c r="A2756" s="8">
        <v>2748</v>
      </c>
      <c r="B2756" s="8">
        <v>11</v>
      </c>
      <c r="C2756" s="8">
        <v>111486</v>
      </c>
      <c r="D2756" s="8">
        <f t="shared" si="212"/>
        <v>111.486</v>
      </c>
      <c r="E2756" s="8">
        <v>111.86546800000001</v>
      </c>
      <c r="F2756" s="4">
        <f t="shared" si="213"/>
        <v>0.3794680000000028</v>
      </c>
      <c r="G2756" s="4">
        <f t="shared" si="214"/>
        <v>0.3794680000000028</v>
      </c>
      <c r="H2756" s="8">
        <f t="shared" si="215"/>
        <v>0.14399596302400214</v>
      </c>
      <c r="J2756" s="8">
        <v>-2910.97</v>
      </c>
      <c r="K2756" s="8">
        <f t="shared" si="216"/>
        <v>-2910.97</v>
      </c>
    </row>
    <row r="2757" spans="1:11" x14ac:dyDescent="0.25">
      <c r="A2757" s="8">
        <v>2749</v>
      </c>
      <c r="B2757" s="8">
        <v>12</v>
      </c>
      <c r="C2757" s="8">
        <v>110992</v>
      </c>
      <c r="D2757" s="8">
        <f t="shared" si="212"/>
        <v>110.992</v>
      </c>
      <c r="E2757" s="8">
        <v>111.372379</v>
      </c>
      <c r="F2757" s="4">
        <f t="shared" si="213"/>
        <v>0.3803789999999907</v>
      </c>
      <c r="G2757" s="4">
        <f t="shared" si="214"/>
        <v>0.3803789999999907</v>
      </c>
      <c r="H2757" s="8">
        <f t="shared" si="215"/>
        <v>0.14468818364099292</v>
      </c>
      <c r="J2757" s="8">
        <v>-754.07500000000005</v>
      </c>
      <c r="K2757" s="8">
        <f t="shared" si="216"/>
        <v>-754.07500000000005</v>
      </c>
    </row>
    <row r="2758" spans="1:11" x14ac:dyDescent="0.25">
      <c r="A2758" s="8">
        <v>2750</v>
      </c>
      <c r="B2758" s="8">
        <v>13</v>
      </c>
      <c r="C2758" s="8">
        <v>110569</v>
      </c>
      <c r="D2758" s="8">
        <f t="shared" si="212"/>
        <v>110.569</v>
      </c>
      <c r="E2758" s="8">
        <v>110.856407</v>
      </c>
      <c r="F2758" s="4">
        <f t="shared" si="213"/>
        <v>0.28740700000000174</v>
      </c>
      <c r="G2758" s="4">
        <f t="shared" si="214"/>
        <v>0.28740700000000174</v>
      </c>
      <c r="H2758" s="8">
        <f t="shared" si="215"/>
        <v>8.2602783649001005E-2</v>
      </c>
      <c r="J2758" s="8">
        <v>36638.5</v>
      </c>
      <c r="K2758" s="8">
        <f t="shared" si="216"/>
        <v>36638.5</v>
      </c>
    </row>
    <row r="2759" spans="1:11" x14ac:dyDescent="0.25">
      <c r="A2759" s="8">
        <v>2751</v>
      </c>
      <c r="B2759" s="8">
        <v>14</v>
      </c>
      <c r="C2759" s="8">
        <v>110340</v>
      </c>
      <c r="D2759" s="8">
        <f t="shared" si="212"/>
        <v>110.34</v>
      </c>
      <c r="E2759" s="8">
        <v>110.845899</v>
      </c>
      <c r="F2759" s="4">
        <f t="shared" si="213"/>
        <v>0.50589899999999943</v>
      </c>
      <c r="G2759" s="4">
        <f t="shared" si="214"/>
        <v>0.50589899999999943</v>
      </c>
      <c r="H2759" s="8">
        <f t="shared" si="215"/>
        <v>0.25593379820099943</v>
      </c>
      <c r="J2759" s="8">
        <v>113654</v>
      </c>
      <c r="K2759" s="8">
        <f t="shared" si="216"/>
        <v>113654</v>
      </c>
    </row>
    <row r="2760" spans="1:11" x14ac:dyDescent="0.25">
      <c r="A2760" s="8">
        <v>2752</v>
      </c>
      <c r="B2760" s="8">
        <v>15</v>
      </c>
      <c r="C2760" s="8">
        <v>110039</v>
      </c>
      <c r="D2760" s="8">
        <f t="shared" si="212"/>
        <v>110.039</v>
      </c>
      <c r="E2760" s="8">
        <v>110.52238199999999</v>
      </c>
      <c r="F2760" s="4">
        <f t="shared" si="213"/>
        <v>0.48338199999999176</v>
      </c>
      <c r="G2760" s="4">
        <f t="shared" si="214"/>
        <v>0.48338199999999176</v>
      </c>
      <c r="H2760" s="8">
        <f t="shared" si="215"/>
        <v>0.23365815792399203</v>
      </c>
      <c r="J2760" s="8">
        <v>112868</v>
      </c>
      <c r="K2760" s="8">
        <f t="shared" si="216"/>
        <v>112868</v>
      </c>
    </row>
    <row r="2761" spans="1:11" x14ac:dyDescent="0.25">
      <c r="A2761" s="8">
        <v>2753</v>
      </c>
      <c r="B2761" s="8">
        <v>16</v>
      </c>
      <c r="C2761" s="8">
        <v>108885</v>
      </c>
      <c r="D2761" s="8">
        <f t="shared" ref="D2761:D2824" si="217">C2761/1000</f>
        <v>108.88500000000001</v>
      </c>
      <c r="E2761" s="8">
        <v>108.109396</v>
      </c>
      <c r="F2761" s="4">
        <f t="shared" ref="F2761:F2824" si="218">(E2761- D2761)</f>
        <v>-0.77560400000000129</v>
      </c>
      <c r="G2761" s="4">
        <f t="shared" ref="G2761:G2824" si="219">ABS(F2761)</f>
        <v>0.77560400000000129</v>
      </c>
      <c r="H2761" s="8">
        <f t="shared" ref="H2761:H2824" si="220">(G2761^2)</f>
        <v>0.60156156481600198</v>
      </c>
      <c r="J2761" s="8">
        <v>112527</v>
      </c>
      <c r="K2761" s="8">
        <f t="shared" si="216"/>
        <v>112527</v>
      </c>
    </row>
    <row r="2762" spans="1:11" x14ac:dyDescent="0.25">
      <c r="A2762" s="8">
        <v>2754</v>
      </c>
      <c r="B2762" s="8">
        <v>17</v>
      </c>
      <c r="C2762" s="8">
        <v>45363</v>
      </c>
      <c r="D2762" s="8">
        <f t="shared" si="217"/>
        <v>45.363</v>
      </c>
      <c r="E2762" s="8">
        <v>43.041393999999997</v>
      </c>
      <c r="F2762" s="4">
        <f t="shared" si="218"/>
        <v>-2.3216060000000027</v>
      </c>
      <c r="G2762" s="4">
        <f t="shared" si="219"/>
        <v>2.3216060000000027</v>
      </c>
      <c r="H2762" s="8">
        <f t="shared" si="220"/>
        <v>5.3898544192360127</v>
      </c>
      <c r="J2762" s="8">
        <v>112197</v>
      </c>
      <c r="K2762" s="8">
        <f t="shared" si="216"/>
        <v>112197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17"/>
        <v>-0.92471500000000006</v>
      </c>
      <c r="E2763" s="8">
        <v>-0.92471499999999995</v>
      </c>
      <c r="F2763" s="4">
        <f t="shared" si="218"/>
        <v>1.1102230246251565E-16</v>
      </c>
      <c r="G2763" s="4">
        <f t="shared" si="219"/>
        <v>1.1102230246251565E-16</v>
      </c>
      <c r="H2763" s="8">
        <f t="shared" si="220"/>
        <v>1.2325951644078309E-32</v>
      </c>
      <c r="J2763" s="8">
        <v>112102</v>
      </c>
      <c r="K2763" s="8">
        <f t="shared" si="216"/>
        <v>112102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17"/>
        <v>-0.61187499999999995</v>
      </c>
      <c r="E2764" s="8">
        <v>-0.61187499999999995</v>
      </c>
      <c r="F2764" s="4">
        <f t="shared" si="218"/>
        <v>0</v>
      </c>
      <c r="G2764" s="4">
        <f t="shared" si="219"/>
        <v>0</v>
      </c>
      <c r="H2764" s="8">
        <f t="shared" si="220"/>
        <v>0</v>
      </c>
      <c r="J2764" s="8">
        <v>111863</v>
      </c>
      <c r="K2764" s="8">
        <f t="shared" si="216"/>
        <v>111863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17"/>
        <v>-0.61187499999999995</v>
      </c>
      <c r="E2765" s="8">
        <v>-0.61187499999999995</v>
      </c>
      <c r="F2765" s="4">
        <f t="shared" si="218"/>
        <v>0</v>
      </c>
      <c r="G2765" s="4">
        <f t="shared" si="219"/>
        <v>0</v>
      </c>
      <c r="H2765" s="8">
        <f t="shared" si="220"/>
        <v>0</v>
      </c>
      <c r="J2765" s="8">
        <v>111995</v>
      </c>
      <c r="K2765" s="8">
        <f t="shared" si="216"/>
        <v>111995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17"/>
        <v>-0.61187499999999995</v>
      </c>
      <c r="E2766" s="8">
        <v>-0.61187499999999995</v>
      </c>
      <c r="F2766" s="4">
        <f t="shared" si="218"/>
        <v>0</v>
      </c>
      <c r="G2766" s="4">
        <f t="shared" si="219"/>
        <v>0</v>
      </c>
      <c r="H2766" s="8">
        <f t="shared" si="220"/>
        <v>0</v>
      </c>
      <c r="J2766" s="8">
        <v>98671</v>
      </c>
      <c r="K2766" s="8">
        <f t="shared" si="216"/>
        <v>98671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17"/>
        <v>-0.61187499999999995</v>
      </c>
      <c r="E2767" s="8">
        <v>-0.61187499999999995</v>
      </c>
      <c r="F2767" s="4">
        <f t="shared" si="218"/>
        <v>0</v>
      </c>
      <c r="G2767" s="4">
        <f t="shared" si="219"/>
        <v>0</v>
      </c>
      <c r="H2767" s="8">
        <f t="shared" si="220"/>
        <v>0</v>
      </c>
      <c r="J2767" s="8">
        <v>31856.799999999999</v>
      </c>
      <c r="K2767" s="8">
        <f t="shared" si="216"/>
        <v>31856.799999999999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17"/>
        <v>-0.61187499999999995</v>
      </c>
      <c r="E2768" s="8">
        <v>-0.61187499999999995</v>
      </c>
      <c r="F2768" s="4">
        <f t="shared" si="218"/>
        <v>0</v>
      </c>
      <c r="G2768" s="4">
        <f t="shared" si="219"/>
        <v>0</v>
      </c>
      <c r="H2768" s="8">
        <f t="shared" si="220"/>
        <v>0</v>
      </c>
      <c r="J2768" s="8">
        <v>-924.71500000000003</v>
      </c>
      <c r="K2768" s="8">
        <f t="shared" si="216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17"/>
        <v>-0.61187499999999995</v>
      </c>
      <c r="E2769" s="8">
        <v>-0.61187499999999995</v>
      </c>
      <c r="F2769" s="4">
        <f t="shared" si="218"/>
        <v>0</v>
      </c>
      <c r="G2769" s="4">
        <f t="shared" si="219"/>
        <v>0</v>
      </c>
      <c r="H2769" s="8">
        <f t="shared" si="220"/>
        <v>0</v>
      </c>
      <c r="J2769" s="8">
        <v>-611.875</v>
      </c>
      <c r="K2769" s="8">
        <f t="shared" si="216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17"/>
        <v>-0.61187499999999995</v>
      </c>
      <c r="E2770" s="8">
        <v>-0.61187499999999995</v>
      </c>
      <c r="F2770" s="4">
        <f t="shared" si="218"/>
        <v>0</v>
      </c>
      <c r="G2770" s="4">
        <f t="shared" si="219"/>
        <v>0</v>
      </c>
      <c r="H2770" s="8">
        <f t="shared" si="220"/>
        <v>0</v>
      </c>
      <c r="J2770" s="8">
        <v>-611.875</v>
      </c>
      <c r="K2770" s="8">
        <f t="shared" si="216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17"/>
        <v>-0.61187499999999995</v>
      </c>
      <c r="E2771" s="8">
        <v>-0.61187499999999995</v>
      </c>
      <c r="F2771" s="4">
        <f t="shared" si="218"/>
        <v>0</v>
      </c>
      <c r="G2771" s="4">
        <f t="shared" si="219"/>
        <v>0</v>
      </c>
      <c r="H2771" s="8">
        <f t="shared" si="220"/>
        <v>0</v>
      </c>
      <c r="J2771" s="8">
        <v>-611.875</v>
      </c>
      <c r="K2771" s="8">
        <f t="shared" si="216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17"/>
        <v>-0.61187499999999995</v>
      </c>
      <c r="E2772" s="8">
        <v>-0.61187499999999995</v>
      </c>
      <c r="F2772" s="4">
        <f t="shared" si="218"/>
        <v>0</v>
      </c>
      <c r="G2772" s="4">
        <f t="shared" si="219"/>
        <v>0</v>
      </c>
      <c r="H2772" s="8">
        <f t="shared" si="220"/>
        <v>0</v>
      </c>
      <c r="J2772" s="8">
        <v>-611.875</v>
      </c>
      <c r="K2772" s="8">
        <f t="shared" si="216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17"/>
        <v>-0.61187499999999995</v>
      </c>
      <c r="E2773" s="8">
        <v>-0.61187499999999995</v>
      </c>
      <c r="F2773" s="4">
        <f t="shared" si="218"/>
        <v>0</v>
      </c>
      <c r="G2773" s="4">
        <f t="shared" si="219"/>
        <v>0</v>
      </c>
      <c r="H2773" s="8">
        <f t="shared" si="220"/>
        <v>0</v>
      </c>
      <c r="J2773" s="8">
        <v>-611.875</v>
      </c>
      <c r="K2773" s="8">
        <f t="shared" si="216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17"/>
        <v>-1.0669200000000001</v>
      </c>
      <c r="E2774" s="8">
        <v>-1.0669150000000001</v>
      </c>
      <c r="F2774" s="4">
        <f t="shared" si="218"/>
        <v>5.000000000032756E-6</v>
      </c>
      <c r="G2774" s="4">
        <f t="shared" si="219"/>
        <v>5.000000000032756E-6</v>
      </c>
      <c r="H2774" s="8">
        <f t="shared" si="220"/>
        <v>2.5000000000327561E-11</v>
      </c>
      <c r="J2774" s="8">
        <v>-611.875</v>
      </c>
      <c r="K2774" s="8">
        <f t="shared" si="216"/>
        <v>-611.875</v>
      </c>
    </row>
    <row r="2775" spans="1:11" x14ac:dyDescent="0.25">
      <c r="A2775" s="8">
        <v>2767</v>
      </c>
      <c r="B2775" s="8">
        <v>6</v>
      </c>
      <c r="C2775" s="8">
        <v>15717</v>
      </c>
      <c r="D2775" s="8">
        <f t="shared" si="217"/>
        <v>15.717000000000001</v>
      </c>
      <c r="E2775" s="8">
        <v>16.111913999999999</v>
      </c>
      <c r="F2775" s="4">
        <f t="shared" si="218"/>
        <v>0.39491399999999821</v>
      </c>
      <c r="G2775" s="4">
        <f t="shared" si="219"/>
        <v>0.39491399999999821</v>
      </c>
      <c r="H2775" s="8">
        <f t="shared" si="220"/>
        <v>0.1559570673959986</v>
      </c>
      <c r="J2775" s="8">
        <v>-611.875</v>
      </c>
      <c r="K2775" s="8">
        <f t="shared" si="216"/>
        <v>-611.875</v>
      </c>
    </row>
    <row r="2776" spans="1:11" x14ac:dyDescent="0.25">
      <c r="A2776" s="8">
        <v>2768</v>
      </c>
      <c r="B2776" s="8">
        <v>7</v>
      </c>
      <c r="C2776" s="8">
        <v>112919</v>
      </c>
      <c r="D2776" s="8">
        <f t="shared" si="217"/>
        <v>112.919</v>
      </c>
      <c r="E2776" s="8">
        <v>113.47187</v>
      </c>
      <c r="F2776" s="4">
        <f t="shared" si="218"/>
        <v>0.55286999999999864</v>
      </c>
      <c r="G2776" s="4">
        <f t="shared" si="219"/>
        <v>0.55286999999999864</v>
      </c>
      <c r="H2776" s="8">
        <f t="shared" si="220"/>
        <v>0.30566523689999847</v>
      </c>
      <c r="J2776" s="8">
        <v>-611.875</v>
      </c>
      <c r="K2776" s="8">
        <f t="shared" si="216"/>
        <v>-611.875</v>
      </c>
    </row>
    <row r="2777" spans="1:11" x14ac:dyDescent="0.25">
      <c r="A2777" s="8">
        <v>2769</v>
      </c>
      <c r="B2777" s="8">
        <v>8</v>
      </c>
      <c r="C2777" s="8">
        <v>112255</v>
      </c>
      <c r="D2777" s="8">
        <f t="shared" si="217"/>
        <v>112.255</v>
      </c>
      <c r="E2777" s="8">
        <v>112.770886</v>
      </c>
      <c r="F2777" s="4">
        <f t="shared" si="218"/>
        <v>0.51588600000000895</v>
      </c>
      <c r="G2777" s="4">
        <f t="shared" si="219"/>
        <v>0.51588600000000895</v>
      </c>
      <c r="H2777" s="8">
        <f t="shared" si="220"/>
        <v>0.26613836499600924</v>
      </c>
      <c r="J2777" s="8">
        <v>-611.875</v>
      </c>
      <c r="K2777" s="8">
        <f t="shared" si="216"/>
        <v>-611.875</v>
      </c>
    </row>
    <row r="2778" spans="1:11" x14ac:dyDescent="0.25">
      <c r="A2778" s="8">
        <v>2770</v>
      </c>
      <c r="B2778" s="8">
        <v>9</v>
      </c>
      <c r="C2778" s="8">
        <v>111612</v>
      </c>
      <c r="D2778" s="8">
        <f t="shared" si="217"/>
        <v>111.61199999999999</v>
      </c>
      <c r="E2778" s="8">
        <v>112.13504500000001</v>
      </c>
      <c r="F2778" s="4">
        <f t="shared" si="218"/>
        <v>0.52304500000001042</v>
      </c>
      <c r="G2778" s="4">
        <f t="shared" si="219"/>
        <v>0.52304500000001042</v>
      </c>
      <c r="H2778" s="8">
        <f t="shared" si="220"/>
        <v>0.27357607202501089</v>
      </c>
      <c r="J2778" s="8">
        <v>-611.875</v>
      </c>
      <c r="K2778" s="8">
        <f t="shared" si="216"/>
        <v>-611.875</v>
      </c>
    </row>
    <row r="2779" spans="1:11" x14ac:dyDescent="0.25">
      <c r="A2779" s="8">
        <v>2771</v>
      </c>
      <c r="B2779" s="8">
        <v>10</v>
      </c>
      <c r="C2779" s="8">
        <v>111126</v>
      </c>
      <c r="D2779" s="8">
        <f t="shared" si="217"/>
        <v>111.126</v>
      </c>
      <c r="E2779" s="8">
        <v>111.89407</v>
      </c>
      <c r="F2779" s="4">
        <f t="shared" si="218"/>
        <v>0.76806999999999448</v>
      </c>
      <c r="G2779" s="4">
        <f t="shared" si="219"/>
        <v>0.76806999999999448</v>
      </c>
      <c r="H2779" s="8">
        <f t="shared" si="220"/>
        <v>0.58993152489999157</v>
      </c>
      <c r="J2779" s="8">
        <v>-1066.92</v>
      </c>
      <c r="K2779" s="8">
        <f t="shared" si="216"/>
        <v>-1066.92</v>
      </c>
    </row>
    <row r="2780" spans="1:11" x14ac:dyDescent="0.25">
      <c r="A2780" s="8">
        <v>2772</v>
      </c>
      <c r="B2780" s="8">
        <v>11</v>
      </c>
      <c r="C2780" s="8">
        <v>110724</v>
      </c>
      <c r="D2780" s="8">
        <f t="shared" si="217"/>
        <v>110.724</v>
      </c>
      <c r="E2780" s="8">
        <v>111.12821700000001</v>
      </c>
      <c r="F2780" s="4">
        <f t="shared" si="218"/>
        <v>0.40421700000000271</v>
      </c>
      <c r="G2780" s="4">
        <f t="shared" si="219"/>
        <v>0.40421700000000271</v>
      </c>
      <c r="H2780" s="8">
        <f t="shared" si="220"/>
        <v>0.1633913830890022</v>
      </c>
      <c r="J2780" s="8">
        <v>8413.3700000000008</v>
      </c>
      <c r="K2780" s="8">
        <f t="shared" si="216"/>
        <v>8413.3700000000008</v>
      </c>
    </row>
    <row r="2781" spans="1:11" x14ac:dyDescent="0.25">
      <c r="A2781" s="8">
        <v>2773</v>
      </c>
      <c r="B2781" s="8">
        <v>12</v>
      </c>
      <c r="C2781" s="8">
        <v>110313</v>
      </c>
      <c r="D2781" s="8">
        <f t="shared" si="217"/>
        <v>110.313</v>
      </c>
      <c r="E2781" s="8">
        <v>110.709397</v>
      </c>
      <c r="F2781" s="4">
        <f t="shared" si="218"/>
        <v>0.39639699999999323</v>
      </c>
      <c r="G2781" s="4">
        <f t="shared" si="219"/>
        <v>0.39639699999999323</v>
      </c>
      <c r="H2781" s="8">
        <f t="shared" si="220"/>
        <v>0.15713058160899462</v>
      </c>
      <c r="J2781" s="8">
        <v>113907</v>
      </c>
      <c r="K2781" s="8">
        <f t="shared" si="216"/>
        <v>113907</v>
      </c>
    </row>
    <row r="2782" spans="1:11" x14ac:dyDescent="0.25">
      <c r="A2782" s="8">
        <v>2774</v>
      </c>
      <c r="B2782" s="8">
        <v>13</v>
      </c>
      <c r="C2782" s="8">
        <v>110109</v>
      </c>
      <c r="D2782" s="8">
        <f t="shared" si="217"/>
        <v>110.10899999999999</v>
      </c>
      <c r="E2782" s="8">
        <v>110.51115799999999</v>
      </c>
      <c r="F2782" s="4">
        <f t="shared" si="218"/>
        <v>0.40215800000000002</v>
      </c>
      <c r="G2782" s="4">
        <f t="shared" si="219"/>
        <v>0.40215800000000002</v>
      </c>
      <c r="H2782" s="8">
        <f t="shared" si="220"/>
        <v>0.161731056964</v>
      </c>
      <c r="J2782" s="8">
        <v>114248</v>
      </c>
      <c r="K2782" s="8">
        <f t="shared" si="216"/>
        <v>114248</v>
      </c>
    </row>
    <row r="2783" spans="1:11" x14ac:dyDescent="0.25">
      <c r="A2783" s="8">
        <v>2775</v>
      </c>
      <c r="B2783" s="8">
        <v>14</v>
      </c>
      <c r="C2783" s="8">
        <v>110113</v>
      </c>
      <c r="D2783" s="8">
        <f t="shared" si="217"/>
        <v>110.113</v>
      </c>
      <c r="E2783" s="8">
        <v>110.50940900000001</v>
      </c>
      <c r="F2783" s="4">
        <f t="shared" si="218"/>
        <v>0.39640900000000556</v>
      </c>
      <c r="G2783" s="4">
        <f t="shared" si="219"/>
        <v>0.39640900000000556</v>
      </c>
      <c r="H2783" s="8">
        <f t="shared" si="220"/>
        <v>0.15714009528100442</v>
      </c>
      <c r="J2783" s="8">
        <v>113104</v>
      </c>
      <c r="K2783" s="8">
        <f t="shared" si="216"/>
        <v>113104</v>
      </c>
    </row>
    <row r="2784" spans="1:11" x14ac:dyDescent="0.25">
      <c r="A2784" s="8">
        <v>2776</v>
      </c>
      <c r="B2784" s="8">
        <v>15</v>
      </c>
      <c r="C2784" s="8">
        <v>110091</v>
      </c>
      <c r="D2784" s="8">
        <f t="shared" si="217"/>
        <v>110.09099999999999</v>
      </c>
      <c r="E2784" s="8">
        <v>110.57930399999999</v>
      </c>
      <c r="F2784" s="4">
        <f t="shared" si="218"/>
        <v>0.48830399999999941</v>
      </c>
      <c r="G2784" s="4">
        <f t="shared" si="219"/>
        <v>0.48830399999999941</v>
      </c>
      <c r="H2784" s="8">
        <f t="shared" si="220"/>
        <v>0.23844079641599941</v>
      </c>
      <c r="J2784" s="8">
        <v>112384</v>
      </c>
      <c r="K2784" s="8">
        <f t="shared" si="216"/>
        <v>112384</v>
      </c>
    </row>
    <row r="2785" spans="1:11" x14ac:dyDescent="0.25">
      <c r="A2785" s="8">
        <v>2777</v>
      </c>
      <c r="B2785" s="8">
        <v>16</v>
      </c>
      <c r="C2785" s="8">
        <v>110444</v>
      </c>
      <c r="D2785" s="8">
        <f t="shared" si="217"/>
        <v>110.444</v>
      </c>
      <c r="E2785" s="8">
        <v>110.699133</v>
      </c>
      <c r="F2785" s="4">
        <f t="shared" si="218"/>
        <v>0.25513300000000072</v>
      </c>
      <c r="G2785" s="4">
        <f t="shared" si="219"/>
        <v>0.25513300000000072</v>
      </c>
      <c r="H2785" s="8">
        <f t="shared" si="220"/>
        <v>6.5092847689000366E-2</v>
      </c>
      <c r="J2785" s="8">
        <v>111778</v>
      </c>
      <c r="K2785" s="8">
        <f t="shared" si="216"/>
        <v>111778</v>
      </c>
    </row>
    <row r="2786" spans="1:11" x14ac:dyDescent="0.25">
      <c r="A2786" s="8">
        <v>2778</v>
      </c>
      <c r="B2786" s="8">
        <v>17</v>
      </c>
      <c r="C2786" s="8">
        <v>51599.1</v>
      </c>
      <c r="D2786" s="8">
        <f t="shared" si="217"/>
        <v>51.5991</v>
      </c>
      <c r="E2786" s="8">
        <v>48.954208999999999</v>
      </c>
      <c r="F2786" s="4">
        <f t="shared" si="218"/>
        <v>-2.6448910000000012</v>
      </c>
      <c r="G2786" s="4">
        <f t="shared" si="219"/>
        <v>2.6448910000000012</v>
      </c>
      <c r="H2786" s="8">
        <f t="shared" si="220"/>
        <v>6.9954484018810064</v>
      </c>
      <c r="J2786" s="8">
        <v>111286</v>
      </c>
      <c r="K2786" s="8">
        <f t="shared" si="216"/>
        <v>111286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17"/>
        <v>-0.92471500000000006</v>
      </c>
      <c r="E2787" s="8">
        <v>-0.92471499999999995</v>
      </c>
      <c r="F2787" s="4">
        <f t="shared" si="218"/>
        <v>1.1102230246251565E-16</v>
      </c>
      <c r="G2787" s="4">
        <f t="shared" si="219"/>
        <v>1.1102230246251565E-16</v>
      </c>
      <c r="H2787" s="8">
        <f t="shared" si="220"/>
        <v>1.2325951644078309E-32</v>
      </c>
      <c r="J2787" s="8">
        <v>110781</v>
      </c>
      <c r="K2787" s="8">
        <f t="shared" si="216"/>
        <v>110781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17"/>
        <v>-0.61187499999999995</v>
      </c>
      <c r="E2788" s="8">
        <v>-0.61187499999999995</v>
      </c>
      <c r="F2788" s="4">
        <f t="shared" si="218"/>
        <v>0</v>
      </c>
      <c r="G2788" s="4">
        <f t="shared" si="219"/>
        <v>0</v>
      </c>
      <c r="H2788" s="8">
        <f t="shared" si="220"/>
        <v>0</v>
      </c>
      <c r="J2788" s="8">
        <v>110770</v>
      </c>
      <c r="K2788" s="8">
        <f t="shared" si="216"/>
        <v>110770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17"/>
        <v>-0.61187499999999995</v>
      </c>
      <c r="E2789" s="8">
        <v>-0.61187499999999995</v>
      </c>
      <c r="F2789" s="4">
        <f t="shared" si="218"/>
        <v>0</v>
      </c>
      <c r="G2789" s="4">
        <f t="shared" si="219"/>
        <v>0</v>
      </c>
      <c r="H2789" s="8">
        <f t="shared" si="220"/>
        <v>0</v>
      </c>
      <c r="J2789" s="8">
        <v>110460</v>
      </c>
      <c r="K2789" s="8">
        <f t="shared" si="216"/>
        <v>110460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17"/>
        <v>-0.61187499999999995</v>
      </c>
      <c r="E2790" s="8">
        <v>-0.61187499999999995</v>
      </c>
      <c r="F2790" s="4">
        <f t="shared" si="218"/>
        <v>0</v>
      </c>
      <c r="G2790" s="4">
        <f t="shared" si="219"/>
        <v>0</v>
      </c>
      <c r="H2790" s="8">
        <f t="shared" si="220"/>
        <v>0</v>
      </c>
      <c r="J2790" s="8">
        <v>108062</v>
      </c>
      <c r="K2790" s="8">
        <f t="shared" si="216"/>
        <v>108062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17"/>
        <v>-0.61187499999999995</v>
      </c>
      <c r="E2791" s="8">
        <v>-0.61187499999999995</v>
      </c>
      <c r="F2791" s="4">
        <f t="shared" si="218"/>
        <v>0</v>
      </c>
      <c r="G2791" s="4">
        <f t="shared" si="219"/>
        <v>0</v>
      </c>
      <c r="H2791" s="8">
        <f t="shared" si="220"/>
        <v>0</v>
      </c>
      <c r="J2791" s="8">
        <v>43474.5</v>
      </c>
      <c r="K2791" s="8">
        <f t="shared" si="216"/>
        <v>43474.5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17"/>
        <v>-0.61187499999999995</v>
      </c>
      <c r="E2792" s="8">
        <v>-0.61187499999999995</v>
      </c>
      <c r="F2792" s="4">
        <f t="shared" si="218"/>
        <v>0</v>
      </c>
      <c r="G2792" s="4">
        <f t="shared" si="219"/>
        <v>0</v>
      </c>
      <c r="H2792" s="8">
        <f t="shared" si="220"/>
        <v>0</v>
      </c>
      <c r="J2792" s="8">
        <v>-924.71500000000003</v>
      </c>
      <c r="K2792" s="8">
        <f t="shared" si="216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17"/>
        <v>-0.61187499999999995</v>
      </c>
      <c r="E2793" s="8">
        <v>-0.61187499999999995</v>
      </c>
      <c r="F2793" s="4">
        <f t="shared" si="218"/>
        <v>0</v>
      </c>
      <c r="G2793" s="4">
        <f t="shared" si="219"/>
        <v>0</v>
      </c>
      <c r="H2793" s="8">
        <f t="shared" si="220"/>
        <v>0</v>
      </c>
      <c r="J2793" s="8">
        <v>-611.875</v>
      </c>
      <c r="K2793" s="8">
        <f t="shared" si="216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17"/>
        <v>-0.61187499999999995</v>
      </c>
      <c r="E2794" s="8">
        <v>-0.61187499999999995</v>
      </c>
      <c r="F2794" s="4">
        <f t="shared" si="218"/>
        <v>0</v>
      </c>
      <c r="G2794" s="4">
        <f t="shared" si="219"/>
        <v>0</v>
      </c>
      <c r="H2794" s="8">
        <f t="shared" si="220"/>
        <v>0</v>
      </c>
      <c r="J2794" s="8">
        <v>-611.875</v>
      </c>
      <c r="K2794" s="8">
        <f t="shared" si="216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17"/>
        <v>-0.61187499999999995</v>
      </c>
      <c r="E2795" s="8">
        <v>-0.61187499999999995</v>
      </c>
      <c r="F2795" s="4">
        <f t="shared" si="218"/>
        <v>0</v>
      </c>
      <c r="G2795" s="4">
        <f t="shared" si="219"/>
        <v>0</v>
      </c>
      <c r="H2795" s="8">
        <f t="shared" si="220"/>
        <v>0</v>
      </c>
      <c r="J2795" s="8">
        <v>-611.875</v>
      </c>
      <c r="K2795" s="8">
        <f t="shared" si="216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17"/>
        <v>-0.61187499999999995</v>
      </c>
      <c r="E2796" s="8">
        <v>-0.61187499999999995</v>
      </c>
      <c r="F2796" s="4">
        <f t="shared" si="218"/>
        <v>0</v>
      </c>
      <c r="G2796" s="4">
        <f t="shared" si="219"/>
        <v>0</v>
      </c>
      <c r="H2796" s="8">
        <f t="shared" si="220"/>
        <v>0</v>
      </c>
      <c r="J2796" s="8">
        <v>-611.875</v>
      </c>
      <c r="K2796" s="8">
        <f t="shared" ref="K2796:K2859" si="221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17"/>
        <v>-0.61187499999999995</v>
      </c>
      <c r="E2797" s="8">
        <v>-0.61187499999999995</v>
      </c>
      <c r="F2797" s="4">
        <f t="shared" si="218"/>
        <v>0</v>
      </c>
      <c r="G2797" s="4">
        <f t="shared" si="219"/>
        <v>0</v>
      </c>
      <c r="H2797" s="8">
        <f t="shared" si="220"/>
        <v>0</v>
      </c>
      <c r="J2797" s="8">
        <v>-611.875</v>
      </c>
      <c r="K2797" s="8">
        <f t="shared" si="221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17"/>
        <v>-1.0669200000000001</v>
      </c>
      <c r="E2798" s="8">
        <v>-1.0669150000000001</v>
      </c>
      <c r="F2798" s="4">
        <f t="shared" si="218"/>
        <v>5.000000000032756E-6</v>
      </c>
      <c r="G2798" s="4">
        <f t="shared" si="219"/>
        <v>5.000000000032756E-6</v>
      </c>
      <c r="H2798" s="8">
        <f t="shared" si="220"/>
        <v>2.5000000000327561E-11</v>
      </c>
      <c r="J2798" s="8">
        <v>-611.875</v>
      </c>
      <c r="K2798" s="8">
        <f t="shared" si="221"/>
        <v>-611.875</v>
      </c>
    </row>
    <row r="2799" spans="1:11" x14ac:dyDescent="0.25">
      <c r="A2799" s="8">
        <v>2791</v>
      </c>
      <c r="B2799" s="8">
        <v>6</v>
      </c>
      <c r="C2799" s="8">
        <v>-2899.04</v>
      </c>
      <c r="D2799" s="8">
        <f t="shared" si="217"/>
        <v>-2.8990399999999998</v>
      </c>
      <c r="E2799" s="8">
        <v>-2.9028719999999999</v>
      </c>
      <c r="F2799" s="4">
        <f t="shared" si="218"/>
        <v>-3.8320000000000576E-3</v>
      </c>
      <c r="G2799" s="4">
        <f t="shared" si="219"/>
        <v>3.8320000000000576E-3</v>
      </c>
      <c r="H2799" s="8">
        <f t="shared" si="220"/>
        <v>1.4684224000000442E-5</v>
      </c>
      <c r="J2799" s="8">
        <v>-611.875</v>
      </c>
      <c r="K2799" s="8">
        <f t="shared" si="221"/>
        <v>-611.875</v>
      </c>
    </row>
    <row r="2800" spans="1:11" x14ac:dyDescent="0.25">
      <c r="A2800" s="8">
        <v>2792</v>
      </c>
      <c r="B2800" s="8">
        <v>7</v>
      </c>
      <c r="C2800" s="8">
        <v>103886</v>
      </c>
      <c r="D2800" s="8">
        <f t="shared" si="217"/>
        <v>103.886</v>
      </c>
      <c r="E2800" s="8">
        <v>104.365556</v>
      </c>
      <c r="F2800" s="4">
        <f t="shared" si="218"/>
        <v>0.47955600000000231</v>
      </c>
      <c r="G2800" s="4">
        <f t="shared" si="219"/>
        <v>0.47955600000000231</v>
      </c>
      <c r="H2800" s="8">
        <f t="shared" si="220"/>
        <v>0.22997395713600222</v>
      </c>
      <c r="J2800" s="8">
        <v>-611.875</v>
      </c>
      <c r="K2800" s="8">
        <f t="shared" si="221"/>
        <v>-611.875</v>
      </c>
    </row>
    <row r="2801" spans="1:11" x14ac:dyDescent="0.25">
      <c r="A2801" s="8">
        <v>2793</v>
      </c>
      <c r="B2801" s="8">
        <v>8</v>
      </c>
      <c r="C2801" s="8">
        <v>112654</v>
      </c>
      <c r="D2801" s="8">
        <f t="shared" si="217"/>
        <v>112.654</v>
      </c>
      <c r="E2801" s="8">
        <v>113.189677</v>
      </c>
      <c r="F2801" s="4">
        <f t="shared" si="218"/>
        <v>0.53567700000000684</v>
      </c>
      <c r="G2801" s="4">
        <f t="shared" si="219"/>
        <v>0.53567700000000684</v>
      </c>
      <c r="H2801" s="8">
        <f t="shared" si="220"/>
        <v>0.28694984832900733</v>
      </c>
      <c r="J2801" s="8">
        <v>-611.875</v>
      </c>
      <c r="K2801" s="8">
        <f t="shared" si="221"/>
        <v>-611.875</v>
      </c>
    </row>
    <row r="2802" spans="1:11" x14ac:dyDescent="0.25">
      <c r="A2802" s="8">
        <v>2794</v>
      </c>
      <c r="B2802" s="8">
        <v>9</v>
      </c>
      <c r="C2802" s="8">
        <v>111599</v>
      </c>
      <c r="D2802" s="8">
        <f t="shared" si="217"/>
        <v>111.599</v>
      </c>
      <c r="E2802" s="8">
        <v>112.259525</v>
      </c>
      <c r="F2802" s="4">
        <f t="shared" si="218"/>
        <v>0.6605249999999927</v>
      </c>
      <c r="G2802" s="4">
        <f t="shared" si="219"/>
        <v>0.6605249999999927</v>
      </c>
      <c r="H2802" s="8">
        <f t="shared" si="220"/>
        <v>0.43629327562499037</v>
      </c>
      <c r="J2802" s="8">
        <v>-611.875</v>
      </c>
      <c r="K2802" s="8">
        <f t="shared" si="221"/>
        <v>-611.875</v>
      </c>
    </row>
    <row r="2803" spans="1:11" x14ac:dyDescent="0.25">
      <c r="A2803" s="8">
        <v>2795</v>
      </c>
      <c r="B2803" s="8">
        <v>10</v>
      </c>
      <c r="C2803" s="8">
        <v>110911</v>
      </c>
      <c r="D2803" s="8">
        <f t="shared" si="217"/>
        <v>110.911</v>
      </c>
      <c r="E2803" s="8">
        <v>111.359348</v>
      </c>
      <c r="F2803" s="4">
        <f t="shared" si="218"/>
        <v>0.44834799999999575</v>
      </c>
      <c r="G2803" s="4">
        <f t="shared" si="219"/>
        <v>0.44834799999999575</v>
      </c>
      <c r="H2803" s="8">
        <f t="shared" si="220"/>
        <v>0.20101592910399618</v>
      </c>
      <c r="J2803" s="8">
        <v>-1066.92</v>
      </c>
      <c r="K2803" s="8">
        <f t="shared" si="221"/>
        <v>-1066.92</v>
      </c>
    </row>
    <row r="2804" spans="1:11" x14ac:dyDescent="0.25">
      <c r="A2804" s="8">
        <v>2796</v>
      </c>
      <c r="B2804" s="8">
        <v>11</v>
      </c>
      <c r="C2804" s="8">
        <v>110447</v>
      </c>
      <c r="D2804" s="8">
        <f t="shared" si="217"/>
        <v>110.447</v>
      </c>
      <c r="E2804" s="8">
        <v>110.849577</v>
      </c>
      <c r="F2804" s="4">
        <f t="shared" si="218"/>
        <v>0.40257699999999375</v>
      </c>
      <c r="G2804" s="4">
        <f t="shared" si="219"/>
        <v>0.40257699999999375</v>
      </c>
      <c r="H2804" s="8">
        <f t="shared" si="220"/>
        <v>0.16206824092899497</v>
      </c>
      <c r="J2804" s="8">
        <v>16115.3</v>
      </c>
      <c r="K2804" s="8">
        <f t="shared" si="221"/>
        <v>16115.3</v>
      </c>
    </row>
    <row r="2805" spans="1:11" x14ac:dyDescent="0.25">
      <c r="A2805" s="8">
        <v>2797</v>
      </c>
      <c r="B2805" s="8">
        <v>12</v>
      </c>
      <c r="C2805" s="8">
        <v>109990</v>
      </c>
      <c r="D2805" s="8">
        <f t="shared" si="217"/>
        <v>109.99</v>
      </c>
      <c r="E2805" s="8">
        <v>110.41507900000001</v>
      </c>
      <c r="F2805" s="4">
        <f t="shared" si="218"/>
        <v>0.42507900000001086</v>
      </c>
      <c r="G2805" s="4">
        <f t="shared" si="219"/>
        <v>0.42507900000001086</v>
      </c>
      <c r="H2805" s="8">
        <f t="shared" si="220"/>
        <v>0.18069215624100923</v>
      </c>
      <c r="J2805" s="8">
        <v>113322</v>
      </c>
      <c r="K2805" s="8">
        <f t="shared" si="221"/>
        <v>113322</v>
      </c>
    </row>
    <row r="2806" spans="1:11" x14ac:dyDescent="0.25">
      <c r="A2806" s="8">
        <v>2798</v>
      </c>
      <c r="B2806" s="8">
        <v>13</v>
      </c>
      <c r="C2806" s="8">
        <v>109672</v>
      </c>
      <c r="D2806" s="8">
        <f t="shared" si="217"/>
        <v>109.672</v>
      </c>
      <c r="E2806" s="8">
        <v>109.870126</v>
      </c>
      <c r="F2806" s="4">
        <f t="shared" si="218"/>
        <v>0.19812600000000202</v>
      </c>
      <c r="G2806" s="4">
        <f t="shared" si="219"/>
        <v>0.19812600000000202</v>
      </c>
      <c r="H2806" s="8">
        <f t="shared" si="220"/>
        <v>3.9253911876000802E-2</v>
      </c>
      <c r="J2806" s="8">
        <v>112632</v>
      </c>
      <c r="K2806" s="8">
        <f t="shared" si="221"/>
        <v>112632</v>
      </c>
    </row>
    <row r="2807" spans="1:11" x14ac:dyDescent="0.25">
      <c r="A2807" s="8">
        <v>2799</v>
      </c>
      <c r="B2807" s="8">
        <v>14</v>
      </c>
      <c r="C2807" s="8">
        <v>109549</v>
      </c>
      <c r="D2807" s="8">
        <f t="shared" si="217"/>
        <v>109.54900000000001</v>
      </c>
      <c r="E2807" s="8">
        <v>109.60257</v>
      </c>
      <c r="F2807" s="4">
        <f t="shared" si="218"/>
        <v>5.3569999999993456E-2</v>
      </c>
      <c r="G2807" s="4">
        <f t="shared" si="219"/>
        <v>5.3569999999993456E-2</v>
      </c>
      <c r="H2807" s="8">
        <f t="shared" si="220"/>
        <v>2.8697448999992991E-3</v>
      </c>
      <c r="J2807" s="8">
        <v>112036</v>
      </c>
      <c r="K2807" s="8">
        <f t="shared" si="221"/>
        <v>112036</v>
      </c>
    </row>
    <row r="2808" spans="1:11" x14ac:dyDescent="0.25">
      <c r="A2808" s="8">
        <v>2800</v>
      </c>
      <c r="B2808" s="8">
        <v>15</v>
      </c>
      <c r="C2808" s="8">
        <v>109365</v>
      </c>
      <c r="D2808" s="8">
        <f t="shared" si="217"/>
        <v>109.36499999999999</v>
      </c>
      <c r="E2808" s="8">
        <v>109.823031</v>
      </c>
      <c r="F2808" s="4">
        <f t="shared" si="218"/>
        <v>0.45803100000000541</v>
      </c>
      <c r="G2808" s="4">
        <f t="shared" si="219"/>
        <v>0.45803100000000541</v>
      </c>
      <c r="H2808" s="8">
        <f t="shared" si="220"/>
        <v>0.20979239696100496</v>
      </c>
      <c r="J2808" s="8">
        <v>111783</v>
      </c>
      <c r="K2808" s="8">
        <f t="shared" si="221"/>
        <v>111783</v>
      </c>
    </row>
    <row r="2809" spans="1:11" x14ac:dyDescent="0.25">
      <c r="A2809" s="8">
        <v>2801</v>
      </c>
      <c r="B2809" s="8">
        <v>16</v>
      </c>
      <c r="C2809" s="8">
        <v>86807.7</v>
      </c>
      <c r="D2809" s="8">
        <f t="shared" si="217"/>
        <v>86.807699999999997</v>
      </c>
      <c r="E2809" s="8">
        <v>86.048404000000005</v>
      </c>
      <c r="F2809" s="4">
        <f t="shared" si="218"/>
        <v>-0.75929599999999198</v>
      </c>
      <c r="G2809" s="4">
        <f t="shared" si="219"/>
        <v>0.75929599999999198</v>
      </c>
      <c r="H2809" s="8">
        <f t="shared" si="220"/>
        <v>0.57653041561598783</v>
      </c>
      <c r="J2809" s="8">
        <v>111045</v>
      </c>
      <c r="K2809" s="8">
        <f t="shared" si="221"/>
        <v>111045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17"/>
        <v>-0.92471500000000006</v>
      </c>
      <c r="E2810" s="8">
        <v>-0.92471499999999995</v>
      </c>
      <c r="F2810" s="4">
        <f t="shared" si="218"/>
        <v>1.1102230246251565E-16</v>
      </c>
      <c r="G2810" s="4">
        <f t="shared" si="219"/>
        <v>1.1102230246251565E-16</v>
      </c>
      <c r="H2810" s="8">
        <f t="shared" si="220"/>
        <v>1.2325951644078309E-32</v>
      </c>
      <c r="J2810" s="8">
        <v>110638</v>
      </c>
      <c r="K2810" s="8">
        <f t="shared" si="221"/>
        <v>110638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17"/>
        <v>-0.92471500000000006</v>
      </c>
      <c r="E2811" s="8">
        <v>-0.92471499999999995</v>
      </c>
      <c r="F2811" s="4">
        <f t="shared" si="218"/>
        <v>1.1102230246251565E-16</v>
      </c>
      <c r="G2811" s="4">
        <f t="shared" si="219"/>
        <v>1.1102230246251565E-16</v>
      </c>
      <c r="H2811" s="8">
        <f t="shared" si="220"/>
        <v>1.2325951644078309E-32</v>
      </c>
      <c r="J2811" s="8">
        <v>110444</v>
      </c>
      <c r="K2811" s="8">
        <f t="shared" si="221"/>
        <v>110444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17"/>
        <v>-0.61187499999999995</v>
      </c>
      <c r="E2812" s="8">
        <v>-0.61187499999999995</v>
      </c>
      <c r="F2812" s="4">
        <f t="shared" si="218"/>
        <v>0</v>
      </c>
      <c r="G2812" s="4">
        <f t="shared" si="219"/>
        <v>0</v>
      </c>
      <c r="H2812" s="8">
        <f t="shared" si="220"/>
        <v>0</v>
      </c>
      <c r="J2812" s="8">
        <v>110443</v>
      </c>
      <c r="K2812" s="8">
        <f t="shared" si="221"/>
        <v>110443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17"/>
        <v>-0.61187499999999995</v>
      </c>
      <c r="E2813" s="8">
        <v>-0.61187499999999995</v>
      </c>
      <c r="F2813" s="4">
        <f t="shared" si="218"/>
        <v>0</v>
      </c>
      <c r="G2813" s="4">
        <f t="shared" si="219"/>
        <v>0</v>
      </c>
      <c r="H2813" s="8">
        <f t="shared" si="220"/>
        <v>0</v>
      </c>
      <c r="J2813" s="8">
        <v>110516</v>
      </c>
      <c r="K2813" s="8">
        <f t="shared" si="221"/>
        <v>110516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17"/>
        <v>-0.61187499999999995</v>
      </c>
      <c r="E2814" s="8">
        <v>-0.61187499999999995</v>
      </c>
      <c r="F2814" s="4">
        <f t="shared" si="218"/>
        <v>0</v>
      </c>
      <c r="G2814" s="4">
        <f t="shared" si="219"/>
        <v>0</v>
      </c>
      <c r="H2814" s="8">
        <f t="shared" si="220"/>
        <v>0</v>
      </c>
      <c r="J2814" s="8">
        <v>110622</v>
      </c>
      <c r="K2814" s="8">
        <f t="shared" si="221"/>
        <v>110622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17"/>
        <v>-0.61187499999999995</v>
      </c>
      <c r="E2815" s="8">
        <v>-0.61187499999999995</v>
      </c>
      <c r="F2815" s="4">
        <f t="shared" si="218"/>
        <v>0</v>
      </c>
      <c r="G2815" s="4">
        <f t="shared" si="219"/>
        <v>0</v>
      </c>
      <c r="H2815" s="8">
        <f t="shared" si="220"/>
        <v>0</v>
      </c>
      <c r="J2815" s="8">
        <v>49282.8</v>
      </c>
      <c r="K2815" s="8">
        <f t="shared" si="221"/>
        <v>49282.8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17"/>
        <v>-0.61187499999999995</v>
      </c>
      <c r="E2816" s="8">
        <v>-0.61187499999999995</v>
      </c>
      <c r="F2816" s="4">
        <f t="shared" si="218"/>
        <v>0</v>
      </c>
      <c r="G2816" s="4">
        <f t="shared" si="219"/>
        <v>0</v>
      </c>
      <c r="H2816" s="8">
        <f t="shared" si="220"/>
        <v>0</v>
      </c>
      <c r="J2816" s="8">
        <v>-924.71500000000003</v>
      </c>
      <c r="K2816" s="8">
        <f t="shared" si="221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17"/>
        <v>-0.61187499999999995</v>
      </c>
      <c r="E2817" s="8">
        <v>-0.61187499999999995</v>
      </c>
      <c r="F2817" s="4">
        <f t="shared" si="218"/>
        <v>0</v>
      </c>
      <c r="G2817" s="4">
        <f t="shared" si="219"/>
        <v>0</v>
      </c>
      <c r="H2817" s="8">
        <f t="shared" si="220"/>
        <v>0</v>
      </c>
      <c r="J2817" s="8">
        <v>-611.875</v>
      </c>
      <c r="K2817" s="8">
        <f t="shared" si="221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17"/>
        <v>-0.61187499999999995</v>
      </c>
      <c r="E2818" s="8">
        <v>-0.61187499999999995</v>
      </c>
      <c r="F2818" s="4">
        <f t="shared" si="218"/>
        <v>0</v>
      </c>
      <c r="G2818" s="4">
        <f t="shared" si="219"/>
        <v>0</v>
      </c>
      <c r="H2818" s="8">
        <f t="shared" si="220"/>
        <v>0</v>
      </c>
      <c r="J2818" s="8">
        <v>-611.875</v>
      </c>
      <c r="K2818" s="8">
        <f t="shared" si="221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17"/>
        <v>-0.61187499999999995</v>
      </c>
      <c r="E2819" s="8">
        <v>-0.61187499999999995</v>
      </c>
      <c r="F2819" s="4">
        <f t="shared" si="218"/>
        <v>0</v>
      </c>
      <c r="G2819" s="4">
        <f t="shared" si="219"/>
        <v>0</v>
      </c>
      <c r="H2819" s="8">
        <f t="shared" si="220"/>
        <v>0</v>
      </c>
      <c r="J2819" s="8">
        <v>-611.875</v>
      </c>
      <c r="K2819" s="8">
        <f t="shared" si="221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17"/>
        <v>-0.61187499999999995</v>
      </c>
      <c r="E2820" s="8">
        <v>-0.61187499999999995</v>
      </c>
      <c r="F2820" s="4">
        <f t="shared" si="218"/>
        <v>0</v>
      </c>
      <c r="G2820" s="4">
        <f t="shared" si="219"/>
        <v>0</v>
      </c>
      <c r="H2820" s="8">
        <f t="shared" si="220"/>
        <v>0</v>
      </c>
      <c r="J2820" s="8">
        <v>-611.875</v>
      </c>
      <c r="K2820" s="8">
        <f t="shared" si="221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17"/>
        <v>-0.61187499999999995</v>
      </c>
      <c r="E2821" s="8">
        <v>-0.61187499999999995</v>
      </c>
      <c r="F2821" s="4">
        <f t="shared" si="218"/>
        <v>0</v>
      </c>
      <c r="G2821" s="4">
        <f t="shared" si="219"/>
        <v>0</v>
      </c>
      <c r="H2821" s="8">
        <f t="shared" si="220"/>
        <v>0</v>
      </c>
      <c r="J2821" s="8">
        <v>-611.875</v>
      </c>
      <c r="K2821" s="8">
        <f t="shared" si="221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17"/>
        <v>-1.0669200000000001</v>
      </c>
      <c r="E2822" s="8">
        <v>-1.0669150000000001</v>
      </c>
      <c r="F2822" s="4">
        <f t="shared" si="218"/>
        <v>5.000000000032756E-6</v>
      </c>
      <c r="G2822" s="4">
        <f t="shared" si="219"/>
        <v>5.000000000032756E-6</v>
      </c>
      <c r="H2822" s="8">
        <f t="shared" si="220"/>
        <v>2.5000000000327561E-11</v>
      </c>
      <c r="J2822" s="8">
        <v>-611.875</v>
      </c>
      <c r="K2822" s="8">
        <f t="shared" si="221"/>
        <v>-611.875</v>
      </c>
    </row>
    <row r="2823" spans="1:11" x14ac:dyDescent="0.25">
      <c r="A2823" s="8">
        <v>2815</v>
      </c>
      <c r="B2823" s="8">
        <v>6</v>
      </c>
      <c r="C2823" s="8">
        <v>4393.1400000000003</v>
      </c>
      <c r="D2823" s="8">
        <f t="shared" si="217"/>
        <v>4.3931400000000007</v>
      </c>
      <c r="E2823" s="8">
        <v>5.0119059999999998</v>
      </c>
      <c r="F2823" s="4">
        <f t="shared" si="218"/>
        <v>0.61876599999999904</v>
      </c>
      <c r="G2823" s="4">
        <f t="shared" si="219"/>
        <v>0.61876599999999904</v>
      </c>
      <c r="H2823" s="8">
        <f t="shared" si="220"/>
        <v>0.38287136275599881</v>
      </c>
      <c r="J2823" s="8">
        <v>-611.875</v>
      </c>
      <c r="K2823" s="8">
        <f t="shared" si="221"/>
        <v>-611.875</v>
      </c>
    </row>
    <row r="2824" spans="1:11" x14ac:dyDescent="0.25">
      <c r="A2824" s="8">
        <v>2816</v>
      </c>
      <c r="B2824" s="8">
        <v>7</v>
      </c>
      <c r="C2824" s="8">
        <v>112630</v>
      </c>
      <c r="D2824" s="8">
        <f t="shared" si="217"/>
        <v>112.63</v>
      </c>
      <c r="E2824" s="8">
        <v>113.200193</v>
      </c>
      <c r="F2824" s="4">
        <f t="shared" si="218"/>
        <v>0.57019300000000328</v>
      </c>
      <c r="G2824" s="4">
        <f t="shared" si="219"/>
        <v>0.57019300000000328</v>
      </c>
      <c r="H2824" s="8">
        <f t="shared" si="220"/>
        <v>0.32512005724900372</v>
      </c>
      <c r="J2824" s="8">
        <v>-611.875</v>
      </c>
      <c r="K2824" s="8">
        <f t="shared" si="221"/>
        <v>-611.875</v>
      </c>
    </row>
    <row r="2825" spans="1:11" x14ac:dyDescent="0.25">
      <c r="A2825" s="8">
        <v>2817</v>
      </c>
      <c r="B2825" s="8">
        <v>8</v>
      </c>
      <c r="C2825" s="8">
        <v>111468</v>
      </c>
      <c r="D2825" s="8">
        <f t="shared" ref="D2825:D2888" si="222">C2825/1000</f>
        <v>111.468</v>
      </c>
      <c r="E2825" s="8">
        <v>111.946106</v>
      </c>
      <c r="F2825" s="4">
        <f t="shared" ref="F2825:F2888" si="223">(E2825- D2825)</f>
        <v>0.47810599999999681</v>
      </c>
      <c r="G2825" s="4">
        <f t="shared" ref="G2825:G2888" si="224">ABS(F2825)</f>
        <v>0.47810599999999681</v>
      </c>
      <c r="H2825" s="8">
        <f t="shared" ref="H2825:H2888" si="225">(G2825^2)</f>
        <v>0.22858534723599694</v>
      </c>
      <c r="J2825" s="8">
        <v>-611.875</v>
      </c>
      <c r="K2825" s="8">
        <f t="shared" si="221"/>
        <v>-611.875</v>
      </c>
    </row>
    <row r="2826" spans="1:11" x14ac:dyDescent="0.25">
      <c r="A2826" s="8">
        <v>2818</v>
      </c>
      <c r="B2826" s="8">
        <v>9</v>
      </c>
      <c r="C2826" s="8">
        <v>110324</v>
      </c>
      <c r="D2826" s="8">
        <f t="shared" si="222"/>
        <v>110.324</v>
      </c>
      <c r="E2826" s="8">
        <v>110.758257</v>
      </c>
      <c r="F2826" s="4">
        <f t="shared" si="223"/>
        <v>0.43425700000000234</v>
      </c>
      <c r="G2826" s="4">
        <f t="shared" si="224"/>
        <v>0.43425700000000234</v>
      </c>
      <c r="H2826" s="8">
        <f t="shared" si="225"/>
        <v>0.18857914204900203</v>
      </c>
      <c r="J2826" s="8">
        <v>-611.875</v>
      </c>
      <c r="K2826" s="8">
        <f t="shared" si="221"/>
        <v>-611.875</v>
      </c>
    </row>
    <row r="2827" spans="1:11" x14ac:dyDescent="0.25">
      <c r="A2827" s="8">
        <v>2819</v>
      </c>
      <c r="B2827" s="8">
        <v>10</v>
      </c>
      <c r="C2827" s="8">
        <v>109505</v>
      </c>
      <c r="D2827" s="8">
        <f t="shared" si="222"/>
        <v>109.505</v>
      </c>
      <c r="E2827" s="8">
        <v>109.90879200000001</v>
      </c>
      <c r="F2827" s="4">
        <f t="shared" si="223"/>
        <v>0.40379200000000992</v>
      </c>
      <c r="G2827" s="4">
        <f t="shared" si="224"/>
        <v>0.40379200000000992</v>
      </c>
      <c r="H2827" s="8">
        <f t="shared" si="225"/>
        <v>0.16304797926400802</v>
      </c>
      <c r="J2827" s="8">
        <v>-1066.92</v>
      </c>
      <c r="K2827" s="8">
        <f t="shared" si="221"/>
        <v>-1066.92</v>
      </c>
    </row>
    <row r="2828" spans="1:11" x14ac:dyDescent="0.25">
      <c r="A2828" s="8">
        <v>2820</v>
      </c>
      <c r="B2828" s="8">
        <v>11</v>
      </c>
      <c r="C2828" s="8">
        <v>109051</v>
      </c>
      <c r="D2828" s="8">
        <f t="shared" si="222"/>
        <v>109.051</v>
      </c>
      <c r="E2828" s="8">
        <v>109.253016</v>
      </c>
      <c r="F2828" s="4">
        <f t="shared" si="223"/>
        <v>0.20201600000000042</v>
      </c>
      <c r="G2828" s="4">
        <f t="shared" si="224"/>
        <v>0.20201600000000042</v>
      </c>
      <c r="H2828" s="8">
        <f t="shared" si="225"/>
        <v>4.081046425600017E-2</v>
      </c>
      <c r="J2828" s="8">
        <v>-2902.89</v>
      </c>
      <c r="K2828" s="8">
        <f t="shared" si="221"/>
        <v>-2902.89</v>
      </c>
    </row>
    <row r="2829" spans="1:11" x14ac:dyDescent="0.25">
      <c r="A2829" s="8">
        <v>2821</v>
      </c>
      <c r="B2829" s="8">
        <v>12</v>
      </c>
      <c r="C2829" s="8">
        <v>108600</v>
      </c>
      <c r="D2829" s="8">
        <f t="shared" si="222"/>
        <v>108.6</v>
      </c>
      <c r="E2829" s="8">
        <v>108.885841</v>
      </c>
      <c r="F2829" s="4">
        <f t="shared" si="223"/>
        <v>0.2858410000000049</v>
      </c>
      <c r="G2829" s="4">
        <f t="shared" si="224"/>
        <v>0.2858410000000049</v>
      </c>
      <c r="H2829" s="8">
        <f t="shared" si="225"/>
        <v>8.1705077281002805E-2</v>
      </c>
      <c r="J2829" s="8">
        <v>104221</v>
      </c>
      <c r="K2829" s="8">
        <f t="shared" si="221"/>
        <v>104221</v>
      </c>
    </row>
    <row r="2830" spans="1:11" x14ac:dyDescent="0.25">
      <c r="A2830" s="8">
        <v>2822</v>
      </c>
      <c r="B2830" s="8">
        <v>13</v>
      </c>
      <c r="C2830" s="8">
        <v>108313</v>
      </c>
      <c r="D2830" s="8">
        <f t="shared" si="222"/>
        <v>108.313</v>
      </c>
      <c r="E2830" s="8">
        <v>108.463596</v>
      </c>
      <c r="F2830" s="4">
        <f t="shared" si="223"/>
        <v>0.15059599999999307</v>
      </c>
      <c r="G2830" s="4">
        <f t="shared" si="224"/>
        <v>0.15059599999999307</v>
      </c>
      <c r="H2830" s="8">
        <f t="shared" si="225"/>
        <v>2.2679155215997913E-2</v>
      </c>
      <c r="J2830" s="8">
        <v>113032</v>
      </c>
      <c r="K2830" s="8">
        <f t="shared" si="221"/>
        <v>113032</v>
      </c>
    </row>
    <row r="2831" spans="1:11" x14ac:dyDescent="0.25">
      <c r="A2831" s="8">
        <v>2823</v>
      </c>
      <c r="B2831" s="8">
        <v>14</v>
      </c>
      <c r="C2831" s="8">
        <v>108252</v>
      </c>
      <c r="D2831" s="8">
        <f t="shared" si="222"/>
        <v>108.252</v>
      </c>
      <c r="E2831" s="8">
        <v>108.598105</v>
      </c>
      <c r="F2831" s="4">
        <f t="shared" si="223"/>
        <v>0.34610500000000854</v>
      </c>
      <c r="G2831" s="4">
        <f t="shared" si="224"/>
        <v>0.34610500000000854</v>
      </c>
      <c r="H2831" s="8">
        <f t="shared" si="225"/>
        <v>0.11978867102500591</v>
      </c>
      <c r="J2831" s="8">
        <v>112160</v>
      </c>
      <c r="K2831" s="8">
        <f t="shared" si="221"/>
        <v>112160</v>
      </c>
    </row>
    <row r="2832" spans="1:11" x14ac:dyDescent="0.25">
      <c r="A2832" s="8">
        <v>2824</v>
      </c>
      <c r="B2832" s="8">
        <v>15</v>
      </c>
      <c r="C2832" s="8">
        <v>106966</v>
      </c>
      <c r="D2832" s="8">
        <f t="shared" si="222"/>
        <v>106.96599999999999</v>
      </c>
      <c r="E2832" s="8">
        <v>107.430544</v>
      </c>
      <c r="F2832" s="4">
        <f t="shared" si="223"/>
        <v>0.46454400000000362</v>
      </c>
      <c r="G2832" s="4">
        <f t="shared" si="224"/>
        <v>0.46454400000000362</v>
      </c>
      <c r="H2832" s="8">
        <f t="shared" si="225"/>
        <v>0.21580112793600337</v>
      </c>
      <c r="J2832" s="8">
        <v>111272</v>
      </c>
      <c r="K2832" s="8">
        <f t="shared" si="221"/>
        <v>111272</v>
      </c>
    </row>
    <row r="2833" spans="1:11" x14ac:dyDescent="0.25">
      <c r="A2833" s="8">
        <v>2825</v>
      </c>
      <c r="B2833" s="8">
        <v>16</v>
      </c>
      <c r="C2833" s="8">
        <v>71782.600000000006</v>
      </c>
      <c r="D2833" s="8">
        <f t="shared" si="222"/>
        <v>71.782600000000002</v>
      </c>
      <c r="E2833" s="8">
        <v>70.933029000000005</v>
      </c>
      <c r="F2833" s="4">
        <f t="shared" si="223"/>
        <v>-0.84957099999999741</v>
      </c>
      <c r="G2833" s="4">
        <f t="shared" si="224"/>
        <v>0.84957099999999741</v>
      </c>
      <c r="H2833" s="8">
        <f t="shared" si="225"/>
        <v>0.72177088404099565</v>
      </c>
      <c r="J2833" s="8">
        <v>110786</v>
      </c>
      <c r="K2833" s="8">
        <f t="shared" si="221"/>
        <v>110786</v>
      </c>
    </row>
    <row r="2834" spans="1:11" x14ac:dyDescent="0.25">
      <c r="A2834" s="8">
        <v>2826</v>
      </c>
      <c r="B2834" s="8">
        <v>17</v>
      </c>
      <c r="C2834" s="8">
        <v>33612.699999999997</v>
      </c>
      <c r="D2834" s="8">
        <f t="shared" si="222"/>
        <v>33.612699999999997</v>
      </c>
      <c r="E2834" s="8">
        <v>32.255713</v>
      </c>
      <c r="F2834" s="4">
        <f t="shared" si="223"/>
        <v>-1.3569869999999966</v>
      </c>
      <c r="G2834" s="4">
        <f t="shared" si="224"/>
        <v>1.3569869999999966</v>
      </c>
      <c r="H2834" s="8">
        <f t="shared" si="225"/>
        <v>1.8414137181689909</v>
      </c>
      <c r="J2834" s="8">
        <v>110354</v>
      </c>
      <c r="K2834" s="8">
        <f t="shared" si="221"/>
        <v>110354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22"/>
        <v>-0.92471500000000006</v>
      </c>
      <c r="E2835" s="8">
        <v>-0.92471499999999995</v>
      </c>
      <c r="F2835" s="4">
        <f t="shared" si="223"/>
        <v>1.1102230246251565E-16</v>
      </c>
      <c r="G2835" s="4">
        <f t="shared" si="224"/>
        <v>1.1102230246251565E-16</v>
      </c>
      <c r="H2835" s="8">
        <f t="shared" si="225"/>
        <v>1.2325951644078309E-32</v>
      </c>
      <c r="J2835" s="8">
        <v>109832</v>
      </c>
      <c r="K2835" s="8">
        <f t="shared" si="221"/>
        <v>109832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22"/>
        <v>-0.61187499999999995</v>
      </c>
      <c r="E2836" s="8">
        <v>-0.61187499999999995</v>
      </c>
      <c r="F2836" s="4">
        <f t="shared" si="223"/>
        <v>0</v>
      </c>
      <c r="G2836" s="4">
        <f t="shared" si="224"/>
        <v>0</v>
      </c>
      <c r="H2836" s="8">
        <f t="shared" si="225"/>
        <v>0</v>
      </c>
      <c r="J2836" s="8">
        <v>109558</v>
      </c>
      <c r="K2836" s="8">
        <f t="shared" si="221"/>
        <v>109558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22"/>
        <v>-0.61187499999999995</v>
      </c>
      <c r="E2837" s="8">
        <v>-0.61187499999999995</v>
      </c>
      <c r="F2837" s="4">
        <f t="shared" si="223"/>
        <v>0</v>
      </c>
      <c r="G2837" s="4">
        <f t="shared" si="224"/>
        <v>0</v>
      </c>
      <c r="H2837" s="8">
        <f t="shared" si="225"/>
        <v>0</v>
      </c>
      <c r="J2837" s="8">
        <v>109778</v>
      </c>
      <c r="K2837" s="8">
        <f t="shared" si="221"/>
        <v>109778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22"/>
        <v>-0.61187499999999995</v>
      </c>
      <c r="E2838" s="8">
        <v>-0.61187499999999995</v>
      </c>
      <c r="F2838" s="4">
        <f t="shared" si="223"/>
        <v>0</v>
      </c>
      <c r="G2838" s="4">
        <f t="shared" si="224"/>
        <v>0</v>
      </c>
      <c r="H2838" s="8">
        <f t="shared" si="225"/>
        <v>0</v>
      </c>
      <c r="J2838" s="8">
        <v>86130.1</v>
      </c>
      <c r="K2838" s="8">
        <f t="shared" si="221"/>
        <v>86130.1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22"/>
        <v>-0.61187499999999995</v>
      </c>
      <c r="E2839" s="8">
        <v>-0.61187499999999995</v>
      </c>
      <c r="F2839" s="4">
        <f t="shared" si="223"/>
        <v>0</v>
      </c>
      <c r="G2839" s="4">
        <f t="shared" si="224"/>
        <v>0</v>
      </c>
      <c r="H2839" s="8">
        <f t="shared" si="225"/>
        <v>0</v>
      </c>
      <c r="J2839" s="8">
        <v>-924.71500000000003</v>
      </c>
      <c r="K2839" s="8">
        <f t="shared" si="221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22"/>
        <v>-0.61187499999999995</v>
      </c>
      <c r="E2840" s="8">
        <v>-0.61187499999999995</v>
      </c>
      <c r="F2840" s="4">
        <f t="shared" si="223"/>
        <v>0</v>
      </c>
      <c r="G2840" s="4">
        <f t="shared" si="224"/>
        <v>0</v>
      </c>
      <c r="H2840" s="8">
        <f t="shared" si="225"/>
        <v>0</v>
      </c>
      <c r="J2840" s="8">
        <v>-924.71500000000003</v>
      </c>
      <c r="K2840" s="8">
        <f t="shared" si="221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22"/>
        <v>-0.61187499999999995</v>
      </c>
      <c r="E2841" s="8">
        <v>-0.61187499999999995</v>
      </c>
      <c r="F2841" s="4">
        <f t="shared" si="223"/>
        <v>0</v>
      </c>
      <c r="G2841" s="4">
        <f t="shared" si="224"/>
        <v>0</v>
      </c>
      <c r="H2841" s="8">
        <f t="shared" si="225"/>
        <v>0</v>
      </c>
      <c r="J2841" s="8">
        <v>-611.875</v>
      </c>
      <c r="K2841" s="8">
        <f t="shared" si="221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22"/>
        <v>-0.61187499999999995</v>
      </c>
      <c r="E2842" s="8">
        <v>-0.61187499999999995</v>
      </c>
      <c r="F2842" s="4">
        <f t="shared" si="223"/>
        <v>0</v>
      </c>
      <c r="G2842" s="4">
        <f t="shared" si="224"/>
        <v>0</v>
      </c>
      <c r="H2842" s="8">
        <f t="shared" si="225"/>
        <v>0</v>
      </c>
      <c r="J2842" s="8">
        <v>-611.875</v>
      </c>
      <c r="K2842" s="8">
        <f t="shared" si="221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22"/>
        <v>-0.61187499999999995</v>
      </c>
      <c r="E2843" s="8">
        <v>-0.61187499999999995</v>
      </c>
      <c r="F2843" s="4">
        <f t="shared" si="223"/>
        <v>0</v>
      </c>
      <c r="G2843" s="4">
        <f t="shared" si="224"/>
        <v>0</v>
      </c>
      <c r="H2843" s="8">
        <f t="shared" si="225"/>
        <v>0</v>
      </c>
      <c r="J2843" s="8">
        <v>-611.875</v>
      </c>
      <c r="K2843" s="8">
        <f t="shared" si="221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22"/>
        <v>-0.61187499999999995</v>
      </c>
      <c r="E2844" s="8">
        <v>-0.61187499999999995</v>
      </c>
      <c r="F2844" s="4">
        <f t="shared" si="223"/>
        <v>0</v>
      </c>
      <c r="G2844" s="4">
        <f t="shared" si="224"/>
        <v>0</v>
      </c>
      <c r="H2844" s="8">
        <f t="shared" si="225"/>
        <v>0</v>
      </c>
      <c r="J2844" s="8">
        <v>-611.875</v>
      </c>
      <c r="K2844" s="8">
        <f t="shared" si="221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22"/>
        <v>-0.61187499999999995</v>
      </c>
      <c r="E2845" s="8">
        <v>-0.61187499999999995</v>
      </c>
      <c r="F2845" s="4">
        <f t="shared" si="223"/>
        <v>0</v>
      </c>
      <c r="G2845" s="4">
        <f t="shared" si="224"/>
        <v>0</v>
      </c>
      <c r="H2845" s="8">
        <f t="shared" si="225"/>
        <v>0</v>
      </c>
      <c r="J2845" s="8">
        <v>-611.875</v>
      </c>
      <c r="K2845" s="8">
        <f t="shared" si="221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22"/>
        <v>-1.0669200000000001</v>
      </c>
      <c r="E2846" s="8">
        <v>-1.0669150000000001</v>
      </c>
      <c r="F2846" s="4">
        <f t="shared" si="223"/>
        <v>5.000000000032756E-6</v>
      </c>
      <c r="G2846" s="4">
        <f t="shared" si="224"/>
        <v>5.000000000032756E-6</v>
      </c>
      <c r="H2846" s="8">
        <f t="shared" si="225"/>
        <v>2.5000000000327561E-11</v>
      </c>
      <c r="J2846" s="8">
        <v>-611.875</v>
      </c>
      <c r="K2846" s="8">
        <f t="shared" si="221"/>
        <v>-611.875</v>
      </c>
    </row>
    <row r="2847" spans="1:11" x14ac:dyDescent="0.25">
      <c r="A2847" s="8">
        <v>2839</v>
      </c>
      <c r="B2847" s="8">
        <v>6</v>
      </c>
      <c r="C2847" s="8">
        <v>15844.9</v>
      </c>
      <c r="D2847" s="8">
        <f t="shared" si="222"/>
        <v>15.844899999999999</v>
      </c>
      <c r="E2847" s="8">
        <v>16.635355000000001</v>
      </c>
      <c r="F2847" s="4">
        <f t="shared" si="223"/>
        <v>0.79045500000000146</v>
      </c>
      <c r="G2847" s="4">
        <f t="shared" si="224"/>
        <v>0.79045500000000146</v>
      </c>
      <c r="H2847" s="8">
        <f t="shared" si="225"/>
        <v>0.62481910702500232</v>
      </c>
      <c r="J2847" s="8">
        <v>-611.875</v>
      </c>
      <c r="K2847" s="8">
        <f t="shared" si="221"/>
        <v>-611.875</v>
      </c>
    </row>
    <row r="2848" spans="1:11" x14ac:dyDescent="0.25">
      <c r="A2848" s="8">
        <v>2840</v>
      </c>
      <c r="B2848" s="8">
        <v>7</v>
      </c>
      <c r="C2848" s="8">
        <v>111353</v>
      </c>
      <c r="D2848" s="8">
        <f t="shared" si="222"/>
        <v>111.35299999999999</v>
      </c>
      <c r="E2848" s="8">
        <v>111.840484</v>
      </c>
      <c r="F2848" s="4">
        <f t="shared" si="223"/>
        <v>0.48748400000000913</v>
      </c>
      <c r="G2848" s="4">
        <f t="shared" si="224"/>
        <v>0.48748400000000913</v>
      </c>
      <c r="H2848" s="8">
        <f t="shared" si="225"/>
        <v>0.23764065025600892</v>
      </c>
      <c r="J2848" s="8">
        <v>-611.875</v>
      </c>
      <c r="K2848" s="8">
        <f t="shared" si="221"/>
        <v>-611.875</v>
      </c>
    </row>
    <row r="2849" spans="1:11" x14ac:dyDescent="0.25">
      <c r="A2849" s="8">
        <v>2841</v>
      </c>
      <c r="B2849" s="8">
        <v>8</v>
      </c>
      <c r="C2849" s="8">
        <v>110395</v>
      </c>
      <c r="D2849" s="8">
        <f t="shared" si="222"/>
        <v>110.395</v>
      </c>
      <c r="E2849" s="8">
        <v>110.852818</v>
      </c>
      <c r="F2849" s="4">
        <f t="shared" si="223"/>
        <v>0.45781800000000317</v>
      </c>
      <c r="G2849" s="4">
        <f t="shared" si="224"/>
        <v>0.45781800000000317</v>
      </c>
      <c r="H2849" s="8">
        <f t="shared" si="225"/>
        <v>0.20959732112400289</v>
      </c>
      <c r="J2849" s="8">
        <v>-611.875</v>
      </c>
      <c r="K2849" s="8">
        <f t="shared" si="221"/>
        <v>-611.875</v>
      </c>
    </row>
    <row r="2850" spans="1:11" x14ac:dyDescent="0.25">
      <c r="A2850" s="8">
        <v>2842</v>
      </c>
      <c r="B2850" s="8">
        <v>9</v>
      </c>
      <c r="C2850" s="8">
        <v>109433</v>
      </c>
      <c r="D2850" s="8">
        <f t="shared" si="222"/>
        <v>109.43300000000001</v>
      </c>
      <c r="E2850" s="8">
        <v>109.844809</v>
      </c>
      <c r="F2850" s="4">
        <f t="shared" si="223"/>
        <v>0.41180899999999099</v>
      </c>
      <c r="G2850" s="4">
        <f t="shared" si="224"/>
        <v>0.41180899999999099</v>
      </c>
      <c r="H2850" s="8">
        <f t="shared" si="225"/>
        <v>0.16958665248099258</v>
      </c>
      <c r="J2850" s="8">
        <v>-611.875</v>
      </c>
      <c r="K2850" s="8">
        <f t="shared" si="221"/>
        <v>-611.875</v>
      </c>
    </row>
    <row r="2851" spans="1:11" x14ac:dyDescent="0.25">
      <c r="A2851" s="8">
        <v>2843</v>
      </c>
      <c r="B2851" s="8">
        <v>10</v>
      </c>
      <c r="C2851" s="8">
        <v>108743</v>
      </c>
      <c r="D2851" s="8">
        <f t="shared" si="222"/>
        <v>108.74299999999999</v>
      </c>
      <c r="E2851" s="8">
        <v>109.447782</v>
      </c>
      <c r="F2851" s="4">
        <f t="shared" si="223"/>
        <v>0.70478200000000868</v>
      </c>
      <c r="G2851" s="4">
        <f t="shared" si="224"/>
        <v>0.70478200000000868</v>
      </c>
      <c r="H2851" s="8">
        <f t="shared" si="225"/>
        <v>0.49671766752401225</v>
      </c>
      <c r="J2851" s="8">
        <v>-1066.92</v>
      </c>
      <c r="K2851" s="8">
        <f t="shared" si="221"/>
        <v>-1066.92</v>
      </c>
    </row>
    <row r="2852" spans="1:11" x14ac:dyDescent="0.25">
      <c r="A2852" s="8">
        <v>2844</v>
      </c>
      <c r="B2852" s="8">
        <v>11</v>
      </c>
      <c r="C2852" s="8">
        <v>108344</v>
      </c>
      <c r="D2852" s="8">
        <f t="shared" si="222"/>
        <v>108.34399999999999</v>
      </c>
      <c r="E2852" s="8">
        <v>108.777024</v>
      </c>
      <c r="F2852" s="4">
        <f t="shared" si="223"/>
        <v>0.43302400000000318</v>
      </c>
      <c r="G2852" s="4">
        <f t="shared" si="224"/>
        <v>0.43302400000000318</v>
      </c>
      <c r="H2852" s="8">
        <f t="shared" si="225"/>
        <v>0.18750978457600276</v>
      </c>
      <c r="J2852" s="8">
        <v>5026.8900000000003</v>
      </c>
      <c r="K2852" s="8">
        <f t="shared" si="221"/>
        <v>5026.8900000000003</v>
      </c>
    </row>
    <row r="2853" spans="1:11" x14ac:dyDescent="0.25">
      <c r="A2853" s="8">
        <v>2845</v>
      </c>
      <c r="B2853" s="8">
        <v>12</v>
      </c>
      <c r="C2853" s="8">
        <v>107960</v>
      </c>
      <c r="D2853" s="8">
        <f t="shared" si="222"/>
        <v>107.96</v>
      </c>
      <c r="E2853" s="8">
        <v>108.380245</v>
      </c>
      <c r="F2853" s="4">
        <f t="shared" si="223"/>
        <v>0.42024500000000842</v>
      </c>
      <c r="G2853" s="4">
        <f t="shared" si="224"/>
        <v>0.42024500000000842</v>
      </c>
      <c r="H2853" s="8">
        <f t="shared" si="225"/>
        <v>0.17660586002500708</v>
      </c>
      <c r="J2853" s="8">
        <v>113054</v>
      </c>
      <c r="K2853" s="8">
        <f t="shared" si="221"/>
        <v>113054</v>
      </c>
    </row>
    <row r="2854" spans="1:11" x14ac:dyDescent="0.25">
      <c r="A2854" s="8">
        <v>2846</v>
      </c>
      <c r="B2854" s="8">
        <v>13</v>
      </c>
      <c r="C2854" s="8">
        <v>107757</v>
      </c>
      <c r="D2854" s="8">
        <f t="shared" si="222"/>
        <v>107.75700000000001</v>
      </c>
      <c r="E2854" s="8">
        <v>108.178659</v>
      </c>
      <c r="F2854" s="4">
        <f t="shared" si="223"/>
        <v>0.42165899999999112</v>
      </c>
      <c r="G2854" s="4">
        <f t="shared" si="224"/>
        <v>0.42165899999999112</v>
      </c>
      <c r="H2854" s="8">
        <f t="shared" si="225"/>
        <v>0.17779631228099252</v>
      </c>
      <c r="J2854" s="8">
        <v>111852</v>
      </c>
      <c r="K2854" s="8">
        <f t="shared" si="221"/>
        <v>111852</v>
      </c>
    </row>
    <row r="2855" spans="1:11" x14ac:dyDescent="0.25">
      <c r="A2855" s="8">
        <v>2847</v>
      </c>
      <c r="B2855" s="8">
        <v>14</v>
      </c>
      <c r="C2855" s="8">
        <v>107756</v>
      </c>
      <c r="D2855" s="8">
        <f t="shared" si="222"/>
        <v>107.756</v>
      </c>
      <c r="E2855" s="8">
        <v>108.176992</v>
      </c>
      <c r="F2855" s="4">
        <f t="shared" si="223"/>
        <v>0.42099199999999826</v>
      </c>
      <c r="G2855" s="4">
        <f t="shared" si="224"/>
        <v>0.42099199999999826</v>
      </c>
      <c r="H2855" s="8">
        <f t="shared" si="225"/>
        <v>0.17723426406399853</v>
      </c>
      <c r="J2855" s="8">
        <v>110691</v>
      </c>
      <c r="K2855" s="8">
        <f t="shared" si="221"/>
        <v>110691</v>
      </c>
    </row>
    <row r="2856" spans="1:11" x14ac:dyDescent="0.25">
      <c r="A2856" s="8">
        <v>2848</v>
      </c>
      <c r="B2856" s="8">
        <v>15</v>
      </c>
      <c r="C2856" s="8">
        <v>107769</v>
      </c>
      <c r="D2856" s="8">
        <f t="shared" si="222"/>
        <v>107.76900000000001</v>
      </c>
      <c r="E2856" s="8">
        <v>108.07142399999999</v>
      </c>
      <c r="F2856" s="4">
        <f t="shared" si="223"/>
        <v>0.30242399999998781</v>
      </c>
      <c r="G2856" s="4">
        <f t="shared" si="224"/>
        <v>0.30242399999998781</v>
      </c>
      <c r="H2856" s="8">
        <f t="shared" si="225"/>
        <v>9.1460275775992625E-2</v>
      </c>
      <c r="J2856" s="8">
        <v>109862</v>
      </c>
      <c r="K2856" s="8">
        <f t="shared" si="221"/>
        <v>109862</v>
      </c>
    </row>
    <row r="2857" spans="1:11" x14ac:dyDescent="0.25">
      <c r="A2857" s="8">
        <v>2849</v>
      </c>
      <c r="B2857" s="8">
        <v>16</v>
      </c>
      <c r="C2857" s="8">
        <v>103832</v>
      </c>
      <c r="D2857" s="8">
        <f t="shared" si="222"/>
        <v>103.83199999999999</v>
      </c>
      <c r="E2857" s="8">
        <v>102.751991</v>
      </c>
      <c r="F2857" s="4">
        <f t="shared" si="223"/>
        <v>-1.0800089999999898</v>
      </c>
      <c r="G2857" s="4">
        <f t="shared" si="224"/>
        <v>1.0800089999999898</v>
      </c>
      <c r="H2857" s="8">
        <f t="shared" si="225"/>
        <v>1.166419440080978</v>
      </c>
      <c r="J2857" s="8">
        <v>109236</v>
      </c>
      <c r="K2857" s="8">
        <f t="shared" si="221"/>
        <v>109236</v>
      </c>
    </row>
    <row r="2858" spans="1:11" x14ac:dyDescent="0.25">
      <c r="A2858" s="8">
        <v>2850</v>
      </c>
      <c r="B2858" s="8">
        <v>17</v>
      </c>
      <c r="C2858" s="8">
        <v>42029.8</v>
      </c>
      <c r="D2858" s="8">
        <f t="shared" si="222"/>
        <v>42.029800000000002</v>
      </c>
      <c r="E2858" s="8">
        <v>40.371667000000002</v>
      </c>
      <c r="F2858" s="4">
        <f t="shared" si="223"/>
        <v>-1.6581329999999994</v>
      </c>
      <c r="G2858" s="4">
        <f t="shared" si="224"/>
        <v>1.6581329999999994</v>
      </c>
      <c r="H2858" s="8">
        <f t="shared" si="225"/>
        <v>2.7494050456889982</v>
      </c>
      <c r="J2858" s="8">
        <v>108882</v>
      </c>
      <c r="K2858" s="8">
        <f t="shared" si="221"/>
        <v>108882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22"/>
        <v>-0.92471500000000006</v>
      </c>
      <c r="E2859" s="8">
        <v>-0.92471499999999995</v>
      </c>
      <c r="F2859" s="4">
        <f t="shared" si="223"/>
        <v>1.1102230246251565E-16</v>
      </c>
      <c r="G2859" s="4">
        <f t="shared" si="224"/>
        <v>1.1102230246251565E-16</v>
      </c>
      <c r="H2859" s="8">
        <f t="shared" si="225"/>
        <v>1.2325951644078309E-32</v>
      </c>
      <c r="J2859" s="8">
        <v>108469</v>
      </c>
      <c r="K2859" s="8">
        <f t="shared" si="221"/>
        <v>108469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22"/>
        <v>-0.61187499999999995</v>
      </c>
      <c r="E2860" s="8">
        <v>-0.61187499999999995</v>
      </c>
      <c r="F2860" s="4">
        <f t="shared" si="223"/>
        <v>0</v>
      </c>
      <c r="G2860" s="4">
        <f t="shared" si="224"/>
        <v>0</v>
      </c>
      <c r="H2860" s="8">
        <f t="shared" si="225"/>
        <v>0</v>
      </c>
      <c r="J2860" s="8">
        <v>108593</v>
      </c>
      <c r="K2860" s="8">
        <f t="shared" ref="K2860:K2923" si="226">J2860</f>
        <v>108593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22"/>
        <v>-0.61187499999999995</v>
      </c>
      <c r="E2861" s="8">
        <v>-0.61187499999999995</v>
      </c>
      <c r="F2861" s="4">
        <f t="shared" si="223"/>
        <v>0</v>
      </c>
      <c r="G2861" s="4">
        <f t="shared" si="224"/>
        <v>0</v>
      </c>
      <c r="H2861" s="8">
        <f t="shared" si="225"/>
        <v>0</v>
      </c>
      <c r="J2861" s="8">
        <v>107433</v>
      </c>
      <c r="K2861" s="8">
        <f t="shared" si="226"/>
        <v>107433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22"/>
        <v>-0.61187499999999995</v>
      </c>
      <c r="E2862" s="8">
        <v>-0.61187499999999995</v>
      </c>
      <c r="F2862" s="4">
        <f t="shared" si="223"/>
        <v>0</v>
      </c>
      <c r="G2862" s="4">
        <f t="shared" si="224"/>
        <v>0</v>
      </c>
      <c r="H2862" s="8">
        <f t="shared" si="225"/>
        <v>0</v>
      </c>
      <c r="J2862" s="8">
        <v>70975.899999999994</v>
      </c>
      <c r="K2862" s="8">
        <f t="shared" si="226"/>
        <v>70975.899999999994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22"/>
        <v>-0.61187499999999995</v>
      </c>
      <c r="E2863" s="8">
        <v>-0.61187499999999995</v>
      </c>
      <c r="F2863" s="4">
        <f t="shared" si="223"/>
        <v>0</v>
      </c>
      <c r="G2863" s="4">
        <f t="shared" si="224"/>
        <v>0</v>
      </c>
      <c r="H2863" s="8">
        <f t="shared" si="225"/>
        <v>0</v>
      </c>
      <c r="J2863" s="8">
        <v>32556.9</v>
      </c>
      <c r="K2863" s="8">
        <f t="shared" si="226"/>
        <v>32556.9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22"/>
        <v>-0.61187499999999995</v>
      </c>
      <c r="E2864" s="8">
        <v>-0.61187499999999995</v>
      </c>
      <c r="F2864" s="4">
        <f t="shared" si="223"/>
        <v>0</v>
      </c>
      <c r="G2864" s="4">
        <f t="shared" si="224"/>
        <v>0</v>
      </c>
      <c r="H2864" s="8">
        <f t="shared" si="225"/>
        <v>0</v>
      </c>
      <c r="J2864" s="8">
        <v>-924.71500000000003</v>
      </c>
      <c r="K2864" s="8">
        <f t="shared" si="226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22"/>
        <v>-0.61187499999999995</v>
      </c>
      <c r="E2865" s="8">
        <v>-0.61187499999999995</v>
      </c>
      <c r="F2865" s="4">
        <f t="shared" si="223"/>
        <v>0</v>
      </c>
      <c r="G2865" s="4">
        <f t="shared" si="224"/>
        <v>0</v>
      </c>
      <c r="H2865" s="8">
        <f t="shared" si="225"/>
        <v>0</v>
      </c>
      <c r="J2865" s="8">
        <v>-611.875</v>
      </c>
      <c r="K2865" s="8">
        <f t="shared" si="226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22"/>
        <v>-0.61187499999999995</v>
      </c>
      <c r="E2866" s="8">
        <v>-0.61187499999999995</v>
      </c>
      <c r="F2866" s="4">
        <f t="shared" si="223"/>
        <v>0</v>
      </c>
      <c r="G2866" s="4">
        <f t="shared" si="224"/>
        <v>0</v>
      </c>
      <c r="H2866" s="8">
        <f t="shared" si="225"/>
        <v>0</v>
      </c>
      <c r="J2866" s="8">
        <v>-611.875</v>
      </c>
      <c r="K2866" s="8">
        <f t="shared" si="226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22"/>
        <v>-0.61187499999999995</v>
      </c>
      <c r="E2867" s="8">
        <v>-0.61187499999999995</v>
      </c>
      <c r="F2867" s="4">
        <f t="shared" si="223"/>
        <v>0</v>
      </c>
      <c r="G2867" s="4">
        <f t="shared" si="224"/>
        <v>0</v>
      </c>
      <c r="H2867" s="8">
        <f t="shared" si="225"/>
        <v>0</v>
      </c>
      <c r="J2867" s="8">
        <v>-611.875</v>
      </c>
      <c r="K2867" s="8">
        <f t="shared" si="226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22"/>
        <v>-0.61187499999999995</v>
      </c>
      <c r="E2868" s="8">
        <v>-0.61187499999999995</v>
      </c>
      <c r="F2868" s="4">
        <f t="shared" si="223"/>
        <v>0</v>
      </c>
      <c r="G2868" s="4">
        <f t="shared" si="224"/>
        <v>0</v>
      </c>
      <c r="H2868" s="8">
        <f t="shared" si="225"/>
        <v>0</v>
      </c>
      <c r="J2868" s="8">
        <v>-611.875</v>
      </c>
      <c r="K2868" s="8">
        <f t="shared" si="226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22"/>
        <v>-0.61187499999999995</v>
      </c>
      <c r="E2869" s="8">
        <v>-0.61187499999999995</v>
      </c>
      <c r="F2869" s="4">
        <f t="shared" si="223"/>
        <v>0</v>
      </c>
      <c r="G2869" s="4">
        <f t="shared" si="224"/>
        <v>0</v>
      </c>
      <c r="H2869" s="8">
        <f t="shared" si="225"/>
        <v>0</v>
      </c>
      <c r="J2869" s="8">
        <v>-611.875</v>
      </c>
      <c r="K2869" s="8">
        <f t="shared" si="226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22"/>
        <v>-1.0669200000000001</v>
      </c>
      <c r="E2870" s="8">
        <v>-1.0669150000000001</v>
      </c>
      <c r="F2870" s="4">
        <f t="shared" si="223"/>
        <v>5.000000000032756E-6</v>
      </c>
      <c r="G2870" s="4">
        <f t="shared" si="224"/>
        <v>5.000000000032756E-6</v>
      </c>
      <c r="H2870" s="8">
        <f t="shared" si="225"/>
        <v>2.5000000000327561E-11</v>
      </c>
      <c r="J2870" s="8">
        <v>-611.875</v>
      </c>
      <c r="K2870" s="8">
        <f t="shared" si="226"/>
        <v>-611.875</v>
      </c>
    </row>
    <row r="2871" spans="1:11" x14ac:dyDescent="0.25">
      <c r="A2871" s="8">
        <v>2863</v>
      </c>
      <c r="B2871" s="8">
        <v>6</v>
      </c>
      <c r="C2871" s="8">
        <v>3438.7</v>
      </c>
      <c r="D2871" s="8">
        <f t="shared" si="222"/>
        <v>3.4386999999999999</v>
      </c>
      <c r="E2871" s="8">
        <v>4.1903319999999997</v>
      </c>
      <c r="F2871" s="4">
        <f t="shared" si="223"/>
        <v>0.75163199999999986</v>
      </c>
      <c r="G2871" s="4">
        <f t="shared" si="224"/>
        <v>0.75163199999999986</v>
      </c>
      <c r="H2871" s="8">
        <f t="shared" si="225"/>
        <v>0.5649506634239998</v>
      </c>
      <c r="J2871" s="8">
        <v>-611.875</v>
      </c>
      <c r="K2871" s="8">
        <f t="shared" si="226"/>
        <v>-611.875</v>
      </c>
    </row>
    <row r="2872" spans="1:11" x14ac:dyDescent="0.25">
      <c r="A2872" s="8">
        <v>2864</v>
      </c>
      <c r="B2872" s="8">
        <v>7</v>
      </c>
      <c r="C2872" s="8">
        <v>110750</v>
      </c>
      <c r="D2872" s="8">
        <f t="shared" si="222"/>
        <v>110.75</v>
      </c>
      <c r="E2872" s="8">
        <v>111.303427</v>
      </c>
      <c r="F2872" s="4">
        <f t="shared" si="223"/>
        <v>0.55342699999999923</v>
      </c>
      <c r="G2872" s="4">
        <f t="shared" si="224"/>
        <v>0.55342699999999923</v>
      </c>
      <c r="H2872" s="8">
        <f t="shared" si="225"/>
        <v>0.30628144432899912</v>
      </c>
      <c r="J2872" s="8">
        <v>-611.875</v>
      </c>
      <c r="K2872" s="8">
        <f t="shared" si="226"/>
        <v>-611.875</v>
      </c>
    </row>
    <row r="2873" spans="1:11" x14ac:dyDescent="0.25">
      <c r="A2873" s="8">
        <v>2865</v>
      </c>
      <c r="B2873" s="8">
        <v>8</v>
      </c>
      <c r="C2873" s="8">
        <v>110205</v>
      </c>
      <c r="D2873" s="8">
        <f t="shared" si="222"/>
        <v>110.205</v>
      </c>
      <c r="E2873" s="8">
        <v>110.600083</v>
      </c>
      <c r="F2873" s="4">
        <f t="shared" si="223"/>
        <v>0.39508299999999963</v>
      </c>
      <c r="G2873" s="4">
        <f t="shared" si="224"/>
        <v>0.39508299999999963</v>
      </c>
      <c r="H2873" s="8">
        <f t="shared" si="225"/>
        <v>0.15609057688899972</v>
      </c>
      <c r="J2873" s="8">
        <v>-611.875</v>
      </c>
      <c r="K2873" s="8">
        <f t="shared" si="226"/>
        <v>-611.875</v>
      </c>
    </row>
    <row r="2874" spans="1:11" x14ac:dyDescent="0.25">
      <c r="A2874" s="8">
        <v>2866</v>
      </c>
      <c r="B2874" s="8">
        <v>9</v>
      </c>
      <c r="C2874" s="8">
        <v>109638</v>
      </c>
      <c r="D2874" s="8">
        <f t="shared" si="222"/>
        <v>109.63800000000001</v>
      </c>
      <c r="E2874" s="8">
        <v>110.099326</v>
      </c>
      <c r="F2874" s="4">
        <f t="shared" si="223"/>
        <v>0.46132599999999968</v>
      </c>
      <c r="G2874" s="4">
        <f t="shared" si="224"/>
        <v>0.46132599999999968</v>
      </c>
      <c r="H2874" s="8">
        <f t="shared" si="225"/>
        <v>0.21282167827599971</v>
      </c>
      <c r="J2874" s="8">
        <v>-611.875</v>
      </c>
      <c r="K2874" s="8">
        <f t="shared" si="226"/>
        <v>-611.875</v>
      </c>
    </row>
    <row r="2875" spans="1:11" x14ac:dyDescent="0.25">
      <c r="A2875" s="8">
        <v>2867</v>
      </c>
      <c r="B2875" s="8">
        <v>10</v>
      </c>
      <c r="C2875" s="8">
        <v>109055</v>
      </c>
      <c r="D2875" s="8">
        <f t="shared" si="222"/>
        <v>109.05500000000001</v>
      </c>
      <c r="E2875" s="8">
        <v>109.77375499999999</v>
      </c>
      <c r="F2875" s="4">
        <f t="shared" si="223"/>
        <v>0.71875499999998738</v>
      </c>
      <c r="G2875" s="4">
        <f t="shared" si="224"/>
        <v>0.71875499999998738</v>
      </c>
      <c r="H2875" s="8">
        <f t="shared" si="225"/>
        <v>0.51660875002498186</v>
      </c>
      <c r="J2875" s="8">
        <v>-1066.92</v>
      </c>
      <c r="K2875" s="8">
        <f t="shared" si="226"/>
        <v>-1066.92</v>
      </c>
    </row>
    <row r="2876" spans="1:11" x14ac:dyDescent="0.25">
      <c r="A2876" s="8">
        <v>2868</v>
      </c>
      <c r="B2876" s="8">
        <v>11</v>
      </c>
      <c r="C2876" s="8">
        <v>108552</v>
      </c>
      <c r="D2876" s="8">
        <f t="shared" si="222"/>
        <v>108.55200000000001</v>
      </c>
      <c r="E2876" s="8">
        <v>108.989412</v>
      </c>
      <c r="F2876" s="4">
        <f t="shared" si="223"/>
        <v>0.4374119999999948</v>
      </c>
      <c r="G2876" s="4">
        <f t="shared" si="224"/>
        <v>0.4374119999999948</v>
      </c>
      <c r="H2876" s="8">
        <f t="shared" si="225"/>
        <v>0.19132925774399545</v>
      </c>
      <c r="J2876" s="8">
        <v>16638.400000000001</v>
      </c>
      <c r="K2876" s="8">
        <f t="shared" si="226"/>
        <v>16638.400000000001</v>
      </c>
    </row>
    <row r="2877" spans="1:11" x14ac:dyDescent="0.25">
      <c r="A2877" s="8">
        <v>2869</v>
      </c>
      <c r="B2877" s="8">
        <v>12</v>
      </c>
      <c r="C2877" s="8">
        <v>108030</v>
      </c>
      <c r="D2877" s="8">
        <f t="shared" si="222"/>
        <v>108.03</v>
      </c>
      <c r="E2877" s="8">
        <v>108.45650000000001</v>
      </c>
      <c r="F2877" s="4">
        <f t="shared" si="223"/>
        <v>0.42650000000000432</v>
      </c>
      <c r="G2877" s="4">
        <f t="shared" si="224"/>
        <v>0.42650000000000432</v>
      </c>
      <c r="H2877" s="8">
        <f t="shared" si="225"/>
        <v>0.18190225000000368</v>
      </c>
      <c r="J2877" s="8">
        <v>111747</v>
      </c>
      <c r="K2877" s="8">
        <f t="shared" si="226"/>
        <v>111747</v>
      </c>
    </row>
    <row r="2878" spans="1:11" x14ac:dyDescent="0.25">
      <c r="A2878" s="8">
        <v>2870</v>
      </c>
      <c r="B2878" s="8">
        <v>13</v>
      </c>
      <c r="C2878" s="8">
        <v>107757</v>
      </c>
      <c r="D2878" s="8">
        <f t="shared" si="222"/>
        <v>107.75700000000001</v>
      </c>
      <c r="E2878" s="8">
        <v>108.183992</v>
      </c>
      <c r="F2878" s="4">
        <f t="shared" si="223"/>
        <v>0.42699199999999848</v>
      </c>
      <c r="G2878" s="4">
        <f t="shared" si="224"/>
        <v>0.42699199999999848</v>
      </c>
      <c r="H2878" s="8">
        <f t="shared" si="225"/>
        <v>0.1823221680639987</v>
      </c>
      <c r="J2878" s="8">
        <v>110783</v>
      </c>
      <c r="K2878" s="8">
        <f t="shared" si="226"/>
        <v>110783</v>
      </c>
    </row>
    <row r="2879" spans="1:11" x14ac:dyDescent="0.25">
      <c r="A2879" s="8">
        <v>2871</v>
      </c>
      <c r="B2879" s="8">
        <v>14</v>
      </c>
      <c r="C2879" s="8">
        <v>107758</v>
      </c>
      <c r="D2879" s="8">
        <f t="shared" si="222"/>
        <v>107.758</v>
      </c>
      <c r="E2879" s="8">
        <v>108.182326</v>
      </c>
      <c r="F2879" s="4">
        <f t="shared" si="223"/>
        <v>0.42432600000000775</v>
      </c>
      <c r="G2879" s="4">
        <f t="shared" si="224"/>
        <v>0.42432600000000775</v>
      </c>
      <c r="H2879" s="8">
        <f t="shared" si="225"/>
        <v>0.18005255427600658</v>
      </c>
      <c r="J2879" s="8">
        <v>109800</v>
      </c>
      <c r="K2879" s="8">
        <f t="shared" si="226"/>
        <v>109800</v>
      </c>
    </row>
    <row r="2880" spans="1:11" x14ac:dyDescent="0.25">
      <c r="A2880" s="8">
        <v>2872</v>
      </c>
      <c r="B2880" s="8">
        <v>15</v>
      </c>
      <c r="C2880" s="8">
        <v>107741</v>
      </c>
      <c r="D2880" s="8">
        <f t="shared" si="222"/>
        <v>107.741</v>
      </c>
      <c r="E2880" s="8">
        <v>108.178263</v>
      </c>
      <c r="F2880" s="4">
        <f t="shared" si="223"/>
        <v>0.43726300000000151</v>
      </c>
      <c r="G2880" s="4">
        <f t="shared" si="224"/>
        <v>0.43726300000000151</v>
      </c>
      <c r="H2880" s="8">
        <f t="shared" si="225"/>
        <v>0.19119893116900133</v>
      </c>
      <c r="J2880" s="8">
        <v>109417</v>
      </c>
      <c r="K2880" s="8">
        <f t="shared" si="226"/>
        <v>109417</v>
      </c>
    </row>
    <row r="2881" spans="1:11" x14ac:dyDescent="0.25">
      <c r="A2881" s="8">
        <v>2873</v>
      </c>
      <c r="B2881" s="8">
        <v>16</v>
      </c>
      <c r="C2881" s="8">
        <v>96261.8</v>
      </c>
      <c r="D2881" s="8">
        <f t="shared" si="222"/>
        <v>96.261800000000008</v>
      </c>
      <c r="E2881" s="8">
        <v>94.988889999999998</v>
      </c>
      <c r="F2881" s="4">
        <f t="shared" si="223"/>
        <v>-1.2729100000000102</v>
      </c>
      <c r="G2881" s="4">
        <f t="shared" si="224"/>
        <v>1.2729100000000102</v>
      </c>
      <c r="H2881" s="8">
        <f t="shared" si="225"/>
        <v>1.620299868100026</v>
      </c>
      <c r="J2881" s="8">
        <v>108768</v>
      </c>
      <c r="K2881" s="8">
        <f t="shared" si="226"/>
        <v>108768</v>
      </c>
    </row>
    <row r="2882" spans="1:11" x14ac:dyDescent="0.25">
      <c r="A2882" s="8">
        <v>2874</v>
      </c>
      <c r="B2882" s="8">
        <v>17</v>
      </c>
      <c r="C2882" s="8">
        <v>33961</v>
      </c>
      <c r="D2882" s="8">
        <f t="shared" si="222"/>
        <v>33.960999999999999</v>
      </c>
      <c r="E2882" s="8">
        <v>32.680419000000001</v>
      </c>
      <c r="F2882" s="4">
        <f t="shared" si="223"/>
        <v>-1.280580999999998</v>
      </c>
      <c r="G2882" s="4">
        <f t="shared" si="224"/>
        <v>1.280580999999998</v>
      </c>
      <c r="H2882" s="8">
        <f t="shared" si="225"/>
        <v>1.6398876975609948</v>
      </c>
      <c r="J2882" s="8">
        <v>108383</v>
      </c>
      <c r="K2882" s="8">
        <f t="shared" si="226"/>
        <v>108383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22"/>
        <v>-0.92471500000000006</v>
      </c>
      <c r="E2883" s="8">
        <v>-0.92471499999999995</v>
      </c>
      <c r="F2883" s="4">
        <f t="shared" si="223"/>
        <v>1.1102230246251565E-16</v>
      </c>
      <c r="G2883" s="4">
        <f t="shared" si="224"/>
        <v>1.1102230246251565E-16</v>
      </c>
      <c r="H2883" s="8">
        <f t="shared" si="225"/>
        <v>1.2325951644078309E-32</v>
      </c>
      <c r="J2883" s="8">
        <v>108187</v>
      </c>
      <c r="K2883" s="8">
        <f t="shared" si="226"/>
        <v>108187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22"/>
        <v>-0.61187499999999995</v>
      </c>
      <c r="E2884" s="8">
        <v>-0.61187499999999995</v>
      </c>
      <c r="F2884" s="4">
        <f t="shared" si="223"/>
        <v>0</v>
      </c>
      <c r="G2884" s="4">
        <f t="shared" si="224"/>
        <v>0</v>
      </c>
      <c r="H2884" s="8">
        <f t="shared" si="225"/>
        <v>0</v>
      </c>
      <c r="J2884" s="8">
        <v>108186</v>
      </c>
      <c r="K2884" s="8">
        <f t="shared" si="226"/>
        <v>108186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22"/>
        <v>-0.61187499999999995</v>
      </c>
      <c r="E2885" s="8">
        <v>-0.61187499999999995</v>
      </c>
      <c r="F2885" s="4">
        <f t="shared" si="223"/>
        <v>0</v>
      </c>
      <c r="G2885" s="4">
        <f t="shared" si="224"/>
        <v>0</v>
      </c>
      <c r="H2885" s="8">
        <f t="shared" si="225"/>
        <v>0</v>
      </c>
      <c r="J2885" s="8">
        <v>108075</v>
      </c>
      <c r="K2885" s="8">
        <f t="shared" si="226"/>
        <v>108075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22"/>
        <v>-0.61187499999999995</v>
      </c>
      <c r="E2886" s="8">
        <v>-0.61187499999999995</v>
      </c>
      <c r="F2886" s="4">
        <f t="shared" si="223"/>
        <v>0</v>
      </c>
      <c r="G2886" s="4">
        <f t="shared" si="224"/>
        <v>0</v>
      </c>
      <c r="H2886" s="8">
        <f t="shared" si="225"/>
        <v>0</v>
      </c>
      <c r="J2886" s="8">
        <v>103348</v>
      </c>
      <c r="K2886" s="8">
        <f t="shared" si="226"/>
        <v>103348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22"/>
        <v>-0.61187499999999995</v>
      </c>
      <c r="E2887" s="8">
        <v>-0.61187499999999995</v>
      </c>
      <c r="F2887" s="4">
        <f t="shared" si="223"/>
        <v>0</v>
      </c>
      <c r="G2887" s="4">
        <f t="shared" si="224"/>
        <v>0</v>
      </c>
      <c r="H2887" s="8">
        <f t="shared" si="225"/>
        <v>0</v>
      </c>
      <c r="J2887" s="8">
        <v>40695.199999999997</v>
      </c>
      <c r="K2887" s="8">
        <f t="shared" si="226"/>
        <v>40695.199999999997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22"/>
        <v>-0.61187499999999995</v>
      </c>
      <c r="E2888" s="8">
        <v>-0.61187499999999995</v>
      </c>
      <c r="F2888" s="4">
        <f t="shared" si="223"/>
        <v>0</v>
      </c>
      <c r="G2888" s="4">
        <f t="shared" si="224"/>
        <v>0</v>
      </c>
      <c r="H2888" s="8">
        <f t="shared" si="225"/>
        <v>0</v>
      </c>
      <c r="J2888" s="8">
        <v>-924.71500000000003</v>
      </c>
      <c r="K2888" s="8">
        <f t="shared" si="226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27">C2889/1000</f>
        <v>-0.61187499999999995</v>
      </c>
      <c r="E2889" s="8">
        <v>-0.61187499999999995</v>
      </c>
      <c r="F2889" s="4">
        <f t="shared" ref="F2889:F2952" si="228">(E2889- D2889)</f>
        <v>0</v>
      </c>
      <c r="G2889" s="4">
        <f t="shared" ref="G2889:G2952" si="229">ABS(F2889)</f>
        <v>0</v>
      </c>
      <c r="H2889" s="8">
        <f t="shared" ref="H2889:H2952" si="230">(G2889^2)</f>
        <v>0</v>
      </c>
      <c r="J2889" s="8">
        <v>-611.875</v>
      </c>
      <c r="K2889" s="8">
        <f t="shared" si="226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27"/>
        <v>-0.61187499999999995</v>
      </c>
      <c r="E2890" s="8">
        <v>-0.61187499999999995</v>
      </c>
      <c r="F2890" s="4">
        <f t="shared" si="228"/>
        <v>0</v>
      </c>
      <c r="G2890" s="4">
        <f t="shared" si="229"/>
        <v>0</v>
      </c>
      <c r="H2890" s="8">
        <f t="shared" si="230"/>
        <v>0</v>
      </c>
      <c r="J2890" s="8">
        <v>-611.875</v>
      </c>
      <c r="K2890" s="8">
        <f t="shared" si="226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27"/>
        <v>-0.61187499999999995</v>
      </c>
      <c r="E2891" s="8">
        <v>-0.61187499999999995</v>
      </c>
      <c r="F2891" s="4">
        <f t="shared" si="228"/>
        <v>0</v>
      </c>
      <c r="G2891" s="4">
        <f t="shared" si="229"/>
        <v>0</v>
      </c>
      <c r="H2891" s="8">
        <f t="shared" si="230"/>
        <v>0</v>
      </c>
      <c r="J2891" s="8">
        <v>-611.875</v>
      </c>
      <c r="K2891" s="8">
        <f t="shared" si="226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27"/>
        <v>-0.61187499999999995</v>
      </c>
      <c r="E2892" s="8">
        <v>-0.61187499999999995</v>
      </c>
      <c r="F2892" s="4">
        <f t="shared" si="228"/>
        <v>0</v>
      </c>
      <c r="G2892" s="4">
        <f t="shared" si="229"/>
        <v>0</v>
      </c>
      <c r="H2892" s="8">
        <f t="shared" si="230"/>
        <v>0</v>
      </c>
      <c r="J2892" s="8">
        <v>-611.875</v>
      </c>
      <c r="K2892" s="8">
        <f t="shared" si="226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27"/>
        <v>-0.61187499999999995</v>
      </c>
      <c r="E2893" s="8">
        <v>-0.61187499999999995</v>
      </c>
      <c r="F2893" s="4">
        <f t="shared" si="228"/>
        <v>0</v>
      </c>
      <c r="G2893" s="4">
        <f t="shared" si="229"/>
        <v>0</v>
      </c>
      <c r="H2893" s="8">
        <f t="shared" si="230"/>
        <v>0</v>
      </c>
      <c r="J2893" s="8">
        <v>-611.875</v>
      </c>
      <c r="K2893" s="8">
        <f t="shared" si="226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27"/>
        <v>-1.0669200000000001</v>
      </c>
      <c r="E2894" s="8">
        <v>-1.0669150000000001</v>
      </c>
      <c r="F2894" s="4">
        <f t="shared" si="228"/>
        <v>5.000000000032756E-6</v>
      </c>
      <c r="G2894" s="4">
        <f t="shared" si="229"/>
        <v>5.000000000032756E-6</v>
      </c>
      <c r="H2894" s="8">
        <f t="shared" si="230"/>
        <v>2.5000000000327561E-11</v>
      </c>
      <c r="J2894" s="8">
        <v>-611.875</v>
      </c>
      <c r="K2894" s="8">
        <f t="shared" si="226"/>
        <v>-611.875</v>
      </c>
    </row>
    <row r="2895" spans="1:11" x14ac:dyDescent="0.25">
      <c r="A2895" s="8">
        <v>2887</v>
      </c>
      <c r="B2895" s="8">
        <v>6</v>
      </c>
      <c r="C2895" s="8">
        <v>11157.5</v>
      </c>
      <c r="D2895" s="8">
        <f t="shared" si="227"/>
        <v>11.157500000000001</v>
      </c>
      <c r="E2895" s="8">
        <v>12.054675</v>
      </c>
      <c r="F2895" s="4">
        <f t="shared" si="228"/>
        <v>0.89717499999999895</v>
      </c>
      <c r="G2895" s="4">
        <f t="shared" si="229"/>
        <v>0.89717499999999895</v>
      </c>
      <c r="H2895" s="8">
        <f t="shared" si="230"/>
        <v>0.80492298062499812</v>
      </c>
      <c r="J2895" s="8">
        <v>-611.875</v>
      </c>
      <c r="K2895" s="8">
        <f t="shared" si="226"/>
        <v>-611.875</v>
      </c>
    </row>
    <row r="2896" spans="1:11" x14ac:dyDescent="0.25">
      <c r="A2896" s="8">
        <v>2888</v>
      </c>
      <c r="B2896" s="8">
        <v>7</v>
      </c>
      <c r="C2896" s="8">
        <v>110874</v>
      </c>
      <c r="D2896" s="8">
        <f t="shared" si="227"/>
        <v>110.874</v>
      </c>
      <c r="E2896" s="8">
        <v>111.37477800000001</v>
      </c>
      <c r="F2896" s="4">
        <f t="shared" si="228"/>
        <v>0.50077800000001105</v>
      </c>
      <c r="G2896" s="4">
        <f t="shared" si="229"/>
        <v>0.50077800000001105</v>
      </c>
      <c r="H2896" s="8">
        <f t="shared" si="230"/>
        <v>0.25077860528401108</v>
      </c>
      <c r="J2896" s="8">
        <v>-611.875</v>
      </c>
      <c r="K2896" s="8">
        <f t="shared" si="226"/>
        <v>-611.875</v>
      </c>
    </row>
    <row r="2897" spans="1:11" x14ac:dyDescent="0.25">
      <c r="A2897" s="8">
        <v>2889</v>
      </c>
      <c r="B2897" s="8">
        <v>8</v>
      </c>
      <c r="C2897" s="8">
        <v>110221</v>
      </c>
      <c r="D2897" s="8">
        <f t="shared" si="227"/>
        <v>110.221</v>
      </c>
      <c r="E2897" s="8">
        <v>110.665728</v>
      </c>
      <c r="F2897" s="4">
        <f t="shared" si="228"/>
        <v>0.44472799999999779</v>
      </c>
      <c r="G2897" s="4">
        <f t="shared" si="229"/>
        <v>0.44472799999999779</v>
      </c>
      <c r="H2897" s="8">
        <f t="shared" si="230"/>
        <v>0.19778299398399804</v>
      </c>
      <c r="J2897" s="8">
        <v>-611.875</v>
      </c>
      <c r="K2897" s="8">
        <f t="shared" si="226"/>
        <v>-611.875</v>
      </c>
    </row>
    <row r="2898" spans="1:11" x14ac:dyDescent="0.25">
      <c r="A2898" s="8">
        <v>2890</v>
      </c>
      <c r="B2898" s="8">
        <v>9</v>
      </c>
      <c r="C2898" s="8">
        <v>109518</v>
      </c>
      <c r="D2898" s="8">
        <f t="shared" si="227"/>
        <v>109.518</v>
      </c>
      <c r="E2898" s="8">
        <v>110.004683</v>
      </c>
      <c r="F2898" s="4">
        <f t="shared" si="228"/>
        <v>0.48668299999999931</v>
      </c>
      <c r="G2898" s="4">
        <f t="shared" si="229"/>
        <v>0.48668299999999931</v>
      </c>
      <c r="H2898" s="8">
        <f t="shared" si="230"/>
        <v>0.23686034248899934</v>
      </c>
      <c r="J2898" s="8">
        <v>-611.875</v>
      </c>
      <c r="K2898" s="8">
        <f t="shared" si="226"/>
        <v>-611.875</v>
      </c>
    </row>
    <row r="2899" spans="1:11" x14ac:dyDescent="0.25">
      <c r="A2899" s="8">
        <v>2891</v>
      </c>
      <c r="B2899" s="8">
        <v>10</v>
      </c>
      <c r="C2899" s="8">
        <v>108729</v>
      </c>
      <c r="D2899" s="8">
        <f t="shared" si="227"/>
        <v>108.729</v>
      </c>
      <c r="E2899" s="8">
        <v>109.438715</v>
      </c>
      <c r="F2899" s="4">
        <f t="shared" si="228"/>
        <v>0.70971500000000276</v>
      </c>
      <c r="G2899" s="4">
        <f t="shared" si="229"/>
        <v>0.70971500000000276</v>
      </c>
      <c r="H2899" s="8">
        <f t="shared" si="230"/>
        <v>0.5036953812250039</v>
      </c>
      <c r="J2899" s="8">
        <v>-1066.92</v>
      </c>
      <c r="K2899" s="8">
        <f t="shared" si="226"/>
        <v>-1066.92</v>
      </c>
    </row>
    <row r="2900" spans="1:11" x14ac:dyDescent="0.25">
      <c r="A2900" s="8">
        <v>2892</v>
      </c>
      <c r="B2900" s="8">
        <v>11</v>
      </c>
      <c r="C2900" s="8">
        <v>108131</v>
      </c>
      <c r="D2900" s="8">
        <f t="shared" si="227"/>
        <v>108.131</v>
      </c>
      <c r="E2900" s="8">
        <v>108.551732</v>
      </c>
      <c r="F2900" s="4">
        <f t="shared" si="228"/>
        <v>0.42073200000000099</v>
      </c>
      <c r="G2900" s="4">
        <f t="shared" si="229"/>
        <v>0.42073200000000099</v>
      </c>
      <c r="H2900" s="8">
        <f t="shared" si="230"/>
        <v>0.17701541582400085</v>
      </c>
      <c r="J2900" s="8">
        <v>4201.04</v>
      </c>
      <c r="K2900" s="8">
        <f t="shared" si="226"/>
        <v>4201.04</v>
      </c>
    </row>
    <row r="2901" spans="1:11" x14ac:dyDescent="0.25">
      <c r="A2901" s="8">
        <v>2893</v>
      </c>
      <c r="B2901" s="8">
        <v>12</v>
      </c>
      <c r="C2901" s="8">
        <v>107760</v>
      </c>
      <c r="D2901" s="8">
        <f t="shared" si="227"/>
        <v>107.76</v>
      </c>
      <c r="E2901" s="8">
        <v>108.171863</v>
      </c>
      <c r="F2901" s="4">
        <f t="shared" si="228"/>
        <v>0.41186299999999676</v>
      </c>
      <c r="G2901" s="4">
        <f t="shared" si="229"/>
        <v>0.41186299999999676</v>
      </c>
      <c r="H2901" s="8">
        <f t="shared" si="230"/>
        <v>0.16963113076899733</v>
      </c>
      <c r="J2901" s="8">
        <v>111216</v>
      </c>
      <c r="K2901" s="8">
        <f t="shared" si="226"/>
        <v>111216</v>
      </c>
    </row>
    <row r="2902" spans="1:11" x14ac:dyDescent="0.25">
      <c r="A2902" s="8">
        <v>2894</v>
      </c>
      <c r="B2902" s="8">
        <v>13</v>
      </c>
      <c r="C2902" s="8">
        <v>107438</v>
      </c>
      <c r="D2902" s="8">
        <f t="shared" si="227"/>
        <v>107.438</v>
      </c>
      <c r="E2902" s="8">
        <v>107.85115999999999</v>
      </c>
      <c r="F2902" s="4">
        <f t="shared" si="228"/>
        <v>0.41315999999999065</v>
      </c>
      <c r="G2902" s="4">
        <f t="shared" si="229"/>
        <v>0.41315999999999065</v>
      </c>
      <c r="H2902" s="8">
        <f t="shared" si="230"/>
        <v>0.17070118559999228</v>
      </c>
      <c r="J2902" s="8">
        <v>110533</v>
      </c>
      <c r="K2902" s="8">
        <f t="shared" si="226"/>
        <v>110533</v>
      </c>
    </row>
    <row r="2903" spans="1:11" x14ac:dyDescent="0.25">
      <c r="A2903" s="8">
        <v>2895</v>
      </c>
      <c r="B2903" s="8">
        <v>14</v>
      </c>
      <c r="C2903" s="8">
        <v>107420</v>
      </c>
      <c r="D2903" s="8">
        <f t="shared" si="227"/>
        <v>107.42</v>
      </c>
      <c r="E2903" s="8">
        <v>107.848237</v>
      </c>
      <c r="F2903" s="4">
        <f t="shared" si="228"/>
        <v>0.42823699999999576</v>
      </c>
      <c r="G2903" s="4">
        <f t="shared" si="229"/>
        <v>0.42823699999999576</v>
      </c>
      <c r="H2903" s="8">
        <f t="shared" si="230"/>
        <v>0.18338692816899638</v>
      </c>
      <c r="J2903" s="8">
        <v>110053</v>
      </c>
      <c r="K2903" s="8">
        <f t="shared" si="226"/>
        <v>110053</v>
      </c>
    </row>
    <row r="2904" spans="1:11" x14ac:dyDescent="0.25">
      <c r="A2904" s="8">
        <v>2896</v>
      </c>
      <c r="B2904" s="8">
        <v>15</v>
      </c>
      <c r="C2904" s="8">
        <v>107412</v>
      </c>
      <c r="D2904" s="8">
        <f t="shared" si="227"/>
        <v>107.41200000000001</v>
      </c>
      <c r="E2904" s="8">
        <v>107.84530700000001</v>
      </c>
      <c r="F2904" s="4">
        <f t="shared" si="228"/>
        <v>0.43330699999999922</v>
      </c>
      <c r="G2904" s="4">
        <f t="shared" si="229"/>
        <v>0.43330699999999922</v>
      </c>
      <c r="H2904" s="8">
        <f t="shared" si="230"/>
        <v>0.18775495624899932</v>
      </c>
      <c r="J2904" s="8">
        <v>109734</v>
      </c>
      <c r="K2904" s="8">
        <f t="shared" si="226"/>
        <v>109734</v>
      </c>
    </row>
    <row r="2905" spans="1:11" x14ac:dyDescent="0.25">
      <c r="A2905" s="8">
        <v>2897</v>
      </c>
      <c r="B2905" s="8">
        <v>16</v>
      </c>
      <c r="C2905" s="8">
        <v>104587</v>
      </c>
      <c r="D2905" s="8">
        <f t="shared" si="227"/>
        <v>104.587</v>
      </c>
      <c r="E2905" s="8">
        <v>103.507203</v>
      </c>
      <c r="F2905" s="4">
        <f t="shared" si="228"/>
        <v>-1.0797969999999992</v>
      </c>
      <c r="G2905" s="4">
        <f t="shared" si="229"/>
        <v>1.0797969999999992</v>
      </c>
      <c r="H2905" s="8">
        <f t="shared" si="230"/>
        <v>1.1659615612089984</v>
      </c>
      <c r="J2905" s="8">
        <v>108974</v>
      </c>
      <c r="K2905" s="8">
        <f t="shared" si="226"/>
        <v>108974</v>
      </c>
    </row>
    <row r="2906" spans="1:11" x14ac:dyDescent="0.25">
      <c r="A2906" s="8">
        <v>2898</v>
      </c>
      <c r="B2906" s="8">
        <v>17</v>
      </c>
      <c r="C2906" s="8">
        <v>40412.699999999997</v>
      </c>
      <c r="D2906" s="8">
        <f t="shared" si="227"/>
        <v>40.412699999999994</v>
      </c>
      <c r="E2906" s="8">
        <v>38.783332000000001</v>
      </c>
      <c r="F2906" s="4">
        <f t="shared" si="228"/>
        <v>-1.6293679999999924</v>
      </c>
      <c r="G2906" s="4">
        <f t="shared" si="229"/>
        <v>1.6293679999999924</v>
      </c>
      <c r="H2906" s="8">
        <f t="shared" si="230"/>
        <v>2.654840079423975</v>
      </c>
      <c r="J2906" s="8">
        <v>108457</v>
      </c>
      <c r="K2906" s="8">
        <f t="shared" si="226"/>
        <v>108457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27"/>
        <v>-0.92471500000000006</v>
      </c>
      <c r="E2907" s="8">
        <v>-0.92471499999999995</v>
      </c>
      <c r="F2907" s="4">
        <f t="shared" si="228"/>
        <v>1.1102230246251565E-16</v>
      </c>
      <c r="G2907" s="4">
        <f t="shared" si="229"/>
        <v>1.1102230246251565E-16</v>
      </c>
      <c r="H2907" s="8">
        <f t="shared" si="230"/>
        <v>1.2325951644078309E-32</v>
      </c>
      <c r="J2907" s="8">
        <v>108193</v>
      </c>
      <c r="K2907" s="8">
        <f t="shared" si="226"/>
        <v>108193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27"/>
        <v>-0.61187499999999995</v>
      </c>
      <c r="E2908" s="8">
        <v>-0.61187499999999995</v>
      </c>
      <c r="F2908" s="4">
        <f t="shared" si="228"/>
        <v>0</v>
      </c>
      <c r="G2908" s="4">
        <f t="shared" si="229"/>
        <v>0</v>
      </c>
      <c r="H2908" s="8">
        <f t="shared" si="230"/>
        <v>0</v>
      </c>
      <c r="J2908" s="8">
        <v>108191</v>
      </c>
      <c r="K2908" s="8">
        <f t="shared" si="226"/>
        <v>108191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27"/>
        <v>-0.61187499999999995</v>
      </c>
      <c r="E2909" s="8">
        <v>-0.61187499999999995</v>
      </c>
      <c r="F2909" s="4">
        <f t="shared" si="228"/>
        <v>0</v>
      </c>
      <c r="G2909" s="4">
        <f t="shared" si="229"/>
        <v>0</v>
      </c>
      <c r="H2909" s="8">
        <f t="shared" si="230"/>
        <v>0</v>
      </c>
      <c r="J2909" s="8">
        <v>108187</v>
      </c>
      <c r="K2909" s="8">
        <f t="shared" si="226"/>
        <v>108187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27"/>
        <v>-0.61187499999999995</v>
      </c>
      <c r="E2910" s="8">
        <v>-0.61187499999999995</v>
      </c>
      <c r="F2910" s="4">
        <f t="shared" si="228"/>
        <v>0</v>
      </c>
      <c r="G2910" s="4">
        <f t="shared" si="229"/>
        <v>0</v>
      </c>
      <c r="H2910" s="8">
        <f t="shared" si="230"/>
        <v>0</v>
      </c>
      <c r="J2910" s="8">
        <v>95293.9</v>
      </c>
      <c r="K2910" s="8">
        <f t="shared" si="226"/>
        <v>95293.9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27"/>
        <v>-0.61187499999999995</v>
      </c>
      <c r="E2911" s="8">
        <v>-0.61187499999999995</v>
      </c>
      <c r="F2911" s="4">
        <f t="shared" si="228"/>
        <v>0</v>
      </c>
      <c r="G2911" s="4">
        <f t="shared" si="229"/>
        <v>0</v>
      </c>
      <c r="H2911" s="8">
        <f t="shared" si="230"/>
        <v>0</v>
      </c>
      <c r="J2911" s="8">
        <v>32902.400000000001</v>
      </c>
      <c r="K2911" s="8">
        <f t="shared" si="226"/>
        <v>32902.400000000001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27"/>
        <v>-0.61187499999999995</v>
      </c>
      <c r="E2912" s="8">
        <v>-0.61187499999999995</v>
      </c>
      <c r="F2912" s="4">
        <f t="shared" si="228"/>
        <v>0</v>
      </c>
      <c r="G2912" s="4">
        <f t="shared" si="229"/>
        <v>0</v>
      </c>
      <c r="H2912" s="8">
        <f t="shared" si="230"/>
        <v>0</v>
      </c>
      <c r="J2912" s="8">
        <v>-924.71500000000003</v>
      </c>
      <c r="K2912" s="8">
        <f t="shared" si="226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27"/>
        <v>-0.61187499999999995</v>
      </c>
      <c r="E2913" s="8">
        <v>-0.61187499999999995</v>
      </c>
      <c r="F2913" s="4">
        <f t="shared" si="228"/>
        <v>0</v>
      </c>
      <c r="G2913" s="4">
        <f t="shared" si="229"/>
        <v>0</v>
      </c>
      <c r="H2913" s="8">
        <f t="shared" si="230"/>
        <v>0</v>
      </c>
      <c r="J2913" s="8">
        <v>-611.875</v>
      </c>
      <c r="K2913" s="8">
        <f t="shared" si="226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27"/>
        <v>-0.61187499999999995</v>
      </c>
      <c r="E2914" s="8">
        <v>-0.61187499999999995</v>
      </c>
      <c r="F2914" s="4">
        <f t="shared" si="228"/>
        <v>0</v>
      </c>
      <c r="G2914" s="4">
        <f t="shared" si="229"/>
        <v>0</v>
      </c>
      <c r="H2914" s="8">
        <f t="shared" si="230"/>
        <v>0</v>
      </c>
      <c r="J2914" s="8">
        <v>-611.875</v>
      </c>
      <c r="K2914" s="8">
        <f t="shared" si="226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27"/>
        <v>-0.61187499999999995</v>
      </c>
      <c r="E2915" s="8">
        <v>-0.61187499999999995</v>
      </c>
      <c r="F2915" s="4">
        <f t="shared" si="228"/>
        <v>0</v>
      </c>
      <c r="G2915" s="4">
        <f t="shared" si="229"/>
        <v>0</v>
      </c>
      <c r="H2915" s="8">
        <f t="shared" si="230"/>
        <v>0</v>
      </c>
      <c r="J2915" s="8">
        <v>-611.875</v>
      </c>
      <c r="K2915" s="8">
        <f t="shared" si="226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27"/>
        <v>-0.61187499999999995</v>
      </c>
      <c r="E2916" s="8">
        <v>-0.61187499999999995</v>
      </c>
      <c r="F2916" s="4">
        <f t="shared" si="228"/>
        <v>0</v>
      </c>
      <c r="G2916" s="4">
        <f t="shared" si="229"/>
        <v>0</v>
      </c>
      <c r="H2916" s="8">
        <f t="shared" si="230"/>
        <v>0</v>
      </c>
      <c r="J2916" s="8">
        <v>-611.875</v>
      </c>
      <c r="K2916" s="8">
        <f t="shared" si="226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27"/>
        <v>-0.61187499999999995</v>
      </c>
      <c r="E2917" s="8">
        <v>-0.61187499999999995</v>
      </c>
      <c r="F2917" s="4">
        <f t="shared" si="228"/>
        <v>0</v>
      </c>
      <c r="G2917" s="4">
        <f t="shared" si="229"/>
        <v>0</v>
      </c>
      <c r="H2917" s="8">
        <f t="shared" si="230"/>
        <v>0</v>
      </c>
      <c r="J2917" s="8">
        <v>-611.875</v>
      </c>
      <c r="K2917" s="8">
        <f t="shared" si="226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27"/>
        <v>-1.0669200000000001</v>
      </c>
      <c r="E2918" s="8">
        <v>-1.0669150000000001</v>
      </c>
      <c r="F2918" s="4">
        <f t="shared" si="228"/>
        <v>5.000000000032756E-6</v>
      </c>
      <c r="G2918" s="4">
        <f t="shared" si="229"/>
        <v>5.000000000032756E-6</v>
      </c>
      <c r="H2918" s="8">
        <f t="shared" si="230"/>
        <v>2.5000000000327561E-11</v>
      </c>
      <c r="J2918" s="8">
        <v>-611.875</v>
      </c>
      <c r="K2918" s="8">
        <f t="shared" si="226"/>
        <v>-611.875</v>
      </c>
    </row>
    <row r="2919" spans="1:11" x14ac:dyDescent="0.25">
      <c r="A2919" s="8">
        <v>2911</v>
      </c>
      <c r="B2919" s="8">
        <v>6</v>
      </c>
      <c r="C2919" s="8">
        <v>6445.16</v>
      </c>
      <c r="D2919" s="8">
        <f t="shared" si="227"/>
        <v>6.4451599999999996</v>
      </c>
      <c r="E2919" s="8">
        <v>7.1753369999999999</v>
      </c>
      <c r="F2919" s="4">
        <f t="shared" si="228"/>
        <v>0.7301770000000003</v>
      </c>
      <c r="G2919" s="4">
        <f t="shared" si="229"/>
        <v>0.7301770000000003</v>
      </c>
      <c r="H2919" s="8">
        <f t="shared" si="230"/>
        <v>0.53315845132900042</v>
      </c>
      <c r="J2919" s="8">
        <v>-611.875</v>
      </c>
      <c r="K2919" s="8">
        <f t="shared" si="226"/>
        <v>-611.875</v>
      </c>
    </row>
    <row r="2920" spans="1:11" x14ac:dyDescent="0.25">
      <c r="A2920" s="8">
        <v>2912</v>
      </c>
      <c r="B2920" s="8">
        <v>7</v>
      </c>
      <c r="C2920" s="8">
        <v>111349</v>
      </c>
      <c r="D2920" s="8">
        <f t="shared" si="227"/>
        <v>111.349</v>
      </c>
      <c r="E2920" s="8">
        <v>111.841159</v>
      </c>
      <c r="F2920" s="4">
        <f t="shared" si="228"/>
        <v>0.4921590000000009</v>
      </c>
      <c r="G2920" s="4">
        <f t="shared" si="229"/>
        <v>0.4921590000000009</v>
      </c>
      <c r="H2920" s="8">
        <f t="shared" si="230"/>
        <v>0.24222048128100088</v>
      </c>
      <c r="J2920" s="8">
        <v>-611.875</v>
      </c>
      <c r="K2920" s="8">
        <f t="shared" si="226"/>
        <v>-611.875</v>
      </c>
    </row>
    <row r="2921" spans="1:11" x14ac:dyDescent="0.25">
      <c r="A2921" s="8">
        <v>2913</v>
      </c>
      <c r="B2921" s="8">
        <v>8</v>
      </c>
      <c r="C2921" s="8">
        <v>110396</v>
      </c>
      <c r="D2921" s="8">
        <f t="shared" si="227"/>
        <v>110.396</v>
      </c>
      <c r="E2921" s="8">
        <v>110.853469</v>
      </c>
      <c r="F2921" s="4">
        <f t="shared" si="228"/>
        <v>0.45746900000000323</v>
      </c>
      <c r="G2921" s="4">
        <f t="shared" si="229"/>
        <v>0.45746900000000323</v>
      </c>
      <c r="H2921" s="8">
        <f t="shared" si="230"/>
        <v>0.20927788596100297</v>
      </c>
      <c r="J2921" s="8">
        <v>-611.875</v>
      </c>
      <c r="K2921" s="8">
        <f t="shared" si="226"/>
        <v>-611.875</v>
      </c>
    </row>
    <row r="2922" spans="1:11" x14ac:dyDescent="0.25">
      <c r="A2922" s="8">
        <v>2914</v>
      </c>
      <c r="B2922" s="8">
        <v>9</v>
      </c>
      <c r="C2922" s="8">
        <v>109431</v>
      </c>
      <c r="D2922" s="8">
        <f t="shared" si="227"/>
        <v>109.431</v>
      </c>
      <c r="E2922" s="8">
        <v>109.84535</v>
      </c>
      <c r="F2922" s="4">
        <f t="shared" si="228"/>
        <v>0.41434999999999889</v>
      </c>
      <c r="G2922" s="4">
        <f t="shared" si="229"/>
        <v>0.41434999999999889</v>
      </c>
      <c r="H2922" s="8">
        <f t="shared" si="230"/>
        <v>0.17168592249999909</v>
      </c>
      <c r="J2922" s="8">
        <v>-611.875</v>
      </c>
      <c r="K2922" s="8">
        <f t="shared" si="226"/>
        <v>-611.875</v>
      </c>
    </row>
    <row r="2923" spans="1:11" x14ac:dyDescent="0.25">
      <c r="A2923" s="8">
        <v>2915</v>
      </c>
      <c r="B2923" s="8">
        <v>10</v>
      </c>
      <c r="C2923" s="8">
        <v>108662</v>
      </c>
      <c r="D2923" s="8">
        <f t="shared" si="227"/>
        <v>108.66200000000001</v>
      </c>
      <c r="E2923" s="8">
        <v>109.224746</v>
      </c>
      <c r="F2923" s="4">
        <f t="shared" si="228"/>
        <v>0.56274599999998998</v>
      </c>
      <c r="G2923" s="4">
        <f t="shared" si="229"/>
        <v>0.56274599999998998</v>
      </c>
      <c r="H2923" s="8">
        <f t="shared" si="230"/>
        <v>0.31668306051598871</v>
      </c>
      <c r="J2923" s="8">
        <v>-1066.92</v>
      </c>
      <c r="K2923" s="8">
        <f t="shared" si="226"/>
        <v>-1066.92</v>
      </c>
    </row>
    <row r="2924" spans="1:11" x14ac:dyDescent="0.25">
      <c r="A2924" s="8">
        <v>2916</v>
      </c>
      <c r="B2924" s="8">
        <v>11</v>
      </c>
      <c r="C2924" s="8">
        <v>108165</v>
      </c>
      <c r="D2924" s="8">
        <f t="shared" si="227"/>
        <v>108.16500000000001</v>
      </c>
      <c r="E2924" s="8">
        <v>108.465874</v>
      </c>
      <c r="F2924" s="4">
        <f t="shared" si="228"/>
        <v>0.3008739999999932</v>
      </c>
      <c r="G2924" s="4">
        <f t="shared" si="229"/>
        <v>0.3008739999999932</v>
      </c>
      <c r="H2924" s="8">
        <f t="shared" si="230"/>
        <v>9.0525163875995907E-2</v>
      </c>
      <c r="J2924" s="8">
        <v>12064.1</v>
      </c>
      <c r="K2924" s="8">
        <f t="shared" ref="K2924:K2987" si="231">J2924</f>
        <v>12064.1</v>
      </c>
    </row>
    <row r="2925" spans="1:11" x14ac:dyDescent="0.25">
      <c r="A2925" s="8">
        <v>2917</v>
      </c>
      <c r="B2925" s="8">
        <v>12</v>
      </c>
      <c r="C2925" s="8">
        <v>107758</v>
      </c>
      <c r="D2925" s="8">
        <f t="shared" si="227"/>
        <v>107.758</v>
      </c>
      <c r="E2925" s="8">
        <v>108.042748</v>
      </c>
      <c r="F2925" s="4">
        <f t="shared" si="228"/>
        <v>0.28474800000000755</v>
      </c>
      <c r="G2925" s="4">
        <f t="shared" si="229"/>
        <v>0.28474800000000755</v>
      </c>
      <c r="H2925" s="8">
        <f t="shared" si="230"/>
        <v>8.1081423504004296E-2</v>
      </c>
      <c r="J2925" s="8">
        <v>111288</v>
      </c>
      <c r="K2925" s="8">
        <f t="shared" si="231"/>
        <v>111288</v>
      </c>
    </row>
    <row r="2926" spans="1:11" x14ac:dyDescent="0.25">
      <c r="A2926" s="8">
        <v>2918</v>
      </c>
      <c r="B2926" s="8">
        <v>13</v>
      </c>
      <c r="C2926" s="8">
        <v>107373</v>
      </c>
      <c r="D2926" s="8">
        <f t="shared" si="227"/>
        <v>107.373</v>
      </c>
      <c r="E2926" s="8">
        <v>107.490554</v>
      </c>
      <c r="F2926" s="4">
        <f t="shared" si="228"/>
        <v>0.11755399999999838</v>
      </c>
      <c r="G2926" s="4">
        <f t="shared" si="229"/>
        <v>0.11755399999999838</v>
      </c>
      <c r="H2926" s="8">
        <f t="shared" si="230"/>
        <v>1.3818942915999619E-2</v>
      </c>
      <c r="J2926" s="8">
        <v>110600</v>
      </c>
      <c r="K2926" s="8">
        <f t="shared" si="231"/>
        <v>110600</v>
      </c>
    </row>
    <row r="2927" spans="1:11" x14ac:dyDescent="0.25">
      <c r="A2927" s="8">
        <v>2919</v>
      </c>
      <c r="B2927" s="8">
        <v>14</v>
      </c>
      <c r="C2927" s="8">
        <v>107166</v>
      </c>
      <c r="D2927" s="8">
        <f t="shared" si="227"/>
        <v>107.166</v>
      </c>
      <c r="E2927" s="8">
        <v>107.27743</v>
      </c>
      <c r="F2927" s="4">
        <f t="shared" si="228"/>
        <v>0.11142999999999859</v>
      </c>
      <c r="G2927" s="4">
        <f t="shared" si="229"/>
        <v>0.11142999999999859</v>
      </c>
      <c r="H2927" s="8">
        <f t="shared" si="230"/>
        <v>1.2416644899999685E-2</v>
      </c>
      <c r="J2927" s="8">
        <v>109953</v>
      </c>
      <c r="K2927" s="8">
        <f t="shared" si="231"/>
        <v>109953</v>
      </c>
    </row>
    <row r="2928" spans="1:11" x14ac:dyDescent="0.25">
      <c r="A2928" s="8">
        <v>2920</v>
      </c>
      <c r="B2928" s="8">
        <v>15</v>
      </c>
      <c r="C2928" s="8">
        <v>107164</v>
      </c>
      <c r="D2928" s="8">
        <f t="shared" si="227"/>
        <v>107.164</v>
      </c>
      <c r="E2928" s="8">
        <v>107.50801</v>
      </c>
      <c r="F2928" s="4">
        <f t="shared" si="228"/>
        <v>0.34400999999999726</v>
      </c>
      <c r="G2928" s="4">
        <f t="shared" si="229"/>
        <v>0.34400999999999726</v>
      </c>
      <c r="H2928" s="8">
        <f t="shared" si="230"/>
        <v>0.11834288009999812</v>
      </c>
      <c r="J2928" s="8">
        <v>109406</v>
      </c>
      <c r="K2928" s="8">
        <f t="shared" si="231"/>
        <v>109406</v>
      </c>
    </row>
    <row r="2929" spans="1:11" x14ac:dyDescent="0.25">
      <c r="A2929" s="8">
        <v>2921</v>
      </c>
      <c r="B2929" s="8">
        <v>16</v>
      </c>
      <c r="C2929" s="8">
        <v>99623.2</v>
      </c>
      <c r="D2929" s="8">
        <f t="shared" si="227"/>
        <v>99.623199999999997</v>
      </c>
      <c r="E2929" s="8">
        <v>98.531948999999997</v>
      </c>
      <c r="F2929" s="4">
        <f t="shared" si="228"/>
        <v>-1.0912509999999997</v>
      </c>
      <c r="G2929" s="4">
        <f t="shared" si="229"/>
        <v>1.0912509999999997</v>
      </c>
      <c r="H2929" s="8">
        <f t="shared" si="230"/>
        <v>1.1908287450009996</v>
      </c>
      <c r="J2929" s="8">
        <v>108550</v>
      </c>
      <c r="K2929" s="8">
        <f t="shared" si="231"/>
        <v>108550</v>
      </c>
    </row>
    <row r="2930" spans="1:11" x14ac:dyDescent="0.25">
      <c r="A2930" s="8">
        <v>2922</v>
      </c>
      <c r="B2930" s="8">
        <v>17</v>
      </c>
      <c r="C2930" s="8">
        <v>36013.800000000003</v>
      </c>
      <c r="D2930" s="8">
        <f t="shared" si="227"/>
        <v>36.013800000000003</v>
      </c>
      <c r="E2930" s="8">
        <v>34.626638</v>
      </c>
      <c r="F2930" s="4">
        <f t="shared" si="228"/>
        <v>-1.3871620000000036</v>
      </c>
      <c r="G2930" s="4">
        <f t="shared" si="229"/>
        <v>1.3871620000000036</v>
      </c>
      <c r="H2930" s="8">
        <f t="shared" si="230"/>
        <v>1.92421841424401</v>
      </c>
      <c r="J2930" s="8">
        <v>108184</v>
      </c>
      <c r="K2930" s="8">
        <f t="shared" si="231"/>
        <v>108184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27"/>
        <v>-0.92471500000000006</v>
      </c>
      <c r="E2931" s="8">
        <v>-0.92471499999999995</v>
      </c>
      <c r="F2931" s="4">
        <f t="shared" si="228"/>
        <v>1.1102230246251565E-16</v>
      </c>
      <c r="G2931" s="4">
        <f t="shared" si="229"/>
        <v>1.1102230246251565E-16</v>
      </c>
      <c r="H2931" s="8">
        <f t="shared" si="230"/>
        <v>1.2325951644078309E-32</v>
      </c>
      <c r="J2931" s="8">
        <v>107873</v>
      </c>
      <c r="K2931" s="8">
        <f t="shared" si="231"/>
        <v>107873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27"/>
        <v>-0.61187499999999995</v>
      </c>
      <c r="E2932" s="8">
        <v>-0.61187499999999995</v>
      </c>
      <c r="F2932" s="4">
        <f t="shared" si="228"/>
        <v>0</v>
      </c>
      <c r="G2932" s="4">
        <f t="shared" si="229"/>
        <v>0</v>
      </c>
      <c r="H2932" s="8">
        <f t="shared" si="230"/>
        <v>0</v>
      </c>
      <c r="J2932" s="8">
        <v>107870</v>
      </c>
      <c r="K2932" s="8">
        <f t="shared" si="231"/>
        <v>107870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27"/>
        <v>-0.61187499999999995</v>
      </c>
      <c r="E2933" s="8">
        <v>-0.61187499999999995</v>
      </c>
      <c r="F2933" s="4">
        <f t="shared" si="228"/>
        <v>0</v>
      </c>
      <c r="G2933" s="4">
        <f t="shared" si="229"/>
        <v>0</v>
      </c>
      <c r="H2933" s="8">
        <f t="shared" si="230"/>
        <v>0</v>
      </c>
      <c r="J2933" s="8">
        <v>107867</v>
      </c>
      <c r="K2933" s="8">
        <f t="shared" si="231"/>
        <v>107867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27"/>
        <v>-0.61187499999999995</v>
      </c>
      <c r="E2934" s="8">
        <v>-0.61187499999999995</v>
      </c>
      <c r="F2934" s="4">
        <f t="shared" si="228"/>
        <v>0</v>
      </c>
      <c r="G2934" s="4">
        <f t="shared" si="229"/>
        <v>0</v>
      </c>
      <c r="H2934" s="8">
        <f t="shared" si="230"/>
        <v>0</v>
      </c>
      <c r="J2934" s="8">
        <v>104087</v>
      </c>
      <c r="K2934" s="8">
        <f t="shared" si="231"/>
        <v>104087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27"/>
        <v>-0.61187499999999995</v>
      </c>
      <c r="E2935" s="8">
        <v>-0.61187499999999995</v>
      </c>
      <c r="F2935" s="4">
        <f t="shared" si="228"/>
        <v>0</v>
      </c>
      <c r="G2935" s="4">
        <f t="shared" si="229"/>
        <v>0</v>
      </c>
      <c r="H2935" s="8">
        <f t="shared" si="230"/>
        <v>0</v>
      </c>
      <c r="J2935" s="8">
        <v>39110.199999999997</v>
      </c>
      <c r="K2935" s="8">
        <f t="shared" si="231"/>
        <v>39110.199999999997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27"/>
        <v>-0.61187499999999995</v>
      </c>
      <c r="E2936" s="8">
        <v>-0.61187499999999995</v>
      </c>
      <c r="F2936" s="4">
        <f t="shared" si="228"/>
        <v>0</v>
      </c>
      <c r="G2936" s="4">
        <f t="shared" si="229"/>
        <v>0</v>
      </c>
      <c r="H2936" s="8">
        <f t="shared" si="230"/>
        <v>0</v>
      </c>
      <c r="J2936" s="8">
        <v>-924.71500000000003</v>
      </c>
      <c r="K2936" s="8">
        <f t="shared" si="231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27"/>
        <v>-0.61187499999999995</v>
      </c>
      <c r="E2937" s="8">
        <v>-0.61187499999999995</v>
      </c>
      <c r="F2937" s="4">
        <f t="shared" si="228"/>
        <v>0</v>
      </c>
      <c r="G2937" s="4">
        <f t="shared" si="229"/>
        <v>0</v>
      </c>
      <c r="H2937" s="8">
        <f t="shared" si="230"/>
        <v>0</v>
      </c>
      <c r="J2937" s="8">
        <v>-611.875</v>
      </c>
      <c r="K2937" s="8">
        <f t="shared" si="231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27"/>
        <v>-0.61187499999999995</v>
      </c>
      <c r="E2938" s="8">
        <v>-0.61187499999999995</v>
      </c>
      <c r="F2938" s="4">
        <f t="shared" si="228"/>
        <v>0</v>
      </c>
      <c r="G2938" s="4">
        <f t="shared" si="229"/>
        <v>0</v>
      </c>
      <c r="H2938" s="8">
        <f t="shared" si="230"/>
        <v>0</v>
      </c>
      <c r="J2938" s="8">
        <v>-611.875</v>
      </c>
      <c r="K2938" s="8">
        <f t="shared" si="231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27"/>
        <v>-0.61187499999999995</v>
      </c>
      <c r="E2939" s="8">
        <v>-0.61187499999999995</v>
      </c>
      <c r="F2939" s="4">
        <f t="shared" si="228"/>
        <v>0</v>
      </c>
      <c r="G2939" s="4">
        <f t="shared" si="229"/>
        <v>0</v>
      </c>
      <c r="H2939" s="8">
        <f t="shared" si="230"/>
        <v>0</v>
      </c>
      <c r="J2939" s="8">
        <v>-611.875</v>
      </c>
      <c r="K2939" s="8">
        <f t="shared" si="231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27"/>
        <v>-0.61187499999999995</v>
      </c>
      <c r="E2940" s="8">
        <v>-0.61187499999999995</v>
      </c>
      <c r="F2940" s="4">
        <f t="shared" si="228"/>
        <v>0</v>
      </c>
      <c r="G2940" s="4">
        <f t="shared" si="229"/>
        <v>0</v>
      </c>
      <c r="H2940" s="8">
        <f t="shared" si="230"/>
        <v>0</v>
      </c>
      <c r="J2940" s="8">
        <v>-611.875</v>
      </c>
      <c r="K2940" s="8">
        <f t="shared" si="231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27"/>
        <v>-1.0669200000000001</v>
      </c>
      <c r="E2941" s="8">
        <v>-1.0669150000000001</v>
      </c>
      <c r="F2941" s="4">
        <f t="shared" si="228"/>
        <v>5.000000000032756E-6</v>
      </c>
      <c r="G2941" s="4">
        <f t="shared" si="229"/>
        <v>5.000000000032756E-6</v>
      </c>
      <c r="H2941" s="8">
        <f t="shared" si="230"/>
        <v>2.5000000000327561E-11</v>
      </c>
      <c r="J2941" s="8">
        <v>-611.875</v>
      </c>
      <c r="K2941" s="8">
        <f t="shared" si="231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27"/>
        <v>-1.0669200000000001</v>
      </c>
      <c r="E2942" s="8">
        <v>-1.0669150000000001</v>
      </c>
      <c r="F2942" s="4">
        <f t="shared" si="228"/>
        <v>5.000000000032756E-6</v>
      </c>
      <c r="G2942" s="4">
        <f t="shared" si="229"/>
        <v>5.000000000032756E-6</v>
      </c>
      <c r="H2942" s="8">
        <f t="shared" si="230"/>
        <v>2.5000000000327561E-11</v>
      </c>
      <c r="J2942" s="8">
        <v>-611.875</v>
      </c>
      <c r="K2942" s="8">
        <f t="shared" si="231"/>
        <v>-611.875</v>
      </c>
    </row>
    <row r="2943" spans="1:11" x14ac:dyDescent="0.25">
      <c r="A2943" s="8">
        <v>2935</v>
      </c>
      <c r="B2943" s="8">
        <v>6</v>
      </c>
      <c r="C2943" s="8">
        <v>13664.2</v>
      </c>
      <c r="D2943" s="8">
        <f t="shared" si="227"/>
        <v>13.664200000000001</v>
      </c>
      <c r="E2943" s="8">
        <v>14.494581999999999</v>
      </c>
      <c r="F2943" s="4">
        <f t="shared" si="228"/>
        <v>0.8303819999999984</v>
      </c>
      <c r="G2943" s="4">
        <f t="shared" si="229"/>
        <v>0.8303819999999984</v>
      </c>
      <c r="H2943" s="8">
        <f t="shared" si="230"/>
        <v>0.68953426592399736</v>
      </c>
      <c r="J2943" s="8">
        <v>-611.875</v>
      </c>
      <c r="K2943" s="8">
        <f t="shared" si="231"/>
        <v>-611.875</v>
      </c>
    </row>
    <row r="2944" spans="1:11" x14ac:dyDescent="0.25">
      <c r="A2944" s="8">
        <v>2936</v>
      </c>
      <c r="B2944" s="8">
        <v>7</v>
      </c>
      <c r="C2944" s="8">
        <v>110886</v>
      </c>
      <c r="D2944" s="8">
        <f t="shared" si="227"/>
        <v>110.886</v>
      </c>
      <c r="E2944" s="8">
        <v>111.374099</v>
      </c>
      <c r="F2944" s="4">
        <f t="shared" si="228"/>
        <v>0.48809900000000539</v>
      </c>
      <c r="G2944" s="4">
        <f t="shared" si="229"/>
        <v>0.48809900000000539</v>
      </c>
      <c r="H2944" s="8">
        <f t="shared" si="230"/>
        <v>0.23824063380100527</v>
      </c>
      <c r="J2944" s="8">
        <v>-611.875</v>
      </c>
      <c r="K2944" s="8">
        <f t="shared" si="231"/>
        <v>-611.875</v>
      </c>
    </row>
    <row r="2945" spans="1:11" x14ac:dyDescent="0.25">
      <c r="A2945" s="8">
        <v>2937</v>
      </c>
      <c r="B2945" s="8">
        <v>8</v>
      </c>
      <c r="C2945" s="8">
        <v>109713</v>
      </c>
      <c r="D2945" s="8">
        <f t="shared" si="227"/>
        <v>109.71299999999999</v>
      </c>
      <c r="E2945" s="8">
        <v>110.152306</v>
      </c>
      <c r="F2945" s="4">
        <f t="shared" si="228"/>
        <v>0.43930600000000197</v>
      </c>
      <c r="G2945" s="4">
        <f t="shared" si="229"/>
        <v>0.43930600000000197</v>
      </c>
      <c r="H2945" s="8">
        <f t="shared" si="230"/>
        <v>0.19298976163600173</v>
      </c>
      <c r="J2945" s="8">
        <v>-611.875</v>
      </c>
      <c r="K2945" s="8">
        <f t="shared" si="231"/>
        <v>-611.875</v>
      </c>
    </row>
    <row r="2946" spans="1:11" x14ac:dyDescent="0.25">
      <c r="A2946" s="8">
        <v>2938</v>
      </c>
      <c r="B2946" s="8">
        <v>9</v>
      </c>
      <c r="C2946" s="8">
        <v>108940</v>
      </c>
      <c r="D2946" s="8">
        <f t="shared" si="227"/>
        <v>108.94</v>
      </c>
      <c r="E2946" s="8">
        <v>109.338239</v>
      </c>
      <c r="F2946" s="4">
        <f t="shared" si="228"/>
        <v>0.39823900000000378</v>
      </c>
      <c r="G2946" s="4">
        <f t="shared" si="229"/>
        <v>0.39823900000000378</v>
      </c>
      <c r="H2946" s="8">
        <f t="shared" si="230"/>
        <v>0.15859430112100301</v>
      </c>
      <c r="J2946" s="8">
        <v>-611.875</v>
      </c>
      <c r="K2946" s="8">
        <f t="shared" si="231"/>
        <v>-611.875</v>
      </c>
    </row>
    <row r="2947" spans="1:11" x14ac:dyDescent="0.25">
      <c r="A2947" s="8">
        <v>2939</v>
      </c>
      <c r="B2947" s="8">
        <v>10</v>
      </c>
      <c r="C2947" s="8">
        <v>108237</v>
      </c>
      <c r="D2947" s="8">
        <f t="shared" si="227"/>
        <v>108.23699999999999</v>
      </c>
      <c r="E2947" s="8">
        <v>108.61948700000001</v>
      </c>
      <c r="F2947" s="4">
        <f t="shared" si="228"/>
        <v>0.38248700000001179</v>
      </c>
      <c r="G2947" s="4">
        <f t="shared" si="229"/>
        <v>0.38248700000001179</v>
      </c>
      <c r="H2947" s="8">
        <f t="shared" si="230"/>
        <v>0.14629630516900902</v>
      </c>
      <c r="J2947" s="8">
        <v>-1066.92</v>
      </c>
      <c r="K2947" s="8">
        <f t="shared" si="231"/>
        <v>-1066.92</v>
      </c>
    </row>
    <row r="2948" spans="1:11" x14ac:dyDescent="0.25">
      <c r="A2948" s="8">
        <v>2940</v>
      </c>
      <c r="B2948" s="8">
        <v>11</v>
      </c>
      <c r="C2948" s="8">
        <v>107755</v>
      </c>
      <c r="D2948" s="8">
        <f t="shared" si="227"/>
        <v>107.755</v>
      </c>
      <c r="E2948" s="8">
        <v>108.119283</v>
      </c>
      <c r="F2948" s="4">
        <f t="shared" si="228"/>
        <v>0.36428300000000036</v>
      </c>
      <c r="G2948" s="4">
        <f t="shared" si="229"/>
        <v>0.36428300000000036</v>
      </c>
      <c r="H2948" s="8">
        <f t="shared" si="230"/>
        <v>0.13270210408900027</v>
      </c>
      <c r="J2948" s="8">
        <v>7177.44</v>
      </c>
      <c r="K2948" s="8">
        <f t="shared" si="231"/>
        <v>7177.44</v>
      </c>
    </row>
    <row r="2949" spans="1:11" x14ac:dyDescent="0.25">
      <c r="A2949" s="8">
        <v>2941</v>
      </c>
      <c r="B2949" s="8">
        <v>12</v>
      </c>
      <c r="C2949" s="8">
        <v>107455</v>
      </c>
      <c r="D2949" s="8">
        <f t="shared" si="227"/>
        <v>107.455</v>
      </c>
      <c r="E2949" s="8">
        <v>107.877917</v>
      </c>
      <c r="F2949" s="4">
        <f t="shared" si="228"/>
        <v>0.42291699999999821</v>
      </c>
      <c r="G2949" s="4">
        <f t="shared" si="229"/>
        <v>0.42291699999999821</v>
      </c>
      <c r="H2949" s="8">
        <f t="shared" si="230"/>
        <v>0.17885878888899848</v>
      </c>
      <c r="J2949" s="8">
        <v>111748</v>
      </c>
      <c r="K2949" s="8">
        <f t="shared" si="231"/>
        <v>111748</v>
      </c>
    </row>
    <row r="2950" spans="1:11" x14ac:dyDescent="0.25">
      <c r="A2950" s="8">
        <v>2942</v>
      </c>
      <c r="B2950" s="8">
        <v>13</v>
      </c>
      <c r="C2950" s="8">
        <v>107138</v>
      </c>
      <c r="D2950" s="8">
        <f t="shared" si="227"/>
        <v>107.13800000000001</v>
      </c>
      <c r="E2950" s="8">
        <v>107.450273</v>
      </c>
      <c r="F2950" s="4">
        <f t="shared" si="228"/>
        <v>0.31227299999999047</v>
      </c>
      <c r="G2950" s="4">
        <f t="shared" si="229"/>
        <v>0.31227299999999047</v>
      </c>
      <c r="H2950" s="8">
        <f t="shared" si="230"/>
        <v>9.7514426528994044E-2</v>
      </c>
      <c r="J2950" s="8">
        <v>110784</v>
      </c>
      <c r="K2950" s="8">
        <f t="shared" si="231"/>
        <v>110784</v>
      </c>
    </row>
    <row r="2951" spans="1:11" x14ac:dyDescent="0.25">
      <c r="A2951" s="8">
        <v>2943</v>
      </c>
      <c r="B2951" s="8">
        <v>14</v>
      </c>
      <c r="C2951" s="8">
        <v>106931</v>
      </c>
      <c r="D2951" s="8">
        <f t="shared" si="227"/>
        <v>106.931</v>
      </c>
      <c r="E2951" s="8">
        <v>107.252145</v>
      </c>
      <c r="F2951" s="4">
        <f t="shared" si="228"/>
        <v>0.32114500000000135</v>
      </c>
      <c r="G2951" s="4">
        <f t="shared" si="229"/>
        <v>0.32114500000000135</v>
      </c>
      <c r="H2951" s="8">
        <f t="shared" si="230"/>
        <v>0.10313411102500086</v>
      </c>
      <c r="J2951" s="8">
        <v>109800</v>
      </c>
      <c r="K2951" s="8">
        <f t="shared" si="231"/>
        <v>109800</v>
      </c>
    </row>
    <row r="2952" spans="1:11" x14ac:dyDescent="0.25">
      <c r="A2952" s="8">
        <v>2944</v>
      </c>
      <c r="B2952" s="8">
        <v>15</v>
      </c>
      <c r="C2952" s="8">
        <v>106924</v>
      </c>
      <c r="D2952" s="8">
        <f t="shared" si="227"/>
        <v>106.92400000000001</v>
      </c>
      <c r="E2952" s="8">
        <v>107.257124</v>
      </c>
      <c r="F2952" s="4">
        <f t="shared" si="228"/>
        <v>0.33312399999999798</v>
      </c>
      <c r="G2952" s="4">
        <f t="shared" si="229"/>
        <v>0.33312399999999798</v>
      </c>
      <c r="H2952" s="8">
        <f t="shared" si="230"/>
        <v>0.11097159937599865</v>
      </c>
      <c r="J2952" s="8">
        <v>109205</v>
      </c>
      <c r="K2952" s="8">
        <f t="shared" si="231"/>
        <v>109205</v>
      </c>
    </row>
    <row r="2953" spans="1:11" x14ac:dyDescent="0.25">
      <c r="A2953" s="8">
        <v>2945</v>
      </c>
      <c r="B2953" s="8">
        <v>16</v>
      </c>
      <c r="C2953" s="8">
        <v>106169</v>
      </c>
      <c r="D2953" s="8">
        <f t="shared" ref="D2953:D3016" si="232">C2953/1000</f>
        <v>106.169</v>
      </c>
      <c r="E2953" s="8">
        <v>105.503629</v>
      </c>
      <c r="F2953" s="4">
        <f t="shared" ref="F2953:F3016" si="233">(E2953- D2953)</f>
        <v>-0.66537099999999327</v>
      </c>
      <c r="G2953" s="4">
        <f t="shared" ref="G2953:G3016" si="234">ABS(F2953)</f>
        <v>0.66537099999999327</v>
      </c>
      <c r="H2953" s="8">
        <f t="shared" ref="H2953:H3016" si="235">(G2953^2)</f>
        <v>0.44271856764099105</v>
      </c>
      <c r="J2953" s="8">
        <v>108474</v>
      </c>
      <c r="K2953" s="8">
        <f t="shared" si="231"/>
        <v>108474</v>
      </c>
    </row>
    <row r="2954" spans="1:11" x14ac:dyDescent="0.25">
      <c r="A2954" s="8">
        <v>2946</v>
      </c>
      <c r="B2954" s="8">
        <v>17</v>
      </c>
      <c r="C2954" s="8">
        <v>43062.9</v>
      </c>
      <c r="D2954" s="8">
        <f t="shared" si="232"/>
        <v>43.062899999999999</v>
      </c>
      <c r="E2954" s="8">
        <v>41.375081999999999</v>
      </c>
      <c r="F2954" s="4">
        <f t="shared" si="233"/>
        <v>-1.687818</v>
      </c>
      <c r="G2954" s="4">
        <f t="shared" si="234"/>
        <v>1.687818</v>
      </c>
      <c r="H2954" s="8">
        <f t="shared" si="235"/>
        <v>2.848729601124</v>
      </c>
      <c r="J2954" s="8">
        <v>108057</v>
      </c>
      <c r="K2954" s="8">
        <f t="shared" si="231"/>
        <v>108057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32"/>
        <v>-0.92471500000000006</v>
      </c>
      <c r="E2955" s="8">
        <v>-0.92471499999999995</v>
      </c>
      <c r="F2955" s="4">
        <f t="shared" si="233"/>
        <v>1.1102230246251565E-16</v>
      </c>
      <c r="G2955" s="4">
        <f t="shared" si="234"/>
        <v>1.1102230246251565E-16</v>
      </c>
      <c r="H2955" s="8">
        <f t="shared" si="235"/>
        <v>1.2325951644078309E-32</v>
      </c>
      <c r="J2955" s="8">
        <v>107531</v>
      </c>
      <c r="K2955" s="8">
        <f t="shared" si="231"/>
        <v>107531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32"/>
        <v>-0.61187499999999995</v>
      </c>
      <c r="E2956" s="8">
        <v>-0.61187499999999995</v>
      </c>
      <c r="F2956" s="4">
        <f t="shared" si="233"/>
        <v>0</v>
      </c>
      <c r="G2956" s="4">
        <f t="shared" si="234"/>
        <v>0</v>
      </c>
      <c r="H2956" s="8">
        <f t="shared" si="235"/>
        <v>0</v>
      </c>
      <c r="J2956" s="8">
        <v>107322</v>
      </c>
      <c r="K2956" s="8">
        <f t="shared" si="231"/>
        <v>107322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32"/>
        <v>-0.61187499999999995</v>
      </c>
      <c r="E2957" s="8">
        <v>-0.61187499999999995</v>
      </c>
      <c r="F2957" s="4">
        <f t="shared" si="233"/>
        <v>0</v>
      </c>
      <c r="G2957" s="4">
        <f t="shared" si="234"/>
        <v>0</v>
      </c>
      <c r="H2957" s="8">
        <f t="shared" si="235"/>
        <v>0</v>
      </c>
      <c r="J2957" s="8">
        <v>107529</v>
      </c>
      <c r="K2957" s="8">
        <f t="shared" si="231"/>
        <v>107529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32"/>
        <v>-0.61187499999999995</v>
      </c>
      <c r="E2958" s="8">
        <v>-0.61187499999999995</v>
      </c>
      <c r="F2958" s="4">
        <f t="shared" si="233"/>
        <v>0</v>
      </c>
      <c r="G2958" s="4">
        <f t="shared" si="234"/>
        <v>0</v>
      </c>
      <c r="H2958" s="8">
        <f t="shared" si="235"/>
        <v>0</v>
      </c>
      <c r="J2958" s="8">
        <v>98969.3</v>
      </c>
      <c r="K2958" s="8">
        <f t="shared" si="231"/>
        <v>98969.3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32"/>
        <v>-0.61187499999999995</v>
      </c>
      <c r="E2959" s="8">
        <v>-0.61187499999999995</v>
      </c>
      <c r="F2959" s="4">
        <f t="shared" si="233"/>
        <v>0</v>
      </c>
      <c r="G2959" s="4">
        <f t="shared" si="234"/>
        <v>0</v>
      </c>
      <c r="H2959" s="8">
        <f t="shared" si="235"/>
        <v>0</v>
      </c>
      <c r="J2959" s="8">
        <v>34931.9</v>
      </c>
      <c r="K2959" s="8">
        <f t="shared" si="231"/>
        <v>34931.9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32"/>
        <v>-0.61187499999999995</v>
      </c>
      <c r="E2960" s="8">
        <v>-0.61187499999999995</v>
      </c>
      <c r="F2960" s="4">
        <f t="shared" si="233"/>
        <v>0</v>
      </c>
      <c r="G2960" s="4">
        <f t="shared" si="234"/>
        <v>0</v>
      </c>
      <c r="H2960" s="8">
        <f t="shared" si="235"/>
        <v>0</v>
      </c>
      <c r="J2960" s="8">
        <v>-924.71500000000003</v>
      </c>
      <c r="K2960" s="8">
        <f t="shared" si="231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32"/>
        <v>-0.61187499999999995</v>
      </c>
      <c r="E2961" s="8">
        <v>-0.61187499999999995</v>
      </c>
      <c r="F2961" s="4">
        <f t="shared" si="233"/>
        <v>0</v>
      </c>
      <c r="G2961" s="4">
        <f t="shared" si="234"/>
        <v>0</v>
      </c>
      <c r="H2961" s="8">
        <f t="shared" si="235"/>
        <v>0</v>
      </c>
      <c r="J2961" s="8">
        <v>-611.875</v>
      </c>
      <c r="K2961" s="8">
        <f t="shared" si="231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32"/>
        <v>-0.61187499999999995</v>
      </c>
      <c r="E2962" s="8">
        <v>-0.61187499999999995</v>
      </c>
      <c r="F2962" s="4">
        <f t="shared" si="233"/>
        <v>0</v>
      </c>
      <c r="G2962" s="4">
        <f t="shared" si="234"/>
        <v>0</v>
      </c>
      <c r="H2962" s="8">
        <f t="shared" si="235"/>
        <v>0</v>
      </c>
      <c r="J2962" s="8">
        <v>-611.875</v>
      </c>
      <c r="K2962" s="8">
        <f t="shared" si="231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32"/>
        <v>-0.61187499999999995</v>
      </c>
      <c r="E2963" s="8">
        <v>-0.61187499999999995</v>
      </c>
      <c r="F2963" s="4">
        <f t="shared" si="233"/>
        <v>0</v>
      </c>
      <c r="G2963" s="4">
        <f t="shared" si="234"/>
        <v>0</v>
      </c>
      <c r="H2963" s="8">
        <f t="shared" si="235"/>
        <v>0</v>
      </c>
      <c r="J2963" s="8">
        <v>-611.875</v>
      </c>
      <c r="K2963" s="8">
        <f t="shared" si="231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32"/>
        <v>-0.61187499999999995</v>
      </c>
      <c r="E2964" s="8">
        <v>-0.61187499999999995</v>
      </c>
      <c r="F2964" s="4">
        <f t="shared" si="233"/>
        <v>0</v>
      </c>
      <c r="G2964" s="4">
        <f t="shared" si="234"/>
        <v>0</v>
      </c>
      <c r="H2964" s="8">
        <f t="shared" si="235"/>
        <v>0</v>
      </c>
      <c r="J2964" s="8">
        <v>-611.875</v>
      </c>
      <c r="K2964" s="8">
        <f t="shared" si="231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32"/>
        <v>-1.0669200000000001</v>
      </c>
      <c r="E2965" s="8">
        <v>-1.0669150000000001</v>
      </c>
      <c r="F2965" s="4">
        <f t="shared" si="233"/>
        <v>5.000000000032756E-6</v>
      </c>
      <c r="G2965" s="4">
        <f t="shared" si="234"/>
        <v>5.000000000032756E-6</v>
      </c>
      <c r="H2965" s="8">
        <f t="shared" si="235"/>
        <v>2.5000000000327561E-11</v>
      </c>
      <c r="J2965" s="8">
        <v>-611.875</v>
      </c>
      <c r="K2965" s="8">
        <f t="shared" si="231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32"/>
        <v>-1.0669200000000001</v>
      </c>
      <c r="E2966" s="8">
        <v>-1.0669150000000001</v>
      </c>
      <c r="F2966" s="4">
        <f t="shared" si="233"/>
        <v>5.000000000032756E-6</v>
      </c>
      <c r="G2966" s="4">
        <f t="shared" si="234"/>
        <v>5.000000000032756E-6</v>
      </c>
      <c r="H2966" s="8">
        <f t="shared" si="235"/>
        <v>2.5000000000327561E-11</v>
      </c>
      <c r="J2966" s="8">
        <v>-611.875</v>
      </c>
      <c r="K2966" s="8">
        <f t="shared" si="231"/>
        <v>-611.875</v>
      </c>
    </row>
    <row r="2967" spans="1:11" x14ac:dyDescent="0.25">
      <c r="A2967" s="8">
        <v>2959</v>
      </c>
      <c r="B2967" s="8">
        <v>6</v>
      </c>
      <c r="C2967" s="8">
        <v>13130.6</v>
      </c>
      <c r="D2967" s="8">
        <f t="shared" si="232"/>
        <v>13.130600000000001</v>
      </c>
      <c r="E2967" s="8">
        <v>13.896822999999999</v>
      </c>
      <c r="F2967" s="4">
        <f t="shared" si="233"/>
        <v>0.76622299999999832</v>
      </c>
      <c r="G2967" s="4">
        <f t="shared" si="234"/>
        <v>0.76622299999999832</v>
      </c>
      <c r="H2967" s="8">
        <f t="shared" si="235"/>
        <v>0.58709768572899745</v>
      </c>
      <c r="J2967" s="8">
        <v>-611.875</v>
      </c>
      <c r="K2967" s="8">
        <f t="shared" si="231"/>
        <v>-611.875</v>
      </c>
    </row>
    <row r="2968" spans="1:11" x14ac:dyDescent="0.25">
      <c r="A2968" s="8">
        <v>2960</v>
      </c>
      <c r="B2968" s="8">
        <v>7</v>
      </c>
      <c r="C2968" s="8">
        <v>111470</v>
      </c>
      <c r="D2968" s="8">
        <f t="shared" si="232"/>
        <v>111.47</v>
      </c>
      <c r="E2968" s="8">
        <v>112.031311</v>
      </c>
      <c r="F2968" s="4">
        <f t="shared" si="233"/>
        <v>0.56131100000000345</v>
      </c>
      <c r="G2968" s="4">
        <f t="shared" si="234"/>
        <v>0.56131100000000345</v>
      </c>
      <c r="H2968" s="8">
        <f t="shared" si="235"/>
        <v>0.31507003872100386</v>
      </c>
      <c r="J2968" s="8">
        <v>-611.875</v>
      </c>
      <c r="K2968" s="8">
        <f t="shared" si="231"/>
        <v>-611.875</v>
      </c>
    </row>
    <row r="2969" spans="1:11" x14ac:dyDescent="0.25">
      <c r="A2969" s="8">
        <v>2961</v>
      </c>
      <c r="B2969" s="8">
        <v>8</v>
      </c>
      <c r="C2969" s="8">
        <v>110730</v>
      </c>
      <c r="D2969" s="8">
        <f t="shared" si="232"/>
        <v>110.73</v>
      </c>
      <c r="E2969" s="8">
        <v>110.97659</v>
      </c>
      <c r="F2969" s="4">
        <f t="shared" si="233"/>
        <v>0.24658999999999764</v>
      </c>
      <c r="G2969" s="4">
        <f t="shared" si="234"/>
        <v>0.24658999999999764</v>
      </c>
      <c r="H2969" s="8">
        <f t="shared" si="235"/>
        <v>6.0806628099998837E-2</v>
      </c>
      <c r="J2969" s="8">
        <v>-611.875</v>
      </c>
      <c r="K2969" s="8">
        <f t="shared" si="231"/>
        <v>-611.875</v>
      </c>
    </row>
    <row r="2970" spans="1:11" x14ac:dyDescent="0.25">
      <c r="A2970" s="8">
        <v>2962</v>
      </c>
      <c r="B2970" s="8">
        <v>9</v>
      </c>
      <c r="C2970" s="8">
        <v>109753</v>
      </c>
      <c r="D2970" s="8">
        <f t="shared" si="232"/>
        <v>109.753</v>
      </c>
      <c r="E2970" s="8">
        <v>110.213939</v>
      </c>
      <c r="F2970" s="4">
        <f t="shared" si="233"/>
        <v>0.46093899999999621</v>
      </c>
      <c r="G2970" s="4">
        <f t="shared" si="234"/>
        <v>0.46093899999999621</v>
      </c>
      <c r="H2970" s="8">
        <f t="shared" si="235"/>
        <v>0.21246476172099651</v>
      </c>
      <c r="J2970" s="8">
        <v>-1066.92</v>
      </c>
      <c r="K2970" s="8">
        <f t="shared" si="231"/>
        <v>-1066.92</v>
      </c>
    </row>
    <row r="2971" spans="1:11" x14ac:dyDescent="0.25">
      <c r="A2971" s="8">
        <v>2963</v>
      </c>
      <c r="B2971" s="8">
        <v>10</v>
      </c>
      <c r="C2971" s="8">
        <v>108663</v>
      </c>
      <c r="D2971" s="8">
        <f t="shared" si="232"/>
        <v>108.663</v>
      </c>
      <c r="E2971" s="8">
        <v>109.225534</v>
      </c>
      <c r="F2971" s="4">
        <f t="shared" si="233"/>
        <v>0.56253399999999942</v>
      </c>
      <c r="G2971" s="4">
        <f t="shared" si="234"/>
        <v>0.56253399999999942</v>
      </c>
      <c r="H2971" s="8">
        <f t="shared" si="235"/>
        <v>0.31644450115599937</v>
      </c>
      <c r="J2971" s="8">
        <v>-1066.92</v>
      </c>
      <c r="K2971" s="8">
        <f t="shared" si="231"/>
        <v>-1066.92</v>
      </c>
    </row>
    <row r="2972" spans="1:11" x14ac:dyDescent="0.25">
      <c r="A2972" s="8">
        <v>2964</v>
      </c>
      <c r="B2972" s="8">
        <v>11</v>
      </c>
      <c r="C2972" s="8">
        <v>107866</v>
      </c>
      <c r="D2972" s="8">
        <f t="shared" si="232"/>
        <v>107.866</v>
      </c>
      <c r="E2972" s="8">
        <v>108.258151</v>
      </c>
      <c r="F2972" s="4">
        <f t="shared" si="233"/>
        <v>0.39215099999999836</v>
      </c>
      <c r="G2972" s="4">
        <f t="shared" si="234"/>
        <v>0.39215099999999836</v>
      </c>
      <c r="H2972" s="8">
        <f t="shared" si="235"/>
        <v>0.15378240680099872</v>
      </c>
      <c r="J2972" s="8">
        <v>14499.3</v>
      </c>
      <c r="K2972" s="8">
        <f t="shared" si="231"/>
        <v>14499.3</v>
      </c>
    </row>
    <row r="2973" spans="1:11" x14ac:dyDescent="0.25">
      <c r="A2973" s="8">
        <v>2965</v>
      </c>
      <c r="B2973" s="8">
        <v>12</v>
      </c>
      <c r="C2973" s="8">
        <v>107440</v>
      </c>
      <c r="D2973" s="8">
        <f t="shared" si="232"/>
        <v>107.44</v>
      </c>
      <c r="E2973" s="8">
        <v>107.92936400000001</v>
      </c>
      <c r="F2973" s="4">
        <f t="shared" si="233"/>
        <v>0.48936400000000901</v>
      </c>
      <c r="G2973" s="4">
        <f t="shared" si="234"/>
        <v>0.48936400000000901</v>
      </c>
      <c r="H2973" s="8">
        <f t="shared" si="235"/>
        <v>0.23947712449600883</v>
      </c>
      <c r="J2973" s="8">
        <v>111287</v>
      </c>
      <c r="K2973" s="8">
        <f t="shared" si="231"/>
        <v>111287</v>
      </c>
    </row>
    <row r="2974" spans="1:11" x14ac:dyDescent="0.25">
      <c r="A2974" s="8">
        <v>2966</v>
      </c>
      <c r="B2974" s="8">
        <v>13</v>
      </c>
      <c r="C2974" s="8">
        <v>107139</v>
      </c>
      <c r="D2974" s="8">
        <f t="shared" si="232"/>
        <v>107.139</v>
      </c>
      <c r="E2974" s="8">
        <v>107.488834</v>
      </c>
      <c r="F2974" s="4">
        <f t="shared" si="233"/>
        <v>0.34983400000000131</v>
      </c>
      <c r="G2974" s="4">
        <f t="shared" si="234"/>
        <v>0.34983400000000131</v>
      </c>
      <c r="H2974" s="8">
        <f t="shared" si="235"/>
        <v>0.12238382755600091</v>
      </c>
      <c r="J2974" s="8">
        <v>110099</v>
      </c>
      <c r="K2974" s="8">
        <f t="shared" si="231"/>
        <v>110099</v>
      </c>
    </row>
    <row r="2975" spans="1:11" x14ac:dyDescent="0.25">
      <c r="A2975" s="8">
        <v>2967</v>
      </c>
      <c r="B2975" s="8">
        <v>14</v>
      </c>
      <c r="C2975" s="8">
        <v>107029</v>
      </c>
      <c r="D2975" s="8">
        <f t="shared" si="232"/>
        <v>107.029</v>
      </c>
      <c r="E2975" s="8">
        <v>107.485103</v>
      </c>
      <c r="F2975" s="4">
        <f t="shared" si="233"/>
        <v>0.45610299999999881</v>
      </c>
      <c r="G2975" s="4">
        <f t="shared" si="234"/>
        <v>0.45610299999999881</v>
      </c>
      <c r="H2975" s="8">
        <f t="shared" si="235"/>
        <v>0.20802994660899893</v>
      </c>
      <c r="J2975" s="8">
        <v>109313</v>
      </c>
      <c r="K2975" s="8">
        <f t="shared" si="231"/>
        <v>109313</v>
      </c>
    </row>
    <row r="2976" spans="1:11" x14ac:dyDescent="0.25">
      <c r="A2976" s="8">
        <v>2968</v>
      </c>
      <c r="B2976" s="8">
        <v>15</v>
      </c>
      <c r="C2976" s="8">
        <v>98001.9</v>
      </c>
      <c r="D2976" s="8">
        <f t="shared" si="232"/>
        <v>98.001899999999992</v>
      </c>
      <c r="E2976" s="8">
        <v>97.445171000000002</v>
      </c>
      <c r="F2976" s="4">
        <f t="shared" si="233"/>
        <v>-0.55672899999999004</v>
      </c>
      <c r="G2976" s="4">
        <f t="shared" si="234"/>
        <v>0.55672899999999004</v>
      </c>
      <c r="H2976" s="8">
        <f t="shared" si="235"/>
        <v>0.30994717944098893</v>
      </c>
      <c r="J2976" s="8">
        <v>108614</v>
      </c>
      <c r="K2976" s="8">
        <f t="shared" si="231"/>
        <v>108614</v>
      </c>
    </row>
    <row r="2977" spans="1:11" x14ac:dyDescent="0.25">
      <c r="A2977" s="8">
        <v>2969</v>
      </c>
      <c r="B2977" s="8">
        <v>16</v>
      </c>
      <c r="C2977" s="8">
        <v>90700.2</v>
      </c>
      <c r="D2977" s="8">
        <f t="shared" si="232"/>
        <v>90.700199999999995</v>
      </c>
      <c r="E2977" s="8">
        <v>89.486892999999995</v>
      </c>
      <c r="F2977" s="4">
        <f t="shared" si="233"/>
        <v>-1.2133070000000004</v>
      </c>
      <c r="G2977" s="4">
        <f t="shared" si="234"/>
        <v>1.2133070000000004</v>
      </c>
      <c r="H2977" s="8">
        <f t="shared" si="235"/>
        <v>1.4721138762490009</v>
      </c>
      <c r="J2977" s="8">
        <v>108129</v>
      </c>
      <c r="K2977" s="8">
        <f t="shared" si="231"/>
        <v>108129</v>
      </c>
    </row>
    <row r="2978" spans="1:11" x14ac:dyDescent="0.25">
      <c r="A2978" s="8">
        <v>2970</v>
      </c>
      <c r="B2978" s="8">
        <v>17</v>
      </c>
      <c r="C2978" s="8">
        <v>33835.1</v>
      </c>
      <c r="D2978" s="8">
        <f t="shared" si="232"/>
        <v>33.835099999999997</v>
      </c>
      <c r="E2978" s="8">
        <v>32.464827999999997</v>
      </c>
      <c r="F2978" s="4">
        <f t="shared" si="233"/>
        <v>-1.3702719999999999</v>
      </c>
      <c r="G2978" s="4">
        <f t="shared" si="234"/>
        <v>1.3702719999999999</v>
      </c>
      <c r="H2978" s="8">
        <f t="shared" si="235"/>
        <v>1.8776453539839999</v>
      </c>
      <c r="J2978" s="8">
        <v>107891</v>
      </c>
      <c r="K2978" s="8">
        <f t="shared" si="231"/>
        <v>107891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32"/>
        <v>-0.92471500000000006</v>
      </c>
      <c r="E2979" s="8">
        <v>-0.92471499999999995</v>
      </c>
      <c r="F2979" s="4">
        <f t="shared" si="233"/>
        <v>1.1102230246251565E-16</v>
      </c>
      <c r="G2979" s="4">
        <f t="shared" si="234"/>
        <v>1.1102230246251565E-16</v>
      </c>
      <c r="H2979" s="8">
        <f t="shared" si="235"/>
        <v>1.2325951644078309E-32</v>
      </c>
      <c r="J2979" s="8">
        <v>107586</v>
      </c>
      <c r="K2979" s="8">
        <f t="shared" si="231"/>
        <v>107586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32"/>
        <v>-0.61187499999999995</v>
      </c>
      <c r="E2980" s="8">
        <v>-0.61187499999999995</v>
      </c>
      <c r="F2980" s="4">
        <f t="shared" si="233"/>
        <v>0</v>
      </c>
      <c r="G2980" s="4">
        <f t="shared" si="234"/>
        <v>0</v>
      </c>
      <c r="H2980" s="8">
        <f t="shared" si="235"/>
        <v>0</v>
      </c>
      <c r="J2980" s="8">
        <v>107284</v>
      </c>
      <c r="K2980" s="8">
        <f t="shared" si="231"/>
        <v>107284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32"/>
        <v>-0.61187499999999995</v>
      </c>
      <c r="E2981" s="8">
        <v>-0.61187499999999995</v>
      </c>
      <c r="F2981" s="4">
        <f t="shared" si="233"/>
        <v>0</v>
      </c>
      <c r="G2981" s="4">
        <f t="shared" si="234"/>
        <v>0</v>
      </c>
      <c r="H2981" s="8">
        <f t="shared" si="235"/>
        <v>0</v>
      </c>
      <c r="J2981" s="8">
        <v>107636</v>
      </c>
      <c r="K2981" s="8">
        <f t="shared" si="231"/>
        <v>107636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32"/>
        <v>-0.61187499999999995</v>
      </c>
      <c r="E2982" s="8">
        <v>-0.61187499999999995</v>
      </c>
      <c r="F2982" s="4">
        <f t="shared" si="233"/>
        <v>0</v>
      </c>
      <c r="G2982" s="4">
        <f t="shared" si="234"/>
        <v>0</v>
      </c>
      <c r="H2982" s="8">
        <f t="shared" si="235"/>
        <v>0</v>
      </c>
      <c r="J2982" s="8">
        <v>105761</v>
      </c>
      <c r="K2982" s="8">
        <f t="shared" si="231"/>
        <v>105761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32"/>
        <v>-0.61187499999999995</v>
      </c>
      <c r="E2983" s="8">
        <v>-0.61187499999999995</v>
      </c>
      <c r="F2983" s="4">
        <f t="shared" si="233"/>
        <v>0</v>
      </c>
      <c r="G2983" s="4">
        <f t="shared" si="234"/>
        <v>0</v>
      </c>
      <c r="H2983" s="8">
        <f t="shared" si="235"/>
        <v>0</v>
      </c>
      <c r="J2983" s="8">
        <v>41715</v>
      </c>
      <c r="K2983" s="8">
        <f t="shared" si="231"/>
        <v>41715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32"/>
        <v>-0.61187499999999995</v>
      </c>
      <c r="E2984" s="8">
        <v>-0.61187499999999995</v>
      </c>
      <c r="F2984" s="4">
        <f t="shared" si="233"/>
        <v>0</v>
      </c>
      <c r="G2984" s="4">
        <f t="shared" si="234"/>
        <v>0</v>
      </c>
      <c r="H2984" s="8">
        <f t="shared" si="235"/>
        <v>0</v>
      </c>
      <c r="J2984" s="8">
        <v>-924.71500000000003</v>
      </c>
      <c r="K2984" s="8">
        <f t="shared" si="231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32"/>
        <v>-0.61187499999999995</v>
      </c>
      <c r="E2985" s="8">
        <v>-0.61187499999999995</v>
      </c>
      <c r="F2985" s="4">
        <f t="shared" si="233"/>
        <v>0</v>
      </c>
      <c r="G2985" s="4">
        <f t="shared" si="234"/>
        <v>0</v>
      </c>
      <c r="H2985" s="8">
        <f t="shared" si="235"/>
        <v>0</v>
      </c>
      <c r="J2985" s="8">
        <v>-611.875</v>
      </c>
      <c r="K2985" s="8">
        <f t="shared" si="231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32"/>
        <v>-0.61187499999999995</v>
      </c>
      <c r="E2986" s="8">
        <v>-0.61187499999999995</v>
      </c>
      <c r="F2986" s="4">
        <f t="shared" si="233"/>
        <v>0</v>
      </c>
      <c r="G2986" s="4">
        <f t="shared" si="234"/>
        <v>0</v>
      </c>
      <c r="H2986" s="8">
        <f t="shared" si="235"/>
        <v>0</v>
      </c>
      <c r="J2986" s="8">
        <v>-611.875</v>
      </c>
      <c r="K2986" s="8">
        <f t="shared" si="231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32"/>
        <v>-0.61187499999999995</v>
      </c>
      <c r="E2987" s="8">
        <v>-0.61187499999999995</v>
      </c>
      <c r="F2987" s="4">
        <f t="shared" si="233"/>
        <v>0</v>
      </c>
      <c r="G2987" s="4">
        <f t="shared" si="234"/>
        <v>0</v>
      </c>
      <c r="H2987" s="8">
        <f t="shared" si="235"/>
        <v>0</v>
      </c>
      <c r="J2987" s="8">
        <v>-611.875</v>
      </c>
      <c r="K2987" s="8">
        <f t="shared" si="231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32"/>
        <v>-0.61187499999999995</v>
      </c>
      <c r="E2988" s="8">
        <v>-0.61187499999999995</v>
      </c>
      <c r="F2988" s="4">
        <f t="shared" si="233"/>
        <v>0</v>
      </c>
      <c r="G2988" s="4">
        <f t="shared" si="234"/>
        <v>0</v>
      </c>
      <c r="H2988" s="8">
        <f t="shared" si="235"/>
        <v>0</v>
      </c>
      <c r="J2988" s="8">
        <v>-611.875</v>
      </c>
      <c r="K2988" s="8">
        <f t="shared" ref="K2988:K3051" si="236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32"/>
        <v>-1.0669200000000001</v>
      </c>
      <c r="E2989" s="8">
        <v>-1.0669150000000001</v>
      </c>
      <c r="F2989" s="4">
        <f t="shared" si="233"/>
        <v>5.000000000032756E-6</v>
      </c>
      <c r="G2989" s="4">
        <f t="shared" si="234"/>
        <v>5.000000000032756E-6</v>
      </c>
      <c r="H2989" s="8">
        <f t="shared" si="235"/>
        <v>2.5000000000327561E-11</v>
      </c>
      <c r="J2989" s="8">
        <v>-611.875</v>
      </c>
      <c r="K2989" s="8">
        <f t="shared" si="236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32"/>
        <v>-1.0669200000000001</v>
      </c>
      <c r="E2990" s="8">
        <v>-1.0669150000000001</v>
      </c>
      <c r="F2990" s="4">
        <f t="shared" si="233"/>
        <v>5.000000000032756E-6</v>
      </c>
      <c r="G2990" s="4">
        <f t="shared" si="234"/>
        <v>5.000000000032756E-6</v>
      </c>
      <c r="H2990" s="8">
        <f t="shared" si="235"/>
        <v>2.5000000000327561E-11</v>
      </c>
      <c r="J2990" s="8">
        <v>-611.875</v>
      </c>
      <c r="K2990" s="8">
        <f t="shared" si="236"/>
        <v>-611.875</v>
      </c>
    </row>
    <row r="2991" spans="1:11" x14ac:dyDescent="0.25">
      <c r="A2991" s="8">
        <v>2983</v>
      </c>
      <c r="B2991" s="8">
        <v>6</v>
      </c>
      <c r="C2991" s="8">
        <v>-444.82100000000003</v>
      </c>
      <c r="D2991" s="8">
        <f t="shared" si="232"/>
        <v>-0.44482100000000002</v>
      </c>
      <c r="E2991" s="8">
        <v>-0.34095399999999998</v>
      </c>
      <c r="F2991" s="4">
        <f t="shared" si="233"/>
        <v>0.10386700000000004</v>
      </c>
      <c r="G2991" s="4">
        <f t="shared" si="234"/>
        <v>0.10386700000000004</v>
      </c>
      <c r="H2991" s="8">
        <f t="shared" si="235"/>
        <v>1.0788353689000009E-2</v>
      </c>
      <c r="J2991" s="8">
        <v>-611.875</v>
      </c>
      <c r="K2991" s="8">
        <f t="shared" si="236"/>
        <v>-611.875</v>
      </c>
    </row>
    <row r="2992" spans="1:11" x14ac:dyDescent="0.25">
      <c r="A2992" s="8">
        <v>2984</v>
      </c>
      <c r="B2992" s="8">
        <v>7</v>
      </c>
      <c r="C2992" s="8">
        <v>111120</v>
      </c>
      <c r="D2992" s="8">
        <f t="shared" si="232"/>
        <v>111.12</v>
      </c>
      <c r="E2992" s="8">
        <v>111.57894400000001</v>
      </c>
      <c r="F2992" s="4">
        <f t="shared" si="233"/>
        <v>0.45894400000000246</v>
      </c>
      <c r="G2992" s="4">
        <f t="shared" si="234"/>
        <v>0.45894400000000246</v>
      </c>
      <c r="H2992" s="8">
        <f t="shared" si="235"/>
        <v>0.21062959513600227</v>
      </c>
      <c r="J2992" s="8">
        <v>-611.875</v>
      </c>
      <c r="K2992" s="8">
        <f t="shared" si="236"/>
        <v>-611.875</v>
      </c>
    </row>
    <row r="2993" spans="1:11" x14ac:dyDescent="0.25">
      <c r="A2993" s="8">
        <v>2985</v>
      </c>
      <c r="B2993" s="8">
        <v>8</v>
      </c>
      <c r="C2993" s="8">
        <v>109911</v>
      </c>
      <c r="D2993" s="8">
        <f t="shared" si="232"/>
        <v>109.911</v>
      </c>
      <c r="E2993" s="8">
        <v>110.30986900000001</v>
      </c>
      <c r="F2993" s="4">
        <f t="shared" si="233"/>
        <v>0.3988690000000048</v>
      </c>
      <c r="G2993" s="4">
        <f t="shared" si="234"/>
        <v>0.3988690000000048</v>
      </c>
      <c r="H2993" s="8">
        <f t="shared" si="235"/>
        <v>0.15909647916100383</v>
      </c>
      <c r="J2993" s="8">
        <v>-611.875</v>
      </c>
      <c r="K2993" s="8">
        <f t="shared" si="236"/>
        <v>-611.875</v>
      </c>
    </row>
    <row r="2994" spans="1:11" x14ac:dyDescent="0.25">
      <c r="A2994" s="8">
        <v>2986</v>
      </c>
      <c r="B2994" s="8">
        <v>9</v>
      </c>
      <c r="C2994" s="8">
        <v>109203</v>
      </c>
      <c r="D2994" s="8">
        <f t="shared" si="232"/>
        <v>109.203</v>
      </c>
      <c r="E2994" s="8">
        <v>109.567294</v>
      </c>
      <c r="F2994" s="4">
        <f t="shared" si="233"/>
        <v>0.36429400000000101</v>
      </c>
      <c r="G2994" s="4">
        <f t="shared" si="234"/>
        <v>0.36429400000000101</v>
      </c>
      <c r="H2994" s="8">
        <f t="shared" si="235"/>
        <v>0.13271011843600072</v>
      </c>
      <c r="J2994" s="8">
        <v>-1066.92</v>
      </c>
      <c r="K2994" s="8">
        <f t="shared" si="236"/>
        <v>-1066.92</v>
      </c>
    </row>
    <row r="2995" spans="1:11" x14ac:dyDescent="0.25">
      <c r="A2995" s="8">
        <v>2987</v>
      </c>
      <c r="B2995" s="8">
        <v>10</v>
      </c>
      <c r="C2995" s="8">
        <v>108337</v>
      </c>
      <c r="D2995" s="8">
        <f t="shared" si="232"/>
        <v>108.337</v>
      </c>
      <c r="E2995" s="8">
        <v>108.66813399999999</v>
      </c>
      <c r="F2995" s="4">
        <f t="shared" si="233"/>
        <v>0.3311339999999916</v>
      </c>
      <c r="G2995" s="4">
        <f t="shared" si="234"/>
        <v>0.3311339999999916</v>
      </c>
      <c r="H2995" s="8">
        <f t="shared" si="235"/>
        <v>0.10964972595599444</v>
      </c>
      <c r="J2995" s="8">
        <v>-1066.92</v>
      </c>
      <c r="K2995" s="8">
        <f t="shared" si="236"/>
        <v>-1066.92</v>
      </c>
    </row>
    <row r="2996" spans="1:11" x14ac:dyDescent="0.25">
      <c r="A2996" s="8">
        <v>2988</v>
      </c>
      <c r="B2996" s="8">
        <v>11</v>
      </c>
      <c r="C2996" s="8">
        <v>107773</v>
      </c>
      <c r="D2996" s="8">
        <f t="shared" si="232"/>
        <v>107.773</v>
      </c>
      <c r="E2996" s="8">
        <v>108.056574</v>
      </c>
      <c r="F2996" s="4">
        <f t="shared" si="233"/>
        <v>0.28357400000000155</v>
      </c>
      <c r="G2996" s="4">
        <f t="shared" si="234"/>
        <v>0.28357400000000155</v>
      </c>
      <c r="H2996" s="8">
        <f t="shared" si="235"/>
        <v>8.0414213476000876E-2</v>
      </c>
      <c r="J2996" s="8">
        <v>13901.1</v>
      </c>
      <c r="K2996" s="8">
        <f t="shared" si="236"/>
        <v>13901.1</v>
      </c>
    </row>
    <row r="2997" spans="1:11" x14ac:dyDescent="0.25">
      <c r="A2997" s="8">
        <v>2989</v>
      </c>
      <c r="B2997" s="8">
        <v>12</v>
      </c>
      <c r="C2997" s="8">
        <v>107468</v>
      </c>
      <c r="D2997" s="8">
        <f t="shared" si="232"/>
        <v>107.468</v>
      </c>
      <c r="E2997" s="8">
        <v>107.86022199999999</v>
      </c>
      <c r="F2997" s="4">
        <f t="shared" si="233"/>
        <v>0.39222199999998963</v>
      </c>
      <c r="G2997" s="4">
        <f t="shared" si="234"/>
        <v>0.39222199999998963</v>
      </c>
      <c r="H2997" s="8">
        <f t="shared" si="235"/>
        <v>0.15383809728399186</v>
      </c>
      <c r="J2997" s="8">
        <v>111936</v>
      </c>
      <c r="K2997" s="8">
        <f t="shared" si="236"/>
        <v>111936</v>
      </c>
    </row>
    <row r="2998" spans="1:11" x14ac:dyDescent="0.25">
      <c r="A2998" s="8">
        <v>2990</v>
      </c>
      <c r="B2998" s="8">
        <v>13</v>
      </c>
      <c r="C2998" s="8">
        <v>107272</v>
      </c>
      <c r="D2998" s="8">
        <f t="shared" si="232"/>
        <v>107.27200000000001</v>
      </c>
      <c r="E2998" s="8">
        <v>107.55252900000001</v>
      </c>
      <c r="F2998" s="4">
        <f t="shared" si="233"/>
        <v>0.28052900000000136</v>
      </c>
      <c r="G2998" s="4">
        <f t="shared" si="234"/>
        <v>0.28052900000000136</v>
      </c>
      <c r="H2998" s="8">
        <f t="shared" si="235"/>
        <v>7.8696519841000762E-2</v>
      </c>
      <c r="J2998" s="8">
        <v>110909</v>
      </c>
      <c r="K2998" s="8">
        <f t="shared" si="236"/>
        <v>110909</v>
      </c>
    </row>
    <row r="2999" spans="1:11" x14ac:dyDescent="0.25">
      <c r="A2999" s="8">
        <v>2991</v>
      </c>
      <c r="B2999" s="8">
        <v>14</v>
      </c>
      <c r="C2999" s="8">
        <v>107162</v>
      </c>
      <c r="D2999" s="8">
        <f t="shared" si="232"/>
        <v>107.16200000000001</v>
      </c>
      <c r="E2999" s="8">
        <v>107.224256</v>
      </c>
      <c r="F2999" s="4">
        <f t="shared" si="233"/>
        <v>6.2255999999990763E-2</v>
      </c>
      <c r="G2999" s="4">
        <f t="shared" si="234"/>
        <v>6.2255999999990763E-2</v>
      </c>
      <c r="H2999" s="8">
        <f t="shared" si="235"/>
        <v>3.8758095359988499E-3</v>
      </c>
      <c r="J2999" s="8">
        <v>110159</v>
      </c>
      <c r="K2999" s="8">
        <f t="shared" si="236"/>
        <v>110159</v>
      </c>
    </row>
    <row r="3000" spans="1:11" x14ac:dyDescent="0.25">
      <c r="A3000" s="8">
        <v>2992</v>
      </c>
      <c r="B3000" s="8">
        <v>15</v>
      </c>
      <c r="C3000" s="8">
        <v>107064</v>
      </c>
      <c r="D3000" s="8">
        <f t="shared" si="232"/>
        <v>107.06399999999999</v>
      </c>
      <c r="E3000" s="8">
        <v>107.113535</v>
      </c>
      <c r="F3000" s="4">
        <f t="shared" si="233"/>
        <v>4.953500000000588E-2</v>
      </c>
      <c r="G3000" s="4">
        <f t="shared" si="234"/>
        <v>4.953500000000588E-2</v>
      </c>
      <c r="H3000" s="8">
        <f t="shared" si="235"/>
        <v>2.4537162250005827E-3</v>
      </c>
      <c r="J3000" s="8">
        <v>109206</v>
      </c>
      <c r="K3000" s="8">
        <f t="shared" si="236"/>
        <v>109206</v>
      </c>
    </row>
    <row r="3001" spans="1:11" x14ac:dyDescent="0.25">
      <c r="A3001" s="8">
        <v>2993</v>
      </c>
      <c r="B3001" s="8">
        <v>16</v>
      </c>
      <c r="C3001" s="8">
        <v>107465</v>
      </c>
      <c r="D3001" s="8">
        <f t="shared" si="232"/>
        <v>107.465</v>
      </c>
      <c r="E3001" s="8">
        <v>107.38522500000001</v>
      </c>
      <c r="F3001" s="4">
        <f t="shared" si="233"/>
        <v>-7.9774999999997931E-2</v>
      </c>
      <c r="G3001" s="4">
        <f t="shared" si="234"/>
        <v>7.9774999999997931E-2</v>
      </c>
      <c r="H3001" s="8">
        <f t="shared" si="235"/>
        <v>6.3640506249996696E-3</v>
      </c>
      <c r="J3001" s="8">
        <v>108264</v>
      </c>
      <c r="K3001" s="8">
        <f t="shared" si="236"/>
        <v>108264</v>
      </c>
    </row>
    <row r="3002" spans="1:11" x14ac:dyDescent="0.25">
      <c r="A3002" s="8">
        <v>2994</v>
      </c>
      <c r="B3002" s="8">
        <v>17</v>
      </c>
      <c r="C3002" s="8">
        <v>48196.6</v>
      </c>
      <c r="D3002" s="8">
        <f t="shared" si="232"/>
        <v>48.196599999999997</v>
      </c>
      <c r="E3002" s="8">
        <v>46.326501</v>
      </c>
      <c r="F3002" s="4">
        <f t="shared" si="233"/>
        <v>-1.8700989999999962</v>
      </c>
      <c r="G3002" s="4">
        <f t="shared" si="234"/>
        <v>1.8700989999999962</v>
      </c>
      <c r="H3002" s="8">
        <f t="shared" si="235"/>
        <v>3.4972702698009859</v>
      </c>
      <c r="J3002" s="8">
        <v>107950</v>
      </c>
      <c r="K3002" s="8">
        <f t="shared" si="236"/>
        <v>107950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32"/>
        <v>-0.92471500000000006</v>
      </c>
      <c r="E3003" s="8">
        <v>-0.92471499999999995</v>
      </c>
      <c r="F3003" s="4">
        <f t="shared" si="233"/>
        <v>1.1102230246251565E-16</v>
      </c>
      <c r="G3003" s="4">
        <f t="shared" si="234"/>
        <v>1.1102230246251565E-16</v>
      </c>
      <c r="H3003" s="8">
        <f t="shared" si="235"/>
        <v>1.2325951644078309E-32</v>
      </c>
      <c r="J3003" s="8">
        <v>107515</v>
      </c>
      <c r="K3003" s="8">
        <f t="shared" si="236"/>
        <v>107515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32"/>
        <v>-0.61187499999999995</v>
      </c>
      <c r="E3004" s="8">
        <v>-0.61187499999999995</v>
      </c>
      <c r="F3004" s="4">
        <f t="shared" si="233"/>
        <v>0</v>
      </c>
      <c r="G3004" s="4">
        <f t="shared" si="234"/>
        <v>0</v>
      </c>
      <c r="H3004" s="8">
        <f t="shared" si="235"/>
        <v>0</v>
      </c>
      <c r="J3004" s="8">
        <v>107512</v>
      </c>
      <c r="K3004" s="8">
        <f t="shared" si="236"/>
        <v>107512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32"/>
        <v>-0.61187499999999995</v>
      </c>
      <c r="E3005" s="8">
        <v>-0.61187499999999995</v>
      </c>
      <c r="F3005" s="4">
        <f t="shared" si="233"/>
        <v>0</v>
      </c>
      <c r="G3005" s="4">
        <f t="shared" si="234"/>
        <v>0</v>
      </c>
      <c r="H3005" s="8">
        <f t="shared" si="235"/>
        <v>0</v>
      </c>
      <c r="J3005" s="8">
        <v>97520</v>
      </c>
      <c r="K3005" s="8">
        <f t="shared" si="236"/>
        <v>97520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32"/>
        <v>-0.61187499999999995</v>
      </c>
      <c r="E3006" s="8">
        <v>-0.61187499999999995</v>
      </c>
      <c r="F3006" s="4">
        <f t="shared" si="233"/>
        <v>0</v>
      </c>
      <c r="G3006" s="4">
        <f t="shared" si="234"/>
        <v>0</v>
      </c>
      <c r="H3006" s="8">
        <f t="shared" si="235"/>
        <v>0</v>
      </c>
      <c r="J3006" s="8">
        <v>89812.2</v>
      </c>
      <c r="K3006" s="8">
        <f t="shared" si="236"/>
        <v>89812.2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32"/>
        <v>-0.61187499999999995</v>
      </c>
      <c r="E3007" s="8">
        <v>-0.61187499999999995</v>
      </c>
      <c r="F3007" s="4">
        <f t="shared" si="233"/>
        <v>0</v>
      </c>
      <c r="G3007" s="4">
        <f t="shared" si="234"/>
        <v>0</v>
      </c>
      <c r="H3007" s="8">
        <f t="shared" si="235"/>
        <v>0</v>
      </c>
      <c r="J3007" s="8">
        <v>32684.2</v>
      </c>
      <c r="K3007" s="8">
        <f t="shared" si="236"/>
        <v>32684.2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32"/>
        <v>-0.61187499999999995</v>
      </c>
      <c r="E3008" s="8">
        <v>-0.61187499999999995</v>
      </c>
      <c r="F3008" s="4">
        <f t="shared" si="233"/>
        <v>0</v>
      </c>
      <c r="G3008" s="4">
        <f t="shared" si="234"/>
        <v>0</v>
      </c>
      <c r="H3008" s="8">
        <f t="shared" si="235"/>
        <v>0</v>
      </c>
      <c r="J3008" s="8">
        <v>-924.71500000000003</v>
      </c>
      <c r="K3008" s="8">
        <f t="shared" si="236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32"/>
        <v>-0.61187499999999995</v>
      </c>
      <c r="E3009" s="8">
        <v>-0.61187499999999995</v>
      </c>
      <c r="F3009" s="4">
        <f t="shared" si="233"/>
        <v>0</v>
      </c>
      <c r="G3009" s="4">
        <f t="shared" si="234"/>
        <v>0</v>
      </c>
      <c r="H3009" s="8">
        <f t="shared" si="235"/>
        <v>0</v>
      </c>
      <c r="J3009" s="8">
        <v>-611.875</v>
      </c>
      <c r="K3009" s="8">
        <f t="shared" si="236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32"/>
        <v>-0.61187499999999995</v>
      </c>
      <c r="E3010" s="8">
        <v>-0.61187499999999995</v>
      </c>
      <c r="F3010" s="4">
        <f t="shared" si="233"/>
        <v>0</v>
      </c>
      <c r="G3010" s="4">
        <f t="shared" si="234"/>
        <v>0</v>
      </c>
      <c r="H3010" s="8">
        <f t="shared" si="235"/>
        <v>0</v>
      </c>
      <c r="J3010" s="8">
        <v>-611.875</v>
      </c>
      <c r="K3010" s="8">
        <f t="shared" si="236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32"/>
        <v>-0.61187499999999995</v>
      </c>
      <c r="E3011" s="8">
        <v>-0.61187499999999995</v>
      </c>
      <c r="F3011" s="4">
        <f t="shared" si="233"/>
        <v>0</v>
      </c>
      <c r="G3011" s="4">
        <f t="shared" si="234"/>
        <v>0</v>
      </c>
      <c r="H3011" s="8">
        <f t="shared" si="235"/>
        <v>0</v>
      </c>
      <c r="J3011" s="8">
        <v>-611.875</v>
      </c>
      <c r="K3011" s="8">
        <f t="shared" si="236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32"/>
        <v>-0.61187499999999995</v>
      </c>
      <c r="E3012" s="8">
        <v>-0.61187499999999995</v>
      </c>
      <c r="F3012" s="4">
        <f t="shared" si="233"/>
        <v>0</v>
      </c>
      <c r="G3012" s="4">
        <f t="shared" si="234"/>
        <v>0</v>
      </c>
      <c r="H3012" s="8">
        <f t="shared" si="235"/>
        <v>0</v>
      </c>
      <c r="J3012" s="8">
        <v>-611.875</v>
      </c>
      <c r="K3012" s="8">
        <f t="shared" si="236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32"/>
        <v>-1.0669200000000001</v>
      </c>
      <c r="E3013" s="8">
        <v>-1.0669150000000001</v>
      </c>
      <c r="F3013" s="4">
        <f t="shared" si="233"/>
        <v>5.000000000032756E-6</v>
      </c>
      <c r="G3013" s="4">
        <f t="shared" si="234"/>
        <v>5.000000000032756E-6</v>
      </c>
      <c r="H3013" s="8">
        <f t="shared" si="235"/>
        <v>2.5000000000327561E-11</v>
      </c>
      <c r="J3013" s="8">
        <v>-611.875</v>
      </c>
      <c r="K3013" s="8">
        <f t="shared" si="236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32"/>
        <v>-1.0669200000000001</v>
      </c>
      <c r="E3014" s="8">
        <v>-1.0669150000000001</v>
      </c>
      <c r="F3014" s="4">
        <f t="shared" si="233"/>
        <v>5.000000000032756E-6</v>
      </c>
      <c r="G3014" s="4">
        <f t="shared" si="234"/>
        <v>5.000000000032756E-6</v>
      </c>
      <c r="H3014" s="8">
        <f t="shared" si="235"/>
        <v>2.5000000000327561E-11</v>
      </c>
      <c r="J3014" s="8">
        <v>-611.875</v>
      </c>
      <c r="K3014" s="8">
        <f t="shared" si="236"/>
        <v>-611.875</v>
      </c>
    </row>
    <row r="3015" spans="1:11" x14ac:dyDescent="0.25">
      <c r="A3015" s="8">
        <v>3007</v>
      </c>
      <c r="B3015" s="8">
        <v>6</v>
      </c>
      <c r="C3015" s="8">
        <v>-3336.26</v>
      </c>
      <c r="D3015" s="8">
        <f t="shared" si="232"/>
        <v>-3.3362600000000002</v>
      </c>
      <c r="E3015" s="8">
        <v>-3.3402949999999998</v>
      </c>
      <c r="F3015" s="4">
        <f t="shared" si="233"/>
        <v>-4.0349999999995667E-3</v>
      </c>
      <c r="G3015" s="4">
        <f t="shared" si="234"/>
        <v>4.0349999999995667E-3</v>
      </c>
      <c r="H3015" s="8">
        <f t="shared" si="235"/>
        <v>1.6281224999996504E-5</v>
      </c>
      <c r="J3015" s="8">
        <v>-611.875</v>
      </c>
      <c r="K3015" s="8">
        <f t="shared" si="236"/>
        <v>-611.875</v>
      </c>
    </row>
    <row r="3016" spans="1:11" x14ac:dyDescent="0.25">
      <c r="A3016" s="8">
        <v>3008</v>
      </c>
      <c r="B3016" s="8">
        <v>7</v>
      </c>
      <c r="C3016" s="8">
        <v>92207.9</v>
      </c>
      <c r="D3016" s="8">
        <f t="shared" si="232"/>
        <v>92.207899999999995</v>
      </c>
      <c r="E3016" s="8">
        <v>92.999559000000005</v>
      </c>
      <c r="F3016" s="4">
        <f t="shared" si="233"/>
        <v>0.79165900000000988</v>
      </c>
      <c r="G3016" s="4">
        <f t="shared" si="234"/>
        <v>0.79165900000000988</v>
      </c>
      <c r="H3016" s="8">
        <f t="shared" si="235"/>
        <v>0.62672397228101562</v>
      </c>
      <c r="J3016" s="8">
        <v>-611.875</v>
      </c>
      <c r="K3016" s="8">
        <f t="shared" si="236"/>
        <v>-611.875</v>
      </c>
    </row>
    <row r="3017" spans="1:11" x14ac:dyDescent="0.25">
      <c r="A3017" s="8">
        <v>3009</v>
      </c>
      <c r="B3017" s="8">
        <v>8</v>
      </c>
      <c r="C3017" s="8">
        <v>109508</v>
      </c>
      <c r="D3017" s="8">
        <f t="shared" ref="D3017:D3080" si="237">C3017/1000</f>
        <v>109.508</v>
      </c>
      <c r="E3017" s="8">
        <v>109.937</v>
      </c>
      <c r="F3017" s="4">
        <f t="shared" ref="F3017:F3080" si="238">(E3017- D3017)</f>
        <v>0.42900000000000205</v>
      </c>
      <c r="G3017" s="4">
        <f t="shared" ref="G3017:G3080" si="239">ABS(F3017)</f>
        <v>0.42900000000000205</v>
      </c>
      <c r="H3017" s="8">
        <f t="shared" ref="H3017:H3080" si="240">(G3017^2)</f>
        <v>0.18404100000000176</v>
      </c>
      <c r="J3017" s="8">
        <v>-611.875</v>
      </c>
      <c r="K3017" s="8">
        <f t="shared" si="236"/>
        <v>-611.875</v>
      </c>
    </row>
    <row r="3018" spans="1:11" x14ac:dyDescent="0.25">
      <c r="A3018" s="8">
        <v>3010</v>
      </c>
      <c r="B3018" s="8">
        <v>9</v>
      </c>
      <c r="C3018" s="8">
        <v>108445</v>
      </c>
      <c r="D3018" s="8">
        <f t="shared" si="237"/>
        <v>108.44499999999999</v>
      </c>
      <c r="E3018" s="8">
        <v>108.82368700000001</v>
      </c>
      <c r="F3018" s="4">
        <f t="shared" si="238"/>
        <v>0.37868700000001354</v>
      </c>
      <c r="G3018" s="4">
        <f t="shared" si="239"/>
        <v>0.37868700000001354</v>
      </c>
      <c r="H3018" s="8">
        <f t="shared" si="240"/>
        <v>0.14340384396901026</v>
      </c>
      <c r="J3018" s="8">
        <v>-1066.92</v>
      </c>
      <c r="K3018" s="8">
        <f t="shared" si="236"/>
        <v>-1066.92</v>
      </c>
    </row>
    <row r="3019" spans="1:11" x14ac:dyDescent="0.25">
      <c r="A3019" s="8">
        <v>3011</v>
      </c>
      <c r="B3019" s="8">
        <v>10</v>
      </c>
      <c r="C3019" s="8">
        <v>107770</v>
      </c>
      <c r="D3019" s="8">
        <f t="shared" si="237"/>
        <v>107.77</v>
      </c>
      <c r="E3019" s="8">
        <v>108.116282</v>
      </c>
      <c r="F3019" s="4">
        <f t="shared" si="238"/>
        <v>0.3462820000000022</v>
      </c>
      <c r="G3019" s="4">
        <f t="shared" si="239"/>
        <v>0.3462820000000022</v>
      </c>
      <c r="H3019" s="8">
        <f t="shared" si="240"/>
        <v>0.11991122352400152</v>
      </c>
      <c r="J3019" s="8">
        <v>-1066.92</v>
      </c>
      <c r="K3019" s="8">
        <f t="shared" si="236"/>
        <v>-1066.92</v>
      </c>
    </row>
    <row r="3020" spans="1:11" x14ac:dyDescent="0.25">
      <c r="A3020" s="8">
        <v>3012</v>
      </c>
      <c r="B3020" s="8">
        <v>11</v>
      </c>
      <c r="C3020" s="8">
        <v>107277</v>
      </c>
      <c r="D3020" s="8">
        <f t="shared" si="237"/>
        <v>107.277</v>
      </c>
      <c r="E3020" s="8">
        <v>107.545143</v>
      </c>
      <c r="F3020" s="4">
        <f t="shared" si="238"/>
        <v>0.26814299999999491</v>
      </c>
      <c r="G3020" s="4">
        <f t="shared" si="239"/>
        <v>0.26814299999999491</v>
      </c>
      <c r="H3020" s="8">
        <f t="shared" si="240"/>
        <v>7.1900668448997271E-2</v>
      </c>
      <c r="J3020" s="8">
        <v>-353.87400000000002</v>
      </c>
      <c r="K3020" s="8">
        <f t="shared" si="236"/>
        <v>-353.87400000000002</v>
      </c>
    </row>
    <row r="3021" spans="1:11" x14ac:dyDescent="0.25">
      <c r="A3021" s="8">
        <v>3013</v>
      </c>
      <c r="B3021" s="8">
        <v>12</v>
      </c>
      <c r="C3021" s="8">
        <v>106886</v>
      </c>
      <c r="D3021" s="8">
        <f t="shared" si="237"/>
        <v>106.886</v>
      </c>
      <c r="E3021" s="8">
        <v>106.985714</v>
      </c>
      <c r="F3021" s="4">
        <f t="shared" si="238"/>
        <v>9.9714000000005854E-2</v>
      </c>
      <c r="G3021" s="4">
        <f t="shared" si="239"/>
        <v>9.9714000000005854E-2</v>
      </c>
      <c r="H3021" s="8">
        <f t="shared" si="240"/>
        <v>9.9428817960011667E-3</v>
      </c>
      <c r="J3021" s="8">
        <v>111386</v>
      </c>
      <c r="K3021" s="8">
        <f t="shared" si="236"/>
        <v>111386</v>
      </c>
    </row>
    <row r="3022" spans="1:11" x14ac:dyDescent="0.25">
      <c r="A3022" s="8">
        <v>3014</v>
      </c>
      <c r="B3022" s="8">
        <v>13</v>
      </c>
      <c r="C3022" s="8">
        <v>106506</v>
      </c>
      <c r="D3022" s="8">
        <f t="shared" si="237"/>
        <v>106.506</v>
      </c>
      <c r="E3022" s="8">
        <v>106.513436</v>
      </c>
      <c r="F3022" s="4">
        <f t="shared" si="238"/>
        <v>7.4359999999984439E-3</v>
      </c>
      <c r="G3022" s="4">
        <f t="shared" si="239"/>
        <v>7.4359999999984439E-3</v>
      </c>
      <c r="H3022" s="8">
        <f t="shared" si="240"/>
        <v>5.5294095999976858E-5</v>
      </c>
      <c r="J3022" s="8">
        <v>110311</v>
      </c>
      <c r="K3022" s="8">
        <f t="shared" si="236"/>
        <v>110311</v>
      </c>
    </row>
    <row r="3023" spans="1:11" x14ac:dyDescent="0.25">
      <c r="A3023" s="8">
        <v>3015</v>
      </c>
      <c r="B3023" s="8">
        <v>14</v>
      </c>
      <c r="C3023" s="8">
        <v>101915</v>
      </c>
      <c r="D3023" s="8">
        <f t="shared" si="237"/>
        <v>101.91500000000001</v>
      </c>
      <c r="E3023" s="8">
        <v>101.993165</v>
      </c>
      <c r="F3023" s="4">
        <f t="shared" si="238"/>
        <v>7.8164999999998486E-2</v>
      </c>
      <c r="G3023" s="4">
        <f t="shared" si="239"/>
        <v>7.8164999999998486E-2</v>
      </c>
      <c r="H3023" s="8">
        <f t="shared" si="240"/>
        <v>6.1097672249997631E-3</v>
      </c>
      <c r="J3023" s="8">
        <v>109594</v>
      </c>
      <c r="K3023" s="8">
        <f t="shared" si="236"/>
        <v>109594</v>
      </c>
    </row>
    <row r="3024" spans="1:11" x14ac:dyDescent="0.25">
      <c r="A3024" s="8">
        <v>3016</v>
      </c>
      <c r="B3024" s="8">
        <v>15</v>
      </c>
      <c r="C3024" s="8">
        <v>56467.7</v>
      </c>
      <c r="D3024" s="8">
        <f t="shared" si="237"/>
        <v>56.467699999999994</v>
      </c>
      <c r="E3024" s="8">
        <v>56.082678000000001</v>
      </c>
      <c r="F3024" s="4">
        <f t="shared" si="238"/>
        <v>-0.3850219999999922</v>
      </c>
      <c r="G3024" s="4">
        <f t="shared" si="239"/>
        <v>0.3850219999999922</v>
      </c>
      <c r="H3024" s="8">
        <f t="shared" si="240"/>
        <v>0.148241940483994</v>
      </c>
      <c r="J3024" s="8">
        <v>108718</v>
      </c>
      <c r="K3024" s="8">
        <f t="shared" si="236"/>
        <v>108718</v>
      </c>
    </row>
    <row r="3025" spans="1:11" x14ac:dyDescent="0.25">
      <c r="A3025" s="8">
        <v>3017</v>
      </c>
      <c r="B3025" s="8">
        <v>16</v>
      </c>
      <c r="C3025" s="8">
        <v>84893.1</v>
      </c>
      <c r="D3025" s="8">
        <f t="shared" si="237"/>
        <v>84.893100000000004</v>
      </c>
      <c r="E3025" s="8">
        <v>83.412351999999998</v>
      </c>
      <c r="F3025" s="4">
        <f t="shared" si="238"/>
        <v>-1.4807480000000055</v>
      </c>
      <c r="G3025" s="4">
        <f t="shared" si="239"/>
        <v>1.4807480000000055</v>
      </c>
      <c r="H3025" s="8">
        <f t="shared" si="240"/>
        <v>2.1926146395040162</v>
      </c>
      <c r="J3025" s="8">
        <v>108081</v>
      </c>
      <c r="K3025" s="8">
        <f t="shared" si="236"/>
        <v>108081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37"/>
        <v>-0.92471500000000006</v>
      </c>
      <c r="E3026" s="8">
        <v>-0.92471499999999995</v>
      </c>
      <c r="F3026" s="4">
        <f t="shared" si="238"/>
        <v>1.1102230246251565E-16</v>
      </c>
      <c r="G3026" s="4">
        <f t="shared" si="239"/>
        <v>1.1102230246251565E-16</v>
      </c>
      <c r="H3026" s="8">
        <f t="shared" si="240"/>
        <v>1.2325951644078309E-32</v>
      </c>
      <c r="J3026" s="8">
        <v>107774</v>
      </c>
      <c r="K3026" s="8">
        <f t="shared" si="236"/>
        <v>107774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37"/>
        <v>-0.92471500000000006</v>
      </c>
      <c r="E3027" s="8">
        <v>-0.92471499999999995</v>
      </c>
      <c r="F3027" s="4">
        <f t="shared" si="238"/>
        <v>1.1102230246251565E-16</v>
      </c>
      <c r="G3027" s="4">
        <f t="shared" si="239"/>
        <v>1.1102230246251565E-16</v>
      </c>
      <c r="H3027" s="8">
        <f t="shared" si="240"/>
        <v>1.2325951644078309E-32</v>
      </c>
      <c r="J3027" s="8">
        <v>107583</v>
      </c>
      <c r="K3027" s="8">
        <f t="shared" si="236"/>
        <v>107583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37"/>
        <v>-0.61187499999999995</v>
      </c>
      <c r="E3028" s="8">
        <v>-0.61187499999999995</v>
      </c>
      <c r="F3028" s="4">
        <f t="shared" si="238"/>
        <v>0</v>
      </c>
      <c r="G3028" s="4">
        <f t="shared" si="239"/>
        <v>0</v>
      </c>
      <c r="H3028" s="8">
        <f t="shared" si="240"/>
        <v>0</v>
      </c>
      <c r="J3028" s="8">
        <v>107265</v>
      </c>
      <c r="K3028" s="8">
        <f t="shared" si="236"/>
        <v>107265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37"/>
        <v>-0.61187499999999995</v>
      </c>
      <c r="E3029" s="8">
        <v>-0.61187499999999995</v>
      </c>
      <c r="F3029" s="4">
        <f t="shared" si="238"/>
        <v>0</v>
      </c>
      <c r="G3029" s="4">
        <f t="shared" si="239"/>
        <v>0</v>
      </c>
      <c r="H3029" s="8">
        <f t="shared" si="240"/>
        <v>0</v>
      </c>
      <c r="J3029" s="8">
        <v>107152</v>
      </c>
      <c r="K3029" s="8">
        <f t="shared" si="236"/>
        <v>107152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37"/>
        <v>-0.61187499999999995</v>
      </c>
      <c r="E3030" s="8">
        <v>-0.61187499999999995</v>
      </c>
      <c r="F3030" s="4">
        <f t="shared" si="238"/>
        <v>0</v>
      </c>
      <c r="G3030" s="4">
        <f t="shared" si="239"/>
        <v>0</v>
      </c>
      <c r="H3030" s="8">
        <f t="shared" si="240"/>
        <v>0</v>
      </c>
      <c r="J3030" s="8">
        <v>107469</v>
      </c>
      <c r="K3030" s="8">
        <f t="shared" si="236"/>
        <v>107469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37"/>
        <v>-0.61187499999999995</v>
      </c>
      <c r="E3031" s="8">
        <v>-0.61187499999999995</v>
      </c>
      <c r="F3031" s="4">
        <f t="shared" si="238"/>
        <v>0</v>
      </c>
      <c r="G3031" s="4">
        <f t="shared" si="239"/>
        <v>0</v>
      </c>
      <c r="H3031" s="8">
        <f t="shared" si="240"/>
        <v>0</v>
      </c>
      <c r="J3031" s="8">
        <v>46735.5</v>
      </c>
      <c r="K3031" s="8">
        <f t="shared" si="236"/>
        <v>46735.5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37"/>
        <v>-0.61187499999999995</v>
      </c>
      <c r="E3032" s="8">
        <v>-0.61187499999999995</v>
      </c>
      <c r="F3032" s="4">
        <f t="shared" si="238"/>
        <v>0</v>
      </c>
      <c r="G3032" s="4">
        <f t="shared" si="239"/>
        <v>0</v>
      </c>
      <c r="H3032" s="8">
        <f t="shared" si="240"/>
        <v>0</v>
      </c>
      <c r="J3032" s="8">
        <v>-924.71500000000003</v>
      </c>
      <c r="K3032" s="8">
        <f t="shared" si="236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37"/>
        <v>-0.61187499999999995</v>
      </c>
      <c r="E3033" s="8">
        <v>-0.61187499999999995</v>
      </c>
      <c r="F3033" s="4">
        <f t="shared" si="238"/>
        <v>0</v>
      </c>
      <c r="G3033" s="4">
        <f t="shared" si="239"/>
        <v>0</v>
      </c>
      <c r="H3033" s="8">
        <f t="shared" si="240"/>
        <v>0</v>
      </c>
      <c r="J3033" s="8">
        <v>-611.875</v>
      </c>
      <c r="K3033" s="8">
        <f t="shared" si="236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37"/>
        <v>-0.61187499999999995</v>
      </c>
      <c r="E3034" s="8">
        <v>-0.61187499999999995</v>
      </c>
      <c r="F3034" s="4">
        <f t="shared" si="238"/>
        <v>0</v>
      </c>
      <c r="G3034" s="4">
        <f t="shared" si="239"/>
        <v>0</v>
      </c>
      <c r="H3034" s="8">
        <f t="shared" si="240"/>
        <v>0</v>
      </c>
      <c r="J3034" s="8">
        <v>-611.875</v>
      </c>
      <c r="K3034" s="8">
        <f t="shared" si="236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37"/>
        <v>-0.61187499999999995</v>
      </c>
      <c r="E3035" s="8">
        <v>-0.61187499999999995</v>
      </c>
      <c r="F3035" s="4">
        <f t="shared" si="238"/>
        <v>0</v>
      </c>
      <c r="G3035" s="4">
        <f t="shared" si="239"/>
        <v>0</v>
      </c>
      <c r="H3035" s="8">
        <f t="shared" si="240"/>
        <v>0</v>
      </c>
      <c r="J3035" s="8">
        <v>-611.875</v>
      </c>
      <c r="K3035" s="8">
        <f t="shared" si="236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37"/>
        <v>-0.61187499999999995</v>
      </c>
      <c r="E3036" s="8">
        <v>-0.61187499999999995</v>
      </c>
      <c r="F3036" s="4">
        <f t="shared" si="238"/>
        <v>0</v>
      </c>
      <c r="G3036" s="4">
        <f t="shared" si="239"/>
        <v>0</v>
      </c>
      <c r="H3036" s="8">
        <f t="shared" si="240"/>
        <v>0</v>
      </c>
      <c r="J3036" s="8">
        <v>-611.875</v>
      </c>
      <c r="K3036" s="8">
        <f t="shared" si="236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37"/>
        <v>-1.0669200000000001</v>
      </c>
      <c r="E3037" s="8">
        <v>-1.0669150000000001</v>
      </c>
      <c r="F3037" s="4">
        <f t="shared" si="238"/>
        <v>5.000000000032756E-6</v>
      </c>
      <c r="G3037" s="4">
        <f t="shared" si="239"/>
        <v>5.000000000032756E-6</v>
      </c>
      <c r="H3037" s="8">
        <f t="shared" si="240"/>
        <v>2.5000000000327561E-11</v>
      </c>
      <c r="J3037" s="8">
        <v>-611.875</v>
      </c>
      <c r="K3037" s="8">
        <f t="shared" si="236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37"/>
        <v>-1.0669200000000001</v>
      </c>
      <c r="E3038" s="8">
        <v>-1.0669150000000001</v>
      </c>
      <c r="F3038" s="4">
        <f t="shared" si="238"/>
        <v>5.000000000032756E-6</v>
      </c>
      <c r="G3038" s="4">
        <f t="shared" si="239"/>
        <v>5.000000000032756E-6</v>
      </c>
      <c r="H3038" s="8">
        <f t="shared" si="240"/>
        <v>2.5000000000327561E-11</v>
      </c>
      <c r="J3038" s="8">
        <v>-611.875</v>
      </c>
      <c r="K3038" s="8">
        <f t="shared" si="236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37"/>
        <v>-1.0669200000000001</v>
      </c>
      <c r="E3039" s="8">
        <v>-1.0669150000000001</v>
      </c>
      <c r="F3039" s="4">
        <f t="shared" si="238"/>
        <v>5.000000000032756E-6</v>
      </c>
      <c r="G3039" s="4">
        <f t="shared" si="239"/>
        <v>5.000000000032756E-6</v>
      </c>
      <c r="H3039" s="8">
        <f t="shared" si="240"/>
        <v>2.5000000000327561E-11</v>
      </c>
      <c r="J3039" s="8">
        <v>-611.875</v>
      </c>
      <c r="K3039" s="8">
        <f t="shared" si="236"/>
        <v>-611.875</v>
      </c>
    </row>
    <row r="3040" spans="1:11" x14ac:dyDescent="0.25">
      <c r="A3040" s="8">
        <v>3032</v>
      </c>
      <c r="B3040" s="8">
        <v>7</v>
      </c>
      <c r="C3040" s="8">
        <v>-4554.13</v>
      </c>
      <c r="D3040" s="8">
        <f t="shared" si="237"/>
        <v>-4.5541299999999998</v>
      </c>
      <c r="E3040" s="8">
        <v>-4.5544979999999997</v>
      </c>
      <c r="F3040" s="4">
        <f t="shared" si="238"/>
        <v>-3.6799999999992394E-4</v>
      </c>
      <c r="G3040" s="4">
        <f t="shared" si="239"/>
        <v>3.6799999999992394E-4</v>
      </c>
      <c r="H3040" s="8">
        <f t="shared" si="240"/>
        <v>1.3542399999994403E-7</v>
      </c>
      <c r="J3040" s="8">
        <v>-611.875</v>
      </c>
      <c r="K3040" s="8">
        <f t="shared" si="236"/>
        <v>-611.875</v>
      </c>
    </row>
    <row r="3041" spans="1:11" x14ac:dyDescent="0.25">
      <c r="A3041" s="8">
        <v>3033</v>
      </c>
      <c r="B3041" s="8">
        <v>8</v>
      </c>
      <c r="C3041" s="8">
        <v>35558.5</v>
      </c>
      <c r="D3041" s="8">
        <f t="shared" si="237"/>
        <v>35.558500000000002</v>
      </c>
      <c r="E3041" s="8">
        <v>35.611674000000001</v>
      </c>
      <c r="F3041" s="4">
        <f t="shared" si="238"/>
        <v>5.31739999999985E-2</v>
      </c>
      <c r="G3041" s="4">
        <f t="shared" si="239"/>
        <v>5.31739999999985E-2</v>
      </c>
      <c r="H3041" s="8">
        <f t="shared" si="240"/>
        <v>2.8274742759998406E-3</v>
      </c>
      <c r="J3041" s="8">
        <v>-611.875</v>
      </c>
      <c r="K3041" s="8">
        <f t="shared" si="236"/>
        <v>-611.875</v>
      </c>
    </row>
    <row r="3042" spans="1:11" x14ac:dyDescent="0.25">
      <c r="A3042" s="8">
        <v>3034</v>
      </c>
      <c r="B3042" s="8">
        <v>9</v>
      </c>
      <c r="C3042" s="8">
        <v>65442.8</v>
      </c>
      <c r="D3042" s="8">
        <f t="shared" si="237"/>
        <v>65.442800000000005</v>
      </c>
      <c r="E3042" s="8">
        <v>65.665683000000001</v>
      </c>
      <c r="F3042" s="4">
        <f t="shared" si="238"/>
        <v>0.22288299999999595</v>
      </c>
      <c r="G3042" s="4">
        <f t="shared" si="239"/>
        <v>0.22288299999999595</v>
      </c>
      <c r="H3042" s="8">
        <f t="shared" si="240"/>
        <v>4.967683168899819E-2</v>
      </c>
      <c r="J3042" s="8">
        <v>-1066.92</v>
      </c>
      <c r="K3042" s="8">
        <f t="shared" si="236"/>
        <v>-1066.92</v>
      </c>
    </row>
    <row r="3043" spans="1:11" x14ac:dyDescent="0.25">
      <c r="A3043" s="8">
        <v>3035</v>
      </c>
      <c r="B3043" s="8">
        <v>10</v>
      </c>
      <c r="C3043" s="8">
        <v>66464.600000000006</v>
      </c>
      <c r="D3043" s="8">
        <f t="shared" si="237"/>
        <v>66.464600000000004</v>
      </c>
      <c r="E3043" s="8">
        <v>66.758762000000004</v>
      </c>
      <c r="F3043" s="4">
        <f t="shared" si="238"/>
        <v>0.29416200000000003</v>
      </c>
      <c r="G3043" s="4">
        <f t="shared" si="239"/>
        <v>0.29416200000000003</v>
      </c>
      <c r="H3043" s="8">
        <f t="shared" si="240"/>
        <v>8.6531282244000016E-2</v>
      </c>
      <c r="J3043" s="8">
        <v>-1066.92</v>
      </c>
      <c r="K3043" s="8">
        <f t="shared" si="236"/>
        <v>-1066.92</v>
      </c>
    </row>
    <row r="3044" spans="1:11" x14ac:dyDescent="0.25">
      <c r="A3044" s="8">
        <v>3036</v>
      </c>
      <c r="B3044" s="8">
        <v>11</v>
      </c>
      <c r="C3044" s="8">
        <v>107216</v>
      </c>
      <c r="D3044" s="8">
        <f t="shared" si="237"/>
        <v>107.21599999999999</v>
      </c>
      <c r="E3044" s="8">
        <v>107.65154200000001</v>
      </c>
      <c r="F3044" s="4">
        <f t="shared" si="238"/>
        <v>0.43554200000001231</v>
      </c>
      <c r="G3044" s="4">
        <f t="shared" si="239"/>
        <v>0.43554200000001231</v>
      </c>
      <c r="H3044" s="8">
        <f t="shared" si="240"/>
        <v>0.18969683376401072</v>
      </c>
      <c r="J3044" s="8">
        <v>-3340.26</v>
      </c>
      <c r="K3044" s="8">
        <f t="shared" si="236"/>
        <v>-3340.26</v>
      </c>
    </row>
    <row r="3045" spans="1:11" x14ac:dyDescent="0.25">
      <c r="A3045" s="8">
        <v>3037</v>
      </c>
      <c r="B3045" s="8">
        <v>12</v>
      </c>
      <c r="C3045" s="8">
        <v>79670.2</v>
      </c>
      <c r="D3045" s="8">
        <f t="shared" si="237"/>
        <v>79.670199999999994</v>
      </c>
      <c r="E3045" s="8">
        <v>79.060635000000005</v>
      </c>
      <c r="F3045" s="4">
        <f t="shared" si="238"/>
        <v>-0.60956499999998925</v>
      </c>
      <c r="G3045" s="4">
        <f t="shared" si="239"/>
        <v>0.60956499999998925</v>
      </c>
      <c r="H3045" s="8">
        <f t="shared" si="240"/>
        <v>0.37156948922498689</v>
      </c>
      <c r="J3045" s="8">
        <v>92922.6</v>
      </c>
      <c r="K3045" s="8">
        <f t="shared" si="236"/>
        <v>92922.6</v>
      </c>
    </row>
    <row r="3046" spans="1:11" x14ac:dyDescent="0.25">
      <c r="A3046" s="8">
        <v>3038</v>
      </c>
      <c r="B3046" s="8">
        <v>13</v>
      </c>
      <c r="C3046" s="8">
        <v>61609</v>
      </c>
      <c r="D3046" s="8">
        <f t="shared" si="237"/>
        <v>61.609000000000002</v>
      </c>
      <c r="E3046" s="8">
        <v>61.244422</v>
      </c>
      <c r="F3046" s="4">
        <f t="shared" si="238"/>
        <v>-0.36457800000000162</v>
      </c>
      <c r="G3046" s="4">
        <f t="shared" si="239"/>
        <v>0.36457800000000162</v>
      </c>
      <c r="H3046" s="8">
        <f t="shared" si="240"/>
        <v>0.1329171180840012</v>
      </c>
      <c r="J3046" s="8">
        <v>109889</v>
      </c>
      <c r="K3046" s="8">
        <f t="shared" si="236"/>
        <v>109889</v>
      </c>
    </row>
    <row r="3047" spans="1:11" x14ac:dyDescent="0.25">
      <c r="A3047" s="8">
        <v>3039</v>
      </c>
      <c r="B3047" s="8">
        <v>14</v>
      </c>
      <c r="C3047" s="8">
        <v>-965.28700000000003</v>
      </c>
      <c r="D3047" s="8">
        <f t="shared" si="237"/>
        <v>-0.96528700000000001</v>
      </c>
      <c r="E3047" s="8">
        <v>-0.96566799999999997</v>
      </c>
      <c r="F3047" s="4">
        <f t="shared" si="238"/>
        <v>-3.809999999999647E-4</v>
      </c>
      <c r="G3047" s="4">
        <f t="shared" si="239"/>
        <v>3.809999999999647E-4</v>
      </c>
      <c r="H3047" s="8">
        <f t="shared" si="240"/>
        <v>1.4516099999997309E-7</v>
      </c>
      <c r="J3047" s="8">
        <v>108812</v>
      </c>
      <c r="K3047" s="8">
        <f t="shared" si="236"/>
        <v>108812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37"/>
        <v>-0.92471500000000006</v>
      </c>
      <c r="E3048" s="8">
        <v>-0.92471499999999995</v>
      </c>
      <c r="F3048" s="4">
        <f t="shared" si="238"/>
        <v>1.1102230246251565E-16</v>
      </c>
      <c r="G3048" s="4">
        <f t="shared" si="239"/>
        <v>1.1102230246251565E-16</v>
      </c>
      <c r="H3048" s="8">
        <f t="shared" si="240"/>
        <v>1.2325951644078309E-32</v>
      </c>
      <c r="J3048" s="8">
        <v>108126</v>
      </c>
      <c r="K3048" s="8">
        <f t="shared" si="236"/>
        <v>108126</v>
      </c>
    </row>
    <row r="3049" spans="1:11" x14ac:dyDescent="0.25">
      <c r="A3049" s="8">
        <v>3041</v>
      </c>
      <c r="B3049" s="8">
        <v>16</v>
      </c>
      <c r="C3049" s="8">
        <v>-4618.12</v>
      </c>
      <c r="D3049" s="8">
        <f t="shared" si="237"/>
        <v>-4.6181200000000002</v>
      </c>
      <c r="E3049" s="8">
        <v>-4.616778</v>
      </c>
      <c r="F3049" s="4">
        <f t="shared" si="238"/>
        <v>1.3420000000001764E-3</v>
      </c>
      <c r="G3049" s="4">
        <f t="shared" si="239"/>
        <v>1.3420000000001764E-3</v>
      </c>
      <c r="H3049" s="8">
        <f t="shared" si="240"/>
        <v>1.8009640000004733E-6</v>
      </c>
      <c r="J3049" s="8">
        <v>107579</v>
      </c>
      <c r="K3049" s="8">
        <f t="shared" si="236"/>
        <v>107579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37"/>
        <v>-0.92471500000000006</v>
      </c>
      <c r="E3050" s="8">
        <v>-0.92471499999999995</v>
      </c>
      <c r="F3050" s="4">
        <f t="shared" si="238"/>
        <v>1.1102230246251565E-16</v>
      </c>
      <c r="G3050" s="4">
        <f t="shared" si="239"/>
        <v>1.1102230246251565E-16</v>
      </c>
      <c r="H3050" s="8">
        <f t="shared" si="240"/>
        <v>1.2325951644078309E-32</v>
      </c>
      <c r="J3050" s="8">
        <v>107026</v>
      </c>
      <c r="K3050" s="8">
        <f t="shared" si="236"/>
        <v>107026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37"/>
        <v>-0.92471500000000006</v>
      </c>
      <c r="E3051" s="8">
        <v>-0.92471499999999995</v>
      </c>
      <c r="F3051" s="4">
        <f t="shared" si="238"/>
        <v>1.1102230246251565E-16</v>
      </c>
      <c r="G3051" s="4">
        <f t="shared" si="239"/>
        <v>1.1102230246251565E-16</v>
      </c>
      <c r="H3051" s="8">
        <f t="shared" si="240"/>
        <v>1.2325951644078309E-32</v>
      </c>
      <c r="J3051" s="8">
        <v>106571</v>
      </c>
      <c r="K3051" s="8">
        <f t="shared" si="236"/>
        <v>106571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37"/>
        <v>-0.61187499999999995</v>
      </c>
      <c r="E3052" s="8">
        <v>-0.61187499999999995</v>
      </c>
      <c r="F3052" s="4">
        <f t="shared" si="238"/>
        <v>0</v>
      </c>
      <c r="G3052" s="4">
        <f t="shared" si="239"/>
        <v>0</v>
      </c>
      <c r="H3052" s="8">
        <f t="shared" si="240"/>
        <v>0</v>
      </c>
      <c r="J3052" s="8">
        <v>102066</v>
      </c>
      <c r="K3052" s="8">
        <f t="shared" ref="K3052:K3115" si="241">J3052</f>
        <v>102066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37"/>
        <v>-0.61187499999999995</v>
      </c>
      <c r="E3053" s="8">
        <v>-0.61187499999999995</v>
      </c>
      <c r="F3053" s="4">
        <f t="shared" si="238"/>
        <v>0</v>
      </c>
      <c r="G3053" s="4">
        <f t="shared" si="239"/>
        <v>0</v>
      </c>
      <c r="H3053" s="8">
        <f t="shared" si="240"/>
        <v>0</v>
      </c>
      <c r="J3053" s="8">
        <v>56259</v>
      </c>
      <c r="K3053" s="8">
        <f t="shared" si="241"/>
        <v>56259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37"/>
        <v>-0.61187499999999995</v>
      </c>
      <c r="E3054" s="8">
        <v>-0.61187499999999995</v>
      </c>
      <c r="F3054" s="4">
        <f t="shared" si="238"/>
        <v>0</v>
      </c>
      <c r="G3054" s="4">
        <f t="shared" si="239"/>
        <v>0</v>
      </c>
      <c r="H3054" s="8">
        <f t="shared" si="240"/>
        <v>0</v>
      </c>
      <c r="J3054" s="8">
        <v>84006.5</v>
      </c>
      <c r="K3054" s="8">
        <f t="shared" si="241"/>
        <v>84006.5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37"/>
        <v>-0.61187499999999995</v>
      </c>
      <c r="E3055" s="8">
        <v>-0.61187499999999995</v>
      </c>
      <c r="F3055" s="4">
        <f t="shared" si="238"/>
        <v>0</v>
      </c>
      <c r="G3055" s="4">
        <f t="shared" si="239"/>
        <v>0</v>
      </c>
      <c r="H3055" s="8">
        <f t="shared" si="240"/>
        <v>0</v>
      </c>
      <c r="J3055" s="8">
        <v>-924.71500000000003</v>
      </c>
      <c r="K3055" s="8">
        <f t="shared" si="241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37"/>
        <v>-0.61187499999999995</v>
      </c>
      <c r="E3056" s="8">
        <v>-0.61187499999999995</v>
      </c>
      <c r="F3056" s="4">
        <f t="shared" si="238"/>
        <v>0</v>
      </c>
      <c r="G3056" s="4">
        <f t="shared" si="239"/>
        <v>0</v>
      </c>
      <c r="H3056" s="8">
        <f t="shared" si="240"/>
        <v>0</v>
      </c>
      <c r="J3056" s="8">
        <v>-924.71500000000003</v>
      </c>
      <c r="K3056" s="8">
        <f t="shared" si="241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37"/>
        <v>-0.61187499999999995</v>
      </c>
      <c r="E3057" s="8">
        <v>-0.61187499999999995</v>
      </c>
      <c r="F3057" s="4">
        <f t="shared" si="238"/>
        <v>0</v>
      </c>
      <c r="G3057" s="4">
        <f t="shared" si="239"/>
        <v>0</v>
      </c>
      <c r="H3057" s="8">
        <f t="shared" si="240"/>
        <v>0</v>
      </c>
      <c r="J3057" s="8">
        <v>-611.875</v>
      </c>
      <c r="K3057" s="8">
        <f t="shared" si="241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37"/>
        <v>-0.61187499999999995</v>
      </c>
      <c r="E3058" s="8">
        <v>-0.61187499999999995</v>
      </c>
      <c r="F3058" s="4">
        <f t="shared" si="238"/>
        <v>0</v>
      </c>
      <c r="G3058" s="4">
        <f t="shared" si="239"/>
        <v>0</v>
      </c>
      <c r="H3058" s="8">
        <f t="shared" si="240"/>
        <v>0</v>
      </c>
      <c r="J3058" s="8">
        <v>-611.875</v>
      </c>
      <c r="K3058" s="8">
        <f t="shared" si="241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37"/>
        <v>-0.61187499999999995</v>
      </c>
      <c r="E3059" s="8">
        <v>-0.61187499999999995</v>
      </c>
      <c r="F3059" s="4">
        <f t="shared" si="238"/>
        <v>0</v>
      </c>
      <c r="G3059" s="4">
        <f t="shared" si="239"/>
        <v>0</v>
      </c>
      <c r="H3059" s="8">
        <f t="shared" si="240"/>
        <v>0</v>
      </c>
      <c r="J3059" s="8">
        <v>-611.875</v>
      </c>
      <c r="K3059" s="8">
        <f t="shared" si="241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37"/>
        <v>-0.61187499999999995</v>
      </c>
      <c r="E3060" s="8">
        <v>-0.61187499999999995</v>
      </c>
      <c r="F3060" s="4">
        <f t="shared" si="238"/>
        <v>0</v>
      </c>
      <c r="G3060" s="4">
        <f t="shared" si="239"/>
        <v>0</v>
      </c>
      <c r="H3060" s="8">
        <f t="shared" si="240"/>
        <v>0</v>
      </c>
      <c r="J3060" s="8">
        <v>-611.875</v>
      </c>
      <c r="K3060" s="8">
        <f t="shared" si="241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37"/>
        <v>-1.0669200000000001</v>
      </c>
      <c r="E3061" s="8">
        <v>-1.0669150000000001</v>
      </c>
      <c r="F3061" s="4">
        <f t="shared" si="238"/>
        <v>5.000000000032756E-6</v>
      </c>
      <c r="G3061" s="4">
        <f t="shared" si="239"/>
        <v>5.000000000032756E-6</v>
      </c>
      <c r="H3061" s="8">
        <f t="shared" si="240"/>
        <v>2.5000000000327561E-11</v>
      </c>
      <c r="J3061" s="8">
        <v>-611.875</v>
      </c>
      <c r="K3061" s="8">
        <f t="shared" si="241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37"/>
        <v>-1.0669200000000001</v>
      </c>
      <c r="E3062" s="8">
        <v>-1.0669150000000001</v>
      </c>
      <c r="F3062" s="4">
        <f t="shared" si="238"/>
        <v>5.000000000032756E-6</v>
      </c>
      <c r="G3062" s="4">
        <f t="shared" si="239"/>
        <v>5.000000000032756E-6</v>
      </c>
      <c r="H3062" s="8">
        <f t="shared" si="240"/>
        <v>2.5000000000327561E-11</v>
      </c>
      <c r="J3062" s="8">
        <v>-611.875</v>
      </c>
      <c r="K3062" s="8">
        <f t="shared" si="241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37"/>
        <v>-1.0669200000000001</v>
      </c>
      <c r="E3063" s="8">
        <v>-1.0669150000000001</v>
      </c>
      <c r="F3063" s="4">
        <f t="shared" si="238"/>
        <v>5.000000000032756E-6</v>
      </c>
      <c r="G3063" s="4">
        <f t="shared" si="239"/>
        <v>5.000000000032756E-6</v>
      </c>
      <c r="H3063" s="8">
        <f t="shared" si="240"/>
        <v>2.5000000000327561E-11</v>
      </c>
      <c r="J3063" s="8">
        <v>-611.875</v>
      </c>
      <c r="K3063" s="8">
        <f t="shared" si="241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37"/>
        <v>-0.92471500000000006</v>
      </c>
      <c r="E3064" s="8">
        <v>-0.92471499999999995</v>
      </c>
      <c r="F3064" s="4">
        <f t="shared" si="238"/>
        <v>1.1102230246251565E-16</v>
      </c>
      <c r="G3064" s="4">
        <f t="shared" si="239"/>
        <v>1.1102230246251565E-16</v>
      </c>
      <c r="H3064" s="8">
        <f t="shared" si="240"/>
        <v>1.2325951644078309E-32</v>
      </c>
      <c r="J3064" s="8">
        <v>-611.875</v>
      </c>
      <c r="K3064" s="8">
        <f t="shared" si="241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37"/>
        <v>-0.92471500000000006</v>
      </c>
      <c r="E3065" s="8">
        <v>-0.92471499999999995</v>
      </c>
      <c r="F3065" s="4">
        <f t="shared" si="238"/>
        <v>1.1102230246251565E-16</v>
      </c>
      <c r="G3065" s="4">
        <f t="shared" si="239"/>
        <v>1.1102230246251565E-16</v>
      </c>
      <c r="H3065" s="8">
        <f t="shared" si="240"/>
        <v>1.2325951644078309E-32</v>
      </c>
      <c r="J3065" s="8">
        <v>-611.875</v>
      </c>
      <c r="K3065" s="8">
        <f t="shared" si="241"/>
        <v>-611.875</v>
      </c>
    </row>
    <row r="3066" spans="1:11" x14ac:dyDescent="0.25">
      <c r="A3066" s="8">
        <v>3058</v>
      </c>
      <c r="B3066" s="8">
        <v>9</v>
      </c>
      <c r="C3066" s="8">
        <v>-967.30399999999997</v>
      </c>
      <c r="D3066" s="8">
        <f t="shared" si="237"/>
        <v>-0.96730399999999994</v>
      </c>
      <c r="E3066" s="8">
        <v>-0.96742399999999995</v>
      </c>
      <c r="F3066" s="4">
        <f t="shared" si="238"/>
        <v>-1.2000000000000899E-4</v>
      </c>
      <c r="G3066" s="4">
        <f t="shared" si="239"/>
        <v>1.2000000000000899E-4</v>
      </c>
      <c r="H3066" s="8">
        <f t="shared" si="240"/>
        <v>1.4400000000002157E-8</v>
      </c>
      <c r="J3066" s="8">
        <v>-1066.92</v>
      </c>
      <c r="K3066" s="8">
        <f t="shared" si="241"/>
        <v>-1066.92</v>
      </c>
    </row>
    <row r="3067" spans="1:11" x14ac:dyDescent="0.25">
      <c r="A3067" s="8">
        <v>3059</v>
      </c>
      <c r="B3067" s="8">
        <v>10</v>
      </c>
      <c r="C3067" s="8">
        <v>17638</v>
      </c>
      <c r="D3067" s="8">
        <f t="shared" si="237"/>
        <v>17.638000000000002</v>
      </c>
      <c r="E3067" s="8">
        <v>18.008106999999999</v>
      </c>
      <c r="F3067" s="4">
        <f t="shared" si="238"/>
        <v>0.3701069999999973</v>
      </c>
      <c r="G3067" s="4">
        <f t="shared" si="239"/>
        <v>0.3701069999999973</v>
      </c>
      <c r="H3067" s="8">
        <f t="shared" si="240"/>
        <v>0.13697919144899801</v>
      </c>
      <c r="J3067" s="8">
        <v>-1066.92</v>
      </c>
      <c r="K3067" s="8">
        <f t="shared" si="241"/>
        <v>-1066.92</v>
      </c>
    </row>
    <row r="3068" spans="1:11" x14ac:dyDescent="0.25">
      <c r="A3068" s="8">
        <v>3060</v>
      </c>
      <c r="B3068" s="8">
        <v>11</v>
      </c>
      <c r="C3068" s="8">
        <v>66038.3</v>
      </c>
      <c r="D3068" s="8">
        <f t="shared" si="237"/>
        <v>66.038300000000007</v>
      </c>
      <c r="E3068" s="8">
        <v>65.823210000000003</v>
      </c>
      <c r="F3068" s="4">
        <f t="shared" si="238"/>
        <v>-0.21509000000000356</v>
      </c>
      <c r="G3068" s="4">
        <f t="shared" si="239"/>
        <v>0.21509000000000356</v>
      </c>
      <c r="H3068" s="8">
        <f t="shared" si="240"/>
        <v>4.6263708100001529E-2</v>
      </c>
      <c r="J3068" s="8">
        <v>-1066.92</v>
      </c>
      <c r="K3068" s="8">
        <f t="shared" si="241"/>
        <v>-1066.92</v>
      </c>
    </row>
    <row r="3069" spans="1:11" x14ac:dyDescent="0.25">
      <c r="A3069" s="8">
        <v>3061</v>
      </c>
      <c r="B3069" s="8">
        <v>12</v>
      </c>
      <c r="C3069" s="8">
        <v>49617.9</v>
      </c>
      <c r="D3069" s="8">
        <f t="shared" si="237"/>
        <v>49.617899999999999</v>
      </c>
      <c r="E3069" s="8">
        <v>49.068171</v>
      </c>
      <c r="F3069" s="4">
        <f t="shared" si="238"/>
        <v>-0.54972899999999925</v>
      </c>
      <c r="G3069" s="4">
        <f t="shared" si="239"/>
        <v>0.54972899999999925</v>
      </c>
      <c r="H3069" s="8">
        <f t="shared" si="240"/>
        <v>0.30220197344099919</v>
      </c>
      <c r="J3069" s="8">
        <v>-4554.5</v>
      </c>
      <c r="K3069" s="8">
        <f t="shared" si="241"/>
        <v>-4554.5</v>
      </c>
    </row>
    <row r="3070" spans="1:11" x14ac:dyDescent="0.25">
      <c r="A3070" s="8">
        <v>3062</v>
      </c>
      <c r="B3070" s="8">
        <v>13</v>
      </c>
      <c r="C3070" s="8">
        <v>76064.100000000006</v>
      </c>
      <c r="D3070" s="8">
        <f t="shared" si="237"/>
        <v>76.06410000000001</v>
      </c>
      <c r="E3070" s="8">
        <v>75.739919999999998</v>
      </c>
      <c r="F3070" s="4">
        <f t="shared" si="238"/>
        <v>-0.32418000000001257</v>
      </c>
      <c r="G3070" s="4">
        <f t="shared" si="239"/>
        <v>0.32418000000001257</v>
      </c>
      <c r="H3070" s="8">
        <f t="shared" si="240"/>
        <v>0.10509267240000815</v>
      </c>
      <c r="J3070" s="8">
        <v>35737.699999999997</v>
      </c>
      <c r="K3070" s="8">
        <f t="shared" si="241"/>
        <v>35737.699999999997</v>
      </c>
    </row>
    <row r="3071" spans="1:11" x14ac:dyDescent="0.25">
      <c r="A3071" s="8">
        <v>3063</v>
      </c>
      <c r="B3071" s="8">
        <v>14</v>
      </c>
      <c r="C3071" s="8">
        <v>75485.600000000006</v>
      </c>
      <c r="D3071" s="8">
        <f t="shared" si="237"/>
        <v>75.485600000000005</v>
      </c>
      <c r="E3071" s="8">
        <v>75.204280999999995</v>
      </c>
      <c r="F3071" s="4">
        <f t="shared" si="238"/>
        <v>-0.28131900000001053</v>
      </c>
      <c r="G3071" s="4">
        <f t="shared" si="239"/>
        <v>0.28131900000001053</v>
      </c>
      <c r="H3071" s="8">
        <f t="shared" si="240"/>
        <v>7.9140379761005922E-2</v>
      </c>
      <c r="J3071" s="8">
        <v>65812.399999999994</v>
      </c>
      <c r="K3071" s="8">
        <f t="shared" si="241"/>
        <v>65812.399999999994</v>
      </c>
    </row>
    <row r="3072" spans="1:11" x14ac:dyDescent="0.25">
      <c r="A3072" s="8">
        <v>3064</v>
      </c>
      <c r="B3072" s="8">
        <v>15</v>
      </c>
      <c r="C3072" s="8">
        <v>63867.9</v>
      </c>
      <c r="D3072" s="8">
        <f t="shared" si="237"/>
        <v>63.867899999999999</v>
      </c>
      <c r="E3072" s="8">
        <v>63.392955999999998</v>
      </c>
      <c r="F3072" s="4">
        <f t="shared" si="238"/>
        <v>-0.4749440000000007</v>
      </c>
      <c r="G3072" s="4">
        <f t="shared" si="239"/>
        <v>0.4749440000000007</v>
      </c>
      <c r="H3072" s="8">
        <f t="shared" si="240"/>
        <v>0.22557180313600067</v>
      </c>
      <c r="J3072" s="8">
        <v>66931.8</v>
      </c>
      <c r="K3072" s="8">
        <f t="shared" si="241"/>
        <v>66931.8</v>
      </c>
    </row>
    <row r="3073" spans="1:11" x14ac:dyDescent="0.25">
      <c r="A3073" s="8">
        <v>3065</v>
      </c>
      <c r="B3073" s="8">
        <v>16</v>
      </c>
      <c r="C3073" s="8">
        <v>51978.1</v>
      </c>
      <c r="D3073" s="8">
        <f t="shared" si="237"/>
        <v>51.978099999999998</v>
      </c>
      <c r="E3073" s="8">
        <v>50.691507999999999</v>
      </c>
      <c r="F3073" s="4">
        <f t="shared" si="238"/>
        <v>-1.2865919999999988</v>
      </c>
      <c r="G3073" s="4">
        <f t="shared" si="239"/>
        <v>1.2865919999999988</v>
      </c>
      <c r="H3073" s="8">
        <f t="shared" si="240"/>
        <v>1.6553189744639971</v>
      </c>
      <c r="J3073" s="8">
        <v>107675</v>
      </c>
      <c r="K3073" s="8">
        <f t="shared" si="241"/>
        <v>107675</v>
      </c>
    </row>
    <row r="3074" spans="1:11" x14ac:dyDescent="0.25">
      <c r="A3074" s="8">
        <v>3066</v>
      </c>
      <c r="B3074" s="8">
        <v>17</v>
      </c>
      <c r="C3074" s="8">
        <v>28051</v>
      </c>
      <c r="D3074" s="8">
        <f t="shared" si="237"/>
        <v>28.050999999999998</v>
      </c>
      <c r="E3074" s="8">
        <v>26.815056999999999</v>
      </c>
      <c r="F3074" s="4">
        <f t="shared" si="238"/>
        <v>-1.2359429999999989</v>
      </c>
      <c r="G3074" s="4">
        <f t="shared" si="239"/>
        <v>1.2359429999999989</v>
      </c>
      <c r="H3074" s="8">
        <f t="shared" si="240"/>
        <v>1.5275550992489972</v>
      </c>
      <c r="J3074" s="8">
        <v>79198.100000000006</v>
      </c>
      <c r="K3074" s="8">
        <f t="shared" si="241"/>
        <v>79198.100000000006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37"/>
        <v>-0.92471500000000006</v>
      </c>
      <c r="E3075" s="8">
        <v>-0.92471499999999995</v>
      </c>
      <c r="F3075" s="4">
        <f t="shared" si="238"/>
        <v>1.1102230246251565E-16</v>
      </c>
      <c r="G3075" s="4">
        <f t="shared" si="239"/>
        <v>1.1102230246251565E-16</v>
      </c>
      <c r="H3075" s="8">
        <f t="shared" si="240"/>
        <v>1.2325951644078309E-32</v>
      </c>
      <c r="J3075" s="8">
        <v>61204.1</v>
      </c>
      <c r="K3075" s="8">
        <f t="shared" si="241"/>
        <v>61204.1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37"/>
        <v>-0.61187499999999995</v>
      </c>
      <c r="E3076" s="8">
        <v>-0.61187499999999995</v>
      </c>
      <c r="F3076" s="4">
        <f t="shared" si="238"/>
        <v>0</v>
      </c>
      <c r="G3076" s="4">
        <f t="shared" si="239"/>
        <v>0</v>
      </c>
      <c r="H3076" s="8">
        <f t="shared" si="240"/>
        <v>0</v>
      </c>
      <c r="J3076" s="8">
        <v>-965.76099999999997</v>
      </c>
      <c r="K3076" s="8">
        <f t="shared" si="241"/>
        <v>-965.76099999999997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37"/>
        <v>-0.61187499999999995</v>
      </c>
      <c r="E3077" s="8">
        <v>-0.61187499999999995</v>
      </c>
      <c r="F3077" s="4">
        <f t="shared" si="238"/>
        <v>0</v>
      </c>
      <c r="G3077" s="4">
        <f t="shared" si="239"/>
        <v>0</v>
      </c>
      <c r="H3077" s="8">
        <f t="shared" si="240"/>
        <v>0</v>
      </c>
      <c r="J3077" s="8">
        <v>-924.71500000000003</v>
      </c>
      <c r="K3077" s="8">
        <f t="shared" si="241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37"/>
        <v>-0.61187499999999995</v>
      </c>
      <c r="E3078" s="8">
        <v>-0.61187499999999995</v>
      </c>
      <c r="F3078" s="4">
        <f t="shared" si="238"/>
        <v>0</v>
      </c>
      <c r="G3078" s="4">
        <f t="shared" si="239"/>
        <v>0</v>
      </c>
      <c r="H3078" s="8">
        <f t="shared" si="240"/>
        <v>0</v>
      </c>
      <c r="J3078" s="8">
        <v>-4617.1499999999996</v>
      </c>
      <c r="K3078" s="8">
        <f t="shared" si="241"/>
        <v>-4617.1499999999996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37"/>
        <v>-0.61187499999999995</v>
      </c>
      <c r="E3079" s="8">
        <v>-0.61187499999999995</v>
      </c>
      <c r="F3079" s="4">
        <f t="shared" si="238"/>
        <v>0</v>
      </c>
      <c r="G3079" s="4">
        <f t="shared" si="239"/>
        <v>0</v>
      </c>
      <c r="H3079" s="8">
        <f t="shared" si="240"/>
        <v>0</v>
      </c>
      <c r="J3079" s="8">
        <v>-924.71500000000003</v>
      </c>
      <c r="K3079" s="8">
        <f t="shared" si="241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37"/>
        <v>-0.61187499999999995</v>
      </c>
      <c r="E3080" s="8">
        <v>-0.61187499999999995</v>
      </c>
      <c r="F3080" s="4">
        <f t="shared" si="238"/>
        <v>0</v>
      </c>
      <c r="G3080" s="4">
        <f t="shared" si="239"/>
        <v>0</v>
      </c>
      <c r="H3080" s="8">
        <f t="shared" si="240"/>
        <v>0</v>
      </c>
      <c r="J3080" s="8">
        <v>-924.71500000000003</v>
      </c>
      <c r="K3080" s="8">
        <f t="shared" si="241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42">C3081/1000</f>
        <v>-0.61187499999999995</v>
      </c>
      <c r="E3081" s="8">
        <v>-0.61187499999999995</v>
      </c>
      <c r="F3081" s="4">
        <f t="shared" ref="F3081:F3144" si="243">(E3081- D3081)</f>
        <v>0</v>
      </c>
      <c r="G3081" s="4">
        <f t="shared" ref="G3081:G3144" si="244">ABS(F3081)</f>
        <v>0</v>
      </c>
      <c r="H3081" s="8">
        <f t="shared" ref="H3081:H3144" si="245">(G3081^2)</f>
        <v>0</v>
      </c>
      <c r="J3081" s="8">
        <v>-611.875</v>
      </c>
      <c r="K3081" s="8">
        <f t="shared" si="241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42"/>
        <v>-0.61187499999999995</v>
      </c>
      <c r="E3082" s="8">
        <v>-0.61187499999999995</v>
      </c>
      <c r="F3082" s="4">
        <f t="shared" si="243"/>
        <v>0</v>
      </c>
      <c r="G3082" s="4">
        <f t="shared" si="244"/>
        <v>0</v>
      </c>
      <c r="H3082" s="8">
        <f t="shared" si="245"/>
        <v>0</v>
      </c>
      <c r="J3082" s="8">
        <v>-611.875</v>
      </c>
      <c r="K3082" s="8">
        <f t="shared" si="241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42"/>
        <v>-0.61187499999999995</v>
      </c>
      <c r="E3083" s="8">
        <v>-0.61187499999999995</v>
      </c>
      <c r="F3083" s="4">
        <f t="shared" si="243"/>
        <v>0</v>
      </c>
      <c r="G3083" s="4">
        <f t="shared" si="244"/>
        <v>0</v>
      </c>
      <c r="H3083" s="8">
        <f t="shared" si="245"/>
        <v>0</v>
      </c>
      <c r="J3083" s="8">
        <v>-611.875</v>
      </c>
      <c r="K3083" s="8">
        <f t="shared" si="241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42"/>
        <v>-0.61187499999999995</v>
      </c>
      <c r="E3084" s="8">
        <v>-0.61187499999999995</v>
      </c>
      <c r="F3084" s="4">
        <f t="shared" si="243"/>
        <v>0</v>
      </c>
      <c r="G3084" s="4">
        <f t="shared" si="244"/>
        <v>0</v>
      </c>
      <c r="H3084" s="8">
        <f t="shared" si="245"/>
        <v>0</v>
      </c>
      <c r="J3084" s="8">
        <v>-611.875</v>
      </c>
      <c r="K3084" s="8">
        <f t="shared" si="241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42"/>
        <v>-1.0669200000000001</v>
      </c>
      <c r="E3085" s="8">
        <v>-1.0669150000000001</v>
      </c>
      <c r="F3085" s="4">
        <f t="shared" si="243"/>
        <v>5.000000000032756E-6</v>
      </c>
      <c r="G3085" s="4">
        <f t="shared" si="244"/>
        <v>5.000000000032756E-6</v>
      </c>
      <c r="H3085" s="8">
        <f t="shared" si="245"/>
        <v>2.5000000000327561E-11</v>
      </c>
      <c r="J3085" s="8">
        <v>-611.875</v>
      </c>
      <c r="K3085" s="8">
        <f t="shared" si="241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42"/>
        <v>-1.0669200000000001</v>
      </c>
      <c r="E3086" s="8">
        <v>-1.0669150000000001</v>
      </c>
      <c r="F3086" s="4">
        <f t="shared" si="243"/>
        <v>5.000000000032756E-6</v>
      </c>
      <c r="G3086" s="4">
        <f t="shared" si="244"/>
        <v>5.000000000032756E-6</v>
      </c>
      <c r="H3086" s="8">
        <f t="shared" si="245"/>
        <v>2.5000000000327561E-11</v>
      </c>
      <c r="J3086" s="8">
        <v>-611.875</v>
      </c>
      <c r="K3086" s="8">
        <f t="shared" si="241"/>
        <v>-611.875</v>
      </c>
    </row>
    <row r="3087" spans="1:11" x14ac:dyDescent="0.25">
      <c r="A3087" s="8">
        <v>3079</v>
      </c>
      <c r="B3087" s="8">
        <v>6</v>
      </c>
      <c r="C3087" s="8">
        <v>12302.1</v>
      </c>
      <c r="D3087" s="8">
        <f t="shared" si="242"/>
        <v>12.302100000000001</v>
      </c>
      <c r="E3087" s="8">
        <v>13.085127999999999</v>
      </c>
      <c r="F3087" s="4">
        <f t="shared" si="243"/>
        <v>0.78302799999999806</v>
      </c>
      <c r="G3087" s="4">
        <f t="shared" si="244"/>
        <v>0.78302799999999806</v>
      </c>
      <c r="H3087" s="8">
        <f t="shared" si="245"/>
        <v>0.61313284878399699</v>
      </c>
      <c r="J3087" s="8">
        <v>-611.875</v>
      </c>
      <c r="K3087" s="8">
        <f t="shared" si="241"/>
        <v>-611.875</v>
      </c>
    </row>
    <row r="3088" spans="1:11" x14ac:dyDescent="0.25">
      <c r="A3088" s="8">
        <v>3080</v>
      </c>
      <c r="B3088" s="8">
        <v>7</v>
      </c>
      <c r="C3088" s="8">
        <v>111545</v>
      </c>
      <c r="D3088" s="8">
        <f t="shared" si="242"/>
        <v>111.545</v>
      </c>
      <c r="E3088" s="8">
        <v>112.04320199999999</v>
      </c>
      <c r="F3088" s="4">
        <f t="shared" si="243"/>
        <v>0.49820199999999204</v>
      </c>
      <c r="G3088" s="4">
        <f t="shared" si="244"/>
        <v>0.49820199999999204</v>
      </c>
      <c r="H3088" s="8">
        <f t="shared" si="245"/>
        <v>0.24820523280399207</v>
      </c>
      <c r="J3088" s="8">
        <v>-611.875</v>
      </c>
      <c r="K3088" s="8">
        <f t="shared" si="241"/>
        <v>-611.875</v>
      </c>
    </row>
    <row r="3089" spans="1:11" x14ac:dyDescent="0.25">
      <c r="A3089" s="8">
        <v>3081</v>
      </c>
      <c r="B3089" s="8">
        <v>8</v>
      </c>
      <c r="C3089" s="8">
        <v>110901</v>
      </c>
      <c r="D3089" s="8">
        <f t="shared" si="242"/>
        <v>110.901</v>
      </c>
      <c r="E3089" s="8">
        <v>111.373785</v>
      </c>
      <c r="F3089" s="4">
        <f t="shared" si="243"/>
        <v>0.47278500000000179</v>
      </c>
      <c r="G3089" s="4">
        <f t="shared" si="244"/>
        <v>0.47278500000000179</v>
      </c>
      <c r="H3089" s="8">
        <f t="shared" si="245"/>
        <v>0.2235256562250017</v>
      </c>
      <c r="J3089" s="8">
        <v>-611.875</v>
      </c>
      <c r="K3089" s="8">
        <f t="shared" si="241"/>
        <v>-611.875</v>
      </c>
    </row>
    <row r="3090" spans="1:11" x14ac:dyDescent="0.25">
      <c r="A3090" s="8">
        <v>3082</v>
      </c>
      <c r="B3090" s="8">
        <v>9</v>
      </c>
      <c r="C3090" s="8">
        <v>110310</v>
      </c>
      <c r="D3090" s="8">
        <f t="shared" si="242"/>
        <v>110.31</v>
      </c>
      <c r="E3090" s="8">
        <v>110.757249</v>
      </c>
      <c r="F3090" s="4">
        <f t="shared" si="243"/>
        <v>0.44724899999999934</v>
      </c>
      <c r="G3090" s="4">
        <f t="shared" si="244"/>
        <v>0.44724899999999934</v>
      </c>
      <c r="H3090" s="8">
        <f t="shared" si="245"/>
        <v>0.20003166800099942</v>
      </c>
      <c r="J3090" s="8">
        <v>-1066.92</v>
      </c>
      <c r="K3090" s="8">
        <f t="shared" si="241"/>
        <v>-1066.92</v>
      </c>
    </row>
    <row r="3091" spans="1:11" x14ac:dyDescent="0.25">
      <c r="A3091" s="8">
        <v>3083</v>
      </c>
      <c r="B3091" s="8">
        <v>10</v>
      </c>
      <c r="C3091" s="8">
        <v>109823</v>
      </c>
      <c r="D3091" s="8">
        <f t="shared" si="242"/>
        <v>109.82299999999999</v>
      </c>
      <c r="E3091" s="8">
        <v>110.567272</v>
      </c>
      <c r="F3091" s="4">
        <f t="shared" si="243"/>
        <v>0.74427200000000937</v>
      </c>
      <c r="G3091" s="4">
        <f t="shared" si="244"/>
        <v>0.74427200000000937</v>
      </c>
      <c r="H3091" s="8">
        <f t="shared" si="245"/>
        <v>0.55394080998401396</v>
      </c>
      <c r="J3091" s="8">
        <v>-1066.92</v>
      </c>
      <c r="K3091" s="8">
        <f t="shared" si="241"/>
        <v>-1066.92</v>
      </c>
    </row>
    <row r="3092" spans="1:11" x14ac:dyDescent="0.25">
      <c r="A3092" s="8">
        <v>3084</v>
      </c>
      <c r="B3092" s="8">
        <v>11</v>
      </c>
      <c r="C3092" s="8">
        <v>109038</v>
      </c>
      <c r="D3092" s="8">
        <f t="shared" si="242"/>
        <v>109.038</v>
      </c>
      <c r="E3092" s="8">
        <v>109.485223</v>
      </c>
      <c r="F3092" s="4">
        <f t="shared" si="243"/>
        <v>0.44722300000000814</v>
      </c>
      <c r="G3092" s="4">
        <f t="shared" si="244"/>
        <v>0.44722300000000814</v>
      </c>
      <c r="H3092" s="8">
        <f t="shared" si="245"/>
        <v>0.2000084117290073</v>
      </c>
      <c r="J3092" s="8">
        <v>-1066.92</v>
      </c>
      <c r="K3092" s="8">
        <f t="shared" si="241"/>
        <v>-1066.92</v>
      </c>
    </row>
    <row r="3093" spans="1:11" x14ac:dyDescent="0.25">
      <c r="A3093" s="8">
        <v>3085</v>
      </c>
      <c r="B3093" s="8">
        <v>12</v>
      </c>
      <c r="C3093" s="8">
        <v>108438</v>
      </c>
      <c r="D3093" s="8">
        <f t="shared" si="242"/>
        <v>108.438</v>
      </c>
      <c r="E3093" s="8">
        <v>108.982832</v>
      </c>
      <c r="F3093" s="4">
        <f t="shared" si="243"/>
        <v>0.54483199999999954</v>
      </c>
      <c r="G3093" s="4">
        <f t="shared" si="244"/>
        <v>0.54483199999999954</v>
      </c>
      <c r="H3093" s="8">
        <f t="shared" si="245"/>
        <v>0.29684190822399947</v>
      </c>
      <c r="J3093" s="8">
        <v>-924.71500000000003</v>
      </c>
      <c r="K3093" s="8">
        <f t="shared" si="241"/>
        <v>-924.71500000000003</v>
      </c>
    </row>
    <row r="3094" spans="1:11" x14ac:dyDescent="0.25">
      <c r="A3094" s="8">
        <v>3086</v>
      </c>
      <c r="B3094" s="8">
        <v>13</v>
      </c>
      <c r="C3094" s="8">
        <v>108523</v>
      </c>
      <c r="D3094" s="8">
        <f t="shared" si="242"/>
        <v>108.523</v>
      </c>
      <c r="E3094" s="8">
        <v>108.982983</v>
      </c>
      <c r="F3094" s="4">
        <f t="shared" si="243"/>
        <v>0.45998300000000825</v>
      </c>
      <c r="G3094" s="4">
        <f t="shared" si="244"/>
        <v>0.45998300000000825</v>
      </c>
      <c r="H3094" s="8">
        <f t="shared" si="245"/>
        <v>0.21158436028900759</v>
      </c>
      <c r="J3094" s="8">
        <v>-924.71500000000003</v>
      </c>
      <c r="K3094" s="8">
        <f t="shared" si="241"/>
        <v>-924.71500000000003</v>
      </c>
    </row>
    <row r="3095" spans="1:11" x14ac:dyDescent="0.25">
      <c r="A3095" s="8">
        <v>3087</v>
      </c>
      <c r="B3095" s="8">
        <v>14</v>
      </c>
      <c r="C3095" s="8">
        <v>108705</v>
      </c>
      <c r="D3095" s="8">
        <f t="shared" si="242"/>
        <v>108.705</v>
      </c>
      <c r="E3095" s="8">
        <v>109.11893999999999</v>
      </c>
      <c r="F3095" s="4">
        <f t="shared" si="243"/>
        <v>0.41393999999999664</v>
      </c>
      <c r="G3095" s="4">
        <f t="shared" si="244"/>
        <v>0.41393999999999664</v>
      </c>
      <c r="H3095" s="8">
        <f t="shared" si="245"/>
        <v>0.17134632359999721</v>
      </c>
      <c r="J3095" s="8">
        <v>-967.42200000000003</v>
      </c>
      <c r="K3095" s="8">
        <f t="shared" si="241"/>
        <v>-967.42200000000003</v>
      </c>
    </row>
    <row r="3096" spans="1:11" x14ac:dyDescent="0.25">
      <c r="A3096" s="8">
        <v>3088</v>
      </c>
      <c r="B3096" s="8">
        <v>15</v>
      </c>
      <c r="C3096" s="8">
        <v>108692</v>
      </c>
      <c r="D3096" s="8">
        <f t="shared" si="242"/>
        <v>108.69199999999999</v>
      </c>
      <c r="E3096" s="8">
        <v>109.116035</v>
      </c>
      <c r="F3096" s="4">
        <f t="shared" si="243"/>
        <v>0.42403500000000349</v>
      </c>
      <c r="G3096" s="4">
        <f t="shared" si="244"/>
        <v>0.42403500000000349</v>
      </c>
      <c r="H3096" s="8">
        <f t="shared" si="245"/>
        <v>0.17980568122500296</v>
      </c>
      <c r="J3096" s="8">
        <v>18000.2</v>
      </c>
      <c r="K3096" s="8">
        <f t="shared" si="241"/>
        <v>18000.2</v>
      </c>
    </row>
    <row r="3097" spans="1:11" x14ac:dyDescent="0.25">
      <c r="A3097" s="8">
        <v>3089</v>
      </c>
      <c r="B3097" s="8">
        <v>16</v>
      </c>
      <c r="C3097" s="8">
        <v>104399</v>
      </c>
      <c r="D3097" s="8">
        <f t="shared" si="242"/>
        <v>104.399</v>
      </c>
      <c r="E3097" s="8">
        <v>103.49007</v>
      </c>
      <c r="F3097" s="4">
        <f t="shared" si="243"/>
        <v>-0.90892999999999802</v>
      </c>
      <c r="G3097" s="4">
        <f t="shared" si="244"/>
        <v>0.90892999999999802</v>
      </c>
      <c r="H3097" s="8">
        <f t="shared" si="245"/>
        <v>0.82615374489999638</v>
      </c>
      <c r="J3097" s="8">
        <v>65976.399999999994</v>
      </c>
      <c r="K3097" s="8">
        <f t="shared" si="241"/>
        <v>65976.399999999994</v>
      </c>
    </row>
    <row r="3098" spans="1:11" x14ac:dyDescent="0.25">
      <c r="A3098" s="8">
        <v>3090</v>
      </c>
      <c r="B3098" s="8">
        <v>17</v>
      </c>
      <c r="C3098" s="8">
        <v>43416.800000000003</v>
      </c>
      <c r="D3098" s="8">
        <f t="shared" si="242"/>
        <v>43.416800000000002</v>
      </c>
      <c r="E3098" s="8">
        <v>41.671528000000002</v>
      </c>
      <c r="F3098" s="4">
        <f t="shared" si="243"/>
        <v>-1.7452719999999999</v>
      </c>
      <c r="G3098" s="4">
        <f t="shared" si="244"/>
        <v>1.7452719999999999</v>
      </c>
      <c r="H3098" s="8">
        <f t="shared" si="245"/>
        <v>3.0459743539839996</v>
      </c>
      <c r="J3098" s="8">
        <v>49221.1</v>
      </c>
      <c r="K3098" s="8">
        <f t="shared" si="241"/>
        <v>49221.1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42"/>
        <v>-0.92471500000000006</v>
      </c>
      <c r="E3099" s="8">
        <v>-0.92471499999999995</v>
      </c>
      <c r="F3099" s="4">
        <f t="shared" si="243"/>
        <v>1.1102230246251565E-16</v>
      </c>
      <c r="G3099" s="4">
        <f t="shared" si="244"/>
        <v>1.1102230246251565E-16</v>
      </c>
      <c r="H3099" s="8">
        <f t="shared" si="245"/>
        <v>1.2325951644078309E-32</v>
      </c>
      <c r="J3099" s="8">
        <v>75879.5</v>
      </c>
      <c r="K3099" s="8">
        <f t="shared" si="241"/>
        <v>75879.5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42"/>
        <v>-0.61187499999999995</v>
      </c>
      <c r="E3100" s="8">
        <v>-0.61187499999999995</v>
      </c>
      <c r="F3100" s="4">
        <f t="shared" si="243"/>
        <v>0</v>
      </c>
      <c r="G3100" s="4">
        <f t="shared" si="244"/>
        <v>0</v>
      </c>
      <c r="H3100" s="8">
        <f t="shared" si="245"/>
        <v>0</v>
      </c>
      <c r="J3100" s="8">
        <v>75339.600000000006</v>
      </c>
      <c r="K3100" s="8">
        <f t="shared" si="241"/>
        <v>75339.600000000006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42"/>
        <v>-0.61187499999999995</v>
      </c>
      <c r="E3101" s="8">
        <v>-0.61187499999999995</v>
      </c>
      <c r="F3101" s="4">
        <f t="shared" si="243"/>
        <v>0</v>
      </c>
      <c r="G3101" s="4">
        <f t="shared" si="244"/>
        <v>0</v>
      </c>
      <c r="H3101" s="8">
        <f t="shared" si="245"/>
        <v>0</v>
      </c>
      <c r="J3101" s="8">
        <v>63549.1</v>
      </c>
      <c r="K3101" s="8">
        <f t="shared" si="241"/>
        <v>63549.1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42"/>
        <v>-0.61187499999999995</v>
      </c>
      <c r="E3102" s="8">
        <v>-0.61187499999999995</v>
      </c>
      <c r="F3102" s="4">
        <f t="shared" si="243"/>
        <v>0</v>
      </c>
      <c r="G3102" s="4">
        <f t="shared" si="244"/>
        <v>0</v>
      </c>
      <c r="H3102" s="8">
        <f t="shared" si="245"/>
        <v>0</v>
      </c>
      <c r="J3102" s="8">
        <v>51292.3</v>
      </c>
      <c r="K3102" s="8">
        <f t="shared" si="241"/>
        <v>51292.3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42"/>
        <v>-0.61187499999999995</v>
      </c>
      <c r="E3103" s="8">
        <v>-0.61187499999999995</v>
      </c>
      <c r="F3103" s="4">
        <f t="shared" si="243"/>
        <v>0</v>
      </c>
      <c r="G3103" s="4">
        <f t="shared" si="244"/>
        <v>0</v>
      </c>
      <c r="H3103" s="8">
        <f t="shared" si="245"/>
        <v>0</v>
      </c>
      <c r="J3103" s="8">
        <v>26941.200000000001</v>
      </c>
      <c r="K3103" s="8">
        <f t="shared" si="241"/>
        <v>26941.200000000001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42"/>
        <v>-0.61187499999999995</v>
      </c>
      <c r="E3104" s="8">
        <v>-0.61187499999999995</v>
      </c>
      <c r="F3104" s="4">
        <f t="shared" si="243"/>
        <v>0</v>
      </c>
      <c r="G3104" s="4">
        <f t="shared" si="244"/>
        <v>0</v>
      </c>
      <c r="H3104" s="8">
        <f t="shared" si="245"/>
        <v>0</v>
      </c>
      <c r="J3104" s="8">
        <v>-924.71500000000003</v>
      </c>
      <c r="K3104" s="8">
        <f t="shared" si="241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42"/>
        <v>-0.61187499999999995</v>
      </c>
      <c r="E3105" s="8">
        <v>-0.61187499999999995</v>
      </c>
      <c r="F3105" s="4">
        <f t="shared" si="243"/>
        <v>0</v>
      </c>
      <c r="G3105" s="4">
        <f t="shared" si="244"/>
        <v>0</v>
      </c>
      <c r="H3105" s="8">
        <f t="shared" si="245"/>
        <v>0</v>
      </c>
      <c r="J3105" s="8">
        <v>-611.875</v>
      </c>
      <c r="K3105" s="8">
        <f t="shared" si="241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42"/>
        <v>-0.61187499999999995</v>
      </c>
      <c r="E3106" s="8">
        <v>-0.61187499999999995</v>
      </c>
      <c r="F3106" s="4">
        <f t="shared" si="243"/>
        <v>0</v>
      </c>
      <c r="G3106" s="4">
        <f t="shared" si="244"/>
        <v>0</v>
      </c>
      <c r="H3106" s="8">
        <f t="shared" si="245"/>
        <v>0</v>
      </c>
      <c r="J3106" s="8">
        <v>-611.875</v>
      </c>
      <c r="K3106" s="8">
        <f t="shared" si="241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42"/>
        <v>-0.61187499999999995</v>
      </c>
      <c r="E3107" s="8">
        <v>-0.61187499999999995</v>
      </c>
      <c r="F3107" s="4">
        <f t="shared" si="243"/>
        <v>0</v>
      </c>
      <c r="G3107" s="4">
        <f t="shared" si="244"/>
        <v>0</v>
      </c>
      <c r="H3107" s="8">
        <f t="shared" si="245"/>
        <v>0</v>
      </c>
      <c r="J3107" s="8">
        <v>-611.875</v>
      </c>
      <c r="K3107" s="8">
        <f t="shared" si="241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42"/>
        <v>-0.61187499999999995</v>
      </c>
      <c r="E3108" s="8">
        <v>-0.61187499999999995</v>
      </c>
      <c r="F3108" s="4">
        <f t="shared" si="243"/>
        <v>0</v>
      </c>
      <c r="G3108" s="4">
        <f t="shared" si="244"/>
        <v>0</v>
      </c>
      <c r="H3108" s="8">
        <f t="shared" si="245"/>
        <v>0</v>
      </c>
      <c r="J3108" s="8">
        <v>-611.875</v>
      </c>
      <c r="K3108" s="8">
        <f t="shared" si="241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42"/>
        <v>-1.0669200000000001</v>
      </c>
      <c r="E3109" s="8">
        <v>-1.0669150000000001</v>
      </c>
      <c r="F3109" s="4">
        <f t="shared" si="243"/>
        <v>5.000000000032756E-6</v>
      </c>
      <c r="G3109" s="4">
        <f t="shared" si="244"/>
        <v>5.000000000032756E-6</v>
      </c>
      <c r="H3109" s="8">
        <f t="shared" si="245"/>
        <v>2.5000000000327561E-11</v>
      </c>
      <c r="J3109" s="8">
        <v>-611.875</v>
      </c>
      <c r="K3109" s="8">
        <f t="shared" si="241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42"/>
        <v>-1.0669200000000001</v>
      </c>
      <c r="E3110" s="8">
        <v>-1.0669150000000001</v>
      </c>
      <c r="F3110" s="4">
        <f t="shared" si="243"/>
        <v>5.000000000032756E-6</v>
      </c>
      <c r="G3110" s="4">
        <f t="shared" si="244"/>
        <v>5.000000000032756E-6</v>
      </c>
      <c r="H3110" s="8">
        <f t="shared" si="245"/>
        <v>2.5000000000327561E-11</v>
      </c>
      <c r="J3110" s="8">
        <v>-611.875</v>
      </c>
      <c r="K3110" s="8">
        <f t="shared" si="241"/>
        <v>-611.875</v>
      </c>
    </row>
    <row r="3111" spans="1:11" x14ac:dyDescent="0.25">
      <c r="A3111" s="8">
        <v>3103</v>
      </c>
      <c r="B3111" s="8">
        <v>6</v>
      </c>
      <c r="C3111" s="8">
        <v>-2906.05</v>
      </c>
      <c r="D3111" s="8">
        <f t="shared" si="242"/>
        <v>-2.90605</v>
      </c>
      <c r="E3111" s="8">
        <v>-2.910568</v>
      </c>
      <c r="F3111" s="4">
        <f t="shared" si="243"/>
        <v>-4.518000000000022E-3</v>
      </c>
      <c r="G3111" s="4">
        <f t="shared" si="244"/>
        <v>4.518000000000022E-3</v>
      </c>
      <c r="H3111" s="8">
        <f t="shared" si="245"/>
        <v>2.04123240000002E-5</v>
      </c>
      <c r="J3111" s="8">
        <v>-611.875</v>
      </c>
      <c r="K3111" s="8">
        <f t="shared" si="241"/>
        <v>-611.875</v>
      </c>
    </row>
    <row r="3112" spans="1:11" x14ac:dyDescent="0.25">
      <c r="A3112" s="8">
        <v>3104</v>
      </c>
      <c r="B3112" s="8">
        <v>7</v>
      </c>
      <c r="C3112" s="8">
        <v>101578</v>
      </c>
      <c r="D3112" s="8">
        <f t="shared" si="242"/>
        <v>101.578</v>
      </c>
      <c r="E3112" s="8">
        <v>102.716306</v>
      </c>
      <c r="F3112" s="4">
        <f t="shared" si="243"/>
        <v>1.138306</v>
      </c>
      <c r="G3112" s="4">
        <f t="shared" si="244"/>
        <v>1.138306</v>
      </c>
      <c r="H3112" s="8">
        <f t="shared" si="245"/>
        <v>1.2957405496360002</v>
      </c>
      <c r="J3112" s="8">
        <v>-611.875</v>
      </c>
      <c r="K3112" s="8">
        <f t="shared" si="241"/>
        <v>-611.875</v>
      </c>
    </row>
    <row r="3113" spans="1:11" x14ac:dyDescent="0.25">
      <c r="A3113" s="8">
        <v>3105</v>
      </c>
      <c r="B3113" s="8">
        <v>8</v>
      </c>
      <c r="C3113" s="8">
        <v>112048</v>
      </c>
      <c r="D3113" s="8">
        <f t="shared" si="242"/>
        <v>112.048</v>
      </c>
      <c r="E3113" s="8">
        <v>112.55037900000001</v>
      </c>
      <c r="F3113" s="4">
        <f t="shared" si="243"/>
        <v>0.50237900000000479</v>
      </c>
      <c r="G3113" s="4">
        <f t="shared" si="244"/>
        <v>0.50237900000000479</v>
      </c>
      <c r="H3113" s="8">
        <f t="shared" si="245"/>
        <v>0.25238465964100482</v>
      </c>
      <c r="J3113" s="8">
        <v>-611.875</v>
      </c>
      <c r="K3113" s="8">
        <f t="shared" si="241"/>
        <v>-611.875</v>
      </c>
    </row>
    <row r="3114" spans="1:11" x14ac:dyDescent="0.25">
      <c r="A3114" s="8">
        <v>3106</v>
      </c>
      <c r="B3114" s="8">
        <v>9</v>
      </c>
      <c r="C3114" s="8">
        <v>111214</v>
      </c>
      <c r="D3114" s="8">
        <f t="shared" si="242"/>
        <v>111.214</v>
      </c>
      <c r="E3114" s="8">
        <v>111.676841</v>
      </c>
      <c r="F3114" s="4">
        <f t="shared" si="243"/>
        <v>0.46284099999999739</v>
      </c>
      <c r="G3114" s="4">
        <f t="shared" si="244"/>
        <v>0.46284099999999739</v>
      </c>
      <c r="H3114" s="8">
        <f t="shared" si="245"/>
        <v>0.21422179128099758</v>
      </c>
      <c r="J3114" s="8">
        <v>-1066.92</v>
      </c>
      <c r="K3114" s="8">
        <f t="shared" si="241"/>
        <v>-1066.92</v>
      </c>
    </row>
    <row r="3115" spans="1:11" x14ac:dyDescent="0.25">
      <c r="A3115" s="8">
        <v>3107</v>
      </c>
      <c r="B3115" s="8">
        <v>10</v>
      </c>
      <c r="C3115" s="8">
        <v>110516</v>
      </c>
      <c r="D3115" s="8">
        <f t="shared" si="242"/>
        <v>110.51600000000001</v>
      </c>
      <c r="E3115" s="8">
        <v>110.971321</v>
      </c>
      <c r="F3115" s="4">
        <f t="shared" si="243"/>
        <v>0.45532099999999787</v>
      </c>
      <c r="G3115" s="4">
        <f t="shared" si="244"/>
        <v>0.45532099999999787</v>
      </c>
      <c r="H3115" s="8">
        <f t="shared" si="245"/>
        <v>0.20731721304099807</v>
      </c>
      <c r="J3115" s="8">
        <v>-1066.92</v>
      </c>
      <c r="K3115" s="8">
        <f t="shared" si="241"/>
        <v>-1066.92</v>
      </c>
    </row>
    <row r="3116" spans="1:11" x14ac:dyDescent="0.25">
      <c r="A3116" s="8">
        <v>3108</v>
      </c>
      <c r="B3116" s="8">
        <v>11</v>
      </c>
      <c r="C3116" s="8">
        <v>110137</v>
      </c>
      <c r="D3116" s="8">
        <f t="shared" si="242"/>
        <v>110.137</v>
      </c>
      <c r="E3116" s="8">
        <v>110.57815100000001</v>
      </c>
      <c r="F3116" s="4">
        <f t="shared" si="243"/>
        <v>0.44115100000000496</v>
      </c>
      <c r="G3116" s="4">
        <f t="shared" si="244"/>
        <v>0.44115100000000496</v>
      </c>
      <c r="H3116" s="8">
        <f t="shared" si="245"/>
        <v>0.19461420480100436</v>
      </c>
      <c r="J3116" s="8">
        <v>13085.9</v>
      </c>
      <c r="K3116" s="8">
        <f t="shared" ref="K3116:K3179" si="246">J3116</f>
        <v>13085.9</v>
      </c>
    </row>
    <row r="3117" spans="1:11" x14ac:dyDescent="0.25">
      <c r="A3117" s="8">
        <v>3109</v>
      </c>
      <c r="B3117" s="8">
        <v>12</v>
      </c>
      <c r="C3117" s="8">
        <v>109641</v>
      </c>
      <c r="D3117" s="8">
        <f t="shared" si="242"/>
        <v>109.64100000000001</v>
      </c>
      <c r="E3117" s="8">
        <v>110.05803400000001</v>
      </c>
      <c r="F3117" s="4">
        <f t="shared" si="243"/>
        <v>0.41703400000000101</v>
      </c>
      <c r="G3117" s="4">
        <f t="shared" si="244"/>
        <v>0.41703400000000101</v>
      </c>
      <c r="H3117" s="8">
        <f t="shared" si="245"/>
        <v>0.17391735715600085</v>
      </c>
      <c r="J3117" s="8">
        <v>111948</v>
      </c>
      <c r="K3117" s="8">
        <f t="shared" si="246"/>
        <v>111948</v>
      </c>
    </row>
    <row r="3118" spans="1:11" x14ac:dyDescent="0.25">
      <c r="A3118" s="8">
        <v>3110</v>
      </c>
      <c r="B3118" s="8">
        <v>13</v>
      </c>
      <c r="C3118" s="8">
        <v>109519</v>
      </c>
      <c r="D3118" s="8">
        <f t="shared" si="242"/>
        <v>109.51900000000001</v>
      </c>
      <c r="E3118" s="8">
        <v>110.05594000000001</v>
      </c>
      <c r="F3118" s="4">
        <f t="shared" si="243"/>
        <v>0.53694000000000131</v>
      </c>
      <c r="G3118" s="4">
        <f t="shared" si="244"/>
        <v>0.53694000000000131</v>
      </c>
      <c r="H3118" s="8">
        <f t="shared" si="245"/>
        <v>0.2883045636000014</v>
      </c>
      <c r="J3118" s="8">
        <v>111287</v>
      </c>
      <c r="K3118" s="8">
        <f t="shared" si="246"/>
        <v>111287</v>
      </c>
    </row>
    <row r="3119" spans="1:11" x14ac:dyDescent="0.25">
      <c r="A3119" s="8">
        <v>3111</v>
      </c>
      <c r="B3119" s="8">
        <v>14</v>
      </c>
      <c r="C3119" s="8">
        <v>109621</v>
      </c>
      <c r="D3119" s="8">
        <f t="shared" si="242"/>
        <v>109.621</v>
      </c>
      <c r="E3119" s="8">
        <v>110.05574900000001</v>
      </c>
      <c r="F3119" s="4">
        <f t="shared" si="243"/>
        <v>0.43474900000001071</v>
      </c>
      <c r="G3119" s="4">
        <f t="shared" si="244"/>
        <v>0.43474900000001071</v>
      </c>
      <c r="H3119" s="8">
        <f t="shared" si="245"/>
        <v>0.18900669300100931</v>
      </c>
      <c r="J3119" s="8">
        <v>110690</v>
      </c>
      <c r="K3119" s="8">
        <f t="shared" si="246"/>
        <v>110690</v>
      </c>
    </row>
    <row r="3120" spans="1:11" x14ac:dyDescent="0.25">
      <c r="A3120" s="8">
        <v>3112</v>
      </c>
      <c r="B3120" s="8">
        <v>15</v>
      </c>
      <c r="C3120" s="8">
        <v>109709</v>
      </c>
      <c r="D3120" s="8">
        <f t="shared" si="242"/>
        <v>109.709</v>
      </c>
      <c r="E3120" s="8">
        <v>110.052587</v>
      </c>
      <c r="F3120" s="4">
        <f t="shared" si="243"/>
        <v>0.34358699999999942</v>
      </c>
      <c r="G3120" s="4">
        <f t="shared" si="244"/>
        <v>0.34358699999999942</v>
      </c>
      <c r="H3120" s="8">
        <f t="shared" si="245"/>
        <v>0.1180520265689996</v>
      </c>
      <c r="J3120" s="8">
        <v>110502</v>
      </c>
      <c r="K3120" s="8">
        <f t="shared" si="246"/>
        <v>110502</v>
      </c>
    </row>
    <row r="3121" spans="1:11" x14ac:dyDescent="0.25">
      <c r="A3121" s="8">
        <v>3113</v>
      </c>
      <c r="B3121" s="8">
        <v>16</v>
      </c>
      <c r="C3121" s="8">
        <v>94783.2</v>
      </c>
      <c r="D3121" s="8">
        <f t="shared" si="242"/>
        <v>94.783199999999994</v>
      </c>
      <c r="E3121" s="8">
        <v>93.526773000000006</v>
      </c>
      <c r="F3121" s="4">
        <f t="shared" si="243"/>
        <v>-1.256426999999988</v>
      </c>
      <c r="G3121" s="4">
        <f t="shared" si="244"/>
        <v>1.256426999999988</v>
      </c>
      <c r="H3121" s="8">
        <f t="shared" si="245"/>
        <v>1.5786088063289698</v>
      </c>
      <c r="J3121" s="8">
        <v>109457</v>
      </c>
      <c r="K3121" s="8">
        <f t="shared" si="246"/>
        <v>109457</v>
      </c>
    </row>
    <row r="3122" spans="1:11" x14ac:dyDescent="0.25">
      <c r="A3122" s="8">
        <v>3114</v>
      </c>
      <c r="B3122" s="8">
        <v>17</v>
      </c>
      <c r="C3122" s="8">
        <v>37225.300000000003</v>
      </c>
      <c r="D3122" s="8">
        <f t="shared" si="242"/>
        <v>37.225300000000004</v>
      </c>
      <c r="E3122" s="8">
        <v>35.789549999999998</v>
      </c>
      <c r="F3122" s="4">
        <f t="shared" si="243"/>
        <v>-1.4357500000000059</v>
      </c>
      <c r="G3122" s="4">
        <f t="shared" si="244"/>
        <v>1.4357500000000059</v>
      </c>
      <c r="H3122" s="8">
        <f t="shared" si="245"/>
        <v>2.0613780625000167</v>
      </c>
      <c r="J3122" s="8">
        <v>108473</v>
      </c>
      <c r="K3122" s="8">
        <f t="shared" si="246"/>
        <v>108473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42"/>
        <v>-0.92471500000000006</v>
      </c>
      <c r="E3123" s="8">
        <v>-0.92471499999999995</v>
      </c>
      <c r="F3123" s="4">
        <f t="shared" si="243"/>
        <v>1.1102230246251565E-16</v>
      </c>
      <c r="G3123" s="4">
        <f t="shared" si="244"/>
        <v>1.1102230246251565E-16</v>
      </c>
      <c r="H3123" s="8">
        <f t="shared" si="245"/>
        <v>1.2325951644078309E-32</v>
      </c>
      <c r="J3123" s="8">
        <v>108904</v>
      </c>
      <c r="K3123" s="8">
        <f t="shared" si="246"/>
        <v>108904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42"/>
        <v>-0.61187499999999995</v>
      </c>
      <c r="E3124" s="8">
        <v>-0.61187499999999995</v>
      </c>
      <c r="F3124" s="4">
        <f t="shared" si="243"/>
        <v>0</v>
      </c>
      <c r="G3124" s="4">
        <f t="shared" si="244"/>
        <v>0</v>
      </c>
      <c r="H3124" s="8">
        <f t="shared" si="245"/>
        <v>0</v>
      </c>
      <c r="J3124" s="8">
        <v>109099</v>
      </c>
      <c r="K3124" s="8">
        <f t="shared" si="246"/>
        <v>109099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42"/>
        <v>-0.61187499999999995</v>
      </c>
      <c r="E3125" s="8">
        <v>-0.61187499999999995</v>
      </c>
      <c r="F3125" s="4">
        <f t="shared" si="243"/>
        <v>0</v>
      </c>
      <c r="G3125" s="4">
        <f t="shared" si="244"/>
        <v>0</v>
      </c>
      <c r="H3125" s="8">
        <f t="shared" si="245"/>
        <v>0</v>
      </c>
      <c r="J3125" s="8">
        <v>109096</v>
      </c>
      <c r="K3125" s="8">
        <f t="shared" si="246"/>
        <v>109096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42"/>
        <v>-0.61187499999999995</v>
      </c>
      <c r="E3126" s="8">
        <v>-0.61187499999999995</v>
      </c>
      <c r="F3126" s="4">
        <f t="shared" si="243"/>
        <v>0</v>
      </c>
      <c r="G3126" s="4">
        <f t="shared" si="244"/>
        <v>0</v>
      </c>
      <c r="H3126" s="8">
        <f t="shared" si="245"/>
        <v>0</v>
      </c>
      <c r="J3126" s="8">
        <v>103786</v>
      </c>
      <c r="K3126" s="8">
        <f t="shared" si="246"/>
        <v>103786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42"/>
        <v>-0.61187499999999995</v>
      </c>
      <c r="E3127" s="8">
        <v>-0.61187499999999995</v>
      </c>
      <c r="F3127" s="4">
        <f t="shared" si="243"/>
        <v>0</v>
      </c>
      <c r="G3127" s="4">
        <f t="shared" si="244"/>
        <v>0</v>
      </c>
      <c r="H3127" s="8">
        <f t="shared" si="245"/>
        <v>0</v>
      </c>
      <c r="J3127" s="8">
        <v>42025.1</v>
      </c>
      <c r="K3127" s="8">
        <f t="shared" si="246"/>
        <v>42025.1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42"/>
        <v>-0.61187499999999995</v>
      </c>
      <c r="E3128" s="8">
        <v>-0.61187499999999995</v>
      </c>
      <c r="F3128" s="4">
        <f t="shared" si="243"/>
        <v>0</v>
      </c>
      <c r="G3128" s="4">
        <f t="shared" si="244"/>
        <v>0</v>
      </c>
      <c r="H3128" s="8">
        <f t="shared" si="245"/>
        <v>0</v>
      </c>
      <c r="J3128" s="8">
        <v>-924.71500000000003</v>
      </c>
      <c r="K3128" s="8">
        <f t="shared" si="246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42"/>
        <v>-0.61187499999999995</v>
      </c>
      <c r="E3129" s="8">
        <v>-0.61187499999999995</v>
      </c>
      <c r="F3129" s="4">
        <f t="shared" si="243"/>
        <v>0</v>
      </c>
      <c r="G3129" s="4">
        <f t="shared" si="244"/>
        <v>0</v>
      </c>
      <c r="H3129" s="8">
        <f t="shared" si="245"/>
        <v>0</v>
      </c>
      <c r="J3129" s="8">
        <v>-611.875</v>
      </c>
      <c r="K3129" s="8">
        <f t="shared" si="246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42"/>
        <v>-0.61187499999999995</v>
      </c>
      <c r="E3130" s="8">
        <v>-0.61187499999999995</v>
      </c>
      <c r="F3130" s="4">
        <f t="shared" si="243"/>
        <v>0</v>
      </c>
      <c r="G3130" s="4">
        <f t="shared" si="244"/>
        <v>0</v>
      </c>
      <c r="H3130" s="8">
        <f t="shared" si="245"/>
        <v>0</v>
      </c>
      <c r="J3130" s="8">
        <v>-611.875</v>
      </c>
      <c r="K3130" s="8">
        <f t="shared" si="246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42"/>
        <v>-0.61187499999999995</v>
      </c>
      <c r="E3131" s="8">
        <v>-0.61187499999999995</v>
      </c>
      <c r="F3131" s="4">
        <f t="shared" si="243"/>
        <v>0</v>
      </c>
      <c r="G3131" s="4">
        <f t="shared" si="244"/>
        <v>0</v>
      </c>
      <c r="H3131" s="8">
        <f t="shared" si="245"/>
        <v>0</v>
      </c>
      <c r="J3131" s="8">
        <v>-611.875</v>
      </c>
      <c r="K3131" s="8">
        <f t="shared" si="246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42"/>
        <v>-0.61187499999999995</v>
      </c>
      <c r="E3132" s="8">
        <v>-0.61187499999999995</v>
      </c>
      <c r="F3132" s="4">
        <f t="shared" si="243"/>
        <v>0</v>
      </c>
      <c r="G3132" s="4">
        <f t="shared" si="244"/>
        <v>0</v>
      </c>
      <c r="H3132" s="8">
        <f t="shared" si="245"/>
        <v>0</v>
      </c>
      <c r="J3132" s="8">
        <v>-611.875</v>
      </c>
      <c r="K3132" s="8">
        <f t="shared" si="246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42"/>
        <v>-1.0669200000000001</v>
      </c>
      <c r="E3133" s="8">
        <v>-1.0669150000000001</v>
      </c>
      <c r="F3133" s="4">
        <f t="shared" si="243"/>
        <v>5.000000000032756E-6</v>
      </c>
      <c r="G3133" s="4">
        <f t="shared" si="244"/>
        <v>5.000000000032756E-6</v>
      </c>
      <c r="H3133" s="8">
        <f t="shared" si="245"/>
        <v>2.5000000000327561E-11</v>
      </c>
      <c r="J3133" s="8">
        <v>-611.875</v>
      </c>
      <c r="K3133" s="8">
        <f t="shared" si="246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42"/>
        <v>-1.0669200000000001</v>
      </c>
      <c r="E3134" s="8">
        <v>-1.0669150000000001</v>
      </c>
      <c r="F3134" s="4">
        <f t="shared" si="243"/>
        <v>5.000000000032756E-6</v>
      </c>
      <c r="G3134" s="4">
        <f t="shared" si="244"/>
        <v>5.000000000032756E-6</v>
      </c>
      <c r="H3134" s="8">
        <f t="shared" si="245"/>
        <v>2.5000000000327561E-11</v>
      </c>
      <c r="J3134" s="8">
        <v>-611.875</v>
      </c>
      <c r="K3134" s="8">
        <f t="shared" si="246"/>
        <v>-611.875</v>
      </c>
    </row>
    <row r="3135" spans="1:11" x14ac:dyDescent="0.25">
      <c r="A3135" s="8">
        <v>3127</v>
      </c>
      <c r="B3135" s="8">
        <v>6</v>
      </c>
      <c r="C3135" s="8">
        <v>-2926.35</v>
      </c>
      <c r="D3135" s="8">
        <f t="shared" si="242"/>
        <v>-2.9263499999999998</v>
      </c>
      <c r="E3135" s="8">
        <v>-2.9308230000000002</v>
      </c>
      <c r="F3135" s="4">
        <f t="shared" si="243"/>
        <v>-4.4730000000003933E-3</v>
      </c>
      <c r="G3135" s="4">
        <f t="shared" si="244"/>
        <v>4.4730000000003933E-3</v>
      </c>
      <c r="H3135" s="8">
        <f t="shared" si="245"/>
        <v>2.0007729000003518E-5</v>
      </c>
      <c r="J3135" s="8">
        <v>-611.875</v>
      </c>
      <c r="K3135" s="8">
        <f t="shared" si="246"/>
        <v>-611.875</v>
      </c>
    </row>
    <row r="3136" spans="1:11" x14ac:dyDescent="0.25">
      <c r="A3136" s="8">
        <v>3128</v>
      </c>
      <c r="B3136" s="8">
        <v>7</v>
      </c>
      <c r="C3136" s="8">
        <v>106313</v>
      </c>
      <c r="D3136" s="8">
        <f t="shared" si="242"/>
        <v>106.313</v>
      </c>
      <c r="E3136" s="8">
        <v>108.301142</v>
      </c>
      <c r="F3136" s="4">
        <f t="shared" si="243"/>
        <v>1.9881419999999963</v>
      </c>
      <c r="G3136" s="4">
        <f t="shared" si="244"/>
        <v>1.9881419999999963</v>
      </c>
      <c r="H3136" s="8">
        <f t="shared" si="245"/>
        <v>3.9527086121639852</v>
      </c>
      <c r="J3136" s="8">
        <v>-611.875</v>
      </c>
      <c r="K3136" s="8">
        <f t="shared" si="246"/>
        <v>-611.875</v>
      </c>
    </row>
    <row r="3137" spans="1:11" x14ac:dyDescent="0.25">
      <c r="A3137" s="8">
        <v>3129</v>
      </c>
      <c r="B3137" s="8">
        <v>8</v>
      </c>
      <c r="C3137" s="8">
        <v>112875</v>
      </c>
      <c r="D3137" s="8">
        <f t="shared" si="242"/>
        <v>112.875</v>
      </c>
      <c r="E3137" s="8">
        <v>113.52285500000001</v>
      </c>
      <c r="F3137" s="4">
        <f t="shared" si="243"/>
        <v>0.64785500000000695</v>
      </c>
      <c r="G3137" s="4">
        <f t="shared" si="244"/>
        <v>0.64785500000000695</v>
      </c>
      <c r="H3137" s="8">
        <f t="shared" si="245"/>
        <v>0.419716101025009</v>
      </c>
      <c r="J3137" s="8">
        <v>-611.875</v>
      </c>
      <c r="K3137" s="8">
        <f t="shared" si="246"/>
        <v>-611.875</v>
      </c>
    </row>
    <row r="3138" spans="1:11" x14ac:dyDescent="0.25">
      <c r="A3138" s="8">
        <v>3130</v>
      </c>
      <c r="B3138" s="8">
        <v>9</v>
      </c>
      <c r="C3138" s="8">
        <v>112367</v>
      </c>
      <c r="D3138" s="8">
        <f t="shared" si="242"/>
        <v>112.367</v>
      </c>
      <c r="E3138" s="8">
        <v>112.942736</v>
      </c>
      <c r="F3138" s="4">
        <f t="shared" si="243"/>
        <v>0.57573599999999203</v>
      </c>
      <c r="G3138" s="4">
        <f t="shared" si="244"/>
        <v>0.57573599999999203</v>
      </c>
      <c r="H3138" s="8">
        <f t="shared" si="245"/>
        <v>0.33147194169599081</v>
      </c>
      <c r="J3138" s="8">
        <v>-1066.92</v>
      </c>
      <c r="K3138" s="8">
        <f t="shared" si="246"/>
        <v>-1066.92</v>
      </c>
    </row>
    <row r="3139" spans="1:11" x14ac:dyDescent="0.25">
      <c r="A3139" s="8">
        <v>3131</v>
      </c>
      <c r="B3139" s="8">
        <v>10</v>
      </c>
      <c r="C3139" s="8">
        <v>111770</v>
      </c>
      <c r="D3139" s="8">
        <f t="shared" si="242"/>
        <v>111.77</v>
      </c>
      <c r="E3139" s="8">
        <v>112.177209</v>
      </c>
      <c r="F3139" s="4">
        <f t="shared" si="243"/>
        <v>0.40720900000000881</v>
      </c>
      <c r="G3139" s="4">
        <f t="shared" si="244"/>
        <v>0.40720900000000881</v>
      </c>
      <c r="H3139" s="8">
        <f t="shared" si="245"/>
        <v>0.16581916968100718</v>
      </c>
      <c r="J3139" s="8">
        <v>-1066.92</v>
      </c>
      <c r="K3139" s="8">
        <f t="shared" si="246"/>
        <v>-1066.92</v>
      </c>
    </row>
    <row r="3140" spans="1:11" x14ac:dyDescent="0.25">
      <c r="A3140" s="8">
        <v>3132</v>
      </c>
      <c r="B3140" s="8">
        <v>11</v>
      </c>
      <c r="C3140" s="8">
        <v>111320</v>
      </c>
      <c r="D3140" s="8">
        <f t="shared" si="242"/>
        <v>111.32</v>
      </c>
      <c r="E3140" s="8">
        <v>111.900182</v>
      </c>
      <c r="F3140" s="4">
        <f t="shared" si="243"/>
        <v>0.58018200000000775</v>
      </c>
      <c r="G3140" s="4">
        <f t="shared" si="244"/>
        <v>0.58018200000000775</v>
      </c>
      <c r="H3140" s="8">
        <f t="shared" si="245"/>
        <v>0.33661115312400897</v>
      </c>
      <c r="J3140" s="8">
        <v>-2910.55</v>
      </c>
      <c r="K3140" s="8">
        <f t="shared" si="246"/>
        <v>-2910.55</v>
      </c>
    </row>
    <row r="3141" spans="1:11" x14ac:dyDescent="0.25">
      <c r="A3141" s="8">
        <v>3133</v>
      </c>
      <c r="B3141" s="8">
        <v>12</v>
      </c>
      <c r="C3141" s="8">
        <v>110968</v>
      </c>
      <c r="D3141" s="8">
        <f t="shared" si="242"/>
        <v>110.968</v>
      </c>
      <c r="E3141" s="8">
        <v>111.29943</v>
      </c>
      <c r="F3141" s="4">
        <f t="shared" si="243"/>
        <v>0.33142999999999745</v>
      </c>
      <c r="G3141" s="4">
        <f t="shared" si="244"/>
        <v>0.33142999999999745</v>
      </c>
      <c r="H3141" s="8">
        <f t="shared" si="245"/>
        <v>0.10984584489999831</v>
      </c>
      <c r="J3141" s="8">
        <v>102579</v>
      </c>
      <c r="K3141" s="8">
        <f t="shared" si="246"/>
        <v>102579</v>
      </c>
    </row>
    <row r="3142" spans="1:11" x14ac:dyDescent="0.25">
      <c r="A3142" s="8">
        <v>3134</v>
      </c>
      <c r="B3142" s="8">
        <v>13</v>
      </c>
      <c r="C3142" s="8">
        <v>110932</v>
      </c>
      <c r="D3142" s="8">
        <f t="shared" si="242"/>
        <v>110.932</v>
      </c>
      <c r="E3142" s="8">
        <v>111.310986</v>
      </c>
      <c r="F3142" s="4">
        <f t="shared" si="243"/>
        <v>0.3789859999999976</v>
      </c>
      <c r="G3142" s="4">
        <f t="shared" si="244"/>
        <v>0.3789859999999976</v>
      </c>
      <c r="H3142" s="8">
        <f t="shared" si="245"/>
        <v>0.14363038819599819</v>
      </c>
      <c r="J3142" s="8">
        <v>112415</v>
      </c>
      <c r="K3142" s="8">
        <f t="shared" si="246"/>
        <v>112415</v>
      </c>
    </row>
    <row r="3143" spans="1:11" x14ac:dyDescent="0.25">
      <c r="A3143" s="8">
        <v>3135</v>
      </c>
      <c r="B3143" s="8">
        <v>14</v>
      </c>
      <c r="C3143" s="8">
        <v>110994</v>
      </c>
      <c r="D3143" s="8">
        <f t="shared" si="242"/>
        <v>110.994</v>
      </c>
      <c r="E3143" s="8">
        <v>111.40138399999999</v>
      </c>
      <c r="F3143" s="4">
        <f t="shared" si="243"/>
        <v>0.40738399999999331</v>
      </c>
      <c r="G3143" s="4">
        <f t="shared" si="244"/>
        <v>0.40738399999999331</v>
      </c>
      <c r="H3143" s="8">
        <f t="shared" si="245"/>
        <v>0.16596172345599455</v>
      </c>
      <c r="J3143" s="8">
        <v>111586</v>
      </c>
      <c r="K3143" s="8">
        <f t="shared" si="246"/>
        <v>111586</v>
      </c>
    </row>
    <row r="3144" spans="1:11" x14ac:dyDescent="0.25">
      <c r="A3144" s="8">
        <v>3136</v>
      </c>
      <c r="B3144" s="8">
        <v>15</v>
      </c>
      <c r="C3144" s="8">
        <v>111060</v>
      </c>
      <c r="D3144" s="8">
        <f t="shared" si="242"/>
        <v>111.06</v>
      </c>
      <c r="E3144" s="8">
        <v>111.512449</v>
      </c>
      <c r="F3144" s="4">
        <f t="shared" si="243"/>
        <v>0.45244900000000143</v>
      </c>
      <c r="G3144" s="4">
        <f t="shared" si="244"/>
        <v>0.45244900000000143</v>
      </c>
      <c r="H3144" s="8">
        <f t="shared" si="245"/>
        <v>0.20471009760100128</v>
      </c>
      <c r="J3144" s="8">
        <v>110892</v>
      </c>
      <c r="K3144" s="8">
        <f t="shared" si="246"/>
        <v>110892</v>
      </c>
    </row>
    <row r="3145" spans="1:11" x14ac:dyDescent="0.25">
      <c r="A3145" s="8">
        <v>3137</v>
      </c>
      <c r="B3145" s="8">
        <v>16</v>
      </c>
      <c r="C3145" s="8">
        <v>83323.399999999994</v>
      </c>
      <c r="D3145" s="8">
        <f t="shared" ref="D3145:D3208" si="247">C3145/1000</f>
        <v>83.323399999999992</v>
      </c>
      <c r="E3145" s="8">
        <v>82.007947999999999</v>
      </c>
      <c r="F3145" s="4">
        <f t="shared" ref="F3145:F3208" si="248">(E3145- D3145)</f>
        <v>-1.3154519999999934</v>
      </c>
      <c r="G3145" s="4">
        <f t="shared" ref="G3145:G3208" si="249">ABS(F3145)</f>
        <v>1.3154519999999934</v>
      </c>
      <c r="H3145" s="8">
        <f t="shared" ref="H3145:H3208" si="250">(G3145^2)</f>
        <v>1.7304139643039826</v>
      </c>
      <c r="J3145" s="8">
        <v>110515</v>
      </c>
      <c r="K3145" s="8">
        <f t="shared" si="246"/>
        <v>110515</v>
      </c>
    </row>
    <row r="3146" spans="1:11" x14ac:dyDescent="0.25">
      <c r="A3146" s="8">
        <v>3138</v>
      </c>
      <c r="B3146" s="8">
        <v>17</v>
      </c>
      <c r="C3146" s="8">
        <v>25772.7</v>
      </c>
      <c r="D3146" s="8">
        <f t="shared" si="247"/>
        <v>25.7727</v>
      </c>
      <c r="E3146" s="8">
        <v>-0.97064399999999995</v>
      </c>
      <c r="F3146" s="4">
        <f t="shared" si="248"/>
        <v>-26.743344</v>
      </c>
      <c r="G3146" s="4">
        <f t="shared" si="249"/>
        <v>26.743344</v>
      </c>
      <c r="H3146" s="8">
        <f t="shared" si="250"/>
        <v>715.20644830233607</v>
      </c>
      <c r="J3146" s="8">
        <v>110007</v>
      </c>
      <c r="K3146" s="8">
        <f t="shared" si="246"/>
        <v>110007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47"/>
        <v>-0.92471500000000006</v>
      </c>
      <c r="E3147" s="8">
        <v>-0.92471499999999995</v>
      </c>
      <c r="F3147" s="4">
        <f t="shared" si="248"/>
        <v>1.1102230246251565E-16</v>
      </c>
      <c r="G3147" s="4">
        <f t="shared" si="249"/>
        <v>1.1102230246251565E-16</v>
      </c>
      <c r="H3147" s="8">
        <f t="shared" si="250"/>
        <v>1.2325951644078309E-32</v>
      </c>
      <c r="J3147" s="8">
        <v>110003</v>
      </c>
      <c r="K3147" s="8">
        <f t="shared" si="246"/>
        <v>110003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47"/>
        <v>-0.61187499999999995</v>
      </c>
      <c r="E3148" s="8">
        <v>-0.61187499999999995</v>
      </c>
      <c r="F3148" s="4">
        <f t="shared" si="248"/>
        <v>0</v>
      </c>
      <c r="G3148" s="4">
        <f t="shared" si="249"/>
        <v>0</v>
      </c>
      <c r="H3148" s="8">
        <f t="shared" si="250"/>
        <v>0</v>
      </c>
      <c r="J3148" s="8">
        <v>110003</v>
      </c>
      <c r="K3148" s="8">
        <f t="shared" si="246"/>
        <v>110003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47"/>
        <v>-0.61187499999999995</v>
      </c>
      <c r="E3149" s="8">
        <v>-0.61187499999999995</v>
      </c>
      <c r="F3149" s="4">
        <f t="shared" si="248"/>
        <v>0</v>
      </c>
      <c r="G3149" s="4">
        <f t="shared" si="249"/>
        <v>0</v>
      </c>
      <c r="H3149" s="8">
        <f t="shared" si="250"/>
        <v>0</v>
      </c>
      <c r="J3149" s="8">
        <v>110004</v>
      </c>
      <c r="K3149" s="8">
        <f t="shared" si="246"/>
        <v>110004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47"/>
        <v>-0.61187499999999995</v>
      </c>
      <c r="E3150" s="8">
        <v>-0.61187499999999995</v>
      </c>
      <c r="F3150" s="4">
        <f t="shared" si="248"/>
        <v>0</v>
      </c>
      <c r="G3150" s="4">
        <f t="shared" si="249"/>
        <v>0</v>
      </c>
      <c r="H3150" s="8">
        <f t="shared" si="250"/>
        <v>0</v>
      </c>
      <c r="J3150" s="8">
        <v>93836.6</v>
      </c>
      <c r="K3150" s="8">
        <f t="shared" si="246"/>
        <v>93836.6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47"/>
        <v>-0.61187499999999995</v>
      </c>
      <c r="E3151" s="8">
        <v>-0.61187499999999995</v>
      </c>
      <c r="F3151" s="4">
        <f t="shared" si="248"/>
        <v>0</v>
      </c>
      <c r="G3151" s="4">
        <f t="shared" si="249"/>
        <v>0</v>
      </c>
      <c r="H3151" s="8">
        <f t="shared" si="250"/>
        <v>0</v>
      </c>
      <c r="J3151" s="8">
        <v>35951.5</v>
      </c>
      <c r="K3151" s="8">
        <f t="shared" si="246"/>
        <v>35951.5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47"/>
        <v>-0.61187499999999995</v>
      </c>
      <c r="E3152" s="8">
        <v>-0.61187499999999995</v>
      </c>
      <c r="F3152" s="4">
        <f t="shared" si="248"/>
        <v>0</v>
      </c>
      <c r="G3152" s="4">
        <f t="shared" si="249"/>
        <v>0</v>
      </c>
      <c r="H3152" s="8">
        <f t="shared" si="250"/>
        <v>0</v>
      </c>
      <c r="J3152" s="8">
        <v>-924.71500000000003</v>
      </c>
      <c r="K3152" s="8">
        <f t="shared" si="246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47"/>
        <v>-0.61187499999999995</v>
      </c>
      <c r="E3153" s="8">
        <v>-0.61187499999999995</v>
      </c>
      <c r="F3153" s="4">
        <f t="shared" si="248"/>
        <v>0</v>
      </c>
      <c r="G3153" s="4">
        <f t="shared" si="249"/>
        <v>0</v>
      </c>
      <c r="H3153" s="8">
        <f t="shared" si="250"/>
        <v>0</v>
      </c>
      <c r="J3153" s="8">
        <v>-611.875</v>
      </c>
      <c r="K3153" s="8">
        <f t="shared" si="246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47"/>
        <v>-0.61187499999999995</v>
      </c>
      <c r="E3154" s="8">
        <v>-0.61187499999999995</v>
      </c>
      <c r="F3154" s="4">
        <f t="shared" si="248"/>
        <v>0</v>
      </c>
      <c r="G3154" s="4">
        <f t="shared" si="249"/>
        <v>0</v>
      </c>
      <c r="H3154" s="8">
        <f t="shared" si="250"/>
        <v>0</v>
      </c>
      <c r="J3154" s="8">
        <v>-611.875</v>
      </c>
      <c r="K3154" s="8">
        <f t="shared" si="246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47"/>
        <v>-0.61187499999999995</v>
      </c>
      <c r="E3155" s="8">
        <v>-0.61187499999999995</v>
      </c>
      <c r="F3155" s="4">
        <f t="shared" si="248"/>
        <v>0</v>
      </c>
      <c r="G3155" s="4">
        <f t="shared" si="249"/>
        <v>0</v>
      </c>
      <c r="H3155" s="8">
        <f t="shared" si="250"/>
        <v>0</v>
      </c>
      <c r="J3155" s="8">
        <v>-611.875</v>
      </c>
      <c r="K3155" s="8">
        <f t="shared" si="246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47"/>
        <v>-0.61187499999999995</v>
      </c>
      <c r="E3156" s="8">
        <v>-0.61187499999999995</v>
      </c>
      <c r="F3156" s="4">
        <f t="shared" si="248"/>
        <v>0</v>
      </c>
      <c r="G3156" s="4">
        <f t="shared" si="249"/>
        <v>0</v>
      </c>
      <c r="H3156" s="8">
        <f t="shared" si="250"/>
        <v>0</v>
      </c>
      <c r="J3156" s="8">
        <v>-611.875</v>
      </c>
      <c r="K3156" s="8">
        <f t="shared" si="246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47"/>
        <v>-1.0669200000000001</v>
      </c>
      <c r="E3157" s="8">
        <v>-1.0669150000000001</v>
      </c>
      <c r="F3157" s="4">
        <f t="shared" si="248"/>
        <v>5.000000000032756E-6</v>
      </c>
      <c r="G3157" s="4">
        <f t="shared" si="249"/>
        <v>5.000000000032756E-6</v>
      </c>
      <c r="H3157" s="8">
        <f t="shared" si="250"/>
        <v>2.5000000000327561E-11</v>
      </c>
      <c r="J3157" s="8">
        <v>-611.875</v>
      </c>
      <c r="K3157" s="8">
        <f t="shared" si="246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47"/>
        <v>-1.0669200000000001</v>
      </c>
      <c r="E3158" s="8">
        <v>-1.0669150000000001</v>
      </c>
      <c r="F3158" s="4">
        <f t="shared" si="248"/>
        <v>5.000000000032756E-6</v>
      </c>
      <c r="G3158" s="4">
        <f t="shared" si="249"/>
        <v>5.000000000032756E-6</v>
      </c>
      <c r="H3158" s="8">
        <f t="shared" si="250"/>
        <v>2.5000000000327561E-11</v>
      </c>
      <c r="J3158" s="8">
        <v>-611.875</v>
      </c>
      <c r="K3158" s="8">
        <f t="shared" si="246"/>
        <v>-611.875</v>
      </c>
    </row>
    <row r="3159" spans="1:11" x14ac:dyDescent="0.25">
      <c r="A3159" s="8">
        <v>3151</v>
      </c>
      <c r="B3159" s="8">
        <v>6</v>
      </c>
      <c r="C3159" s="8">
        <v>14766.3</v>
      </c>
      <c r="D3159" s="8">
        <f t="shared" si="247"/>
        <v>14.766299999999999</v>
      </c>
      <c r="E3159" s="8">
        <v>15.58052</v>
      </c>
      <c r="F3159" s="4">
        <f t="shared" si="248"/>
        <v>0.81422000000000061</v>
      </c>
      <c r="G3159" s="4">
        <f t="shared" si="249"/>
        <v>0.81422000000000061</v>
      </c>
      <c r="H3159" s="8">
        <f t="shared" si="250"/>
        <v>0.66295420840000097</v>
      </c>
      <c r="J3159" s="8">
        <v>-611.875</v>
      </c>
      <c r="K3159" s="8">
        <f t="shared" si="246"/>
        <v>-611.875</v>
      </c>
    </row>
    <row r="3160" spans="1:11" x14ac:dyDescent="0.25">
      <c r="A3160" s="8">
        <v>3152</v>
      </c>
      <c r="B3160" s="8">
        <v>7</v>
      </c>
      <c r="C3160" s="8">
        <v>113846</v>
      </c>
      <c r="D3160" s="8">
        <f t="shared" si="247"/>
        <v>113.846</v>
      </c>
      <c r="E3160" s="8">
        <v>113.744635</v>
      </c>
      <c r="F3160" s="4">
        <f t="shared" si="248"/>
        <v>-0.10136500000000126</v>
      </c>
      <c r="G3160" s="4">
        <f t="shared" si="249"/>
        <v>0.10136500000000126</v>
      </c>
      <c r="H3160" s="8">
        <f t="shared" si="250"/>
        <v>1.0274863225000255E-2</v>
      </c>
      <c r="J3160" s="8">
        <v>-611.875</v>
      </c>
      <c r="K3160" s="8">
        <f t="shared" si="246"/>
        <v>-611.875</v>
      </c>
    </row>
    <row r="3161" spans="1:11" x14ac:dyDescent="0.25">
      <c r="A3161" s="8">
        <v>3153</v>
      </c>
      <c r="B3161" s="8">
        <v>8</v>
      </c>
      <c r="C3161" s="8">
        <v>112472</v>
      </c>
      <c r="D3161" s="8">
        <f t="shared" si="247"/>
        <v>112.47199999999999</v>
      </c>
      <c r="E3161" s="8">
        <v>112.973388</v>
      </c>
      <c r="F3161" s="4">
        <f t="shared" si="248"/>
        <v>0.50138800000000572</v>
      </c>
      <c r="G3161" s="4">
        <f t="shared" si="249"/>
        <v>0.50138800000000572</v>
      </c>
      <c r="H3161" s="8">
        <f t="shared" si="250"/>
        <v>0.25138992654400572</v>
      </c>
      <c r="J3161" s="8">
        <v>-611.875</v>
      </c>
      <c r="K3161" s="8">
        <f t="shared" si="246"/>
        <v>-611.875</v>
      </c>
    </row>
    <row r="3162" spans="1:11" x14ac:dyDescent="0.25">
      <c r="A3162" s="8">
        <v>3154</v>
      </c>
      <c r="B3162" s="8">
        <v>9</v>
      </c>
      <c r="C3162" s="8">
        <v>112062</v>
      </c>
      <c r="D3162" s="8">
        <f t="shared" si="247"/>
        <v>112.062</v>
      </c>
      <c r="E3162" s="8">
        <v>112.675026</v>
      </c>
      <c r="F3162" s="4">
        <f t="shared" si="248"/>
        <v>0.61302600000000496</v>
      </c>
      <c r="G3162" s="4">
        <f t="shared" si="249"/>
        <v>0.61302600000000496</v>
      </c>
      <c r="H3162" s="8">
        <f t="shared" si="250"/>
        <v>0.37580087667600609</v>
      </c>
      <c r="J3162" s="8">
        <v>-1066.92</v>
      </c>
      <c r="K3162" s="8">
        <f t="shared" si="246"/>
        <v>-1066.92</v>
      </c>
    </row>
    <row r="3163" spans="1:11" x14ac:dyDescent="0.25">
      <c r="A3163" s="8">
        <v>3155</v>
      </c>
      <c r="B3163" s="8">
        <v>10</v>
      </c>
      <c r="C3163" s="8">
        <v>111505</v>
      </c>
      <c r="D3163" s="8">
        <f t="shared" si="247"/>
        <v>111.505</v>
      </c>
      <c r="E3163" s="8">
        <v>111.95245</v>
      </c>
      <c r="F3163" s="4">
        <f t="shared" si="248"/>
        <v>0.44745000000000346</v>
      </c>
      <c r="G3163" s="4">
        <f t="shared" si="249"/>
        <v>0.44745000000000346</v>
      </c>
      <c r="H3163" s="8">
        <f t="shared" si="250"/>
        <v>0.20021150250000308</v>
      </c>
      <c r="J3163" s="8">
        <v>-1066.92</v>
      </c>
      <c r="K3163" s="8">
        <f t="shared" si="246"/>
        <v>-1066.92</v>
      </c>
    </row>
    <row r="3164" spans="1:11" x14ac:dyDescent="0.25">
      <c r="A3164" s="8">
        <v>3156</v>
      </c>
      <c r="B3164" s="8">
        <v>11</v>
      </c>
      <c r="C3164" s="8">
        <v>110729</v>
      </c>
      <c r="D3164" s="8">
        <f t="shared" si="247"/>
        <v>110.729</v>
      </c>
      <c r="E3164" s="8">
        <v>110.881539</v>
      </c>
      <c r="F3164" s="4">
        <f t="shared" si="248"/>
        <v>0.15253900000000442</v>
      </c>
      <c r="G3164" s="4">
        <f t="shared" si="249"/>
        <v>0.15253900000000442</v>
      </c>
      <c r="H3164" s="8">
        <f t="shared" si="250"/>
        <v>2.326814652100135E-2</v>
      </c>
      <c r="J3164" s="8">
        <v>-2930.83</v>
      </c>
      <c r="K3164" s="8">
        <f t="shared" si="246"/>
        <v>-2930.83</v>
      </c>
    </row>
    <row r="3165" spans="1:11" x14ac:dyDescent="0.25">
      <c r="A3165" s="8">
        <v>3157</v>
      </c>
      <c r="B3165" s="8">
        <v>12</v>
      </c>
      <c r="C3165" s="8">
        <v>110506</v>
      </c>
      <c r="D3165" s="8">
        <f t="shared" si="247"/>
        <v>110.506</v>
      </c>
      <c r="E3165" s="8">
        <v>110.721587</v>
      </c>
      <c r="F3165" s="4">
        <f t="shared" si="248"/>
        <v>0.21558699999999931</v>
      </c>
      <c r="G3165" s="4">
        <f t="shared" si="249"/>
        <v>0.21558699999999931</v>
      </c>
      <c r="H3165" s="8">
        <f t="shared" si="250"/>
        <v>4.6477754568999705E-2</v>
      </c>
      <c r="J3165" s="8">
        <v>108769</v>
      </c>
      <c r="K3165" s="8">
        <f t="shared" si="246"/>
        <v>108769</v>
      </c>
    </row>
    <row r="3166" spans="1:11" x14ac:dyDescent="0.25">
      <c r="A3166" s="8">
        <v>3158</v>
      </c>
      <c r="B3166" s="8">
        <v>13</v>
      </c>
      <c r="C3166" s="8">
        <v>110050</v>
      </c>
      <c r="D3166" s="8">
        <f t="shared" si="247"/>
        <v>110.05</v>
      </c>
      <c r="E3166" s="8">
        <v>110.51265600000001</v>
      </c>
      <c r="F3166" s="4">
        <f t="shared" si="248"/>
        <v>0.46265600000000973</v>
      </c>
      <c r="G3166" s="4">
        <f t="shared" si="249"/>
        <v>0.46265600000000973</v>
      </c>
      <c r="H3166" s="8">
        <f t="shared" si="250"/>
        <v>0.21405057433600899</v>
      </c>
      <c r="J3166" s="8">
        <v>113364</v>
      </c>
      <c r="K3166" s="8">
        <f t="shared" si="246"/>
        <v>113364</v>
      </c>
    </row>
    <row r="3167" spans="1:11" x14ac:dyDescent="0.25">
      <c r="A3167" s="8">
        <v>3159</v>
      </c>
      <c r="B3167" s="8">
        <v>14</v>
      </c>
      <c r="C3167" s="8">
        <v>109544</v>
      </c>
      <c r="D3167" s="8">
        <f t="shared" si="247"/>
        <v>109.544</v>
      </c>
      <c r="E3167" s="8">
        <v>109.67054</v>
      </c>
      <c r="F3167" s="4">
        <f t="shared" si="248"/>
        <v>0.12654000000000565</v>
      </c>
      <c r="G3167" s="4">
        <f t="shared" si="249"/>
        <v>0.12654000000000565</v>
      </c>
      <c r="H3167" s="8">
        <f t="shared" si="250"/>
        <v>1.6012371600001428E-2</v>
      </c>
      <c r="J3167" s="8">
        <v>112796</v>
      </c>
      <c r="K3167" s="8">
        <f t="shared" si="246"/>
        <v>112796</v>
      </c>
    </row>
    <row r="3168" spans="1:11" x14ac:dyDescent="0.25">
      <c r="A3168" s="8">
        <v>3160</v>
      </c>
      <c r="B3168" s="8">
        <v>15</v>
      </c>
      <c r="C3168" s="8">
        <v>109551</v>
      </c>
      <c r="D3168" s="8">
        <f t="shared" si="247"/>
        <v>109.551</v>
      </c>
      <c r="E3168" s="8">
        <v>109.658687</v>
      </c>
      <c r="F3168" s="4">
        <f t="shared" si="248"/>
        <v>0.10768699999999853</v>
      </c>
      <c r="G3168" s="4">
        <f t="shared" si="249"/>
        <v>0.10768699999999853</v>
      </c>
      <c r="H3168" s="8">
        <f t="shared" si="250"/>
        <v>1.1596489968999684E-2</v>
      </c>
      <c r="J3168" s="8">
        <v>112075</v>
      </c>
      <c r="K3168" s="8">
        <f t="shared" si="246"/>
        <v>112075</v>
      </c>
    </row>
    <row r="3169" spans="1:11" x14ac:dyDescent="0.25">
      <c r="A3169" s="8">
        <v>3161</v>
      </c>
      <c r="B3169" s="8">
        <v>16</v>
      </c>
      <c r="C3169" s="8">
        <v>109742</v>
      </c>
      <c r="D3169" s="8">
        <f t="shared" si="247"/>
        <v>109.742</v>
      </c>
      <c r="E3169" s="8">
        <v>109.718644</v>
      </c>
      <c r="F3169" s="4">
        <f t="shared" si="248"/>
        <v>-2.3356000000006816E-2</v>
      </c>
      <c r="G3169" s="4">
        <f t="shared" si="249"/>
        <v>2.3356000000006816E-2</v>
      </c>
      <c r="H3169" s="8">
        <f t="shared" si="250"/>
        <v>5.4550273600031843E-4</v>
      </c>
      <c r="J3169" s="8">
        <v>111673</v>
      </c>
      <c r="K3169" s="8">
        <f t="shared" si="246"/>
        <v>111673</v>
      </c>
    </row>
    <row r="3170" spans="1:11" x14ac:dyDescent="0.25">
      <c r="A3170" s="8">
        <v>3162</v>
      </c>
      <c r="B3170" s="8">
        <v>17</v>
      </c>
      <c r="C3170" s="8">
        <v>53711.9</v>
      </c>
      <c r="D3170" s="8">
        <f t="shared" si="247"/>
        <v>53.7119</v>
      </c>
      <c r="E3170" s="8">
        <v>51.727393999999997</v>
      </c>
      <c r="F3170" s="4">
        <f t="shared" si="248"/>
        <v>-1.9845060000000032</v>
      </c>
      <c r="G3170" s="4">
        <f t="shared" si="249"/>
        <v>1.9845060000000032</v>
      </c>
      <c r="H3170" s="8">
        <f t="shared" si="250"/>
        <v>3.9382640640360127</v>
      </c>
      <c r="J3170" s="8">
        <v>111291</v>
      </c>
      <c r="K3170" s="8">
        <f t="shared" si="246"/>
        <v>111291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47"/>
        <v>-0.92471500000000006</v>
      </c>
      <c r="E3171" s="8">
        <v>-0.92471499999999995</v>
      </c>
      <c r="F3171" s="4">
        <f t="shared" si="248"/>
        <v>1.1102230246251565E-16</v>
      </c>
      <c r="G3171" s="4">
        <f t="shared" si="249"/>
        <v>1.1102230246251565E-16</v>
      </c>
      <c r="H3171" s="8">
        <f t="shared" si="250"/>
        <v>1.2325951644078309E-32</v>
      </c>
      <c r="J3171" s="8">
        <v>111290</v>
      </c>
      <c r="K3171" s="8">
        <f t="shared" si="246"/>
        <v>111290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47"/>
        <v>-0.61187499999999995</v>
      </c>
      <c r="E3172" s="8">
        <v>-0.61187499999999995</v>
      </c>
      <c r="F3172" s="4">
        <f t="shared" si="248"/>
        <v>0</v>
      </c>
      <c r="G3172" s="4">
        <f t="shared" si="249"/>
        <v>0</v>
      </c>
      <c r="H3172" s="8">
        <f t="shared" si="250"/>
        <v>0</v>
      </c>
      <c r="J3172" s="8">
        <v>111286</v>
      </c>
      <c r="K3172" s="8">
        <f t="shared" si="246"/>
        <v>111286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47"/>
        <v>-0.61187499999999995</v>
      </c>
      <c r="E3173" s="8">
        <v>-0.61187499999999995</v>
      </c>
      <c r="F3173" s="4">
        <f t="shared" si="248"/>
        <v>0</v>
      </c>
      <c r="G3173" s="4">
        <f t="shared" si="249"/>
        <v>0</v>
      </c>
      <c r="H3173" s="8">
        <f t="shared" si="250"/>
        <v>0</v>
      </c>
      <c r="J3173" s="8">
        <v>111476</v>
      </c>
      <c r="K3173" s="8">
        <f t="shared" si="246"/>
        <v>111476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47"/>
        <v>-0.61187499999999995</v>
      </c>
      <c r="E3174" s="8">
        <v>-0.61187499999999995</v>
      </c>
      <c r="F3174" s="4">
        <f t="shared" si="248"/>
        <v>0</v>
      </c>
      <c r="G3174" s="4">
        <f t="shared" si="249"/>
        <v>0</v>
      </c>
      <c r="H3174" s="8">
        <f t="shared" si="250"/>
        <v>0</v>
      </c>
      <c r="J3174" s="8">
        <v>82473.2</v>
      </c>
      <c r="K3174" s="8">
        <f t="shared" si="246"/>
        <v>82473.2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47"/>
        <v>-0.61187499999999995</v>
      </c>
      <c r="E3175" s="8">
        <v>-0.61187499999999995</v>
      </c>
      <c r="F3175" s="4">
        <f t="shared" si="248"/>
        <v>0</v>
      </c>
      <c r="G3175" s="4">
        <f t="shared" si="249"/>
        <v>0</v>
      </c>
      <c r="H3175" s="8">
        <f t="shared" si="250"/>
        <v>0</v>
      </c>
      <c r="J3175" s="8">
        <v>-970.93</v>
      </c>
      <c r="K3175" s="8">
        <f t="shared" si="246"/>
        <v>-970.93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47"/>
        <v>-0.61187499999999995</v>
      </c>
      <c r="E3176" s="8">
        <v>-0.61187499999999995</v>
      </c>
      <c r="F3176" s="4">
        <f t="shared" si="248"/>
        <v>0</v>
      </c>
      <c r="G3176" s="4">
        <f t="shared" si="249"/>
        <v>0</v>
      </c>
      <c r="H3176" s="8">
        <f t="shared" si="250"/>
        <v>0</v>
      </c>
      <c r="J3176" s="8">
        <v>-924.71500000000003</v>
      </c>
      <c r="K3176" s="8">
        <f t="shared" si="246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47"/>
        <v>-0.61187499999999995</v>
      </c>
      <c r="E3177" s="8">
        <v>-0.61187499999999995</v>
      </c>
      <c r="F3177" s="4">
        <f t="shared" si="248"/>
        <v>0</v>
      </c>
      <c r="G3177" s="4">
        <f t="shared" si="249"/>
        <v>0</v>
      </c>
      <c r="H3177" s="8">
        <f t="shared" si="250"/>
        <v>0</v>
      </c>
      <c r="J3177" s="8">
        <v>-611.875</v>
      </c>
      <c r="K3177" s="8">
        <f t="shared" si="246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47"/>
        <v>-0.61187499999999995</v>
      </c>
      <c r="E3178" s="8">
        <v>-0.61187499999999995</v>
      </c>
      <c r="F3178" s="4">
        <f t="shared" si="248"/>
        <v>0</v>
      </c>
      <c r="G3178" s="4">
        <f t="shared" si="249"/>
        <v>0</v>
      </c>
      <c r="H3178" s="8">
        <f t="shared" si="250"/>
        <v>0</v>
      </c>
      <c r="J3178" s="8">
        <v>-611.875</v>
      </c>
      <c r="K3178" s="8">
        <f t="shared" si="246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47"/>
        <v>-0.61187499999999995</v>
      </c>
      <c r="E3179" s="8">
        <v>-0.61187499999999995</v>
      </c>
      <c r="F3179" s="4">
        <f t="shared" si="248"/>
        <v>0</v>
      </c>
      <c r="G3179" s="4">
        <f t="shared" si="249"/>
        <v>0</v>
      </c>
      <c r="H3179" s="8">
        <f t="shared" si="250"/>
        <v>0</v>
      </c>
      <c r="J3179" s="8">
        <v>-611.875</v>
      </c>
      <c r="K3179" s="8">
        <f t="shared" si="246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47"/>
        <v>-0.61187499999999995</v>
      </c>
      <c r="E3180" s="8">
        <v>-0.61187499999999995</v>
      </c>
      <c r="F3180" s="4">
        <f t="shared" si="248"/>
        <v>0</v>
      </c>
      <c r="G3180" s="4">
        <f t="shared" si="249"/>
        <v>0</v>
      </c>
      <c r="H3180" s="8">
        <f t="shared" si="250"/>
        <v>0</v>
      </c>
      <c r="J3180" s="8">
        <v>-611.875</v>
      </c>
      <c r="K3180" s="8">
        <f t="shared" ref="K3180:K3243" si="25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47"/>
        <v>-1.0669200000000001</v>
      </c>
      <c r="E3181" s="8">
        <v>-1.0669150000000001</v>
      </c>
      <c r="F3181" s="4">
        <f t="shared" si="248"/>
        <v>5.000000000032756E-6</v>
      </c>
      <c r="G3181" s="4">
        <f t="shared" si="249"/>
        <v>5.000000000032756E-6</v>
      </c>
      <c r="H3181" s="8">
        <f t="shared" si="250"/>
        <v>2.5000000000327561E-11</v>
      </c>
      <c r="J3181" s="8">
        <v>-611.875</v>
      </c>
      <c r="K3181" s="8">
        <f t="shared" si="25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47"/>
        <v>-1.0669200000000001</v>
      </c>
      <c r="E3182" s="8">
        <v>-1.0669150000000001</v>
      </c>
      <c r="F3182" s="4">
        <f t="shared" si="248"/>
        <v>5.000000000032756E-6</v>
      </c>
      <c r="G3182" s="4">
        <f t="shared" si="249"/>
        <v>5.000000000032756E-6</v>
      </c>
      <c r="H3182" s="8">
        <f t="shared" si="250"/>
        <v>2.5000000000327561E-11</v>
      </c>
      <c r="J3182" s="8">
        <v>-611.875</v>
      </c>
      <c r="K3182" s="8">
        <f t="shared" si="251"/>
        <v>-611.875</v>
      </c>
    </row>
    <row r="3183" spans="1:11" x14ac:dyDescent="0.25">
      <c r="A3183" s="8">
        <v>3175</v>
      </c>
      <c r="B3183" s="8">
        <v>6</v>
      </c>
      <c r="C3183" s="8">
        <v>-3343.73</v>
      </c>
      <c r="D3183" s="8">
        <f t="shared" si="247"/>
        <v>-3.3437299999999999</v>
      </c>
      <c r="E3183" s="8">
        <v>-3.3473860000000002</v>
      </c>
      <c r="F3183" s="4">
        <f t="shared" si="248"/>
        <v>-3.6560000000003257E-3</v>
      </c>
      <c r="G3183" s="4">
        <f t="shared" si="249"/>
        <v>3.6560000000003257E-3</v>
      </c>
      <c r="H3183" s="8">
        <f t="shared" si="250"/>
        <v>1.3366336000002381E-5</v>
      </c>
      <c r="J3183" s="8">
        <v>-611.875</v>
      </c>
      <c r="K3183" s="8">
        <f t="shared" si="251"/>
        <v>-611.875</v>
      </c>
    </row>
    <row r="3184" spans="1:11" x14ac:dyDescent="0.25">
      <c r="A3184" s="8">
        <v>3176</v>
      </c>
      <c r="B3184" s="8">
        <v>7</v>
      </c>
      <c r="C3184" s="8">
        <v>74812.600000000006</v>
      </c>
      <c r="D3184" s="8">
        <f t="shared" si="247"/>
        <v>74.812600000000003</v>
      </c>
      <c r="E3184" s="8">
        <v>75.650552000000005</v>
      </c>
      <c r="F3184" s="4">
        <f t="shared" si="248"/>
        <v>0.83795200000000136</v>
      </c>
      <c r="G3184" s="4">
        <f t="shared" si="249"/>
        <v>0.83795200000000136</v>
      </c>
      <c r="H3184" s="8">
        <f t="shared" si="250"/>
        <v>0.70216355430400224</v>
      </c>
      <c r="J3184" s="8">
        <v>-611.875</v>
      </c>
      <c r="K3184" s="8">
        <f t="shared" si="251"/>
        <v>-611.875</v>
      </c>
    </row>
    <row r="3185" spans="1:11" x14ac:dyDescent="0.25">
      <c r="A3185" s="8">
        <v>3177</v>
      </c>
      <c r="B3185" s="8">
        <v>8</v>
      </c>
      <c r="C3185" s="8">
        <v>87901.6</v>
      </c>
      <c r="D3185" s="8">
        <f t="shared" si="247"/>
        <v>87.901600000000002</v>
      </c>
      <c r="E3185" s="8">
        <v>88.003439</v>
      </c>
      <c r="F3185" s="4">
        <f t="shared" si="248"/>
        <v>0.10183899999999824</v>
      </c>
      <c r="G3185" s="4">
        <f t="shared" si="249"/>
        <v>0.10183899999999824</v>
      </c>
      <c r="H3185" s="8">
        <f t="shared" si="250"/>
        <v>1.0371181920999641E-2</v>
      </c>
      <c r="J3185" s="8">
        <v>-611.875</v>
      </c>
      <c r="K3185" s="8">
        <f t="shared" si="251"/>
        <v>-611.875</v>
      </c>
    </row>
    <row r="3186" spans="1:11" x14ac:dyDescent="0.25">
      <c r="A3186" s="8">
        <v>3178</v>
      </c>
      <c r="B3186" s="8">
        <v>9</v>
      </c>
      <c r="C3186" s="8">
        <v>110594</v>
      </c>
      <c r="D3186" s="8">
        <f t="shared" si="247"/>
        <v>110.59399999999999</v>
      </c>
      <c r="E3186" s="8">
        <v>111.198425</v>
      </c>
      <c r="F3186" s="4">
        <f t="shared" si="248"/>
        <v>0.60442500000000621</v>
      </c>
      <c r="G3186" s="4">
        <f t="shared" si="249"/>
        <v>0.60442500000000621</v>
      </c>
      <c r="H3186" s="8">
        <f t="shared" si="250"/>
        <v>0.36532958062500748</v>
      </c>
      <c r="J3186" s="8">
        <v>-1066.92</v>
      </c>
      <c r="K3186" s="8">
        <f t="shared" si="251"/>
        <v>-1066.92</v>
      </c>
    </row>
    <row r="3187" spans="1:11" x14ac:dyDescent="0.25">
      <c r="A3187" s="8">
        <v>3179</v>
      </c>
      <c r="B3187" s="8">
        <v>10</v>
      </c>
      <c r="C3187" s="8">
        <v>43044.6</v>
      </c>
      <c r="D3187" s="8">
        <f t="shared" si="247"/>
        <v>43.044599999999996</v>
      </c>
      <c r="E3187" s="8">
        <v>43.106293000000001</v>
      </c>
      <c r="F3187" s="4">
        <f t="shared" si="248"/>
        <v>6.1693000000005327E-2</v>
      </c>
      <c r="G3187" s="4">
        <f t="shared" si="249"/>
        <v>6.1693000000005327E-2</v>
      </c>
      <c r="H3187" s="8">
        <f t="shared" si="250"/>
        <v>3.8060262490006574E-3</v>
      </c>
      <c r="J3187" s="8">
        <v>-1066.92</v>
      </c>
      <c r="K3187" s="8">
        <f t="shared" si="251"/>
        <v>-1066.92</v>
      </c>
    </row>
    <row r="3188" spans="1:11" x14ac:dyDescent="0.25">
      <c r="A3188" s="8">
        <v>3180</v>
      </c>
      <c r="B3188" s="8">
        <v>11</v>
      </c>
      <c r="C3188" s="8">
        <v>102159</v>
      </c>
      <c r="D3188" s="8">
        <f t="shared" si="247"/>
        <v>102.15900000000001</v>
      </c>
      <c r="E3188" s="8">
        <v>102.169417</v>
      </c>
      <c r="F3188" s="4">
        <f t="shared" si="248"/>
        <v>1.0416999999989685E-2</v>
      </c>
      <c r="G3188" s="4">
        <f t="shared" si="249"/>
        <v>1.0416999999989685E-2</v>
      </c>
      <c r="H3188" s="8">
        <f t="shared" si="250"/>
        <v>1.0851388899978509E-4</v>
      </c>
      <c r="J3188" s="8">
        <v>15570.2</v>
      </c>
      <c r="K3188" s="8">
        <f t="shared" si="251"/>
        <v>15570.2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47"/>
        <v>-0.92471500000000006</v>
      </c>
      <c r="E3189" s="8">
        <v>-0.92471499999999995</v>
      </c>
      <c r="F3189" s="4">
        <f t="shared" si="248"/>
        <v>1.1102230246251565E-16</v>
      </c>
      <c r="G3189" s="4">
        <f t="shared" si="249"/>
        <v>1.1102230246251565E-16</v>
      </c>
      <c r="H3189" s="8">
        <f t="shared" si="250"/>
        <v>1.2325951644078309E-32</v>
      </c>
      <c r="J3189" s="8">
        <v>114234</v>
      </c>
      <c r="K3189" s="8">
        <f t="shared" si="251"/>
        <v>114234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47"/>
        <v>-0.92471500000000006</v>
      </c>
      <c r="E3190" s="8">
        <v>-0.92471499999999995</v>
      </c>
      <c r="F3190" s="4">
        <f t="shared" si="248"/>
        <v>1.1102230246251565E-16</v>
      </c>
      <c r="G3190" s="4">
        <f t="shared" si="249"/>
        <v>1.1102230246251565E-16</v>
      </c>
      <c r="H3190" s="8">
        <f t="shared" si="250"/>
        <v>1.2325951644078309E-32</v>
      </c>
      <c r="J3190" s="8">
        <v>112830</v>
      </c>
      <c r="K3190" s="8">
        <f t="shared" si="251"/>
        <v>112830</v>
      </c>
    </row>
    <row r="3191" spans="1:11" x14ac:dyDescent="0.25">
      <c r="A3191" s="8">
        <v>3183</v>
      </c>
      <c r="B3191" s="8">
        <v>14</v>
      </c>
      <c r="C3191" s="8">
        <v>-4576.8599999999997</v>
      </c>
      <c r="D3191" s="8">
        <f t="shared" si="247"/>
        <v>-4.5768599999999999</v>
      </c>
      <c r="E3191" s="8">
        <v>-4.5771369999999996</v>
      </c>
      <c r="F3191" s="4">
        <f t="shared" si="248"/>
        <v>-2.7699999999963865E-4</v>
      </c>
      <c r="G3191" s="4">
        <f t="shared" si="249"/>
        <v>2.7699999999963865E-4</v>
      </c>
      <c r="H3191" s="8">
        <f t="shared" si="250"/>
        <v>7.6728999999799807E-8</v>
      </c>
      <c r="J3191" s="8">
        <v>112539</v>
      </c>
      <c r="K3191" s="8">
        <f t="shared" si="251"/>
        <v>112539</v>
      </c>
    </row>
    <row r="3192" spans="1:11" x14ac:dyDescent="0.25">
      <c r="A3192" s="8">
        <v>3184</v>
      </c>
      <c r="B3192" s="8">
        <v>15</v>
      </c>
      <c r="C3192" s="8">
        <v>81215.7</v>
      </c>
      <c r="D3192" s="8">
        <f t="shared" si="247"/>
        <v>81.215699999999998</v>
      </c>
      <c r="E3192" s="8">
        <v>81.510367000000002</v>
      </c>
      <c r="F3192" s="4">
        <f t="shared" si="248"/>
        <v>0.29466700000000401</v>
      </c>
      <c r="G3192" s="4">
        <f t="shared" si="249"/>
        <v>0.29466700000000401</v>
      </c>
      <c r="H3192" s="8">
        <f t="shared" si="250"/>
        <v>8.6828640889002356E-2</v>
      </c>
      <c r="J3192" s="8">
        <v>111858</v>
      </c>
      <c r="K3192" s="8">
        <f t="shared" si="251"/>
        <v>111858</v>
      </c>
    </row>
    <row r="3193" spans="1:11" x14ac:dyDescent="0.25">
      <c r="A3193" s="8">
        <v>3185</v>
      </c>
      <c r="B3193" s="8">
        <v>16</v>
      </c>
      <c r="C3193" s="8">
        <v>60639.1</v>
      </c>
      <c r="D3193" s="8">
        <f t="shared" si="247"/>
        <v>60.639099999999999</v>
      </c>
      <c r="E3193" s="8">
        <v>59.663246000000001</v>
      </c>
      <c r="F3193" s="4">
        <f t="shared" si="248"/>
        <v>-0.97585399999999822</v>
      </c>
      <c r="G3193" s="4">
        <f t="shared" si="249"/>
        <v>0.97585399999999822</v>
      </c>
      <c r="H3193" s="8">
        <f t="shared" si="250"/>
        <v>0.95229102931599652</v>
      </c>
      <c r="J3193" s="8">
        <v>110811</v>
      </c>
      <c r="K3193" s="8">
        <f t="shared" si="251"/>
        <v>110811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47"/>
        <v>-0.92471500000000006</v>
      </c>
      <c r="E3194" s="8">
        <v>-0.92471499999999995</v>
      </c>
      <c r="F3194" s="4">
        <f t="shared" si="248"/>
        <v>1.1102230246251565E-16</v>
      </c>
      <c r="G3194" s="4">
        <f t="shared" si="249"/>
        <v>1.1102230246251565E-16</v>
      </c>
      <c r="H3194" s="8">
        <f t="shared" si="250"/>
        <v>1.2325951644078309E-32</v>
      </c>
      <c r="J3194" s="8">
        <v>110649</v>
      </c>
      <c r="K3194" s="8">
        <f t="shared" si="251"/>
        <v>110649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47"/>
        <v>-0.92471500000000006</v>
      </c>
      <c r="E3195" s="8">
        <v>-0.92471499999999995</v>
      </c>
      <c r="F3195" s="4">
        <f t="shared" si="248"/>
        <v>1.1102230246251565E-16</v>
      </c>
      <c r="G3195" s="4">
        <f t="shared" si="249"/>
        <v>1.1102230246251565E-16</v>
      </c>
      <c r="H3195" s="8">
        <f t="shared" si="250"/>
        <v>1.2325951644078309E-32</v>
      </c>
      <c r="J3195" s="8">
        <v>110451</v>
      </c>
      <c r="K3195" s="8">
        <f t="shared" si="251"/>
        <v>110451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47"/>
        <v>-0.61187499999999995</v>
      </c>
      <c r="E3196" s="8">
        <v>-0.61187499999999995</v>
      </c>
      <c r="F3196" s="4">
        <f t="shared" si="248"/>
        <v>0</v>
      </c>
      <c r="G3196" s="4">
        <f t="shared" si="249"/>
        <v>0</v>
      </c>
      <c r="H3196" s="8">
        <f t="shared" si="250"/>
        <v>0</v>
      </c>
      <c r="J3196" s="8">
        <v>109638</v>
      </c>
      <c r="K3196" s="8">
        <f t="shared" si="251"/>
        <v>109638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47"/>
        <v>-0.61187499999999995</v>
      </c>
      <c r="E3197" s="8">
        <v>-0.61187499999999995</v>
      </c>
      <c r="F3197" s="4">
        <f t="shared" si="248"/>
        <v>0</v>
      </c>
      <c r="G3197" s="4">
        <f t="shared" si="249"/>
        <v>0</v>
      </c>
      <c r="H3197" s="8">
        <f t="shared" si="250"/>
        <v>0</v>
      </c>
      <c r="J3197" s="8">
        <v>109618</v>
      </c>
      <c r="K3197" s="8">
        <f t="shared" si="251"/>
        <v>109618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47"/>
        <v>-0.61187499999999995</v>
      </c>
      <c r="E3198" s="8">
        <v>-0.61187499999999995</v>
      </c>
      <c r="F3198" s="4">
        <f t="shared" si="248"/>
        <v>0</v>
      </c>
      <c r="G3198" s="4">
        <f t="shared" si="249"/>
        <v>0</v>
      </c>
      <c r="H3198" s="8">
        <f t="shared" si="250"/>
        <v>0</v>
      </c>
      <c r="J3198" s="8">
        <v>110340</v>
      </c>
      <c r="K3198" s="8">
        <f t="shared" si="251"/>
        <v>110340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47"/>
        <v>-0.61187499999999995</v>
      </c>
      <c r="E3199" s="8">
        <v>-0.61187499999999995</v>
      </c>
      <c r="F3199" s="4">
        <f t="shared" si="248"/>
        <v>0</v>
      </c>
      <c r="G3199" s="4">
        <f t="shared" si="249"/>
        <v>0</v>
      </c>
      <c r="H3199" s="8">
        <f t="shared" si="250"/>
        <v>0</v>
      </c>
      <c r="J3199" s="8">
        <v>52155.7</v>
      </c>
      <c r="K3199" s="8">
        <f t="shared" si="251"/>
        <v>52155.7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47"/>
        <v>-0.61187499999999995</v>
      </c>
      <c r="E3200" s="8">
        <v>-0.61187499999999995</v>
      </c>
      <c r="F3200" s="4">
        <f t="shared" si="248"/>
        <v>0</v>
      </c>
      <c r="G3200" s="4">
        <f t="shared" si="249"/>
        <v>0</v>
      </c>
      <c r="H3200" s="8">
        <f t="shared" si="250"/>
        <v>0</v>
      </c>
      <c r="J3200" s="8">
        <v>-924.71500000000003</v>
      </c>
      <c r="K3200" s="8">
        <f t="shared" si="25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47"/>
        <v>-0.61187499999999995</v>
      </c>
      <c r="E3201" s="8">
        <v>-0.61187499999999995</v>
      </c>
      <c r="F3201" s="4">
        <f t="shared" si="248"/>
        <v>0</v>
      </c>
      <c r="G3201" s="4">
        <f t="shared" si="249"/>
        <v>0</v>
      </c>
      <c r="H3201" s="8">
        <f t="shared" si="250"/>
        <v>0</v>
      </c>
      <c r="J3201" s="8">
        <v>-611.875</v>
      </c>
      <c r="K3201" s="8">
        <f t="shared" si="25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47"/>
        <v>-0.61187499999999995</v>
      </c>
      <c r="E3202" s="8">
        <v>-0.61187499999999995</v>
      </c>
      <c r="F3202" s="4">
        <f t="shared" si="248"/>
        <v>0</v>
      </c>
      <c r="G3202" s="4">
        <f t="shared" si="249"/>
        <v>0</v>
      </c>
      <c r="H3202" s="8">
        <f t="shared" si="250"/>
        <v>0</v>
      </c>
      <c r="J3202" s="8">
        <v>-611.875</v>
      </c>
      <c r="K3202" s="8">
        <f t="shared" si="25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47"/>
        <v>-0.61187499999999995</v>
      </c>
      <c r="E3203" s="8">
        <v>-0.61187499999999995</v>
      </c>
      <c r="F3203" s="4">
        <f t="shared" si="248"/>
        <v>0</v>
      </c>
      <c r="G3203" s="4">
        <f t="shared" si="249"/>
        <v>0</v>
      </c>
      <c r="H3203" s="8">
        <f t="shared" si="250"/>
        <v>0</v>
      </c>
      <c r="J3203" s="8">
        <v>-611.875</v>
      </c>
      <c r="K3203" s="8">
        <f t="shared" si="25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47"/>
        <v>-0.61187499999999995</v>
      </c>
      <c r="E3204" s="8">
        <v>-0.61187499999999995</v>
      </c>
      <c r="F3204" s="4">
        <f t="shared" si="248"/>
        <v>0</v>
      </c>
      <c r="G3204" s="4">
        <f t="shared" si="249"/>
        <v>0</v>
      </c>
      <c r="H3204" s="8">
        <f t="shared" si="250"/>
        <v>0</v>
      </c>
      <c r="J3204" s="8">
        <v>-611.875</v>
      </c>
      <c r="K3204" s="8">
        <f t="shared" si="25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47"/>
        <v>-1.0669200000000001</v>
      </c>
      <c r="E3205" s="8">
        <v>-1.0669150000000001</v>
      </c>
      <c r="F3205" s="4">
        <f t="shared" si="248"/>
        <v>5.000000000032756E-6</v>
      </c>
      <c r="G3205" s="4">
        <f t="shared" si="249"/>
        <v>5.000000000032756E-6</v>
      </c>
      <c r="H3205" s="8">
        <f t="shared" si="250"/>
        <v>2.5000000000327561E-11</v>
      </c>
      <c r="J3205" s="8">
        <v>-611.875</v>
      </c>
      <c r="K3205" s="8">
        <f t="shared" si="25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47"/>
        <v>-1.0669200000000001</v>
      </c>
      <c r="E3206" s="8">
        <v>-1.0669150000000001</v>
      </c>
      <c r="F3206" s="4">
        <f t="shared" si="248"/>
        <v>5.000000000032756E-6</v>
      </c>
      <c r="G3206" s="4">
        <f t="shared" si="249"/>
        <v>5.000000000032756E-6</v>
      </c>
      <c r="H3206" s="8">
        <f t="shared" si="250"/>
        <v>2.5000000000327561E-11</v>
      </c>
      <c r="J3206" s="8">
        <v>-611.875</v>
      </c>
      <c r="K3206" s="8">
        <f t="shared" si="251"/>
        <v>-611.875</v>
      </c>
    </row>
    <row r="3207" spans="1:11" x14ac:dyDescent="0.25">
      <c r="A3207" s="8">
        <v>3199</v>
      </c>
      <c r="B3207" s="8">
        <v>6</v>
      </c>
      <c r="C3207" s="8">
        <v>-2508.3200000000002</v>
      </c>
      <c r="D3207" s="8">
        <f t="shared" si="247"/>
        <v>-2.5083200000000003</v>
      </c>
      <c r="E3207" s="8">
        <v>-1.912458</v>
      </c>
      <c r="F3207" s="4">
        <f t="shared" si="248"/>
        <v>0.59586200000000034</v>
      </c>
      <c r="G3207" s="4">
        <f t="shared" si="249"/>
        <v>0.59586200000000034</v>
      </c>
      <c r="H3207" s="8">
        <f t="shared" si="250"/>
        <v>0.35505152304400039</v>
      </c>
      <c r="J3207" s="8">
        <v>-611.875</v>
      </c>
      <c r="K3207" s="8">
        <f t="shared" si="251"/>
        <v>-611.875</v>
      </c>
    </row>
    <row r="3208" spans="1:11" x14ac:dyDescent="0.25">
      <c r="A3208" s="8">
        <v>3200</v>
      </c>
      <c r="B3208" s="8">
        <v>7</v>
      </c>
      <c r="C3208" s="8">
        <v>112013</v>
      </c>
      <c r="D3208" s="8">
        <f t="shared" si="247"/>
        <v>112.01300000000001</v>
      </c>
      <c r="E3208" s="8">
        <v>112.527439</v>
      </c>
      <c r="F3208" s="4">
        <f t="shared" si="248"/>
        <v>0.51443899999999587</v>
      </c>
      <c r="G3208" s="4">
        <f t="shared" si="249"/>
        <v>0.51443899999999587</v>
      </c>
      <c r="H3208" s="8">
        <f t="shared" si="250"/>
        <v>0.26464748472099575</v>
      </c>
      <c r="J3208" s="8">
        <v>-611.875</v>
      </c>
      <c r="K3208" s="8">
        <f t="shared" si="251"/>
        <v>-611.875</v>
      </c>
    </row>
    <row r="3209" spans="1:11" x14ac:dyDescent="0.25">
      <c r="A3209" s="8">
        <v>3201</v>
      </c>
      <c r="B3209" s="8">
        <v>8</v>
      </c>
      <c r="C3209" s="8">
        <v>111187</v>
      </c>
      <c r="D3209" s="8">
        <f t="shared" ref="D3209:D3272" si="252">C3209/1000</f>
        <v>111.187</v>
      </c>
      <c r="E3209" s="8">
        <v>111.60748599999999</v>
      </c>
      <c r="F3209" s="4">
        <f t="shared" ref="F3209:F3272" si="253">(E3209- D3209)</f>
        <v>0.42048599999999681</v>
      </c>
      <c r="G3209" s="4">
        <f t="shared" ref="G3209:G3272" si="254">ABS(F3209)</f>
        <v>0.42048599999999681</v>
      </c>
      <c r="H3209" s="8">
        <f t="shared" ref="H3209:H3272" si="255">(G3209^2)</f>
        <v>0.17680847619599732</v>
      </c>
      <c r="J3209" s="8">
        <v>-611.875</v>
      </c>
      <c r="K3209" s="8">
        <f t="shared" si="251"/>
        <v>-611.875</v>
      </c>
    </row>
    <row r="3210" spans="1:11" x14ac:dyDescent="0.25">
      <c r="A3210" s="8">
        <v>3202</v>
      </c>
      <c r="B3210" s="8">
        <v>9</v>
      </c>
      <c r="C3210" s="8">
        <v>110222</v>
      </c>
      <c r="D3210" s="8">
        <f t="shared" si="252"/>
        <v>110.22199999999999</v>
      </c>
      <c r="E3210" s="8">
        <v>110.620519</v>
      </c>
      <c r="F3210" s="4">
        <f t="shared" si="253"/>
        <v>0.3985190000000074</v>
      </c>
      <c r="G3210" s="4">
        <f t="shared" si="254"/>
        <v>0.3985190000000074</v>
      </c>
      <c r="H3210" s="8">
        <f t="shared" si="255"/>
        <v>0.15881739336100589</v>
      </c>
      <c r="J3210" s="8">
        <v>-1066.92</v>
      </c>
      <c r="K3210" s="8">
        <f t="shared" si="251"/>
        <v>-1066.92</v>
      </c>
    </row>
    <row r="3211" spans="1:11" x14ac:dyDescent="0.25">
      <c r="A3211" s="8">
        <v>3203</v>
      </c>
      <c r="B3211" s="8">
        <v>10</v>
      </c>
      <c r="C3211" s="8">
        <v>109424</v>
      </c>
      <c r="D3211" s="8">
        <f t="shared" si="252"/>
        <v>109.42400000000001</v>
      </c>
      <c r="E3211" s="8">
        <v>109.797556</v>
      </c>
      <c r="F3211" s="4">
        <f t="shared" si="253"/>
        <v>0.37355599999999356</v>
      </c>
      <c r="G3211" s="4">
        <f t="shared" si="254"/>
        <v>0.37355599999999356</v>
      </c>
      <c r="H3211" s="8">
        <f t="shared" si="255"/>
        <v>0.1395440851359952</v>
      </c>
      <c r="J3211" s="8">
        <v>-1066.92</v>
      </c>
      <c r="K3211" s="8">
        <f t="shared" si="251"/>
        <v>-1066.92</v>
      </c>
    </row>
    <row r="3212" spans="1:11" x14ac:dyDescent="0.25">
      <c r="A3212" s="8">
        <v>3204</v>
      </c>
      <c r="B3212" s="8">
        <v>11</v>
      </c>
      <c r="C3212" s="8">
        <v>109122</v>
      </c>
      <c r="D3212" s="8">
        <f t="shared" si="252"/>
        <v>109.122</v>
      </c>
      <c r="E3212" s="8">
        <v>109.480414</v>
      </c>
      <c r="F3212" s="4">
        <f t="shared" si="253"/>
        <v>0.35841399999999624</v>
      </c>
      <c r="G3212" s="4">
        <f t="shared" si="254"/>
        <v>0.35841399999999624</v>
      </c>
      <c r="H3212" s="8">
        <f t="shared" si="255"/>
        <v>0.1284605953959973</v>
      </c>
      <c r="J3212" s="8">
        <v>-3347.38</v>
      </c>
      <c r="K3212" s="8">
        <f t="shared" si="251"/>
        <v>-3347.38</v>
      </c>
    </row>
    <row r="3213" spans="1:11" x14ac:dyDescent="0.25">
      <c r="A3213" s="8">
        <v>3205</v>
      </c>
      <c r="B3213" s="8">
        <v>12</v>
      </c>
      <c r="C3213" s="8">
        <v>108736</v>
      </c>
      <c r="D3213" s="8">
        <f t="shared" si="252"/>
        <v>108.736</v>
      </c>
      <c r="E3213" s="8">
        <v>108.719521</v>
      </c>
      <c r="F3213" s="4">
        <f t="shared" si="253"/>
        <v>-1.6479000000003907E-2</v>
      </c>
      <c r="G3213" s="4">
        <f t="shared" si="254"/>
        <v>1.6479000000003907E-2</v>
      </c>
      <c r="H3213" s="8">
        <f t="shared" si="255"/>
        <v>2.7155744100012879E-4</v>
      </c>
      <c r="J3213" s="8">
        <v>75699.7</v>
      </c>
      <c r="K3213" s="8">
        <f t="shared" si="251"/>
        <v>75699.7</v>
      </c>
    </row>
    <row r="3214" spans="1:11" x14ac:dyDescent="0.25">
      <c r="A3214" s="8">
        <v>3206</v>
      </c>
      <c r="B3214" s="8">
        <v>13</v>
      </c>
      <c r="C3214" s="8">
        <v>108620</v>
      </c>
      <c r="D3214" s="8">
        <f t="shared" si="252"/>
        <v>108.62</v>
      </c>
      <c r="E3214" s="8">
        <v>109.13037</v>
      </c>
      <c r="F3214" s="4">
        <f t="shared" si="253"/>
        <v>0.51036999999999466</v>
      </c>
      <c r="G3214" s="4">
        <f t="shared" si="254"/>
        <v>0.51036999999999466</v>
      </c>
      <c r="H3214" s="8">
        <f t="shared" si="255"/>
        <v>0.26047753689999453</v>
      </c>
      <c r="J3214" s="8">
        <v>88054.1</v>
      </c>
      <c r="K3214" s="8">
        <f t="shared" si="251"/>
        <v>88054.1</v>
      </c>
    </row>
    <row r="3215" spans="1:11" x14ac:dyDescent="0.25">
      <c r="A3215" s="8">
        <v>3207</v>
      </c>
      <c r="B3215" s="8">
        <v>14</v>
      </c>
      <c r="C3215" s="8">
        <v>108611</v>
      </c>
      <c r="D3215" s="8">
        <f t="shared" si="252"/>
        <v>108.611</v>
      </c>
      <c r="E3215" s="8">
        <v>108.987942</v>
      </c>
      <c r="F3215" s="4">
        <f t="shared" si="253"/>
        <v>0.37694199999999967</v>
      </c>
      <c r="G3215" s="4">
        <f t="shared" si="254"/>
        <v>0.37694199999999967</v>
      </c>
      <c r="H3215" s="8">
        <f t="shared" si="255"/>
        <v>0.14208527136399976</v>
      </c>
      <c r="J3215" s="8">
        <v>111114</v>
      </c>
      <c r="K3215" s="8">
        <f t="shared" si="251"/>
        <v>111114</v>
      </c>
    </row>
    <row r="3216" spans="1:11" x14ac:dyDescent="0.25">
      <c r="A3216" s="8">
        <v>3208</v>
      </c>
      <c r="B3216" s="8">
        <v>15</v>
      </c>
      <c r="C3216" s="8">
        <v>108713</v>
      </c>
      <c r="D3216" s="8">
        <f t="shared" si="252"/>
        <v>108.71299999999999</v>
      </c>
      <c r="E3216" s="8">
        <v>109.44954300000001</v>
      </c>
      <c r="F3216" s="4">
        <f t="shared" si="253"/>
        <v>0.73654300000001172</v>
      </c>
      <c r="G3216" s="4">
        <f t="shared" si="254"/>
        <v>0.73654300000001172</v>
      </c>
      <c r="H3216" s="8">
        <f t="shared" si="255"/>
        <v>0.54249559084901722</v>
      </c>
      <c r="J3216" s="8">
        <v>43236.6</v>
      </c>
      <c r="K3216" s="8">
        <f t="shared" si="251"/>
        <v>43236.6</v>
      </c>
    </row>
    <row r="3217" spans="1:11" x14ac:dyDescent="0.25">
      <c r="A3217" s="8">
        <v>3209</v>
      </c>
      <c r="B3217" s="8">
        <v>16</v>
      </c>
      <c r="C3217" s="8">
        <v>88226.5</v>
      </c>
      <c r="D3217" s="8">
        <f t="shared" si="252"/>
        <v>88.226500000000001</v>
      </c>
      <c r="E3217" s="8">
        <v>87.130071000000001</v>
      </c>
      <c r="F3217" s="4">
        <f t="shared" si="253"/>
        <v>-1.0964290000000005</v>
      </c>
      <c r="G3217" s="4">
        <f t="shared" si="254"/>
        <v>1.0964290000000005</v>
      </c>
      <c r="H3217" s="8">
        <f t="shared" si="255"/>
        <v>1.2021565520410011</v>
      </c>
      <c r="J3217" s="8">
        <v>102144</v>
      </c>
      <c r="K3217" s="8">
        <f t="shared" si="251"/>
        <v>102144</v>
      </c>
    </row>
    <row r="3218" spans="1:11" x14ac:dyDescent="0.25">
      <c r="A3218" s="8">
        <v>3210</v>
      </c>
      <c r="B3218" s="8">
        <v>17</v>
      </c>
      <c r="C3218" s="8">
        <v>31467</v>
      </c>
      <c r="D3218" s="8">
        <f t="shared" si="252"/>
        <v>31.466999999999999</v>
      </c>
      <c r="E3218" s="8">
        <v>30.160385000000002</v>
      </c>
      <c r="F3218" s="4">
        <f t="shared" si="253"/>
        <v>-1.3066149999999972</v>
      </c>
      <c r="G3218" s="4">
        <f t="shared" si="254"/>
        <v>1.3066149999999972</v>
      </c>
      <c r="H3218" s="8">
        <f t="shared" si="255"/>
        <v>1.7072427582249927</v>
      </c>
      <c r="J3218" s="8">
        <v>-924.71500000000003</v>
      </c>
      <c r="K3218" s="8">
        <f t="shared" si="25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252"/>
        <v>-0.92471500000000006</v>
      </c>
      <c r="E3219" s="8">
        <v>-0.92471499999999995</v>
      </c>
      <c r="F3219" s="4">
        <f t="shared" si="253"/>
        <v>1.1102230246251565E-16</v>
      </c>
      <c r="G3219" s="4">
        <f t="shared" si="254"/>
        <v>1.1102230246251565E-16</v>
      </c>
      <c r="H3219" s="8">
        <f t="shared" si="255"/>
        <v>1.2325951644078309E-32</v>
      </c>
      <c r="J3219" s="8">
        <v>-924.71500000000003</v>
      </c>
      <c r="K3219" s="8">
        <f t="shared" si="25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252"/>
        <v>-0.61187499999999995</v>
      </c>
      <c r="E3220" s="8">
        <v>-0.61187499999999995</v>
      </c>
      <c r="F3220" s="4">
        <f t="shared" si="253"/>
        <v>0</v>
      </c>
      <c r="G3220" s="4">
        <f t="shared" si="254"/>
        <v>0</v>
      </c>
      <c r="H3220" s="8">
        <f t="shared" si="255"/>
        <v>0</v>
      </c>
      <c r="J3220" s="8">
        <v>-4577.1400000000003</v>
      </c>
      <c r="K3220" s="8">
        <f t="shared" si="251"/>
        <v>-4577.1400000000003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252"/>
        <v>-0.61187499999999995</v>
      </c>
      <c r="E3221" s="8">
        <v>-0.61187499999999995</v>
      </c>
      <c r="F3221" s="4">
        <f t="shared" si="253"/>
        <v>0</v>
      </c>
      <c r="G3221" s="4">
        <f t="shared" si="254"/>
        <v>0</v>
      </c>
      <c r="H3221" s="8">
        <f t="shared" si="255"/>
        <v>0</v>
      </c>
      <c r="J3221" s="8">
        <v>81508.3</v>
      </c>
      <c r="K3221" s="8">
        <f t="shared" si="251"/>
        <v>81508.3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252"/>
        <v>-0.61187499999999995</v>
      </c>
      <c r="E3222" s="8">
        <v>-0.61187499999999995</v>
      </c>
      <c r="F3222" s="4">
        <f t="shared" si="253"/>
        <v>0</v>
      </c>
      <c r="G3222" s="4">
        <f t="shared" si="254"/>
        <v>0</v>
      </c>
      <c r="H3222" s="8">
        <f t="shared" si="255"/>
        <v>0</v>
      </c>
      <c r="J3222" s="8">
        <v>59914.7</v>
      </c>
      <c r="K3222" s="8">
        <f t="shared" si="251"/>
        <v>59914.7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252"/>
        <v>-0.61187499999999995</v>
      </c>
      <c r="E3223" s="8">
        <v>-0.61187499999999995</v>
      </c>
      <c r="F3223" s="4">
        <f t="shared" si="253"/>
        <v>0</v>
      </c>
      <c r="G3223" s="4">
        <f t="shared" si="254"/>
        <v>0</v>
      </c>
      <c r="H3223" s="8">
        <f t="shared" si="255"/>
        <v>0</v>
      </c>
      <c r="J3223" s="8">
        <v>-924.71500000000003</v>
      </c>
      <c r="K3223" s="8">
        <f t="shared" si="25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252"/>
        <v>-0.61187499999999995</v>
      </c>
      <c r="E3224" s="8">
        <v>-0.61187499999999995</v>
      </c>
      <c r="F3224" s="4">
        <f t="shared" si="253"/>
        <v>0</v>
      </c>
      <c r="G3224" s="4">
        <f t="shared" si="254"/>
        <v>0</v>
      </c>
      <c r="H3224" s="8">
        <f t="shared" si="255"/>
        <v>0</v>
      </c>
      <c r="J3224" s="8">
        <v>-924.71500000000003</v>
      </c>
      <c r="K3224" s="8">
        <f t="shared" si="25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252"/>
        <v>-0.61187499999999995</v>
      </c>
      <c r="E3225" s="8">
        <v>-0.61187499999999995</v>
      </c>
      <c r="F3225" s="4">
        <f t="shared" si="253"/>
        <v>0</v>
      </c>
      <c r="G3225" s="4">
        <f t="shared" si="254"/>
        <v>0</v>
      </c>
      <c r="H3225" s="8">
        <f t="shared" si="255"/>
        <v>0</v>
      </c>
      <c r="J3225" s="8">
        <v>-611.875</v>
      </c>
      <c r="K3225" s="8">
        <f t="shared" si="25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252"/>
        <v>-0.61187499999999995</v>
      </c>
      <c r="E3226" s="8">
        <v>-0.61187499999999995</v>
      </c>
      <c r="F3226" s="4">
        <f t="shared" si="253"/>
        <v>0</v>
      </c>
      <c r="G3226" s="4">
        <f t="shared" si="254"/>
        <v>0</v>
      </c>
      <c r="H3226" s="8">
        <f t="shared" si="255"/>
        <v>0</v>
      </c>
      <c r="J3226" s="8">
        <v>-611.875</v>
      </c>
      <c r="K3226" s="8">
        <f t="shared" si="25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252"/>
        <v>-0.61187499999999995</v>
      </c>
      <c r="E3227" s="8">
        <v>-0.61187499999999995</v>
      </c>
      <c r="F3227" s="4">
        <f t="shared" si="253"/>
        <v>0</v>
      </c>
      <c r="G3227" s="4">
        <f t="shared" si="254"/>
        <v>0</v>
      </c>
      <c r="H3227" s="8">
        <f t="shared" si="255"/>
        <v>0</v>
      </c>
      <c r="J3227" s="8">
        <v>-611.875</v>
      </c>
      <c r="K3227" s="8">
        <f t="shared" si="25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252"/>
        <v>-0.61187499999999995</v>
      </c>
      <c r="E3228" s="8">
        <v>-0.61187499999999995</v>
      </c>
      <c r="F3228" s="4">
        <f t="shared" si="253"/>
        <v>0</v>
      </c>
      <c r="G3228" s="4">
        <f t="shared" si="254"/>
        <v>0</v>
      </c>
      <c r="H3228" s="8">
        <f t="shared" si="255"/>
        <v>0</v>
      </c>
      <c r="J3228" s="8">
        <v>-611.875</v>
      </c>
      <c r="K3228" s="8">
        <f t="shared" si="25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252"/>
        <v>-1.0669200000000001</v>
      </c>
      <c r="E3229" s="8">
        <v>-1.0669150000000001</v>
      </c>
      <c r="F3229" s="4">
        <f t="shared" si="253"/>
        <v>5.000000000032756E-6</v>
      </c>
      <c r="G3229" s="4">
        <f t="shared" si="254"/>
        <v>5.000000000032756E-6</v>
      </c>
      <c r="H3229" s="8">
        <f t="shared" si="255"/>
        <v>2.5000000000327561E-11</v>
      </c>
      <c r="J3229" s="8">
        <v>-611.875</v>
      </c>
      <c r="K3229" s="8">
        <f t="shared" si="25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252"/>
        <v>-1.0669200000000001</v>
      </c>
      <c r="E3230" s="8">
        <v>-1.0669150000000001</v>
      </c>
      <c r="F3230" s="4">
        <f t="shared" si="253"/>
        <v>5.000000000032756E-6</v>
      </c>
      <c r="G3230" s="4">
        <f t="shared" si="254"/>
        <v>5.000000000032756E-6</v>
      </c>
      <c r="H3230" s="8">
        <f t="shared" si="255"/>
        <v>2.5000000000327561E-11</v>
      </c>
      <c r="J3230" s="8">
        <v>-611.875</v>
      </c>
      <c r="K3230" s="8">
        <f t="shared" si="251"/>
        <v>-611.875</v>
      </c>
    </row>
    <row r="3231" spans="1:11" x14ac:dyDescent="0.25">
      <c r="A3231" s="8">
        <v>3223</v>
      </c>
      <c r="B3231" s="8">
        <v>6</v>
      </c>
      <c r="C3231" s="8">
        <v>21288.799999999999</v>
      </c>
      <c r="D3231" s="8">
        <f t="shared" si="252"/>
        <v>21.288799999999998</v>
      </c>
      <c r="E3231" s="8">
        <v>22.227591</v>
      </c>
      <c r="F3231" s="4">
        <f t="shared" si="253"/>
        <v>0.93879100000000193</v>
      </c>
      <c r="G3231" s="4">
        <f t="shared" si="254"/>
        <v>0.93879100000000193</v>
      </c>
      <c r="H3231" s="8">
        <f t="shared" si="255"/>
        <v>0.88132854168100361</v>
      </c>
      <c r="J3231" s="8">
        <v>-611.875</v>
      </c>
      <c r="K3231" s="8">
        <f t="shared" si="251"/>
        <v>-611.875</v>
      </c>
    </row>
    <row r="3232" spans="1:11" x14ac:dyDescent="0.25">
      <c r="A3232" s="8">
        <v>3224</v>
      </c>
      <c r="B3232" s="8">
        <v>7</v>
      </c>
      <c r="C3232" s="8">
        <v>111825</v>
      </c>
      <c r="D3232" s="8">
        <f t="shared" si="252"/>
        <v>111.825</v>
      </c>
      <c r="E3232" s="8">
        <v>112.321612</v>
      </c>
      <c r="F3232" s="4">
        <f t="shared" si="253"/>
        <v>0.49661199999999894</v>
      </c>
      <c r="G3232" s="4">
        <f t="shared" si="254"/>
        <v>0.49661199999999894</v>
      </c>
      <c r="H3232" s="8">
        <f t="shared" si="255"/>
        <v>0.24662347854399896</v>
      </c>
      <c r="J3232" s="8">
        <v>-611.875</v>
      </c>
      <c r="K3232" s="8">
        <f t="shared" si="251"/>
        <v>-611.875</v>
      </c>
    </row>
    <row r="3233" spans="1:11" x14ac:dyDescent="0.25">
      <c r="A3233" s="8">
        <v>3225</v>
      </c>
      <c r="B3233" s="8">
        <v>8</v>
      </c>
      <c r="C3233" s="8">
        <v>110911</v>
      </c>
      <c r="D3233" s="8">
        <f t="shared" si="252"/>
        <v>110.911</v>
      </c>
      <c r="E3233" s="8">
        <v>111.37029800000001</v>
      </c>
      <c r="F3233" s="4">
        <f t="shared" si="253"/>
        <v>0.45929800000000398</v>
      </c>
      <c r="G3233" s="4">
        <f t="shared" si="254"/>
        <v>0.45929800000000398</v>
      </c>
      <c r="H3233" s="8">
        <f t="shared" si="255"/>
        <v>0.21095465280400366</v>
      </c>
      <c r="J3233" s="8">
        <v>-611.875</v>
      </c>
      <c r="K3233" s="8">
        <f t="shared" si="251"/>
        <v>-611.875</v>
      </c>
    </row>
    <row r="3234" spans="1:11" x14ac:dyDescent="0.25">
      <c r="A3234" s="8">
        <v>3226</v>
      </c>
      <c r="B3234" s="8">
        <v>9</v>
      </c>
      <c r="C3234" s="8">
        <v>110244</v>
      </c>
      <c r="D3234" s="8">
        <f t="shared" si="252"/>
        <v>110.244</v>
      </c>
      <c r="E3234" s="8">
        <v>110.66476900000001</v>
      </c>
      <c r="F3234" s="4">
        <f t="shared" si="253"/>
        <v>0.42076900000000705</v>
      </c>
      <c r="G3234" s="4">
        <f t="shared" si="254"/>
        <v>0.42076900000000705</v>
      </c>
      <c r="H3234" s="8">
        <f t="shared" si="255"/>
        <v>0.17704655136100594</v>
      </c>
      <c r="J3234" s="8">
        <v>-1066.92</v>
      </c>
      <c r="K3234" s="8">
        <f t="shared" si="251"/>
        <v>-1066.92</v>
      </c>
    </row>
    <row r="3235" spans="1:11" x14ac:dyDescent="0.25">
      <c r="A3235" s="8">
        <v>3227</v>
      </c>
      <c r="B3235" s="8">
        <v>10</v>
      </c>
      <c r="C3235" s="8">
        <v>109732</v>
      </c>
      <c r="D3235" s="8">
        <f t="shared" si="252"/>
        <v>109.732</v>
      </c>
      <c r="E3235" s="8">
        <v>109.84808700000001</v>
      </c>
      <c r="F3235" s="4">
        <f t="shared" si="253"/>
        <v>0.11608700000000738</v>
      </c>
      <c r="G3235" s="4">
        <f t="shared" si="254"/>
        <v>0.11608700000000738</v>
      </c>
      <c r="H3235" s="8">
        <f t="shared" si="255"/>
        <v>1.3476191569001714E-2</v>
      </c>
      <c r="J3235" s="8">
        <v>-1066.92</v>
      </c>
      <c r="K3235" s="8">
        <f t="shared" si="251"/>
        <v>-1066.92</v>
      </c>
    </row>
    <row r="3236" spans="1:11" x14ac:dyDescent="0.25">
      <c r="A3236" s="8">
        <v>3228</v>
      </c>
      <c r="B3236" s="8">
        <v>11</v>
      </c>
      <c r="C3236" s="8">
        <v>109055</v>
      </c>
      <c r="D3236" s="8">
        <f t="shared" si="252"/>
        <v>109.05500000000001</v>
      </c>
      <c r="E3236" s="8">
        <v>109.19381799999999</v>
      </c>
      <c r="F3236" s="4">
        <f t="shared" si="253"/>
        <v>0.13881799999998634</v>
      </c>
      <c r="G3236" s="4">
        <f t="shared" si="254"/>
        <v>0.13881799999998634</v>
      </c>
      <c r="H3236" s="8">
        <f t="shared" si="255"/>
        <v>1.9270437123996207E-2</v>
      </c>
      <c r="J3236" s="8">
        <v>-1919.58</v>
      </c>
      <c r="K3236" s="8">
        <f t="shared" si="251"/>
        <v>-1919.58</v>
      </c>
    </row>
    <row r="3237" spans="1:11" x14ac:dyDescent="0.25">
      <c r="A3237" s="8">
        <v>3229</v>
      </c>
      <c r="B3237" s="8">
        <v>12</v>
      </c>
      <c r="C3237" s="8">
        <v>108672</v>
      </c>
      <c r="D3237" s="8">
        <f t="shared" si="252"/>
        <v>108.672</v>
      </c>
      <c r="E3237" s="8">
        <v>108.75631</v>
      </c>
      <c r="F3237" s="4">
        <f t="shared" si="253"/>
        <v>8.4310000000002105E-2</v>
      </c>
      <c r="G3237" s="4">
        <f t="shared" si="254"/>
        <v>8.4310000000002105E-2</v>
      </c>
      <c r="H3237" s="8">
        <f t="shared" si="255"/>
        <v>7.1081761000003551E-3</v>
      </c>
      <c r="J3237" s="8">
        <v>112306</v>
      </c>
      <c r="K3237" s="8">
        <f t="shared" si="251"/>
        <v>112306</v>
      </c>
    </row>
    <row r="3238" spans="1:11" x14ac:dyDescent="0.25">
      <c r="A3238" s="8">
        <v>3230</v>
      </c>
      <c r="B3238" s="8">
        <v>13</v>
      </c>
      <c r="C3238" s="8">
        <v>108357</v>
      </c>
      <c r="D3238" s="8">
        <f t="shared" si="252"/>
        <v>108.357</v>
      </c>
      <c r="E3238" s="8">
        <v>108.446956</v>
      </c>
      <c r="F3238" s="4">
        <f t="shared" si="253"/>
        <v>8.9956000000000813E-2</v>
      </c>
      <c r="G3238" s="4">
        <f t="shared" si="254"/>
        <v>8.9956000000000813E-2</v>
      </c>
      <c r="H3238" s="8">
        <f t="shared" si="255"/>
        <v>8.0920819360001464E-3</v>
      </c>
      <c r="J3238" s="8">
        <v>111576</v>
      </c>
      <c r="K3238" s="8">
        <f t="shared" si="251"/>
        <v>111576</v>
      </c>
    </row>
    <row r="3239" spans="1:11" x14ac:dyDescent="0.25">
      <c r="A3239" s="8">
        <v>3231</v>
      </c>
      <c r="B3239" s="8">
        <v>14</v>
      </c>
      <c r="C3239" s="8">
        <v>107735</v>
      </c>
      <c r="D3239" s="8">
        <f t="shared" si="252"/>
        <v>107.735</v>
      </c>
      <c r="E3239" s="8">
        <v>107.86729200000001</v>
      </c>
      <c r="F3239" s="4">
        <f t="shared" si="253"/>
        <v>0.13229200000000674</v>
      </c>
      <c r="G3239" s="4">
        <f t="shared" si="254"/>
        <v>0.13229200000000674</v>
      </c>
      <c r="H3239" s="8">
        <f t="shared" si="255"/>
        <v>1.7501173264001784E-2</v>
      </c>
      <c r="J3239" s="8">
        <v>110614</v>
      </c>
      <c r="K3239" s="8">
        <f t="shared" si="251"/>
        <v>110614</v>
      </c>
    </row>
    <row r="3240" spans="1:11" x14ac:dyDescent="0.25">
      <c r="A3240" s="8">
        <v>3232</v>
      </c>
      <c r="B3240" s="8">
        <v>15</v>
      </c>
      <c r="C3240" s="8">
        <v>107872</v>
      </c>
      <c r="D3240" s="8">
        <f t="shared" si="252"/>
        <v>107.872</v>
      </c>
      <c r="E3240" s="8">
        <v>107.913777</v>
      </c>
      <c r="F3240" s="4">
        <f t="shared" si="253"/>
        <v>4.1776999999996178E-2</v>
      </c>
      <c r="G3240" s="4">
        <f t="shared" si="254"/>
        <v>4.1776999999996178E-2</v>
      </c>
      <c r="H3240" s="8">
        <f t="shared" si="255"/>
        <v>1.7453177289996806E-3</v>
      </c>
      <c r="J3240" s="8">
        <v>109811</v>
      </c>
      <c r="K3240" s="8">
        <f t="shared" si="251"/>
        <v>109811</v>
      </c>
    </row>
    <row r="3241" spans="1:11" x14ac:dyDescent="0.25">
      <c r="A3241" s="8">
        <v>3233</v>
      </c>
      <c r="B3241" s="8">
        <v>16</v>
      </c>
      <c r="C3241" s="8">
        <v>108162</v>
      </c>
      <c r="D3241" s="8">
        <f t="shared" si="252"/>
        <v>108.16200000000001</v>
      </c>
      <c r="E3241" s="8">
        <v>108.16161200000001</v>
      </c>
      <c r="F3241" s="4">
        <f t="shared" si="253"/>
        <v>-3.8800000000094315E-4</v>
      </c>
      <c r="G3241" s="4">
        <f t="shared" si="254"/>
        <v>3.8800000000094315E-4</v>
      </c>
      <c r="H3241" s="8">
        <f t="shared" si="255"/>
        <v>1.5054400000073189E-7</v>
      </c>
      <c r="J3241" s="8">
        <v>109509</v>
      </c>
      <c r="K3241" s="8">
        <f t="shared" si="251"/>
        <v>109509</v>
      </c>
    </row>
    <row r="3242" spans="1:11" x14ac:dyDescent="0.25">
      <c r="A3242" s="8">
        <v>3234</v>
      </c>
      <c r="B3242" s="8">
        <v>17</v>
      </c>
      <c r="C3242" s="8">
        <v>63222.8</v>
      </c>
      <c r="D3242" s="8">
        <f t="shared" si="252"/>
        <v>63.222799999999999</v>
      </c>
      <c r="E3242" s="8">
        <v>60.861739</v>
      </c>
      <c r="F3242" s="4">
        <f t="shared" si="253"/>
        <v>-2.3610609999999994</v>
      </c>
      <c r="G3242" s="4">
        <f t="shared" si="254"/>
        <v>2.3610609999999994</v>
      </c>
      <c r="H3242" s="8">
        <f t="shared" si="255"/>
        <v>5.5746090457209974</v>
      </c>
      <c r="J3242" s="8">
        <v>108680</v>
      </c>
      <c r="K3242" s="8">
        <f t="shared" si="251"/>
        <v>108680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252"/>
        <v>-0.92471500000000006</v>
      </c>
      <c r="E3243" s="8">
        <v>-0.92471499999999995</v>
      </c>
      <c r="F3243" s="4">
        <f t="shared" si="253"/>
        <v>1.1102230246251565E-16</v>
      </c>
      <c r="G3243" s="4">
        <f t="shared" si="254"/>
        <v>1.1102230246251565E-16</v>
      </c>
      <c r="H3243" s="8">
        <f t="shared" si="255"/>
        <v>1.2325951644078309E-32</v>
      </c>
      <c r="J3243" s="8">
        <v>109005</v>
      </c>
      <c r="K3243" s="8">
        <f t="shared" si="251"/>
        <v>109005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252"/>
        <v>-0.61187499999999995</v>
      </c>
      <c r="E3244" s="8">
        <v>-0.61187499999999995</v>
      </c>
      <c r="F3244" s="4">
        <f t="shared" si="253"/>
        <v>0</v>
      </c>
      <c r="G3244" s="4">
        <f t="shared" si="254"/>
        <v>0</v>
      </c>
      <c r="H3244" s="8">
        <f t="shared" si="255"/>
        <v>0</v>
      </c>
      <c r="J3244" s="8">
        <v>109001</v>
      </c>
      <c r="K3244" s="8">
        <f t="shared" ref="K3244:K3307" si="256">J3244</f>
        <v>109001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252"/>
        <v>-0.61187499999999995</v>
      </c>
      <c r="E3245" s="8">
        <v>-0.61187499999999995</v>
      </c>
      <c r="F3245" s="4">
        <f t="shared" si="253"/>
        <v>0</v>
      </c>
      <c r="G3245" s="4">
        <f t="shared" si="254"/>
        <v>0</v>
      </c>
      <c r="H3245" s="8">
        <f t="shared" si="255"/>
        <v>0</v>
      </c>
      <c r="J3245" s="8">
        <v>109429</v>
      </c>
      <c r="K3245" s="8">
        <f t="shared" si="256"/>
        <v>109429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252"/>
        <v>-0.61187499999999995</v>
      </c>
      <c r="E3246" s="8">
        <v>-0.61187499999999995</v>
      </c>
      <c r="F3246" s="4">
        <f t="shared" si="253"/>
        <v>0</v>
      </c>
      <c r="G3246" s="4">
        <f t="shared" si="254"/>
        <v>0</v>
      </c>
      <c r="H3246" s="8">
        <f t="shared" si="255"/>
        <v>0</v>
      </c>
      <c r="J3246" s="8">
        <v>87361</v>
      </c>
      <c r="K3246" s="8">
        <f t="shared" si="256"/>
        <v>87361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252"/>
        <v>-0.61187499999999995</v>
      </c>
      <c r="E3247" s="8">
        <v>-0.61187499999999995</v>
      </c>
      <c r="F3247" s="4">
        <f t="shared" si="253"/>
        <v>0</v>
      </c>
      <c r="G3247" s="4">
        <f t="shared" si="254"/>
        <v>0</v>
      </c>
      <c r="H3247" s="8">
        <f t="shared" si="255"/>
        <v>0</v>
      </c>
      <c r="J3247" s="8">
        <v>30372.400000000001</v>
      </c>
      <c r="K3247" s="8">
        <f t="shared" si="256"/>
        <v>30372.400000000001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252"/>
        <v>-0.61187499999999995</v>
      </c>
      <c r="E3248" s="8">
        <v>-0.61187499999999995</v>
      </c>
      <c r="F3248" s="4">
        <f t="shared" si="253"/>
        <v>0</v>
      </c>
      <c r="G3248" s="4">
        <f t="shared" si="254"/>
        <v>0</v>
      </c>
      <c r="H3248" s="8">
        <f t="shared" si="255"/>
        <v>0</v>
      </c>
      <c r="J3248" s="8">
        <v>-924.71500000000003</v>
      </c>
      <c r="K3248" s="8">
        <f t="shared" si="256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252"/>
        <v>-0.61187499999999995</v>
      </c>
      <c r="E3249" s="8">
        <v>-0.61187499999999995</v>
      </c>
      <c r="F3249" s="4">
        <f t="shared" si="253"/>
        <v>0</v>
      </c>
      <c r="G3249" s="4">
        <f t="shared" si="254"/>
        <v>0</v>
      </c>
      <c r="H3249" s="8">
        <f t="shared" si="255"/>
        <v>0</v>
      </c>
      <c r="J3249" s="8">
        <v>-611.875</v>
      </c>
      <c r="K3249" s="8">
        <f t="shared" si="256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252"/>
        <v>-0.61187499999999995</v>
      </c>
      <c r="E3250" s="8">
        <v>-0.61187499999999995</v>
      </c>
      <c r="F3250" s="4">
        <f t="shared" si="253"/>
        <v>0</v>
      </c>
      <c r="G3250" s="4">
        <f t="shared" si="254"/>
        <v>0</v>
      </c>
      <c r="H3250" s="8">
        <f t="shared" si="255"/>
        <v>0</v>
      </c>
      <c r="J3250" s="8">
        <v>-611.875</v>
      </c>
      <c r="K3250" s="8">
        <f t="shared" si="256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252"/>
        <v>-0.61187499999999995</v>
      </c>
      <c r="E3251" s="8">
        <v>-0.61187499999999995</v>
      </c>
      <c r="F3251" s="4">
        <f t="shared" si="253"/>
        <v>0</v>
      </c>
      <c r="G3251" s="4">
        <f t="shared" si="254"/>
        <v>0</v>
      </c>
      <c r="H3251" s="8">
        <f t="shared" si="255"/>
        <v>0</v>
      </c>
      <c r="J3251" s="8">
        <v>-611.875</v>
      </c>
      <c r="K3251" s="8">
        <f t="shared" si="256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252"/>
        <v>-0.61187499999999995</v>
      </c>
      <c r="E3252" s="8">
        <v>-0.61187499999999995</v>
      </c>
      <c r="F3252" s="4">
        <f t="shared" si="253"/>
        <v>0</v>
      </c>
      <c r="G3252" s="4">
        <f t="shared" si="254"/>
        <v>0</v>
      </c>
      <c r="H3252" s="8">
        <f t="shared" si="255"/>
        <v>0</v>
      </c>
      <c r="J3252" s="8">
        <v>-611.875</v>
      </c>
      <c r="K3252" s="8">
        <f t="shared" si="256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252"/>
        <v>-1.0669200000000001</v>
      </c>
      <c r="E3253" s="8">
        <v>-1.0669150000000001</v>
      </c>
      <c r="F3253" s="4">
        <f t="shared" si="253"/>
        <v>5.000000000032756E-6</v>
      </c>
      <c r="G3253" s="4">
        <f t="shared" si="254"/>
        <v>5.000000000032756E-6</v>
      </c>
      <c r="H3253" s="8">
        <f t="shared" si="255"/>
        <v>2.5000000000327561E-11</v>
      </c>
      <c r="J3253" s="8">
        <v>-611.875</v>
      </c>
      <c r="K3253" s="8">
        <f t="shared" si="256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252"/>
        <v>-1.0669200000000001</v>
      </c>
      <c r="E3254" s="8">
        <v>-1.0669150000000001</v>
      </c>
      <c r="F3254" s="4">
        <f t="shared" si="253"/>
        <v>5.000000000032756E-6</v>
      </c>
      <c r="G3254" s="4">
        <f t="shared" si="254"/>
        <v>5.000000000032756E-6</v>
      </c>
      <c r="H3254" s="8">
        <f t="shared" si="255"/>
        <v>2.5000000000327561E-11</v>
      </c>
      <c r="J3254" s="8">
        <v>-611.875</v>
      </c>
      <c r="K3254" s="8">
        <f t="shared" si="256"/>
        <v>-611.875</v>
      </c>
    </row>
    <row r="3255" spans="1:11" x14ac:dyDescent="0.25">
      <c r="A3255" s="8">
        <v>3247</v>
      </c>
      <c r="B3255" s="8">
        <v>6</v>
      </c>
      <c r="C3255" s="8">
        <v>-3676.64</v>
      </c>
      <c r="D3255" s="8">
        <f t="shared" si="252"/>
        <v>-3.6766399999999999</v>
      </c>
      <c r="E3255" s="8">
        <v>-3.6817500000000001</v>
      </c>
      <c r="F3255" s="4">
        <f t="shared" si="253"/>
        <v>-5.11000000000017E-3</v>
      </c>
      <c r="G3255" s="4">
        <f t="shared" si="254"/>
        <v>5.11000000000017E-3</v>
      </c>
      <c r="H3255" s="8">
        <f t="shared" si="255"/>
        <v>2.6112100000001738E-5</v>
      </c>
      <c r="J3255" s="8">
        <v>-611.875</v>
      </c>
      <c r="K3255" s="8">
        <f t="shared" si="256"/>
        <v>-611.875</v>
      </c>
    </row>
    <row r="3256" spans="1:11" x14ac:dyDescent="0.25">
      <c r="A3256" s="8">
        <v>3248</v>
      </c>
      <c r="B3256" s="8">
        <v>7</v>
      </c>
      <c r="C3256" s="8">
        <v>110574</v>
      </c>
      <c r="D3256" s="8">
        <f t="shared" si="252"/>
        <v>110.574</v>
      </c>
      <c r="E3256" s="8">
        <v>111.52578099999999</v>
      </c>
      <c r="F3256" s="4">
        <f t="shared" si="253"/>
        <v>0.95178099999999688</v>
      </c>
      <c r="G3256" s="4">
        <f t="shared" si="254"/>
        <v>0.95178099999999688</v>
      </c>
      <c r="H3256" s="8">
        <f t="shared" si="255"/>
        <v>0.90588707196099405</v>
      </c>
      <c r="J3256" s="8">
        <v>-611.875</v>
      </c>
      <c r="K3256" s="8">
        <f t="shared" si="256"/>
        <v>-611.875</v>
      </c>
    </row>
    <row r="3257" spans="1:11" x14ac:dyDescent="0.25">
      <c r="A3257" s="8">
        <v>3249</v>
      </c>
      <c r="B3257" s="8">
        <v>8</v>
      </c>
      <c r="C3257" s="8">
        <v>109603</v>
      </c>
      <c r="D3257" s="8">
        <f t="shared" si="252"/>
        <v>109.60299999999999</v>
      </c>
      <c r="E3257" s="8">
        <v>109.830898</v>
      </c>
      <c r="F3257" s="4">
        <f t="shared" si="253"/>
        <v>0.22789800000001037</v>
      </c>
      <c r="G3257" s="4">
        <f t="shared" si="254"/>
        <v>0.22789800000001037</v>
      </c>
      <c r="H3257" s="8">
        <f t="shared" si="255"/>
        <v>5.1937498404004724E-2</v>
      </c>
      <c r="J3257" s="8">
        <v>-611.875</v>
      </c>
      <c r="K3257" s="8">
        <f t="shared" si="256"/>
        <v>-611.875</v>
      </c>
    </row>
    <row r="3258" spans="1:11" x14ac:dyDescent="0.25">
      <c r="A3258" s="8">
        <v>3250</v>
      </c>
      <c r="B3258" s="8">
        <v>9</v>
      </c>
      <c r="C3258" s="8">
        <v>108921</v>
      </c>
      <c r="D3258" s="8">
        <f t="shared" si="252"/>
        <v>108.92100000000001</v>
      </c>
      <c r="E3258" s="8">
        <v>109.442385</v>
      </c>
      <c r="F3258" s="4">
        <f t="shared" si="253"/>
        <v>0.5213849999999951</v>
      </c>
      <c r="G3258" s="4">
        <f t="shared" si="254"/>
        <v>0.5213849999999951</v>
      </c>
      <c r="H3258" s="8">
        <f t="shared" si="255"/>
        <v>0.27184231822499488</v>
      </c>
      <c r="J3258" s="8">
        <v>-1066.92</v>
      </c>
      <c r="K3258" s="8">
        <f t="shared" si="256"/>
        <v>-1066.92</v>
      </c>
    </row>
    <row r="3259" spans="1:11" x14ac:dyDescent="0.25">
      <c r="A3259" s="8">
        <v>3251</v>
      </c>
      <c r="B3259" s="8">
        <v>10</v>
      </c>
      <c r="C3259" s="8">
        <v>108354</v>
      </c>
      <c r="D3259" s="8">
        <f t="shared" si="252"/>
        <v>108.354</v>
      </c>
      <c r="E3259" s="8">
        <v>108.38015799999999</v>
      </c>
      <c r="F3259" s="4">
        <f t="shared" si="253"/>
        <v>2.6157999999995241E-2</v>
      </c>
      <c r="G3259" s="4">
        <f t="shared" si="254"/>
        <v>2.6157999999995241E-2</v>
      </c>
      <c r="H3259" s="8">
        <f t="shared" si="255"/>
        <v>6.8424096399975103E-4</v>
      </c>
      <c r="J3259" s="8">
        <v>-1066.92</v>
      </c>
      <c r="K3259" s="8">
        <f t="shared" si="256"/>
        <v>-1066.92</v>
      </c>
    </row>
    <row r="3260" spans="1:11" x14ac:dyDescent="0.25">
      <c r="A3260" s="8">
        <v>3252</v>
      </c>
      <c r="B3260" s="8">
        <v>11</v>
      </c>
      <c r="C3260" s="8">
        <v>107564</v>
      </c>
      <c r="D3260" s="8">
        <f t="shared" si="252"/>
        <v>107.56399999999999</v>
      </c>
      <c r="E3260" s="8">
        <v>107.801873</v>
      </c>
      <c r="F3260" s="4">
        <f t="shared" si="253"/>
        <v>0.23787300000000755</v>
      </c>
      <c r="G3260" s="4">
        <f t="shared" si="254"/>
        <v>0.23787300000000755</v>
      </c>
      <c r="H3260" s="8">
        <f t="shared" si="255"/>
        <v>5.6583564129003595E-2</v>
      </c>
      <c r="J3260" s="8">
        <v>22218.9</v>
      </c>
      <c r="K3260" s="8">
        <f t="shared" si="256"/>
        <v>22218.9</v>
      </c>
    </row>
    <row r="3261" spans="1:11" x14ac:dyDescent="0.25">
      <c r="A3261" s="8">
        <v>3253</v>
      </c>
      <c r="B3261" s="8">
        <v>12</v>
      </c>
      <c r="C3261" s="8">
        <v>107347</v>
      </c>
      <c r="D3261" s="8">
        <f t="shared" si="252"/>
        <v>107.34699999999999</v>
      </c>
      <c r="E3261" s="8">
        <v>107.59126500000001</v>
      </c>
      <c r="F3261" s="4">
        <f t="shared" si="253"/>
        <v>0.24426500000001283</v>
      </c>
      <c r="G3261" s="4">
        <f t="shared" si="254"/>
        <v>0.24426500000001283</v>
      </c>
      <c r="H3261" s="8">
        <f t="shared" si="255"/>
        <v>5.9665390225006269E-2</v>
      </c>
      <c r="J3261" s="8">
        <v>112215</v>
      </c>
      <c r="K3261" s="8">
        <f t="shared" si="256"/>
        <v>112215</v>
      </c>
    </row>
    <row r="3262" spans="1:11" x14ac:dyDescent="0.25">
      <c r="A3262" s="8">
        <v>3254</v>
      </c>
      <c r="B3262" s="8">
        <v>13</v>
      </c>
      <c r="C3262" s="8">
        <v>107374</v>
      </c>
      <c r="D3262" s="8">
        <f t="shared" si="252"/>
        <v>107.374</v>
      </c>
      <c r="E3262" s="8">
        <v>107.591369</v>
      </c>
      <c r="F3262" s="4">
        <f t="shared" si="253"/>
        <v>0.21736900000000503</v>
      </c>
      <c r="G3262" s="4">
        <f t="shared" si="254"/>
        <v>0.21736900000000503</v>
      </c>
      <c r="H3262" s="8">
        <f t="shared" si="255"/>
        <v>4.7249282161002187E-2</v>
      </c>
      <c r="J3262" s="8">
        <v>111283</v>
      </c>
      <c r="K3262" s="8">
        <f t="shared" si="256"/>
        <v>111283</v>
      </c>
    </row>
    <row r="3263" spans="1:11" x14ac:dyDescent="0.25">
      <c r="A3263" s="8">
        <v>3255</v>
      </c>
      <c r="B3263" s="8">
        <v>14</v>
      </c>
      <c r="C3263" s="8">
        <v>106772</v>
      </c>
      <c r="D3263" s="8">
        <f t="shared" si="252"/>
        <v>106.77200000000001</v>
      </c>
      <c r="E3263" s="8">
        <v>106.853515</v>
      </c>
      <c r="F3263" s="4">
        <f t="shared" si="253"/>
        <v>8.1514999999996007E-2</v>
      </c>
      <c r="G3263" s="4">
        <f t="shared" si="254"/>
        <v>8.1514999999996007E-2</v>
      </c>
      <c r="H3263" s="8">
        <f t="shared" si="255"/>
        <v>6.644695224999349E-3</v>
      </c>
      <c r="J3263" s="8">
        <v>110598</v>
      </c>
      <c r="K3263" s="8">
        <f t="shared" si="256"/>
        <v>110598</v>
      </c>
    </row>
    <row r="3264" spans="1:11" x14ac:dyDescent="0.25">
      <c r="A3264" s="8">
        <v>3256</v>
      </c>
      <c r="B3264" s="8">
        <v>15</v>
      </c>
      <c r="C3264" s="8">
        <v>106383</v>
      </c>
      <c r="D3264" s="8">
        <f t="shared" si="252"/>
        <v>106.383</v>
      </c>
      <c r="E3264" s="8">
        <v>106.420129</v>
      </c>
      <c r="F3264" s="4">
        <f t="shared" si="253"/>
        <v>3.7129000000007295E-2</v>
      </c>
      <c r="G3264" s="4">
        <f t="shared" si="254"/>
        <v>3.7129000000007295E-2</v>
      </c>
      <c r="H3264" s="8">
        <f t="shared" si="255"/>
        <v>1.3785626410005418E-3</v>
      </c>
      <c r="J3264" s="8">
        <v>109800</v>
      </c>
      <c r="K3264" s="8">
        <f t="shared" si="256"/>
        <v>109800</v>
      </c>
    </row>
    <row r="3265" spans="1:11" x14ac:dyDescent="0.25">
      <c r="A3265" s="8">
        <v>3257</v>
      </c>
      <c r="B3265" s="8">
        <v>16</v>
      </c>
      <c r="C3265" s="8">
        <v>91225.3</v>
      </c>
      <c r="D3265" s="8">
        <f t="shared" si="252"/>
        <v>91.225300000000004</v>
      </c>
      <c r="E3265" s="8">
        <v>89.672462999999993</v>
      </c>
      <c r="F3265" s="4">
        <f t="shared" si="253"/>
        <v>-1.5528370000000109</v>
      </c>
      <c r="G3265" s="4">
        <f t="shared" si="254"/>
        <v>1.5528370000000109</v>
      </c>
      <c r="H3265" s="8">
        <f t="shared" si="255"/>
        <v>2.4113027485690339</v>
      </c>
      <c r="J3265" s="8">
        <v>109180</v>
      </c>
      <c r="K3265" s="8">
        <f t="shared" si="256"/>
        <v>109180</v>
      </c>
    </row>
    <row r="3266" spans="1:11" x14ac:dyDescent="0.25">
      <c r="A3266" s="8">
        <v>3258</v>
      </c>
      <c r="B3266" s="8">
        <v>17</v>
      </c>
      <c r="C3266" s="8">
        <v>36150.6</v>
      </c>
      <c r="D3266" s="8">
        <f t="shared" si="252"/>
        <v>36.150599999999997</v>
      </c>
      <c r="E3266" s="8">
        <v>34.856600999999998</v>
      </c>
      <c r="F3266" s="4">
        <f t="shared" si="253"/>
        <v>-1.2939989999999995</v>
      </c>
      <c r="G3266" s="4">
        <f t="shared" si="254"/>
        <v>1.2939989999999995</v>
      </c>
      <c r="H3266" s="8">
        <f t="shared" si="255"/>
        <v>1.6744334120009985</v>
      </c>
      <c r="J3266" s="8">
        <v>108747</v>
      </c>
      <c r="K3266" s="8">
        <f t="shared" si="256"/>
        <v>108747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252"/>
        <v>-0.92471500000000006</v>
      </c>
      <c r="E3267" s="8">
        <v>-0.92471499999999995</v>
      </c>
      <c r="F3267" s="4">
        <f t="shared" si="253"/>
        <v>1.1102230246251565E-16</v>
      </c>
      <c r="G3267" s="4">
        <f t="shared" si="254"/>
        <v>1.1102230246251565E-16</v>
      </c>
      <c r="H3267" s="8">
        <f t="shared" si="255"/>
        <v>1.2325951644078309E-32</v>
      </c>
      <c r="J3267" s="8">
        <v>108450</v>
      </c>
      <c r="K3267" s="8">
        <f t="shared" si="256"/>
        <v>108450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252"/>
        <v>-0.61187499999999995</v>
      </c>
      <c r="E3268" s="8">
        <v>-0.61187499999999995</v>
      </c>
      <c r="F3268" s="4">
        <f t="shared" si="253"/>
        <v>0</v>
      </c>
      <c r="G3268" s="4">
        <f t="shared" si="254"/>
        <v>0</v>
      </c>
      <c r="H3268" s="8">
        <f t="shared" si="255"/>
        <v>0</v>
      </c>
      <c r="J3268" s="8">
        <v>107893</v>
      </c>
      <c r="K3268" s="8">
        <f t="shared" si="256"/>
        <v>107893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252"/>
        <v>-0.61187499999999995</v>
      </c>
      <c r="E3269" s="8">
        <v>-0.61187499999999995</v>
      </c>
      <c r="F3269" s="4">
        <f t="shared" si="253"/>
        <v>0</v>
      </c>
      <c r="G3269" s="4">
        <f t="shared" si="254"/>
        <v>0</v>
      </c>
      <c r="H3269" s="8">
        <f t="shared" si="255"/>
        <v>0</v>
      </c>
      <c r="J3269" s="8">
        <v>107929</v>
      </c>
      <c r="K3269" s="8">
        <f t="shared" si="256"/>
        <v>107929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252"/>
        <v>-0.61187499999999995</v>
      </c>
      <c r="E3270" s="8">
        <v>-0.61187499999999995</v>
      </c>
      <c r="F3270" s="4">
        <f t="shared" si="253"/>
        <v>0</v>
      </c>
      <c r="G3270" s="4">
        <f t="shared" si="254"/>
        <v>0</v>
      </c>
      <c r="H3270" s="8">
        <f t="shared" si="255"/>
        <v>0</v>
      </c>
      <c r="J3270" s="8">
        <v>108151</v>
      </c>
      <c r="K3270" s="8">
        <f t="shared" si="256"/>
        <v>108151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252"/>
        <v>-0.61187499999999995</v>
      </c>
      <c r="E3271" s="8">
        <v>-0.61187499999999995</v>
      </c>
      <c r="F3271" s="4">
        <f t="shared" si="253"/>
        <v>0</v>
      </c>
      <c r="G3271" s="4">
        <f t="shared" si="254"/>
        <v>0</v>
      </c>
      <c r="H3271" s="8">
        <f t="shared" si="255"/>
        <v>0</v>
      </c>
      <c r="J3271" s="8">
        <v>61284.3</v>
      </c>
      <c r="K3271" s="8">
        <f t="shared" si="256"/>
        <v>61284.3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252"/>
        <v>-0.61187499999999995</v>
      </c>
      <c r="E3272" s="8">
        <v>-0.61187499999999995</v>
      </c>
      <c r="F3272" s="4">
        <f t="shared" si="253"/>
        <v>0</v>
      </c>
      <c r="G3272" s="4">
        <f t="shared" si="254"/>
        <v>0</v>
      </c>
      <c r="H3272" s="8">
        <f t="shared" si="255"/>
        <v>0</v>
      </c>
      <c r="J3272" s="8">
        <v>-924.71500000000003</v>
      </c>
      <c r="K3272" s="8">
        <f t="shared" si="256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257">C3273/1000</f>
        <v>-0.61187499999999995</v>
      </c>
      <c r="E3273" s="8">
        <v>-0.61187499999999995</v>
      </c>
      <c r="F3273" s="4">
        <f t="shared" ref="F3273:F3336" si="258">(E3273- D3273)</f>
        <v>0</v>
      </c>
      <c r="G3273" s="4">
        <f t="shared" ref="G3273:G3336" si="259">ABS(F3273)</f>
        <v>0</v>
      </c>
      <c r="H3273" s="8">
        <f t="shared" ref="H3273:H3336" si="260">(G3273^2)</f>
        <v>0</v>
      </c>
      <c r="J3273" s="8">
        <v>-611.875</v>
      </c>
      <c r="K3273" s="8">
        <f t="shared" si="256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257"/>
        <v>-0.61187499999999995</v>
      </c>
      <c r="E3274" s="8">
        <v>-0.61187499999999995</v>
      </c>
      <c r="F3274" s="4">
        <f t="shared" si="258"/>
        <v>0</v>
      </c>
      <c r="G3274" s="4">
        <f t="shared" si="259"/>
        <v>0</v>
      </c>
      <c r="H3274" s="8">
        <f t="shared" si="260"/>
        <v>0</v>
      </c>
      <c r="J3274" s="8">
        <v>-611.875</v>
      </c>
      <c r="K3274" s="8">
        <f t="shared" si="256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257"/>
        <v>-0.61187499999999995</v>
      </c>
      <c r="E3275" s="8">
        <v>-0.61187499999999995</v>
      </c>
      <c r="F3275" s="4">
        <f t="shared" si="258"/>
        <v>0</v>
      </c>
      <c r="G3275" s="4">
        <f t="shared" si="259"/>
        <v>0</v>
      </c>
      <c r="H3275" s="8">
        <f t="shared" si="260"/>
        <v>0</v>
      </c>
      <c r="J3275" s="8">
        <v>-611.875</v>
      </c>
      <c r="K3275" s="8">
        <f t="shared" si="256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257"/>
        <v>-0.61187499999999995</v>
      </c>
      <c r="E3276" s="8">
        <v>-0.61187499999999995</v>
      </c>
      <c r="F3276" s="4">
        <f t="shared" si="258"/>
        <v>0</v>
      </c>
      <c r="G3276" s="4">
        <f t="shared" si="259"/>
        <v>0</v>
      </c>
      <c r="H3276" s="8">
        <f t="shared" si="260"/>
        <v>0</v>
      </c>
      <c r="J3276" s="8">
        <v>-611.875</v>
      </c>
      <c r="K3276" s="8">
        <f t="shared" si="256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257"/>
        <v>-1.0669200000000001</v>
      </c>
      <c r="E3277" s="8">
        <v>-1.0669150000000001</v>
      </c>
      <c r="F3277" s="4">
        <f t="shared" si="258"/>
        <v>5.000000000032756E-6</v>
      </c>
      <c r="G3277" s="4">
        <f t="shared" si="259"/>
        <v>5.000000000032756E-6</v>
      </c>
      <c r="H3277" s="8">
        <f t="shared" si="260"/>
        <v>2.5000000000327561E-11</v>
      </c>
      <c r="J3277" s="8">
        <v>-611.875</v>
      </c>
      <c r="K3277" s="8">
        <f t="shared" si="256"/>
        <v>-611.875</v>
      </c>
    </row>
    <row r="3278" spans="1:11" x14ac:dyDescent="0.25">
      <c r="A3278" s="8">
        <v>3270</v>
      </c>
      <c r="B3278" s="8">
        <v>5</v>
      </c>
      <c r="C3278" s="8">
        <v>-2855.13</v>
      </c>
      <c r="D3278" s="8">
        <f t="shared" si="257"/>
        <v>-2.8551299999999999</v>
      </c>
      <c r="E3278" s="8">
        <v>-2.858527</v>
      </c>
      <c r="F3278" s="4">
        <f t="shared" si="258"/>
        <v>-3.3970000000000944E-3</v>
      </c>
      <c r="G3278" s="4">
        <f t="shared" si="259"/>
        <v>3.3970000000000944E-3</v>
      </c>
      <c r="H3278" s="8">
        <f t="shared" si="260"/>
        <v>1.1539609000000642E-5</v>
      </c>
      <c r="J3278" s="8">
        <v>-611.875</v>
      </c>
      <c r="K3278" s="8">
        <f t="shared" si="256"/>
        <v>-611.875</v>
      </c>
    </row>
    <row r="3279" spans="1:11" x14ac:dyDescent="0.25">
      <c r="A3279" s="8">
        <v>3271</v>
      </c>
      <c r="B3279" s="8">
        <v>6</v>
      </c>
      <c r="C3279" s="8">
        <v>58090.3</v>
      </c>
      <c r="D3279" s="8">
        <f t="shared" si="257"/>
        <v>58.090300000000006</v>
      </c>
      <c r="E3279" s="8">
        <v>59.567149999999998</v>
      </c>
      <c r="F3279" s="4">
        <f t="shared" si="258"/>
        <v>1.4768499999999918</v>
      </c>
      <c r="G3279" s="4">
        <f t="shared" si="259"/>
        <v>1.4768499999999918</v>
      </c>
      <c r="H3279" s="8">
        <f t="shared" si="260"/>
        <v>2.1810859224999759</v>
      </c>
      <c r="J3279" s="8">
        <v>-611.875</v>
      </c>
      <c r="K3279" s="8">
        <f t="shared" si="256"/>
        <v>-611.875</v>
      </c>
    </row>
    <row r="3280" spans="1:11" x14ac:dyDescent="0.25">
      <c r="A3280" s="8">
        <v>3272</v>
      </c>
      <c r="B3280" s="8">
        <v>7</v>
      </c>
      <c r="C3280" s="8">
        <v>109727</v>
      </c>
      <c r="D3280" s="8">
        <f t="shared" si="257"/>
        <v>109.727</v>
      </c>
      <c r="E3280" s="8">
        <v>110.238252</v>
      </c>
      <c r="F3280" s="4">
        <f t="shared" si="258"/>
        <v>0.51125199999999893</v>
      </c>
      <c r="G3280" s="4">
        <f t="shared" si="259"/>
        <v>0.51125199999999893</v>
      </c>
      <c r="H3280" s="8">
        <f t="shared" si="260"/>
        <v>0.26137860750399888</v>
      </c>
      <c r="J3280" s="8">
        <v>-611.875</v>
      </c>
      <c r="K3280" s="8">
        <f t="shared" si="256"/>
        <v>-611.875</v>
      </c>
    </row>
    <row r="3281" spans="1:11" x14ac:dyDescent="0.25">
      <c r="A3281" s="8">
        <v>3273</v>
      </c>
      <c r="B3281" s="8">
        <v>8</v>
      </c>
      <c r="C3281" s="8">
        <v>108620</v>
      </c>
      <c r="D3281" s="8">
        <f t="shared" si="257"/>
        <v>108.62</v>
      </c>
      <c r="E3281" s="8">
        <v>108.832628</v>
      </c>
      <c r="F3281" s="4">
        <f t="shared" si="258"/>
        <v>0.21262799999999515</v>
      </c>
      <c r="G3281" s="4">
        <f t="shared" si="259"/>
        <v>0.21262799999999515</v>
      </c>
      <c r="H3281" s="8">
        <f t="shared" si="260"/>
        <v>4.5210666383997941E-2</v>
      </c>
      <c r="J3281" s="8">
        <v>-611.875</v>
      </c>
      <c r="K3281" s="8">
        <f t="shared" si="256"/>
        <v>-611.875</v>
      </c>
    </row>
    <row r="3282" spans="1:11" x14ac:dyDescent="0.25">
      <c r="A3282" s="8">
        <v>3274</v>
      </c>
      <c r="B3282" s="8">
        <v>9</v>
      </c>
      <c r="C3282" s="8">
        <v>108079</v>
      </c>
      <c r="D3282" s="8">
        <f t="shared" si="257"/>
        <v>108.07899999999999</v>
      </c>
      <c r="E3282" s="8">
        <v>108.17001</v>
      </c>
      <c r="F3282" s="4">
        <f t="shared" si="258"/>
        <v>9.101000000001136E-2</v>
      </c>
      <c r="G3282" s="4">
        <f t="shared" si="259"/>
        <v>9.101000000001136E-2</v>
      </c>
      <c r="H3282" s="8">
        <f t="shared" si="260"/>
        <v>8.2828201000020672E-3</v>
      </c>
      <c r="J3282" s="8">
        <v>-1066.92</v>
      </c>
      <c r="K3282" s="8">
        <f t="shared" si="256"/>
        <v>-1066.92</v>
      </c>
    </row>
    <row r="3283" spans="1:11" x14ac:dyDescent="0.25">
      <c r="A3283" s="8">
        <v>3275</v>
      </c>
      <c r="B3283" s="8">
        <v>10</v>
      </c>
      <c r="C3283" s="8">
        <v>107258</v>
      </c>
      <c r="D3283" s="8">
        <f t="shared" si="257"/>
        <v>107.258</v>
      </c>
      <c r="E3283" s="8">
        <v>107.26067999999999</v>
      </c>
      <c r="F3283" s="4">
        <f t="shared" si="258"/>
        <v>2.6799999999980173E-3</v>
      </c>
      <c r="G3283" s="4">
        <f t="shared" si="259"/>
        <v>2.6799999999980173E-3</v>
      </c>
      <c r="H3283" s="8">
        <f t="shared" si="260"/>
        <v>7.1823999999893723E-6</v>
      </c>
      <c r="J3283" s="8">
        <v>-1066.92</v>
      </c>
      <c r="K3283" s="8">
        <f t="shared" si="256"/>
        <v>-1066.92</v>
      </c>
    </row>
    <row r="3284" spans="1:11" x14ac:dyDescent="0.25">
      <c r="A3284" s="8">
        <v>3276</v>
      </c>
      <c r="B3284" s="8">
        <v>11</v>
      </c>
      <c r="C3284" s="8">
        <v>106391</v>
      </c>
      <c r="D3284" s="8">
        <f t="shared" si="257"/>
        <v>106.39100000000001</v>
      </c>
      <c r="E3284" s="8">
        <v>106.51664599999999</v>
      </c>
      <c r="F3284" s="4">
        <f t="shared" si="258"/>
        <v>0.12564599999998904</v>
      </c>
      <c r="G3284" s="4">
        <f t="shared" si="259"/>
        <v>0.12564599999998904</v>
      </c>
      <c r="H3284" s="8">
        <f t="shared" si="260"/>
        <v>1.5786917315997247E-2</v>
      </c>
      <c r="J3284" s="8">
        <v>-3681.67</v>
      </c>
      <c r="K3284" s="8">
        <f t="shared" si="256"/>
        <v>-3681.67</v>
      </c>
    </row>
    <row r="3285" spans="1:11" x14ac:dyDescent="0.25">
      <c r="A3285" s="8">
        <v>3277</v>
      </c>
      <c r="B3285" s="8">
        <v>12</v>
      </c>
      <c r="C3285" s="8">
        <v>106121</v>
      </c>
      <c r="D3285" s="8">
        <f t="shared" si="257"/>
        <v>106.121</v>
      </c>
      <c r="E3285" s="8">
        <v>106.33072300000001</v>
      </c>
      <c r="F3285" s="4">
        <f t="shared" si="258"/>
        <v>0.20972300000001098</v>
      </c>
      <c r="G3285" s="4">
        <f t="shared" si="259"/>
        <v>0.20972300000001098</v>
      </c>
      <c r="H3285" s="8">
        <f t="shared" si="260"/>
        <v>4.3983736729004609E-2</v>
      </c>
      <c r="J3285" s="8">
        <v>111459</v>
      </c>
      <c r="K3285" s="8">
        <f t="shared" si="256"/>
        <v>111459</v>
      </c>
    </row>
    <row r="3286" spans="1:11" x14ac:dyDescent="0.25">
      <c r="A3286" s="8">
        <v>3278</v>
      </c>
      <c r="B3286" s="8">
        <v>13</v>
      </c>
      <c r="C3286" s="8">
        <v>106222</v>
      </c>
      <c r="D3286" s="8">
        <f t="shared" si="257"/>
        <v>106.22199999999999</v>
      </c>
      <c r="E3286" s="8">
        <v>106.474333</v>
      </c>
      <c r="F3286" s="4">
        <f t="shared" si="258"/>
        <v>0.25233300000000725</v>
      </c>
      <c r="G3286" s="4">
        <f t="shared" si="259"/>
        <v>0.25233300000000725</v>
      </c>
      <c r="H3286" s="8">
        <f t="shared" si="260"/>
        <v>6.3671942889003658E-2</v>
      </c>
      <c r="J3286" s="8">
        <v>109790</v>
      </c>
      <c r="K3286" s="8">
        <f t="shared" si="256"/>
        <v>109790</v>
      </c>
    </row>
    <row r="3287" spans="1:11" x14ac:dyDescent="0.25">
      <c r="A3287" s="8">
        <v>3279</v>
      </c>
      <c r="B3287" s="8">
        <v>14</v>
      </c>
      <c r="C3287" s="8">
        <v>105804</v>
      </c>
      <c r="D3287" s="8">
        <f t="shared" si="257"/>
        <v>105.804</v>
      </c>
      <c r="E3287" s="8">
        <v>105.869883</v>
      </c>
      <c r="F3287" s="4">
        <f t="shared" si="258"/>
        <v>6.588299999999947E-2</v>
      </c>
      <c r="G3287" s="4">
        <f t="shared" si="259"/>
        <v>6.588299999999947E-2</v>
      </c>
      <c r="H3287" s="8">
        <f t="shared" si="260"/>
        <v>4.3405696889999299E-3</v>
      </c>
      <c r="J3287" s="8">
        <v>109414</v>
      </c>
      <c r="K3287" s="8">
        <f t="shared" si="256"/>
        <v>109414</v>
      </c>
    </row>
    <row r="3288" spans="1:11" x14ac:dyDescent="0.25">
      <c r="A3288" s="8">
        <v>3280</v>
      </c>
      <c r="B3288" s="8">
        <v>15</v>
      </c>
      <c r="C3288" s="8">
        <v>45145.599999999999</v>
      </c>
      <c r="D3288" s="8">
        <f t="shared" si="257"/>
        <v>45.145600000000002</v>
      </c>
      <c r="E3288" s="8">
        <v>44.916984999999997</v>
      </c>
      <c r="F3288" s="4">
        <f t="shared" si="258"/>
        <v>-0.2286150000000049</v>
      </c>
      <c r="G3288" s="4">
        <f t="shared" si="259"/>
        <v>0.2286150000000049</v>
      </c>
      <c r="H3288" s="8">
        <f t="shared" si="260"/>
        <v>5.2264818225002237E-2</v>
      </c>
      <c r="J3288" s="8">
        <v>108378</v>
      </c>
      <c r="K3288" s="8">
        <f t="shared" si="256"/>
        <v>108378</v>
      </c>
    </row>
    <row r="3289" spans="1:11" x14ac:dyDescent="0.25">
      <c r="A3289" s="8">
        <v>3281</v>
      </c>
      <c r="B3289" s="8">
        <v>16</v>
      </c>
      <c r="C3289" s="8">
        <v>68680.2</v>
      </c>
      <c r="D3289" s="8">
        <f t="shared" si="257"/>
        <v>68.680199999999999</v>
      </c>
      <c r="E3289" s="8">
        <v>67.620778000000001</v>
      </c>
      <c r="F3289" s="4">
        <f t="shared" si="258"/>
        <v>-1.0594219999999979</v>
      </c>
      <c r="G3289" s="4">
        <f t="shared" si="259"/>
        <v>1.0594219999999979</v>
      </c>
      <c r="H3289" s="8">
        <f t="shared" si="260"/>
        <v>1.1223749740839954</v>
      </c>
      <c r="J3289" s="8">
        <v>107719</v>
      </c>
      <c r="K3289" s="8">
        <f t="shared" si="256"/>
        <v>107719</v>
      </c>
    </row>
    <row r="3290" spans="1:11" x14ac:dyDescent="0.25">
      <c r="A3290" s="8">
        <v>3282</v>
      </c>
      <c r="B3290" s="8">
        <v>17</v>
      </c>
      <c r="C3290" s="8">
        <v>41603.1</v>
      </c>
      <c r="D3290" s="8">
        <f t="shared" si="257"/>
        <v>41.603099999999998</v>
      </c>
      <c r="E3290" s="8">
        <v>40.120384000000001</v>
      </c>
      <c r="F3290" s="4">
        <f t="shared" si="258"/>
        <v>-1.4827159999999964</v>
      </c>
      <c r="G3290" s="4">
        <f t="shared" si="259"/>
        <v>1.4827159999999964</v>
      </c>
      <c r="H3290" s="8">
        <f t="shared" si="260"/>
        <v>2.1984467366559892</v>
      </c>
      <c r="J3290" s="8">
        <v>107713</v>
      </c>
      <c r="K3290" s="8">
        <f t="shared" si="256"/>
        <v>107713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257"/>
        <v>-0.92471500000000006</v>
      </c>
      <c r="E3291" s="8">
        <v>-0.92471499999999995</v>
      </c>
      <c r="F3291" s="4">
        <f t="shared" si="258"/>
        <v>1.1102230246251565E-16</v>
      </c>
      <c r="G3291" s="4">
        <f t="shared" si="259"/>
        <v>1.1102230246251565E-16</v>
      </c>
      <c r="H3291" s="8">
        <f t="shared" si="260"/>
        <v>1.2325951644078309E-32</v>
      </c>
      <c r="J3291" s="8">
        <v>107726</v>
      </c>
      <c r="K3291" s="8">
        <f t="shared" si="256"/>
        <v>107726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257"/>
        <v>-0.61187499999999995</v>
      </c>
      <c r="E3292" s="8">
        <v>-0.61187499999999995</v>
      </c>
      <c r="F3292" s="4">
        <f t="shared" si="258"/>
        <v>0</v>
      </c>
      <c r="G3292" s="4">
        <f t="shared" si="259"/>
        <v>0</v>
      </c>
      <c r="H3292" s="8">
        <f t="shared" si="260"/>
        <v>0</v>
      </c>
      <c r="J3292" s="8">
        <v>106902</v>
      </c>
      <c r="K3292" s="8">
        <f t="shared" si="256"/>
        <v>106902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257"/>
        <v>-0.61187499999999995</v>
      </c>
      <c r="E3293" s="8">
        <v>-0.61187499999999995</v>
      </c>
      <c r="F3293" s="4">
        <f t="shared" si="258"/>
        <v>0</v>
      </c>
      <c r="G3293" s="4">
        <f t="shared" si="259"/>
        <v>0</v>
      </c>
      <c r="H3293" s="8">
        <f t="shared" si="260"/>
        <v>0</v>
      </c>
      <c r="J3293" s="8">
        <v>106478</v>
      </c>
      <c r="K3293" s="8">
        <f t="shared" si="256"/>
        <v>106478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257"/>
        <v>-0.61187499999999995</v>
      </c>
      <c r="E3294" s="8">
        <v>-0.61187499999999995</v>
      </c>
      <c r="F3294" s="4">
        <f t="shared" si="258"/>
        <v>0</v>
      </c>
      <c r="G3294" s="4">
        <f t="shared" si="259"/>
        <v>0</v>
      </c>
      <c r="H3294" s="8">
        <f t="shared" si="260"/>
        <v>0</v>
      </c>
      <c r="J3294" s="8">
        <v>90286</v>
      </c>
      <c r="K3294" s="8">
        <f t="shared" si="256"/>
        <v>90286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257"/>
        <v>-0.61187499999999995</v>
      </c>
      <c r="E3295" s="8">
        <v>-0.61187499999999995</v>
      </c>
      <c r="F3295" s="4">
        <f t="shared" si="258"/>
        <v>0</v>
      </c>
      <c r="G3295" s="4">
        <f t="shared" si="259"/>
        <v>0</v>
      </c>
      <c r="H3295" s="8">
        <f t="shared" si="260"/>
        <v>0</v>
      </c>
      <c r="J3295" s="8">
        <v>35150.1</v>
      </c>
      <c r="K3295" s="8">
        <f t="shared" si="256"/>
        <v>35150.1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257"/>
        <v>-0.61187499999999995</v>
      </c>
      <c r="E3296" s="8">
        <v>-0.61187499999999995</v>
      </c>
      <c r="F3296" s="4">
        <f t="shared" si="258"/>
        <v>0</v>
      </c>
      <c r="G3296" s="4">
        <f t="shared" si="259"/>
        <v>0</v>
      </c>
      <c r="H3296" s="8">
        <f t="shared" si="260"/>
        <v>0</v>
      </c>
      <c r="J3296" s="8">
        <v>-924.71500000000003</v>
      </c>
      <c r="K3296" s="8">
        <f t="shared" si="256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257"/>
        <v>-0.61187499999999995</v>
      </c>
      <c r="E3297" s="8">
        <v>-0.61187499999999995</v>
      </c>
      <c r="F3297" s="4">
        <f t="shared" si="258"/>
        <v>0</v>
      </c>
      <c r="G3297" s="4">
        <f t="shared" si="259"/>
        <v>0</v>
      </c>
      <c r="H3297" s="8">
        <f t="shared" si="260"/>
        <v>0</v>
      </c>
      <c r="J3297" s="8">
        <v>-611.875</v>
      </c>
      <c r="K3297" s="8">
        <f t="shared" si="256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257"/>
        <v>-0.61187499999999995</v>
      </c>
      <c r="E3298" s="8">
        <v>-0.61187499999999995</v>
      </c>
      <c r="F3298" s="4">
        <f t="shared" si="258"/>
        <v>0</v>
      </c>
      <c r="G3298" s="4">
        <f t="shared" si="259"/>
        <v>0</v>
      </c>
      <c r="H3298" s="8">
        <f t="shared" si="260"/>
        <v>0</v>
      </c>
      <c r="J3298" s="8">
        <v>-611.875</v>
      </c>
      <c r="K3298" s="8">
        <f t="shared" si="256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257"/>
        <v>-0.61187499999999995</v>
      </c>
      <c r="E3299" s="8">
        <v>-0.61187499999999995</v>
      </c>
      <c r="F3299" s="4">
        <f t="shared" si="258"/>
        <v>0</v>
      </c>
      <c r="G3299" s="4">
        <f t="shared" si="259"/>
        <v>0</v>
      </c>
      <c r="H3299" s="8">
        <f t="shared" si="260"/>
        <v>0</v>
      </c>
      <c r="J3299" s="8">
        <v>-611.875</v>
      </c>
      <c r="K3299" s="8">
        <f t="shared" si="256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257"/>
        <v>-0.61187499999999995</v>
      </c>
      <c r="E3300" s="8">
        <v>-0.61187499999999995</v>
      </c>
      <c r="F3300" s="4">
        <f t="shared" si="258"/>
        <v>0</v>
      </c>
      <c r="G3300" s="4">
        <f t="shared" si="259"/>
        <v>0</v>
      </c>
      <c r="H3300" s="8">
        <f t="shared" si="260"/>
        <v>0</v>
      </c>
      <c r="J3300" s="8">
        <v>-611.875</v>
      </c>
      <c r="K3300" s="8">
        <f t="shared" si="256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257"/>
        <v>-1.0669200000000001</v>
      </c>
      <c r="E3301" s="8">
        <v>-1.0669150000000001</v>
      </c>
      <c r="F3301" s="4">
        <f t="shared" si="258"/>
        <v>5.000000000032756E-6</v>
      </c>
      <c r="G3301" s="4">
        <f t="shared" si="259"/>
        <v>5.000000000032756E-6</v>
      </c>
      <c r="H3301" s="8">
        <f t="shared" si="260"/>
        <v>2.5000000000327561E-11</v>
      </c>
      <c r="J3301" s="8">
        <v>-611.875</v>
      </c>
      <c r="K3301" s="8">
        <f t="shared" si="256"/>
        <v>-611.875</v>
      </c>
    </row>
    <row r="3302" spans="1:11" x14ac:dyDescent="0.25">
      <c r="A3302" s="8">
        <v>3294</v>
      </c>
      <c r="B3302" s="8">
        <v>5</v>
      </c>
      <c r="C3302" s="8">
        <v>-3310.36</v>
      </c>
      <c r="D3302" s="8">
        <f t="shared" si="257"/>
        <v>-3.3103600000000002</v>
      </c>
      <c r="E3302" s="8">
        <v>-3.7471169999999998</v>
      </c>
      <c r="F3302" s="4">
        <f t="shared" si="258"/>
        <v>-0.43675699999999962</v>
      </c>
      <c r="G3302" s="4">
        <f t="shared" si="259"/>
        <v>0.43675699999999962</v>
      </c>
      <c r="H3302" s="8">
        <f t="shared" si="260"/>
        <v>0.19075667704899968</v>
      </c>
      <c r="J3302" s="8">
        <v>-611.875</v>
      </c>
      <c r="K3302" s="8">
        <f t="shared" si="256"/>
        <v>-611.875</v>
      </c>
    </row>
    <row r="3303" spans="1:11" x14ac:dyDescent="0.25">
      <c r="A3303" s="8">
        <v>3295</v>
      </c>
      <c r="B3303" s="8">
        <v>6</v>
      </c>
      <c r="C3303" s="8">
        <v>69278.2</v>
      </c>
      <c r="D3303" s="8">
        <f t="shared" si="257"/>
        <v>69.278199999999998</v>
      </c>
      <c r="E3303" s="8">
        <v>70.823864999999998</v>
      </c>
      <c r="F3303" s="4">
        <f t="shared" si="258"/>
        <v>1.5456649999999996</v>
      </c>
      <c r="G3303" s="4">
        <f t="shared" si="259"/>
        <v>1.5456649999999996</v>
      </c>
      <c r="H3303" s="8">
        <f t="shared" si="260"/>
        <v>2.3890802922249987</v>
      </c>
      <c r="J3303" s="8">
        <v>-611.875</v>
      </c>
      <c r="K3303" s="8">
        <f t="shared" si="256"/>
        <v>-611.875</v>
      </c>
    </row>
    <row r="3304" spans="1:11" x14ac:dyDescent="0.25">
      <c r="A3304" s="8">
        <v>3296</v>
      </c>
      <c r="B3304" s="8">
        <v>7</v>
      </c>
      <c r="C3304" s="8">
        <v>109432</v>
      </c>
      <c r="D3304" s="8">
        <f t="shared" si="257"/>
        <v>109.432</v>
      </c>
      <c r="E3304" s="8">
        <v>109.934511</v>
      </c>
      <c r="F3304" s="4">
        <f t="shared" si="258"/>
        <v>0.50251099999999838</v>
      </c>
      <c r="G3304" s="4">
        <f t="shared" si="259"/>
        <v>0.50251099999999838</v>
      </c>
      <c r="H3304" s="8">
        <f t="shared" si="260"/>
        <v>0.25251730512099835</v>
      </c>
      <c r="J3304" s="8">
        <v>-611.875</v>
      </c>
      <c r="K3304" s="8">
        <f t="shared" si="256"/>
        <v>-611.875</v>
      </c>
    </row>
    <row r="3305" spans="1:11" x14ac:dyDescent="0.25">
      <c r="A3305" s="8">
        <v>3297</v>
      </c>
      <c r="B3305" s="8">
        <v>8</v>
      </c>
      <c r="C3305" s="8">
        <v>108373</v>
      </c>
      <c r="D3305" s="8">
        <f t="shared" si="257"/>
        <v>108.373</v>
      </c>
      <c r="E3305" s="8">
        <v>108.543199</v>
      </c>
      <c r="F3305" s="4">
        <f t="shared" si="258"/>
        <v>0.17019899999999666</v>
      </c>
      <c r="G3305" s="4">
        <f t="shared" si="259"/>
        <v>0.17019899999999666</v>
      </c>
      <c r="H3305" s="8">
        <f t="shared" si="260"/>
        <v>2.8967699600998861E-2</v>
      </c>
      <c r="J3305" s="8">
        <v>-611.875</v>
      </c>
      <c r="K3305" s="8">
        <f t="shared" si="256"/>
        <v>-611.875</v>
      </c>
    </row>
    <row r="3306" spans="1:11" x14ac:dyDescent="0.25">
      <c r="A3306" s="8">
        <v>3298</v>
      </c>
      <c r="B3306" s="8">
        <v>9</v>
      </c>
      <c r="C3306" s="8">
        <v>107299</v>
      </c>
      <c r="D3306" s="8">
        <f t="shared" si="257"/>
        <v>107.29900000000001</v>
      </c>
      <c r="E3306" s="8">
        <v>107.536413</v>
      </c>
      <c r="F3306" s="4">
        <f t="shared" si="258"/>
        <v>0.23741299999998944</v>
      </c>
      <c r="G3306" s="4">
        <f t="shared" si="259"/>
        <v>0.23741299999998944</v>
      </c>
      <c r="H3306" s="8">
        <f t="shared" si="260"/>
        <v>5.6364932568994983E-2</v>
      </c>
      <c r="J3306" s="8">
        <v>-1066.92</v>
      </c>
      <c r="K3306" s="8">
        <f t="shared" si="256"/>
        <v>-1066.92</v>
      </c>
    </row>
    <row r="3307" spans="1:11" x14ac:dyDescent="0.25">
      <c r="A3307" s="8">
        <v>3299</v>
      </c>
      <c r="B3307" s="8">
        <v>10</v>
      </c>
      <c r="C3307" s="8">
        <v>106693</v>
      </c>
      <c r="D3307" s="8">
        <f t="shared" si="257"/>
        <v>106.693</v>
      </c>
      <c r="E3307" s="8">
        <v>106.67186100000001</v>
      </c>
      <c r="F3307" s="4">
        <f t="shared" si="258"/>
        <v>-2.1138999999990915E-2</v>
      </c>
      <c r="G3307" s="4">
        <f t="shared" si="259"/>
        <v>2.1138999999990915E-2</v>
      </c>
      <c r="H3307" s="8">
        <f t="shared" si="260"/>
        <v>4.4685732099961588E-4</v>
      </c>
      <c r="J3307" s="8">
        <v>-2858.4</v>
      </c>
      <c r="K3307" s="8">
        <f t="shared" si="256"/>
        <v>-2858.4</v>
      </c>
    </row>
    <row r="3308" spans="1:11" x14ac:dyDescent="0.25">
      <c r="A3308" s="8">
        <v>3300</v>
      </c>
      <c r="B3308" s="8">
        <v>11</v>
      </c>
      <c r="C3308" s="8">
        <v>106602</v>
      </c>
      <c r="D3308" s="8">
        <f t="shared" si="257"/>
        <v>106.602</v>
      </c>
      <c r="E3308" s="8">
        <v>106.615345</v>
      </c>
      <c r="F3308" s="4">
        <f t="shared" si="258"/>
        <v>1.334500000000105E-2</v>
      </c>
      <c r="G3308" s="4">
        <f t="shared" si="259"/>
        <v>1.334500000000105E-2</v>
      </c>
      <c r="H3308" s="8">
        <f t="shared" si="260"/>
        <v>1.7808902500002804E-4</v>
      </c>
      <c r="J3308" s="8">
        <v>59566.3</v>
      </c>
      <c r="K3308" s="8">
        <f t="shared" ref="K3308:K3371" si="261">J3308</f>
        <v>59566.3</v>
      </c>
    </row>
    <row r="3309" spans="1:11" x14ac:dyDescent="0.25">
      <c r="A3309" s="8">
        <v>3301</v>
      </c>
      <c r="B3309" s="8">
        <v>12</v>
      </c>
      <c r="C3309" s="8">
        <v>106578</v>
      </c>
      <c r="D3309" s="8">
        <f t="shared" si="257"/>
        <v>106.578</v>
      </c>
      <c r="E3309" s="8">
        <v>106.665938</v>
      </c>
      <c r="F3309" s="4">
        <f t="shared" si="258"/>
        <v>8.7937999999994076E-2</v>
      </c>
      <c r="G3309" s="4">
        <f t="shared" si="259"/>
        <v>8.7937999999994076E-2</v>
      </c>
      <c r="H3309" s="8">
        <f t="shared" si="260"/>
        <v>7.7330918439989585E-3</v>
      </c>
      <c r="J3309" s="8">
        <v>110184</v>
      </c>
      <c r="K3309" s="8">
        <f t="shared" si="261"/>
        <v>110184</v>
      </c>
    </row>
    <row r="3310" spans="1:11" x14ac:dyDescent="0.25">
      <c r="A3310" s="8">
        <v>3302</v>
      </c>
      <c r="B3310" s="8">
        <v>13</v>
      </c>
      <c r="C3310" s="8">
        <v>106207</v>
      </c>
      <c r="D3310" s="8">
        <f t="shared" si="257"/>
        <v>106.20699999999999</v>
      </c>
      <c r="E3310" s="8">
        <v>106.46016899999999</v>
      </c>
      <c r="F3310" s="4">
        <f t="shared" si="258"/>
        <v>0.25316899999999976</v>
      </c>
      <c r="G3310" s="4">
        <f t="shared" si="259"/>
        <v>0.25316899999999976</v>
      </c>
      <c r="H3310" s="8">
        <f t="shared" si="260"/>
        <v>6.4094542560999876E-2</v>
      </c>
      <c r="J3310" s="8">
        <v>108824</v>
      </c>
      <c r="K3310" s="8">
        <f t="shared" si="261"/>
        <v>108824</v>
      </c>
    </row>
    <row r="3311" spans="1:11" x14ac:dyDescent="0.25">
      <c r="A3311" s="8">
        <v>3303</v>
      </c>
      <c r="B3311" s="8">
        <v>14</v>
      </c>
      <c r="C3311" s="8">
        <v>105330</v>
      </c>
      <c r="D3311" s="8">
        <f t="shared" si="257"/>
        <v>105.33</v>
      </c>
      <c r="E3311" s="8">
        <v>105.899753</v>
      </c>
      <c r="F3311" s="4">
        <f t="shared" si="258"/>
        <v>0.56975300000000573</v>
      </c>
      <c r="G3311" s="4">
        <f t="shared" si="259"/>
        <v>0.56975300000000573</v>
      </c>
      <c r="H3311" s="8">
        <f t="shared" si="260"/>
        <v>0.32461848100900653</v>
      </c>
      <c r="J3311" s="8">
        <v>108575</v>
      </c>
      <c r="K3311" s="8">
        <f t="shared" si="261"/>
        <v>108575</v>
      </c>
    </row>
    <row r="3312" spans="1:11" x14ac:dyDescent="0.25">
      <c r="A3312" s="8">
        <v>3304</v>
      </c>
      <c r="B3312" s="8">
        <v>15</v>
      </c>
      <c r="C3312" s="8">
        <v>29338.400000000001</v>
      </c>
      <c r="D3312" s="8">
        <f t="shared" si="257"/>
        <v>29.3384</v>
      </c>
      <c r="E3312" s="8">
        <v>29.109423</v>
      </c>
      <c r="F3312" s="4">
        <f t="shared" si="258"/>
        <v>-0.22897700000000043</v>
      </c>
      <c r="G3312" s="4">
        <f t="shared" si="259"/>
        <v>0.22897700000000043</v>
      </c>
      <c r="H3312" s="8">
        <f t="shared" si="260"/>
        <v>5.24304665290002E-2</v>
      </c>
      <c r="J3312" s="8">
        <v>107291</v>
      </c>
      <c r="K3312" s="8">
        <f t="shared" si="261"/>
        <v>107291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257"/>
        <v>-0.92471500000000006</v>
      </c>
      <c r="E3313" s="8">
        <v>-0.92471499999999995</v>
      </c>
      <c r="F3313" s="4">
        <f t="shared" si="258"/>
        <v>1.1102230246251565E-16</v>
      </c>
      <c r="G3313" s="4">
        <f t="shared" si="259"/>
        <v>1.1102230246251565E-16</v>
      </c>
      <c r="H3313" s="8">
        <f t="shared" si="260"/>
        <v>1.2325951644078309E-32</v>
      </c>
      <c r="J3313" s="8">
        <v>106582</v>
      </c>
      <c r="K3313" s="8">
        <f t="shared" si="261"/>
        <v>106582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257"/>
        <v>-0.92471500000000006</v>
      </c>
      <c r="E3314" s="8">
        <v>-0.92471499999999995</v>
      </c>
      <c r="F3314" s="4">
        <f t="shared" si="258"/>
        <v>1.1102230246251565E-16</v>
      </c>
      <c r="G3314" s="4">
        <f t="shared" si="259"/>
        <v>1.1102230246251565E-16</v>
      </c>
      <c r="H3314" s="8">
        <f t="shared" si="260"/>
        <v>1.2325951644078309E-32</v>
      </c>
      <c r="J3314" s="8">
        <v>106438</v>
      </c>
      <c r="K3314" s="8">
        <f t="shared" si="261"/>
        <v>106438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257"/>
        <v>-0.92471500000000006</v>
      </c>
      <c r="E3315" s="8">
        <v>-0.92471499999999995</v>
      </c>
      <c r="F3315" s="4">
        <f t="shared" si="258"/>
        <v>1.1102230246251565E-16</v>
      </c>
      <c r="G3315" s="4">
        <f t="shared" si="259"/>
        <v>1.1102230246251565E-16</v>
      </c>
      <c r="H3315" s="8">
        <f t="shared" si="260"/>
        <v>1.2325951644078309E-32</v>
      </c>
      <c r="J3315" s="8">
        <v>106533</v>
      </c>
      <c r="K3315" s="8">
        <f t="shared" si="261"/>
        <v>106533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257"/>
        <v>-0.61187499999999995</v>
      </c>
      <c r="E3316" s="8">
        <v>-0.61187499999999995</v>
      </c>
      <c r="F3316" s="4">
        <f t="shared" si="258"/>
        <v>0</v>
      </c>
      <c r="G3316" s="4">
        <f t="shared" si="259"/>
        <v>0</v>
      </c>
      <c r="H3316" s="8">
        <f t="shared" si="260"/>
        <v>0</v>
      </c>
      <c r="J3316" s="8">
        <v>105951</v>
      </c>
      <c r="K3316" s="8">
        <f t="shared" si="261"/>
        <v>105951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257"/>
        <v>-0.61187499999999995</v>
      </c>
      <c r="E3317" s="8">
        <v>-0.61187499999999995</v>
      </c>
      <c r="F3317" s="4">
        <f t="shared" si="258"/>
        <v>0</v>
      </c>
      <c r="G3317" s="4">
        <f t="shared" si="259"/>
        <v>0</v>
      </c>
      <c r="H3317" s="8">
        <f t="shared" si="260"/>
        <v>0</v>
      </c>
      <c r="J3317" s="8">
        <v>45098.6</v>
      </c>
      <c r="K3317" s="8">
        <f t="shared" si="261"/>
        <v>45098.6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257"/>
        <v>-0.61187499999999995</v>
      </c>
      <c r="E3318" s="8">
        <v>-0.61187499999999995</v>
      </c>
      <c r="F3318" s="4">
        <f t="shared" si="258"/>
        <v>0</v>
      </c>
      <c r="G3318" s="4">
        <f t="shared" si="259"/>
        <v>0</v>
      </c>
      <c r="H3318" s="8">
        <f t="shared" si="260"/>
        <v>0</v>
      </c>
      <c r="J3318" s="8">
        <v>68164.899999999994</v>
      </c>
      <c r="K3318" s="8">
        <f t="shared" si="261"/>
        <v>68164.899999999994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257"/>
        <v>-0.61187499999999995</v>
      </c>
      <c r="E3319" s="8">
        <v>-0.61187499999999995</v>
      </c>
      <c r="F3319" s="4">
        <f t="shared" si="258"/>
        <v>0</v>
      </c>
      <c r="G3319" s="4">
        <f t="shared" si="259"/>
        <v>0</v>
      </c>
      <c r="H3319" s="8">
        <f t="shared" si="260"/>
        <v>0</v>
      </c>
      <c r="J3319" s="8">
        <v>40481.4</v>
      </c>
      <c r="K3319" s="8">
        <f t="shared" si="261"/>
        <v>40481.4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257"/>
        <v>-0.61187499999999995</v>
      </c>
      <c r="E3320" s="8">
        <v>-0.61187499999999995</v>
      </c>
      <c r="F3320" s="4">
        <f t="shared" si="258"/>
        <v>0</v>
      </c>
      <c r="G3320" s="4">
        <f t="shared" si="259"/>
        <v>0</v>
      </c>
      <c r="H3320" s="8">
        <f t="shared" si="260"/>
        <v>0</v>
      </c>
      <c r="J3320" s="8">
        <v>-924.71500000000003</v>
      </c>
      <c r="K3320" s="8">
        <f t="shared" si="261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257"/>
        <v>-0.61187499999999995</v>
      </c>
      <c r="E3321" s="8">
        <v>-0.61187499999999995</v>
      </c>
      <c r="F3321" s="4">
        <f t="shared" si="258"/>
        <v>0</v>
      </c>
      <c r="G3321" s="4">
        <f t="shared" si="259"/>
        <v>0</v>
      </c>
      <c r="H3321" s="8">
        <f t="shared" si="260"/>
        <v>0</v>
      </c>
      <c r="J3321" s="8">
        <v>-611.875</v>
      </c>
      <c r="K3321" s="8">
        <f t="shared" si="261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257"/>
        <v>-0.61187499999999995</v>
      </c>
      <c r="E3322" s="8">
        <v>-0.61187499999999995</v>
      </c>
      <c r="F3322" s="4">
        <f t="shared" si="258"/>
        <v>0</v>
      </c>
      <c r="G3322" s="4">
        <f t="shared" si="259"/>
        <v>0</v>
      </c>
      <c r="H3322" s="8">
        <f t="shared" si="260"/>
        <v>0</v>
      </c>
      <c r="J3322" s="8">
        <v>-611.875</v>
      </c>
      <c r="K3322" s="8">
        <f t="shared" si="261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257"/>
        <v>-0.61187499999999995</v>
      </c>
      <c r="E3323" s="8">
        <v>-0.61187499999999995</v>
      </c>
      <c r="F3323" s="4">
        <f t="shared" si="258"/>
        <v>0</v>
      </c>
      <c r="G3323" s="4">
        <f t="shared" si="259"/>
        <v>0</v>
      </c>
      <c r="H3323" s="8">
        <f t="shared" si="260"/>
        <v>0</v>
      </c>
      <c r="J3323" s="8">
        <v>-611.875</v>
      </c>
      <c r="K3323" s="8">
        <f t="shared" si="261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257"/>
        <v>-0.61187499999999995</v>
      </c>
      <c r="E3324" s="8">
        <v>-0.61187499999999995</v>
      </c>
      <c r="F3324" s="4">
        <f t="shared" si="258"/>
        <v>0</v>
      </c>
      <c r="G3324" s="4">
        <f t="shared" si="259"/>
        <v>0</v>
      </c>
      <c r="H3324" s="8">
        <f t="shared" si="260"/>
        <v>0</v>
      </c>
      <c r="J3324" s="8">
        <v>-611.875</v>
      </c>
      <c r="K3324" s="8">
        <f t="shared" si="261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257"/>
        <v>-1.0669200000000001</v>
      </c>
      <c r="E3325" s="8">
        <v>-1.0669150000000001</v>
      </c>
      <c r="F3325" s="4">
        <f t="shared" si="258"/>
        <v>5.000000000032756E-6</v>
      </c>
      <c r="G3325" s="4">
        <f t="shared" si="259"/>
        <v>5.000000000032756E-6</v>
      </c>
      <c r="H3325" s="8">
        <f t="shared" si="260"/>
        <v>2.5000000000327561E-11</v>
      </c>
      <c r="J3325" s="8">
        <v>-611.875</v>
      </c>
      <c r="K3325" s="8">
        <f t="shared" si="261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257"/>
        <v>-1.0669200000000001</v>
      </c>
      <c r="E3326" s="8">
        <v>-1.0669150000000001</v>
      </c>
      <c r="F3326" s="4">
        <f t="shared" si="258"/>
        <v>5.000000000032756E-6</v>
      </c>
      <c r="G3326" s="4">
        <f t="shared" si="259"/>
        <v>5.000000000032756E-6</v>
      </c>
      <c r="H3326" s="8">
        <f t="shared" si="260"/>
        <v>2.5000000000327561E-11</v>
      </c>
      <c r="J3326" s="8">
        <v>-611.875</v>
      </c>
      <c r="K3326" s="8">
        <f t="shared" si="261"/>
        <v>-611.875</v>
      </c>
    </row>
    <row r="3327" spans="1:11" x14ac:dyDescent="0.25">
      <c r="A3327" s="8">
        <v>3319</v>
      </c>
      <c r="B3327" s="8">
        <v>6</v>
      </c>
      <c r="C3327" s="8">
        <v>-4487.3100000000004</v>
      </c>
      <c r="D3327" s="8">
        <f t="shared" si="257"/>
        <v>-4.4873100000000008</v>
      </c>
      <c r="E3327" s="8">
        <v>-4.4892300000000001</v>
      </c>
      <c r="F3327" s="4">
        <f t="shared" si="258"/>
        <v>-1.9199999999992556E-3</v>
      </c>
      <c r="G3327" s="4">
        <f t="shared" si="259"/>
        <v>1.9199999999992556E-3</v>
      </c>
      <c r="H3327" s="8">
        <f t="shared" si="260"/>
        <v>3.6863999999971417E-6</v>
      </c>
      <c r="J3327" s="8">
        <v>-611.875</v>
      </c>
      <c r="K3327" s="8">
        <f t="shared" si="261"/>
        <v>-611.875</v>
      </c>
    </row>
    <row r="3328" spans="1:11" x14ac:dyDescent="0.25">
      <c r="A3328" s="8">
        <v>3320</v>
      </c>
      <c r="B3328" s="8">
        <v>7</v>
      </c>
      <c r="C3328" s="8">
        <v>-2378.96</v>
      </c>
      <c r="D3328" s="8">
        <f t="shared" si="257"/>
        <v>-2.3789600000000002</v>
      </c>
      <c r="E3328" s="8">
        <v>-2.1157870000000001</v>
      </c>
      <c r="F3328" s="4">
        <f t="shared" si="258"/>
        <v>0.2631730000000001</v>
      </c>
      <c r="G3328" s="4">
        <f t="shared" si="259"/>
        <v>0.2631730000000001</v>
      </c>
      <c r="H3328" s="8">
        <f t="shared" si="260"/>
        <v>6.9260027929000059E-2</v>
      </c>
      <c r="J3328" s="8">
        <v>-611.875</v>
      </c>
      <c r="K3328" s="8">
        <f t="shared" si="261"/>
        <v>-611.875</v>
      </c>
    </row>
    <row r="3329" spans="1:11" x14ac:dyDescent="0.25">
      <c r="A3329" s="8">
        <v>3321</v>
      </c>
      <c r="B3329" s="8">
        <v>8</v>
      </c>
      <c r="C3329" s="8">
        <v>92172.9</v>
      </c>
      <c r="D3329" s="8">
        <f t="shared" si="257"/>
        <v>92.172899999999998</v>
      </c>
      <c r="E3329" s="8">
        <v>92.379362999999998</v>
      </c>
      <c r="F3329" s="4">
        <f t="shared" si="258"/>
        <v>0.2064629999999994</v>
      </c>
      <c r="G3329" s="4">
        <f t="shared" si="259"/>
        <v>0.2064629999999994</v>
      </c>
      <c r="H3329" s="8">
        <f t="shared" si="260"/>
        <v>4.2626970368999748E-2</v>
      </c>
      <c r="J3329" s="8">
        <v>-611.875</v>
      </c>
      <c r="K3329" s="8">
        <f t="shared" si="261"/>
        <v>-611.875</v>
      </c>
    </row>
    <row r="3330" spans="1:11" x14ac:dyDescent="0.25">
      <c r="A3330" s="8">
        <v>3322</v>
      </c>
      <c r="B3330" s="8">
        <v>9</v>
      </c>
      <c r="C3330" s="8">
        <v>108198</v>
      </c>
      <c r="D3330" s="8">
        <f t="shared" si="257"/>
        <v>108.19799999999999</v>
      </c>
      <c r="E3330" s="8">
        <v>108.703023</v>
      </c>
      <c r="F3330" s="4">
        <f t="shared" si="258"/>
        <v>0.50502300000000844</v>
      </c>
      <c r="G3330" s="4">
        <f t="shared" si="259"/>
        <v>0.50502300000000844</v>
      </c>
      <c r="H3330" s="8">
        <f t="shared" si="260"/>
        <v>0.25504823052900855</v>
      </c>
      <c r="J3330" s="8">
        <v>-1066.92</v>
      </c>
      <c r="K3330" s="8">
        <f t="shared" si="261"/>
        <v>-1066.92</v>
      </c>
    </row>
    <row r="3331" spans="1:11" x14ac:dyDescent="0.25">
      <c r="A3331" s="8">
        <v>3323</v>
      </c>
      <c r="B3331" s="8">
        <v>10</v>
      </c>
      <c r="C3331" s="8">
        <v>106954</v>
      </c>
      <c r="D3331" s="8">
        <f t="shared" si="257"/>
        <v>106.95399999999999</v>
      </c>
      <c r="E3331" s="8">
        <v>107.47448300000001</v>
      </c>
      <c r="F3331" s="4">
        <f t="shared" si="258"/>
        <v>0.52048300000001291</v>
      </c>
      <c r="G3331" s="4">
        <f t="shared" si="259"/>
        <v>0.52048300000001291</v>
      </c>
      <c r="H3331" s="8">
        <f t="shared" si="260"/>
        <v>0.27090255328901341</v>
      </c>
      <c r="J3331" s="8">
        <v>-3747.12</v>
      </c>
      <c r="K3331" s="8">
        <f t="shared" si="261"/>
        <v>-3747.12</v>
      </c>
    </row>
    <row r="3332" spans="1:11" x14ac:dyDescent="0.25">
      <c r="A3332" s="8">
        <v>3324</v>
      </c>
      <c r="B3332" s="8">
        <v>11</v>
      </c>
      <c r="C3332" s="8">
        <v>107174</v>
      </c>
      <c r="D3332" s="8">
        <f t="shared" si="257"/>
        <v>107.17400000000001</v>
      </c>
      <c r="E3332" s="8">
        <v>107.277596</v>
      </c>
      <c r="F3332" s="4">
        <f t="shared" si="258"/>
        <v>0.10359599999999602</v>
      </c>
      <c r="G3332" s="4">
        <f t="shared" si="259"/>
        <v>0.10359599999999602</v>
      </c>
      <c r="H3332" s="8">
        <f t="shared" si="260"/>
        <v>1.0732131215999176E-2</v>
      </c>
      <c r="J3332" s="8">
        <v>70817.600000000006</v>
      </c>
      <c r="K3332" s="8">
        <f t="shared" si="261"/>
        <v>70817.600000000006</v>
      </c>
    </row>
    <row r="3333" spans="1:11" x14ac:dyDescent="0.25">
      <c r="A3333" s="8">
        <v>3325</v>
      </c>
      <c r="B3333" s="8">
        <v>12</v>
      </c>
      <c r="C3333" s="8">
        <v>100838</v>
      </c>
      <c r="D3333" s="8">
        <f t="shared" si="257"/>
        <v>100.83799999999999</v>
      </c>
      <c r="E3333" s="8">
        <v>100.233103</v>
      </c>
      <c r="F3333" s="4">
        <f t="shared" si="258"/>
        <v>-0.60489699999999402</v>
      </c>
      <c r="G3333" s="4">
        <f t="shared" si="259"/>
        <v>0.60489699999999402</v>
      </c>
      <c r="H3333" s="8">
        <f t="shared" si="260"/>
        <v>0.36590038060899277</v>
      </c>
      <c r="J3333" s="8">
        <v>109887</v>
      </c>
      <c r="K3333" s="8">
        <f t="shared" si="261"/>
        <v>109887</v>
      </c>
    </row>
    <row r="3334" spans="1:11" x14ac:dyDescent="0.25">
      <c r="A3334" s="8">
        <v>3326</v>
      </c>
      <c r="B3334" s="8">
        <v>13</v>
      </c>
      <c r="C3334" s="8">
        <v>106305</v>
      </c>
      <c r="D3334" s="8">
        <f t="shared" si="257"/>
        <v>106.30500000000001</v>
      </c>
      <c r="E3334" s="8">
        <v>106.341875</v>
      </c>
      <c r="F3334" s="4">
        <f t="shared" si="258"/>
        <v>3.6874999999994884E-2</v>
      </c>
      <c r="G3334" s="4">
        <f t="shared" si="259"/>
        <v>3.6874999999994884E-2</v>
      </c>
      <c r="H3334" s="8">
        <f t="shared" si="260"/>
        <v>1.3597656249996228E-3</v>
      </c>
      <c r="J3334" s="8">
        <v>108549</v>
      </c>
      <c r="K3334" s="8">
        <f t="shared" si="261"/>
        <v>108549</v>
      </c>
    </row>
    <row r="3335" spans="1:11" x14ac:dyDescent="0.25">
      <c r="A3335" s="8">
        <v>3327</v>
      </c>
      <c r="B3335" s="8">
        <v>14</v>
      </c>
      <c r="C3335" s="8">
        <v>64531.6</v>
      </c>
      <c r="D3335" s="8">
        <f t="shared" si="257"/>
        <v>64.531599999999997</v>
      </c>
      <c r="E3335" s="8">
        <v>64.412565999999998</v>
      </c>
      <c r="F3335" s="4">
        <f t="shared" si="258"/>
        <v>-0.1190339999999992</v>
      </c>
      <c r="G3335" s="4">
        <f t="shared" si="259"/>
        <v>0.1190339999999992</v>
      </c>
      <c r="H3335" s="8">
        <f t="shared" si="260"/>
        <v>1.4169093155999809E-2</v>
      </c>
      <c r="J3335" s="8">
        <v>107573</v>
      </c>
      <c r="K3335" s="8">
        <f t="shared" si="261"/>
        <v>107573</v>
      </c>
    </row>
    <row r="3336" spans="1:11" x14ac:dyDescent="0.25">
      <c r="A3336" s="8">
        <v>3328</v>
      </c>
      <c r="B3336" s="8">
        <v>15</v>
      </c>
      <c r="C3336" s="8">
        <v>89557.4</v>
      </c>
      <c r="D3336" s="8">
        <f t="shared" si="257"/>
        <v>89.557400000000001</v>
      </c>
      <c r="E3336" s="8">
        <v>89.240979999999993</v>
      </c>
      <c r="F3336" s="4">
        <f t="shared" si="258"/>
        <v>-0.31642000000000792</v>
      </c>
      <c r="G3336" s="4">
        <f t="shared" si="259"/>
        <v>0.31642000000000792</v>
      </c>
      <c r="H3336" s="8">
        <f t="shared" si="260"/>
        <v>0.10012161640000501</v>
      </c>
      <c r="J3336" s="8">
        <v>106724</v>
      </c>
      <c r="K3336" s="8">
        <f t="shared" si="261"/>
        <v>106724</v>
      </c>
    </row>
    <row r="3337" spans="1:11" x14ac:dyDescent="0.25">
      <c r="A3337" s="8">
        <v>3329</v>
      </c>
      <c r="B3337" s="8">
        <v>16</v>
      </c>
      <c r="C3337" s="8">
        <v>41106.9</v>
      </c>
      <c r="D3337" s="8">
        <f t="shared" ref="D3337:D3400" si="262">C3337/1000</f>
        <v>41.106900000000003</v>
      </c>
      <c r="E3337" s="8">
        <v>40.385637000000003</v>
      </c>
      <c r="F3337" s="4">
        <f t="shared" ref="F3337:F3400" si="263">(E3337- D3337)</f>
        <v>-0.72126300000000043</v>
      </c>
      <c r="G3337" s="4">
        <f t="shared" ref="G3337:G3400" si="264">ABS(F3337)</f>
        <v>0.72126300000000043</v>
      </c>
      <c r="H3337" s="8">
        <f t="shared" ref="H3337:H3400" si="265">(G3337^2)</f>
        <v>0.52022031516900058</v>
      </c>
      <c r="J3337" s="8">
        <v>106672</v>
      </c>
      <c r="K3337" s="8">
        <f t="shared" si="261"/>
        <v>106672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262"/>
        <v>-0.92471500000000006</v>
      </c>
      <c r="E3338" s="8">
        <v>-0.92471499999999995</v>
      </c>
      <c r="F3338" s="4">
        <f t="shared" si="263"/>
        <v>1.1102230246251565E-16</v>
      </c>
      <c r="G3338" s="4">
        <f t="shared" si="264"/>
        <v>1.1102230246251565E-16</v>
      </c>
      <c r="H3338" s="8">
        <f t="shared" si="265"/>
        <v>1.2325951644078309E-32</v>
      </c>
      <c r="J3338" s="8">
        <v>106715</v>
      </c>
      <c r="K3338" s="8">
        <f t="shared" si="261"/>
        <v>106715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262"/>
        <v>-0.92471500000000006</v>
      </c>
      <c r="E3339" s="8">
        <v>-0.92471499999999995</v>
      </c>
      <c r="F3339" s="4">
        <f t="shared" si="263"/>
        <v>1.1102230246251565E-16</v>
      </c>
      <c r="G3339" s="4">
        <f t="shared" si="264"/>
        <v>1.1102230246251565E-16</v>
      </c>
      <c r="H3339" s="8">
        <f t="shared" si="265"/>
        <v>1.2325951644078309E-32</v>
      </c>
      <c r="J3339" s="8">
        <v>106519</v>
      </c>
      <c r="K3339" s="8">
        <f t="shared" si="261"/>
        <v>106519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262"/>
        <v>-0.61187499999999995</v>
      </c>
      <c r="E3340" s="8">
        <v>-0.61187499999999995</v>
      </c>
      <c r="F3340" s="4">
        <f t="shared" si="263"/>
        <v>0</v>
      </c>
      <c r="G3340" s="4">
        <f t="shared" si="264"/>
        <v>0</v>
      </c>
      <c r="H3340" s="8">
        <f t="shared" si="265"/>
        <v>0</v>
      </c>
      <c r="J3340" s="8">
        <v>105976</v>
      </c>
      <c r="K3340" s="8">
        <f t="shared" si="261"/>
        <v>105976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262"/>
        <v>-0.61187499999999995</v>
      </c>
      <c r="E3341" s="8">
        <v>-0.61187499999999995</v>
      </c>
      <c r="F3341" s="4">
        <f t="shared" si="263"/>
        <v>0</v>
      </c>
      <c r="G3341" s="4">
        <f t="shared" si="264"/>
        <v>0</v>
      </c>
      <c r="H3341" s="8">
        <f t="shared" si="265"/>
        <v>0</v>
      </c>
      <c r="J3341" s="8">
        <v>29199</v>
      </c>
      <c r="K3341" s="8">
        <f t="shared" si="261"/>
        <v>29199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262"/>
        <v>-0.61187499999999995</v>
      </c>
      <c r="E3342" s="8">
        <v>-0.61187499999999995</v>
      </c>
      <c r="F3342" s="4">
        <f t="shared" si="263"/>
        <v>0</v>
      </c>
      <c r="G3342" s="4">
        <f t="shared" si="264"/>
        <v>0</v>
      </c>
      <c r="H3342" s="8">
        <f t="shared" si="265"/>
        <v>0</v>
      </c>
      <c r="J3342" s="8">
        <v>-924.71500000000003</v>
      </c>
      <c r="K3342" s="8">
        <f t="shared" si="261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262"/>
        <v>-0.61187499999999995</v>
      </c>
      <c r="E3343" s="8">
        <v>-0.61187499999999995</v>
      </c>
      <c r="F3343" s="4">
        <f t="shared" si="263"/>
        <v>0</v>
      </c>
      <c r="G3343" s="4">
        <f t="shared" si="264"/>
        <v>0</v>
      </c>
      <c r="H3343" s="8">
        <f t="shared" si="265"/>
        <v>0</v>
      </c>
      <c r="J3343" s="8">
        <v>-924.71500000000003</v>
      </c>
      <c r="K3343" s="8">
        <f t="shared" si="261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262"/>
        <v>-0.61187499999999995</v>
      </c>
      <c r="E3344" s="8">
        <v>-0.61187499999999995</v>
      </c>
      <c r="F3344" s="4">
        <f t="shared" si="263"/>
        <v>0</v>
      </c>
      <c r="G3344" s="4">
        <f t="shared" si="264"/>
        <v>0</v>
      </c>
      <c r="H3344" s="8">
        <f t="shared" si="265"/>
        <v>0</v>
      </c>
      <c r="J3344" s="8">
        <v>-924.71500000000003</v>
      </c>
      <c r="K3344" s="8">
        <f t="shared" si="261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262"/>
        <v>-0.61187499999999995</v>
      </c>
      <c r="E3345" s="8">
        <v>-0.61187499999999995</v>
      </c>
      <c r="F3345" s="4">
        <f t="shared" si="263"/>
        <v>0</v>
      </c>
      <c r="G3345" s="4">
        <f t="shared" si="264"/>
        <v>0</v>
      </c>
      <c r="H3345" s="8">
        <f t="shared" si="265"/>
        <v>0</v>
      </c>
      <c r="J3345" s="8">
        <v>-611.875</v>
      </c>
      <c r="K3345" s="8">
        <f t="shared" si="261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262"/>
        <v>-0.61187499999999995</v>
      </c>
      <c r="E3346" s="8">
        <v>-0.61187499999999995</v>
      </c>
      <c r="F3346" s="4">
        <f t="shared" si="263"/>
        <v>0</v>
      </c>
      <c r="G3346" s="4">
        <f t="shared" si="264"/>
        <v>0</v>
      </c>
      <c r="H3346" s="8">
        <f t="shared" si="265"/>
        <v>0</v>
      </c>
      <c r="J3346" s="8">
        <v>-611.875</v>
      </c>
      <c r="K3346" s="8">
        <f t="shared" si="261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262"/>
        <v>-0.61187499999999995</v>
      </c>
      <c r="E3347" s="8">
        <v>-0.61187499999999995</v>
      </c>
      <c r="F3347" s="4">
        <f t="shared" si="263"/>
        <v>0</v>
      </c>
      <c r="G3347" s="4">
        <f t="shared" si="264"/>
        <v>0</v>
      </c>
      <c r="H3347" s="8">
        <f t="shared" si="265"/>
        <v>0</v>
      </c>
      <c r="J3347" s="8">
        <v>-611.875</v>
      </c>
      <c r="K3347" s="8">
        <f t="shared" si="261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262"/>
        <v>-0.61187499999999995</v>
      </c>
      <c r="E3348" s="8">
        <v>-0.61187499999999995</v>
      </c>
      <c r="F3348" s="4">
        <f t="shared" si="263"/>
        <v>0</v>
      </c>
      <c r="G3348" s="4">
        <f t="shared" si="264"/>
        <v>0</v>
      </c>
      <c r="H3348" s="8">
        <f t="shared" si="265"/>
        <v>0</v>
      </c>
      <c r="J3348" s="8">
        <v>-611.875</v>
      </c>
      <c r="K3348" s="8">
        <f t="shared" si="261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262"/>
        <v>-1.0669200000000001</v>
      </c>
      <c r="E3349" s="8">
        <v>-1.0669150000000001</v>
      </c>
      <c r="F3349" s="4">
        <f t="shared" si="263"/>
        <v>5.000000000032756E-6</v>
      </c>
      <c r="G3349" s="4">
        <f t="shared" si="264"/>
        <v>5.000000000032756E-6</v>
      </c>
      <c r="H3349" s="8">
        <f t="shared" si="265"/>
        <v>2.5000000000327561E-11</v>
      </c>
      <c r="J3349" s="8">
        <v>-611.875</v>
      </c>
      <c r="K3349" s="8">
        <f t="shared" si="261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262"/>
        <v>-1.0669200000000001</v>
      </c>
      <c r="E3350" s="8">
        <v>-1.0669150000000001</v>
      </c>
      <c r="F3350" s="4">
        <f t="shared" si="263"/>
        <v>5.000000000032756E-6</v>
      </c>
      <c r="G3350" s="4">
        <f t="shared" si="264"/>
        <v>5.000000000032756E-6</v>
      </c>
      <c r="H3350" s="8">
        <f t="shared" si="265"/>
        <v>2.5000000000327561E-11</v>
      </c>
      <c r="J3350" s="8">
        <v>-611.875</v>
      </c>
      <c r="K3350" s="8">
        <f t="shared" si="261"/>
        <v>-611.875</v>
      </c>
    </row>
    <row r="3351" spans="1:11" x14ac:dyDescent="0.25">
      <c r="A3351" s="8">
        <v>3343</v>
      </c>
      <c r="B3351" s="8">
        <v>6</v>
      </c>
      <c r="C3351" s="8">
        <v>-3161.98</v>
      </c>
      <c r="D3351" s="8">
        <f t="shared" si="262"/>
        <v>-3.1619800000000002</v>
      </c>
      <c r="E3351" s="8">
        <v>-3.5983019999999999</v>
      </c>
      <c r="F3351" s="4">
        <f t="shared" si="263"/>
        <v>-0.43632199999999965</v>
      </c>
      <c r="G3351" s="4">
        <f t="shared" si="264"/>
        <v>0.43632199999999965</v>
      </c>
      <c r="H3351" s="8">
        <f t="shared" si="265"/>
        <v>0.19037688768399968</v>
      </c>
      <c r="J3351" s="8">
        <v>-611.875</v>
      </c>
      <c r="K3351" s="8">
        <f t="shared" si="261"/>
        <v>-611.875</v>
      </c>
    </row>
    <row r="3352" spans="1:11" x14ac:dyDescent="0.25">
      <c r="A3352" s="8">
        <v>3344</v>
      </c>
      <c r="B3352" s="8">
        <v>7</v>
      </c>
      <c r="C3352" s="8">
        <v>29668.2</v>
      </c>
      <c r="D3352" s="8">
        <f t="shared" si="262"/>
        <v>29.668200000000002</v>
      </c>
      <c r="E3352" s="8">
        <v>29.934111000000001</v>
      </c>
      <c r="F3352" s="4">
        <f t="shared" si="263"/>
        <v>0.26591099999999912</v>
      </c>
      <c r="G3352" s="4">
        <f t="shared" si="264"/>
        <v>0.26591099999999912</v>
      </c>
      <c r="H3352" s="8">
        <f t="shared" si="265"/>
        <v>7.0708659920999534E-2</v>
      </c>
      <c r="J3352" s="8">
        <v>-611.875</v>
      </c>
      <c r="K3352" s="8">
        <f t="shared" si="261"/>
        <v>-611.875</v>
      </c>
    </row>
    <row r="3353" spans="1:11" x14ac:dyDescent="0.25">
      <c r="A3353" s="8">
        <v>3345</v>
      </c>
      <c r="B3353" s="8">
        <v>8</v>
      </c>
      <c r="C3353" s="8">
        <v>109566</v>
      </c>
      <c r="D3353" s="8">
        <f t="shared" si="262"/>
        <v>109.566</v>
      </c>
      <c r="E3353" s="8">
        <v>109.381508</v>
      </c>
      <c r="F3353" s="4">
        <f t="shared" si="263"/>
        <v>-0.18449200000000587</v>
      </c>
      <c r="G3353" s="4">
        <f t="shared" si="264"/>
        <v>0.18449200000000587</v>
      </c>
      <c r="H3353" s="8">
        <f t="shared" si="265"/>
        <v>3.4037298064002165E-2</v>
      </c>
      <c r="J3353" s="8">
        <v>-611.875</v>
      </c>
      <c r="K3353" s="8">
        <f t="shared" si="261"/>
        <v>-611.875</v>
      </c>
    </row>
    <row r="3354" spans="1:11" x14ac:dyDescent="0.25">
      <c r="A3354" s="8">
        <v>3346</v>
      </c>
      <c r="B3354" s="8">
        <v>9</v>
      </c>
      <c r="C3354" s="8">
        <v>108251</v>
      </c>
      <c r="D3354" s="8">
        <f t="shared" si="262"/>
        <v>108.251</v>
      </c>
      <c r="E3354" s="8">
        <v>108.667762</v>
      </c>
      <c r="F3354" s="4">
        <f t="shared" si="263"/>
        <v>0.41676199999999142</v>
      </c>
      <c r="G3354" s="4">
        <f t="shared" si="264"/>
        <v>0.41676199999999142</v>
      </c>
      <c r="H3354" s="8">
        <f t="shared" si="265"/>
        <v>0.17369056464399285</v>
      </c>
      <c r="J3354" s="8">
        <v>-1066.92</v>
      </c>
      <c r="K3354" s="8">
        <f t="shared" si="261"/>
        <v>-1066.92</v>
      </c>
    </row>
    <row r="3355" spans="1:11" x14ac:dyDescent="0.25">
      <c r="A3355" s="8">
        <v>3347</v>
      </c>
      <c r="B3355" s="8">
        <v>10</v>
      </c>
      <c r="C3355" s="8">
        <v>107654</v>
      </c>
      <c r="D3355" s="8">
        <f t="shared" si="262"/>
        <v>107.654</v>
      </c>
      <c r="E3355" s="8">
        <v>107.66452200000001</v>
      </c>
      <c r="F3355" s="4">
        <f t="shared" si="263"/>
        <v>1.0522000000008802E-2</v>
      </c>
      <c r="G3355" s="4">
        <f t="shared" si="264"/>
        <v>1.0522000000008802E-2</v>
      </c>
      <c r="H3355" s="8">
        <f t="shared" si="265"/>
        <v>1.1071248400018523E-4</v>
      </c>
      <c r="J3355" s="8">
        <v>-1066.92</v>
      </c>
      <c r="K3355" s="8">
        <f t="shared" si="261"/>
        <v>-1066.92</v>
      </c>
    </row>
    <row r="3356" spans="1:11" x14ac:dyDescent="0.25">
      <c r="A3356" s="8">
        <v>3348</v>
      </c>
      <c r="B3356" s="8">
        <v>11</v>
      </c>
      <c r="C3356" s="8">
        <v>107153</v>
      </c>
      <c r="D3356" s="8">
        <f t="shared" si="262"/>
        <v>107.15300000000001</v>
      </c>
      <c r="E3356" s="8">
        <v>107.271221</v>
      </c>
      <c r="F3356" s="4">
        <f t="shared" si="263"/>
        <v>0.11822099999999125</v>
      </c>
      <c r="G3356" s="4">
        <f t="shared" si="264"/>
        <v>0.11822099999999125</v>
      </c>
      <c r="H3356" s="8">
        <f t="shared" si="265"/>
        <v>1.3976204840997932E-2</v>
      </c>
      <c r="J3356" s="8">
        <v>-4489.2299999999996</v>
      </c>
      <c r="K3356" s="8">
        <f t="shared" si="261"/>
        <v>-4489.2299999999996</v>
      </c>
    </row>
    <row r="3357" spans="1:11" x14ac:dyDescent="0.25">
      <c r="A3357" s="8">
        <v>3349</v>
      </c>
      <c r="B3357" s="8">
        <v>12</v>
      </c>
      <c r="C3357" s="8">
        <v>106485</v>
      </c>
      <c r="D3357" s="8">
        <f t="shared" si="262"/>
        <v>106.485</v>
      </c>
      <c r="E3357" s="8">
        <v>106.684545</v>
      </c>
      <c r="F3357" s="4">
        <f t="shared" si="263"/>
        <v>0.19954500000000053</v>
      </c>
      <c r="G3357" s="4">
        <f t="shared" si="264"/>
        <v>0.19954500000000053</v>
      </c>
      <c r="H3357" s="8">
        <f t="shared" si="265"/>
        <v>3.9818207025000212E-2</v>
      </c>
      <c r="J3357" s="8">
        <v>-2115.3000000000002</v>
      </c>
      <c r="K3357" s="8">
        <f t="shared" si="261"/>
        <v>-2115.3000000000002</v>
      </c>
    </row>
    <row r="3358" spans="1:11" x14ac:dyDescent="0.25">
      <c r="A3358" s="8">
        <v>3350</v>
      </c>
      <c r="B3358" s="8">
        <v>13</v>
      </c>
      <c r="C3358" s="8">
        <v>106007</v>
      </c>
      <c r="D3358" s="8">
        <f t="shared" si="262"/>
        <v>106.00700000000001</v>
      </c>
      <c r="E3358" s="8">
        <v>106.209782</v>
      </c>
      <c r="F3358" s="4">
        <f t="shared" si="263"/>
        <v>0.20278199999999913</v>
      </c>
      <c r="G3358" s="4">
        <f t="shared" si="264"/>
        <v>0.20278199999999913</v>
      </c>
      <c r="H3358" s="8">
        <f t="shared" si="265"/>
        <v>4.1120539523999647E-2</v>
      </c>
      <c r="J3358" s="8">
        <v>92467.5</v>
      </c>
      <c r="K3358" s="8">
        <f t="shared" si="261"/>
        <v>92467.5</v>
      </c>
    </row>
    <row r="3359" spans="1:11" x14ac:dyDescent="0.25">
      <c r="A3359" s="8">
        <v>3351</v>
      </c>
      <c r="B3359" s="8">
        <v>14</v>
      </c>
      <c r="C3359" s="8">
        <v>105576</v>
      </c>
      <c r="D3359" s="8">
        <f t="shared" si="262"/>
        <v>105.57599999999999</v>
      </c>
      <c r="E3359" s="8">
        <v>105.641026</v>
      </c>
      <c r="F3359" s="4">
        <f t="shared" si="263"/>
        <v>6.5026000000003137E-2</v>
      </c>
      <c r="G3359" s="4">
        <f t="shared" si="264"/>
        <v>6.5026000000003137E-2</v>
      </c>
      <c r="H3359" s="8">
        <f t="shared" si="265"/>
        <v>4.2283806760004079E-3</v>
      </c>
      <c r="J3359" s="8">
        <v>108709</v>
      </c>
      <c r="K3359" s="8">
        <f t="shared" si="261"/>
        <v>108709</v>
      </c>
    </row>
    <row r="3360" spans="1:11" x14ac:dyDescent="0.25">
      <c r="A3360" s="8">
        <v>3352</v>
      </c>
      <c r="B3360" s="8">
        <v>15</v>
      </c>
      <c r="C3360" s="8">
        <v>105279</v>
      </c>
      <c r="D3360" s="8">
        <f t="shared" si="262"/>
        <v>105.279</v>
      </c>
      <c r="E3360" s="8">
        <v>105.445801</v>
      </c>
      <c r="F3360" s="4">
        <f t="shared" si="263"/>
        <v>0.16680100000000664</v>
      </c>
      <c r="G3360" s="4">
        <f t="shared" si="264"/>
        <v>0.16680100000000664</v>
      </c>
      <c r="H3360" s="8">
        <f t="shared" si="265"/>
        <v>2.7822573601002213E-2</v>
      </c>
      <c r="J3360" s="8">
        <v>107491</v>
      </c>
      <c r="K3360" s="8">
        <f t="shared" si="261"/>
        <v>107491</v>
      </c>
    </row>
    <row r="3361" spans="1:11" x14ac:dyDescent="0.25">
      <c r="A3361" s="8">
        <v>3353</v>
      </c>
      <c r="B3361" s="8">
        <v>16</v>
      </c>
      <c r="C3361" s="8">
        <v>105762</v>
      </c>
      <c r="D3361" s="8">
        <f t="shared" si="262"/>
        <v>105.762</v>
      </c>
      <c r="E3361" s="8">
        <v>106.12073599999999</v>
      </c>
      <c r="F3361" s="4">
        <f t="shared" si="263"/>
        <v>0.35873599999999328</v>
      </c>
      <c r="G3361" s="4">
        <f t="shared" si="264"/>
        <v>0.35873599999999328</v>
      </c>
      <c r="H3361" s="8">
        <f t="shared" si="265"/>
        <v>0.12869151769599518</v>
      </c>
      <c r="J3361" s="8">
        <v>107314</v>
      </c>
      <c r="K3361" s="8">
        <f t="shared" si="261"/>
        <v>107314</v>
      </c>
    </row>
    <row r="3362" spans="1:11" x14ac:dyDescent="0.25">
      <c r="A3362" s="8">
        <v>3354</v>
      </c>
      <c r="B3362" s="8">
        <v>17</v>
      </c>
      <c r="C3362" s="8">
        <v>58530.3</v>
      </c>
      <c r="D3362" s="8">
        <f t="shared" si="262"/>
        <v>58.530300000000004</v>
      </c>
      <c r="E3362" s="8">
        <v>56.194408000000003</v>
      </c>
      <c r="F3362" s="4">
        <f t="shared" si="263"/>
        <v>-2.3358920000000012</v>
      </c>
      <c r="G3362" s="4">
        <f t="shared" si="264"/>
        <v>2.3358920000000012</v>
      </c>
      <c r="H3362" s="8">
        <f t="shared" si="265"/>
        <v>5.4563914356640053</v>
      </c>
      <c r="J3362" s="8">
        <v>100306</v>
      </c>
      <c r="K3362" s="8">
        <f t="shared" si="261"/>
        <v>100306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262"/>
        <v>-0.92471500000000006</v>
      </c>
      <c r="E3363" s="8">
        <v>-0.92471499999999995</v>
      </c>
      <c r="F3363" s="4">
        <f t="shared" si="263"/>
        <v>1.1102230246251565E-16</v>
      </c>
      <c r="G3363" s="4">
        <f t="shared" si="264"/>
        <v>1.1102230246251565E-16</v>
      </c>
      <c r="H3363" s="8">
        <f t="shared" si="265"/>
        <v>1.2325951644078309E-32</v>
      </c>
      <c r="J3363" s="8">
        <v>106403</v>
      </c>
      <c r="K3363" s="8">
        <f t="shared" si="261"/>
        <v>106403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262"/>
        <v>-0.61187499999999995</v>
      </c>
      <c r="E3364" s="8">
        <v>-0.61187499999999995</v>
      </c>
      <c r="F3364" s="4">
        <f t="shared" si="263"/>
        <v>0</v>
      </c>
      <c r="G3364" s="4">
        <f t="shared" si="264"/>
        <v>0</v>
      </c>
      <c r="H3364" s="8">
        <f t="shared" si="265"/>
        <v>0</v>
      </c>
      <c r="J3364" s="8">
        <v>64600.4</v>
      </c>
      <c r="K3364" s="8">
        <f t="shared" si="261"/>
        <v>64600.4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262"/>
        <v>-0.61187499999999995</v>
      </c>
      <c r="E3365" s="8">
        <v>-0.61187499999999995</v>
      </c>
      <c r="F3365" s="4">
        <f t="shared" si="263"/>
        <v>0</v>
      </c>
      <c r="G3365" s="4">
        <f t="shared" si="264"/>
        <v>0</v>
      </c>
      <c r="H3365" s="8">
        <f t="shared" si="265"/>
        <v>0</v>
      </c>
      <c r="J3365" s="8">
        <v>89339.8</v>
      </c>
      <c r="K3365" s="8">
        <f t="shared" si="261"/>
        <v>89339.8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262"/>
        <v>-0.61187499999999995</v>
      </c>
      <c r="E3366" s="8">
        <v>-0.61187499999999995</v>
      </c>
      <c r="F3366" s="4">
        <f t="shared" si="263"/>
        <v>0</v>
      </c>
      <c r="G3366" s="4">
        <f t="shared" si="264"/>
        <v>0</v>
      </c>
      <c r="H3366" s="8">
        <f t="shared" si="265"/>
        <v>0</v>
      </c>
      <c r="J3366" s="8">
        <v>40770.800000000003</v>
      </c>
      <c r="K3366" s="8">
        <f t="shared" si="261"/>
        <v>40770.800000000003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262"/>
        <v>-0.61187499999999995</v>
      </c>
      <c r="E3367" s="8">
        <v>-0.61187499999999995</v>
      </c>
      <c r="F3367" s="4">
        <f t="shared" si="263"/>
        <v>0</v>
      </c>
      <c r="G3367" s="4">
        <f t="shared" si="264"/>
        <v>0</v>
      </c>
      <c r="H3367" s="8">
        <f t="shared" si="265"/>
        <v>0</v>
      </c>
      <c r="J3367" s="8">
        <v>-924.71500000000003</v>
      </c>
      <c r="K3367" s="8">
        <f t="shared" si="261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262"/>
        <v>-0.61187499999999995</v>
      </c>
      <c r="E3368" s="8">
        <v>-0.61187499999999995</v>
      </c>
      <c r="F3368" s="4">
        <f t="shared" si="263"/>
        <v>0</v>
      </c>
      <c r="G3368" s="4">
        <f t="shared" si="264"/>
        <v>0</v>
      </c>
      <c r="H3368" s="8">
        <f t="shared" si="265"/>
        <v>0</v>
      </c>
      <c r="J3368" s="8">
        <v>-924.71500000000003</v>
      </c>
      <c r="K3368" s="8">
        <f t="shared" si="261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262"/>
        <v>-0.61187499999999995</v>
      </c>
      <c r="E3369" s="8">
        <v>-0.61187499999999995</v>
      </c>
      <c r="F3369" s="4">
        <f t="shared" si="263"/>
        <v>0</v>
      </c>
      <c r="G3369" s="4">
        <f t="shared" si="264"/>
        <v>0</v>
      </c>
      <c r="H3369" s="8">
        <f t="shared" si="265"/>
        <v>0</v>
      </c>
      <c r="J3369" s="8">
        <v>-611.875</v>
      </c>
      <c r="K3369" s="8">
        <f t="shared" si="261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262"/>
        <v>-0.61187499999999995</v>
      </c>
      <c r="E3370" s="8">
        <v>-0.61187499999999995</v>
      </c>
      <c r="F3370" s="4">
        <f t="shared" si="263"/>
        <v>0</v>
      </c>
      <c r="G3370" s="4">
        <f t="shared" si="264"/>
        <v>0</v>
      </c>
      <c r="H3370" s="8">
        <f t="shared" si="265"/>
        <v>0</v>
      </c>
      <c r="J3370" s="8">
        <v>-611.875</v>
      </c>
      <c r="K3370" s="8">
        <f t="shared" si="261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262"/>
        <v>-0.61187499999999995</v>
      </c>
      <c r="E3371" s="8">
        <v>-0.61187499999999995</v>
      </c>
      <c r="F3371" s="4">
        <f t="shared" si="263"/>
        <v>0</v>
      </c>
      <c r="G3371" s="4">
        <f t="shared" si="264"/>
        <v>0</v>
      </c>
      <c r="H3371" s="8">
        <f t="shared" si="265"/>
        <v>0</v>
      </c>
      <c r="J3371" s="8">
        <v>-611.875</v>
      </c>
      <c r="K3371" s="8">
        <f t="shared" si="261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262"/>
        <v>-0.61187499999999995</v>
      </c>
      <c r="E3372" s="8">
        <v>-0.61187499999999995</v>
      </c>
      <c r="F3372" s="4">
        <f t="shared" si="263"/>
        <v>0</v>
      </c>
      <c r="G3372" s="4">
        <f t="shared" si="264"/>
        <v>0</v>
      </c>
      <c r="H3372" s="8">
        <f t="shared" si="265"/>
        <v>0</v>
      </c>
      <c r="J3372" s="8">
        <v>-611.875</v>
      </c>
      <c r="K3372" s="8">
        <f t="shared" ref="K3372:K3435" si="266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262"/>
        <v>-1.0669200000000001</v>
      </c>
      <c r="E3373" s="8">
        <v>-1.0669150000000001</v>
      </c>
      <c r="F3373" s="4">
        <f t="shared" si="263"/>
        <v>5.000000000032756E-6</v>
      </c>
      <c r="G3373" s="4">
        <f t="shared" si="264"/>
        <v>5.000000000032756E-6</v>
      </c>
      <c r="H3373" s="8">
        <f t="shared" si="265"/>
        <v>2.5000000000327561E-11</v>
      </c>
      <c r="J3373" s="8">
        <v>-611.875</v>
      </c>
      <c r="K3373" s="8">
        <f t="shared" si="266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262"/>
        <v>-1.0669200000000001</v>
      </c>
      <c r="E3374" s="8">
        <v>-1.0669150000000001</v>
      </c>
      <c r="F3374" s="4">
        <f t="shared" si="263"/>
        <v>5.000000000032756E-6</v>
      </c>
      <c r="G3374" s="4">
        <f t="shared" si="264"/>
        <v>5.000000000032756E-6</v>
      </c>
      <c r="H3374" s="8">
        <f t="shared" si="265"/>
        <v>2.5000000000327561E-11</v>
      </c>
      <c r="J3374" s="8">
        <v>-611.875</v>
      </c>
      <c r="K3374" s="8">
        <f t="shared" si="266"/>
        <v>-611.875</v>
      </c>
    </row>
    <row r="3375" spans="1:11" x14ac:dyDescent="0.25">
      <c r="A3375" s="8">
        <v>3367</v>
      </c>
      <c r="B3375" s="8">
        <v>6</v>
      </c>
      <c r="C3375" s="8">
        <v>-2718.4</v>
      </c>
      <c r="D3375" s="8">
        <f t="shared" si="262"/>
        <v>-2.7183999999999999</v>
      </c>
      <c r="E3375" s="8">
        <v>-2.7201770000000001</v>
      </c>
      <c r="F3375" s="4">
        <f t="shared" si="263"/>
        <v>-1.7770000000001396E-3</v>
      </c>
      <c r="G3375" s="4">
        <f t="shared" si="264"/>
        <v>1.7770000000001396E-3</v>
      </c>
      <c r="H3375" s="8">
        <f t="shared" si="265"/>
        <v>3.157729000000496E-6</v>
      </c>
      <c r="J3375" s="8">
        <v>-611.875</v>
      </c>
      <c r="K3375" s="8">
        <f t="shared" si="266"/>
        <v>-611.875</v>
      </c>
    </row>
    <row r="3376" spans="1:11" x14ac:dyDescent="0.25">
      <c r="A3376" s="8">
        <v>3368</v>
      </c>
      <c r="B3376" s="8">
        <v>7</v>
      </c>
      <c r="C3376" s="8">
        <v>30693.599999999999</v>
      </c>
      <c r="D3376" s="8">
        <f t="shared" si="262"/>
        <v>30.6936</v>
      </c>
      <c r="E3376" s="8">
        <v>30.981666000000001</v>
      </c>
      <c r="F3376" s="4">
        <f t="shared" si="263"/>
        <v>0.2880660000000006</v>
      </c>
      <c r="G3376" s="4">
        <f t="shared" si="264"/>
        <v>0.2880660000000006</v>
      </c>
      <c r="H3376" s="8">
        <f t="shared" si="265"/>
        <v>8.2982020356000344E-2</v>
      </c>
      <c r="J3376" s="8">
        <v>-611.875</v>
      </c>
      <c r="K3376" s="8">
        <f t="shared" si="266"/>
        <v>-611.875</v>
      </c>
    </row>
    <row r="3377" spans="1:11" x14ac:dyDescent="0.25">
      <c r="A3377" s="8">
        <v>3369</v>
      </c>
      <c r="B3377" s="8">
        <v>8</v>
      </c>
      <c r="C3377" s="8">
        <v>81513.3</v>
      </c>
      <c r="D3377" s="8">
        <f t="shared" si="262"/>
        <v>81.513300000000001</v>
      </c>
      <c r="E3377" s="8">
        <v>81.983847999999995</v>
      </c>
      <c r="F3377" s="4">
        <f t="shared" si="263"/>
        <v>0.47054799999999375</v>
      </c>
      <c r="G3377" s="4">
        <f t="shared" si="264"/>
        <v>0.47054799999999375</v>
      </c>
      <c r="H3377" s="8">
        <f t="shared" si="265"/>
        <v>0.22141542030399411</v>
      </c>
      <c r="J3377" s="8">
        <v>-611.875</v>
      </c>
      <c r="K3377" s="8">
        <f t="shared" si="266"/>
        <v>-611.875</v>
      </c>
    </row>
    <row r="3378" spans="1:11" x14ac:dyDescent="0.25">
      <c r="A3378" s="8">
        <v>3370</v>
      </c>
      <c r="B3378" s="8">
        <v>9</v>
      </c>
      <c r="C3378" s="8">
        <v>103791</v>
      </c>
      <c r="D3378" s="8">
        <f t="shared" si="262"/>
        <v>103.791</v>
      </c>
      <c r="E3378" s="8">
        <v>104.707892</v>
      </c>
      <c r="F3378" s="4">
        <f t="shared" si="263"/>
        <v>0.91689200000000426</v>
      </c>
      <c r="G3378" s="4">
        <f t="shared" si="264"/>
        <v>0.91689200000000426</v>
      </c>
      <c r="H3378" s="8">
        <f t="shared" si="265"/>
        <v>0.84069093966400776</v>
      </c>
      <c r="J3378" s="8">
        <v>-1066.92</v>
      </c>
      <c r="K3378" s="8">
        <f t="shared" si="266"/>
        <v>-1066.92</v>
      </c>
    </row>
    <row r="3379" spans="1:11" x14ac:dyDescent="0.25">
      <c r="A3379" s="8">
        <v>3371</v>
      </c>
      <c r="B3379" s="8">
        <v>10</v>
      </c>
      <c r="C3379" s="8">
        <v>108234</v>
      </c>
      <c r="D3379" s="8">
        <f t="shared" si="262"/>
        <v>108.23399999999999</v>
      </c>
      <c r="E3379" s="8">
        <v>108.579762</v>
      </c>
      <c r="F3379" s="4">
        <f t="shared" si="263"/>
        <v>0.34576200000000767</v>
      </c>
      <c r="G3379" s="4">
        <f t="shared" si="264"/>
        <v>0.34576200000000767</v>
      </c>
      <c r="H3379" s="8">
        <f t="shared" si="265"/>
        <v>0.1195513606440053</v>
      </c>
      <c r="J3379" s="8">
        <v>-1066.92</v>
      </c>
      <c r="K3379" s="8">
        <f t="shared" si="266"/>
        <v>-1066.92</v>
      </c>
    </row>
    <row r="3380" spans="1:11" x14ac:dyDescent="0.25">
      <c r="A3380" s="8">
        <v>3372</v>
      </c>
      <c r="B3380" s="8">
        <v>11</v>
      </c>
      <c r="C3380" s="8">
        <v>107586</v>
      </c>
      <c r="D3380" s="8">
        <f t="shared" si="262"/>
        <v>107.586</v>
      </c>
      <c r="E3380" s="8">
        <v>107.896338</v>
      </c>
      <c r="F3380" s="4">
        <f t="shared" si="263"/>
        <v>0.31033800000000156</v>
      </c>
      <c r="G3380" s="4">
        <f t="shared" si="264"/>
        <v>0.31033800000000156</v>
      </c>
      <c r="H3380" s="8">
        <f t="shared" si="265"/>
        <v>9.630967424400097E-2</v>
      </c>
      <c r="J3380" s="8">
        <v>-3598.3</v>
      </c>
      <c r="K3380" s="8">
        <f t="shared" si="266"/>
        <v>-3598.3</v>
      </c>
    </row>
    <row r="3381" spans="1:11" x14ac:dyDescent="0.25">
      <c r="A3381" s="8">
        <v>3373</v>
      </c>
      <c r="B3381" s="8">
        <v>12</v>
      </c>
      <c r="C3381" s="8">
        <v>107156</v>
      </c>
      <c r="D3381" s="8">
        <f t="shared" si="262"/>
        <v>107.15600000000001</v>
      </c>
      <c r="E3381" s="8">
        <v>107.444982</v>
      </c>
      <c r="F3381" s="4">
        <f t="shared" si="263"/>
        <v>0.28898199999999008</v>
      </c>
      <c r="G3381" s="4">
        <f t="shared" si="264"/>
        <v>0.28898199999999008</v>
      </c>
      <c r="H3381" s="8">
        <f t="shared" si="265"/>
        <v>8.3510596323994268E-2</v>
      </c>
      <c r="J3381" s="8">
        <v>30001.3</v>
      </c>
      <c r="K3381" s="8">
        <f t="shared" si="266"/>
        <v>30001.3</v>
      </c>
    </row>
    <row r="3382" spans="1:11" x14ac:dyDescent="0.25">
      <c r="A3382" s="8">
        <v>3374</v>
      </c>
      <c r="B3382" s="8">
        <v>13</v>
      </c>
      <c r="C3382" s="8">
        <v>106977</v>
      </c>
      <c r="D3382" s="8">
        <f t="shared" si="262"/>
        <v>106.977</v>
      </c>
      <c r="E3382" s="8">
        <v>107.213662</v>
      </c>
      <c r="F3382" s="4">
        <f t="shared" si="263"/>
        <v>0.23666199999999549</v>
      </c>
      <c r="G3382" s="4">
        <f t="shared" si="264"/>
        <v>0.23666199999999549</v>
      </c>
      <c r="H3382" s="8">
        <f t="shared" si="265"/>
        <v>5.6008902243997863E-2</v>
      </c>
      <c r="J3382" s="8">
        <v>109355</v>
      </c>
      <c r="K3382" s="8">
        <f t="shared" si="266"/>
        <v>109355</v>
      </c>
    </row>
    <row r="3383" spans="1:11" x14ac:dyDescent="0.25">
      <c r="A3383" s="8">
        <v>3375</v>
      </c>
      <c r="B3383" s="8">
        <v>14</v>
      </c>
      <c r="C3383" s="8">
        <v>106789</v>
      </c>
      <c r="D3383" s="8">
        <f t="shared" si="262"/>
        <v>106.789</v>
      </c>
      <c r="E3383" s="8">
        <v>106.70483299999999</v>
      </c>
      <c r="F3383" s="4">
        <f t="shared" si="263"/>
        <v>-8.4167000000007874E-2</v>
      </c>
      <c r="G3383" s="4">
        <f t="shared" si="264"/>
        <v>8.4167000000007874E-2</v>
      </c>
      <c r="H3383" s="8">
        <f t="shared" si="265"/>
        <v>7.0840838890013254E-3</v>
      </c>
      <c r="J3383" s="8">
        <v>108661</v>
      </c>
      <c r="K3383" s="8">
        <f t="shared" si="266"/>
        <v>108661</v>
      </c>
    </row>
    <row r="3384" spans="1:11" x14ac:dyDescent="0.25">
      <c r="A3384" s="8">
        <v>3376</v>
      </c>
      <c r="B3384" s="8">
        <v>15</v>
      </c>
      <c r="C3384" s="8">
        <v>106574</v>
      </c>
      <c r="D3384" s="8">
        <f t="shared" si="262"/>
        <v>106.574</v>
      </c>
      <c r="E3384" s="8">
        <v>106.58929000000001</v>
      </c>
      <c r="F3384" s="4">
        <f t="shared" si="263"/>
        <v>1.5290000000007353E-2</v>
      </c>
      <c r="G3384" s="4">
        <f t="shared" si="264"/>
        <v>1.5290000000007353E-2</v>
      </c>
      <c r="H3384" s="8">
        <f t="shared" si="265"/>
        <v>2.3378410000022485E-4</v>
      </c>
      <c r="J3384" s="8">
        <v>107688</v>
      </c>
      <c r="K3384" s="8">
        <f t="shared" si="266"/>
        <v>107688</v>
      </c>
    </row>
    <row r="3385" spans="1:11" x14ac:dyDescent="0.25">
      <c r="A3385" s="8">
        <v>3377</v>
      </c>
      <c r="B3385" s="8">
        <v>16</v>
      </c>
      <c r="C3385" s="8">
        <v>91532</v>
      </c>
      <c r="D3385" s="8">
        <f t="shared" si="262"/>
        <v>91.531999999999996</v>
      </c>
      <c r="E3385" s="8">
        <v>90.337278999999995</v>
      </c>
      <c r="F3385" s="4">
        <f t="shared" si="263"/>
        <v>-1.1947210000000013</v>
      </c>
      <c r="G3385" s="4">
        <f t="shared" si="264"/>
        <v>1.1947210000000013</v>
      </c>
      <c r="H3385" s="8">
        <f t="shared" si="265"/>
        <v>1.4273582678410031</v>
      </c>
      <c r="J3385" s="8">
        <v>107312</v>
      </c>
      <c r="K3385" s="8">
        <f t="shared" si="266"/>
        <v>107312</v>
      </c>
    </row>
    <row r="3386" spans="1:11" x14ac:dyDescent="0.25">
      <c r="A3386" s="8">
        <v>3378</v>
      </c>
      <c r="B3386" s="8">
        <v>17</v>
      </c>
      <c r="C3386" s="8">
        <v>31318.6</v>
      </c>
      <c r="D3386" s="8">
        <f t="shared" si="262"/>
        <v>31.3186</v>
      </c>
      <c r="E3386" s="8">
        <v>30.072897000000001</v>
      </c>
      <c r="F3386" s="4">
        <f t="shared" si="263"/>
        <v>-1.2457029999999989</v>
      </c>
      <c r="G3386" s="4">
        <f t="shared" si="264"/>
        <v>1.2457029999999989</v>
      </c>
      <c r="H3386" s="8">
        <f t="shared" si="265"/>
        <v>1.5517759642089972</v>
      </c>
      <c r="J3386" s="8">
        <v>106746</v>
      </c>
      <c r="K3386" s="8">
        <f t="shared" si="266"/>
        <v>106746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262"/>
        <v>-0.92471500000000006</v>
      </c>
      <c r="E3387" s="8">
        <v>-0.92471499999999995</v>
      </c>
      <c r="F3387" s="4">
        <f t="shared" si="263"/>
        <v>1.1102230246251565E-16</v>
      </c>
      <c r="G3387" s="4">
        <f t="shared" si="264"/>
        <v>1.1102230246251565E-16</v>
      </c>
      <c r="H3387" s="8">
        <f t="shared" si="265"/>
        <v>1.2325951644078309E-32</v>
      </c>
      <c r="J3387" s="8">
        <v>106285</v>
      </c>
      <c r="K3387" s="8">
        <f t="shared" si="266"/>
        <v>106285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262"/>
        <v>-0.61187499999999995</v>
      </c>
      <c r="E3388" s="8">
        <v>-0.61187499999999995</v>
      </c>
      <c r="F3388" s="4">
        <f t="shared" si="263"/>
        <v>0</v>
      </c>
      <c r="G3388" s="4">
        <f t="shared" si="264"/>
        <v>0</v>
      </c>
      <c r="H3388" s="8">
        <f t="shared" si="265"/>
        <v>0</v>
      </c>
      <c r="J3388" s="8">
        <v>105725</v>
      </c>
      <c r="K3388" s="8">
        <f t="shared" si="266"/>
        <v>105725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262"/>
        <v>-0.61187499999999995</v>
      </c>
      <c r="E3389" s="8">
        <v>-0.61187499999999995</v>
      </c>
      <c r="F3389" s="4">
        <f t="shared" si="263"/>
        <v>0</v>
      </c>
      <c r="G3389" s="4">
        <f t="shared" si="264"/>
        <v>0</v>
      </c>
      <c r="H3389" s="8">
        <f t="shared" si="265"/>
        <v>0</v>
      </c>
      <c r="J3389" s="8">
        <v>105528</v>
      </c>
      <c r="K3389" s="8">
        <f t="shared" si="266"/>
        <v>105528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262"/>
        <v>-0.61187499999999995</v>
      </c>
      <c r="E3390" s="8">
        <v>-0.61187499999999995</v>
      </c>
      <c r="F3390" s="4">
        <f t="shared" si="263"/>
        <v>0</v>
      </c>
      <c r="G3390" s="4">
        <f t="shared" si="264"/>
        <v>0</v>
      </c>
      <c r="H3390" s="8">
        <f t="shared" si="265"/>
        <v>0</v>
      </c>
      <c r="J3390" s="8">
        <v>105977</v>
      </c>
      <c r="K3390" s="8">
        <f t="shared" si="266"/>
        <v>105977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262"/>
        <v>-0.61187499999999995</v>
      </c>
      <c r="E3391" s="8">
        <v>-0.61187499999999995</v>
      </c>
      <c r="F3391" s="4">
        <f t="shared" si="263"/>
        <v>0</v>
      </c>
      <c r="G3391" s="4">
        <f t="shared" si="264"/>
        <v>0</v>
      </c>
      <c r="H3391" s="8">
        <f t="shared" si="265"/>
        <v>0</v>
      </c>
      <c r="J3391" s="8">
        <v>56700.2</v>
      </c>
      <c r="K3391" s="8">
        <f t="shared" si="266"/>
        <v>56700.2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262"/>
        <v>-0.61187499999999995</v>
      </c>
      <c r="E3392" s="8">
        <v>-0.61187499999999995</v>
      </c>
      <c r="F3392" s="4">
        <f t="shared" si="263"/>
        <v>0</v>
      </c>
      <c r="G3392" s="4">
        <f t="shared" si="264"/>
        <v>0</v>
      </c>
      <c r="H3392" s="8">
        <f t="shared" si="265"/>
        <v>0</v>
      </c>
      <c r="J3392" s="8">
        <v>-924.71500000000003</v>
      </c>
      <c r="K3392" s="8">
        <f t="shared" si="266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262"/>
        <v>-0.61187499999999995</v>
      </c>
      <c r="E3393" s="8">
        <v>-0.61187499999999995</v>
      </c>
      <c r="F3393" s="4">
        <f t="shared" si="263"/>
        <v>0</v>
      </c>
      <c r="G3393" s="4">
        <f t="shared" si="264"/>
        <v>0</v>
      </c>
      <c r="H3393" s="8">
        <f t="shared" si="265"/>
        <v>0</v>
      </c>
      <c r="J3393" s="8">
        <v>-611.875</v>
      </c>
      <c r="K3393" s="8">
        <f t="shared" si="266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262"/>
        <v>-0.61187499999999995</v>
      </c>
      <c r="E3394" s="8">
        <v>-0.61187499999999995</v>
      </c>
      <c r="F3394" s="4">
        <f t="shared" si="263"/>
        <v>0</v>
      </c>
      <c r="G3394" s="4">
        <f t="shared" si="264"/>
        <v>0</v>
      </c>
      <c r="H3394" s="8">
        <f t="shared" si="265"/>
        <v>0</v>
      </c>
      <c r="J3394" s="8">
        <v>-611.875</v>
      </c>
      <c r="K3394" s="8">
        <f t="shared" si="266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262"/>
        <v>-0.61187499999999995</v>
      </c>
      <c r="E3395" s="8">
        <v>-0.61187499999999995</v>
      </c>
      <c r="F3395" s="4">
        <f t="shared" si="263"/>
        <v>0</v>
      </c>
      <c r="G3395" s="4">
        <f t="shared" si="264"/>
        <v>0</v>
      </c>
      <c r="H3395" s="8">
        <f t="shared" si="265"/>
        <v>0</v>
      </c>
      <c r="J3395" s="8">
        <v>-611.875</v>
      </c>
      <c r="K3395" s="8">
        <f t="shared" si="266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262"/>
        <v>-0.61187499999999995</v>
      </c>
      <c r="E3396" s="8">
        <v>-0.61187499999999995</v>
      </c>
      <c r="F3396" s="4">
        <f t="shared" si="263"/>
        <v>0</v>
      </c>
      <c r="G3396" s="4">
        <f t="shared" si="264"/>
        <v>0</v>
      </c>
      <c r="H3396" s="8">
        <f t="shared" si="265"/>
        <v>0</v>
      </c>
      <c r="J3396" s="8">
        <v>-611.875</v>
      </c>
      <c r="K3396" s="8">
        <f t="shared" si="266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262"/>
        <v>-1.0669200000000001</v>
      </c>
      <c r="E3397" s="8">
        <v>-1.0669150000000001</v>
      </c>
      <c r="F3397" s="4">
        <f t="shared" si="263"/>
        <v>5.000000000032756E-6</v>
      </c>
      <c r="G3397" s="4">
        <f t="shared" si="264"/>
        <v>5.000000000032756E-6</v>
      </c>
      <c r="H3397" s="8">
        <f t="shared" si="265"/>
        <v>2.5000000000327561E-11</v>
      </c>
      <c r="J3397" s="8">
        <v>-611.875</v>
      </c>
      <c r="K3397" s="8">
        <f t="shared" si="266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262"/>
        <v>-1.0669200000000001</v>
      </c>
      <c r="E3398" s="8">
        <v>-1.0669150000000001</v>
      </c>
      <c r="F3398" s="4">
        <f t="shared" si="263"/>
        <v>5.000000000032756E-6</v>
      </c>
      <c r="G3398" s="4">
        <f t="shared" si="264"/>
        <v>5.000000000032756E-6</v>
      </c>
      <c r="H3398" s="8">
        <f t="shared" si="265"/>
        <v>2.5000000000327561E-11</v>
      </c>
      <c r="J3398" s="8">
        <v>-611.875</v>
      </c>
      <c r="K3398" s="8">
        <f t="shared" si="266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262"/>
        <v>-0.92471500000000006</v>
      </c>
      <c r="E3399" s="8">
        <v>-0.92471499999999995</v>
      </c>
      <c r="F3399" s="4">
        <f t="shared" si="263"/>
        <v>1.1102230246251565E-16</v>
      </c>
      <c r="G3399" s="4">
        <f t="shared" si="264"/>
        <v>1.1102230246251565E-16</v>
      </c>
      <c r="H3399" s="8">
        <f t="shared" si="265"/>
        <v>1.2325951644078309E-32</v>
      </c>
      <c r="J3399" s="8">
        <v>-611.875</v>
      </c>
      <c r="K3399" s="8">
        <f t="shared" si="266"/>
        <v>-611.875</v>
      </c>
    </row>
    <row r="3400" spans="1:11" x14ac:dyDescent="0.25">
      <c r="A3400" s="8">
        <v>3392</v>
      </c>
      <c r="B3400" s="8">
        <v>7</v>
      </c>
      <c r="C3400" s="8">
        <v>19330.2</v>
      </c>
      <c r="D3400" s="8">
        <f t="shared" si="262"/>
        <v>19.330200000000001</v>
      </c>
      <c r="E3400" s="8">
        <v>19.791059000000001</v>
      </c>
      <c r="F3400" s="4">
        <f t="shared" si="263"/>
        <v>0.46085899999999924</v>
      </c>
      <c r="G3400" s="4">
        <f t="shared" si="264"/>
        <v>0.46085899999999924</v>
      </c>
      <c r="H3400" s="8">
        <f t="shared" si="265"/>
        <v>0.21239101788099929</v>
      </c>
      <c r="J3400" s="8">
        <v>-611.875</v>
      </c>
      <c r="K3400" s="8">
        <f t="shared" si="266"/>
        <v>-611.875</v>
      </c>
    </row>
    <row r="3401" spans="1:11" x14ac:dyDescent="0.25">
      <c r="A3401" s="8">
        <v>3393</v>
      </c>
      <c r="B3401" s="8">
        <v>8</v>
      </c>
      <c r="C3401" s="8">
        <v>27228.7</v>
      </c>
      <c r="D3401" s="8">
        <f t="shared" ref="D3401:D3464" si="267">C3401/1000</f>
        <v>27.2287</v>
      </c>
      <c r="E3401" s="8">
        <v>27.521903999999999</v>
      </c>
      <c r="F3401" s="4">
        <f t="shared" ref="F3401:F3464" si="268">(E3401- D3401)</f>
        <v>0.29320399999999935</v>
      </c>
      <c r="G3401" s="4">
        <f t="shared" ref="G3401:G3464" si="269">ABS(F3401)</f>
        <v>0.29320399999999935</v>
      </c>
      <c r="H3401" s="8">
        <f t="shared" ref="H3401:H3464" si="270">(G3401^2)</f>
        <v>8.5968585615999626E-2</v>
      </c>
      <c r="J3401" s="8">
        <v>-611.875</v>
      </c>
      <c r="K3401" s="8">
        <f t="shared" si="266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267"/>
        <v>-0.92471500000000006</v>
      </c>
      <c r="E3402" s="8">
        <v>-0.92471499999999995</v>
      </c>
      <c r="F3402" s="4">
        <f t="shared" si="268"/>
        <v>1.1102230246251565E-16</v>
      </c>
      <c r="G3402" s="4">
        <f t="shared" si="269"/>
        <v>1.1102230246251565E-16</v>
      </c>
      <c r="H3402" s="8">
        <f t="shared" si="270"/>
        <v>1.2325951644078309E-32</v>
      </c>
      <c r="J3402" s="8">
        <v>-1066.92</v>
      </c>
      <c r="K3402" s="8">
        <f t="shared" si="266"/>
        <v>-1066.92</v>
      </c>
    </row>
    <row r="3403" spans="1:11" x14ac:dyDescent="0.25">
      <c r="A3403" s="8">
        <v>3395</v>
      </c>
      <c r="B3403" s="8">
        <v>10</v>
      </c>
      <c r="C3403" s="8">
        <v>6315.2</v>
      </c>
      <c r="D3403" s="8">
        <f t="shared" si="267"/>
        <v>6.3151999999999999</v>
      </c>
      <c r="E3403" s="8">
        <v>6.7237179999999999</v>
      </c>
      <c r="F3403" s="4">
        <f t="shared" si="268"/>
        <v>0.40851799999999994</v>
      </c>
      <c r="G3403" s="4">
        <f t="shared" si="269"/>
        <v>0.40851799999999994</v>
      </c>
      <c r="H3403" s="8">
        <f t="shared" si="270"/>
        <v>0.16688695632399994</v>
      </c>
      <c r="J3403" s="8">
        <v>-1066.92</v>
      </c>
      <c r="K3403" s="8">
        <f t="shared" si="266"/>
        <v>-1066.92</v>
      </c>
    </row>
    <row r="3404" spans="1:11" x14ac:dyDescent="0.25">
      <c r="A3404" s="8">
        <v>3396</v>
      </c>
      <c r="B3404" s="8">
        <v>11</v>
      </c>
      <c r="C3404" s="8">
        <v>108059</v>
      </c>
      <c r="D3404" s="8">
        <f t="shared" si="267"/>
        <v>108.059</v>
      </c>
      <c r="E3404" s="8">
        <v>108.228251</v>
      </c>
      <c r="F3404" s="4">
        <f t="shared" si="268"/>
        <v>0.1692510000000027</v>
      </c>
      <c r="G3404" s="4">
        <f t="shared" si="269"/>
        <v>0.1692510000000027</v>
      </c>
      <c r="H3404" s="8">
        <f t="shared" si="270"/>
        <v>2.8645901001000916E-2</v>
      </c>
      <c r="J3404" s="8">
        <v>-2720.17</v>
      </c>
      <c r="K3404" s="8">
        <f t="shared" si="266"/>
        <v>-2720.17</v>
      </c>
    </row>
    <row r="3405" spans="1:11" x14ac:dyDescent="0.25">
      <c r="A3405" s="8">
        <v>3397</v>
      </c>
      <c r="B3405" s="8">
        <v>12</v>
      </c>
      <c r="C3405" s="8">
        <v>107494</v>
      </c>
      <c r="D3405" s="8">
        <f t="shared" si="267"/>
        <v>107.494</v>
      </c>
      <c r="E3405" s="8">
        <v>107.724425</v>
      </c>
      <c r="F3405" s="4">
        <f t="shared" si="268"/>
        <v>0.23042499999999677</v>
      </c>
      <c r="G3405" s="4">
        <f t="shared" si="269"/>
        <v>0.23042499999999677</v>
      </c>
      <c r="H3405" s="8">
        <f t="shared" si="270"/>
        <v>5.3095680624998511E-2</v>
      </c>
      <c r="J3405" s="8">
        <v>31058.9</v>
      </c>
      <c r="K3405" s="8">
        <f t="shared" si="266"/>
        <v>31058.9</v>
      </c>
    </row>
    <row r="3406" spans="1:11" x14ac:dyDescent="0.25">
      <c r="A3406" s="8">
        <v>3398</v>
      </c>
      <c r="B3406" s="8">
        <v>13</v>
      </c>
      <c r="C3406" s="8">
        <v>107121</v>
      </c>
      <c r="D3406" s="8">
        <f t="shared" si="267"/>
        <v>107.121</v>
      </c>
      <c r="E3406" s="8">
        <v>107.400582</v>
      </c>
      <c r="F3406" s="4">
        <f t="shared" si="268"/>
        <v>0.27958200000000488</v>
      </c>
      <c r="G3406" s="4">
        <f t="shared" si="269"/>
        <v>0.27958200000000488</v>
      </c>
      <c r="H3406" s="8">
        <f t="shared" si="270"/>
        <v>7.8166094724002724E-2</v>
      </c>
      <c r="J3406" s="8">
        <v>82071.3</v>
      </c>
      <c r="K3406" s="8">
        <f t="shared" si="266"/>
        <v>82071.3</v>
      </c>
    </row>
    <row r="3407" spans="1:11" x14ac:dyDescent="0.25">
      <c r="A3407" s="8">
        <v>3399</v>
      </c>
      <c r="B3407" s="8">
        <v>14</v>
      </c>
      <c r="C3407" s="8">
        <v>76813.100000000006</v>
      </c>
      <c r="D3407" s="8">
        <f t="shared" si="267"/>
        <v>76.813100000000006</v>
      </c>
      <c r="E3407" s="8">
        <v>77.127122999999997</v>
      </c>
      <c r="F3407" s="4">
        <f t="shared" si="268"/>
        <v>0.31402299999999173</v>
      </c>
      <c r="G3407" s="4">
        <f t="shared" si="269"/>
        <v>0.31402299999999173</v>
      </c>
      <c r="H3407" s="8">
        <f t="shared" si="270"/>
        <v>9.8610444528994798E-2</v>
      </c>
      <c r="J3407" s="8">
        <v>104710</v>
      </c>
      <c r="K3407" s="8">
        <f t="shared" si="266"/>
        <v>104710</v>
      </c>
    </row>
    <row r="3408" spans="1:11" x14ac:dyDescent="0.25">
      <c r="A3408" s="8">
        <v>3400</v>
      </c>
      <c r="B3408" s="8">
        <v>15</v>
      </c>
      <c r="C3408" s="8">
        <v>107999</v>
      </c>
      <c r="D3408" s="8">
        <f t="shared" si="267"/>
        <v>107.999</v>
      </c>
      <c r="E3408" s="8">
        <v>108.37685999999999</v>
      </c>
      <c r="F3408" s="4">
        <f t="shared" si="268"/>
        <v>0.37785999999999831</v>
      </c>
      <c r="G3408" s="4">
        <f t="shared" si="269"/>
        <v>0.37785999999999831</v>
      </c>
      <c r="H3408" s="8">
        <f t="shared" si="270"/>
        <v>0.14277817959999872</v>
      </c>
      <c r="J3408" s="8">
        <v>108575</v>
      </c>
      <c r="K3408" s="8">
        <f t="shared" si="266"/>
        <v>108575</v>
      </c>
    </row>
    <row r="3409" spans="1:11" x14ac:dyDescent="0.25">
      <c r="A3409" s="8">
        <v>3401</v>
      </c>
      <c r="B3409" s="8">
        <v>16</v>
      </c>
      <c r="C3409" s="8">
        <v>47655</v>
      </c>
      <c r="D3409" s="8">
        <f t="shared" si="267"/>
        <v>47.655000000000001</v>
      </c>
      <c r="E3409" s="8">
        <v>46.941975999999997</v>
      </c>
      <c r="F3409" s="4">
        <f t="shared" si="268"/>
        <v>-0.71302400000000432</v>
      </c>
      <c r="G3409" s="4">
        <f t="shared" si="269"/>
        <v>0.71302400000000432</v>
      </c>
      <c r="H3409" s="8">
        <f t="shared" si="270"/>
        <v>0.50840322457600617</v>
      </c>
      <c r="J3409" s="8">
        <v>107918</v>
      </c>
      <c r="K3409" s="8">
        <f t="shared" si="266"/>
        <v>107918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267"/>
        <v>-0.92471500000000006</v>
      </c>
      <c r="E3410" s="8">
        <v>-0.92471499999999995</v>
      </c>
      <c r="F3410" s="4">
        <f t="shared" si="268"/>
        <v>1.1102230246251565E-16</v>
      </c>
      <c r="G3410" s="4">
        <f t="shared" si="269"/>
        <v>1.1102230246251565E-16</v>
      </c>
      <c r="H3410" s="8">
        <f t="shared" si="270"/>
        <v>1.2325951644078309E-32</v>
      </c>
      <c r="J3410" s="8">
        <v>107475</v>
      </c>
      <c r="K3410" s="8">
        <f t="shared" si="266"/>
        <v>107475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267"/>
        <v>-0.92471500000000006</v>
      </c>
      <c r="E3411" s="8">
        <v>-0.92471499999999995</v>
      </c>
      <c r="F3411" s="4">
        <f t="shared" si="268"/>
        <v>1.1102230246251565E-16</v>
      </c>
      <c r="G3411" s="4">
        <f t="shared" si="269"/>
        <v>1.1102230246251565E-16</v>
      </c>
      <c r="H3411" s="8">
        <f t="shared" si="270"/>
        <v>1.2325951644078309E-32</v>
      </c>
      <c r="J3411" s="8">
        <v>107249</v>
      </c>
      <c r="K3411" s="8">
        <f t="shared" si="266"/>
        <v>107249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267"/>
        <v>-0.61187499999999995</v>
      </c>
      <c r="E3412" s="8">
        <v>-0.61187499999999995</v>
      </c>
      <c r="F3412" s="4">
        <f t="shared" si="268"/>
        <v>0</v>
      </c>
      <c r="G3412" s="4">
        <f t="shared" si="269"/>
        <v>0</v>
      </c>
      <c r="H3412" s="8">
        <f t="shared" si="270"/>
        <v>0</v>
      </c>
      <c r="J3412" s="8">
        <v>106754</v>
      </c>
      <c r="K3412" s="8">
        <f t="shared" si="266"/>
        <v>106754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267"/>
        <v>-0.61187499999999995</v>
      </c>
      <c r="E3413" s="8">
        <v>-0.61187499999999995</v>
      </c>
      <c r="F3413" s="4">
        <f t="shared" si="268"/>
        <v>0</v>
      </c>
      <c r="G3413" s="4">
        <f t="shared" si="269"/>
        <v>0</v>
      </c>
      <c r="H3413" s="8">
        <f t="shared" si="270"/>
        <v>0</v>
      </c>
      <c r="J3413" s="8">
        <v>106646</v>
      </c>
      <c r="K3413" s="8">
        <f t="shared" si="266"/>
        <v>106646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267"/>
        <v>-0.61187499999999995</v>
      </c>
      <c r="E3414" s="8">
        <v>-0.61187499999999995</v>
      </c>
      <c r="F3414" s="4">
        <f t="shared" si="268"/>
        <v>0</v>
      </c>
      <c r="G3414" s="4">
        <f t="shared" si="269"/>
        <v>0</v>
      </c>
      <c r="H3414" s="8">
        <f t="shared" si="270"/>
        <v>0</v>
      </c>
      <c r="J3414" s="8">
        <v>90524.7</v>
      </c>
      <c r="K3414" s="8">
        <f t="shared" si="266"/>
        <v>90524.7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267"/>
        <v>-0.61187499999999995</v>
      </c>
      <c r="E3415" s="8">
        <v>-0.61187499999999995</v>
      </c>
      <c r="F3415" s="4">
        <f t="shared" si="268"/>
        <v>0</v>
      </c>
      <c r="G3415" s="4">
        <f t="shared" si="269"/>
        <v>0</v>
      </c>
      <c r="H3415" s="8">
        <f t="shared" si="270"/>
        <v>0</v>
      </c>
      <c r="J3415" s="8">
        <v>30349.4</v>
      </c>
      <c r="K3415" s="8">
        <f t="shared" si="266"/>
        <v>30349.4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267"/>
        <v>-0.61187499999999995</v>
      </c>
      <c r="E3416" s="8">
        <v>-0.61187499999999995</v>
      </c>
      <c r="F3416" s="4">
        <f t="shared" si="268"/>
        <v>0</v>
      </c>
      <c r="G3416" s="4">
        <f t="shared" si="269"/>
        <v>0</v>
      </c>
      <c r="H3416" s="8">
        <f t="shared" si="270"/>
        <v>0</v>
      </c>
      <c r="J3416" s="8">
        <v>-924.71500000000003</v>
      </c>
      <c r="K3416" s="8">
        <f t="shared" si="266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267"/>
        <v>-0.61187499999999995</v>
      </c>
      <c r="E3417" s="8">
        <v>-0.61187499999999995</v>
      </c>
      <c r="F3417" s="4">
        <f t="shared" si="268"/>
        <v>0</v>
      </c>
      <c r="G3417" s="4">
        <f t="shared" si="269"/>
        <v>0</v>
      </c>
      <c r="H3417" s="8">
        <f t="shared" si="270"/>
        <v>0</v>
      </c>
      <c r="J3417" s="8">
        <v>-611.875</v>
      </c>
      <c r="K3417" s="8">
        <f t="shared" si="266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267"/>
        <v>-0.61187499999999995</v>
      </c>
      <c r="E3418" s="8">
        <v>-0.61187499999999995</v>
      </c>
      <c r="F3418" s="4">
        <f t="shared" si="268"/>
        <v>0</v>
      </c>
      <c r="G3418" s="4">
        <f t="shared" si="269"/>
        <v>0</v>
      </c>
      <c r="H3418" s="8">
        <f t="shared" si="270"/>
        <v>0</v>
      </c>
      <c r="J3418" s="8">
        <v>-611.875</v>
      </c>
      <c r="K3418" s="8">
        <f t="shared" si="266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267"/>
        <v>-0.61187499999999995</v>
      </c>
      <c r="E3419" s="8">
        <v>-0.61187499999999995</v>
      </c>
      <c r="F3419" s="4">
        <f t="shared" si="268"/>
        <v>0</v>
      </c>
      <c r="G3419" s="4">
        <f t="shared" si="269"/>
        <v>0</v>
      </c>
      <c r="H3419" s="8">
        <f t="shared" si="270"/>
        <v>0</v>
      </c>
      <c r="J3419" s="8">
        <v>-611.875</v>
      </c>
      <c r="K3419" s="8">
        <f t="shared" si="266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267"/>
        <v>-0.61187499999999995</v>
      </c>
      <c r="E3420" s="8">
        <v>-0.61187499999999995</v>
      </c>
      <c r="F3420" s="4">
        <f t="shared" si="268"/>
        <v>0</v>
      </c>
      <c r="G3420" s="4">
        <f t="shared" si="269"/>
        <v>0</v>
      </c>
      <c r="H3420" s="8">
        <f t="shared" si="270"/>
        <v>0</v>
      </c>
      <c r="J3420" s="8">
        <v>-611.875</v>
      </c>
      <c r="K3420" s="8">
        <f t="shared" si="266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267"/>
        <v>-1.0669200000000001</v>
      </c>
      <c r="E3421" s="8">
        <v>-1.0669150000000001</v>
      </c>
      <c r="F3421" s="4">
        <f t="shared" si="268"/>
        <v>5.000000000032756E-6</v>
      </c>
      <c r="G3421" s="4">
        <f t="shared" si="269"/>
        <v>5.000000000032756E-6</v>
      </c>
      <c r="H3421" s="8">
        <f t="shared" si="270"/>
        <v>2.5000000000327561E-11</v>
      </c>
      <c r="J3421" s="8">
        <v>-611.875</v>
      </c>
      <c r="K3421" s="8">
        <f t="shared" si="266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267"/>
        <v>-1.0669200000000001</v>
      </c>
      <c r="E3422" s="8">
        <v>-1.0669150000000001</v>
      </c>
      <c r="F3422" s="4">
        <f t="shared" si="268"/>
        <v>5.000000000032756E-6</v>
      </c>
      <c r="G3422" s="4">
        <f t="shared" si="269"/>
        <v>5.000000000032756E-6</v>
      </c>
      <c r="H3422" s="8">
        <f t="shared" si="270"/>
        <v>2.5000000000327561E-11</v>
      </c>
      <c r="J3422" s="8">
        <v>-611.875</v>
      </c>
      <c r="K3422" s="8">
        <f t="shared" si="266"/>
        <v>-611.875</v>
      </c>
    </row>
    <row r="3423" spans="1:11" x14ac:dyDescent="0.25">
      <c r="A3423" s="8">
        <v>3415</v>
      </c>
      <c r="B3423" s="8">
        <v>6</v>
      </c>
      <c r="C3423" s="8">
        <v>-4110.29</v>
      </c>
      <c r="D3423" s="8">
        <f t="shared" si="267"/>
        <v>-4.11029</v>
      </c>
      <c r="E3423" s="8">
        <v>-4.1148800000000003</v>
      </c>
      <c r="F3423" s="4">
        <f t="shared" si="268"/>
        <v>-4.590000000000316E-3</v>
      </c>
      <c r="G3423" s="4">
        <f t="shared" si="269"/>
        <v>4.590000000000316E-3</v>
      </c>
      <c r="H3423" s="8">
        <f t="shared" si="270"/>
        <v>2.1068100000002903E-5</v>
      </c>
      <c r="J3423" s="8">
        <v>-611.875</v>
      </c>
      <c r="K3423" s="8">
        <f t="shared" si="266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267"/>
        <v>-0.92471500000000006</v>
      </c>
      <c r="E3424" s="8">
        <v>-0.92471499999999995</v>
      </c>
      <c r="F3424" s="4">
        <f t="shared" si="268"/>
        <v>1.1102230246251565E-16</v>
      </c>
      <c r="G3424" s="4">
        <f t="shared" si="269"/>
        <v>1.1102230246251565E-16</v>
      </c>
      <c r="H3424" s="8">
        <f t="shared" si="270"/>
        <v>1.2325951644078309E-32</v>
      </c>
      <c r="J3424" s="8">
        <v>-611.875</v>
      </c>
      <c r="K3424" s="8">
        <f t="shared" si="266"/>
        <v>-611.875</v>
      </c>
    </row>
    <row r="3425" spans="1:11" x14ac:dyDescent="0.25">
      <c r="A3425" s="8">
        <v>3417</v>
      </c>
      <c r="B3425" s="8">
        <v>8</v>
      </c>
      <c r="C3425" s="8">
        <v>-3155.09</v>
      </c>
      <c r="D3425" s="8">
        <f t="shared" si="267"/>
        <v>-3.15509</v>
      </c>
      <c r="E3425" s="8">
        <v>-3.1557590000000002</v>
      </c>
      <c r="F3425" s="4">
        <f t="shared" si="268"/>
        <v>-6.6900000000025273E-4</v>
      </c>
      <c r="G3425" s="4">
        <f t="shared" si="269"/>
        <v>6.6900000000025273E-4</v>
      </c>
      <c r="H3425" s="8">
        <f t="shared" si="270"/>
        <v>4.4756100000033817E-7</v>
      </c>
      <c r="J3425" s="8">
        <v>-611.875</v>
      </c>
      <c r="K3425" s="8">
        <f t="shared" si="266"/>
        <v>-611.875</v>
      </c>
    </row>
    <row r="3426" spans="1:11" x14ac:dyDescent="0.25">
      <c r="A3426" s="8">
        <v>3418</v>
      </c>
      <c r="B3426" s="8">
        <v>9</v>
      </c>
      <c r="C3426" s="8">
        <v>36633.699999999997</v>
      </c>
      <c r="D3426" s="8">
        <f t="shared" si="267"/>
        <v>36.633699999999997</v>
      </c>
      <c r="E3426" s="8">
        <v>36.702567999999999</v>
      </c>
      <c r="F3426" s="4">
        <f t="shared" si="268"/>
        <v>6.8868000000001928E-2</v>
      </c>
      <c r="G3426" s="4">
        <f t="shared" si="269"/>
        <v>6.8868000000001928E-2</v>
      </c>
      <c r="H3426" s="8">
        <f t="shared" si="270"/>
        <v>4.7428014240002659E-3</v>
      </c>
      <c r="J3426" s="8">
        <v>-1066.92</v>
      </c>
      <c r="K3426" s="8">
        <f t="shared" si="266"/>
        <v>-1066.92</v>
      </c>
    </row>
    <row r="3427" spans="1:11" x14ac:dyDescent="0.25">
      <c r="A3427" s="8">
        <v>3419</v>
      </c>
      <c r="B3427" s="8">
        <v>10</v>
      </c>
      <c r="C3427" s="8">
        <v>109697</v>
      </c>
      <c r="D3427" s="8">
        <f t="shared" si="267"/>
        <v>109.697</v>
      </c>
      <c r="E3427" s="8">
        <v>109.606678</v>
      </c>
      <c r="F3427" s="4">
        <f t="shared" si="268"/>
        <v>-9.0322000000000457E-2</v>
      </c>
      <c r="G3427" s="4">
        <f t="shared" si="269"/>
        <v>9.0322000000000457E-2</v>
      </c>
      <c r="H3427" s="8">
        <f t="shared" si="270"/>
        <v>8.1580636840000824E-3</v>
      </c>
      <c r="J3427" s="8">
        <v>-1066.92</v>
      </c>
      <c r="K3427" s="8">
        <f t="shared" si="266"/>
        <v>-1066.92</v>
      </c>
    </row>
    <row r="3428" spans="1:11" x14ac:dyDescent="0.25">
      <c r="A3428" s="8">
        <v>3420</v>
      </c>
      <c r="B3428" s="8">
        <v>11</v>
      </c>
      <c r="C3428" s="8">
        <v>108350</v>
      </c>
      <c r="D3428" s="8">
        <f t="shared" si="267"/>
        <v>108.35</v>
      </c>
      <c r="E3428" s="8">
        <v>108.709222</v>
      </c>
      <c r="F3428" s="4">
        <f t="shared" si="268"/>
        <v>0.35922200000000259</v>
      </c>
      <c r="G3428" s="4">
        <f t="shared" si="269"/>
        <v>0.35922200000000259</v>
      </c>
      <c r="H3428" s="8">
        <f t="shared" si="270"/>
        <v>0.12904044528400185</v>
      </c>
      <c r="J3428" s="8">
        <v>-924.71500000000003</v>
      </c>
      <c r="K3428" s="8">
        <f t="shared" si="266"/>
        <v>-924.71500000000003</v>
      </c>
    </row>
    <row r="3429" spans="1:11" x14ac:dyDescent="0.25">
      <c r="A3429" s="8">
        <v>3421</v>
      </c>
      <c r="B3429" s="8">
        <v>12</v>
      </c>
      <c r="C3429" s="8">
        <v>107966</v>
      </c>
      <c r="D3429" s="8">
        <f t="shared" si="267"/>
        <v>107.96599999999999</v>
      </c>
      <c r="E3429" s="8">
        <v>108.419104</v>
      </c>
      <c r="F3429" s="4">
        <f t="shared" si="268"/>
        <v>0.45310400000001039</v>
      </c>
      <c r="G3429" s="4">
        <f t="shared" si="269"/>
        <v>0.45310400000001039</v>
      </c>
      <c r="H3429" s="8">
        <f t="shared" si="270"/>
        <v>0.2053032348160094</v>
      </c>
      <c r="J3429" s="8">
        <v>19793.900000000001</v>
      </c>
      <c r="K3429" s="8">
        <f t="shared" si="266"/>
        <v>19793.900000000001</v>
      </c>
    </row>
    <row r="3430" spans="1:11" x14ac:dyDescent="0.25">
      <c r="A3430" s="8">
        <v>3422</v>
      </c>
      <c r="B3430" s="8">
        <v>13</v>
      </c>
      <c r="C3430" s="8">
        <v>107661</v>
      </c>
      <c r="D3430" s="8">
        <f t="shared" si="267"/>
        <v>107.661</v>
      </c>
      <c r="E3430" s="8">
        <v>108.050426</v>
      </c>
      <c r="F3430" s="4">
        <f t="shared" si="268"/>
        <v>0.38942600000000027</v>
      </c>
      <c r="G3430" s="4">
        <f t="shared" si="269"/>
        <v>0.38942600000000027</v>
      </c>
      <c r="H3430" s="8">
        <f t="shared" si="270"/>
        <v>0.15165260947600021</v>
      </c>
      <c r="J3430" s="8">
        <v>27526.5</v>
      </c>
      <c r="K3430" s="8">
        <f t="shared" si="266"/>
        <v>27526.5</v>
      </c>
    </row>
    <row r="3431" spans="1:11" x14ac:dyDescent="0.25">
      <c r="A3431" s="8">
        <v>3423</v>
      </c>
      <c r="B3431" s="8">
        <v>14</v>
      </c>
      <c r="C3431" s="8">
        <v>107419</v>
      </c>
      <c r="D3431" s="8">
        <f t="shared" si="267"/>
        <v>107.419</v>
      </c>
      <c r="E3431" s="8">
        <v>107.82094499999999</v>
      </c>
      <c r="F3431" s="4">
        <f t="shared" si="268"/>
        <v>0.40194499999999778</v>
      </c>
      <c r="G3431" s="4">
        <f t="shared" si="269"/>
        <v>0.40194499999999778</v>
      </c>
      <c r="H3431" s="8">
        <f t="shared" si="270"/>
        <v>0.16155978302499821</v>
      </c>
      <c r="J3431" s="8">
        <v>-924.71500000000003</v>
      </c>
      <c r="K3431" s="8">
        <f t="shared" si="266"/>
        <v>-924.71500000000003</v>
      </c>
    </row>
    <row r="3432" spans="1:11" x14ac:dyDescent="0.25">
      <c r="A3432" s="8">
        <v>3424</v>
      </c>
      <c r="B3432" s="8">
        <v>15</v>
      </c>
      <c r="C3432" s="8">
        <v>107410</v>
      </c>
      <c r="D3432" s="8">
        <f t="shared" si="267"/>
        <v>107.41</v>
      </c>
      <c r="E3432" s="8">
        <v>107.818179</v>
      </c>
      <c r="F3432" s="4">
        <f t="shared" si="268"/>
        <v>0.40817900000000407</v>
      </c>
      <c r="G3432" s="4">
        <f t="shared" si="269"/>
        <v>0.40817900000000407</v>
      </c>
      <c r="H3432" s="8">
        <f t="shared" si="270"/>
        <v>0.16661009604100332</v>
      </c>
      <c r="J3432" s="8">
        <v>6690.38</v>
      </c>
      <c r="K3432" s="8">
        <f t="shared" si="266"/>
        <v>6690.38</v>
      </c>
    </row>
    <row r="3433" spans="1:11" x14ac:dyDescent="0.25">
      <c r="A3433" s="8">
        <v>3425</v>
      </c>
      <c r="B3433" s="8">
        <v>16</v>
      </c>
      <c r="C3433" s="8">
        <v>108316</v>
      </c>
      <c r="D3433" s="8">
        <f t="shared" si="267"/>
        <v>108.316</v>
      </c>
      <c r="E3433" s="8">
        <v>108.627583</v>
      </c>
      <c r="F3433" s="4">
        <f t="shared" si="268"/>
        <v>0.31158299999999883</v>
      </c>
      <c r="G3433" s="4">
        <f t="shared" si="269"/>
        <v>0.31158299999999883</v>
      </c>
      <c r="H3433" s="8">
        <f t="shared" si="270"/>
        <v>9.7083965888999271E-2</v>
      </c>
      <c r="J3433" s="8">
        <v>108244</v>
      </c>
      <c r="K3433" s="8">
        <f t="shared" si="266"/>
        <v>108244</v>
      </c>
    </row>
    <row r="3434" spans="1:11" x14ac:dyDescent="0.25">
      <c r="A3434" s="8">
        <v>3426</v>
      </c>
      <c r="B3434" s="8">
        <v>17</v>
      </c>
      <c r="C3434" s="8">
        <v>58908.7</v>
      </c>
      <c r="D3434" s="8">
        <f t="shared" si="267"/>
        <v>58.908699999999996</v>
      </c>
      <c r="E3434" s="8">
        <v>56.725698999999999</v>
      </c>
      <c r="F3434" s="4">
        <f t="shared" si="268"/>
        <v>-2.1830009999999973</v>
      </c>
      <c r="G3434" s="4">
        <f t="shared" si="269"/>
        <v>2.1830009999999973</v>
      </c>
      <c r="H3434" s="8">
        <f t="shared" si="270"/>
        <v>4.7654933660009879</v>
      </c>
      <c r="J3434" s="8">
        <v>107760</v>
      </c>
      <c r="K3434" s="8">
        <f t="shared" si="266"/>
        <v>107760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267"/>
        <v>-0.92471500000000006</v>
      </c>
      <c r="E3435" s="8">
        <v>-0.92471499999999995</v>
      </c>
      <c r="F3435" s="4">
        <f t="shared" si="268"/>
        <v>1.1102230246251565E-16</v>
      </c>
      <c r="G3435" s="4">
        <f t="shared" si="269"/>
        <v>1.1102230246251565E-16</v>
      </c>
      <c r="H3435" s="8">
        <f t="shared" si="270"/>
        <v>1.2325951644078309E-32</v>
      </c>
      <c r="J3435" s="8">
        <v>107420</v>
      </c>
      <c r="K3435" s="8">
        <f t="shared" si="266"/>
        <v>107420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267"/>
        <v>-0.61187499999999995</v>
      </c>
      <c r="E3436" s="8">
        <v>-0.61187499999999995</v>
      </c>
      <c r="F3436" s="4">
        <f t="shared" si="268"/>
        <v>0</v>
      </c>
      <c r="G3436" s="4">
        <f t="shared" si="269"/>
        <v>0</v>
      </c>
      <c r="H3436" s="8">
        <f t="shared" si="270"/>
        <v>0</v>
      </c>
      <c r="J3436" s="8">
        <v>77277.600000000006</v>
      </c>
      <c r="K3436" s="8">
        <f t="shared" ref="K3436:K3499" si="271">J3436</f>
        <v>77277.600000000006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267"/>
        <v>-0.61187499999999995</v>
      </c>
      <c r="E3437" s="8">
        <v>-0.61187499999999995</v>
      </c>
      <c r="F3437" s="4">
        <f t="shared" si="268"/>
        <v>0</v>
      </c>
      <c r="G3437" s="4">
        <f t="shared" si="269"/>
        <v>0</v>
      </c>
      <c r="H3437" s="8">
        <f t="shared" si="270"/>
        <v>0</v>
      </c>
      <c r="J3437" s="8">
        <v>108304</v>
      </c>
      <c r="K3437" s="8">
        <f t="shared" si="271"/>
        <v>108304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267"/>
        <v>-0.61187499999999995</v>
      </c>
      <c r="E3438" s="8">
        <v>-0.61187499999999995</v>
      </c>
      <c r="F3438" s="4">
        <f t="shared" si="268"/>
        <v>0</v>
      </c>
      <c r="G3438" s="4">
        <f t="shared" si="269"/>
        <v>0</v>
      </c>
      <c r="H3438" s="8">
        <f t="shared" si="270"/>
        <v>0</v>
      </c>
      <c r="J3438" s="8">
        <v>47357.3</v>
      </c>
      <c r="K3438" s="8">
        <f t="shared" si="271"/>
        <v>47357.3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267"/>
        <v>-0.61187499999999995</v>
      </c>
      <c r="E3439" s="8">
        <v>-0.61187499999999995</v>
      </c>
      <c r="F3439" s="4">
        <f t="shared" si="268"/>
        <v>0</v>
      </c>
      <c r="G3439" s="4">
        <f t="shared" si="269"/>
        <v>0</v>
      </c>
      <c r="H3439" s="8">
        <f t="shared" si="270"/>
        <v>0</v>
      </c>
      <c r="J3439" s="8">
        <v>-924.71500000000003</v>
      </c>
      <c r="K3439" s="8">
        <f t="shared" si="271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267"/>
        <v>-0.61187499999999995</v>
      </c>
      <c r="E3440" s="8">
        <v>-0.61187499999999995</v>
      </c>
      <c r="F3440" s="4">
        <f t="shared" si="268"/>
        <v>0</v>
      </c>
      <c r="G3440" s="4">
        <f t="shared" si="269"/>
        <v>0</v>
      </c>
      <c r="H3440" s="8">
        <f t="shared" si="270"/>
        <v>0</v>
      </c>
      <c r="J3440" s="8">
        <v>-924.71500000000003</v>
      </c>
      <c r="K3440" s="8">
        <f t="shared" si="271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267"/>
        <v>-0.61187499999999995</v>
      </c>
      <c r="E3441" s="8">
        <v>-0.61187499999999995</v>
      </c>
      <c r="F3441" s="4">
        <f t="shared" si="268"/>
        <v>0</v>
      </c>
      <c r="G3441" s="4">
        <f t="shared" si="269"/>
        <v>0</v>
      </c>
      <c r="H3441" s="8">
        <f t="shared" si="270"/>
        <v>0</v>
      </c>
      <c r="J3441" s="8">
        <v>-611.875</v>
      </c>
      <c r="K3441" s="8">
        <f t="shared" si="271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267"/>
        <v>-0.61187499999999995</v>
      </c>
      <c r="E3442" s="8">
        <v>-0.61187499999999995</v>
      </c>
      <c r="F3442" s="4">
        <f t="shared" si="268"/>
        <v>0</v>
      </c>
      <c r="G3442" s="4">
        <f t="shared" si="269"/>
        <v>0</v>
      </c>
      <c r="H3442" s="8">
        <f t="shared" si="270"/>
        <v>0</v>
      </c>
      <c r="J3442" s="8">
        <v>-611.875</v>
      </c>
      <c r="K3442" s="8">
        <f t="shared" si="271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267"/>
        <v>-0.61187499999999995</v>
      </c>
      <c r="E3443" s="8">
        <v>-0.61187499999999995</v>
      </c>
      <c r="F3443" s="4">
        <f t="shared" si="268"/>
        <v>0</v>
      </c>
      <c r="G3443" s="4">
        <f t="shared" si="269"/>
        <v>0</v>
      </c>
      <c r="H3443" s="8">
        <f t="shared" si="270"/>
        <v>0</v>
      </c>
      <c r="J3443" s="8">
        <v>-611.875</v>
      </c>
      <c r="K3443" s="8">
        <f t="shared" si="271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267"/>
        <v>-0.61187499999999995</v>
      </c>
      <c r="E3444" s="8">
        <v>-0.61187499999999995</v>
      </c>
      <c r="F3444" s="4">
        <f t="shared" si="268"/>
        <v>0</v>
      </c>
      <c r="G3444" s="4">
        <f t="shared" si="269"/>
        <v>0</v>
      </c>
      <c r="H3444" s="8">
        <f t="shared" si="270"/>
        <v>0</v>
      </c>
      <c r="J3444" s="8">
        <v>-611.875</v>
      </c>
      <c r="K3444" s="8">
        <f t="shared" si="271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267"/>
        <v>-1.0669200000000001</v>
      </c>
      <c r="E3445" s="8">
        <v>-1.0669150000000001</v>
      </c>
      <c r="F3445" s="4">
        <f t="shared" si="268"/>
        <v>5.000000000032756E-6</v>
      </c>
      <c r="G3445" s="4">
        <f t="shared" si="269"/>
        <v>5.000000000032756E-6</v>
      </c>
      <c r="H3445" s="8">
        <f t="shared" si="270"/>
        <v>2.5000000000327561E-11</v>
      </c>
      <c r="J3445" s="8">
        <v>-611.875</v>
      </c>
      <c r="K3445" s="8">
        <f t="shared" si="271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267"/>
        <v>-1.0669200000000001</v>
      </c>
      <c r="E3446" s="8">
        <v>-1.0669150000000001</v>
      </c>
      <c r="F3446" s="4">
        <f t="shared" si="268"/>
        <v>5.000000000032756E-6</v>
      </c>
      <c r="G3446" s="4">
        <f t="shared" si="269"/>
        <v>5.000000000032756E-6</v>
      </c>
      <c r="H3446" s="8">
        <f t="shared" si="270"/>
        <v>2.5000000000327561E-11</v>
      </c>
      <c r="J3446" s="8">
        <v>-611.875</v>
      </c>
      <c r="K3446" s="8">
        <f t="shared" si="271"/>
        <v>-611.875</v>
      </c>
    </row>
    <row r="3447" spans="1:11" x14ac:dyDescent="0.25">
      <c r="A3447" s="8">
        <v>3439</v>
      </c>
      <c r="B3447" s="8">
        <v>6</v>
      </c>
      <c r="C3447" s="8">
        <v>6385.47</v>
      </c>
      <c r="D3447" s="8">
        <f t="shared" si="267"/>
        <v>6.3854700000000006</v>
      </c>
      <c r="E3447" s="8">
        <v>7.1975340000000001</v>
      </c>
      <c r="F3447" s="4">
        <f t="shared" si="268"/>
        <v>0.81206399999999945</v>
      </c>
      <c r="G3447" s="4">
        <f t="shared" si="269"/>
        <v>0.81206399999999945</v>
      </c>
      <c r="H3447" s="8">
        <f t="shared" si="270"/>
        <v>0.65944794009599916</v>
      </c>
      <c r="J3447" s="8">
        <v>-611.875</v>
      </c>
      <c r="K3447" s="8">
        <f t="shared" si="271"/>
        <v>-611.875</v>
      </c>
    </row>
    <row r="3448" spans="1:11" x14ac:dyDescent="0.25">
      <c r="A3448" s="8">
        <v>3440</v>
      </c>
      <c r="B3448" s="8">
        <v>7</v>
      </c>
      <c r="C3448" s="8">
        <v>112098</v>
      </c>
      <c r="D3448" s="8">
        <f t="shared" si="267"/>
        <v>112.098</v>
      </c>
      <c r="E3448" s="8">
        <v>112.688349</v>
      </c>
      <c r="F3448" s="4">
        <f t="shared" si="268"/>
        <v>0.59034900000000334</v>
      </c>
      <c r="G3448" s="4">
        <f t="shared" si="269"/>
        <v>0.59034900000000334</v>
      </c>
      <c r="H3448" s="8">
        <f t="shared" si="270"/>
        <v>0.34851194180100392</v>
      </c>
      <c r="J3448" s="8">
        <v>-611.875</v>
      </c>
      <c r="K3448" s="8">
        <f t="shared" si="271"/>
        <v>-611.875</v>
      </c>
    </row>
    <row r="3449" spans="1:11" x14ac:dyDescent="0.25">
      <c r="A3449" s="8">
        <v>3441</v>
      </c>
      <c r="B3449" s="8">
        <v>8</v>
      </c>
      <c r="C3449" s="8">
        <v>111210</v>
      </c>
      <c r="D3449" s="8">
        <f t="shared" si="267"/>
        <v>111.21</v>
      </c>
      <c r="E3449" s="8">
        <v>111.69297400000001</v>
      </c>
      <c r="F3449" s="4">
        <f t="shared" si="268"/>
        <v>0.48297400000001289</v>
      </c>
      <c r="G3449" s="4">
        <f t="shared" si="269"/>
        <v>0.48297400000001289</v>
      </c>
      <c r="H3449" s="8">
        <f t="shared" si="270"/>
        <v>0.23326388467601245</v>
      </c>
      <c r="J3449" s="8">
        <v>-611.875</v>
      </c>
      <c r="K3449" s="8">
        <f t="shared" si="271"/>
        <v>-611.875</v>
      </c>
    </row>
    <row r="3450" spans="1:11" x14ac:dyDescent="0.25">
      <c r="A3450" s="8">
        <v>3442</v>
      </c>
      <c r="B3450" s="8">
        <v>9</v>
      </c>
      <c r="C3450" s="8">
        <v>110326</v>
      </c>
      <c r="D3450" s="8">
        <f t="shared" si="267"/>
        <v>110.32599999999999</v>
      </c>
      <c r="E3450" s="8">
        <v>110.789366</v>
      </c>
      <c r="F3450" s="4">
        <f t="shared" si="268"/>
        <v>0.46336600000000772</v>
      </c>
      <c r="G3450" s="4">
        <f t="shared" si="269"/>
        <v>0.46336600000000772</v>
      </c>
      <c r="H3450" s="8">
        <f t="shared" si="270"/>
        <v>0.21470804995600715</v>
      </c>
      <c r="J3450" s="8">
        <v>-1066.92</v>
      </c>
      <c r="K3450" s="8">
        <f t="shared" si="271"/>
        <v>-1066.92</v>
      </c>
    </row>
    <row r="3451" spans="1:11" x14ac:dyDescent="0.25">
      <c r="A3451" s="8">
        <v>3443</v>
      </c>
      <c r="B3451" s="8">
        <v>10</v>
      </c>
      <c r="C3451" s="8">
        <v>109427</v>
      </c>
      <c r="D3451" s="8">
        <f t="shared" si="267"/>
        <v>109.42700000000001</v>
      </c>
      <c r="E3451" s="8">
        <v>109.861898</v>
      </c>
      <c r="F3451" s="4">
        <f t="shared" si="268"/>
        <v>0.43489799999998979</v>
      </c>
      <c r="G3451" s="4">
        <f t="shared" si="269"/>
        <v>0.43489799999998979</v>
      </c>
      <c r="H3451" s="8">
        <f t="shared" si="270"/>
        <v>0.18913627040399111</v>
      </c>
      <c r="J3451" s="8">
        <v>-1066.92</v>
      </c>
      <c r="K3451" s="8">
        <f t="shared" si="271"/>
        <v>-1066.92</v>
      </c>
    </row>
    <row r="3452" spans="1:11" x14ac:dyDescent="0.25">
      <c r="A3452" s="8">
        <v>3444</v>
      </c>
      <c r="B3452" s="8">
        <v>11</v>
      </c>
      <c r="C3452" s="8">
        <v>108660</v>
      </c>
      <c r="D3452" s="8">
        <f t="shared" si="267"/>
        <v>108.66</v>
      </c>
      <c r="E3452" s="8">
        <v>109.215774</v>
      </c>
      <c r="F3452" s="4">
        <f t="shared" si="268"/>
        <v>0.55577399999999955</v>
      </c>
      <c r="G3452" s="4">
        <f t="shared" si="269"/>
        <v>0.55577399999999955</v>
      </c>
      <c r="H3452" s="8">
        <f t="shared" si="270"/>
        <v>0.3088847390759995</v>
      </c>
      <c r="J3452" s="8">
        <v>-4114.8900000000003</v>
      </c>
      <c r="K3452" s="8">
        <f t="shared" si="271"/>
        <v>-4114.8900000000003</v>
      </c>
    </row>
    <row r="3453" spans="1:11" x14ac:dyDescent="0.25">
      <c r="A3453" s="8">
        <v>3445</v>
      </c>
      <c r="B3453" s="8">
        <v>12</v>
      </c>
      <c r="C3453" s="8">
        <v>108140</v>
      </c>
      <c r="D3453" s="8">
        <f t="shared" si="267"/>
        <v>108.14</v>
      </c>
      <c r="E3453" s="8">
        <v>108.601916</v>
      </c>
      <c r="F3453" s="4">
        <f t="shared" si="268"/>
        <v>0.46191600000000221</v>
      </c>
      <c r="G3453" s="4">
        <f t="shared" si="269"/>
        <v>0.46191600000000221</v>
      </c>
      <c r="H3453" s="8">
        <f t="shared" si="270"/>
        <v>0.21336639105600205</v>
      </c>
      <c r="J3453" s="8">
        <v>-924.71500000000003</v>
      </c>
      <c r="K3453" s="8">
        <f t="shared" si="271"/>
        <v>-924.71500000000003</v>
      </c>
    </row>
    <row r="3454" spans="1:11" x14ac:dyDescent="0.25">
      <c r="A3454" s="8">
        <v>3446</v>
      </c>
      <c r="B3454" s="8">
        <v>13</v>
      </c>
      <c r="C3454" s="8">
        <v>107753</v>
      </c>
      <c r="D3454" s="8">
        <f t="shared" si="267"/>
        <v>107.753</v>
      </c>
      <c r="E3454" s="8">
        <v>108.149801</v>
      </c>
      <c r="F3454" s="4">
        <f t="shared" si="268"/>
        <v>0.39680099999999641</v>
      </c>
      <c r="G3454" s="4">
        <f t="shared" si="269"/>
        <v>0.39680099999999641</v>
      </c>
      <c r="H3454" s="8">
        <f t="shared" si="270"/>
        <v>0.15745103360099716</v>
      </c>
      <c r="J3454" s="8">
        <v>-3155.75</v>
      </c>
      <c r="K3454" s="8">
        <f t="shared" si="271"/>
        <v>-3155.75</v>
      </c>
    </row>
    <row r="3455" spans="1:11" x14ac:dyDescent="0.25">
      <c r="A3455" s="8">
        <v>3447</v>
      </c>
      <c r="B3455" s="8">
        <v>14</v>
      </c>
      <c r="C3455" s="8">
        <v>107726</v>
      </c>
      <c r="D3455" s="8">
        <f t="shared" si="267"/>
        <v>107.726</v>
      </c>
      <c r="E3455" s="8">
        <v>107.879418</v>
      </c>
      <c r="F3455" s="4">
        <f t="shared" si="268"/>
        <v>0.15341800000000205</v>
      </c>
      <c r="G3455" s="4">
        <f t="shared" si="269"/>
        <v>0.15341800000000205</v>
      </c>
      <c r="H3455" s="8">
        <f t="shared" si="270"/>
        <v>2.3537082724000631E-2</v>
      </c>
      <c r="J3455" s="8">
        <v>36756.400000000001</v>
      </c>
      <c r="K3455" s="8">
        <f t="shared" si="271"/>
        <v>36756.400000000001</v>
      </c>
    </row>
    <row r="3456" spans="1:11" x14ac:dyDescent="0.25">
      <c r="A3456" s="8">
        <v>3448</v>
      </c>
      <c r="B3456" s="8">
        <v>15</v>
      </c>
      <c r="C3456" s="8">
        <v>107763</v>
      </c>
      <c r="D3456" s="8">
        <f t="shared" si="267"/>
        <v>107.76300000000001</v>
      </c>
      <c r="E3456" s="8">
        <v>108.055153</v>
      </c>
      <c r="F3456" s="4">
        <f t="shared" si="268"/>
        <v>0.292152999999999</v>
      </c>
      <c r="G3456" s="4">
        <f t="shared" si="269"/>
        <v>0.292152999999999</v>
      </c>
      <c r="H3456" s="8">
        <f t="shared" si="270"/>
        <v>8.5353375408999413E-2</v>
      </c>
      <c r="J3456" s="8">
        <v>109563</v>
      </c>
      <c r="K3456" s="8">
        <f t="shared" si="271"/>
        <v>109563</v>
      </c>
    </row>
    <row r="3457" spans="1:11" x14ac:dyDescent="0.25">
      <c r="A3457" s="8">
        <v>3449</v>
      </c>
      <c r="B3457" s="8">
        <v>16</v>
      </c>
      <c r="C3457" s="8">
        <v>100294</v>
      </c>
      <c r="D3457" s="8">
        <f t="shared" si="267"/>
        <v>100.294</v>
      </c>
      <c r="E3457" s="8">
        <v>99.267527999999999</v>
      </c>
      <c r="F3457" s="4">
        <f t="shared" si="268"/>
        <v>-1.0264719999999983</v>
      </c>
      <c r="G3457" s="4">
        <f t="shared" si="269"/>
        <v>1.0264719999999983</v>
      </c>
      <c r="H3457" s="8">
        <f t="shared" si="270"/>
        <v>1.0536447667839965</v>
      </c>
      <c r="J3457" s="8">
        <v>108689</v>
      </c>
      <c r="K3457" s="8">
        <f t="shared" si="271"/>
        <v>108689</v>
      </c>
    </row>
    <row r="3458" spans="1:11" x14ac:dyDescent="0.25">
      <c r="A3458" s="8">
        <v>3450</v>
      </c>
      <c r="B3458" s="8">
        <v>17</v>
      </c>
      <c r="C3458" s="8">
        <v>44593.5</v>
      </c>
      <c r="D3458" s="8">
        <f t="shared" si="267"/>
        <v>44.593499999999999</v>
      </c>
      <c r="E3458" s="8">
        <v>43.179113999999998</v>
      </c>
      <c r="F3458" s="4">
        <f t="shared" si="268"/>
        <v>-1.4143860000000004</v>
      </c>
      <c r="G3458" s="4">
        <f t="shared" si="269"/>
        <v>1.4143860000000004</v>
      </c>
      <c r="H3458" s="8">
        <f t="shared" si="270"/>
        <v>2.0004877569960011</v>
      </c>
      <c r="J3458" s="8">
        <v>108409</v>
      </c>
      <c r="K3458" s="8">
        <f t="shared" si="271"/>
        <v>108409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267"/>
        <v>-0.92471500000000006</v>
      </c>
      <c r="E3459" s="8">
        <v>-0.92471499999999995</v>
      </c>
      <c r="F3459" s="4">
        <f t="shared" si="268"/>
        <v>1.1102230246251565E-16</v>
      </c>
      <c r="G3459" s="4">
        <f t="shared" si="269"/>
        <v>1.1102230246251565E-16</v>
      </c>
      <c r="H3459" s="8">
        <f t="shared" si="270"/>
        <v>1.2325951644078309E-32</v>
      </c>
      <c r="J3459" s="8">
        <v>108060</v>
      </c>
      <c r="K3459" s="8">
        <f t="shared" si="271"/>
        <v>108060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267"/>
        <v>-0.61187499999999995</v>
      </c>
      <c r="E3460" s="8">
        <v>-0.61187499999999995</v>
      </c>
      <c r="F3460" s="4">
        <f t="shared" si="268"/>
        <v>0</v>
      </c>
      <c r="G3460" s="4">
        <f t="shared" si="269"/>
        <v>0</v>
      </c>
      <c r="H3460" s="8">
        <f t="shared" si="270"/>
        <v>0</v>
      </c>
      <c r="J3460" s="8">
        <v>107838</v>
      </c>
      <c r="K3460" s="8">
        <f t="shared" si="271"/>
        <v>107838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267"/>
        <v>-0.61187499999999995</v>
      </c>
      <c r="E3461" s="8">
        <v>-0.61187499999999995</v>
      </c>
      <c r="F3461" s="4">
        <f t="shared" si="268"/>
        <v>0</v>
      </c>
      <c r="G3461" s="4">
        <f t="shared" si="269"/>
        <v>0</v>
      </c>
      <c r="H3461" s="8">
        <f t="shared" si="270"/>
        <v>0</v>
      </c>
      <c r="J3461" s="8">
        <v>107835</v>
      </c>
      <c r="K3461" s="8">
        <f t="shared" si="271"/>
        <v>107835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267"/>
        <v>-0.61187499999999995</v>
      </c>
      <c r="E3462" s="8">
        <v>-0.61187499999999995</v>
      </c>
      <c r="F3462" s="4">
        <f t="shared" si="268"/>
        <v>0</v>
      </c>
      <c r="G3462" s="4">
        <f t="shared" si="269"/>
        <v>0</v>
      </c>
      <c r="H3462" s="8">
        <f t="shared" si="270"/>
        <v>0</v>
      </c>
      <c r="J3462" s="8">
        <v>108188</v>
      </c>
      <c r="K3462" s="8">
        <f t="shared" si="271"/>
        <v>108188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267"/>
        <v>-0.61187499999999995</v>
      </c>
      <c r="E3463" s="8">
        <v>-0.61187499999999995</v>
      </c>
      <c r="F3463" s="4">
        <f t="shared" si="268"/>
        <v>0</v>
      </c>
      <c r="G3463" s="4">
        <f t="shared" si="269"/>
        <v>0</v>
      </c>
      <c r="H3463" s="8">
        <f t="shared" si="270"/>
        <v>0</v>
      </c>
      <c r="J3463" s="8">
        <v>57201.4</v>
      </c>
      <c r="K3463" s="8">
        <f t="shared" si="271"/>
        <v>57201.4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267"/>
        <v>-0.61187499999999995</v>
      </c>
      <c r="E3464" s="8">
        <v>-0.61187499999999995</v>
      </c>
      <c r="F3464" s="4">
        <f t="shared" si="268"/>
        <v>0</v>
      </c>
      <c r="G3464" s="4">
        <f t="shared" si="269"/>
        <v>0</v>
      </c>
      <c r="H3464" s="8">
        <f t="shared" si="270"/>
        <v>0</v>
      </c>
      <c r="J3464" s="8">
        <v>-924.71500000000003</v>
      </c>
      <c r="K3464" s="8">
        <f t="shared" si="271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272">C3465/1000</f>
        <v>-0.61187499999999995</v>
      </c>
      <c r="E3465" s="8">
        <v>-0.61187499999999995</v>
      </c>
      <c r="F3465" s="4">
        <f t="shared" ref="F3465:F3528" si="273">(E3465- D3465)</f>
        <v>0</v>
      </c>
      <c r="G3465" s="4">
        <f t="shared" ref="G3465:G3528" si="274">ABS(F3465)</f>
        <v>0</v>
      </c>
      <c r="H3465" s="8">
        <f t="shared" ref="H3465:H3528" si="275">(G3465^2)</f>
        <v>0</v>
      </c>
      <c r="J3465" s="8">
        <v>-611.875</v>
      </c>
      <c r="K3465" s="8">
        <f t="shared" si="271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272"/>
        <v>-0.61187499999999995</v>
      </c>
      <c r="E3466" s="8">
        <v>-0.61187499999999995</v>
      </c>
      <c r="F3466" s="4">
        <f t="shared" si="273"/>
        <v>0</v>
      </c>
      <c r="G3466" s="4">
        <f t="shared" si="274"/>
        <v>0</v>
      </c>
      <c r="H3466" s="8">
        <f t="shared" si="275"/>
        <v>0</v>
      </c>
      <c r="J3466" s="8">
        <v>-611.875</v>
      </c>
      <c r="K3466" s="8">
        <f t="shared" si="271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272"/>
        <v>-0.61187499999999995</v>
      </c>
      <c r="E3467" s="8">
        <v>-0.61187499999999995</v>
      </c>
      <c r="F3467" s="4">
        <f t="shared" si="273"/>
        <v>0</v>
      </c>
      <c r="G3467" s="4">
        <f t="shared" si="274"/>
        <v>0</v>
      </c>
      <c r="H3467" s="8">
        <f t="shared" si="275"/>
        <v>0</v>
      </c>
      <c r="J3467" s="8">
        <v>-611.875</v>
      </c>
      <c r="K3467" s="8">
        <f t="shared" si="271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272"/>
        <v>-0.61187499999999995</v>
      </c>
      <c r="E3468" s="8">
        <v>-0.61187499999999995</v>
      </c>
      <c r="F3468" s="4">
        <f t="shared" si="273"/>
        <v>0</v>
      </c>
      <c r="G3468" s="4">
        <f t="shared" si="274"/>
        <v>0</v>
      </c>
      <c r="H3468" s="8">
        <f t="shared" si="275"/>
        <v>0</v>
      </c>
      <c r="J3468" s="8">
        <v>-611.875</v>
      </c>
      <c r="K3468" s="8">
        <f t="shared" si="271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272"/>
        <v>-1.0669200000000001</v>
      </c>
      <c r="E3469" s="8">
        <v>-1.0669150000000001</v>
      </c>
      <c r="F3469" s="4">
        <f t="shared" si="273"/>
        <v>5.000000000032756E-6</v>
      </c>
      <c r="G3469" s="4">
        <f t="shared" si="274"/>
        <v>5.000000000032756E-6</v>
      </c>
      <c r="H3469" s="8">
        <f t="shared" si="275"/>
        <v>2.5000000000327561E-11</v>
      </c>
      <c r="J3469" s="8">
        <v>-611.875</v>
      </c>
      <c r="K3469" s="8">
        <f t="shared" si="271"/>
        <v>-611.875</v>
      </c>
    </row>
    <row r="3470" spans="1:11" x14ac:dyDescent="0.25">
      <c r="A3470" s="8">
        <v>3462</v>
      </c>
      <c r="B3470" s="8">
        <v>5</v>
      </c>
      <c r="C3470" s="8">
        <v>-1113.5999999999999</v>
      </c>
      <c r="D3470" s="8">
        <f t="shared" si="272"/>
        <v>-1.1135999999999999</v>
      </c>
      <c r="E3470" s="8">
        <v>-1.973096</v>
      </c>
      <c r="F3470" s="4">
        <f t="shared" si="273"/>
        <v>-0.85949600000000004</v>
      </c>
      <c r="G3470" s="4">
        <f t="shared" si="274"/>
        <v>0.85949600000000004</v>
      </c>
      <c r="H3470" s="8">
        <f t="shared" si="275"/>
        <v>0.73873337401600003</v>
      </c>
      <c r="J3470" s="8">
        <v>-611.875</v>
      </c>
      <c r="K3470" s="8">
        <f t="shared" si="271"/>
        <v>-611.875</v>
      </c>
    </row>
    <row r="3471" spans="1:11" x14ac:dyDescent="0.25">
      <c r="A3471" s="8">
        <v>3463</v>
      </c>
      <c r="B3471" s="8">
        <v>6</v>
      </c>
      <c r="C3471" s="8">
        <v>47563.199999999997</v>
      </c>
      <c r="D3471" s="8">
        <f t="shared" si="272"/>
        <v>47.563199999999995</v>
      </c>
      <c r="E3471" s="8">
        <v>49.008147000000001</v>
      </c>
      <c r="F3471" s="4">
        <f t="shared" si="273"/>
        <v>1.4449470000000062</v>
      </c>
      <c r="G3471" s="4">
        <f t="shared" si="274"/>
        <v>1.4449470000000062</v>
      </c>
      <c r="H3471" s="8">
        <f t="shared" si="275"/>
        <v>2.087871832809018</v>
      </c>
      <c r="J3471" s="8">
        <v>-611.875</v>
      </c>
      <c r="K3471" s="8">
        <f t="shared" si="271"/>
        <v>-611.875</v>
      </c>
    </row>
    <row r="3472" spans="1:11" x14ac:dyDescent="0.25">
      <c r="A3472" s="8">
        <v>3464</v>
      </c>
      <c r="B3472" s="8">
        <v>7</v>
      </c>
      <c r="C3472" s="8">
        <v>111262</v>
      </c>
      <c r="D3472" s="8">
        <f t="shared" si="272"/>
        <v>111.262</v>
      </c>
      <c r="E3472" s="8">
        <v>111.79649999999999</v>
      </c>
      <c r="F3472" s="4">
        <f t="shared" si="273"/>
        <v>0.5344999999999942</v>
      </c>
      <c r="G3472" s="4">
        <f t="shared" si="274"/>
        <v>0.5344999999999942</v>
      </c>
      <c r="H3472" s="8">
        <f t="shared" si="275"/>
        <v>0.28569024999999382</v>
      </c>
      <c r="J3472" s="8">
        <v>-611.875</v>
      </c>
      <c r="K3472" s="8">
        <f t="shared" si="271"/>
        <v>-611.875</v>
      </c>
    </row>
    <row r="3473" spans="1:11" x14ac:dyDescent="0.25">
      <c r="A3473" s="8">
        <v>3465</v>
      </c>
      <c r="B3473" s="8">
        <v>8</v>
      </c>
      <c r="C3473" s="8">
        <v>110412</v>
      </c>
      <c r="D3473" s="8">
        <f t="shared" si="272"/>
        <v>110.41200000000001</v>
      </c>
      <c r="E3473" s="8">
        <v>110.894712</v>
      </c>
      <c r="F3473" s="4">
        <f t="shared" si="273"/>
        <v>0.48271199999999226</v>
      </c>
      <c r="G3473" s="4">
        <f t="shared" si="274"/>
        <v>0.48271199999999226</v>
      </c>
      <c r="H3473" s="8">
        <f t="shared" si="275"/>
        <v>0.23301087494399253</v>
      </c>
      <c r="J3473" s="8">
        <v>-611.875</v>
      </c>
      <c r="K3473" s="8">
        <f t="shared" si="271"/>
        <v>-611.875</v>
      </c>
    </row>
    <row r="3474" spans="1:11" x14ac:dyDescent="0.25">
      <c r="A3474" s="8">
        <v>3466</v>
      </c>
      <c r="B3474" s="8">
        <v>9</v>
      </c>
      <c r="C3474" s="8">
        <v>109521</v>
      </c>
      <c r="D3474" s="8">
        <f t="shared" si="272"/>
        <v>109.521</v>
      </c>
      <c r="E3474" s="8">
        <v>109.979366</v>
      </c>
      <c r="F3474" s="4">
        <f t="shared" si="273"/>
        <v>0.45836599999999805</v>
      </c>
      <c r="G3474" s="4">
        <f t="shared" si="274"/>
        <v>0.45836599999999805</v>
      </c>
      <c r="H3474" s="8">
        <f t="shared" si="275"/>
        <v>0.21009938995599822</v>
      </c>
      <c r="J3474" s="8">
        <v>-1066.92</v>
      </c>
      <c r="K3474" s="8">
        <f t="shared" si="271"/>
        <v>-1066.92</v>
      </c>
    </row>
    <row r="3475" spans="1:11" x14ac:dyDescent="0.25">
      <c r="A3475" s="8">
        <v>3467</v>
      </c>
      <c r="B3475" s="8">
        <v>10</v>
      </c>
      <c r="C3475" s="8">
        <v>108742</v>
      </c>
      <c r="D3475" s="8">
        <f t="shared" si="272"/>
        <v>108.742</v>
      </c>
      <c r="E3475" s="8">
        <v>109.155671</v>
      </c>
      <c r="F3475" s="4">
        <f t="shared" si="273"/>
        <v>0.41367099999999368</v>
      </c>
      <c r="G3475" s="4">
        <f t="shared" si="274"/>
        <v>0.41367099999999368</v>
      </c>
      <c r="H3475" s="8">
        <f t="shared" si="275"/>
        <v>0.17112369624099477</v>
      </c>
      <c r="J3475" s="8">
        <v>-1066.92</v>
      </c>
      <c r="K3475" s="8">
        <f t="shared" si="271"/>
        <v>-1066.92</v>
      </c>
    </row>
    <row r="3476" spans="1:11" x14ac:dyDescent="0.25">
      <c r="A3476" s="8">
        <v>3468</v>
      </c>
      <c r="B3476" s="8">
        <v>11</v>
      </c>
      <c r="C3476" s="8">
        <v>108166</v>
      </c>
      <c r="D3476" s="8">
        <f t="shared" si="272"/>
        <v>108.166</v>
      </c>
      <c r="E3476" s="8">
        <v>108.46268600000001</v>
      </c>
      <c r="F3476" s="4">
        <f t="shared" si="273"/>
        <v>0.29668600000000822</v>
      </c>
      <c r="G3476" s="4">
        <f t="shared" si="274"/>
        <v>0.29668600000000822</v>
      </c>
      <c r="H3476" s="8">
        <f t="shared" si="275"/>
        <v>8.8022582596004872E-2</v>
      </c>
      <c r="J3476" s="8">
        <v>7208.36</v>
      </c>
      <c r="K3476" s="8">
        <f t="shared" si="271"/>
        <v>7208.36</v>
      </c>
    </row>
    <row r="3477" spans="1:11" x14ac:dyDescent="0.25">
      <c r="A3477" s="8">
        <v>3469</v>
      </c>
      <c r="B3477" s="8">
        <v>12</v>
      </c>
      <c r="C3477" s="8">
        <v>107674</v>
      </c>
      <c r="D3477" s="8">
        <f t="shared" si="272"/>
        <v>107.67400000000001</v>
      </c>
      <c r="E3477" s="8">
        <v>107.99132400000001</v>
      </c>
      <c r="F3477" s="4">
        <f t="shared" si="273"/>
        <v>0.31732399999999927</v>
      </c>
      <c r="G3477" s="4">
        <f t="shared" si="274"/>
        <v>0.31732399999999927</v>
      </c>
      <c r="H3477" s="8">
        <f t="shared" si="275"/>
        <v>0.10069452097599954</v>
      </c>
      <c r="J3477" s="8">
        <v>112551</v>
      </c>
      <c r="K3477" s="8">
        <f t="shared" si="271"/>
        <v>112551</v>
      </c>
    </row>
    <row r="3478" spans="1:11" x14ac:dyDescent="0.25">
      <c r="A3478" s="8">
        <v>3470</v>
      </c>
      <c r="B3478" s="8">
        <v>13</v>
      </c>
      <c r="C3478" s="8">
        <v>107337</v>
      </c>
      <c r="D3478" s="8">
        <f t="shared" si="272"/>
        <v>107.337</v>
      </c>
      <c r="E3478" s="8">
        <v>107.72789</v>
      </c>
      <c r="F3478" s="4">
        <f t="shared" si="273"/>
        <v>0.39088999999999885</v>
      </c>
      <c r="G3478" s="4">
        <f t="shared" si="274"/>
        <v>0.39088999999999885</v>
      </c>
      <c r="H3478" s="8">
        <f t="shared" si="275"/>
        <v>0.15279499209999911</v>
      </c>
      <c r="J3478" s="8">
        <v>111601</v>
      </c>
      <c r="K3478" s="8">
        <f t="shared" si="271"/>
        <v>111601</v>
      </c>
    </row>
    <row r="3479" spans="1:11" x14ac:dyDescent="0.25">
      <c r="A3479" s="8">
        <v>3471</v>
      </c>
      <c r="B3479" s="8">
        <v>14</v>
      </c>
      <c r="C3479" s="8">
        <v>107115</v>
      </c>
      <c r="D3479" s="8">
        <f t="shared" si="272"/>
        <v>107.11499999999999</v>
      </c>
      <c r="E3479" s="8">
        <v>107.529934</v>
      </c>
      <c r="F3479" s="4">
        <f t="shared" si="273"/>
        <v>0.41493400000000236</v>
      </c>
      <c r="G3479" s="4">
        <f t="shared" si="274"/>
        <v>0.41493400000000236</v>
      </c>
      <c r="H3479" s="8">
        <f t="shared" si="275"/>
        <v>0.17217022435600196</v>
      </c>
      <c r="J3479" s="8">
        <v>110721</v>
      </c>
      <c r="K3479" s="8">
        <f t="shared" si="271"/>
        <v>110721</v>
      </c>
    </row>
    <row r="3480" spans="1:11" x14ac:dyDescent="0.25">
      <c r="A3480" s="8">
        <v>3472</v>
      </c>
      <c r="B3480" s="8">
        <v>15</v>
      </c>
      <c r="C3480" s="8">
        <v>107036</v>
      </c>
      <c r="D3480" s="8">
        <f t="shared" si="272"/>
        <v>107.036</v>
      </c>
      <c r="E3480" s="8">
        <v>107.404127</v>
      </c>
      <c r="F3480" s="4">
        <f t="shared" si="273"/>
        <v>0.3681270000000012</v>
      </c>
      <c r="G3480" s="4">
        <f t="shared" si="274"/>
        <v>0.3681270000000012</v>
      </c>
      <c r="H3480" s="8">
        <f t="shared" si="275"/>
        <v>0.13551748812900088</v>
      </c>
      <c r="J3480" s="8">
        <v>109816</v>
      </c>
      <c r="K3480" s="8">
        <f t="shared" si="271"/>
        <v>109816</v>
      </c>
    </row>
    <row r="3481" spans="1:11" x14ac:dyDescent="0.25">
      <c r="A3481" s="8">
        <v>3473</v>
      </c>
      <c r="B3481" s="8">
        <v>16</v>
      </c>
      <c r="C3481" s="8">
        <v>107537</v>
      </c>
      <c r="D3481" s="8">
        <f t="shared" si="272"/>
        <v>107.53700000000001</v>
      </c>
      <c r="E3481" s="8">
        <v>107.921572</v>
      </c>
      <c r="F3481" s="4">
        <f t="shared" si="273"/>
        <v>0.38457199999999148</v>
      </c>
      <c r="G3481" s="4">
        <f t="shared" si="274"/>
        <v>0.38457199999999148</v>
      </c>
      <c r="H3481" s="8">
        <f t="shared" si="275"/>
        <v>0.14789562318399344</v>
      </c>
      <c r="J3481" s="8">
        <v>109196</v>
      </c>
      <c r="K3481" s="8">
        <f t="shared" si="271"/>
        <v>109196</v>
      </c>
    </row>
    <row r="3482" spans="1:11" x14ac:dyDescent="0.25">
      <c r="A3482" s="8">
        <v>3474</v>
      </c>
      <c r="B3482" s="8">
        <v>17</v>
      </c>
      <c r="C3482" s="8">
        <v>56588.3</v>
      </c>
      <c r="D3482" s="8">
        <f t="shared" si="272"/>
        <v>56.588300000000004</v>
      </c>
      <c r="E3482" s="8">
        <v>54.818153000000002</v>
      </c>
      <c r="F3482" s="4">
        <f t="shared" si="273"/>
        <v>-1.7701470000000015</v>
      </c>
      <c r="G3482" s="4">
        <f t="shared" si="274"/>
        <v>1.7701470000000015</v>
      </c>
      <c r="H3482" s="8">
        <f t="shared" si="275"/>
        <v>3.1334204016090053</v>
      </c>
      <c r="J3482" s="8">
        <v>108589</v>
      </c>
      <c r="K3482" s="8">
        <f t="shared" si="271"/>
        <v>108589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272"/>
        <v>-0.92471500000000006</v>
      </c>
      <c r="E3483" s="8">
        <v>-0.92471499999999995</v>
      </c>
      <c r="F3483" s="4">
        <f t="shared" si="273"/>
        <v>1.1102230246251565E-16</v>
      </c>
      <c r="G3483" s="4">
        <f t="shared" si="274"/>
        <v>1.1102230246251565E-16</v>
      </c>
      <c r="H3483" s="8">
        <f t="shared" si="275"/>
        <v>1.2325951644078309E-32</v>
      </c>
      <c r="J3483" s="8">
        <v>108165</v>
      </c>
      <c r="K3483" s="8">
        <f t="shared" si="271"/>
        <v>108165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272"/>
        <v>-0.61187499999999995</v>
      </c>
      <c r="E3484" s="8">
        <v>-0.61187499999999995</v>
      </c>
      <c r="F3484" s="4">
        <f t="shared" si="273"/>
        <v>0</v>
      </c>
      <c r="G3484" s="4">
        <f t="shared" si="274"/>
        <v>0</v>
      </c>
      <c r="H3484" s="8">
        <f t="shared" si="275"/>
        <v>0</v>
      </c>
      <c r="J3484" s="8">
        <v>107904</v>
      </c>
      <c r="K3484" s="8">
        <f t="shared" si="271"/>
        <v>107904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272"/>
        <v>-0.61187499999999995</v>
      </c>
      <c r="E3485" s="8">
        <v>-0.61187499999999995</v>
      </c>
      <c r="F3485" s="4">
        <f t="shared" si="273"/>
        <v>0</v>
      </c>
      <c r="G3485" s="4">
        <f t="shared" si="274"/>
        <v>0</v>
      </c>
      <c r="H3485" s="8">
        <f t="shared" si="275"/>
        <v>0</v>
      </c>
      <c r="J3485" s="8">
        <v>108065</v>
      </c>
      <c r="K3485" s="8">
        <f t="shared" si="271"/>
        <v>108065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272"/>
        <v>-0.61187499999999995</v>
      </c>
      <c r="E3486" s="8">
        <v>-0.61187499999999995</v>
      </c>
      <c r="F3486" s="4">
        <f t="shared" si="273"/>
        <v>0</v>
      </c>
      <c r="G3486" s="4">
        <f t="shared" si="274"/>
        <v>0</v>
      </c>
      <c r="H3486" s="8">
        <f t="shared" si="275"/>
        <v>0</v>
      </c>
      <c r="J3486" s="8">
        <v>99738.6</v>
      </c>
      <c r="K3486" s="8">
        <f t="shared" si="271"/>
        <v>99738.6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272"/>
        <v>-0.61187499999999995</v>
      </c>
      <c r="E3487" s="8">
        <v>-0.61187499999999995</v>
      </c>
      <c r="F3487" s="4">
        <f t="shared" si="273"/>
        <v>0</v>
      </c>
      <c r="G3487" s="4">
        <f t="shared" si="274"/>
        <v>0</v>
      </c>
      <c r="H3487" s="8">
        <f t="shared" si="275"/>
        <v>0</v>
      </c>
      <c r="J3487" s="8">
        <v>43492.1</v>
      </c>
      <c r="K3487" s="8">
        <f t="shared" si="271"/>
        <v>43492.1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272"/>
        <v>-0.61187499999999995</v>
      </c>
      <c r="E3488" s="8">
        <v>-0.61187499999999995</v>
      </c>
      <c r="F3488" s="4">
        <f t="shared" si="273"/>
        <v>0</v>
      </c>
      <c r="G3488" s="4">
        <f t="shared" si="274"/>
        <v>0</v>
      </c>
      <c r="H3488" s="8">
        <f t="shared" si="275"/>
        <v>0</v>
      </c>
      <c r="J3488" s="8">
        <v>-924.71500000000003</v>
      </c>
      <c r="K3488" s="8">
        <f t="shared" si="271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272"/>
        <v>-0.61187499999999995</v>
      </c>
      <c r="E3489" s="8">
        <v>-0.61187499999999995</v>
      </c>
      <c r="F3489" s="4">
        <f t="shared" si="273"/>
        <v>0</v>
      </c>
      <c r="G3489" s="4">
        <f t="shared" si="274"/>
        <v>0</v>
      </c>
      <c r="H3489" s="8">
        <f t="shared" si="275"/>
        <v>0</v>
      </c>
      <c r="J3489" s="8">
        <v>-611.875</v>
      </c>
      <c r="K3489" s="8">
        <f t="shared" si="271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272"/>
        <v>-0.61187499999999995</v>
      </c>
      <c r="E3490" s="8">
        <v>-0.61187499999999995</v>
      </c>
      <c r="F3490" s="4">
        <f t="shared" si="273"/>
        <v>0</v>
      </c>
      <c r="G3490" s="4">
        <f t="shared" si="274"/>
        <v>0</v>
      </c>
      <c r="H3490" s="8">
        <f t="shared" si="275"/>
        <v>0</v>
      </c>
      <c r="J3490" s="8">
        <v>-611.875</v>
      </c>
      <c r="K3490" s="8">
        <f t="shared" si="271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272"/>
        <v>-0.61187499999999995</v>
      </c>
      <c r="E3491" s="8">
        <v>-0.61187499999999995</v>
      </c>
      <c r="F3491" s="4">
        <f t="shared" si="273"/>
        <v>0</v>
      </c>
      <c r="G3491" s="4">
        <f t="shared" si="274"/>
        <v>0</v>
      </c>
      <c r="H3491" s="8">
        <f t="shared" si="275"/>
        <v>0</v>
      </c>
      <c r="J3491" s="8">
        <v>-611.875</v>
      </c>
      <c r="K3491" s="8">
        <f t="shared" si="271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272"/>
        <v>-0.61187499999999995</v>
      </c>
      <c r="E3492" s="8">
        <v>-0.61187499999999995</v>
      </c>
      <c r="F3492" s="4">
        <f t="shared" si="273"/>
        <v>0</v>
      </c>
      <c r="G3492" s="4">
        <f t="shared" si="274"/>
        <v>0</v>
      </c>
      <c r="H3492" s="8">
        <f t="shared" si="275"/>
        <v>0</v>
      </c>
      <c r="J3492" s="8">
        <v>-611.875</v>
      </c>
      <c r="K3492" s="8">
        <f t="shared" si="271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272"/>
        <v>-1.0669200000000001</v>
      </c>
      <c r="E3493" s="8">
        <v>-1.0669150000000001</v>
      </c>
      <c r="F3493" s="4">
        <f t="shared" si="273"/>
        <v>5.000000000032756E-6</v>
      </c>
      <c r="G3493" s="4">
        <f t="shared" si="274"/>
        <v>5.000000000032756E-6</v>
      </c>
      <c r="H3493" s="8">
        <f t="shared" si="275"/>
        <v>2.5000000000327561E-11</v>
      </c>
      <c r="J3493" s="8">
        <v>-611.875</v>
      </c>
      <c r="K3493" s="8">
        <f t="shared" si="271"/>
        <v>-611.875</v>
      </c>
    </row>
    <row r="3494" spans="1:11" x14ac:dyDescent="0.25">
      <c r="A3494" s="8">
        <v>3486</v>
      </c>
      <c r="B3494" s="8">
        <v>5</v>
      </c>
      <c r="C3494" s="8">
        <v>-2423.42</v>
      </c>
      <c r="D3494" s="8">
        <f t="shared" si="272"/>
        <v>-2.4234200000000001</v>
      </c>
      <c r="E3494" s="8">
        <v>-2.4259490000000001</v>
      </c>
      <c r="F3494" s="4">
        <f t="shared" si="273"/>
        <v>-2.5290000000000035E-3</v>
      </c>
      <c r="G3494" s="4">
        <f t="shared" si="274"/>
        <v>2.5290000000000035E-3</v>
      </c>
      <c r="H3494" s="8">
        <f t="shared" si="275"/>
        <v>6.3958410000000173E-6</v>
      </c>
      <c r="J3494" s="8">
        <v>-611.875</v>
      </c>
      <c r="K3494" s="8">
        <f t="shared" si="271"/>
        <v>-611.875</v>
      </c>
    </row>
    <row r="3495" spans="1:11" x14ac:dyDescent="0.25">
      <c r="A3495" s="8">
        <v>3487</v>
      </c>
      <c r="B3495" s="8">
        <v>6</v>
      </c>
      <c r="C3495" s="8">
        <v>69021.100000000006</v>
      </c>
      <c r="D3495" s="8">
        <f t="shared" si="272"/>
        <v>69.021100000000004</v>
      </c>
      <c r="E3495" s="8">
        <v>70.991918999999996</v>
      </c>
      <c r="F3495" s="4">
        <f t="shared" si="273"/>
        <v>1.9708189999999917</v>
      </c>
      <c r="G3495" s="4">
        <f t="shared" si="274"/>
        <v>1.9708189999999917</v>
      </c>
      <c r="H3495" s="8">
        <f t="shared" si="275"/>
        <v>3.8841275307609671</v>
      </c>
      <c r="J3495" s="8">
        <v>-611.875</v>
      </c>
      <c r="K3495" s="8">
        <f t="shared" si="271"/>
        <v>-611.875</v>
      </c>
    </row>
    <row r="3496" spans="1:11" x14ac:dyDescent="0.25">
      <c r="A3496" s="8">
        <v>3488</v>
      </c>
      <c r="B3496" s="8">
        <v>7</v>
      </c>
      <c r="C3496" s="8">
        <v>111283</v>
      </c>
      <c r="D3496" s="8">
        <f t="shared" si="272"/>
        <v>111.283</v>
      </c>
      <c r="E3496" s="8">
        <v>111.768649</v>
      </c>
      <c r="F3496" s="4">
        <f t="shared" si="273"/>
        <v>0.48564899999999511</v>
      </c>
      <c r="G3496" s="4">
        <f t="shared" si="274"/>
        <v>0.48564899999999511</v>
      </c>
      <c r="H3496" s="8">
        <f t="shared" si="275"/>
        <v>0.23585495120099526</v>
      </c>
      <c r="J3496" s="8">
        <v>-611.875</v>
      </c>
      <c r="K3496" s="8">
        <f t="shared" si="271"/>
        <v>-611.875</v>
      </c>
    </row>
    <row r="3497" spans="1:11" x14ac:dyDescent="0.25">
      <c r="A3497" s="8">
        <v>3489</v>
      </c>
      <c r="B3497" s="8">
        <v>8</v>
      </c>
      <c r="C3497" s="8">
        <v>110417</v>
      </c>
      <c r="D3497" s="8">
        <f t="shared" si="272"/>
        <v>110.417</v>
      </c>
      <c r="E3497" s="8">
        <v>110.874771</v>
      </c>
      <c r="F3497" s="4">
        <f t="shared" si="273"/>
        <v>0.45777099999999393</v>
      </c>
      <c r="G3497" s="4">
        <f t="shared" si="274"/>
        <v>0.45777099999999393</v>
      </c>
      <c r="H3497" s="8">
        <f t="shared" si="275"/>
        <v>0.20955428844099444</v>
      </c>
      <c r="J3497" s="8">
        <v>-611.875</v>
      </c>
      <c r="K3497" s="8">
        <f t="shared" si="271"/>
        <v>-611.875</v>
      </c>
    </row>
    <row r="3498" spans="1:11" x14ac:dyDescent="0.25">
      <c r="A3498" s="8">
        <v>3490</v>
      </c>
      <c r="B3498" s="8">
        <v>9</v>
      </c>
      <c r="C3498" s="8">
        <v>109535</v>
      </c>
      <c r="D3498" s="8">
        <f t="shared" si="272"/>
        <v>109.535</v>
      </c>
      <c r="E3498" s="8">
        <v>109.95972500000001</v>
      </c>
      <c r="F3498" s="4">
        <f t="shared" si="273"/>
        <v>0.42472500000000935</v>
      </c>
      <c r="G3498" s="4">
        <f t="shared" si="274"/>
        <v>0.42472500000000935</v>
      </c>
      <c r="H3498" s="8">
        <f t="shared" si="275"/>
        <v>0.18039132562500793</v>
      </c>
      <c r="J3498" s="8">
        <v>-1066.92</v>
      </c>
      <c r="K3498" s="8">
        <f t="shared" si="271"/>
        <v>-1066.92</v>
      </c>
    </row>
    <row r="3499" spans="1:11" x14ac:dyDescent="0.25">
      <c r="A3499" s="8">
        <v>3491</v>
      </c>
      <c r="B3499" s="8">
        <v>10</v>
      </c>
      <c r="C3499" s="8">
        <v>108728</v>
      </c>
      <c r="D3499" s="8">
        <f t="shared" si="272"/>
        <v>108.72799999999999</v>
      </c>
      <c r="E3499" s="8">
        <v>109.136195</v>
      </c>
      <c r="F3499" s="4">
        <f t="shared" si="273"/>
        <v>0.4081950000000063</v>
      </c>
      <c r="G3499" s="4">
        <f t="shared" si="274"/>
        <v>0.4081950000000063</v>
      </c>
      <c r="H3499" s="8">
        <f t="shared" si="275"/>
        <v>0.16662315802500516</v>
      </c>
      <c r="J3499" s="8">
        <v>-1973.08</v>
      </c>
      <c r="K3499" s="8">
        <f t="shared" si="271"/>
        <v>-1973.08</v>
      </c>
    </row>
    <row r="3500" spans="1:11" x14ac:dyDescent="0.25">
      <c r="A3500" s="8">
        <v>3492</v>
      </c>
      <c r="B3500" s="8">
        <v>11</v>
      </c>
      <c r="C3500" s="8">
        <v>107866</v>
      </c>
      <c r="D3500" s="8">
        <f t="shared" si="272"/>
        <v>107.866</v>
      </c>
      <c r="E3500" s="8">
        <v>108.040623</v>
      </c>
      <c r="F3500" s="4">
        <f t="shared" si="273"/>
        <v>0.17462299999999686</v>
      </c>
      <c r="G3500" s="4">
        <f t="shared" si="274"/>
        <v>0.17462299999999686</v>
      </c>
      <c r="H3500" s="8">
        <f t="shared" si="275"/>
        <v>3.0493192128998904E-2</v>
      </c>
      <c r="J3500" s="8">
        <v>49009.4</v>
      </c>
      <c r="K3500" s="8">
        <f t="shared" ref="K3500:K3563" si="276">J3500</f>
        <v>49009.4</v>
      </c>
    </row>
    <row r="3501" spans="1:11" x14ac:dyDescent="0.25">
      <c r="A3501" s="8">
        <v>3493</v>
      </c>
      <c r="B3501" s="8">
        <v>12</v>
      </c>
      <c r="C3501" s="8">
        <v>107267</v>
      </c>
      <c r="D3501" s="8">
        <f t="shared" si="272"/>
        <v>107.267</v>
      </c>
      <c r="E3501" s="8">
        <v>107.537691</v>
      </c>
      <c r="F3501" s="4">
        <f t="shared" si="273"/>
        <v>0.27069099999999935</v>
      </c>
      <c r="G3501" s="4">
        <f t="shared" si="274"/>
        <v>0.27069099999999935</v>
      </c>
      <c r="H3501" s="8">
        <f t="shared" si="275"/>
        <v>7.3273617480999642E-2</v>
      </c>
      <c r="J3501" s="8">
        <v>111704</v>
      </c>
      <c r="K3501" s="8">
        <f t="shared" si="276"/>
        <v>111704</v>
      </c>
    </row>
    <row r="3502" spans="1:11" x14ac:dyDescent="0.25">
      <c r="A3502" s="8">
        <v>3494</v>
      </c>
      <c r="B3502" s="8">
        <v>13</v>
      </c>
      <c r="C3502" s="8">
        <v>107256</v>
      </c>
      <c r="D3502" s="8">
        <f t="shared" si="272"/>
        <v>107.256</v>
      </c>
      <c r="E3502" s="8">
        <v>107.650758</v>
      </c>
      <c r="F3502" s="4">
        <f t="shared" si="273"/>
        <v>0.39475799999999595</v>
      </c>
      <c r="G3502" s="4">
        <f t="shared" si="274"/>
        <v>0.39475799999999595</v>
      </c>
      <c r="H3502" s="8">
        <f t="shared" si="275"/>
        <v>0.1558338785639968</v>
      </c>
      <c r="J3502" s="8">
        <v>110825</v>
      </c>
      <c r="K3502" s="8">
        <f t="shared" si="276"/>
        <v>110825</v>
      </c>
    </row>
    <row r="3503" spans="1:11" x14ac:dyDescent="0.25">
      <c r="A3503" s="8">
        <v>3495</v>
      </c>
      <c r="B3503" s="8">
        <v>14</v>
      </c>
      <c r="C3503" s="8">
        <v>106966</v>
      </c>
      <c r="D3503" s="8">
        <f t="shared" si="272"/>
        <v>106.96599999999999</v>
      </c>
      <c r="E3503" s="8">
        <v>107.099221</v>
      </c>
      <c r="F3503" s="4">
        <f t="shared" si="273"/>
        <v>0.13322100000000603</v>
      </c>
      <c r="G3503" s="4">
        <f t="shared" si="274"/>
        <v>0.13322100000000603</v>
      </c>
      <c r="H3503" s="8">
        <f t="shared" si="275"/>
        <v>1.7747834841001606E-2</v>
      </c>
      <c r="J3503" s="8">
        <v>109931</v>
      </c>
      <c r="K3503" s="8">
        <f t="shared" si="276"/>
        <v>109931</v>
      </c>
    </row>
    <row r="3504" spans="1:11" x14ac:dyDescent="0.25">
      <c r="A3504" s="8">
        <v>3496</v>
      </c>
      <c r="B3504" s="8">
        <v>15</v>
      </c>
      <c r="C3504" s="8">
        <v>106737</v>
      </c>
      <c r="D3504" s="8">
        <f t="shared" si="272"/>
        <v>106.73699999999999</v>
      </c>
      <c r="E3504" s="8">
        <v>106.96127300000001</v>
      </c>
      <c r="F3504" s="4">
        <f t="shared" si="273"/>
        <v>0.22427300000001082</v>
      </c>
      <c r="G3504" s="4">
        <f t="shared" si="274"/>
        <v>0.22427300000001082</v>
      </c>
      <c r="H3504" s="8">
        <f t="shared" si="275"/>
        <v>5.0298378529004859E-2</v>
      </c>
      <c r="J3504" s="8">
        <v>109135</v>
      </c>
      <c r="K3504" s="8">
        <f t="shared" si="276"/>
        <v>109135</v>
      </c>
    </row>
    <row r="3505" spans="1:11" x14ac:dyDescent="0.25">
      <c r="A3505" s="8">
        <v>3497</v>
      </c>
      <c r="B3505" s="8">
        <v>16</v>
      </c>
      <c r="C3505" s="8">
        <v>107153</v>
      </c>
      <c r="D3505" s="8">
        <f t="shared" si="272"/>
        <v>107.15300000000001</v>
      </c>
      <c r="E3505" s="8">
        <v>107.49745900000001</v>
      </c>
      <c r="F3505" s="4">
        <f t="shared" si="273"/>
        <v>0.34445900000000051</v>
      </c>
      <c r="G3505" s="4">
        <f t="shared" si="274"/>
        <v>0.34445900000000051</v>
      </c>
      <c r="H3505" s="8">
        <f t="shared" si="275"/>
        <v>0.11865200268100036</v>
      </c>
      <c r="J3505" s="8">
        <v>108471</v>
      </c>
      <c r="K3505" s="8">
        <f t="shared" si="276"/>
        <v>108471</v>
      </c>
    </row>
    <row r="3506" spans="1:11" x14ac:dyDescent="0.25">
      <c r="A3506" s="8">
        <v>3498</v>
      </c>
      <c r="B3506" s="8">
        <v>17</v>
      </c>
      <c r="C3506" s="8">
        <v>67717.600000000006</v>
      </c>
      <c r="D3506" s="8">
        <f t="shared" si="272"/>
        <v>67.717600000000004</v>
      </c>
      <c r="E3506" s="8">
        <v>65.659747999999993</v>
      </c>
      <c r="F3506" s="4">
        <f t="shared" si="273"/>
        <v>-2.0578520000000111</v>
      </c>
      <c r="G3506" s="4">
        <f t="shared" si="274"/>
        <v>2.0578520000000111</v>
      </c>
      <c r="H3506" s="8">
        <f t="shared" si="275"/>
        <v>4.2347548539040458</v>
      </c>
      <c r="J3506" s="8">
        <v>108004</v>
      </c>
      <c r="K3506" s="8">
        <f t="shared" si="276"/>
        <v>108004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272"/>
        <v>-0.92471500000000006</v>
      </c>
      <c r="E3507" s="8">
        <v>-0.92471499999999995</v>
      </c>
      <c r="F3507" s="4">
        <f t="shared" si="273"/>
        <v>1.1102230246251565E-16</v>
      </c>
      <c r="G3507" s="4">
        <f t="shared" si="274"/>
        <v>1.1102230246251565E-16</v>
      </c>
      <c r="H3507" s="8">
        <f t="shared" si="275"/>
        <v>1.2325951644078309E-32</v>
      </c>
      <c r="J3507" s="8">
        <v>107757</v>
      </c>
      <c r="K3507" s="8">
        <f t="shared" si="276"/>
        <v>107757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272"/>
        <v>-0.61187499999999995</v>
      </c>
      <c r="E3508" s="8">
        <v>-0.61187499999999995</v>
      </c>
      <c r="F3508" s="4">
        <f t="shared" si="273"/>
        <v>0</v>
      </c>
      <c r="G3508" s="4">
        <f t="shared" si="274"/>
        <v>0</v>
      </c>
      <c r="H3508" s="8">
        <f t="shared" si="275"/>
        <v>0</v>
      </c>
      <c r="J3508" s="8">
        <v>107562</v>
      </c>
      <c r="K3508" s="8">
        <f t="shared" si="276"/>
        <v>107562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272"/>
        <v>-0.61187499999999995</v>
      </c>
      <c r="E3509" s="8">
        <v>-0.61187499999999995</v>
      </c>
      <c r="F3509" s="4">
        <f t="shared" si="273"/>
        <v>0</v>
      </c>
      <c r="G3509" s="4">
        <f t="shared" si="274"/>
        <v>0</v>
      </c>
      <c r="H3509" s="8">
        <f t="shared" si="275"/>
        <v>0</v>
      </c>
      <c r="J3509" s="8">
        <v>107436</v>
      </c>
      <c r="K3509" s="8">
        <f t="shared" si="276"/>
        <v>107436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272"/>
        <v>-0.61187499999999995</v>
      </c>
      <c r="E3510" s="8">
        <v>-0.61187499999999995</v>
      </c>
      <c r="F3510" s="4">
        <f t="shared" si="273"/>
        <v>0</v>
      </c>
      <c r="G3510" s="4">
        <f t="shared" si="274"/>
        <v>0</v>
      </c>
      <c r="H3510" s="8">
        <f t="shared" si="275"/>
        <v>0</v>
      </c>
      <c r="J3510" s="8">
        <v>107458</v>
      </c>
      <c r="K3510" s="8">
        <f t="shared" si="276"/>
        <v>107458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272"/>
        <v>-0.61187499999999995</v>
      </c>
      <c r="E3511" s="8">
        <v>-0.61187499999999995</v>
      </c>
      <c r="F3511" s="4">
        <f t="shared" si="273"/>
        <v>0</v>
      </c>
      <c r="G3511" s="4">
        <f t="shared" si="274"/>
        <v>0</v>
      </c>
      <c r="H3511" s="8">
        <f t="shared" si="275"/>
        <v>0</v>
      </c>
      <c r="J3511" s="8">
        <v>55276.9</v>
      </c>
      <c r="K3511" s="8">
        <f t="shared" si="276"/>
        <v>55276.9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272"/>
        <v>-0.61187499999999995</v>
      </c>
      <c r="E3512" s="8">
        <v>-0.61187499999999995</v>
      </c>
      <c r="F3512" s="4">
        <f t="shared" si="273"/>
        <v>0</v>
      </c>
      <c r="G3512" s="4">
        <f t="shared" si="274"/>
        <v>0</v>
      </c>
      <c r="H3512" s="8">
        <f t="shared" si="275"/>
        <v>0</v>
      </c>
      <c r="J3512" s="8">
        <v>-924.71500000000003</v>
      </c>
      <c r="K3512" s="8">
        <f t="shared" si="276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272"/>
        <v>-0.61187499999999995</v>
      </c>
      <c r="E3513" s="8">
        <v>-0.61187499999999995</v>
      </c>
      <c r="F3513" s="4">
        <f t="shared" si="273"/>
        <v>0</v>
      </c>
      <c r="G3513" s="4">
        <f t="shared" si="274"/>
        <v>0</v>
      </c>
      <c r="H3513" s="8">
        <f t="shared" si="275"/>
        <v>0</v>
      </c>
      <c r="J3513" s="8">
        <v>-611.875</v>
      </c>
      <c r="K3513" s="8">
        <f t="shared" si="276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272"/>
        <v>-0.61187499999999995</v>
      </c>
      <c r="E3514" s="8">
        <v>-0.61187499999999995</v>
      </c>
      <c r="F3514" s="4">
        <f t="shared" si="273"/>
        <v>0</v>
      </c>
      <c r="G3514" s="4">
        <f t="shared" si="274"/>
        <v>0</v>
      </c>
      <c r="H3514" s="8">
        <f t="shared" si="275"/>
        <v>0</v>
      </c>
      <c r="J3514" s="8">
        <v>-611.875</v>
      </c>
      <c r="K3514" s="8">
        <f t="shared" si="276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272"/>
        <v>-0.61187499999999995</v>
      </c>
      <c r="E3515" s="8">
        <v>-0.61187499999999995</v>
      </c>
      <c r="F3515" s="4">
        <f t="shared" si="273"/>
        <v>0</v>
      </c>
      <c r="G3515" s="4">
        <f t="shared" si="274"/>
        <v>0</v>
      </c>
      <c r="H3515" s="8">
        <f t="shared" si="275"/>
        <v>0</v>
      </c>
      <c r="J3515" s="8">
        <v>-611.875</v>
      </c>
      <c r="K3515" s="8">
        <f t="shared" si="276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272"/>
        <v>-0.61187499999999995</v>
      </c>
      <c r="E3516" s="8">
        <v>-0.61187499999999995</v>
      </c>
      <c r="F3516" s="4">
        <f t="shared" si="273"/>
        <v>0</v>
      </c>
      <c r="G3516" s="4">
        <f t="shared" si="274"/>
        <v>0</v>
      </c>
      <c r="H3516" s="8">
        <f t="shared" si="275"/>
        <v>0</v>
      </c>
      <c r="J3516" s="8">
        <v>-611.875</v>
      </c>
      <c r="K3516" s="8">
        <f t="shared" si="276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272"/>
        <v>-1.0669200000000001</v>
      </c>
      <c r="E3517" s="8">
        <v>-1.0669150000000001</v>
      </c>
      <c r="F3517" s="4">
        <f t="shared" si="273"/>
        <v>5.000000000032756E-6</v>
      </c>
      <c r="G3517" s="4">
        <f t="shared" si="274"/>
        <v>5.000000000032756E-6</v>
      </c>
      <c r="H3517" s="8">
        <f t="shared" si="275"/>
        <v>2.5000000000327561E-11</v>
      </c>
      <c r="J3517" s="8">
        <v>-611.875</v>
      </c>
      <c r="K3517" s="8">
        <f t="shared" si="276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272"/>
        <v>-1.0669200000000001</v>
      </c>
      <c r="E3518" s="8">
        <v>-1.0669150000000001</v>
      </c>
      <c r="F3518" s="4">
        <f t="shared" si="273"/>
        <v>5.000000000032756E-6</v>
      </c>
      <c r="G3518" s="4">
        <f t="shared" si="274"/>
        <v>5.000000000032756E-6</v>
      </c>
      <c r="H3518" s="8">
        <f t="shared" si="275"/>
        <v>2.5000000000327561E-11</v>
      </c>
      <c r="J3518" s="8">
        <v>-611.875</v>
      </c>
      <c r="K3518" s="8">
        <f t="shared" si="276"/>
        <v>-611.875</v>
      </c>
    </row>
    <row r="3519" spans="1:11" x14ac:dyDescent="0.25">
      <c r="A3519" s="8">
        <v>3511</v>
      </c>
      <c r="B3519" s="8">
        <v>6</v>
      </c>
      <c r="C3519" s="8">
        <v>-2273.12</v>
      </c>
      <c r="D3519" s="8">
        <f t="shared" si="272"/>
        <v>-2.27312</v>
      </c>
      <c r="E3519" s="8">
        <v>-2.7058309999999999</v>
      </c>
      <c r="F3519" s="4">
        <f t="shared" si="273"/>
        <v>-0.43271099999999985</v>
      </c>
      <c r="G3519" s="4">
        <f t="shared" si="274"/>
        <v>0.43271099999999985</v>
      </c>
      <c r="H3519" s="8">
        <f t="shared" si="275"/>
        <v>0.18723880952099986</v>
      </c>
      <c r="J3519" s="8">
        <v>-611.875</v>
      </c>
      <c r="K3519" s="8">
        <f t="shared" si="276"/>
        <v>-611.875</v>
      </c>
    </row>
    <row r="3520" spans="1:11" x14ac:dyDescent="0.25">
      <c r="A3520" s="8">
        <v>3512</v>
      </c>
      <c r="B3520" s="8">
        <v>7</v>
      </c>
      <c r="C3520" s="8">
        <v>-1574.51</v>
      </c>
      <c r="D3520" s="8">
        <f t="shared" si="272"/>
        <v>-1.5745100000000001</v>
      </c>
      <c r="E3520" s="8">
        <v>-1.2784390000000001</v>
      </c>
      <c r="F3520" s="4">
        <f t="shared" si="273"/>
        <v>0.29607099999999997</v>
      </c>
      <c r="G3520" s="4">
        <f t="shared" si="274"/>
        <v>0.29607099999999997</v>
      </c>
      <c r="H3520" s="8">
        <f t="shared" si="275"/>
        <v>8.7658037040999989E-2</v>
      </c>
      <c r="J3520" s="8">
        <v>-611.875</v>
      </c>
      <c r="K3520" s="8">
        <f t="shared" si="276"/>
        <v>-611.875</v>
      </c>
    </row>
    <row r="3521" spans="1:11" x14ac:dyDescent="0.25">
      <c r="A3521" s="8">
        <v>3513</v>
      </c>
      <c r="B3521" s="8">
        <v>8</v>
      </c>
      <c r="C3521" s="8">
        <v>51665.8</v>
      </c>
      <c r="D3521" s="8">
        <f t="shared" si="272"/>
        <v>51.665800000000004</v>
      </c>
      <c r="E3521" s="8">
        <v>51.764944999999997</v>
      </c>
      <c r="F3521" s="4">
        <f t="shared" si="273"/>
        <v>9.9144999999992933E-2</v>
      </c>
      <c r="G3521" s="4">
        <f t="shared" si="274"/>
        <v>9.9144999999992933E-2</v>
      </c>
      <c r="H3521" s="8">
        <f t="shared" si="275"/>
        <v>9.8297310249985982E-3</v>
      </c>
      <c r="J3521" s="8">
        <v>-611.875</v>
      </c>
      <c r="K3521" s="8">
        <f t="shared" si="276"/>
        <v>-611.875</v>
      </c>
    </row>
    <row r="3522" spans="1:11" x14ac:dyDescent="0.25">
      <c r="A3522" s="8">
        <v>3514</v>
      </c>
      <c r="B3522" s="8">
        <v>9</v>
      </c>
      <c r="C3522" s="8">
        <v>25746.9</v>
      </c>
      <c r="D3522" s="8">
        <f t="shared" si="272"/>
        <v>25.7469</v>
      </c>
      <c r="E3522" s="8">
        <v>25.705964999999999</v>
      </c>
      <c r="F3522" s="4">
        <f t="shared" si="273"/>
        <v>-4.0935000000001054E-2</v>
      </c>
      <c r="G3522" s="4">
        <f t="shared" si="274"/>
        <v>4.0935000000001054E-2</v>
      </c>
      <c r="H3522" s="8">
        <f t="shared" si="275"/>
        <v>1.6756742250000863E-3</v>
      </c>
      <c r="J3522" s="8">
        <v>-1066.92</v>
      </c>
      <c r="K3522" s="8">
        <f t="shared" si="276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272"/>
        <v>-0.92471500000000006</v>
      </c>
      <c r="E3523" s="8">
        <v>-0.92471499999999995</v>
      </c>
      <c r="F3523" s="4">
        <f t="shared" si="273"/>
        <v>1.1102230246251565E-16</v>
      </c>
      <c r="G3523" s="4">
        <f t="shared" si="274"/>
        <v>1.1102230246251565E-16</v>
      </c>
      <c r="H3523" s="8">
        <f t="shared" si="275"/>
        <v>1.2325951644078309E-32</v>
      </c>
      <c r="J3523" s="8">
        <v>-2426.1999999999998</v>
      </c>
      <c r="K3523" s="8">
        <f t="shared" si="276"/>
        <v>-2426.1999999999998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272"/>
        <v>-0.92471500000000006</v>
      </c>
      <c r="E3524" s="8">
        <v>-0.92471499999999995</v>
      </c>
      <c r="F3524" s="4">
        <f t="shared" si="273"/>
        <v>1.1102230246251565E-16</v>
      </c>
      <c r="G3524" s="4">
        <f t="shared" si="274"/>
        <v>1.1102230246251565E-16</v>
      </c>
      <c r="H3524" s="8">
        <f t="shared" si="275"/>
        <v>1.2325951644078309E-32</v>
      </c>
      <c r="J3524" s="8">
        <v>70975.199999999997</v>
      </c>
      <c r="K3524" s="8">
        <f t="shared" si="276"/>
        <v>70975.199999999997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272"/>
        <v>-0.92471500000000006</v>
      </c>
      <c r="E3525" s="8">
        <v>-0.92471499999999995</v>
      </c>
      <c r="F3525" s="4">
        <f t="shared" si="273"/>
        <v>1.1102230246251565E-16</v>
      </c>
      <c r="G3525" s="4">
        <f t="shared" si="274"/>
        <v>1.1102230246251565E-16</v>
      </c>
      <c r="H3525" s="8">
        <f t="shared" si="275"/>
        <v>1.2325951644078309E-32</v>
      </c>
      <c r="J3525" s="8">
        <v>111676</v>
      </c>
      <c r="K3525" s="8">
        <f t="shared" si="276"/>
        <v>111676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272"/>
        <v>-0.92471500000000006</v>
      </c>
      <c r="E3526" s="8">
        <v>-0.92471499999999995</v>
      </c>
      <c r="F3526" s="4">
        <f t="shared" si="273"/>
        <v>1.1102230246251565E-16</v>
      </c>
      <c r="G3526" s="4">
        <f t="shared" si="274"/>
        <v>1.1102230246251565E-16</v>
      </c>
      <c r="H3526" s="8">
        <f t="shared" si="275"/>
        <v>1.2325951644078309E-32</v>
      </c>
      <c r="J3526" s="8">
        <v>110806</v>
      </c>
      <c r="K3526" s="8">
        <f t="shared" si="276"/>
        <v>110806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272"/>
        <v>-0.92471500000000006</v>
      </c>
      <c r="E3527" s="8">
        <v>-0.92471499999999995</v>
      </c>
      <c r="F3527" s="4">
        <f t="shared" si="273"/>
        <v>1.1102230246251565E-16</v>
      </c>
      <c r="G3527" s="4">
        <f t="shared" si="274"/>
        <v>1.1102230246251565E-16</v>
      </c>
      <c r="H3527" s="8">
        <f t="shared" si="275"/>
        <v>1.2325951644078309E-32</v>
      </c>
      <c r="J3527" s="8">
        <v>109912</v>
      </c>
      <c r="K3527" s="8">
        <f t="shared" si="276"/>
        <v>109912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272"/>
        <v>-0.92471500000000006</v>
      </c>
      <c r="E3528" s="8">
        <v>-0.92471499999999995</v>
      </c>
      <c r="F3528" s="4">
        <f t="shared" si="273"/>
        <v>1.1102230246251565E-16</v>
      </c>
      <c r="G3528" s="4">
        <f t="shared" si="274"/>
        <v>1.1102230246251565E-16</v>
      </c>
      <c r="H3528" s="8">
        <f t="shared" si="275"/>
        <v>1.2325951644078309E-32</v>
      </c>
      <c r="J3528" s="8">
        <v>109117</v>
      </c>
      <c r="K3528" s="8">
        <f t="shared" si="276"/>
        <v>109117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277">C3529/1000</f>
        <v>-0.92471500000000006</v>
      </c>
      <c r="E3529" s="8">
        <v>-0.92471499999999995</v>
      </c>
      <c r="F3529" s="4">
        <f t="shared" ref="F3529:F3592" si="278">(E3529- D3529)</f>
        <v>1.1102230246251565E-16</v>
      </c>
      <c r="G3529" s="4">
        <f t="shared" ref="G3529:G3592" si="279">ABS(F3529)</f>
        <v>1.1102230246251565E-16</v>
      </c>
      <c r="H3529" s="8">
        <f t="shared" ref="H3529:H3592" si="280">(G3529^2)</f>
        <v>1.2325951644078309E-32</v>
      </c>
      <c r="J3529" s="8">
        <v>108059</v>
      </c>
      <c r="K3529" s="8">
        <f t="shared" si="276"/>
        <v>108059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277"/>
        <v>-0.92471500000000006</v>
      </c>
      <c r="E3530" s="8">
        <v>-0.92471499999999995</v>
      </c>
      <c r="F3530" s="4">
        <f t="shared" si="278"/>
        <v>1.1102230246251565E-16</v>
      </c>
      <c r="G3530" s="4">
        <f t="shared" si="279"/>
        <v>1.1102230246251565E-16</v>
      </c>
      <c r="H3530" s="8">
        <f t="shared" si="280"/>
        <v>1.2325951644078309E-32</v>
      </c>
      <c r="J3530" s="8">
        <v>107575</v>
      </c>
      <c r="K3530" s="8">
        <f t="shared" si="276"/>
        <v>107575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277"/>
        <v>-0.92471500000000006</v>
      </c>
      <c r="E3531" s="8">
        <v>-0.92471499999999995</v>
      </c>
      <c r="F3531" s="4">
        <f t="shared" si="278"/>
        <v>1.1102230246251565E-16</v>
      </c>
      <c r="G3531" s="4">
        <f t="shared" si="279"/>
        <v>1.1102230246251565E-16</v>
      </c>
      <c r="H3531" s="8">
        <f t="shared" si="280"/>
        <v>1.2325951644078309E-32</v>
      </c>
      <c r="J3531" s="8">
        <v>107574</v>
      </c>
      <c r="K3531" s="8">
        <f t="shared" si="276"/>
        <v>107574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277"/>
        <v>-0.61187499999999995</v>
      </c>
      <c r="E3532" s="8">
        <v>-0.61187499999999995</v>
      </c>
      <c r="F3532" s="4">
        <f t="shared" si="278"/>
        <v>0</v>
      </c>
      <c r="G3532" s="4">
        <f t="shared" si="279"/>
        <v>0</v>
      </c>
      <c r="H3532" s="8">
        <f t="shared" si="280"/>
        <v>0</v>
      </c>
      <c r="J3532" s="8">
        <v>107143</v>
      </c>
      <c r="K3532" s="8">
        <f t="shared" si="276"/>
        <v>107143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277"/>
        <v>-0.61187499999999995</v>
      </c>
      <c r="E3533" s="8">
        <v>-0.61187499999999995</v>
      </c>
      <c r="F3533" s="4">
        <f t="shared" si="278"/>
        <v>0</v>
      </c>
      <c r="G3533" s="4">
        <f t="shared" si="279"/>
        <v>0</v>
      </c>
      <c r="H3533" s="8">
        <f t="shared" si="280"/>
        <v>0</v>
      </c>
      <c r="J3533" s="8">
        <v>107008</v>
      </c>
      <c r="K3533" s="8">
        <f t="shared" si="276"/>
        <v>107008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277"/>
        <v>-0.61187499999999995</v>
      </c>
      <c r="E3534" s="8">
        <v>-0.61187499999999995</v>
      </c>
      <c r="F3534" s="4">
        <f t="shared" si="278"/>
        <v>0</v>
      </c>
      <c r="G3534" s="4">
        <f t="shared" si="279"/>
        <v>0</v>
      </c>
      <c r="H3534" s="8">
        <f t="shared" si="280"/>
        <v>0</v>
      </c>
      <c r="J3534" s="8">
        <v>107307</v>
      </c>
      <c r="K3534" s="8">
        <f t="shared" si="276"/>
        <v>107307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277"/>
        <v>-0.61187499999999995</v>
      </c>
      <c r="E3535" s="8">
        <v>-0.61187499999999995</v>
      </c>
      <c r="F3535" s="4">
        <f t="shared" si="278"/>
        <v>0</v>
      </c>
      <c r="G3535" s="4">
        <f t="shared" si="279"/>
        <v>0</v>
      </c>
      <c r="H3535" s="8">
        <f t="shared" si="280"/>
        <v>0</v>
      </c>
      <c r="J3535" s="8">
        <v>66196.899999999994</v>
      </c>
      <c r="K3535" s="8">
        <f t="shared" si="276"/>
        <v>66196.899999999994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277"/>
        <v>-0.61187499999999995</v>
      </c>
      <c r="E3536" s="8">
        <v>-0.61187499999999995</v>
      </c>
      <c r="F3536" s="4">
        <f t="shared" si="278"/>
        <v>0</v>
      </c>
      <c r="G3536" s="4">
        <f t="shared" si="279"/>
        <v>0</v>
      </c>
      <c r="H3536" s="8">
        <f t="shared" si="280"/>
        <v>0</v>
      </c>
      <c r="J3536" s="8">
        <v>-924.71500000000003</v>
      </c>
      <c r="K3536" s="8">
        <f t="shared" si="276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277"/>
        <v>-0.61187499999999995</v>
      </c>
      <c r="E3537" s="8">
        <v>-0.61187499999999995</v>
      </c>
      <c r="F3537" s="4">
        <f t="shared" si="278"/>
        <v>0</v>
      </c>
      <c r="G3537" s="4">
        <f t="shared" si="279"/>
        <v>0</v>
      </c>
      <c r="H3537" s="8">
        <f t="shared" si="280"/>
        <v>0</v>
      </c>
      <c r="J3537" s="8">
        <v>-611.875</v>
      </c>
      <c r="K3537" s="8">
        <f t="shared" si="276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277"/>
        <v>-0.61187499999999995</v>
      </c>
      <c r="E3538" s="8">
        <v>-0.61187499999999995</v>
      </c>
      <c r="F3538" s="4">
        <f t="shared" si="278"/>
        <v>0</v>
      </c>
      <c r="G3538" s="4">
        <f t="shared" si="279"/>
        <v>0</v>
      </c>
      <c r="H3538" s="8">
        <f t="shared" si="280"/>
        <v>0</v>
      </c>
      <c r="J3538" s="8">
        <v>-611.875</v>
      </c>
      <c r="K3538" s="8">
        <f t="shared" si="276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277"/>
        <v>-0.61187499999999995</v>
      </c>
      <c r="E3539" s="8">
        <v>-0.61187499999999995</v>
      </c>
      <c r="F3539" s="4">
        <f t="shared" si="278"/>
        <v>0</v>
      </c>
      <c r="G3539" s="4">
        <f t="shared" si="279"/>
        <v>0</v>
      </c>
      <c r="H3539" s="8">
        <f t="shared" si="280"/>
        <v>0</v>
      </c>
      <c r="J3539" s="8">
        <v>-611.875</v>
      </c>
      <c r="K3539" s="8">
        <f t="shared" si="276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277"/>
        <v>-0.61187499999999995</v>
      </c>
      <c r="E3540" s="8">
        <v>-0.61187499999999995</v>
      </c>
      <c r="F3540" s="4">
        <f t="shared" si="278"/>
        <v>0</v>
      </c>
      <c r="G3540" s="4">
        <f t="shared" si="279"/>
        <v>0</v>
      </c>
      <c r="H3540" s="8">
        <f t="shared" si="280"/>
        <v>0</v>
      </c>
      <c r="J3540" s="8">
        <v>-611.875</v>
      </c>
      <c r="K3540" s="8">
        <f t="shared" si="276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277"/>
        <v>-1.0669200000000001</v>
      </c>
      <c r="E3541" s="8">
        <v>-1.0669150000000001</v>
      </c>
      <c r="F3541" s="4">
        <f t="shared" si="278"/>
        <v>5.000000000032756E-6</v>
      </c>
      <c r="G3541" s="4">
        <f t="shared" si="279"/>
        <v>5.000000000032756E-6</v>
      </c>
      <c r="H3541" s="8">
        <f t="shared" si="280"/>
        <v>2.5000000000327561E-11</v>
      </c>
      <c r="J3541" s="8">
        <v>-611.875</v>
      </c>
      <c r="K3541" s="8">
        <f t="shared" si="276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277"/>
        <v>-1.0669200000000001</v>
      </c>
      <c r="E3542" s="8">
        <v>-1.0669150000000001</v>
      </c>
      <c r="F3542" s="4">
        <f t="shared" si="278"/>
        <v>5.000000000032756E-6</v>
      </c>
      <c r="G3542" s="4">
        <f t="shared" si="279"/>
        <v>5.000000000032756E-6</v>
      </c>
      <c r="H3542" s="8">
        <f t="shared" si="280"/>
        <v>2.5000000000327561E-11</v>
      </c>
      <c r="J3542" s="8">
        <v>-611.875</v>
      </c>
      <c r="K3542" s="8">
        <f t="shared" si="276"/>
        <v>-611.875</v>
      </c>
    </row>
    <row r="3543" spans="1:11" x14ac:dyDescent="0.25">
      <c r="A3543" s="8">
        <v>3535</v>
      </c>
      <c r="B3543" s="8">
        <v>6</v>
      </c>
      <c r="C3543" s="8">
        <v>-3665.79</v>
      </c>
      <c r="D3543" s="8">
        <f t="shared" si="277"/>
        <v>-3.6657899999999999</v>
      </c>
      <c r="E3543" s="8">
        <v>-3.6701570000000001</v>
      </c>
      <c r="F3543" s="4">
        <f t="shared" si="278"/>
        <v>-4.3670000000002318E-3</v>
      </c>
      <c r="G3543" s="4">
        <f t="shared" si="279"/>
        <v>4.3670000000002318E-3</v>
      </c>
      <c r="H3543" s="8">
        <f t="shared" si="280"/>
        <v>1.9070689000002026E-5</v>
      </c>
      <c r="J3543" s="8">
        <v>-611.875</v>
      </c>
      <c r="K3543" s="8">
        <f t="shared" si="276"/>
        <v>-611.875</v>
      </c>
    </row>
    <row r="3544" spans="1:11" x14ac:dyDescent="0.25">
      <c r="A3544" s="8">
        <v>3536</v>
      </c>
      <c r="B3544" s="8">
        <v>7</v>
      </c>
      <c r="C3544" s="8">
        <v>110000</v>
      </c>
      <c r="D3544" s="8">
        <f t="shared" si="277"/>
        <v>110</v>
      </c>
      <c r="E3544" s="8">
        <v>111.15458599999999</v>
      </c>
      <c r="F3544" s="4">
        <f t="shared" si="278"/>
        <v>1.1545859999999948</v>
      </c>
      <c r="G3544" s="4">
        <f t="shared" si="279"/>
        <v>1.1545859999999948</v>
      </c>
      <c r="H3544" s="8">
        <f t="shared" si="280"/>
        <v>1.333068831395988</v>
      </c>
      <c r="J3544" s="8">
        <v>-611.875</v>
      </c>
      <c r="K3544" s="8">
        <f t="shared" si="276"/>
        <v>-611.875</v>
      </c>
    </row>
    <row r="3545" spans="1:11" x14ac:dyDescent="0.25">
      <c r="A3545" s="8">
        <v>3537</v>
      </c>
      <c r="B3545" s="8">
        <v>8</v>
      </c>
      <c r="C3545" s="8">
        <v>111092</v>
      </c>
      <c r="D3545" s="8">
        <f t="shared" si="277"/>
        <v>111.092</v>
      </c>
      <c r="E3545" s="8">
        <v>111.602507</v>
      </c>
      <c r="F3545" s="4">
        <f t="shared" si="278"/>
        <v>0.51050700000000404</v>
      </c>
      <c r="G3545" s="4">
        <f t="shared" si="279"/>
        <v>0.51050700000000404</v>
      </c>
      <c r="H3545" s="8">
        <f t="shared" si="280"/>
        <v>0.26061739704900411</v>
      </c>
      <c r="J3545" s="8">
        <v>-611.875</v>
      </c>
      <c r="K3545" s="8">
        <f t="shared" si="276"/>
        <v>-611.875</v>
      </c>
    </row>
    <row r="3546" spans="1:11" x14ac:dyDescent="0.25">
      <c r="A3546" s="8">
        <v>3538</v>
      </c>
      <c r="B3546" s="8">
        <v>9</v>
      </c>
      <c r="C3546" s="8">
        <v>110238</v>
      </c>
      <c r="D3546" s="8">
        <f t="shared" si="277"/>
        <v>110.238</v>
      </c>
      <c r="E3546" s="8">
        <v>110.697745</v>
      </c>
      <c r="F3546" s="4">
        <f t="shared" si="278"/>
        <v>0.45974499999999807</v>
      </c>
      <c r="G3546" s="4">
        <f t="shared" si="279"/>
        <v>0.45974499999999807</v>
      </c>
      <c r="H3546" s="8">
        <f t="shared" si="280"/>
        <v>0.21136546502499823</v>
      </c>
      <c r="J3546" s="8">
        <v>-1066.92</v>
      </c>
      <c r="K3546" s="8">
        <f t="shared" si="276"/>
        <v>-1066.92</v>
      </c>
    </row>
    <row r="3547" spans="1:11" x14ac:dyDescent="0.25">
      <c r="A3547" s="8">
        <v>3539</v>
      </c>
      <c r="B3547" s="8">
        <v>10</v>
      </c>
      <c r="C3547" s="8">
        <v>109317</v>
      </c>
      <c r="D3547" s="8">
        <f t="shared" si="277"/>
        <v>109.31699999999999</v>
      </c>
      <c r="E3547" s="8">
        <v>109.757024</v>
      </c>
      <c r="F3547" s="4">
        <f t="shared" si="278"/>
        <v>0.44002400000000819</v>
      </c>
      <c r="G3547" s="4">
        <f t="shared" si="279"/>
        <v>0.44002400000000819</v>
      </c>
      <c r="H3547" s="8">
        <f t="shared" si="280"/>
        <v>0.19362112057600719</v>
      </c>
      <c r="J3547" s="8">
        <v>-1066.92</v>
      </c>
      <c r="K3547" s="8">
        <f t="shared" si="276"/>
        <v>-1066.92</v>
      </c>
    </row>
    <row r="3548" spans="1:11" x14ac:dyDescent="0.25">
      <c r="A3548" s="8">
        <v>3540</v>
      </c>
      <c r="B3548" s="8">
        <v>11</v>
      </c>
      <c r="C3548" s="8">
        <v>108633</v>
      </c>
      <c r="D3548" s="8">
        <f t="shared" si="277"/>
        <v>108.633</v>
      </c>
      <c r="E3548" s="8">
        <v>109.059038</v>
      </c>
      <c r="F3548" s="4">
        <f t="shared" si="278"/>
        <v>0.42603800000000547</v>
      </c>
      <c r="G3548" s="4">
        <f t="shared" si="279"/>
        <v>0.42603800000000547</v>
      </c>
      <c r="H3548" s="8">
        <f t="shared" si="280"/>
        <v>0.18150837744400466</v>
      </c>
      <c r="J3548" s="8">
        <v>-2705.82</v>
      </c>
      <c r="K3548" s="8">
        <f t="shared" si="276"/>
        <v>-2705.82</v>
      </c>
    </row>
    <row r="3549" spans="1:11" x14ac:dyDescent="0.25">
      <c r="A3549" s="8">
        <v>3541</v>
      </c>
      <c r="B3549" s="8">
        <v>12</v>
      </c>
      <c r="C3549" s="8">
        <v>108325</v>
      </c>
      <c r="D3549" s="8">
        <f t="shared" si="277"/>
        <v>108.325</v>
      </c>
      <c r="E3549" s="8">
        <v>108.831118</v>
      </c>
      <c r="F3549" s="4">
        <f t="shared" si="278"/>
        <v>0.50611800000000073</v>
      </c>
      <c r="G3549" s="4">
        <f t="shared" si="279"/>
        <v>0.50611800000000073</v>
      </c>
      <c r="H3549" s="8">
        <f t="shared" si="280"/>
        <v>0.25615542992400075</v>
      </c>
      <c r="J3549" s="8">
        <v>-1275.03</v>
      </c>
      <c r="K3549" s="8">
        <f t="shared" si="276"/>
        <v>-1275.03</v>
      </c>
    </row>
    <row r="3550" spans="1:11" x14ac:dyDescent="0.25">
      <c r="A3550" s="8">
        <v>3542</v>
      </c>
      <c r="B3550" s="8">
        <v>13</v>
      </c>
      <c r="C3550" s="8">
        <v>108119</v>
      </c>
      <c r="D3550" s="8">
        <f t="shared" si="277"/>
        <v>108.119</v>
      </c>
      <c r="E3550" s="8">
        <v>108.608993</v>
      </c>
      <c r="F3550" s="4">
        <f t="shared" si="278"/>
        <v>0.48999299999999835</v>
      </c>
      <c r="G3550" s="4">
        <f t="shared" si="279"/>
        <v>0.48999299999999835</v>
      </c>
      <c r="H3550" s="8">
        <f t="shared" si="280"/>
        <v>0.24009314004899837</v>
      </c>
      <c r="J3550" s="8">
        <v>51602.6</v>
      </c>
      <c r="K3550" s="8">
        <f t="shared" si="276"/>
        <v>51602.6</v>
      </c>
    </row>
    <row r="3551" spans="1:11" x14ac:dyDescent="0.25">
      <c r="A3551" s="8">
        <v>3543</v>
      </c>
      <c r="B3551" s="8">
        <v>14</v>
      </c>
      <c r="C3551" s="8">
        <v>107946</v>
      </c>
      <c r="D3551" s="8">
        <f t="shared" si="277"/>
        <v>107.946</v>
      </c>
      <c r="E3551" s="8">
        <v>108.100407</v>
      </c>
      <c r="F3551" s="4">
        <f t="shared" si="278"/>
        <v>0.15440700000000618</v>
      </c>
      <c r="G3551" s="4">
        <f t="shared" si="279"/>
        <v>0.15440700000000618</v>
      </c>
      <c r="H3551" s="8">
        <f t="shared" si="280"/>
        <v>2.3841521649001909E-2</v>
      </c>
      <c r="J3551" s="8">
        <v>25783.7</v>
      </c>
      <c r="K3551" s="8">
        <f t="shared" si="276"/>
        <v>25783.7</v>
      </c>
    </row>
    <row r="3552" spans="1:11" x14ac:dyDescent="0.25">
      <c r="A3552" s="8">
        <v>3544</v>
      </c>
      <c r="B3552" s="8">
        <v>15</v>
      </c>
      <c r="C3552" s="8">
        <v>108230</v>
      </c>
      <c r="D3552" s="8">
        <f t="shared" si="277"/>
        <v>108.23</v>
      </c>
      <c r="E3552" s="8">
        <v>108.72257500000001</v>
      </c>
      <c r="F3552" s="4">
        <f t="shared" si="278"/>
        <v>0.49257500000000221</v>
      </c>
      <c r="G3552" s="4">
        <f t="shared" si="279"/>
        <v>0.49257500000000221</v>
      </c>
      <c r="H3552" s="8">
        <f t="shared" si="280"/>
        <v>0.24263013062500216</v>
      </c>
      <c r="J3552" s="8">
        <v>-924.71500000000003</v>
      </c>
      <c r="K3552" s="8">
        <f t="shared" si="276"/>
        <v>-924.71500000000003</v>
      </c>
    </row>
    <row r="3553" spans="1:11" x14ac:dyDescent="0.25">
      <c r="A3553" s="8">
        <v>3545</v>
      </c>
      <c r="B3553" s="8">
        <v>16</v>
      </c>
      <c r="C3553" s="8">
        <v>91588.3</v>
      </c>
      <c r="D3553" s="8">
        <f t="shared" si="277"/>
        <v>91.588300000000004</v>
      </c>
      <c r="E3553" s="8">
        <v>90.420456000000001</v>
      </c>
      <c r="F3553" s="4">
        <f t="shared" si="278"/>
        <v>-1.1678440000000023</v>
      </c>
      <c r="G3553" s="4">
        <f t="shared" si="279"/>
        <v>1.1678440000000023</v>
      </c>
      <c r="H3553" s="8">
        <f t="shared" si="280"/>
        <v>1.3638596083360055</v>
      </c>
      <c r="J3553" s="8">
        <v>-924.71500000000003</v>
      </c>
      <c r="K3553" s="8">
        <f t="shared" si="276"/>
        <v>-924.71500000000003</v>
      </c>
    </row>
    <row r="3554" spans="1:11" x14ac:dyDescent="0.25">
      <c r="A3554" s="8">
        <v>3546</v>
      </c>
      <c r="B3554" s="8">
        <v>17</v>
      </c>
      <c r="C3554" s="8">
        <v>37051.599999999999</v>
      </c>
      <c r="D3554" s="8">
        <f t="shared" si="277"/>
        <v>37.051600000000001</v>
      </c>
      <c r="E3554" s="8">
        <v>35.809815999999998</v>
      </c>
      <c r="F3554" s="4">
        <f t="shared" si="278"/>
        <v>-1.2417840000000027</v>
      </c>
      <c r="G3554" s="4">
        <f t="shared" si="279"/>
        <v>1.2417840000000027</v>
      </c>
      <c r="H3554" s="8">
        <f t="shared" si="280"/>
        <v>1.5420275026560066</v>
      </c>
      <c r="J3554" s="8">
        <v>-924.71500000000003</v>
      </c>
      <c r="K3554" s="8">
        <f t="shared" si="276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277"/>
        <v>-0.92471500000000006</v>
      </c>
      <c r="E3555" s="8">
        <v>-0.92471499999999995</v>
      </c>
      <c r="F3555" s="4">
        <f t="shared" si="278"/>
        <v>1.1102230246251565E-16</v>
      </c>
      <c r="G3555" s="4">
        <f t="shared" si="279"/>
        <v>1.1102230246251565E-16</v>
      </c>
      <c r="H3555" s="8">
        <f t="shared" si="280"/>
        <v>1.2325951644078309E-32</v>
      </c>
      <c r="J3555" s="8">
        <v>-924.71500000000003</v>
      </c>
      <c r="K3555" s="8">
        <f t="shared" si="276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277"/>
        <v>-0.61187499999999995</v>
      </c>
      <c r="E3556" s="8">
        <v>-0.61187499999999995</v>
      </c>
      <c r="F3556" s="4">
        <f t="shared" si="278"/>
        <v>0</v>
      </c>
      <c r="G3556" s="4">
        <f t="shared" si="279"/>
        <v>0</v>
      </c>
      <c r="H3556" s="8">
        <f t="shared" si="280"/>
        <v>0</v>
      </c>
      <c r="J3556" s="8">
        <v>-924.71500000000003</v>
      </c>
      <c r="K3556" s="8">
        <f t="shared" si="276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277"/>
        <v>-0.61187499999999995</v>
      </c>
      <c r="E3557" s="8">
        <v>-0.61187499999999995</v>
      </c>
      <c r="F3557" s="4">
        <f t="shared" si="278"/>
        <v>0</v>
      </c>
      <c r="G3557" s="4">
        <f t="shared" si="279"/>
        <v>0</v>
      </c>
      <c r="H3557" s="8">
        <f t="shared" si="280"/>
        <v>0</v>
      </c>
      <c r="J3557" s="8">
        <v>-924.71500000000003</v>
      </c>
      <c r="K3557" s="8">
        <f t="shared" si="276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277"/>
        <v>-0.61187499999999995</v>
      </c>
      <c r="E3558" s="8">
        <v>-0.61187499999999995</v>
      </c>
      <c r="F3558" s="4">
        <f t="shared" si="278"/>
        <v>0</v>
      </c>
      <c r="G3558" s="4">
        <f t="shared" si="279"/>
        <v>0</v>
      </c>
      <c r="H3558" s="8">
        <f t="shared" si="280"/>
        <v>0</v>
      </c>
      <c r="J3558" s="8">
        <v>-924.71500000000003</v>
      </c>
      <c r="K3558" s="8">
        <f t="shared" si="276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277"/>
        <v>-0.61187499999999995</v>
      </c>
      <c r="E3559" s="8">
        <v>-0.61187499999999995</v>
      </c>
      <c r="F3559" s="4">
        <f t="shared" si="278"/>
        <v>0</v>
      </c>
      <c r="G3559" s="4">
        <f t="shared" si="279"/>
        <v>0</v>
      </c>
      <c r="H3559" s="8">
        <f t="shared" si="280"/>
        <v>0</v>
      </c>
      <c r="J3559" s="8">
        <v>-924.71500000000003</v>
      </c>
      <c r="K3559" s="8">
        <f t="shared" si="276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277"/>
        <v>-0.61187499999999995</v>
      </c>
      <c r="E3560" s="8">
        <v>-0.61187499999999995</v>
      </c>
      <c r="F3560" s="4">
        <f t="shared" si="278"/>
        <v>0</v>
      </c>
      <c r="G3560" s="4">
        <f t="shared" si="279"/>
        <v>0</v>
      </c>
      <c r="H3560" s="8">
        <f t="shared" si="280"/>
        <v>0</v>
      </c>
      <c r="J3560" s="8">
        <v>-924.71500000000003</v>
      </c>
      <c r="K3560" s="8">
        <f t="shared" si="276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277"/>
        <v>-0.61187499999999995</v>
      </c>
      <c r="E3561" s="8">
        <v>-0.61187499999999995</v>
      </c>
      <c r="F3561" s="4">
        <f t="shared" si="278"/>
        <v>0</v>
      </c>
      <c r="G3561" s="4">
        <f t="shared" si="279"/>
        <v>0</v>
      </c>
      <c r="H3561" s="8">
        <f t="shared" si="280"/>
        <v>0</v>
      </c>
      <c r="J3561" s="8">
        <v>-611.875</v>
      </c>
      <c r="K3561" s="8">
        <f t="shared" si="276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277"/>
        <v>-0.61187499999999995</v>
      </c>
      <c r="E3562" s="8">
        <v>-0.61187499999999995</v>
      </c>
      <c r="F3562" s="4">
        <f t="shared" si="278"/>
        <v>0</v>
      </c>
      <c r="G3562" s="4">
        <f t="shared" si="279"/>
        <v>0</v>
      </c>
      <c r="H3562" s="8">
        <f t="shared" si="280"/>
        <v>0</v>
      </c>
      <c r="J3562" s="8">
        <v>-611.875</v>
      </c>
      <c r="K3562" s="8">
        <f t="shared" si="276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277"/>
        <v>-0.61187499999999995</v>
      </c>
      <c r="E3563" s="8">
        <v>-0.61187499999999995</v>
      </c>
      <c r="F3563" s="4">
        <f t="shared" si="278"/>
        <v>0</v>
      </c>
      <c r="G3563" s="4">
        <f t="shared" si="279"/>
        <v>0</v>
      </c>
      <c r="H3563" s="8">
        <f t="shared" si="280"/>
        <v>0</v>
      </c>
      <c r="J3563" s="8">
        <v>-611.875</v>
      </c>
      <c r="K3563" s="8">
        <f t="shared" si="276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277"/>
        <v>-0.61187499999999995</v>
      </c>
      <c r="E3564" s="8">
        <v>-0.61187499999999995</v>
      </c>
      <c r="F3564" s="4">
        <f t="shared" si="278"/>
        <v>0</v>
      </c>
      <c r="G3564" s="4">
        <f t="shared" si="279"/>
        <v>0</v>
      </c>
      <c r="H3564" s="8">
        <f t="shared" si="280"/>
        <v>0</v>
      </c>
      <c r="J3564" s="8">
        <v>-611.875</v>
      </c>
      <c r="K3564" s="8">
        <f t="shared" ref="K3564:K3627" si="281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277"/>
        <v>-1.0669200000000001</v>
      </c>
      <c r="E3565" s="8">
        <v>-1.0669150000000001</v>
      </c>
      <c r="F3565" s="4">
        <f t="shared" si="278"/>
        <v>5.000000000032756E-6</v>
      </c>
      <c r="G3565" s="4">
        <f t="shared" si="279"/>
        <v>5.000000000032756E-6</v>
      </c>
      <c r="H3565" s="8">
        <f t="shared" si="280"/>
        <v>2.5000000000327561E-11</v>
      </c>
      <c r="J3565" s="8">
        <v>-611.875</v>
      </c>
      <c r="K3565" s="8">
        <f t="shared" si="281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277"/>
        <v>-1.0669200000000001</v>
      </c>
      <c r="E3566" s="8">
        <v>-1.0669150000000001</v>
      </c>
      <c r="F3566" s="4">
        <f t="shared" si="278"/>
        <v>5.000000000032756E-6</v>
      </c>
      <c r="G3566" s="4">
        <f t="shared" si="279"/>
        <v>5.000000000032756E-6</v>
      </c>
      <c r="H3566" s="8">
        <f t="shared" si="280"/>
        <v>2.5000000000327561E-11</v>
      </c>
      <c r="J3566" s="8">
        <v>-611.875</v>
      </c>
      <c r="K3566" s="8">
        <f t="shared" si="281"/>
        <v>-611.875</v>
      </c>
    </row>
    <row r="3567" spans="1:11" x14ac:dyDescent="0.25">
      <c r="A3567" s="8">
        <v>3559</v>
      </c>
      <c r="B3567" s="8">
        <v>6</v>
      </c>
      <c r="C3567" s="8">
        <v>9838.59</v>
      </c>
      <c r="D3567" s="8">
        <f t="shared" si="277"/>
        <v>9.8385899999999999</v>
      </c>
      <c r="E3567" s="8">
        <v>10.393567000000001</v>
      </c>
      <c r="F3567" s="4">
        <f t="shared" si="278"/>
        <v>0.55497700000000094</v>
      </c>
      <c r="G3567" s="4">
        <f t="shared" si="279"/>
        <v>0.55497700000000094</v>
      </c>
      <c r="H3567" s="8">
        <f t="shared" si="280"/>
        <v>0.30799947052900106</v>
      </c>
      <c r="J3567" s="8">
        <v>-611.875</v>
      </c>
      <c r="K3567" s="8">
        <f t="shared" si="281"/>
        <v>-611.875</v>
      </c>
    </row>
    <row r="3568" spans="1:11" x14ac:dyDescent="0.25">
      <c r="A3568" s="8">
        <v>3560</v>
      </c>
      <c r="B3568" s="8">
        <v>7</v>
      </c>
      <c r="C3568" s="8">
        <v>111436</v>
      </c>
      <c r="D3568" s="8">
        <f t="shared" si="277"/>
        <v>111.43600000000001</v>
      </c>
      <c r="E3568" s="8">
        <v>111.977113</v>
      </c>
      <c r="F3568" s="4">
        <f t="shared" si="278"/>
        <v>0.54111299999999574</v>
      </c>
      <c r="G3568" s="4">
        <f t="shared" si="279"/>
        <v>0.54111299999999574</v>
      </c>
      <c r="H3568" s="8">
        <f t="shared" si="280"/>
        <v>0.29280327876899537</v>
      </c>
      <c r="J3568" s="8">
        <v>-611.875</v>
      </c>
      <c r="K3568" s="8">
        <f t="shared" si="281"/>
        <v>-611.875</v>
      </c>
    </row>
    <row r="3569" spans="1:11" x14ac:dyDescent="0.25">
      <c r="A3569" s="8">
        <v>3561</v>
      </c>
      <c r="B3569" s="8">
        <v>8</v>
      </c>
      <c r="C3569" s="8">
        <v>110605</v>
      </c>
      <c r="D3569" s="8">
        <f t="shared" si="277"/>
        <v>110.605</v>
      </c>
      <c r="E3569" s="8">
        <v>111.07965299999999</v>
      </c>
      <c r="F3569" s="4">
        <f t="shared" si="278"/>
        <v>0.47465299999998933</v>
      </c>
      <c r="G3569" s="4">
        <f t="shared" si="279"/>
        <v>0.47465299999998933</v>
      </c>
      <c r="H3569" s="8">
        <f t="shared" si="280"/>
        <v>0.22529547040898987</v>
      </c>
      <c r="J3569" s="8">
        <v>-611.875</v>
      </c>
      <c r="K3569" s="8">
        <f t="shared" si="281"/>
        <v>-611.875</v>
      </c>
    </row>
    <row r="3570" spans="1:11" x14ac:dyDescent="0.25">
      <c r="A3570" s="8">
        <v>3562</v>
      </c>
      <c r="B3570" s="8">
        <v>9</v>
      </c>
      <c r="C3570" s="8">
        <v>109861</v>
      </c>
      <c r="D3570" s="8">
        <f t="shared" si="277"/>
        <v>109.861</v>
      </c>
      <c r="E3570" s="8">
        <v>110.28810900000001</v>
      </c>
      <c r="F3570" s="4">
        <f t="shared" si="278"/>
        <v>0.42710900000000152</v>
      </c>
      <c r="G3570" s="4">
        <f t="shared" si="279"/>
        <v>0.42710900000000152</v>
      </c>
      <c r="H3570" s="8">
        <f t="shared" si="280"/>
        <v>0.1824220978810013</v>
      </c>
      <c r="J3570" s="8">
        <v>-1066.92</v>
      </c>
      <c r="K3570" s="8">
        <f t="shared" si="281"/>
        <v>-1066.92</v>
      </c>
    </row>
    <row r="3571" spans="1:11" x14ac:dyDescent="0.25">
      <c r="A3571" s="8">
        <v>3563</v>
      </c>
      <c r="B3571" s="8">
        <v>10</v>
      </c>
      <c r="C3571" s="8">
        <v>109131</v>
      </c>
      <c r="D3571" s="8">
        <f t="shared" si="277"/>
        <v>109.131</v>
      </c>
      <c r="E3571" s="8">
        <v>109.54788600000001</v>
      </c>
      <c r="F3571" s="4">
        <f t="shared" si="278"/>
        <v>0.4168860000000052</v>
      </c>
      <c r="G3571" s="4">
        <f t="shared" si="279"/>
        <v>0.4168860000000052</v>
      </c>
      <c r="H3571" s="8">
        <f t="shared" si="280"/>
        <v>0.17379393699600434</v>
      </c>
      <c r="J3571" s="8">
        <v>-1066.92</v>
      </c>
      <c r="K3571" s="8">
        <f t="shared" si="281"/>
        <v>-1066.92</v>
      </c>
    </row>
    <row r="3572" spans="1:11" x14ac:dyDescent="0.25">
      <c r="A3572" s="8">
        <v>3564</v>
      </c>
      <c r="B3572" s="8">
        <v>11</v>
      </c>
      <c r="C3572" s="8">
        <v>108563</v>
      </c>
      <c r="D3572" s="8">
        <f t="shared" si="277"/>
        <v>108.563</v>
      </c>
      <c r="E3572" s="8">
        <v>108.915826</v>
      </c>
      <c r="F3572" s="4">
        <f t="shared" si="278"/>
        <v>0.3528259999999932</v>
      </c>
      <c r="G3572" s="4">
        <f t="shared" si="279"/>
        <v>0.3528259999999932</v>
      </c>
      <c r="H3572" s="8">
        <f t="shared" si="280"/>
        <v>0.1244861862759952</v>
      </c>
      <c r="J3572" s="8">
        <v>-3670.13</v>
      </c>
      <c r="K3572" s="8">
        <f t="shared" si="281"/>
        <v>-3670.13</v>
      </c>
    </row>
    <row r="3573" spans="1:11" x14ac:dyDescent="0.25">
      <c r="A3573" s="8">
        <v>3565</v>
      </c>
      <c r="B3573" s="8">
        <v>12</v>
      </c>
      <c r="C3573" s="8">
        <v>108137</v>
      </c>
      <c r="D3573" s="8">
        <f t="shared" si="277"/>
        <v>108.137</v>
      </c>
      <c r="E3573" s="8">
        <v>108.418143</v>
      </c>
      <c r="F3573" s="4">
        <f t="shared" si="278"/>
        <v>0.28114300000000014</v>
      </c>
      <c r="G3573" s="4">
        <f t="shared" si="279"/>
        <v>0.28114300000000014</v>
      </c>
      <c r="H3573" s="8">
        <f t="shared" si="280"/>
        <v>7.9041386449000078E-2</v>
      </c>
      <c r="J3573" s="8">
        <v>110879</v>
      </c>
      <c r="K3573" s="8">
        <f t="shared" si="281"/>
        <v>110879</v>
      </c>
    </row>
    <row r="3574" spans="1:11" x14ac:dyDescent="0.25">
      <c r="A3574" s="8">
        <v>3566</v>
      </c>
      <c r="B3574" s="8">
        <v>13</v>
      </c>
      <c r="C3574" s="8">
        <v>107869</v>
      </c>
      <c r="D3574" s="8">
        <f t="shared" si="277"/>
        <v>107.869</v>
      </c>
      <c r="E3574" s="8">
        <v>107.99190299999999</v>
      </c>
      <c r="F3574" s="4">
        <f t="shared" si="278"/>
        <v>0.12290299999999377</v>
      </c>
      <c r="G3574" s="4">
        <f t="shared" si="279"/>
        <v>0.12290299999999377</v>
      </c>
      <c r="H3574" s="8">
        <f t="shared" si="280"/>
        <v>1.5105147408998468E-2</v>
      </c>
      <c r="J3574" s="8">
        <v>111512</v>
      </c>
      <c r="K3574" s="8">
        <f t="shared" si="281"/>
        <v>111512</v>
      </c>
    </row>
    <row r="3575" spans="1:11" x14ac:dyDescent="0.25">
      <c r="A3575" s="8">
        <v>3567</v>
      </c>
      <c r="B3575" s="8">
        <v>14</v>
      </c>
      <c r="C3575" s="8">
        <v>107668</v>
      </c>
      <c r="D3575" s="8">
        <f t="shared" si="277"/>
        <v>107.66800000000001</v>
      </c>
      <c r="E3575" s="8">
        <v>107.72947000000001</v>
      </c>
      <c r="F3575" s="4">
        <f t="shared" si="278"/>
        <v>6.1469999999999914E-2</v>
      </c>
      <c r="G3575" s="4">
        <f t="shared" si="279"/>
        <v>6.1469999999999914E-2</v>
      </c>
      <c r="H3575" s="8">
        <f t="shared" si="280"/>
        <v>3.7785608999999893E-3</v>
      </c>
      <c r="J3575" s="8">
        <v>110631</v>
      </c>
      <c r="K3575" s="8">
        <f t="shared" si="281"/>
        <v>110631</v>
      </c>
    </row>
    <row r="3576" spans="1:11" x14ac:dyDescent="0.25">
      <c r="A3576" s="8">
        <v>3568</v>
      </c>
      <c r="B3576" s="8">
        <v>15</v>
      </c>
      <c r="C3576" s="8">
        <v>107561</v>
      </c>
      <c r="D3576" s="8">
        <f t="shared" si="277"/>
        <v>107.56100000000001</v>
      </c>
      <c r="E3576" s="8">
        <v>107.57391</v>
      </c>
      <c r="F3576" s="4">
        <f t="shared" si="278"/>
        <v>1.2909999999990873E-2</v>
      </c>
      <c r="G3576" s="4">
        <f t="shared" si="279"/>
        <v>1.2909999999990873E-2</v>
      </c>
      <c r="H3576" s="8">
        <f t="shared" si="280"/>
        <v>1.6666809999976435E-4</v>
      </c>
      <c r="J3576" s="8">
        <v>109714</v>
      </c>
      <c r="K3576" s="8">
        <f t="shared" si="281"/>
        <v>109714</v>
      </c>
    </row>
    <row r="3577" spans="1:11" x14ac:dyDescent="0.25">
      <c r="A3577" s="8">
        <v>3569</v>
      </c>
      <c r="B3577" s="8">
        <v>16</v>
      </c>
      <c r="C3577" s="8">
        <v>106496</v>
      </c>
      <c r="D3577" s="8">
        <f t="shared" si="277"/>
        <v>106.496</v>
      </c>
      <c r="E3577" s="8">
        <v>105.08594600000001</v>
      </c>
      <c r="F3577" s="4">
        <f t="shared" si="278"/>
        <v>-1.4100539999999882</v>
      </c>
      <c r="G3577" s="4">
        <f t="shared" si="279"/>
        <v>1.4100539999999882</v>
      </c>
      <c r="H3577" s="8">
        <f t="shared" si="280"/>
        <v>1.9882522829159666</v>
      </c>
      <c r="J3577" s="8">
        <v>109041</v>
      </c>
      <c r="K3577" s="8">
        <f t="shared" si="281"/>
        <v>109041</v>
      </c>
    </row>
    <row r="3578" spans="1:11" x14ac:dyDescent="0.25">
      <c r="A3578" s="8">
        <v>3570</v>
      </c>
      <c r="B3578" s="8">
        <v>17</v>
      </c>
      <c r="C3578" s="8">
        <v>48358.9</v>
      </c>
      <c r="D3578" s="8">
        <f t="shared" si="277"/>
        <v>48.358899999999998</v>
      </c>
      <c r="E3578" s="8">
        <v>47.014549000000002</v>
      </c>
      <c r="F3578" s="4">
        <f t="shared" si="278"/>
        <v>-1.3443509999999961</v>
      </c>
      <c r="G3578" s="4">
        <f t="shared" si="279"/>
        <v>1.3443509999999961</v>
      </c>
      <c r="H3578" s="8">
        <f t="shared" si="280"/>
        <v>1.8072796112009895</v>
      </c>
      <c r="J3578" s="8">
        <v>108826</v>
      </c>
      <c r="K3578" s="8">
        <f t="shared" si="281"/>
        <v>108826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277"/>
        <v>-0.92471500000000006</v>
      </c>
      <c r="E3579" s="8">
        <v>-0.92471499999999995</v>
      </c>
      <c r="F3579" s="4">
        <f t="shared" si="278"/>
        <v>1.1102230246251565E-16</v>
      </c>
      <c r="G3579" s="4">
        <f t="shared" si="279"/>
        <v>1.1102230246251565E-16</v>
      </c>
      <c r="H3579" s="8">
        <f t="shared" si="280"/>
        <v>1.2325951644078309E-32</v>
      </c>
      <c r="J3579" s="8">
        <v>108503</v>
      </c>
      <c r="K3579" s="8">
        <f t="shared" si="281"/>
        <v>108503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277"/>
        <v>-0.61187499999999995</v>
      </c>
      <c r="E3580" s="8">
        <v>-0.61187499999999995</v>
      </c>
      <c r="F3580" s="4">
        <f t="shared" si="278"/>
        <v>0</v>
      </c>
      <c r="G3580" s="4">
        <f t="shared" si="279"/>
        <v>0</v>
      </c>
      <c r="H3580" s="8">
        <f t="shared" si="280"/>
        <v>0</v>
      </c>
      <c r="J3580" s="8">
        <v>108120</v>
      </c>
      <c r="K3580" s="8">
        <f t="shared" si="281"/>
        <v>108120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277"/>
        <v>-0.61187499999999995</v>
      </c>
      <c r="E3581" s="8">
        <v>-0.61187499999999995</v>
      </c>
      <c r="F3581" s="4">
        <f t="shared" si="278"/>
        <v>0</v>
      </c>
      <c r="G3581" s="4">
        <f t="shared" si="279"/>
        <v>0</v>
      </c>
      <c r="H3581" s="8">
        <f t="shared" si="280"/>
        <v>0</v>
      </c>
      <c r="J3581" s="8">
        <v>108718</v>
      </c>
      <c r="K3581" s="8">
        <f t="shared" si="281"/>
        <v>108718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277"/>
        <v>-0.61187499999999995</v>
      </c>
      <c r="E3582" s="8">
        <v>-0.61187499999999995</v>
      </c>
      <c r="F3582" s="4">
        <f t="shared" si="278"/>
        <v>0</v>
      </c>
      <c r="G3582" s="4">
        <f t="shared" si="279"/>
        <v>0</v>
      </c>
      <c r="H3582" s="8">
        <f t="shared" si="280"/>
        <v>0</v>
      </c>
      <c r="J3582" s="8">
        <v>90948</v>
      </c>
      <c r="K3582" s="8">
        <f t="shared" si="281"/>
        <v>90948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277"/>
        <v>-0.61187499999999995</v>
      </c>
      <c r="E3583" s="8">
        <v>-0.61187499999999995</v>
      </c>
      <c r="F3583" s="4">
        <f t="shared" si="278"/>
        <v>0</v>
      </c>
      <c r="G3583" s="4">
        <f t="shared" si="279"/>
        <v>0</v>
      </c>
      <c r="H3583" s="8">
        <f t="shared" si="280"/>
        <v>0</v>
      </c>
      <c r="J3583" s="8">
        <v>36087.300000000003</v>
      </c>
      <c r="K3583" s="8">
        <f t="shared" si="281"/>
        <v>36087.300000000003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277"/>
        <v>-0.61187499999999995</v>
      </c>
      <c r="E3584" s="8">
        <v>-0.61187499999999995</v>
      </c>
      <c r="F3584" s="4">
        <f t="shared" si="278"/>
        <v>0</v>
      </c>
      <c r="G3584" s="4">
        <f t="shared" si="279"/>
        <v>0</v>
      </c>
      <c r="H3584" s="8">
        <f t="shared" si="280"/>
        <v>0</v>
      </c>
      <c r="J3584" s="8">
        <v>-924.71500000000003</v>
      </c>
      <c r="K3584" s="8">
        <f t="shared" si="281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277"/>
        <v>-0.61187499999999995</v>
      </c>
      <c r="E3585" s="8">
        <v>-0.61187499999999995</v>
      </c>
      <c r="F3585" s="4">
        <f t="shared" si="278"/>
        <v>0</v>
      </c>
      <c r="G3585" s="4">
        <f t="shared" si="279"/>
        <v>0</v>
      </c>
      <c r="H3585" s="8">
        <f t="shared" si="280"/>
        <v>0</v>
      </c>
      <c r="J3585" s="8">
        <v>-611.875</v>
      </c>
      <c r="K3585" s="8">
        <f t="shared" si="281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277"/>
        <v>-0.61187499999999995</v>
      </c>
      <c r="E3586" s="8">
        <v>-0.61187499999999995</v>
      </c>
      <c r="F3586" s="4">
        <f t="shared" si="278"/>
        <v>0</v>
      </c>
      <c r="G3586" s="4">
        <f t="shared" si="279"/>
        <v>0</v>
      </c>
      <c r="H3586" s="8">
        <f t="shared" si="280"/>
        <v>0</v>
      </c>
      <c r="J3586" s="8">
        <v>-611.875</v>
      </c>
      <c r="K3586" s="8">
        <f t="shared" si="281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277"/>
        <v>-0.61187499999999995</v>
      </c>
      <c r="E3587" s="8">
        <v>-0.61187499999999995</v>
      </c>
      <c r="F3587" s="4">
        <f t="shared" si="278"/>
        <v>0</v>
      </c>
      <c r="G3587" s="4">
        <f t="shared" si="279"/>
        <v>0</v>
      </c>
      <c r="H3587" s="8">
        <f t="shared" si="280"/>
        <v>0</v>
      </c>
      <c r="J3587" s="8">
        <v>-611.875</v>
      </c>
      <c r="K3587" s="8">
        <f t="shared" si="281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277"/>
        <v>-0.61187499999999995</v>
      </c>
      <c r="E3588" s="8">
        <v>-0.61187499999999995</v>
      </c>
      <c r="F3588" s="4">
        <f t="shared" si="278"/>
        <v>0</v>
      </c>
      <c r="G3588" s="4">
        <f t="shared" si="279"/>
        <v>0</v>
      </c>
      <c r="H3588" s="8">
        <f t="shared" si="280"/>
        <v>0</v>
      </c>
      <c r="J3588" s="8">
        <v>-611.875</v>
      </c>
      <c r="K3588" s="8">
        <f t="shared" si="281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277"/>
        <v>-1.0669200000000001</v>
      </c>
      <c r="E3589" s="8">
        <v>-1.0669150000000001</v>
      </c>
      <c r="F3589" s="4">
        <f t="shared" si="278"/>
        <v>5.000000000032756E-6</v>
      </c>
      <c r="G3589" s="4">
        <f t="shared" si="279"/>
        <v>5.000000000032756E-6</v>
      </c>
      <c r="H3589" s="8">
        <f t="shared" si="280"/>
        <v>2.5000000000327561E-11</v>
      </c>
      <c r="J3589" s="8">
        <v>-611.875</v>
      </c>
      <c r="K3589" s="8">
        <f t="shared" si="281"/>
        <v>-611.875</v>
      </c>
    </row>
    <row r="3590" spans="1:11" x14ac:dyDescent="0.25">
      <c r="A3590" s="8">
        <v>3582</v>
      </c>
      <c r="B3590" s="8">
        <v>5</v>
      </c>
      <c r="C3590" s="8">
        <v>-2414.4699999999998</v>
      </c>
      <c r="D3590" s="8">
        <f t="shared" si="277"/>
        <v>-2.4144699999999997</v>
      </c>
      <c r="E3590" s="8">
        <v>-2.8478629999999998</v>
      </c>
      <c r="F3590" s="4">
        <f t="shared" si="278"/>
        <v>-0.43339300000000014</v>
      </c>
      <c r="G3590" s="4">
        <f t="shared" si="279"/>
        <v>0.43339300000000014</v>
      </c>
      <c r="H3590" s="8">
        <f t="shared" si="280"/>
        <v>0.18782949244900013</v>
      </c>
      <c r="J3590" s="8">
        <v>-611.875</v>
      </c>
      <c r="K3590" s="8">
        <f t="shared" si="281"/>
        <v>-611.875</v>
      </c>
    </row>
    <row r="3591" spans="1:11" x14ac:dyDescent="0.25">
      <c r="A3591" s="8">
        <v>3583</v>
      </c>
      <c r="B3591" s="8">
        <v>6</v>
      </c>
      <c r="C3591" s="8">
        <v>47298.400000000001</v>
      </c>
      <c r="D3591" s="8">
        <f t="shared" si="277"/>
        <v>47.298400000000001</v>
      </c>
      <c r="E3591" s="8">
        <v>49.11504</v>
      </c>
      <c r="F3591" s="4">
        <f t="shared" si="278"/>
        <v>1.8166399999999996</v>
      </c>
      <c r="G3591" s="4">
        <f t="shared" si="279"/>
        <v>1.8166399999999996</v>
      </c>
      <c r="H3591" s="8">
        <f t="shared" si="280"/>
        <v>3.3001808895999987</v>
      </c>
      <c r="J3591" s="8">
        <v>-611.875</v>
      </c>
      <c r="K3591" s="8">
        <f t="shared" si="281"/>
        <v>-611.875</v>
      </c>
    </row>
    <row r="3592" spans="1:11" x14ac:dyDescent="0.25">
      <c r="A3592" s="8">
        <v>3584</v>
      </c>
      <c r="B3592" s="8">
        <v>7</v>
      </c>
      <c r="C3592" s="8">
        <v>110377</v>
      </c>
      <c r="D3592" s="8">
        <f t="shared" si="277"/>
        <v>110.377</v>
      </c>
      <c r="E3592" s="8">
        <v>110.893106</v>
      </c>
      <c r="F3592" s="4">
        <f t="shared" si="278"/>
        <v>0.51610600000000773</v>
      </c>
      <c r="G3592" s="4">
        <f t="shared" si="279"/>
        <v>0.51610600000000773</v>
      </c>
      <c r="H3592" s="8">
        <f t="shared" si="280"/>
        <v>0.26636540323600799</v>
      </c>
      <c r="J3592" s="8">
        <v>-611.875</v>
      </c>
      <c r="K3592" s="8">
        <f t="shared" si="281"/>
        <v>-611.875</v>
      </c>
    </row>
    <row r="3593" spans="1:11" x14ac:dyDescent="0.25">
      <c r="A3593" s="8">
        <v>3585</v>
      </c>
      <c r="B3593" s="8">
        <v>8</v>
      </c>
      <c r="C3593" s="8">
        <v>109825</v>
      </c>
      <c r="D3593" s="8">
        <f t="shared" ref="D3593:D3656" si="282">C3593/1000</f>
        <v>109.825</v>
      </c>
      <c r="E3593" s="8">
        <v>110.30296199999999</v>
      </c>
      <c r="F3593" s="4">
        <f t="shared" ref="F3593:F3656" si="283">(E3593- D3593)</f>
        <v>0.47796199999999089</v>
      </c>
      <c r="G3593" s="4">
        <f t="shared" ref="G3593:G3656" si="284">ABS(F3593)</f>
        <v>0.47796199999999089</v>
      </c>
      <c r="H3593" s="8">
        <f t="shared" ref="H3593:H3656" si="285">(G3593^2)</f>
        <v>0.22844767344399131</v>
      </c>
      <c r="J3593" s="8">
        <v>-611.875</v>
      </c>
      <c r="K3593" s="8">
        <f t="shared" si="281"/>
        <v>-611.875</v>
      </c>
    </row>
    <row r="3594" spans="1:11" x14ac:dyDescent="0.25">
      <c r="A3594" s="8">
        <v>3586</v>
      </c>
      <c r="B3594" s="8">
        <v>9</v>
      </c>
      <c r="C3594" s="8">
        <v>109111</v>
      </c>
      <c r="D3594" s="8">
        <f t="shared" si="282"/>
        <v>109.111</v>
      </c>
      <c r="E3594" s="8">
        <v>109.560655</v>
      </c>
      <c r="F3594" s="4">
        <f t="shared" si="283"/>
        <v>0.44965499999999281</v>
      </c>
      <c r="G3594" s="4">
        <f t="shared" si="284"/>
        <v>0.44965499999999281</v>
      </c>
      <c r="H3594" s="8">
        <f t="shared" si="285"/>
        <v>0.20218961902499352</v>
      </c>
      <c r="J3594" s="8">
        <v>-1066.92</v>
      </c>
      <c r="K3594" s="8">
        <f t="shared" si="281"/>
        <v>-1066.92</v>
      </c>
    </row>
    <row r="3595" spans="1:11" x14ac:dyDescent="0.25">
      <c r="A3595" s="8">
        <v>3587</v>
      </c>
      <c r="B3595" s="8">
        <v>10</v>
      </c>
      <c r="C3595" s="8">
        <v>108333</v>
      </c>
      <c r="D3595" s="8">
        <f t="shared" si="282"/>
        <v>108.333</v>
      </c>
      <c r="E3595" s="8">
        <v>108.744383</v>
      </c>
      <c r="F3595" s="4">
        <f t="shared" si="283"/>
        <v>0.41138300000000072</v>
      </c>
      <c r="G3595" s="4">
        <f t="shared" si="284"/>
        <v>0.41138300000000072</v>
      </c>
      <c r="H3595" s="8">
        <f t="shared" si="285"/>
        <v>0.16923597268900059</v>
      </c>
      <c r="J3595" s="8">
        <v>-1066.92</v>
      </c>
      <c r="K3595" s="8">
        <f t="shared" si="281"/>
        <v>-1066.92</v>
      </c>
    </row>
    <row r="3596" spans="1:11" x14ac:dyDescent="0.25">
      <c r="A3596" s="8">
        <v>3588</v>
      </c>
      <c r="B3596" s="8">
        <v>11</v>
      </c>
      <c r="C3596" s="8">
        <v>107883</v>
      </c>
      <c r="D3596" s="8">
        <f t="shared" si="282"/>
        <v>107.883</v>
      </c>
      <c r="E3596" s="8">
        <v>108.194692</v>
      </c>
      <c r="F3596" s="4">
        <f t="shared" si="283"/>
        <v>0.31169200000000785</v>
      </c>
      <c r="G3596" s="4">
        <f t="shared" si="284"/>
        <v>0.31169200000000785</v>
      </c>
      <c r="H3596" s="8">
        <f t="shared" si="285"/>
        <v>9.7151902864004894E-2</v>
      </c>
      <c r="J3596" s="8">
        <v>10336.4</v>
      </c>
      <c r="K3596" s="8">
        <f t="shared" si="281"/>
        <v>10336.4</v>
      </c>
    </row>
    <row r="3597" spans="1:11" x14ac:dyDescent="0.25">
      <c r="A3597" s="8">
        <v>3589</v>
      </c>
      <c r="B3597" s="8">
        <v>12</v>
      </c>
      <c r="C3597" s="8">
        <v>107586</v>
      </c>
      <c r="D3597" s="8">
        <f t="shared" si="282"/>
        <v>107.586</v>
      </c>
      <c r="E3597" s="8">
        <v>107.885998</v>
      </c>
      <c r="F3597" s="4">
        <f t="shared" si="283"/>
        <v>0.29999800000000221</v>
      </c>
      <c r="G3597" s="4">
        <f t="shared" si="284"/>
        <v>0.29999800000000221</v>
      </c>
      <c r="H3597" s="8">
        <f t="shared" si="285"/>
        <v>8.9998800004001331E-2</v>
      </c>
      <c r="J3597" s="8">
        <v>111883</v>
      </c>
      <c r="K3597" s="8">
        <f t="shared" si="281"/>
        <v>111883</v>
      </c>
    </row>
    <row r="3598" spans="1:11" x14ac:dyDescent="0.25">
      <c r="A3598" s="8">
        <v>3590</v>
      </c>
      <c r="B3598" s="8">
        <v>13</v>
      </c>
      <c r="C3598" s="8">
        <v>107248</v>
      </c>
      <c r="D3598" s="8">
        <f t="shared" si="282"/>
        <v>107.248</v>
      </c>
      <c r="E3598" s="8">
        <v>107.492547</v>
      </c>
      <c r="F3598" s="4">
        <f t="shared" si="283"/>
        <v>0.24454699999999718</v>
      </c>
      <c r="G3598" s="4">
        <f t="shared" si="284"/>
        <v>0.24454699999999718</v>
      </c>
      <c r="H3598" s="8">
        <f t="shared" si="285"/>
        <v>5.980323520899862E-2</v>
      </c>
      <c r="J3598" s="8">
        <v>110998</v>
      </c>
      <c r="K3598" s="8">
        <f t="shared" si="281"/>
        <v>110998</v>
      </c>
    </row>
    <row r="3599" spans="1:11" x14ac:dyDescent="0.25">
      <c r="A3599" s="8">
        <v>3591</v>
      </c>
      <c r="B3599" s="8">
        <v>14</v>
      </c>
      <c r="C3599" s="8">
        <v>106984</v>
      </c>
      <c r="D3599" s="8">
        <f t="shared" si="282"/>
        <v>106.98399999999999</v>
      </c>
      <c r="E3599" s="8">
        <v>107.053257</v>
      </c>
      <c r="F3599" s="4">
        <f t="shared" si="283"/>
        <v>6.9257000000007451E-2</v>
      </c>
      <c r="G3599" s="4">
        <f t="shared" si="284"/>
        <v>6.9257000000007451E-2</v>
      </c>
      <c r="H3599" s="8">
        <f t="shared" si="285"/>
        <v>4.7965320490010325E-3</v>
      </c>
      <c r="J3599" s="8">
        <v>110230</v>
      </c>
      <c r="K3599" s="8">
        <f t="shared" si="281"/>
        <v>110230</v>
      </c>
    </row>
    <row r="3600" spans="1:11" x14ac:dyDescent="0.25">
      <c r="A3600" s="8">
        <v>3592</v>
      </c>
      <c r="B3600" s="8">
        <v>15</v>
      </c>
      <c r="C3600" s="8">
        <v>106586</v>
      </c>
      <c r="D3600" s="8">
        <f t="shared" si="282"/>
        <v>106.586</v>
      </c>
      <c r="E3600" s="8">
        <v>106.58135</v>
      </c>
      <c r="F3600" s="4">
        <f t="shared" si="283"/>
        <v>-4.6499999999980446E-3</v>
      </c>
      <c r="G3600" s="4">
        <f t="shared" si="284"/>
        <v>4.6499999999980446E-3</v>
      </c>
      <c r="H3600" s="8">
        <f t="shared" si="285"/>
        <v>2.1622499999981814E-5</v>
      </c>
      <c r="J3600" s="8">
        <v>109516</v>
      </c>
      <c r="K3600" s="8">
        <f t="shared" si="281"/>
        <v>109516</v>
      </c>
    </row>
    <row r="3601" spans="1:11" x14ac:dyDescent="0.25">
      <c r="A3601" s="8">
        <v>3593</v>
      </c>
      <c r="B3601" s="8">
        <v>16</v>
      </c>
      <c r="C3601" s="8">
        <v>106683</v>
      </c>
      <c r="D3601" s="8">
        <f t="shared" si="282"/>
        <v>106.68300000000001</v>
      </c>
      <c r="E3601" s="8">
        <v>106.637006</v>
      </c>
      <c r="F3601" s="4">
        <f t="shared" si="283"/>
        <v>-4.5994000000007418E-2</v>
      </c>
      <c r="G3601" s="4">
        <f t="shared" si="284"/>
        <v>4.5994000000007418E-2</v>
      </c>
      <c r="H3601" s="8">
        <f t="shared" si="285"/>
        <v>2.1154480360006823E-3</v>
      </c>
      <c r="J3601" s="8">
        <v>108899</v>
      </c>
      <c r="K3601" s="8">
        <f t="shared" si="281"/>
        <v>108899</v>
      </c>
    </row>
    <row r="3602" spans="1:11" x14ac:dyDescent="0.25">
      <c r="A3602" s="8">
        <v>3594</v>
      </c>
      <c r="B3602" s="8">
        <v>17</v>
      </c>
      <c r="C3602" s="8">
        <v>60226.400000000001</v>
      </c>
      <c r="D3602" s="8">
        <f t="shared" si="282"/>
        <v>60.226399999999998</v>
      </c>
      <c r="E3602" s="8">
        <v>58.447035</v>
      </c>
      <c r="F3602" s="4">
        <f t="shared" si="283"/>
        <v>-1.7793649999999985</v>
      </c>
      <c r="G3602" s="4">
        <f t="shared" si="284"/>
        <v>1.7793649999999985</v>
      </c>
      <c r="H3602" s="8">
        <f t="shared" si="285"/>
        <v>3.1661398032249948</v>
      </c>
      <c r="J3602" s="8">
        <v>108417</v>
      </c>
      <c r="K3602" s="8">
        <f t="shared" si="281"/>
        <v>108417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282"/>
        <v>-0.92471500000000006</v>
      </c>
      <c r="E3603" s="8">
        <v>-0.92471499999999995</v>
      </c>
      <c r="F3603" s="4">
        <f t="shared" si="283"/>
        <v>1.1102230246251565E-16</v>
      </c>
      <c r="G3603" s="4">
        <f t="shared" si="284"/>
        <v>1.1102230246251565E-16</v>
      </c>
      <c r="H3603" s="8">
        <f t="shared" si="285"/>
        <v>1.2325951644078309E-32</v>
      </c>
      <c r="J3603" s="8">
        <v>108124</v>
      </c>
      <c r="K3603" s="8">
        <f t="shared" si="281"/>
        <v>108124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282"/>
        <v>-0.61187499999999995</v>
      </c>
      <c r="E3604" s="8">
        <v>-0.61187499999999995</v>
      </c>
      <c r="F3604" s="4">
        <f t="shared" si="283"/>
        <v>0</v>
      </c>
      <c r="G3604" s="4">
        <f t="shared" si="284"/>
        <v>0</v>
      </c>
      <c r="H3604" s="8">
        <f t="shared" si="285"/>
        <v>0</v>
      </c>
      <c r="J3604" s="8">
        <v>107761</v>
      </c>
      <c r="K3604" s="8">
        <f t="shared" si="281"/>
        <v>107761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282"/>
        <v>-0.61187499999999995</v>
      </c>
      <c r="E3605" s="8">
        <v>-0.61187499999999995</v>
      </c>
      <c r="F3605" s="4">
        <f t="shared" si="283"/>
        <v>0</v>
      </c>
      <c r="G3605" s="4">
        <f t="shared" si="284"/>
        <v>0</v>
      </c>
      <c r="H3605" s="8">
        <f t="shared" si="285"/>
        <v>0</v>
      </c>
      <c r="J3605" s="8">
        <v>107593</v>
      </c>
      <c r="K3605" s="8">
        <f t="shared" si="281"/>
        <v>107593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282"/>
        <v>-0.61187499999999995</v>
      </c>
      <c r="E3606" s="8">
        <v>-0.61187499999999995</v>
      </c>
      <c r="F3606" s="4">
        <f t="shared" si="283"/>
        <v>0</v>
      </c>
      <c r="G3606" s="4">
        <f t="shared" si="284"/>
        <v>0</v>
      </c>
      <c r="H3606" s="8">
        <f t="shared" si="285"/>
        <v>0</v>
      </c>
      <c r="J3606" s="8">
        <v>105189</v>
      </c>
      <c r="K3606" s="8">
        <f t="shared" si="281"/>
        <v>105189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282"/>
        <v>-0.61187499999999995</v>
      </c>
      <c r="E3607" s="8">
        <v>-0.61187499999999995</v>
      </c>
      <c r="F3607" s="4">
        <f t="shared" si="283"/>
        <v>0</v>
      </c>
      <c r="G3607" s="4">
        <f t="shared" si="284"/>
        <v>0</v>
      </c>
      <c r="H3607" s="8">
        <f t="shared" si="285"/>
        <v>0</v>
      </c>
      <c r="J3607" s="8">
        <v>47426.8</v>
      </c>
      <c r="K3607" s="8">
        <f t="shared" si="281"/>
        <v>47426.8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282"/>
        <v>-0.61187499999999995</v>
      </c>
      <c r="E3608" s="8">
        <v>-0.61187499999999995</v>
      </c>
      <c r="F3608" s="4">
        <f t="shared" si="283"/>
        <v>0</v>
      </c>
      <c r="G3608" s="4">
        <f t="shared" si="284"/>
        <v>0</v>
      </c>
      <c r="H3608" s="8">
        <f t="shared" si="285"/>
        <v>0</v>
      </c>
      <c r="J3608" s="8">
        <v>-924.71500000000003</v>
      </c>
      <c r="K3608" s="8">
        <f t="shared" si="281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282"/>
        <v>-0.61187499999999995</v>
      </c>
      <c r="E3609" s="8">
        <v>-0.61187499999999995</v>
      </c>
      <c r="F3609" s="4">
        <f t="shared" si="283"/>
        <v>0</v>
      </c>
      <c r="G3609" s="4">
        <f t="shared" si="284"/>
        <v>0</v>
      </c>
      <c r="H3609" s="8">
        <f t="shared" si="285"/>
        <v>0</v>
      </c>
      <c r="J3609" s="8">
        <v>-611.875</v>
      </c>
      <c r="K3609" s="8">
        <f t="shared" si="281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282"/>
        <v>-0.61187499999999995</v>
      </c>
      <c r="E3610" s="8">
        <v>-0.61187499999999995</v>
      </c>
      <c r="F3610" s="4">
        <f t="shared" si="283"/>
        <v>0</v>
      </c>
      <c r="G3610" s="4">
        <f t="shared" si="284"/>
        <v>0</v>
      </c>
      <c r="H3610" s="8">
        <f t="shared" si="285"/>
        <v>0</v>
      </c>
      <c r="J3610" s="8">
        <v>-611.875</v>
      </c>
      <c r="K3610" s="8">
        <f t="shared" si="281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282"/>
        <v>-0.61187499999999995</v>
      </c>
      <c r="E3611" s="8">
        <v>-0.61187499999999995</v>
      </c>
      <c r="F3611" s="4">
        <f t="shared" si="283"/>
        <v>0</v>
      </c>
      <c r="G3611" s="4">
        <f t="shared" si="284"/>
        <v>0</v>
      </c>
      <c r="H3611" s="8">
        <f t="shared" si="285"/>
        <v>0</v>
      </c>
      <c r="J3611" s="8">
        <v>-611.875</v>
      </c>
      <c r="K3611" s="8">
        <f t="shared" si="281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282"/>
        <v>-0.61187499999999995</v>
      </c>
      <c r="E3612" s="8">
        <v>-0.61187499999999995</v>
      </c>
      <c r="F3612" s="4">
        <f t="shared" si="283"/>
        <v>0</v>
      </c>
      <c r="G3612" s="4">
        <f t="shared" si="284"/>
        <v>0</v>
      </c>
      <c r="H3612" s="8">
        <f t="shared" si="285"/>
        <v>0</v>
      </c>
      <c r="J3612" s="8">
        <v>-611.875</v>
      </c>
      <c r="K3612" s="8">
        <f t="shared" si="281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282"/>
        <v>-1.0669200000000001</v>
      </c>
      <c r="E3613" s="8">
        <v>-1.0669150000000001</v>
      </c>
      <c r="F3613" s="4">
        <f t="shared" si="283"/>
        <v>5.000000000032756E-6</v>
      </c>
      <c r="G3613" s="4">
        <f t="shared" si="284"/>
        <v>5.000000000032756E-6</v>
      </c>
      <c r="H3613" s="8">
        <f t="shared" si="285"/>
        <v>2.5000000000327561E-11</v>
      </c>
      <c r="J3613" s="8">
        <v>-611.875</v>
      </c>
      <c r="K3613" s="8">
        <f t="shared" si="281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282"/>
        <v>-1.0669200000000001</v>
      </c>
      <c r="E3614" s="8">
        <v>-1.0669150000000001</v>
      </c>
      <c r="F3614" s="4">
        <f t="shared" si="283"/>
        <v>5.000000000032756E-6</v>
      </c>
      <c r="G3614" s="4">
        <f t="shared" si="284"/>
        <v>5.000000000032756E-6</v>
      </c>
      <c r="H3614" s="8">
        <f t="shared" si="285"/>
        <v>2.5000000000327561E-11</v>
      </c>
      <c r="J3614" s="8">
        <v>-611.875</v>
      </c>
      <c r="K3614" s="8">
        <f t="shared" si="281"/>
        <v>-611.875</v>
      </c>
    </row>
    <row r="3615" spans="1:11" x14ac:dyDescent="0.25">
      <c r="A3615" s="8">
        <v>3607</v>
      </c>
      <c r="B3615" s="8">
        <v>6</v>
      </c>
      <c r="C3615" s="8">
        <v>-4585.18</v>
      </c>
      <c r="D3615" s="8">
        <f t="shared" si="282"/>
        <v>-4.5851800000000003</v>
      </c>
      <c r="E3615" s="8">
        <v>-4.590338</v>
      </c>
      <c r="F3615" s="4">
        <f t="shared" si="283"/>
        <v>-5.1579999999997739E-3</v>
      </c>
      <c r="G3615" s="4">
        <f t="shared" si="284"/>
        <v>5.1579999999997739E-3</v>
      </c>
      <c r="H3615" s="8">
        <f t="shared" si="285"/>
        <v>2.6604963999997667E-5</v>
      </c>
      <c r="J3615" s="8">
        <v>-611.875</v>
      </c>
      <c r="K3615" s="8">
        <f t="shared" si="281"/>
        <v>-611.875</v>
      </c>
    </row>
    <row r="3616" spans="1:11" x14ac:dyDescent="0.25">
      <c r="A3616" s="8">
        <v>3608</v>
      </c>
      <c r="B3616" s="8">
        <v>7</v>
      </c>
      <c r="C3616" s="8">
        <v>103685</v>
      </c>
      <c r="D3616" s="8">
        <f t="shared" si="282"/>
        <v>103.685</v>
      </c>
      <c r="E3616" s="8">
        <v>104.39802</v>
      </c>
      <c r="F3616" s="4">
        <f t="shared" si="283"/>
        <v>0.71302000000000021</v>
      </c>
      <c r="G3616" s="4">
        <f t="shared" si="284"/>
        <v>0.71302000000000021</v>
      </c>
      <c r="H3616" s="8">
        <f t="shared" si="285"/>
        <v>0.5083975204000003</v>
      </c>
      <c r="J3616" s="8">
        <v>-611.875</v>
      </c>
      <c r="K3616" s="8">
        <f t="shared" si="281"/>
        <v>-611.875</v>
      </c>
    </row>
    <row r="3617" spans="1:11" x14ac:dyDescent="0.25">
      <c r="A3617" s="8">
        <v>3609</v>
      </c>
      <c r="B3617" s="8">
        <v>8</v>
      </c>
      <c r="C3617" s="8">
        <v>109296</v>
      </c>
      <c r="D3617" s="8">
        <f t="shared" si="282"/>
        <v>109.29600000000001</v>
      </c>
      <c r="E3617" s="8">
        <v>109.756224</v>
      </c>
      <c r="F3617" s="4">
        <f t="shared" si="283"/>
        <v>0.46022399999999664</v>
      </c>
      <c r="G3617" s="4">
        <f t="shared" si="284"/>
        <v>0.46022399999999664</v>
      </c>
      <c r="H3617" s="8">
        <f t="shared" si="285"/>
        <v>0.21180613017599689</v>
      </c>
      <c r="J3617" s="8">
        <v>-611.875</v>
      </c>
      <c r="K3617" s="8">
        <f t="shared" si="281"/>
        <v>-611.875</v>
      </c>
    </row>
    <row r="3618" spans="1:11" x14ac:dyDescent="0.25">
      <c r="A3618" s="8">
        <v>3610</v>
      </c>
      <c r="B3618" s="8">
        <v>9</v>
      </c>
      <c r="C3618" s="8">
        <v>64090</v>
      </c>
      <c r="D3618" s="8">
        <f t="shared" si="282"/>
        <v>64.09</v>
      </c>
      <c r="E3618" s="8">
        <v>64.174699000000004</v>
      </c>
      <c r="F3618" s="4">
        <f t="shared" si="283"/>
        <v>8.4699000000000524E-2</v>
      </c>
      <c r="G3618" s="4">
        <f t="shared" si="284"/>
        <v>8.4699000000000524E-2</v>
      </c>
      <c r="H3618" s="8">
        <f t="shared" si="285"/>
        <v>7.1739206010000885E-3</v>
      </c>
      <c r="J3618" s="8">
        <v>-1066.92</v>
      </c>
      <c r="K3618" s="8">
        <f t="shared" si="281"/>
        <v>-1066.92</v>
      </c>
    </row>
    <row r="3619" spans="1:11" x14ac:dyDescent="0.25">
      <c r="A3619" s="8">
        <v>3611</v>
      </c>
      <c r="B3619" s="8">
        <v>10</v>
      </c>
      <c r="C3619" s="8">
        <v>106724</v>
      </c>
      <c r="D3619" s="8">
        <f t="shared" si="282"/>
        <v>106.724</v>
      </c>
      <c r="E3619" s="8">
        <v>107.26294</v>
      </c>
      <c r="F3619" s="4">
        <f t="shared" si="283"/>
        <v>0.53893999999999664</v>
      </c>
      <c r="G3619" s="4">
        <f t="shared" si="284"/>
        <v>0.53893999999999664</v>
      </c>
      <c r="H3619" s="8">
        <f t="shared" si="285"/>
        <v>0.2904563235999964</v>
      </c>
      <c r="J3619" s="8">
        <v>-2847.86</v>
      </c>
      <c r="K3619" s="8">
        <f t="shared" si="281"/>
        <v>-2847.86</v>
      </c>
    </row>
    <row r="3620" spans="1:11" x14ac:dyDescent="0.25">
      <c r="A3620" s="8">
        <v>3612</v>
      </c>
      <c r="B3620" s="8">
        <v>11</v>
      </c>
      <c r="C3620" s="8">
        <v>57507.1</v>
      </c>
      <c r="D3620" s="8">
        <f t="shared" si="282"/>
        <v>57.507100000000001</v>
      </c>
      <c r="E3620" s="8">
        <v>57.309761000000002</v>
      </c>
      <c r="F3620" s="4">
        <f t="shared" si="283"/>
        <v>-0.19733899999999949</v>
      </c>
      <c r="G3620" s="4">
        <f t="shared" si="284"/>
        <v>0.19733899999999949</v>
      </c>
      <c r="H3620" s="8">
        <f t="shared" si="285"/>
        <v>3.8942680920999798E-2</v>
      </c>
      <c r="J3620" s="8">
        <v>49121.7</v>
      </c>
      <c r="K3620" s="8">
        <f t="shared" si="281"/>
        <v>49121.7</v>
      </c>
    </row>
    <row r="3621" spans="1:11" x14ac:dyDescent="0.25">
      <c r="A3621" s="8">
        <v>3613</v>
      </c>
      <c r="B3621" s="8">
        <v>12</v>
      </c>
      <c r="C3621" s="8">
        <v>107045</v>
      </c>
      <c r="D3621" s="8">
        <f t="shared" si="282"/>
        <v>107.045</v>
      </c>
      <c r="E3621" s="8">
        <v>107.474065</v>
      </c>
      <c r="F3621" s="4">
        <f t="shared" si="283"/>
        <v>0.42906499999999426</v>
      </c>
      <c r="G3621" s="4">
        <f t="shared" si="284"/>
        <v>0.42906499999999426</v>
      </c>
      <c r="H3621" s="8">
        <f t="shared" si="285"/>
        <v>0.18409677422499507</v>
      </c>
      <c r="J3621" s="8">
        <v>110823</v>
      </c>
      <c r="K3621" s="8">
        <f t="shared" si="281"/>
        <v>110823</v>
      </c>
    </row>
    <row r="3622" spans="1:11" x14ac:dyDescent="0.25">
      <c r="A3622" s="8">
        <v>3614</v>
      </c>
      <c r="B3622" s="8">
        <v>13</v>
      </c>
      <c r="C3622" s="8">
        <v>106867</v>
      </c>
      <c r="D3622" s="8">
        <f t="shared" si="282"/>
        <v>106.867</v>
      </c>
      <c r="E3622" s="8">
        <v>107.273628</v>
      </c>
      <c r="F3622" s="4">
        <f t="shared" si="283"/>
        <v>0.40662799999999777</v>
      </c>
      <c r="G3622" s="4">
        <f t="shared" si="284"/>
        <v>0.40662799999999777</v>
      </c>
      <c r="H3622" s="8">
        <f t="shared" si="285"/>
        <v>0.16534633038399818</v>
      </c>
      <c r="J3622" s="8">
        <v>110246</v>
      </c>
      <c r="K3622" s="8">
        <f t="shared" si="281"/>
        <v>110246</v>
      </c>
    </row>
    <row r="3623" spans="1:11" x14ac:dyDescent="0.25">
      <c r="A3623" s="8">
        <v>3615</v>
      </c>
      <c r="B3623" s="8">
        <v>14</v>
      </c>
      <c r="C3623" s="8">
        <v>76151.899999999994</v>
      </c>
      <c r="D3623" s="8">
        <f t="shared" si="282"/>
        <v>76.151899999999998</v>
      </c>
      <c r="E3623" s="8">
        <v>75.688886999999994</v>
      </c>
      <c r="F3623" s="4">
        <f t="shared" si="283"/>
        <v>-0.46301300000000367</v>
      </c>
      <c r="G3623" s="4">
        <f t="shared" si="284"/>
        <v>0.46301300000000367</v>
      </c>
      <c r="H3623" s="8">
        <f t="shared" si="285"/>
        <v>0.21438103816900339</v>
      </c>
      <c r="J3623" s="8">
        <v>109530</v>
      </c>
      <c r="K3623" s="8">
        <f t="shared" si="281"/>
        <v>109530</v>
      </c>
    </row>
    <row r="3624" spans="1:11" x14ac:dyDescent="0.25">
      <c r="A3624" s="8">
        <v>3616</v>
      </c>
      <c r="B3624" s="8">
        <v>15</v>
      </c>
      <c r="C3624" s="8">
        <v>94066.1</v>
      </c>
      <c r="D3624" s="8">
        <f t="shared" si="282"/>
        <v>94.066100000000006</v>
      </c>
      <c r="E3624" s="8">
        <v>93.617712999999995</v>
      </c>
      <c r="F3624" s="4">
        <f t="shared" si="283"/>
        <v>-0.44838700000001097</v>
      </c>
      <c r="G3624" s="4">
        <f t="shared" si="284"/>
        <v>0.44838700000001097</v>
      </c>
      <c r="H3624" s="8">
        <f t="shared" si="285"/>
        <v>0.20105090176900983</v>
      </c>
      <c r="J3624" s="8">
        <v>108736</v>
      </c>
      <c r="K3624" s="8">
        <f t="shared" si="281"/>
        <v>108736</v>
      </c>
    </row>
    <row r="3625" spans="1:11" x14ac:dyDescent="0.25">
      <c r="A3625" s="8">
        <v>3617</v>
      </c>
      <c r="B3625" s="8">
        <v>16</v>
      </c>
      <c r="C3625" s="8">
        <v>-924.71500000000003</v>
      </c>
      <c r="D3625" s="8">
        <f t="shared" si="282"/>
        <v>-0.92471500000000006</v>
      </c>
      <c r="E3625" s="8">
        <v>-0.92471499999999995</v>
      </c>
      <c r="F3625" s="4">
        <f t="shared" si="283"/>
        <v>1.1102230246251565E-16</v>
      </c>
      <c r="G3625" s="4">
        <f t="shared" si="284"/>
        <v>1.1102230246251565E-16</v>
      </c>
      <c r="H3625" s="8">
        <f t="shared" si="285"/>
        <v>1.2325951644078309E-32</v>
      </c>
      <c r="J3625" s="8">
        <v>108206</v>
      </c>
      <c r="K3625" s="8">
        <f t="shared" si="281"/>
        <v>108206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282"/>
        <v>-0.92471500000000006</v>
      </c>
      <c r="E3626" s="8">
        <v>-0.92471499999999995</v>
      </c>
      <c r="F3626" s="4">
        <f t="shared" si="283"/>
        <v>1.1102230246251565E-16</v>
      </c>
      <c r="G3626" s="4">
        <f t="shared" si="284"/>
        <v>1.1102230246251565E-16</v>
      </c>
      <c r="H3626" s="8">
        <f t="shared" si="285"/>
        <v>1.2325951644078309E-32</v>
      </c>
      <c r="J3626" s="8">
        <v>107893</v>
      </c>
      <c r="K3626" s="8">
        <f t="shared" si="281"/>
        <v>107893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282"/>
        <v>-0.92471500000000006</v>
      </c>
      <c r="E3627" s="8">
        <v>-0.92471499999999995</v>
      </c>
      <c r="F3627" s="4">
        <f t="shared" si="283"/>
        <v>1.1102230246251565E-16</v>
      </c>
      <c r="G3627" s="4">
        <f t="shared" si="284"/>
        <v>1.1102230246251565E-16</v>
      </c>
      <c r="H3627" s="8">
        <f t="shared" si="285"/>
        <v>1.2325951644078309E-32</v>
      </c>
      <c r="J3627" s="8">
        <v>107529</v>
      </c>
      <c r="K3627" s="8">
        <f t="shared" si="281"/>
        <v>107529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282"/>
        <v>-0.61187499999999995</v>
      </c>
      <c r="E3628" s="8">
        <v>-0.61187499999999995</v>
      </c>
      <c r="F3628" s="4">
        <f t="shared" si="283"/>
        <v>0</v>
      </c>
      <c r="G3628" s="4">
        <f t="shared" si="284"/>
        <v>0</v>
      </c>
      <c r="H3628" s="8">
        <f t="shared" si="285"/>
        <v>0</v>
      </c>
      <c r="J3628" s="8">
        <v>107103</v>
      </c>
      <c r="K3628" s="8">
        <f t="shared" ref="K3628:K3691" si="286">J3628</f>
        <v>107103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282"/>
        <v>-0.61187499999999995</v>
      </c>
      <c r="E3629" s="8">
        <v>-0.61187499999999995</v>
      </c>
      <c r="F3629" s="4">
        <f t="shared" si="283"/>
        <v>0</v>
      </c>
      <c r="G3629" s="4">
        <f t="shared" si="284"/>
        <v>0</v>
      </c>
      <c r="H3629" s="8">
        <f t="shared" si="285"/>
        <v>0</v>
      </c>
      <c r="J3629" s="8">
        <v>106622</v>
      </c>
      <c r="K3629" s="8">
        <f t="shared" si="286"/>
        <v>106622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282"/>
        <v>-0.61187499999999995</v>
      </c>
      <c r="E3630" s="8">
        <v>-0.61187499999999995</v>
      </c>
      <c r="F3630" s="4">
        <f t="shared" si="283"/>
        <v>0</v>
      </c>
      <c r="G3630" s="4">
        <f t="shared" si="284"/>
        <v>0</v>
      </c>
      <c r="H3630" s="8">
        <f t="shared" si="285"/>
        <v>0</v>
      </c>
      <c r="J3630" s="8">
        <v>106965</v>
      </c>
      <c r="K3630" s="8">
        <f t="shared" si="286"/>
        <v>106965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282"/>
        <v>-0.61187499999999995</v>
      </c>
      <c r="E3631" s="8">
        <v>-0.61187499999999995</v>
      </c>
      <c r="F3631" s="4">
        <f t="shared" si="283"/>
        <v>0</v>
      </c>
      <c r="G3631" s="4">
        <f t="shared" si="284"/>
        <v>0</v>
      </c>
      <c r="H3631" s="8">
        <f t="shared" si="285"/>
        <v>0</v>
      </c>
      <c r="J3631" s="8">
        <v>58920.800000000003</v>
      </c>
      <c r="K3631" s="8">
        <f t="shared" si="286"/>
        <v>58920.800000000003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282"/>
        <v>-0.61187499999999995</v>
      </c>
      <c r="E3632" s="8">
        <v>-0.61187499999999995</v>
      </c>
      <c r="F3632" s="4">
        <f t="shared" si="283"/>
        <v>0</v>
      </c>
      <c r="G3632" s="4">
        <f t="shared" si="284"/>
        <v>0</v>
      </c>
      <c r="H3632" s="8">
        <f t="shared" si="285"/>
        <v>0</v>
      </c>
      <c r="J3632" s="8">
        <v>-924.71500000000003</v>
      </c>
      <c r="K3632" s="8">
        <f t="shared" si="286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282"/>
        <v>-0.61187499999999995</v>
      </c>
      <c r="E3633" s="8">
        <v>-0.61187499999999995</v>
      </c>
      <c r="F3633" s="4">
        <f t="shared" si="283"/>
        <v>0</v>
      </c>
      <c r="G3633" s="4">
        <f t="shared" si="284"/>
        <v>0</v>
      </c>
      <c r="H3633" s="8">
        <f t="shared" si="285"/>
        <v>0</v>
      </c>
      <c r="J3633" s="8">
        <v>-611.875</v>
      </c>
      <c r="K3633" s="8">
        <f t="shared" si="286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282"/>
        <v>-0.61187499999999995</v>
      </c>
      <c r="E3634" s="8">
        <v>-0.61187499999999995</v>
      </c>
      <c r="F3634" s="4">
        <f t="shared" si="283"/>
        <v>0</v>
      </c>
      <c r="G3634" s="4">
        <f t="shared" si="284"/>
        <v>0</v>
      </c>
      <c r="H3634" s="8">
        <f t="shared" si="285"/>
        <v>0</v>
      </c>
      <c r="J3634" s="8">
        <v>-611.875</v>
      </c>
      <c r="K3634" s="8">
        <f t="shared" si="286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282"/>
        <v>-0.61187499999999995</v>
      </c>
      <c r="E3635" s="8">
        <v>-0.61187499999999995</v>
      </c>
      <c r="F3635" s="4">
        <f t="shared" si="283"/>
        <v>0</v>
      </c>
      <c r="G3635" s="4">
        <f t="shared" si="284"/>
        <v>0</v>
      </c>
      <c r="H3635" s="8">
        <f t="shared" si="285"/>
        <v>0</v>
      </c>
      <c r="J3635" s="8">
        <v>-611.875</v>
      </c>
      <c r="K3635" s="8">
        <f t="shared" si="286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282"/>
        <v>-0.61187499999999995</v>
      </c>
      <c r="E3636" s="8">
        <v>-0.61187499999999995</v>
      </c>
      <c r="F3636" s="4">
        <f t="shared" si="283"/>
        <v>0</v>
      </c>
      <c r="G3636" s="4">
        <f t="shared" si="284"/>
        <v>0</v>
      </c>
      <c r="H3636" s="8">
        <f t="shared" si="285"/>
        <v>0</v>
      </c>
      <c r="J3636" s="8">
        <v>-611.875</v>
      </c>
      <c r="K3636" s="8">
        <f t="shared" si="286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282"/>
        <v>-1.0669200000000001</v>
      </c>
      <c r="E3637" s="8">
        <v>-1.0669150000000001</v>
      </c>
      <c r="F3637" s="4">
        <f t="shared" si="283"/>
        <v>5.000000000032756E-6</v>
      </c>
      <c r="G3637" s="4">
        <f t="shared" si="284"/>
        <v>5.000000000032756E-6</v>
      </c>
      <c r="H3637" s="8">
        <f t="shared" si="285"/>
        <v>2.5000000000327561E-11</v>
      </c>
      <c r="J3637" s="8">
        <v>-611.875</v>
      </c>
      <c r="K3637" s="8">
        <f t="shared" si="286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282"/>
        <v>-1.0669200000000001</v>
      </c>
      <c r="E3638" s="8">
        <v>-1.0669150000000001</v>
      </c>
      <c r="F3638" s="4">
        <f t="shared" si="283"/>
        <v>5.000000000032756E-6</v>
      </c>
      <c r="G3638" s="4">
        <f t="shared" si="284"/>
        <v>5.000000000032756E-6</v>
      </c>
      <c r="H3638" s="8">
        <f t="shared" si="285"/>
        <v>2.5000000000327561E-11</v>
      </c>
      <c r="J3638" s="8">
        <v>-611.875</v>
      </c>
      <c r="K3638" s="8">
        <f t="shared" si="286"/>
        <v>-611.875</v>
      </c>
    </row>
    <row r="3639" spans="1:11" x14ac:dyDescent="0.25">
      <c r="A3639" s="8">
        <v>3631</v>
      </c>
      <c r="B3639" s="8">
        <v>6</v>
      </c>
      <c r="C3639" s="8">
        <v>1920.75</v>
      </c>
      <c r="D3639" s="8">
        <f t="shared" si="282"/>
        <v>1.92075</v>
      </c>
      <c r="E3639" s="8">
        <v>2.7161580000000001</v>
      </c>
      <c r="F3639" s="4">
        <f t="shared" si="283"/>
        <v>0.79540800000000011</v>
      </c>
      <c r="G3639" s="4">
        <f t="shared" si="284"/>
        <v>0.79540800000000011</v>
      </c>
      <c r="H3639" s="8">
        <f t="shared" si="285"/>
        <v>0.63267388646400013</v>
      </c>
      <c r="J3639" s="8">
        <v>-611.875</v>
      </c>
      <c r="K3639" s="8">
        <f t="shared" si="286"/>
        <v>-611.875</v>
      </c>
    </row>
    <row r="3640" spans="1:11" x14ac:dyDescent="0.25">
      <c r="A3640" s="8">
        <v>3632</v>
      </c>
      <c r="B3640" s="8">
        <v>7</v>
      </c>
      <c r="C3640" s="8">
        <v>109071</v>
      </c>
      <c r="D3640" s="8">
        <f t="shared" si="282"/>
        <v>109.071</v>
      </c>
      <c r="E3640" s="8">
        <v>109.512096</v>
      </c>
      <c r="F3640" s="4">
        <f t="shared" si="283"/>
        <v>0.44109600000000171</v>
      </c>
      <c r="G3640" s="4">
        <f t="shared" si="284"/>
        <v>0.44109600000000171</v>
      </c>
      <c r="H3640" s="8">
        <f t="shared" si="285"/>
        <v>0.19456568121600151</v>
      </c>
      <c r="J3640" s="8">
        <v>-611.875</v>
      </c>
      <c r="K3640" s="8">
        <f t="shared" si="286"/>
        <v>-611.875</v>
      </c>
    </row>
    <row r="3641" spans="1:11" x14ac:dyDescent="0.25">
      <c r="A3641" s="8">
        <v>3633</v>
      </c>
      <c r="B3641" s="8">
        <v>8</v>
      </c>
      <c r="C3641" s="8">
        <v>108233</v>
      </c>
      <c r="D3641" s="8">
        <f t="shared" si="282"/>
        <v>108.233</v>
      </c>
      <c r="E3641" s="8">
        <v>108.630274</v>
      </c>
      <c r="F3641" s="4">
        <f t="shared" si="283"/>
        <v>0.39727399999999591</v>
      </c>
      <c r="G3641" s="4">
        <f t="shared" si="284"/>
        <v>0.39727399999999591</v>
      </c>
      <c r="H3641" s="8">
        <f t="shared" si="285"/>
        <v>0.15782663107599676</v>
      </c>
      <c r="J3641" s="8">
        <v>-611.875</v>
      </c>
      <c r="K3641" s="8">
        <f t="shared" si="286"/>
        <v>-611.875</v>
      </c>
    </row>
    <row r="3642" spans="1:11" x14ac:dyDescent="0.25">
      <c r="A3642" s="8">
        <v>3634</v>
      </c>
      <c r="B3642" s="8">
        <v>9</v>
      </c>
      <c r="C3642" s="8">
        <v>107365</v>
      </c>
      <c r="D3642" s="8">
        <f t="shared" si="282"/>
        <v>107.36499999999999</v>
      </c>
      <c r="E3642" s="8">
        <v>107.75338600000001</v>
      </c>
      <c r="F3642" s="4">
        <f t="shared" si="283"/>
        <v>0.38838600000001122</v>
      </c>
      <c r="G3642" s="4">
        <f t="shared" si="284"/>
        <v>0.38838600000001122</v>
      </c>
      <c r="H3642" s="8">
        <f t="shared" si="285"/>
        <v>0.15084368499600873</v>
      </c>
      <c r="J3642" s="8">
        <v>-1066.92</v>
      </c>
      <c r="K3642" s="8">
        <f t="shared" si="286"/>
        <v>-1066.92</v>
      </c>
    </row>
    <row r="3643" spans="1:11" x14ac:dyDescent="0.25">
      <c r="A3643" s="8">
        <v>3635</v>
      </c>
      <c r="B3643" s="8">
        <v>10</v>
      </c>
      <c r="C3643" s="8">
        <v>106686</v>
      </c>
      <c r="D3643" s="8">
        <f t="shared" si="282"/>
        <v>106.68600000000001</v>
      </c>
      <c r="E3643" s="8">
        <v>107.051885</v>
      </c>
      <c r="F3643" s="4">
        <f t="shared" si="283"/>
        <v>0.36588499999999158</v>
      </c>
      <c r="G3643" s="4">
        <f t="shared" si="284"/>
        <v>0.36588499999999158</v>
      </c>
      <c r="H3643" s="8">
        <f t="shared" si="285"/>
        <v>0.13387183322499382</v>
      </c>
      <c r="J3643" s="8">
        <v>-1066.92</v>
      </c>
      <c r="K3643" s="8">
        <f t="shared" si="286"/>
        <v>-1066.92</v>
      </c>
    </row>
    <row r="3644" spans="1:11" x14ac:dyDescent="0.25">
      <c r="A3644" s="8">
        <v>3636</v>
      </c>
      <c r="B3644" s="8">
        <v>11</v>
      </c>
      <c r="C3644" s="8">
        <v>106207</v>
      </c>
      <c r="D3644" s="8">
        <f t="shared" si="282"/>
        <v>106.20699999999999</v>
      </c>
      <c r="E3644" s="8">
        <v>106.304266</v>
      </c>
      <c r="F3644" s="4">
        <f t="shared" si="283"/>
        <v>9.7266000000004738E-2</v>
      </c>
      <c r="G3644" s="4">
        <f t="shared" si="284"/>
        <v>9.7266000000004738E-2</v>
      </c>
      <c r="H3644" s="8">
        <f t="shared" si="285"/>
        <v>9.4606747560009221E-3</v>
      </c>
      <c r="J3644" s="8">
        <v>-4590.33</v>
      </c>
      <c r="K3644" s="8">
        <f t="shared" si="286"/>
        <v>-4590.33</v>
      </c>
    </row>
    <row r="3645" spans="1:11" x14ac:dyDescent="0.25">
      <c r="A3645" s="8">
        <v>3637</v>
      </c>
      <c r="B3645" s="8">
        <v>12</v>
      </c>
      <c r="C3645" s="8">
        <v>105672</v>
      </c>
      <c r="D3645" s="8">
        <f t="shared" si="282"/>
        <v>105.672</v>
      </c>
      <c r="E3645" s="8">
        <v>105.74525800000001</v>
      </c>
      <c r="F3645" s="4">
        <f t="shared" si="283"/>
        <v>7.3258000000009815E-2</v>
      </c>
      <c r="G3645" s="4">
        <f t="shared" si="284"/>
        <v>7.3258000000009815E-2</v>
      </c>
      <c r="H3645" s="8">
        <f t="shared" si="285"/>
        <v>5.3667345640014382E-3</v>
      </c>
      <c r="J3645" s="8">
        <v>104325</v>
      </c>
      <c r="K3645" s="8">
        <f t="shared" si="286"/>
        <v>104325</v>
      </c>
    </row>
    <row r="3646" spans="1:11" x14ac:dyDescent="0.25">
      <c r="A3646" s="8">
        <v>3638</v>
      </c>
      <c r="B3646" s="8">
        <v>13</v>
      </c>
      <c r="C3646" s="8">
        <v>105291</v>
      </c>
      <c r="D3646" s="8">
        <f t="shared" si="282"/>
        <v>105.291</v>
      </c>
      <c r="E3646" s="8">
        <v>105.45945399999999</v>
      </c>
      <c r="F3646" s="4">
        <f t="shared" si="283"/>
        <v>0.168453999999997</v>
      </c>
      <c r="G3646" s="4">
        <f t="shared" si="284"/>
        <v>0.168453999999997</v>
      </c>
      <c r="H3646" s="8">
        <f t="shared" si="285"/>
        <v>2.8376750115998987E-2</v>
      </c>
      <c r="J3646" s="8">
        <v>109714</v>
      </c>
      <c r="K3646" s="8">
        <f t="shared" si="286"/>
        <v>109714</v>
      </c>
    </row>
    <row r="3647" spans="1:11" x14ac:dyDescent="0.25">
      <c r="A3647" s="8">
        <v>3639</v>
      </c>
      <c r="B3647" s="8">
        <v>14</v>
      </c>
      <c r="C3647" s="8">
        <v>105028</v>
      </c>
      <c r="D3647" s="8">
        <f t="shared" si="282"/>
        <v>105.02800000000001</v>
      </c>
      <c r="E3647" s="8">
        <v>105.25783300000001</v>
      </c>
      <c r="F3647" s="4">
        <f t="shared" si="283"/>
        <v>0.22983299999999929</v>
      </c>
      <c r="G3647" s="4">
        <f t="shared" si="284"/>
        <v>0.22983299999999929</v>
      </c>
      <c r="H3647" s="8">
        <f t="shared" si="285"/>
        <v>5.282320788899967E-2</v>
      </c>
      <c r="J3647" s="8">
        <v>64382.8</v>
      </c>
      <c r="K3647" s="8">
        <f t="shared" si="286"/>
        <v>64382.8</v>
      </c>
    </row>
    <row r="3648" spans="1:11" x14ac:dyDescent="0.25">
      <c r="A3648" s="8">
        <v>3640</v>
      </c>
      <c r="B3648" s="8">
        <v>15</v>
      </c>
      <c r="C3648" s="8">
        <v>104747</v>
      </c>
      <c r="D3648" s="8">
        <f t="shared" si="282"/>
        <v>104.747</v>
      </c>
      <c r="E3648" s="8">
        <v>105.00725199999999</v>
      </c>
      <c r="F3648" s="4">
        <f t="shared" si="283"/>
        <v>0.26025199999999415</v>
      </c>
      <c r="G3648" s="4">
        <f t="shared" si="284"/>
        <v>0.26025199999999415</v>
      </c>
      <c r="H3648" s="8">
        <f t="shared" si="285"/>
        <v>6.7731103503996956E-2</v>
      </c>
      <c r="J3648" s="8">
        <v>107271</v>
      </c>
      <c r="K3648" s="8">
        <f t="shared" si="286"/>
        <v>107271</v>
      </c>
    </row>
    <row r="3649" spans="1:11" x14ac:dyDescent="0.25">
      <c r="A3649" s="8">
        <v>3641</v>
      </c>
      <c r="B3649" s="8">
        <v>16</v>
      </c>
      <c r="C3649" s="8">
        <v>92624</v>
      </c>
      <c r="D3649" s="8">
        <f t="shared" si="282"/>
        <v>92.623999999999995</v>
      </c>
      <c r="E3649" s="8">
        <v>90.847280999999995</v>
      </c>
      <c r="F3649" s="4">
        <f t="shared" si="283"/>
        <v>-1.7767189999999999</v>
      </c>
      <c r="G3649" s="4">
        <f t="shared" si="284"/>
        <v>1.7767189999999999</v>
      </c>
      <c r="H3649" s="8">
        <f t="shared" si="285"/>
        <v>3.1567304049609999</v>
      </c>
      <c r="J3649" s="8">
        <v>57484.1</v>
      </c>
      <c r="K3649" s="8">
        <f t="shared" si="286"/>
        <v>57484.1</v>
      </c>
    </row>
    <row r="3650" spans="1:11" x14ac:dyDescent="0.25">
      <c r="A3650" s="8">
        <v>3642</v>
      </c>
      <c r="B3650" s="8">
        <v>17</v>
      </c>
      <c r="C3650" s="8">
        <v>39794.1</v>
      </c>
      <c r="D3650" s="8">
        <f t="shared" si="282"/>
        <v>39.7941</v>
      </c>
      <c r="E3650" s="8">
        <v>38.415215000000003</v>
      </c>
      <c r="F3650" s="4">
        <f t="shared" si="283"/>
        <v>-1.3788849999999968</v>
      </c>
      <c r="G3650" s="4">
        <f t="shared" si="284"/>
        <v>1.3788849999999968</v>
      </c>
      <c r="H3650" s="8">
        <f t="shared" si="285"/>
        <v>1.9013238432249913</v>
      </c>
      <c r="J3650" s="8">
        <v>107387</v>
      </c>
      <c r="K3650" s="8">
        <f t="shared" si="286"/>
        <v>107387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282"/>
        <v>-0.92471500000000006</v>
      </c>
      <c r="E3651" s="8">
        <v>-0.92471499999999995</v>
      </c>
      <c r="F3651" s="4">
        <f t="shared" si="283"/>
        <v>1.1102230246251565E-16</v>
      </c>
      <c r="G3651" s="4">
        <f t="shared" si="284"/>
        <v>1.1102230246251565E-16</v>
      </c>
      <c r="H3651" s="8">
        <f t="shared" si="285"/>
        <v>1.2325951644078309E-32</v>
      </c>
      <c r="J3651" s="8">
        <v>107307</v>
      </c>
      <c r="K3651" s="8">
        <f t="shared" si="286"/>
        <v>107307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282"/>
        <v>-0.61187499999999995</v>
      </c>
      <c r="E3652" s="8">
        <v>-0.61187499999999995</v>
      </c>
      <c r="F3652" s="4">
        <f t="shared" si="283"/>
        <v>0</v>
      </c>
      <c r="G3652" s="4">
        <f t="shared" si="284"/>
        <v>0</v>
      </c>
      <c r="H3652" s="8">
        <f t="shared" si="285"/>
        <v>0</v>
      </c>
      <c r="J3652" s="8">
        <v>75844.2</v>
      </c>
      <c r="K3652" s="8">
        <f t="shared" si="286"/>
        <v>75844.2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282"/>
        <v>-0.61187499999999995</v>
      </c>
      <c r="E3653" s="8">
        <v>-0.61187499999999995</v>
      </c>
      <c r="F3653" s="4">
        <f t="shared" si="283"/>
        <v>0</v>
      </c>
      <c r="G3653" s="4">
        <f t="shared" si="284"/>
        <v>0</v>
      </c>
      <c r="H3653" s="8">
        <f t="shared" si="285"/>
        <v>0</v>
      </c>
      <c r="J3653" s="8">
        <v>93707.4</v>
      </c>
      <c r="K3653" s="8">
        <f t="shared" si="286"/>
        <v>93707.4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282"/>
        <v>-0.61187499999999995</v>
      </c>
      <c r="E3654" s="8">
        <v>-0.61187499999999995</v>
      </c>
      <c r="F3654" s="4">
        <f t="shared" si="283"/>
        <v>0</v>
      </c>
      <c r="G3654" s="4">
        <f t="shared" si="284"/>
        <v>0</v>
      </c>
      <c r="H3654" s="8">
        <f t="shared" si="285"/>
        <v>0</v>
      </c>
      <c r="J3654" s="8">
        <v>-924.71500000000003</v>
      </c>
      <c r="K3654" s="8">
        <f t="shared" si="286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282"/>
        <v>-0.61187499999999995</v>
      </c>
      <c r="E3655" s="8">
        <v>-0.61187499999999995</v>
      </c>
      <c r="F3655" s="4">
        <f t="shared" si="283"/>
        <v>0</v>
      </c>
      <c r="G3655" s="4">
        <f t="shared" si="284"/>
        <v>0</v>
      </c>
      <c r="H3655" s="8">
        <f t="shared" si="285"/>
        <v>0</v>
      </c>
      <c r="J3655" s="8">
        <v>-924.71500000000003</v>
      </c>
      <c r="K3655" s="8">
        <f t="shared" si="286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282"/>
        <v>-0.61187499999999995</v>
      </c>
      <c r="E3656" s="8">
        <v>-0.61187499999999995</v>
      </c>
      <c r="F3656" s="4">
        <f t="shared" si="283"/>
        <v>0</v>
      </c>
      <c r="G3656" s="4">
        <f t="shared" si="284"/>
        <v>0</v>
      </c>
      <c r="H3656" s="8">
        <f t="shared" si="285"/>
        <v>0</v>
      </c>
      <c r="J3656" s="8">
        <v>-924.71500000000003</v>
      </c>
      <c r="K3656" s="8">
        <f t="shared" si="286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287">C3657/1000</f>
        <v>-0.61187499999999995</v>
      </c>
      <c r="E3657" s="8">
        <v>-0.61187499999999995</v>
      </c>
      <c r="F3657" s="4">
        <f t="shared" ref="F3657:F3720" si="288">(E3657- D3657)</f>
        <v>0</v>
      </c>
      <c r="G3657" s="4">
        <f t="shared" ref="G3657:G3720" si="289">ABS(F3657)</f>
        <v>0</v>
      </c>
      <c r="H3657" s="8">
        <f t="shared" ref="H3657:H3720" si="290">(G3657^2)</f>
        <v>0</v>
      </c>
      <c r="J3657" s="8">
        <v>-611.875</v>
      </c>
      <c r="K3657" s="8">
        <f t="shared" si="286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287"/>
        <v>-0.61187499999999995</v>
      </c>
      <c r="E3658" s="8">
        <v>-0.61187499999999995</v>
      </c>
      <c r="F3658" s="4">
        <f t="shared" si="288"/>
        <v>0</v>
      </c>
      <c r="G3658" s="4">
        <f t="shared" si="289"/>
        <v>0</v>
      </c>
      <c r="H3658" s="8">
        <f t="shared" si="290"/>
        <v>0</v>
      </c>
      <c r="J3658" s="8">
        <v>-611.875</v>
      </c>
      <c r="K3658" s="8">
        <f t="shared" si="286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287"/>
        <v>-0.61187499999999995</v>
      </c>
      <c r="E3659" s="8">
        <v>-0.61187499999999995</v>
      </c>
      <c r="F3659" s="4">
        <f t="shared" si="288"/>
        <v>0</v>
      </c>
      <c r="G3659" s="4">
        <f t="shared" si="289"/>
        <v>0</v>
      </c>
      <c r="H3659" s="8">
        <f t="shared" si="290"/>
        <v>0</v>
      </c>
      <c r="J3659" s="8">
        <v>-611.875</v>
      </c>
      <c r="K3659" s="8">
        <f t="shared" si="286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287"/>
        <v>-0.61187499999999995</v>
      </c>
      <c r="E3660" s="8">
        <v>-0.61187499999999995</v>
      </c>
      <c r="F3660" s="4">
        <f t="shared" si="288"/>
        <v>0</v>
      </c>
      <c r="G3660" s="4">
        <f t="shared" si="289"/>
        <v>0</v>
      </c>
      <c r="H3660" s="8">
        <f t="shared" si="290"/>
        <v>0</v>
      </c>
      <c r="J3660" s="8">
        <v>-611.875</v>
      </c>
      <c r="K3660" s="8">
        <f t="shared" si="286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287"/>
        <v>-1.0669200000000001</v>
      </c>
      <c r="E3661" s="8">
        <v>-1.0669150000000001</v>
      </c>
      <c r="F3661" s="4">
        <f t="shared" si="288"/>
        <v>5.000000000032756E-6</v>
      </c>
      <c r="G3661" s="4">
        <f t="shared" si="289"/>
        <v>5.000000000032756E-6</v>
      </c>
      <c r="H3661" s="8">
        <f t="shared" si="290"/>
        <v>2.5000000000327561E-11</v>
      </c>
      <c r="J3661" s="8">
        <v>-611.875</v>
      </c>
      <c r="K3661" s="8">
        <f t="shared" si="286"/>
        <v>-611.875</v>
      </c>
    </row>
    <row r="3662" spans="1:11" x14ac:dyDescent="0.25">
      <c r="A3662" s="8">
        <v>3654</v>
      </c>
      <c r="B3662" s="8">
        <v>5</v>
      </c>
      <c r="C3662" s="8">
        <v>-4639.8</v>
      </c>
      <c r="D3662" s="8">
        <f t="shared" si="287"/>
        <v>-4.6398000000000001</v>
      </c>
      <c r="E3662" s="8">
        <v>-4.6421419999999998</v>
      </c>
      <c r="F3662" s="4">
        <f t="shared" si="288"/>
        <v>-2.3419999999996222E-3</v>
      </c>
      <c r="G3662" s="4">
        <f t="shared" si="289"/>
        <v>2.3419999999996222E-3</v>
      </c>
      <c r="H3662" s="8">
        <f t="shared" si="290"/>
        <v>5.4849639999982304E-6</v>
      </c>
      <c r="J3662" s="8">
        <v>-611.875</v>
      </c>
      <c r="K3662" s="8">
        <f t="shared" si="286"/>
        <v>-611.875</v>
      </c>
    </row>
    <row r="3663" spans="1:11" x14ac:dyDescent="0.25">
      <c r="A3663" s="8">
        <v>3655</v>
      </c>
      <c r="B3663" s="8">
        <v>6</v>
      </c>
      <c r="C3663" s="8">
        <v>49732.4</v>
      </c>
      <c r="D3663" s="8">
        <f t="shared" si="287"/>
        <v>49.732399999999998</v>
      </c>
      <c r="E3663" s="8">
        <v>51.258263999999997</v>
      </c>
      <c r="F3663" s="4">
        <f t="shared" si="288"/>
        <v>1.5258639999999986</v>
      </c>
      <c r="G3663" s="4">
        <f t="shared" si="289"/>
        <v>1.5258639999999986</v>
      </c>
      <c r="H3663" s="8">
        <f t="shared" si="290"/>
        <v>2.3282609464959956</v>
      </c>
      <c r="J3663" s="8">
        <v>-611.875</v>
      </c>
      <c r="K3663" s="8">
        <f t="shared" si="286"/>
        <v>-611.875</v>
      </c>
    </row>
    <row r="3664" spans="1:11" x14ac:dyDescent="0.25">
      <c r="A3664" s="8">
        <v>3656</v>
      </c>
      <c r="B3664" s="8">
        <v>7</v>
      </c>
      <c r="C3664" s="8">
        <v>109047</v>
      </c>
      <c r="D3664" s="8">
        <f t="shared" si="287"/>
        <v>109.047</v>
      </c>
      <c r="E3664" s="8">
        <v>109.47985300000001</v>
      </c>
      <c r="F3664" s="4">
        <f t="shared" si="288"/>
        <v>0.43285300000000859</v>
      </c>
      <c r="G3664" s="4">
        <f t="shared" si="289"/>
        <v>0.43285300000000859</v>
      </c>
      <c r="H3664" s="8">
        <f t="shared" si="290"/>
        <v>0.18736171960900744</v>
      </c>
      <c r="J3664" s="8">
        <v>-611.875</v>
      </c>
      <c r="K3664" s="8">
        <f t="shared" si="286"/>
        <v>-611.875</v>
      </c>
    </row>
    <row r="3665" spans="1:11" x14ac:dyDescent="0.25">
      <c r="A3665" s="8">
        <v>3657</v>
      </c>
      <c r="B3665" s="8">
        <v>8</v>
      </c>
      <c r="C3665" s="8">
        <v>108146</v>
      </c>
      <c r="D3665" s="8">
        <f t="shared" si="287"/>
        <v>108.146</v>
      </c>
      <c r="E3665" s="8">
        <v>108.541121</v>
      </c>
      <c r="F3665" s="4">
        <f t="shared" si="288"/>
        <v>0.39512100000000316</v>
      </c>
      <c r="G3665" s="4">
        <f t="shared" si="289"/>
        <v>0.39512100000000316</v>
      </c>
      <c r="H3665" s="8">
        <f t="shared" si="290"/>
        <v>0.1561206046410025</v>
      </c>
      <c r="J3665" s="8">
        <v>-611.875</v>
      </c>
      <c r="K3665" s="8">
        <f t="shared" si="286"/>
        <v>-611.875</v>
      </c>
    </row>
    <row r="3666" spans="1:11" x14ac:dyDescent="0.25">
      <c r="A3666" s="8">
        <v>3658</v>
      </c>
      <c r="B3666" s="8">
        <v>9</v>
      </c>
      <c r="C3666" s="8">
        <v>107216</v>
      </c>
      <c r="D3666" s="8">
        <f t="shared" si="287"/>
        <v>107.21599999999999</v>
      </c>
      <c r="E3666" s="8">
        <v>107.610591</v>
      </c>
      <c r="F3666" s="4">
        <f t="shared" si="288"/>
        <v>0.39459100000000547</v>
      </c>
      <c r="G3666" s="4">
        <f t="shared" si="289"/>
        <v>0.39459100000000547</v>
      </c>
      <c r="H3666" s="8">
        <f t="shared" si="290"/>
        <v>0.15570205728100431</v>
      </c>
      <c r="J3666" s="8">
        <v>-1066.92</v>
      </c>
      <c r="K3666" s="8">
        <f t="shared" si="286"/>
        <v>-1066.92</v>
      </c>
    </row>
    <row r="3667" spans="1:11" x14ac:dyDescent="0.25">
      <c r="A3667" s="8">
        <v>3659</v>
      </c>
      <c r="B3667" s="8">
        <v>10</v>
      </c>
      <c r="C3667" s="8">
        <v>106533</v>
      </c>
      <c r="D3667" s="8">
        <f t="shared" si="287"/>
        <v>106.533</v>
      </c>
      <c r="E3667" s="8">
        <v>106.90430499999999</v>
      </c>
      <c r="F3667" s="4">
        <f t="shared" si="288"/>
        <v>0.37130499999999245</v>
      </c>
      <c r="G3667" s="4">
        <f t="shared" si="289"/>
        <v>0.37130499999999245</v>
      </c>
      <c r="H3667" s="8">
        <f t="shared" si="290"/>
        <v>0.13786740302499439</v>
      </c>
      <c r="J3667" s="8">
        <v>-1066.92</v>
      </c>
      <c r="K3667" s="8">
        <f t="shared" si="286"/>
        <v>-1066.92</v>
      </c>
    </row>
    <row r="3668" spans="1:11" x14ac:dyDescent="0.25">
      <c r="A3668" s="8">
        <v>3660</v>
      </c>
      <c r="B3668" s="8">
        <v>11</v>
      </c>
      <c r="C3668" s="8">
        <v>106098</v>
      </c>
      <c r="D3668" s="8">
        <f t="shared" si="287"/>
        <v>106.098</v>
      </c>
      <c r="E3668" s="8">
        <v>106.437288</v>
      </c>
      <c r="F3668" s="4">
        <f t="shared" si="288"/>
        <v>0.33928799999999626</v>
      </c>
      <c r="G3668" s="4">
        <f t="shared" si="289"/>
        <v>0.33928799999999626</v>
      </c>
      <c r="H3668" s="8">
        <f t="shared" si="290"/>
        <v>0.11511634694399746</v>
      </c>
      <c r="J3668" s="8">
        <v>2731.94</v>
      </c>
      <c r="K3668" s="8">
        <f t="shared" si="286"/>
        <v>2731.94</v>
      </c>
    </row>
    <row r="3669" spans="1:11" x14ac:dyDescent="0.25">
      <c r="A3669" s="8">
        <v>3661</v>
      </c>
      <c r="B3669" s="8">
        <v>12</v>
      </c>
      <c r="C3669" s="8">
        <v>105654</v>
      </c>
      <c r="D3669" s="8">
        <f t="shared" si="287"/>
        <v>105.654</v>
      </c>
      <c r="E3669" s="8">
        <v>105.913724</v>
      </c>
      <c r="F3669" s="4">
        <f t="shared" si="288"/>
        <v>0.25972400000000562</v>
      </c>
      <c r="G3669" s="4">
        <f t="shared" si="289"/>
        <v>0.25972400000000562</v>
      </c>
      <c r="H3669" s="8">
        <f t="shared" si="290"/>
        <v>6.7456556176002921E-2</v>
      </c>
      <c r="J3669" s="8">
        <v>109482</v>
      </c>
      <c r="K3669" s="8">
        <f t="shared" si="286"/>
        <v>109482</v>
      </c>
    </row>
    <row r="3670" spans="1:11" x14ac:dyDescent="0.25">
      <c r="A3670" s="8">
        <v>3662</v>
      </c>
      <c r="B3670" s="8">
        <v>13</v>
      </c>
      <c r="C3670" s="8">
        <v>105421</v>
      </c>
      <c r="D3670" s="8">
        <f t="shared" si="287"/>
        <v>105.42100000000001</v>
      </c>
      <c r="E3670" s="8">
        <v>105.729451</v>
      </c>
      <c r="F3670" s="4">
        <f t="shared" si="288"/>
        <v>0.30845099999999093</v>
      </c>
      <c r="G3670" s="4">
        <f t="shared" si="289"/>
        <v>0.30845099999999093</v>
      </c>
      <c r="H3670" s="8">
        <f t="shared" si="290"/>
        <v>9.5142019400994399E-2</v>
      </c>
      <c r="J3670" s="8">
        <v>108625</v>
      </c>
      <c r="K3670" s="8">
        <f t="shared" si="286"/>
        <v>108625</v>
      </c>
    </row>
    <row r="3671" spans="1:11" x14ac:dyDescent="0.25">
      <c r="A3671" s="8">
        <v>3663</v>
      </c>
      <c r="B3671" s="8">
        <v>14</v>
      </c>
      <c r="C3671" s="8">
        <v>101452</v>
      </c>
      <c r="D3671" s="8">
        <f t="shared" si="287"/>
        <v>101.452</v>
      </c>
      <c r="E3671" s="8">
        <v>100.440794</v>
      </c>
      <c r="F3671" s="4">
        <f t="shared" si="288"/>
        <v>-1.0112060000000014</v>
      </c>
      <c r="G3671" s="4">
        <f t="shared" si="289"/>
        <v>1.0112060000000014</v>
      </c>
      <c r="H3671" s="8">
        <f t="shared" si="290"/>
        <v>1.0225375744360028</v>
      </c>
      <c r="J3671" s="8">
        <v>107775</v>
      </c>
      <c r="K3671" s="8">
        <f t="shared" si="286"/>
        <v>107775</v>
      </c>
    </row>
    <row r="3672" spans="1:11" x14ac:dyDescent="0.25">
      <c r="A3672" s="8">
        <v>3664</v>
      </c>
      <c r="B3672" s="8">
        <v>15</v>
      </c>
      <c r="C3672" s="8">
        <v>79659.7</v>
      </c>
      <c r="D3672" s="8">
        <f t="shared" si="287"/>
        <v>79.659700000000001</v>
      </c>
      <c r="E3672" s="8">
        <v>79.114091000000002</v>
      </c>
      <c r="F3672" s="4">
        <f t="shared" si="288"/>
        <v>-0.5456089999999989</v>
      </c>
      <c r="G3672" s="4">
        <f t="shared" si="289"/>
        <v>0.5456089999999989</v>
      </c>
      <c r="H3672" s="8">
        <f t="shared" si="290"/>
        <v>0.29768918088099883</v>
      </c>
      <c r="J3672" s="8">
        <v>107093</v>
      </c>
      <c r="K3672" s="8">
        <f t="shared" si="286"/>
        <v>107093</v>
      </c>
    </row>
    <row r="3673" spans="1:11" x14ac:dyDescent="0.25">
      <c r="A3673" s="8">
        <v>3665</v>
      </c>
      <c r="B3673" s="8">
        <v>16</v>
      </c>
      <c r="C3673" s="8">
        <v>24614.5</v>
      </c>
      <c r="D3673" s="8">
        <f t="shared" si="287"/>
        <v>24.6145</v>
      </c>
      <c r="E3673" s="8">
        <v>24.104413999999998</v>
      </c>
      <c r="F3673" s="4">
        <f t="shared" si="288"/>
        <v>-0.51008600000000115</v>
      </c>
      <c r="G3673" s="4">
        <f t="shared" si="289"/>
        <v>0.51008600000000115</v>
      </c>
      <c r="H3673" s="8">
        <f t="shared" si="290"/>
        <v>0.26018772739600116</v>
      </c>
      <c r="J3673" s="8">
        <v>106382</v>
      </c>
      <c r="K3673" s="8">
        <f t="shared" si="286"/>
        <v>106382</v>
      </c>
    </row>
    <row r="3674" spans="1:11" x14ac:dyDescent="0.25">
      <c r="A3674" s="8">
        <v>3666</v>
      </c>
      <c r="B3674" s="8">
        <v>17</v>
      </c>
      <c r="C3674" s="8">
        <v>38834.5</v>
      </c>
      <c r="D3674" s="8">
        <f t="shared" si="287"/>
        <v>38.834499999999998</v>
      </c>
      <c r="E3674" s="8">
        <v>37.660907999999999</v>
      </c>
      <c r="F3674" s="4">
        <f t="shared" si="288"/>
        <v>-1.1735919999999993</v>
      </c>
      <c r="G3674" s="4">
        <f t="shared" si="289"/>
        <v>1.1735919999999993</v>
      </c>
      <c r="H3674" s="8">
        <f t="shared" si="290"/>
        <v>1.3773181824639984</v>
      </c>
      <c r="J3674" s="8">
        <v>105822</v>
      </c>
      <c r="K3674" s="8">
        <f t="shared" si="286"/>
        <v>105822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287"/>
        <v>-0.92471500000000006</v>
      </c>
      <c r="E3675" s="8">
        <v>-0.92471499999999995</v>
      </c>
      <c r="F3675" s="4">
        <f t="shared" si="288"/>
        <v>1.1102230246251565E-16</v>
      </c>
      <c r="G3675" s="4">
        <f t="shared" si="289"/>
        <v>1.1102230246251565E-16</v>
      </c>
      <c r="H3675" s="8">
        <f t="shared" si="290"/>
        <v>1.2325951644078309E-32</v>
      </c>
      <c r="J3675" s="8">
        <v>105552</v>
      </c>
      <c r="K3675" s="8">
        <f t="shared" si="286"/>
        <v>105552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287"/>
        <v>-0.61187499999999995</v>
      </c>
      <c r="E3676" s="8">
        <v>-0.61187499999999995</v>
      </c>
      <c r="F3676" s="4">
        <f t="shared" si="288"/>
        <v>0</v>
      </c>
      <c r="G3676" s="4">
        <f t="shared" si="289"/>
        <v>0</v>
      </c>
      <c r="H3676" s="8">
        <f t="shared" si="290"/>
        <v>0</v>
      </c>
      <c r="J3676" s="8">
        <v>105353</v>
      </c>
      <c r="K3676" s="8">
        <f t="shared" si="286"/>
        <v>105353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287"/>
        <v>-0.61187499999999995</v>
      </c>
      <c r="E3677" s="8">
        <v>-0.61187499999999995</v>
      </c>
      <c r="F3677" s="4">
        <f t="shared" si="288"/>
        <v>0</v>
      </c>
      <c r="G3677" s="4">
        <f t="shared" si="289"/>
        <v>0</v>
      </c>
      <c r="H3677" s="8">
        <f t="shared" si="290"/>
        <v>0</v>
      </c>
      <c r="J3677" s="8">
        <v>105107</v>
      </c>
      <c r="K3677" s="8">
        <f t="shared" si="286"/>
        <v>105107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287"/>
        <v>-0.61187499999999995</v>
      </c>
      <c r="E3678" s="8">
        <v>-0.61187499999999995</v>
      </c>
      <c r="F3678" s="4">
        <f t="shared" si="288"/>
        <v>0</v>
      </c>
      <c r="G3678" s="4">
        <f t="shared" si="289"/>
        <v>0</v>
      </c>
      <c r="H3678" s="8">
        <f t="shared" si="290"/>
        <v>0</v>
      </c>
      <c r="J3678" s="8">
        <v>91104</v>
      </c>
      <c r="K3678" s="8">
        <f t="shared" si="286"/>
        <v>91104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287"/>
        <v>-0.61187499999999995</v>
      </c>
      <c r="E3679" s="8">
        <v>-0.61187499999999995</v>
      </c>
      <c r="F3679" s="4">
        <f t="shared" si="288"/>
        <v>0</v>
      </c>
      <c r="G3679" s="4">
        <f t="shared" si="289"/>
        <v>0</v>
      </c>
      <c r="H3679" s="8">
        <f t="shared" si="290"/>
        <v>0</v>
      </c>
      <c r="J3679" s="8">
        <v>38789.699999999997</v>
      </c>
      <c r="K3679" s="8">
        <f t="shared" si="286"/>
        <v>38789.699999999997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287"/>
        <v>-0.61187499999999995</v>
      </c>
      <c r="E3680" s="8">
        <v>-0.61187499999999995</v>
      </c>
      <c r="F3680" s="4">
        <f t="shared" si="288"/>
        <v>0</v>
      </c>
      <c r="G3680" s="4">
        <f t="shared" si="289"/>
        <v>0</v>
      </c>
      <c r="H3680" s="8">
        <f t="shared" si="290"/>
        <v>0</v>
      </c>
      <c r="J3680" s="8">
        <v>-924.71500000000003</v>
      </c>
      <c r="K3680" s="8">
        <f t="shared" si="286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287"/>
        <v>-0.61187499999999995</v>
      </c>
      <c r="E3681" s="8">
        <v>-0.61187499999999995</v>
      </c>
      <c r="F3681" s="4">
        <f t="shared" si="288"/>
        <v>0</v>
      </c>
      <c r="G3681" s="4">
        <f t="shared" si="289"/>
        <v>0</v>
      </c>
      <c r="H3681" s="8">
        <f t="shared" si="290"/>
        <v>0</v>
      </c>
      <c r="J3681" s="8">
        <v>-611.875</v>
      </c>
      <c r="K3681" s="8">
        <f t="shared" si="286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287"/>
        <v>-0.61187499999999995</v>
      </c>
      <c r="E3682" s="8">
        <v>-0.61187499999999995</v>
      </c>
      <c r="F3682" s="4">
        <f t="shared" si="288"/>
        <v>0</v>
      </c>
      <c r="G3682" s="4">
        <f t="shared" si="289"/>
        <v>0</v>
      </c>
      <c r="H3682" s="8">
        <f t="shared" si="290"/>
        <v>0</v>
      </c>
      <c r="J3682" s="8">
        <v>-611.875</v>
      </c>
      <c r="K3682" s="8">
        <f t="shared" si="286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287"/>
        <v>-0.61187499999999995</v>
      </c>
      <c r="E3683" s="8">
        <v>-0.61187499999999995</v>
      </c>
      <c r="F3683" s="4">
        <f t="shared" si="288"/>
        <v>0</v>
      </c>
      <c r="G3683" s="4">
        <f t="shared" si="289"/>
        <v>0</v>
      </c>
      <c r="H3683" s="8">
        <f t="shared" si="290"/>
        <v>0</v>
      </c>
      <c r="J3683" s="8">
        <v>-611.875</v>
      </c>
      <c r="K3683" s="8">
        <f t="shared" si="286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287"/>
        <v>-0.61187499999999995</v>
      </c>
      <c r="E3684" s="8">
        <v>-0.61187499999999995</v>
      </c>
      <c r="F3684" s="4">
        <f t="shared" si="288"/>
        <v>0</v>
      </c>
      <c r="G3684" s="4">
        <f t="shared" si="289"/>
        <v>0</v>
      </c>
      <c r="H3684" s="8">
        <f t="shared" si="290"/>
        <v>0</v>
      </c>
      <c r="J3684" s="8">
        <v>-611.875</v>
      </c>
      <c r="K3684" s="8">
        <f t="shared" si="286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287"/>
        <v>-1.0669200000000001</v>
      </c>
      <c r="E3685" s="8">
        <v>-1.0669150000000001</v>
      </c>
      <c r="F3685" s="4">
        <f t="shared" si="288"/>
        <v>5.000000000032756E-6</v>
      </c>
      <c r="G3685" s="4">
        <f t="shared" si="289"/>
        <v>5.000000000032756E-6</v>
      </c>
      <c r="H3685" s="8">
        <f t="shared" si="290"/>
        <v>2.5000000000327561E-11</v>
      </c>
      <c r="J3685" s="8">
        <v>-611.875</v>
      </c>
      <c r="K3685" s="8">
        <f t="shared" si="286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287"/>
        <v>-1.0669200000000001</v>
      </c>
      <c r="E3686" s="8">
        <v>-1.0669150000000001</v>
      </c>
      <c r="F3686" s="4">
        <f t="shared" si="288"/>
        <v>5.000000000032756E-6</v>
      </c>
      <c r="G3686" s="4">
        <f t="shared" si="289"/>
        <v>5.000000000032756E-6</v>
      </c>
      <c r="H3686" s="8">
        <f t="shared" si="290"/>
        <v>2.5000000000327561E-11</v>
      </c>
      <c r="J3686" s="8">
        <v>-611.875</v>
      </c>
      <c r="K3686" s="8">
        <f t="shared" si="286"/>
        <v>-611.875</v>
      </c>
    </row>
    <row r="3687" spans="1:11" x14ac:dyDescent="0.25">
      <c r="A3687" s="8">
        <v>3679</v>
      </c>
      <c r="B3687" s="8">
        <v>6</v>
      </c>
      <c r="C3687" s="8">
        <v>-4516.33</v>
      </c>
      <c r="D3687" s="8">
        <f t="shared" si="287"/>
        <v>-4.51633</v>
      </c>
      <c r="E3687" s="8">
        <v>-4.5186359999999999</v>
      </c>
      <c r="F3687" s="4">
        <f t="shared" si="288"/>
        <v>-2.3059999999999192E-3</v>
      </c>
      <c r="G3687" s="4">
        <f t="shared" si="289"/>
        <v>2.3059999999999192E-3</v>
      </c>
      <c r="H3687" s="8">
        <f t="shared" si="290"/>
        <v>5.3176359999996272E-6</v>
      </c>
      <c r="J3687" s="8">
        <v>-611.875</v>
      </c>
      <c r="K3687" s="8">
        <f t="shared" si="286"/>
        <v>-611.875</v>
      </c>
    </row>
    <row r="3688" spans="1:11" x14ac:dyDescent="0.25">
      <c r="A3688" s="8">
        <v>3680</v>
      </c>
      <c r="B3688" s="8">
        <v>7</v>
      </c>
      <c r="C3688" s="8">
        <v>6012.04</v>
      </c>
      <c r="D3688" s="8">
        <f t="shared" si="287"/>
        <v>6.0120399999999998</v>
      </c>
      <c r="E3688" s="8">
        <v>6.4644909999999998</v>
      </c>
      <c r="F3688" s="4">
        <f t="shared" si="288"/>
        <v>0.45245099999999994</v>
      </c>
      <c r="G3688" s="4">
        <f t="shared" si="289"/>
        <v>0.45245099999999994</v>
      </c>
      <c r="H3688" s="8">
        <f t="shared" si="290"/>
        <v>0.20471190740099995</v>
      </c>
      <c r="J3688" s="8">
        <v>-611.875</v>
      </c>
      <c r="K3688" s="8">
        <f t="shared" si="286"/>
        <v>-611.875</v>
      </c>
    </row>
    <row r="3689" spans="1:11" x14ac:dyDescent="0.25">
      <c r="A3689" s="8">
        <v>3681</v>
      </c>
      <c r="B3689" s="8">
        <v>8</v>
      </c>
      <c r="C3689" s="8">
        <v>74851.600000000006</v>
      </c>
      <c r="D3689" s="8">
        <f t="shared" si="287"/>
        <v>74.851600000000005</v>
      </c>
      <c r="E3689" s="8">
        <v>75.064881</v>
      </c>
      <c r="F3689" s="4">
        <f t="shared" si="288"/>
        <v>0.21328099999999495</v>
      </c>
      <c r="G3689" s="4">
        <f t="shared" si="289"/>
        <v>0.21328099999999495</v>
      </c>
      <c r="H3689" s="8">
        <f t="shared" si="290"/>
        <v>4.5488784960997841E-2</v>
      </c>
      <c r="J3689" s="8">
        <v>-611.875</v>
      </c>
      <c r="K3689" s="8">
        <f t="shared" si="286"/>
        <v>-611.875</v>
      </c>
    </row>
    <row r="3690" spans="1:11" x14ac:dyDescent="0.25">
      <c r="A3690" s="8">
        <v>3682</v>
      </c>
      <c r="B3690" s="8">
        <v>9</v>
      </c>
      <c r="C3690" s="8">
        <v>33185.4</v>
      </c>
      <c r="D3690" s="8">
        <f t="shared" si="287"/>
        <v>33.185400000000001</v>
      </c>
      <c r="E3690" s="8">
        <v>33.205444999999997</v>
      </c>
      <c r="F3690" s="4">
        <f t="shared" si="288"/>
        <v>2.0044999999996094E-2</v>
      </c>
      <c r="G3690" s="4">
        <f t="shared" si="289"/>
        <v>2.0044999999996094E-2</v>
      </c>
      <c r="H3690" s="8">
        <f t="shared" si="290"/>
        <v>4.0180202499984338E-4</v>
      </c>
      <c r="J3690" s="8">
        <v>-1066.92</v>
      </c>
      <c r="K3690" s="8">
        <f t="shared" si="286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287"/>
        <v>-0.92471500000000006</v>
      </c>
      <c r="E3691" s="8">
        <v>-0.92471499999999995</v>
      </c>
      <c r="F3691" s="4">
        <f t="shared" si="288"/>
        <v>1.1102230246251565E-16</v>
      </c>
      <c r="G3691" s="4">
        <f t="shared" si="289"/>
        <v>1.1102230246251565E-16</v>
      </c>
      <c r="H3691" s="8">
        <f t="shared" si="290"/>
        <v>1.2325951644078309E-32</v>
      </c>
      <c r="J3691" s="8">
        <v>-4642.12</v>
      </c>
      <c r="K3691" s="8">
        <f t="shared" si="286"/>
        <v>-4642.12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287"/>
        <v>-0.92471500000000006</v>
      </c>
      <c r="E3692" s="8">
        <v>-0.92471499999999995</v>
      </c>
      <c r="F3692" s="4">
        <f t="shared" si="288"/>
        <v>1.1102230246251565E-16</v>
      </c>
      <c r="G3692" s="4">
        <f t="shared" si="289"/>
        <v>1.1102230246251565E-16</v>
      </c>
      <c r="H3692" s="8">
        <f t="shared" si="290"/>
        <v>1.2325951644078309E-32</v>
      </c>
      <c r="J3692" s="8">
        <v>51287.1</v>
      </c>
      <c r="K3692" s="8">
        <f t="shared" ref="K3692:K3755" si="291">J3692</f>
        <v>51287.1</v>
      </c>
    </row>
    <row r="3693" spans="1:11" x14ac:dyDescent="0.25">
      <c r="A3693" s="8">
        <v>3685</v>
      </c>
      <c r="B3693" s="8">
        <v>12</v>
      </c>
      <c r="C3693" s="8">
        <v>-4597.2</v>
      </c>
      <c r="D3693" s="8">
        <f t="shared" si="287"/>
        <v>-4.5972</v>
      </c>
      <c r="E3693" s="8">
        <v>-4.5976720000000002</v>
      </c>
      <c r="F3693" s="4">
        <f t="shared" si="288"/>
        <v>-4.7200000000025E-4</v>
      </c>
      <c r="G3693" s="4">
        <f t="shared" si="289"/>
        <v>4.7200000000025E-4</v>
      </c>
      <c r="H3693" s="8">
        <f t="shared" si="290"/>
        <v>2.22784000000236E-7</v>
      </c>
      <c r="J3693" s="8">
        <v>109451</v>
      </c>
      <c r="K3693" s="8">
        <f t="shared" si="291"/>
        <v>109451</v>
      </c>
    </row>
    <row r="3694" spans="1:11" x14ac:dyDescent="0.25">
      <c r="A3694" s="8">
        <v>3686</v>
      </c>
      <c r="B3694" s="8">
        <v>13</v>
      </c>
      <c r="C3694" s="8">
        <v>21631.9</v>
      </c>
      <c r="D3694" s="8">
        <f t="shared" si="287"/>
        <v>21.631900000000002</v>
      </c>
      <c r="E3694" s="8">
        <v>21.375156</v>
      </c>
      <c r="F3694" s="4">
        <f t="shared" si="288"/>
        <v>-0.25674400000000119</v>
      </c>
      <c r="G3694" s="4">
        <f t="shared" si="289"/>
        <v>0.25674400000000119</v>
      </c>
      <c r="H3694" s="8">
        <f t="shared" si="290"/>
        <v>6.5917481536000619E-2</v>
      </c>
      <c r="J3694" s="8">
        <v>108539</v>
      </c>
      <c r="K3694" s="8">
        <f t="shared" si="291"/>
        <v>108539</v>
      </c>
    </row>
    <row r="3695" spans="1:11" x14ac:dyDescent="0.25">
      <c r="A3695" s="8">
        <v>3687</v>
      </c>
      <c r="B3695" s="8">
        <v>14</v>
      </c>
      <c r="C3695" s="8">
        <v>28425.1</v>
      </c>
      <c r="D3695" s="8">
        <f t="shared" si="287"/>
        <v>28.425099999999997</v>
      </c>
      <c r="E3695" s="8">
        <v>28.186554999999998</v>
      </c>
      <c r="F3695" s="4">
        <f t="shared" si="288"/>
        <v>-0.23854499999999845</v>
      </c>
      <c r="G3695" s="4">
        <f t="shared" si="289"/>
        <v>0.23854499999999845</v>
      </c>
      <c r="H3695" s="8">
        <f t="shared" si="290"/>
        <v>5.6903717024999259E-2</v>
      </c>
      <c r="J3695" s="8">
        <v>107633</v>
      </c>
      <c r="K3695" s="8">
        <f t="shared" si="291"/>
        <v>107633</v>
      </c>
    </row>
    <row r="3696" spans="1:11" x14ac:dyDescent="0.25">
      <c r="A3696" s="8">
        <v>3688</v>
      </c>
      <c r="B3696" s="8">
        <v>15</v>
      </c>
      <c r="C3696" s="8">
        <v>73970.899999999994</v>
      </c>
      <c r="D3696" s="8">
        <f t="shared" si="287"/>
        <v>73.9709</v>
      </c>
      <c r="E3696" s="8">
        <v>73.367380999999995</v>
      </c>
      <c r="F3696" s="4">
        <f t="shared" si="288"/>
        <v>-0.60351900000000569</v>
      </c>
      <c r="G3696" s="4">
        <f t="shared" si="289"/>
        <v>0.60351900000000569</v>
      </c>
      <c r="H3696" s="8">
        <f t="shared" si="290"/>
        <v>0.36423518336100685</v>
      </c>
      <c r="J3696" s="8">
        <v>106951</v>
      </c>
      <c r="K3696" s="8">
        <f t="shared" si="291"/>
        <v>106951</v>
      </c>
    </row>
    <row r="3697" spans="1:11" x14ac:dyDescent="0.25">
      <c r="A3697" s="8">
        <v>3689</v>
      </c>
      <c r="B3697" s="8">
        <v>16</v>
      </c>
      <c r="C3697" s="8">
        <v>48105</v>
      </c>
      <c r="D3697" s="8">
        <f t="shared" si="287"/>
        <v>48.104999999999997</v>
      </c>
      <c r="E3697" s="8">
        <v>46.952280000000002</v>
      </c>
      <c r="F3697" s="4">
        <f t="shared" si="288"/>
        <v>-1.1527199999999951</v>
      </c>
      <c r="G3697" s="4">
        <f t="shared" si="289"/>
        <v>1.1527199999999951</v>
      </c>
      <c r="H3697" s="8">
        <f t="shared" si="290"/>
        <v>1.3287633983999887</v>
      </c>
      <c r="J3697" s="8">
        <v>106496</v>
      </c>
      <c r="K3697" s="8">
        <f t="shared" si="291"/>
        <v>106496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287"/>
        <v>-0.92471500000000006</v>
      </c>
      <c r="E3698" s="8">
        <v>-0.92471499999999995</v>
      </c>
      <c r="F3698" s="4">
        <f t="shared" si="288"/>
        <v>1.1102230246251565E-16</v>
      </c>
      <c r="G3698" s="4">
        <f t="shared" si="289"/>
        <v>1.1102230246251565E-16</v>
      </c>
      <c r="H3698" s="8">
        <f t="shared" si="290"/>
        <v>1.2325951644078309E-32</v>
      </c>
      <c r="J3698" s="8">
        <v>105982</v>
      </c>
      <c r="K3698" s="8">
        <f t="shared" si="291"/>
        <v>105982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287"/>
        <v>-0.92471500000000006</v>
      </c>
      <c r="E3699" s="8">
        <v>-0.92471499999999995</v>
      </c>
      <c r="F3699" s="4">
        <f t="shared" si="288"/>
        <v>1.1102230246251565E-16</v>
      </c>
      <c r="G3699" s="4">
        <f t="shared" si="289"/>
        <v>1.1102230246251565E-16</v>
      </c>
      <c r="H3699" s="8">
        <f t="shared" si="290"/>
        <v>1.2325951644078309E-32</v>
      </c>
      <c r="J3699" s="8">
        <v>105795</v>
      </c>
      <c r="K3699" s="8">
        <f t="shared" si="291"/>
        <v>105795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287"/>
        <v>-0.61187499999999995</v>
      </c>
      <c r="E3700" s="8">
        <v>-0.61187499999999995</v>
      </c>
      <c r="F3700" s="4">
        <f t="shared" si="288"/>
        <v>0</v>
      </c>
      <c r="G3700" s="4">
        <f t="shared" si="289"/>
        <v>0</v>
      </c>
      <c r="H3700" s="8">
        <f t="shared" si="290"/>
        <v>0</v>
      </c>
      <c r="J3700" s="8">
        <v>100535</v>
      </c>
      <c r="K3700" s="8">
        <f t="shared" si="291"/>
        <v>100535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287"/>
        <v>-0.61187499999999995</v>
      </c>
      <c r="E3701" s="8">
        <v>-0.61187499999999995</v>
      </c>
      <c r="F3701" s="4">
        <f t="shared" si="288"/>
        <v>0</v>
      </c>
      <c r="G3701" s="4">
        <f t="shared" si="289"/>
        <v>0</v>
      </c>
      <c r="H3701" s="8">
        <f t="shared" si="290"/>
        <v>0</v>
      </c>
      <c r="J3701" s="8">
        <v>79282.100000000006</v>
      </c>
      <c r="K3701" s="8">
        <f t="shared" si="291"/>
        <v>79282.100000000006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287"/>
        <v>-0.61187499999999995</v>
      </c>
      <c r="E3702" s="8">
        <v>-0.61187499999999995</v>
      </c>
      <c r="F3702" s="4">
        <f t="shared" si="288"/>
        <v>0</v>
      </c>
      <c r="G3702" s="4">
        <f t="shared" si="289"/>
        <v>0</v>
      </c>
      <c r="H3702" s="8">
        <f t="shared" si="290"/>
        <v>0</v>
      </c>
      <c r="J3702" s="8">
        <v>24356.2</v>
      </c>
      <c r="K3702" s="8">
        <f t="shared" si="291"/>
        <v>24356.2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287"/>
        <v>-0.61187499999999995</v>
      </c>
      <c r="E3703" s="8">
        <v>-0.61187499999999995</v>
      </c>
      <c r="F3703" s="4">
        <f t="shared" si="288"/>
        <v>0</v>
      </c>
      <c r="G3703" s="4">
        <f t="shared" si="289"/>
        <v>0</v>
      </c>
      <c r="H3703" s="8">
        <f t="shared" si="290"/>
        <v>0</v>
      </c>
      <c r="J3703" s="8">
        <v>37969.199999999997</v>
      </c>
      <c r="K3703" s="8">
        <f t="shared" si="291"/>
        <v>37969.199999999997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287"/>
        <v>-0.61187499999999995</v>
      </c>
      <c r="E3704" s="8">
        <v>-0.61187499999999995</v>
      </c>
      <c r="F3704" s="4">
        <f t="shared" si="288"/>
        <v>0</v>
      </c>
      <c r="G3704" s="4">
        <f t="shared" si="289"/>
        <v>0</v>
      </c>
      <c r="H3704" s="8">
        <f t="shared" si="290"/>
        <v>0</v>
      </c>
      <c r="J3704" s="8">
        <v>-924.71500000000003</v>
      </c>
      <c r="K3704" s="8">
        <f t="shared" si="291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287"/>
        <v>-0.61187499999999995</v>
      </c>
      <c r="E3705" s="8">
        <v>-0.61187499999999995</v>
      </c>
      <c r="F3705" s="4">
        <f t="shared" si="288"/>
        <v>0</v>
      </c>
      <c r="G3705" s="4">
        <f t="shared" si="289"/>
        <v>0</v>
      </c>
      <c r="H3705" s="8">
        <f t="shared" si="290"/>
        <v>0</v>
      </c>
      <c r="J3705" s="8">
        <v>-611.875</v>
      </c>
      <c r="K3705" s="8">
        <f t="shared" si="291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287"/>
        <v>-0.61187499999999995</v>
      </c>
      <c r="E3706" s="8">
        <v>-0.61187499999999995</v>
      </c>
      <c r="F3706" s="4">
        <f t="shared" si="288"/>
        <v>0</v>
      </c>
      <c r="G3706" s="4">
        <f t="shared" si="289"/>
        <v>0</v>
      </c>
      <c r="H3706" s="8">
        <f t="shared" si="290"/>
        <v>0</v>
      </c>
      <c r="J3706" s="8">
        <v>-611.875</v>
      </c>
      <c r="K3706" s="8">
        <f t="shared" si="291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287"/>
        <v>-0.61187499999999995</v>
      </c>
      <c r="E3707" s="8">
        <v>-0.61187499999999995</v>
      </c>
      <c r="F3707" s="4">
        <f t="shared" si="288"/>
        <v>0</v>
      </c>
      <c r="G3707" s="4">
        <f t="shared" si="289"/>
        <v>0</v>
      </c>
      <c r="H3707" s="8">
        <f t="shared" si="290"/>
        <v>0</v>
      </c>
      <c r="J3707" s="8">
        <v>-611.875</v>
      </c>
      <c r="K3707" s="8">
        <f t="shared" si="291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287"/>
        <v>-0.61187499999999995</v>
      </c>
      <c r="E3708" s="8">
        <v>-0.61187499999999995</v>
      </c>
      <c r="F3708" s="4">
        <f t="shared" si="288"/>
        <v>0</v>
      </c>
      <c r="G3708" s="4">
        <f t="shared" si="289"/>
        <v>0</v>
      </c>
      <c r="H3708" s="8">
        <f t="shared" si="290"/>
        <v>0</v>
      </c>
      <c r="J3708" s="8">
        <v>-611.875</v>
      </c>
      <c r="K3708" s="8">
        <f t="shared" si="291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287"/>
        <v>-1.0669200000000001</v>
      </c>
      <c r="E3709" s="8">
        <v>-1.0669150000000001</v>
      </c>
      <c r="F3709" s="4">
        <f t="shared" si="288"/>
        <v>5.000000000032756E-6</v>
      </c>
      <c r="G3709" s="4">
        <f t="shared" si="289"/>
        <v>5.000000000032756E-6</v>
      </c>
      <c r="H3709" s="8">
        <f t="shared" si="290"/>
        <v>2.5000000000327561E-11</v>
      </c>
      <c r="J3709" s="8">
        <v>-611.875</v>
      </c>
      <c r="K3709" s="8">
        <f t="shared" si="291"/>
        <v>-611.875</v>
      </c>
    </row>
    <row r="3710" spans="1:11" x14ac:dyDescent="0.25">
      <c r="A3710" s="8">
        <v>3702</v>
      </c>
      <c r="B3710" s="8">
        <v>5</v>
      </c>
      <c r="C3710" s="8">
        <v>-3746.53</v>
      </c>
      <c r="D3710" s="8">
        <f t="shared" si="287"/>
        <v>-3.7465300000000004</v>
      </c>
      <c r="E3710" s="8">
        <v>-3.7489949999999999</v>
      </c>
      <c r="F3710" s="4">
        <f t="shared" si="288"/>
        <v>-2.4649999999994954E-3</v>
      </c>
      <c r="G3710" s="4">
        <f t="shared" si="289"/>
        <v>2.4649999999994954E-3</v>
      </c>
      <c r="H3710" s="8">
        <f t="shared" si="290"/>
        <v>6.0762249999975118E-6</v>
      </c>
      <c r="J3710" s="8">
        <v>-611.875</v>
      </c>
      <c r="K3710" s="8">
        <f t="shared" si="291"/>
        <v>-611.875</v>
      </c>
    </row>
    <row r="3711" spans="1:11" x14ac:dyDescent="0.25">
      <c r="A3711" s="8">
        <v>3703</v>
      </c>
      <c r="B3711" s="8">
        <v>6</v>
      </c>
      <c r="C3711" s="8">
        <v>56530.9</v>
      </c>
      <c r="D3711" s="8">
        <f t="shared" si="287"/>
        <v>56.530900000000003</v>
      </c>
      <c r="E3711" s="8">
        <v>58.211471000000003</v>
      </c>
      <c r="F3711" s="4">
        <f t="shared" si="288"/>
        <v>1.6805710000000005</v>
      </c>
      <c r="G3711" s="4">
        <f t="shared" si="289"/>
        <v>1.6805710000000005</v>
      </c>
      <c r="H3711" s="8">
        <f t="shared" si="290"/>
        <v>2.8243188860410018</v>
      </c>
      <c r="J3711" s="8">
        <v>-611.875</v>
      </c>
      <c r="K3711" s="8">
        <f t="shared" si="291"/>
        <v>-611.875</v>
      </c>
    </row>
    <row r="3712" spans="1:11" x14ac:dyDescent="0.25">
      <c r="A3712" s="8">
        <v>3704</v>
      </c>
      <c r="B3712" s="8">
        <v>7</v>
      </c>
      <c r="C3712" s="8">
        <v>109839</v>
      </c>
      <c r="D3712" s="8">
        <f t="shared" si="287"/>
        <v>109.839</v>
      </c>
      <c r="E3712" s="8">
        <v>110.256191</v>
      </c>
      <c r="F3712" s="4">
        <f t="shared" si="288"/>
        <v>0.41719100000000253</v>
      </c>
      <c r="G3712" s="4">
        <f t="shared" si="289"/>
        <v>0.41719100000000253</v>
      </c>
      <c r="H3712" s="8">
        <f t="shared" si="290"/>
        <v>0.1740483304810021</v>
      </c>
      <c r="J3712" s="8">
        <v>-611.875</v>
      </c>
      <c r="K3712" s="8">
        <f t="shared" si="291"/>
        <v>-611.875</v>
      </c>
    </row>
    <row r="3713" spans="1:11" x14ac:dyDescent="0.25">
      <c r="A3713" s="8">
        <v>3705</v>
      </c>
      <c r="B3713" s="8">
        <v>8</v>
      </c>
      <c r="C3713" s="8">
        <v>108859</v>
      </c>
      <c r="D3713" s="8">
        <f t="shared" si="287"/>
        <v>108.85899999999999</v>
      </c>
      <c r="E3713" s="8">
        <v>109.254323</v>
      </c>
      <c r="F3713" s="4">
        <f t="shared" si="288"/>
        <v>0.39532300000000475</v>
      </c>
      <c r="G3713" s="4">
        <f t="shared" si="289"/>
        <v>0.39532300000000475</v>
      </c>
      <c r="H3713" s="8">
        <f t="shared" si="290"/>
        <v>0.15628027432900377</v>
      </c>
      <c r="J3713" s="8">
        <v>-611.875</v>
      </c>
      <c r="K3713" s="8">
        <f t="shared" si="291"/>
        <v>-611.875</v>
      </c>
    </row>
    <row r="3714" spans="1:11" x14ac:dyDescent="0.25">
      <c r="A3714" s="8">
        <v>3706</v>
      </c>
      <c r="B3714" s="8">
        <v>9</v>
      </c>
      <c r="C3714" s="8">
        <v>107876</v>
      </c>
      <c r="D3714" s="8">
        <f t="shared" si="287"/>
        <v>107.876</v>
      </c>
      <c r="E3714" s="8">
        <v>108.232433</v>
      </c>
      <c r="F3714" s="4">
        <f t="shared" si="288"/>
        <v>0.35643299999999556</v>
      </c>
      <c r="G3714" s="4">
        <f t="shared" si="289"/>
        <v>0.35643299999999556</v>
      </c>
      <c r="H3714" s="8">
        <f t="shared" si="290"/>
        <v>0.12704448348899683</v>
      </c>
      <c r="J3714" s="8">
        <v>-1066.92</v>
      </c>
      <c r="K3714" s="8">
        <f t="shared" si="291"/>
        <v>-1066.92</v>
      </c>
    </row>
    <row r="3715" spans="1:11" x14ac:dyDescent="0.25">
      <c r="A3715" s="8">
        <v>3707</v>
      </c>
      <c r="B3715" s="8">
        <v>10</v>
      </c>
      <c r="C3715" s="8">
        <v>107098</v>
      </c>
      <c r="D3715" s="8">
        <f t="shared" si="287"/>
        <v>107.098</v>
      </c>
      <c r="E3715" s="8">
        <v>107.092478</v>
      </c>
      <c r="F3715" s="4">
        <f t="shared" si="288"/>
        <v>-5.5219999999991387E-3</v>
      </c>
      <c r="G3715" s="4">
        <f t="shared" si="289"/>
        <v>5.5219999999991387E-3</v>
      </c>
      <c r="H3715" s="8">
        <f t="shared" si="290"/>
        <v>3.0492483999990489E-5</v>
      </c>
      <c r="J3715" s="8">
        <v>-1066.92</v>
      </c>
      <c r="K3715" s="8">
        <f t="shared" si="291"/>
        <v>-1066.92</v>
      </c>
    </row>
    <row r="3716" spans="1:11" x14ac:dyDescent="0.25">
      <c r="A3716" s="8">
        <v>3708</v>
      </c>
      <c r="B3716" s="8">
        <v>11</v>
      </c>
      <c r="C3716" s="8">
        <v>106590</v>
      </c>
      <c r="D3716" s="8">
        <f t="shared" si="287"/>
        <v>106.59</v>
      </c>
      <c r="E3716" s="8">
        <v>106.712334</v>
      </c>
      <c r="F3716" s="4">
        <f t="shared" si="288"/>
        <v>0.12233399999999506</v>
      </c>
      <c r="G3716" s="4">
        <f t="shared" si="289"/>
        <v>0.12233399999999506</v>
      </c>
      <c r="H3716" s="8">
        <f t="shared" si="290"/>
        <v>1.4965607555998791E-2</v>
      </c>
      <c r="J3716" s="8">
        <v>-4518.62</v>
      </c>
      <c r="K3716" s="8">
        <f t="shared" si="291"/>
        <v>-4518.62</v>
      </c>
    </row>
    <row r="3717" spans="1:11" x14ac:dyDescent="0.25">
      <c r="A3717" s="8">
        <v>3709</v>
      </c>
      <c r="B3717" s="8">
        <v>12</v>
      </c>
      <c r="C3717" s="8">
        <v>106061</v>
      </c>
      <c r="D3717" s="8">
        <f t="shared" si="287"/>
        <v>106.06100000000001</v>
      </c>
      <c r="E3717" s="8">
        <v>106.463876</v>
      </c>
      <c r="F3717" s="4">
        <f t="shared" si="288"/>
        <v>0.40287599999999202</v>
      </c>
      <c r="G3717" s="4">
        <f t="shared" si="289"/>
        <v>0.40287599999999202</v>
      </c>
      <c r="H3717" s="8">
        <f t="shared" si="290"/>
        <v>0.16230907137599357</v>
      </c>
      <c r="J3717" s="8">
        <v>6491.54</v>
      </c>
      <c r="K3717" s="8">
        <f t="shared" si="291"/>
        <v>6491.54</v>
      </c>
    </row>
    <row r="3718" spans="1:11" x14ac:dyDescent="0.25">
      <c r="A3718" s="8">
        <v>3710</v>
      </c>
      <c r="B3718" s="8">
        <v>13</v>
      </c>
      <c r="C3718" s="8">
        <v>105717</v>
      </c>
      <c r="D3718" s="8">
        <f t="shared" si="287"/>
        <v>105.717</v>
      </c>
      <c r="E3718" s="8">
        <v>106.044229</v>
      </c>
      <c r="F3718" s="4">
        <f t="shared" si="288"/>
        <v>0.32722900000000266</v>
      </c>
      <c r="G3718" s="4">
        <f t="shared" si="289"/>
        <v>0.32722900000000266</v>
      </c>
      <c r="H3718" s="8">
        <f t="shared" si="290"/>
        <v>0.10707881844100174</v>
      </c>
      <c r="J3718" s="8">
        <v>75198.399999999994</v>
      </c>
      <c r="K3718" s="8">
        <f t="shared" si="291"/>
        <v>75198.399999999994</v>
      </c>
    </row>
    <row r="3719" spans="1:11" x14ac:dyDescent="0.25">
      <c r="A3719" s="8">
        <v>3711</v>
      </c>
      <c r="B3719" s="8">
        <v>14</v>
      </c>
      <c r="C3719" s="8">
        <v>105605</v>
      </c>
      <c r="D3719" s="8">
        <f t="shared" si="287"/>
        <v>105.605</v>
      </c>
      <c r="E3719" s="8">
        <v>105.862064</v>
      </c>
      <c r="F3719" s="4">
        <f t="shared" si="288"/>
        <v>0.25706399999999974</v>
      </c>
      <c r="G3719" s="4">
        <f t="shared" si="289"/>
        <v>0.25706399999999974</v>
      </c>
      <c r="H3719" s="8">
        <f t="shared" si="290"/>
        <v>6.608190009599986E-2</v>
      </c>
      <c r="J3719" s="8">
        <v>33302.199999999997</v>
      </c>
      <c r="K3719" s="8">
        <f t="shared" si="291"/>
        <v>33302.199999999997</v>
      </c>
    </row>
    <row r="3720" spans="1:11" x14ac:dyDescent="0.25">
      <c r="A3720" s="8">
        <v>3712</v>
      </c>
      <c r="B3720" s="8">
        <v>15</v>
      </c>
      <c r="C3720" s="8">
        <v>105468</v>
      </c>
      <c r="D3720" s="8">
        <f t="shared" si="287"/>
        <v>105.468</v>
      </c>
      <c r="E3720" s="8">
        <v>105.439223</v>
      </c>
      <c r="F3720" s="4">
        <f t="shared" si="288"/>
        <v>-2.877700000000516E-2</v>
      </c>
      <c r="G3720" s="4">
        <f t="shared" si="289"/>
        <v>2.877700000000516E-2</v>
      </c>
      <c r="H3720" s="8">
        <f t="shared" si="290"/>
        <v>8.281157290002969E-4</v>
      </c>
      <c r="J3720" s="8">
        <v>-924.71500000000003</v>
      </c>
      <c r="K3720" s="8">
        <f t="shared" si="291"/>
        <v>-924.71500000000003</v>
      </c>
    </row>
    <row r="3721" spans="1:11" x14ac:dyDescent="0.25">
      <c r="A3721" s="8">
        <v>3713</v>
      </c>
      <c r="B3721" s="8">
        <v>16</v>
      </c>
      <c r="C3721" s="8">
        <v>97585.4</v>
      </c>
      <c r="D3721" s="8">
        <f t="shared" ref="D3721:D3784" si="292">C3721/1000</f>
        <v>97.585399999999993</v>
      </c>
      <c r="E3721" s="8">
        <v>95.781735999999995</v>
      </c>
      <c r="F3721" s="4">
        <f t="shared" ref="F3721:F3784" si="293">(E3721- D3721)</f>
        <v>-1.8036639999999977</v>
      </c>
      <c r="G3721" s="4">
        <f t="shared" ref="G3721:G3784" si="294">ABS(F3721)</f>
        <v>1.8036639999999977</v>
      </c>
      <c r="H3721" s="8">
        <f t="shared" ref="H3721:H3784" si="295">(G3721^2)</f>
        <v>3.2532038248959916</v>
      </c>
      <c r="J3721" s="8">
        <v>-924.71500000000003</v>
      </c>
      <c r="K3721" s="8">
        <f t="shared" si="291"/>
        <v>-924.71500000000003</v>
      </c>
    </row>
    <row r="3722" spans="1:11" x14ac:dyDescent="0.25">
      <c r="A3722" s="8">
        <v>3714</v>
      </c>
      <c r="B3722" s="8">
        <v>17</v>
      </c>
      <c r="C3722" s="8">
        <v>56129.1</v>
      </c>
      <c r="D3722" s="8">
        <f t="shared" si="292"/>
        <v>56.129100000000001</v>
      </c>
      <c r="E3722" s="8">
        <v>54.268327999999997</v>
      </c>
      <c r="F3722" s="4">
        <f t="shared" si="293"/>
        <v>-1.8607720000000043</v>
      </c>
      <c r="G3722" s="4">
        <f t="shared" si="294"/>
        <v>1.8607720000000043</v>
      </c>
      <c r="H3722" s="8">
        <f t="shared" si="295"/>
        <v>3.462472435984016</v>
      </c>
      <c r="J3722" s="8">
        <v>-4597.67</v>
      </c>
      <c r="K3722" s="8">
        <f t="shared" si="291"/>
        <v>-4597.67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292"/>
        <v>-0.92471500000000006</v>
      </c>
      <c r="E3723" s="8">
        <v>-0.92471499999999995</v>
      </c>
      <c r="F3723" s="4">
        <f t="shared" si="293"/>
        <v>1.1102230246251565E-16</v>
      </c>
      <c r="G3723" s="4">
        <f t="shared" si="294"/>
        <v>1.1102230246251565E-16</v>
      </c>
      <c r="H3723" s="8">
        <f t="shared" si="295"/>
        <v>1.2325951644078309E-32</v>
      </c>
      <c r="J3723" s="8">
        <v>21455.1</v>
      </c>
      <c r="K3723" s="8">
        <f t="shared" si="291"/>
        <v>21455.1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292"/>
        <v>-0.61187499999999995</v>
      </c>
      <c r="E3724" s="8">
        <v>-0.61187499999999995</v>
      </c>
      <c r="F3724" s="4">
        <f t="shared" si="293"/>
        <v>0</v>
      </c>
      <c r="G3724" s="4">
        <f t="shared" si="294"/>
        <v>0</v>
      </c>
      <c r="H3724" s="8">
        <f t="shared" si="295"/>
        <v>0</v>
      </c>
      <c r="J3724" s="8">
        <v>28279.4</v>
      </c>
      <c r="K3724" s="8">
        <f t="shared" si="291"/>
        <v>28279.4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292"/>
        <v>-0.61187499999999995</v>
      </c>
      <c r="E3725" s="8">
        <v>-0.61187499999999995</v>
      </c>
      <c r="F3725" s="4">
        <f t="shared" si="293"/>
        <v>0</v>
      </c>
      <c r="G3725" s="4">
        <f t="shared" si="294"/>
        <v>0</v>
      </c>
      <c r="H3725" s="8">
        <f t="shared" si="295"/>
        <v>0</v>
      </c>
      <c r="J3725" s="8">
        <v>73543.100000000006</v>
      </c>
      <c r="K3725" s="8">
        <f t="shared" si="291"/>
        <v>73543.100000000006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292"/>
        <v>-0.61187499999999995</v>
      </c>
      <c r="E3726" s="8">
        <v>-0.61187499999999995</v>
      </c>
      <c r="F3726" s="4">
        <f t="shared" si="293"/>
        <v>0</v>
      </c>
      <c r="G3726" s="4">
        <f t="shared" si="294"/>
        <v>0</v>
      </c>
      <c r="H3726" s="8">
        <f t="shared" si="295"/>
        <v>0</v>
      </c>
      <c r="J3726" s="8">
        <v>47334.5</v>
      </c>
      <c r="K3726" s="8">
        <f t="shared" si="291"/>
        <v>47334.5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292"/>
        <v>-0.61187499999999995</v>
      </c>
      <c r="E3727" s="8">
        <v>-0.61187499999999995</v>
      </c>
      <c r="F3727" s="4">
        <f t="shared" si="293"/>
        <v>0</v>
      </c>
      <c r="G3727" s="4">
        <f t="shared" si="294"/>
        <v>0</v>
      </c>
      <c r="H3727" s="8">
        <f t="shared" si="295"/>
        <v>0</v>
      </c>
      <c r="J3727" s="8">
        <v>-924.71500000000003</v>
      </c>
      <c r="K3727" s="8">
        <f t="shared" si="291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292"/>
        <v>-0.61187499999999995</v>
      </c>
      <c r="E3728" s="8">
        <v>-0.61187499999999995</v>
      </c>
      <c r="F3728" s="4">
        <f t="shared" si="293"/>
        <v>0</v>
      </c>
      <c r="G3728" s="4">
        <f t="shared" si="294"/>
        <v>0</v>
      </c>
      <c r="H3728" s="8">
        <f t="shared" si="295"/>
        <v>0</v>
      </c>
      <c r="J3728" s="8">
        <v>-924.71500000000003</v>
      </c>
      <c r="K3728" s="8">
        <f t="shared" si="291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292"/>
        <v>-0.61187499999999995</v>
      </c>
      <c r="E3729" s="8">
        <v>-0.61187499999999995</v>
      </c>
      <c r="F3729" s="4">
        <f t="shared" si="293"/>
        <v>0</v>
      </c>
      <c r="G3729" s="4">
        <f t="shared" si="294"/>
        <v>0</v>
      </c>
      <c r="H3729" s="8">
        <f t="shared" si="295"/>
        <v>0</v>
      </c>
      <c r="J3729" s="8">
        <v>-611.875</v>
      </c>
      <c r="K3729" s="8">
        <f t="shared" si="291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292"/>
        <v>-0.61187499999999995</v>
      </c>
      <c r="E3730" s="8">
        <v>-0.61187499999999995</v>
      </c>
      <c r="F3730" s="4">
        <f t="shared" si="293"/>
        <v>0</v>
      </c>
      <c r="G3730" s="4">
        <f t="shared" si="294"/>
        <v>0</v>
      </c>
      <c r="H3730" s="8">
        <f t="shared" si="295"/>
        <v>0</v>
      </c>
      <c r="J3730" s="8">
        <v>-611.875</v>
      </c>
      <c r="K3730" s="8">
        <f t="shared" si="291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292"/>
        <v>-0.61187499999999995</v>
      </c>
      <c r="E3731" s="8">
        <v>-0.61187499999999995</v>
      </c>
      <c r="F3731" s="4">
        <f t="shared" si="293"/>
        <v>0</v>
      </c>
      <c r="G3731" s="4">
        <f t="shared" si="294"/>
        <v>0</v>
      </c>
      <c r="H3731" s="8">
        <f t="shared" si="295"/>
        <v>0</v>
      </c>
      <c r="J3731" s="8">
        <v>-611.875</v>
      </c>
      <c r="K3731" s="8">
        <f t="shared" si="291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292"/>
        <v>-0.61187499999999995</v>
      </c>
      <c r="E3732" s="8">
        <v>-0.61187499999999995</v>
      </c>
      <c r="F3732" s="4">
        <f t="shared" si="293"/>
        <v>0</v>
      </c>
      <c r="G3732" s="4">
        <f t="shared" si="294"/>
        <v>0</v>
      </c>
      <c r="H3732" s="8">
        <f t="shared" si="295"/>
        <v>0</v>
      </c>
      <c r="J3732" s="8">
        <v>-611.875</v>
      </c>
      <c r="K3732" s="8">
        <f t="shared" si="291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292"/>
        <v>-1.0669200000000001</v>
      </c>
      <c r="E3733" s="8">
        <v>-1.0669150000000001</v>
      </c>
      <c r="F3733" s="4">
        <f t="shared" si="293"/>
        <v>5.000000000032756E-6</v>
      </c>
      <c r="G3733" s="4">
        <f t="shared" si="294"/>
        <v>5.000000000032756E-6</v>
      </c>
      <c r="H3733" s="8">
        <f t="shared" si="295"/>
        <v>2.5000000000327561E-11</v>
      </c>
      <c r="J3733" s="8">
        <v>-611.875</v>
      </c>
      <c r="K3733" s="8">
        <f t="shared" si="291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292"/>
        <v>-1.0669200000000001</v>
      </c>
      <c r="E3734" s="8">
        <v>-1.0669150000000001</v>
      </c>
      <c r="F3734" s="4">
        <f t="shared" si="293"/>
        <v>5.000000000032756E-6</v>
      </c>
      <c r="G3734" s="4">
        <f t="shared" si="294"/>
        <v>5.000000000032756E-6</v>
      </c>
      <c r="H3734" s="8">
        <f t="shared" si="295"/>
        <v>2.5000000000327561E-11</v>
      </c>
      <c r="J3734" s="8">
        <v>-611.875</v>
      </c>
      <c r="K3734" s="8">
        <f t="shared" si="291"/>
        <v>-611.875</v>
      </c>
    </row>
    <row r="3735" spans="1:11" x14ac:dyDescent="0.25">
      <c r="A3735" s="8">
        <v>3727</v>
      </c>
      <c r="B3735" s="8">
        <v>6</v>
      </c>
      <c r="C3735" s="8">
        <v>6005.73</v>
      </c>
      <c r="D3735" s="8">
        <f t="shared" si="292"/>
        <v>6.0057299999999998</v>
      </c>
      <c r="E3735" s="8">
        <v>6.8399229999999998</v>
      </c>
      <c r="F3735" s="4">
        <f t="shared" si="293"/>
        <v>0.83419299999999996</v>
      </c>
      <c r="G3735" s="4">
        <f t="shared" si="294"/>
        <v>0.83419299999999996</v>
      </c>
      <c r="H3735" s="8">
        <f t="shared" si="295"/>
        <v>0.69587796124899992</v>
      </c>
      <c r="J3735" s="8">
        <v>-611.875</v>
      </c>
      <c r="K3735" s="8">
        <f t="shared" si="291"/>
        <v>-611.875</v>
      </c>
    </row>
    <row r="3736" spans="1:11" x14ac:dyDescent="0.25">
      <c r="A3736" s="8">
        <v>3728</v>
      </c>
      <c r="B3736" s="8">
        <v>7</v>
      </c>
      <c r="C3736" s="8">
        <v>108871</v>
      </c>
      <c r="D3736" s="8">
        <f t="shared" si="292"/>
        <v>108.871</v>
      </c>
      <c r="E3736" s="8">
        <v>109.305854</v>
      </c>
      <c r="F3736" s="4">
        <f t="shared" si="293"/>
        <v>0.43485400000000141</v>
      </c>
      <c r="G3736" s="4">
        <f t="shared" si="294"/>
        <v>0.43485400000000141</v>
      </c>
      <c r="H3736" s="8">
        <f t="shared" si="295"/>
        <v>0.18909800131600121</v>
      </c>
      <c r="J3736" s="8">
        <v>-611.875</v>
      </c>
      <c r="K3736" s="8">
        <f t="shared" si="291"/>
        <v>-611.875</v>
      </c>
    </row>
    <row r="3737" spans="1:11" x14ac:dyDescent="0.25">
      <c r="A3737" s="8">
        <v>3729</v>
      </c>
      <c r="B3737" s="8">
        <v>8</v>
      </c>
      <c r="C3737" s="8">
        <v>108070</v>
      </c>
      <c r="D3737" s="8">
        <f t="shared" si="292"/>
        <v>108.07</v>
      </c>
      <c r="E3737" s="8">
        <v>108.428697</v>
      </c>
      <c r="F3737" s="4">
        <f t="shared" si="293"/>
        <v>0.35869700000000648</v>
      </c>
      <c r="G3737" s="4">
        <f t="shared" si="294"/>
        <v>0.35869700000000648</v>
      </c>
      <c r="H3737" s="8">
        <f t="shared" si="295"/>
        <v>0.12866353780900466</v>
      </c>
      <c r="J3737" s="8">
        <v>-611.875</v>
      </c>
      <c r="K3737" s="8">
        <f t="shared" si="291"/>
        <v>-611.875</v>
      </c>
    </row>
    <row r="3738" spans="1:11" x14ac:dyDescent="0.25">
      <c r="A3738" s="8">
        <v>3730</v>
      </c>
      <c r="B3738" s="8">
        <v>9</v>
      </c>
      <c r="C3738" s="8">
        <v>107227</v>
      </c>
      <c r="D3738" s="8">
        <f t="shared" si="292"/>
        <v>107.227</v>
      </c>
      <c r="E3738" s="8">
        <v>107.55046900000001</v>
      </c>
      <c r="F3738" s="4">
        <f t="shared" si="293"/>
        <v>0.32346900000000289</v>
      </c>
      <c r="G3738" s="4">
        <f t="shared" si="294"/>
        <v>0.32346900000000289</v>
      </c>
      <c r="H3738" s="8">
        <f t="shared" si="295"/>
        <v>0.10463219396100187</v>
      </c>
      <c r="J3738" s="8">
        <v>-1066.92</v>
      </c>
      <c r="K3738" s="8">
        <f t="shared" si="291"/>
        <v>-1066.92</v>
      </c>
    </row>
    <row r="3739" spans="1:11" x14ac:dyDescent="0.25">
      <c r="A3739" s="8">
        <v>3731</v>
      </c>
      <c r="B3739" s="8">
        <v>10</v>
      </c>
      <c r="C3739" s="8">
        <v>106464</v>
      </c>
      <c r="D3739" s="8">
        <f t="shared" si="292"/>
        <v>106.464</v>
      </c>
      <c r="E3739" s="8">
        <v>106.49194199999999</v>
      </c>
      <c r="F3739" s="4">
        <f t="shared" si="293"/>
        <v>2.7941999999995915E-2</v>
      </c>
      <c r="G3739" s="4">
        <f t="shared" si="294"/>
        <v>2.7941999999995915E-2</v>
      </c>
      <c r="H3739" s="8">
        <f t="shared" si="295"/>
        <v>7.8075536399977168E-4</v>
      </c>
      <c r="J3739" s="8">
        <v>-3748.98</v>
      </c>
      <c r="K3739" s="8">
        <f t="shared" si="291"/>
        <v>-3748.98</v>
      </c>
    </row>
    <row r="3740" spans="1:11" x14ac:dyDescent="0.25">
      <c r="A3740" s="8">
        <v>3732</v>
      </c>
      <c r="B3740" s="8">
        <v>11</v>
      </c>
      <c r="C3740" s="8">
        <v>105910</v>
      </c>
      <c r="D3740" s="8">
        <f t="shared" si="292"/>
        <v>105.91</v>
      </c>
      <c r="E3740" s="8">
        <v>105.98181099999999</v>
      </c>
      <c r="F3740" s="4">
        <f t="shared" si="293"/>
        <v>7.1810999999996739E-2</v>
      </c>
      <c r="G3740" s="4">
        <f t="shared" si="294"/>
        <v>7.1810999999996739E-2</v>
      </c>
      <c r="H3740" s="8">
        <f t="shared" si="295"/>
        <v>5.1568197209995318E-3</v>
      </c>
      <c r="J3740" s="8">
        <v>58212.4</v>
      </c>
      <c r="K3740" s="8">
        <f t="shared" si="291"/>
        <v>58212.4</v>
      </c>
    </row>
    <row r="3741" spans="1:11" x14ac:dyDescent="0.25">
      <c r="A3741" s="8">
        <v>3733</v>
      </c>
      <c r="B3741" s="8">
        <v>12</v>
      </c>
      <c r="C3741" s="8">
        <v>105332</v>
      </c>
      <c r="D3741" s="8">
        <f t="shared" si="292"/>
        <v>105.33199999999999</v>
      </c>
      <c r="E3741" s="8">
        <v>105.488677</v>
      </c>
      <c r="F3741" s="4">
        <f t="shared" si="293"/>
        <v>0.15667700000000195</v>
      </c>
      <c r="G3741" s="4">
        <f t="shared" si="294"/>
        <v>0.15667700000000195</v>
      </c>
      <c r="H3741" s="8">
        <f t="shared" si="295"/>
        <v>2.4547682329000613E-2</v>
      </c>
      <c r="J3741" s="8">
        <v>110200</v>
      </c>
      <c r="K3741" s="8">
        <f t="shared" si="291"/>
        <v>110200</v>
      </c>
    </row>
    <row r="3742" spans="1:11" x14ac:dyDescent="0.25">
      <c r="A3742" s="8">
        <v>3734</v>
      </c>
      <c r="B3742" s="8">
        <v>13</v>
      </c>
      <c r="C3742" s="8">
        <v>104911</v>
      </c>
      <c r="D3742" s="8">
        <f t="shared" si="292"/>
        <v>104.911</v>
      </c>
      <c r="E3742" s="8">
        <v>104.927342</v>
      </c>
      <c r="F3742" s="4">
        <f t="shared" si="293"/>
        <v>1.6341999999994528E-2</v>
      </c>
      <c r="G3742" s="4">
        <f t="shared" si="294"/>
        <v>1.6341999999994528E-2</v>
      </c>
      <c r="H3742" s="8">
        <f t="shared" si="295"/>
        <v>2.6706096399982117E-4</v>
      </c>
      <c r="J3742" s="8">
        <v>109230</v>
      </c>
      <c r="K3742" s="8">
        <f t="shared" si="291"/>
        <v>109230</v>
      </c>
    </row>
    <row r="3743" spans="1:11" x14ac:dyDescent="0.25">
      <c r="A3743" s="8">
        <v>3735</v>
      </c>
      <c r="B3743" s="8">
        <v>14</v>
      </c>
      <c r="C3743" s="8">
        <v>89361.7</v>
      </c>
      <c r="D3743" s="8">
        <f t="shared" si="292"/>
        <v>89.361699999999999</v>
      </c>
      <c r="E3743" s="8">
        <v>88.901197999999994</v>
      </c>
      <c r="F3743" s="4">
        <f t="shared" si="293"/>
        <v>-0.4605020000000053</v>
      </c>
      <c r="G3743" s="4">
        <f t="shared" si="294"/>
        <v>0.4605020000000053</v>
      </c>
      <c r="H3743" s="8">
        <f t="shared" si="295"/>
        <v>0.21206209200400489</v>
      </c>
      <c r="J3743" s="8">
        <v>108238</v>
      </c>
      <c r="K3743" s="8">
        <f t="shared" si="291"/>
        <v>108238</v>
      </c>
    </row>
    <row r="3744" spans="1:11" x14ac:dyDescent="0.25">
      <c r="A3744" s="8">
        <v>3736</v>
      </c>
      <c r="B3744" s="8">
        <v>15</v>
      </c>
      <c r="C3744" s="8">
        <v>95527.9</v>
      </c>
      <c r="D3744" s="8">
        <f t="shared" si="292"/>
        <v>95.527899999999988</v>
      </c>
      <c r="E3744" s="8">
        <v>94.743657999999996</v>
      </c>
      <c r="F3744" s="4">
        <f t="shared" si="293"/>
        <v>-0.78424199999999189</v>
      </c>
      <c r="G3744" s="4">
        <f t="shared" si="294"/>
        <v>0.78424199999999189</v>
      </c>
      <c r="H3744" s="8">
        <f t="shared" si="295"/>
        <v>0.61503551456398731</v>
      </c>
      <c r="J3744" s="8">
        <v>107127</v>
      </c>
      <c r="K3744" s="8">
        <f t="shared" si="291"/>
        <v>107127</v>
      </c>
    </row>
    <row r="3745" spans="1:11" x14ac:dyDescent="0.25">
      <c r="A3745" s="8">
        <v>3737</v>
      </c>
      <c r="B3745" s="8">
        <v>16</v>
      </c>
      <c r="C3745" s="8">
        <v>100213</v>
      </c>
      <c r="D3745" s="8">
        <f t="shared" si="292"/>
        <v>100.21299999999999</v>
      </c>
      <c r="E3745" s="8">
        <v>98.508572999999998</v>
      </c>
      <c r="F3745" s="4">
        <f t="shared" si="293"/>
        <v>-1.7044269999999955</v>
      </c>
      <c r="G3745" s="4">
        <f t="shared" si="294"/>
        <v>1.7044269999999955</v>
      </c>
      <c r="H3745" s="8">
        <f t="shared" si="295"/>
        <v>2.9050713983289844</v>
      </c>
      <c r="J3745" s="8">
        <v>106779</v>
      </c>
      <c r="K3745" s="8">
        <f t="shared" si="291"/>
        <v>106779</v>
      </c>
    </row>
    <row r="3746" spans="1:11" x14ac:dyDescent="0.25">
      <c r="A3746" s="8">
        <v>3738</v>
      </c>
      <c r="B3746" s="8">
        <v>17</v>
      </c>
      <c r="C3746" s="8">
        <v>34216.1</v>
      </c>
      <c r="D3746" s="8">
        <f t="shared" si="292"/>
        <v>34.216099999999997</v>
      </c>
      <c r="E3746" s="8">
        <v>33.219780999999998</v>
      </c>
      <c r="F3746" s="4">
        <f t="shared" si="293"/>
        <v>-0.99631899999999973</v>
      </c>
      <c r="G3746" s="4">
        <f t="shared" si="294"/>
        <v>0.99631899999999973</v>
      </c>
      <c r="H3746" s="8">
        <f t="shared" si="295"/>
        <v>0.99265154976099945</v>
      </c>
      <c r="J3746" s="8">
        <v>106513</v>
      </c>
      <c r="K3746" s="8">
        <f t="shared" si="291"/>
        <v>106513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292"/>
        <v>-0.92471500000000006</v>
      </c>
      <c r="E3747" s="8">
        <v>-0.92471499999999995</v>
      </c>
      <c r="F3747" s="4">
        <f t="shared" si="293"/>
        <v>1.1102230246251565E-16</v>
      </c>
      <c r="G3747" s="4">
        <f t="shared" si="294"/>
        <v>1.1102230246251565E-16</v>
      </c>
      <c r="H3747" s="8">
        <f t="shared" si="295"/>
        <v>1.2325951644078309E-32</v>
      </c>
      <c r="J3747" s="8">
        <v>106122</v>
      </c>
      <c r="K3747" s="8">
        <f t="shared" si="291"/>
        <v>106122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292"/>
        <v>-0.61187499999999995</v>
      </c>
      <c r="E3748" s="8">
        <v>-0.61187499999999995</v>
      </c>
      <c r="F3748" s="4">
        <f t="shared" si="293"/>
        <v>0</v>
      </c>
      <c r="G3748" s="4">
        <f t="shared" si="294"/>
        <v>0</v>
      </c>
      <c r="H3748" s="8">
        <f t="shared" si="295"/>
        <v>0</v>
      </c>
      <c r="J3748" s="8">
        <v>105943</v>
      </c>
      <c r="K3748" s="8">
        <f t="shared" si="291"/>
        <v>105943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292"/>
        <v>-0.61187499999999995</v>
      </c>
      <c r="E3749" s="8">
        <v>-0.61187499999999995</v>
      </c>
      <c r="F3749" s="4">
        <f t="shared" si="293"/>
        <v>0</v>
      </c>
      <c r="G3749" s="4">
        <f t="shared" si="294"/>
        <v>0</v>
      </c>
      <c r="H3749" s="8">
        <f t="shared" si="295"/>
        <v>0</v>
      </c>
      <c r="J3749" s="8">
        <v>105512</v>
      </c>
      <c r="K3749" s="8">
        <f t="shared" si="291"/>
        <v>105512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292"/>
        <v>-0.61187499999999995</v>
      </c>
      <c r="E3750" s="8">
        <v>-0.61187499999999995</v>
      </c>
      <c r="F3750" s="4">
        <f t="shared" si="293"/>
        <v>0</v>
      </c>
      <c r="G3750" s="4">
        <f t="shared" si="294"/>
        <v>0</v>
      </c>
      <c r="H3750" s="8">
        <f t="shared" si="295"/>
        <v>0</v>
      </c>
      <c r="J3750" s="8">
        <v>96389.4</v>
      </c>
      <c r="K3750" s="8">
        <f t="shared" si="291"/>
        <v>96389.4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292"/>
        <v>-0.61187499999999995</v>
      </c>
      <c r="E3751" s="8">
        <v>-0.61187499999999995</v>
      </c>
      <c r="F3751" s="4">
        <f t="shared" si="293"/>
        <v>0</v>
      </c>
      <c r="G3751" s="4">
        <f t="shared" si="294"/>
        <v>0</v>
      </c>
      <c r="H3751" s="8">
        <f t="shared" si="295"/>
        <v>0</v>
      </c>
      <c r="J3751" s="8">
        <v>54710.400000000001</v>
      </c>
      <c r="K3751" s="8">
        <f t="shared" si="291"/>
        <v>54710.400000000001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292"/>
        <v>-0.61187499999999995</v>
      </c>
      <c r="E3752" s="8">
        <v>-0.61187499999999995</v>
      </c>
      <c r="F3752" s="4">
        <f t="shared" si="293"/>
        <v>0</v>
      </c>
      <c r="G3752" s="4">
        <f t="shared" si="294"/>
        <v>0</v>
      </c>
      <c r="H3752" s="8">
        <f t="shared" si="295"/>
        <v>0</v>
      </c>
      <c r="J3752" s="8">
        <v>-924.71500000000003</v>
      </c>
      <c r="K3752" s="8">
        <f t="shared" si="291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292"/>
        <v>-0.61187499999999995</v>
      </c>
      <c r="E3753" s="8">
        <v>-0.61187499999999995</v>
      </c>
      <c r="F3753" s="4">
        <f t="shared" si="293"/>
        <v>0</v>
      </c>
      <c r="G3753" s="4">
        <f t="shared" si="294"/>
        <v>0</v>
      </c>
      <c r="H3753" s="8">
        <f t="shared" si="295"/>
        <v>0</v>
      </c>
      <c r="J3753" s="8">
        <v>-611.875</v>
      </c>
      <c r="K3753" s="8">
        <f t="shared" si="291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292"/>
        <v>-0.61187499999999995</v>
      </c>
      <c r="E3754" s="8">
        <v>-0.61187499999999995</v>
      </c>
      <c r="F3754" s="4">
        <f t="shared" si="293"/>
        <v>0</v>
      </c>
      <c r="G3754" s="4">
        <f t="shared" si="294"/>
        <v>0</v>
      </c>
      <c r="H3754" s="8">
        <f t="shared" si="295"/>
        <v>0</v>
      </c>
      <c r="J3754" s="8">
        <v>-611.875</v>
      </c>
      <c r="K3754" s="8">
        <f t="shared" si="291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292"/>
        <v>-0.61187499999999995</v>
      </c>
      <c r="E3755" s="8">
        <v>-0.61187499999999995</v>
      </c>
      <c r="F3755" s="4">
        <f t="shared" si="293"/>
        <v>0</v>
      </c>
      <c r="G3755" s="4">
        <f t="shared" si="294"/>
        <v>0</v>
      </c>
      <c r="H3755" s="8">
        <f t="shared" si="295"/>
        <v>0</v>
      </c>
      <c r="J3755" s="8">
        <v>-611.875</v>
      </c>
      <c r="K3755" s="8">
        <f t="shared" si="291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292"/>
        <v>-0.61187499999999995</v>
      </c>
      <c r="E3756" s="8">
        <v>-0.61187499999999995</v>
      </c>
      <c r="F3756" s="4">
        <f t="shared" si="293"/>
        <v>0</v>
      </c>
      <c r="G3756" s="4">
        <f t="shared" si="294"/>
        <v>0</v>
      </c>
      <c r="H3756" s="8">
        <f t="shared" si="295"/>
        <v>0</v>
      </c>
      <c r="J3756" s="8">
        <v>-611.875</v>
      </c>
      <c r="K3756" s="8">
        <f t="shared" ref="K3756:K3819" si="296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292"/>
        <v>-1.0669200000000001</v>
      </c>
      <c r="E3757" s="8">
        <v>-1.0669150000000001</v>
      </c>
      <c r="F3757" s="4">
        <f t="shared" si="293"/>
        <v>5.000000000032756E-6</v>
      </c>
      <c r="G3757" s="4">
        <f t="shared" si="294"/>
        <v>5.000000000032756E-6</v>
      </c>
      <c r="H3757" s="8">
        <f t="shared" si="295"/>
        <v>2.5000000000327561E-11</v>
      </c>
      <c r="J3757" s="8">
        <v>-611.875</v>
      </c>
      <c r="K3757" s="8">
        <f t="shared" si="296"/>
        <v>-611.875</v>
      </c>
    </row>
    <row r="3758" spans="1:11" x14ac:dyDescent="0.25">
      <c r="A3758" s="8">
        <v>3750</v>
      </c>
      <c r="B3758" s="8">
        <v>5</v>
      </c>
      <c r="C3758" s="8">
        <v>-4690.78</v>
      </c>
      <c r="D3758" s="8">
        <f t="shared" si="292"/>
        <v>-4.6907800000000002</v>
      </c>
      <c r="E3758" s="8">
        <v>-4.6941850000000001</v>
      </c>
      <c r="F3758" s="4">
        <f t="shared" si="293"/>
        <v>-3.4049999999998803E-3</v>
      </c>
      <c r="G3758" s="4">
        <f t="shared" si="294"/>
        <v>3.4049999999998803E-3</v>
      </c>
      <c r="H3758" s="8">
        <f t="shared" si="295"/>
        <v>1.1594024999999185E-5</v>
      </c>
      <c r="J3758" s="8">
        <v>-611.875</v>
      </c>
      <c r="K3758" s="8">
        <f t="shared" si="296"/>
        <v>-611.875</v>
      </c>
    </row>
    <row r="3759" spans="1:11" x14ac:dyDescent="0.25">
      <c r="A3759" s="8">
        <v>3751</v>
      </c>
      <c r="B3759" s="8">
        <v>6</v>
      </c>
      <c r="C3759" s="8">
        <v>73948.399999999994</v>
      </c>
      <c r="D3759" s="8">
        <f t="shared" si="292"/>
        <v>73.948399999999992</v>
      </c>
      <c r="E3759" s="8">
        <v>75.777452999999994</v>
      </c>
      <c r="F3759" s="4">
        <f t="shared" si="293"/>
        <v>1.8290530000000018</v>
      </c>
      <c r="G3759" s="4">
        <f t="shared" si="294"/>
        <v>1.8290530000000018</v>
      </c>
      <c r="H3759" s="8">
        <f t="shared" si="295"/>
        <v>3.3454348768090068</v>
      </c>
      <c r="J3759" s="8">
        <v>-611.875</v>
      </c>
      <c r="K3759" s="8">
        <f t="shared" si="296"/>
        <v>-611.875</v>
      </c>
    </row>
    <row r="3760" spans="1:11" x14ac:dyDescent="0.25">
      <c r="A3760" s="8">
        <v>3752</v>
      </c>
      <c r="B3760" s="8">
        <v>7</v>
      </c>
      <c r="C3760" s="8">
        <v>108293</v>
      </c>
      <c r="D3760" s="8">
        <f t="shared" si="292"/>
        <v>108.29300000000001</v>
      </c>
      <c r="E3760" s="8">
        <v>108.353488</v>
      </c>
      <c r="F3760" s="4">
        <f t="shared" si="293"/>
        <v>6.0487999999992326E-2</v>
      </c>
      <c r="G3760" s="4">
        <f t="shared" si="294"/>
        <v>6.0487999999992326E-2</v>
      </c>
      <c r="H3760" s="8">
        <f t="shared" si="295"/>
        <v>3.6587981439990718E-3</v>
      </c>
      <c r="J3760" s="8">
        <v>-611.875</v>
      </c>
      <c r="K3760" s="8">
        <f t="shared" si="296"/>
        <v>-611.875</v>
      </c>
    </row>
    <row r="3761" spans="1:11" x14ac:dyDescent="0.25">
      <c r="A3761" s="8">
        <v>3753</v>
      </c>
      <c r="B3761" s="8">
        <v>8</v>
      </c>
      <c r="C3761" s="8">
        <v>107444</v>
      </c>
      <c r="D3761" s="8">
        <f t="shared" si="292"/>
        <v>107.444</v>
      </c>
      <c r="E3761" s="8">
        <v>107.830258</v>
      </c>
      <c r="F3761" s="4">
        <f t="shared" si="293"/>
        <v>0.38625799999999799</v>
      </c>
      <c r="G3761" s="4">
        <f t="shared" si="294"/>
        <v>0.38625799999999799</v>
      </c>
      <c r="H3761" s="8">
        <f t="shared" si="295"/>
        <v>0.14919524256399844</v>
      </c>
      <c r="J3761" s="8">
        <v>-611.875</v>
      </c>
      <c r="K3761" s="8">
        <f t="shared" si="296"/>
        <v>-611.875</v>
      </c>
    </row>
    <row r="3762" spans="1:11" x14ac:dyDescent="0.25">
      <c r="A3762" s="8">
        <v>3754</v>
      </c>
      <c r="B3762" s="8">
        <v>9</v>
      </c>
      <c r="C3762" s="8">
        <v>106596</v>
      </c>
      <c r="D3762" s="8">
        <f t="shared" si="292"/>
        <v>106.596</v>
      </c>
      <c r="E3762" s="8">
        <v>106.960151</v>
      </c>
      <c r="F3762" s="4">
        <f t="shared" si="293"/>
        <v>0.36415099999999256</v>
      </c>
      <c r="G3762" s="4">
        <f t="shared" si="294"/>
        <v>0.36415099999999256</v>
      </c>
      <c r="H3762" s="8">
        <f t="shared" si="295"/>
        <v>0.13260595080099458</v>
      </c>
      <c r="J3762" s="8">
        <v>-1066.92</v>
      </c>
      <c r="K3762" s="8">
        <f t="shared" si="296"/>
        <v>-1066.92</v>
      </c>
    </row>
    <row r="3763" spans="1:11" x14ac:dyDescent="0.25">
      <c r="A3763" s="8">
        <v>3755</v>
      </c>
      <c r="B3763" s="8">
        <v>10</v>
      </c>
      <c r="C3763" s="8">
        <v>106488</v>
      </c>
      <c r="D3763" s="8">
        <f t="shared" si="292"/>
        <v>106.488</v>
      </c>
      <c r="E3763" s="8">
        <v>106.30455000000001</v>
      </c>
      <c r="F3763" s="4">
        <f t="shared" si="293"/>
        <v>-0.18344999999999345</v>
      </c>
      <c r="G3763" s="4">
        <f t="shared" si="294"/>
        <v>0.18344999999999345</v>
      </c>
      <c r="H3763" s="8">
        <f t="shared" si="295"/>
        <v>3.3653902499997598E-2</v>
      </c>
      <c r="J3763" s="8">
        <v>-1066.92</v>
      </c>
      <c r="K3763" s="8">
        <f t="shared" si="296"/>
        <v>-1066.92</v>
      </c>
    </row>
    <row r="3764" spans="1:11" x14ac:dyDescent="0.25">
      <c r="A3764" s="8">
        <v>3756</v>
      </c>
      <c r="B3764" s="8">
        <v>11</v>
      </c>
      <c r="C3764" s="8">
        <v>105521</v>
      </c>
      <c r="D3764" s="8">
        <f t="shared" si="292"/>
        <v>105.521</v>
      </c>
      <c r="E3764" s="8">
        <v>105.549774</v>
      </c>
      <c r="F3764" s="4">
        <f t="shared" si="293"/>
        <v>2.8773999999998523E-2</v>
      </c>
      <c r="G3764" s="4">
        <f t="shared" si="294"/>
        <v>2.8773999999998523E-2</v>
      </c>
      <c r="H3764" s="8">
        <f t="shared" si="295"/>
        <v>8.2794307599991495E-4</v>
      </c>
      <c r="J3764" s="8">
        <v>6856.94</v>
      </c>
      <c r="K3764" s="8">
        <f t="shared" si="296"/>
        <v>6856.94</v>
      </c>
    </row>
    <row r="3765" spans="1:11" x14ac:dyDescent="0.25">
      <c r="A3765" s="8">
        <v>3757</v>
      </c>
      <c r="B3765" s="8">
        <v>12</v>
      </c>
      <c r="C3765" s="8">
        <v>55589.2</v>
      </c>
      <c r="D3765" s="8">
        <f t="shared" si="292"/>
        <v>55.589199999999998</v>
      </c>
      <c r="E3765" s="8">
        <v>55.068233999999997</v>
      </c>
      <c r="F3765" s="4">
        <f t="shared" si="293"/>
        <v>-0.52096600000000137</v>
      </c>
      <c r="G3765" s="4">
        <f t="shared" si="294"/>
        <v>0.52096600000000137</v>
      </c>
      <c r="H3765" s="8">
        <f t="shared" si="295"/>
        <v>0.27140557315600145</v>
      </c>
      <c r="J3765" s="8">
        <v>109281</v>
      </c>
      <c r="K3765" s="8">
        <f t="shared" si="296"/>
        <v>109281</v>
      </c>
    </row>
    <row r="3766" spans="1:11" x14ac:dyDescent="0.25">
      <c r="A3766" s="8">
        <v>3758</v>
      </c>
      <c r="B3766" s="8">
        <v>13</v>
      </c>
      <c r="C3766" s="8">
        <v>49066.8</v>
      </c>
      <c r="D3766" s="8">
        <f t="shared" si="292"/>
        <v>49.066800000000001</v>
      </c>
      <c r="E3766" s="8">
        <v>48.710531000000003</v>
      </c>
      <c r="F3766" s="4">
        <f t="shared" si="293"/>
        <v>-0.3562689999999975</v>
      </c>
      <c r="G3766" s="4">
        <f t="shared" si="294"/>
        <v>0.3562689999999975</v>
      </c>
      <c r="H3766" s="8">
        <f t="shared" si="295"/>
        <v>0.12692760036099823</v>
      </c>
      <c r="J3766" s="8">
        <v>108429</v>
      </c>
      <c r="K3766" s="8">
        <f t="shared" si="296"/>
        <v>108429</v>
      </c>
    </row>
    <row r="3767" spans="1:11" x14ac:dyDescent="0.25">
      <c r="A3767" s="8">
        <v>3759</v>
      </c>
      <c r="B3767" s="8">
        <v>14</v>
      </c>
      <c r="C3767" s="8">
        <v>105230</v>
      </c>
      <c r="D3767" s="8">
        <f t="shared" si="292"/>
        <v>105.23</v>
      </c>
      <c r="E3767" s="8">
        <v>104.85928199999999</v>
      </c>
      <c r="F3767" s="4">
        <f t="shared" si="293"/>
        <v>-0.37071800000001076</v>
      </c>
      <c r="G3767" s="4">
        <f t="shared" si="294"/>
        <v>0.37071800000001076</v>
      </c>
      <c r="H3767" s="8">
        <f t="shared" si="295"/>
        <v>0.13743183552400798</v>
      </c>
      <c r="J3767" s="8">
        <v>107575</v>
      </c>
      <c r="K3767" s="8">
        <f t="shared" si="296"/>
        <v>107575</v>
      </c>
    </row>
    <row r="3768" spans="1:11" x14ac:dyDescent="0.25">
      <c r="A3768" s="8">
        <v>3760</v>
      </c>
      <c r="B3768" s="8">
        <v>15</v>
      </c>
      <c r="C3768" s="8">
        <v>70254.899999999994</v>
      </c>
      <c r="D3768" s="8">
        <f t="shared" si="292"/>
        <v>70.254899999999992</v>
      </c>
      <c r="E3768" s="8">
        <v>69.497275000000002</v>
      </c>
      <c r="F3768" s="4">
        <f t="shared" si="293"/>
        <v>-0.75762499999999022</v>
      </c>
      <c r="G3768" s="4">
        <f t="shared" si="294"/>
        <v>0.75762499999999022</v>
      </c>
      <c r="H3768" s="8">
        <f t="shared" si="295"/>
        <v>0.5739956406249852</v>
      </c>
      <c r="J3768" s="8">
        <v>106544</v>
      </c>
      <c r="K3768" s="8">
        <f t="shared" si="296"/>
        <v>106544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292"/>
        <v>-0.92471500000000006</v>
      </c>
      <c r="E3769" s="8">
        <v>-0.92471499999999995</v>
      </c>
      <c r="F3769" s="4">
        <f t="shared" si="293"/>
        <v>1.1102230246251565E-16</v>
      </c>
      <c r="G3769" s="4">
        <f t="shared" si="294"/>
        <v>1.1102230246251565E-16</v>
      </c>
      <c r="H3769" s="8">
        <f t="shared" si="295"/>
        <v>1.2325951644078309E-32</v>
      </c>
      <c r="J3769" s="8">
        <v>106068</v>
      </c>
      <c r="K3769" s="8">
        <f t="shared" si="296"/>
        <v>106068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292"/>
        <v>-0.92471500000000006</v>
      </c>
      <c r="E3770" s="8">
        <v>-0.92471499999999995</v>
      </c>
      <c r="F3770" s="4">
        <f t="shared" si="293"/>
        <v>1.1102230246251565E-16</v>
      </c>
      <c r="G3770" s="4">
        <f t="shared" si="294"/>
        <v>1.1102230246251565E-16</v>
      </c>
      <c r="H3770" s="8">
        <f t="shared" si="295"/>
        <v>1.2325951644078309E-32</v>
      </c>
      <c r="J3770" s="8">
        <v>105474</v>
      </c>
      <c r="K3770" s="8">
        <f t="shared" si="296"/>
        <v>105474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292"/>
        <v>-0.92471500000000006</v>
      </c>
      <c r="E3771" s="8">
        <v>-0.92471499999999995</v>
      </c>
      <c r="F3771" s="4">
        <f t="shared" si="293"/>
        <v>1.1102230246251565E-16</v>
      </c>
      <c r="G3771" s="4">
        <f t="shared" si="294"/>
        <v>1.1102230246251565E-16</v>
      </c>
      <c r="H3771" s="8">
        <f t="shared" si="295"/>
        <v>1.2325951644078309E-32</v>
      </c>
      <c r="J3771" s="8">
        <v>105030</v>
      </c>
      <c r="K3771" s="8">
        <f t="shared" si="296"/>
        <v>105030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292"/>
        <v>-0.61187499999999995</v>
      </c>
      <c r="E3772" s="8">
        <v>-0.61187499999999995</v>
      </c>
      <c r="F3772" s="4">
        <f t="shared" si="293"/>
        <v>0</v>
      </c>
      <c r="G3772" s="4">
        <f t="shared" si="294"/>
        <v>0</v>
      </c>
      <c r="H3772" s="8">
        <f t="shared" si="295"/>
        <v>0</v>
      </c>
      <c r="J3772" s="8">
        <v>89062.7</v>
      </c>
      <c r="K3772" s="8">
        <f t="shared" si="296"/>
        <v>89062.7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292"/>
        <v>-0.61187499999999995</v>
      </c>
      <c r="E3773" s="8">
        <v>-0.61187499999999995</v>
      </c>
      <c r="F3773" s="4">
        <f t="shared" si="293"/>
        <v>0</v>
      </c>
      <c r="G3773" s="4">
        <f t="shared" si="294"/>
        <v>0</v>
      </c>
      <c r="H3773" s="8">
        <f t="shared" si="295"/>
        <v>0</v>
      </c>
      <c r="J3773" s="8">
        <v>94883.6</v>
      </c>
      <c r="K3773" s="8">
        <f t="shared" si="296"/>
        <v>94883.6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292"/>
        <v>-0.61187499999999995</v>
      </c>
      <c r="E3774" s="8">
        <v>-0.61187499999999995</v>
      </c>
      <c r="F3774" s="4">
        <f t="shared" si="293"/>
        <v>0</v>
      </c>
      <c r="G3774" s="4">
        <f t="shared" si="294"/>
        <v>0</v>
      </c>
      <c r="H3774" s="8">
        <f t="shared" si="295"/>
        <v>0</v>
      </c>
      <c r="J3774" s="8">
        <v>99012.6</v>
      </c>
      <c r="K3774" s="8">
        <f t="shared" si="296"/>
        <v>99012.6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292"/>
        <v>-0.61187499999999995</v>
      </c>
      <c r="E3775" s="8">
        <v>-0.61187499999999995</v>
      </c>
      <c r="F3775" s="4">
        <f t="shared" si="293"/>
        <v>0</v>
      </c>
      <c r="G3775" s="4">
        <f t="shared" si="294"/>
        <v>0</v>
      </c>
      <c r="H3775" s="8">
        <f t="shared" si="295"/>
        <v>0</v>
      </c>
      <c r="J3775" s="8">
        <v>33470.6</v>
      </c>
      <c r="K3775" s="8">
        <f t="shared" si="296"/>
        <v>33470.6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292"/>
        <v>-0.61187499999999995</v>
      </c>
      <c r="E3776" s="8">
        <v>-0.61187499999999995</v>
      </c>
      <c r="F3776" s="4">
        <f t="shared" si="293"/>
        <v>0</v>
      </c>
      <c r="G3776" s="4">
        <f t="shared" si="294"/>
        <v>0</v>
      </c>
      <c r="H3776" s="8">
        <f t="shared" si="295"/>
        <v>0</v>
      </c>
      <c r="J3776" s="8">
        <v>-924.71500000000003</v>
      </c>
      <c r="K3776" s="8">
        <f t="shared" si="296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292"/>
        <v>-0.61187499999999995</v>
      </c>
      <c r="E3777" s="8">
        <v>-0.61187499999999995</v>
      </c>
      <c r="F3777" s="4">
        <f t="shared" si="293"/>
        <v>0</v>
      </c>
      <c r="G3777" s="4">
        <f t="shared" si="294"/>
        <v>0</v>
      </c>
      <c r="H3777" s="8">
        <f t="shared" si="295"/>
        <v>0</v>
      </c>
      <c r="J3777" s="8">
        <v>-611.875</v>
      </c>
      <c r="K3777" s="8">
        <f t="shared" si="296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292"/>
        <v>-0.61187499999999995</v>
      </c>
      <c r="E3778" s="8">
        <v>-0.61187499999999995</v>
      </c>
      <c r="F3778" s="4">
        <f t="shared" si="293"/>
        <v>0</v>
      </c>
      <c r="G3778" s="4">
        <f t="shared" si="294"/>
        <v>0</v>
      </c>
      <c r="H3778" s="8">
        <f t="shared" si="295"/>
        <v>0</v>
      </c>
      <c r="J3778" s="8">
        <v>-611.875</v>
      </c>
      <c r="K3778" s="8">
        <f t="shared" si="296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292"/>
        <v>-0.61187499999999995</v>
      </c>
      <c r="E3779" s="8">
        <v>-0.61187499999999995</v>
      </c>
      <c r="F3779" s="4">
        <f t="shared" si="293"/>
        <v>0</v>
      </c>
      <c r="G3779" s="4">
        <f t="shared" si="294"/>
        <v>0</v>
      </c>
      <c r="H3779" s="8">
        <f t="shared" si="295"/>
        <v>0</v>
      </c>
      <c r="J3779" s="8">
        <v>-611.875</v>
      </c>
      <c r="K3779" s="8">
        <f t="shared" si="296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292"/>
        <v>-0.61187499999999995</v>
      </c>
      <c r="E3780" s="8">
        <v>-0.61187499999999995</v>
      </c>
      <c r="F3780" s="4">
        <f t="shared" si="293"/>
        <v>0</v>
      </c>
      <c r="G3780" s="4">
        <f t="shared" si="294"/>
        <v>0</v>
      </c>
      <c r="H3780" s="8">
        <f t="shared" si="295"/>
        <v>0</v>
      </c>
      <c r="J3780" s="8">
        <v>-611.875</v>
      </c>
      <c r="K3780" s="8">
        <f t="shared" si="296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292"/>
        <v>-1.0669200000000001</v>
      </c>
      <c r="E3781" s="8">
        <v>-1.0669150000000001</v>
      </c>
      <c r="F3781" s="4">
        <f t="shared" si="293"/>
        <v>5.000000000032756E-6</v>
      </c>
      <c r="G3781" s="4">
        <f t="shared" si="294"/>
        <v>5.000000000032756E-6</v>
      </c>
      <c r="H3781" s="8">
        <f t="shared" si="295"/>
        <v>2.5000000000327561E-11</v>
      </c>
      <c r="J3781" s="8">
        <v>-611.875</v>
      </c>
      <c r="K3781" s="8">
        <f t="shared" si="296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292"/>
        <v>-1.0669200000000001</v>
      </c>
      <c r="E3782" s="8">
        <v>-1.0669150000000001</v>
      </c>
      <c r="F3782" s="4">
        <f t="shared" si="293"/>
        <v>5.000000000032756E-6</v>
      </c>
      <c r="G3782" s="4">
        <f t="shared" si="294"/>
        <v>5.000000000032756E-6</v>
      </c>
      <c r="H3782" s="8">
        <f t="shared" si="295"/>
        <v>2.5000000000327561E-11</v>
      </c>
      <c r="J3782" s="8">
        <v>-611.875</v>
      </c>
      <c r="K3782" s="8">
        <f t="shared" si="296"/>
        <v>-611.875</v>
      </c>
    </row>
    <row r="3783" spans="1:11" x14ac:dyDescent="0.25">
      <c r="A3783" s="8">
        <v>3775</v>
      </c>
      <c r="B3783" s="8">
        <v>6</v>
      </c>
      <c r="C3783" s="8">
        <v>-4612.21</v>
      </c>
      <c r="D3783" s="8">
        <f t="shared" si="292"/>
        <v>-4.6122100000000001</v>
      </c>
      <c r="E3783" s="8">
        <v>-4.6166970000000003</v>
      </c>
      <c r="F3783" s="4">
        <f t="shared" si="293"/>
        <v>-4.4870000000001298E-3</v>
      </c>
      <c r="G3783" s="4">
        <f t="shared" si="294"/>
        <v>4.4870000000001298E-3</v>
      </c>
      <c r="H3783" s="8">
        <f t="shared" si="295"/>
        <v>2.0133169000001163E-5</v>
      </c>
      <c r="J3783" s="8">
        <v>-611.875</v>
      </c>
      <c r="K3783" s="8">
        <f t="shared" si="296"/>
        <v>-611.875</v>
      </c>
    </row>
    <row r="3784" spans="1:11" x14ac:dyDescent="0.25">
      <c r="A3784" s="8">
        <v>3776</v>
      </c>
      <c r="B3784" s="8">
        <v>7</v>
      </c>
      <c r="C3784" s="8">
        <v>82379.100000000006</v>
      </c>
      <c r="D3784" s="8">
        <f t="shared" si="292"/>
        <v>82.379100000000008</v>
      </c>
      <c r="E3784" s="8">
        <v>83.397451000000004</v>
      </c>
      <c r="F3784" s="4">
        <f t="shared" si="293"/>
        <v>1.0183509999999956</v>
      </c>
      <c r="G3784" s="4">
        <f t="shared" si="294"/>
        <v>1.0183509999999956</v>
      </c>
      <c r="H3784" s="8">
        <f t="shared" si="295"/>
        <v>1.0370387592009909</v>
      </c>
      <c r="J3784" s="8">
        <v>-611.875</v>
      </c>
      <c r="K3784" s="8">
        <f t="shared" si="296"/>
        <v>-611.875</v>
      </c>
    </row>
    <row r="3785" spans="1:11" x14ac:dyDescent="0.25">
      <c r="A3785" s="8">
        <v>3777</v>
      </c>
      <c r="B3785" s="8">
        <v>8</v>
      </c>
      <c r="C3785" s="8">
        <v>107424</v>
      </c>
      <c r="D3785" s="8">
        <f t="shared" ref="D3785:D3848" si="297">C3785/1000</f>
        <v>107.42400000000001</v>
      </c>
      <c r="E3785" s="8">
        <v>107.799543</v>
      </c>
      <c r="F3785" s="4">
        <f t="shared" ref="F3785:F3848" si="298">(E3785- D3785)</f>
        <v>0.3755429999999933</v>
      </c>
      <c r="G3785" s="4">
        <f t="shared" ref="G3785:G3848" si="299">ABS(F3785)</f>
        <v>0.3755429999999933</v>
      </c>
      <c r="H3785" s="8">
        <f t="shared" ref="H3785:H3848" si="300">(G3785^2)</f>
        <v>0.14103254484899497</v>
      </c>
      <c r="J3785" s="8">
        <v>-611.875</v>
      </c>
      <c r="K3785" s="8">
        <f t="shared" si="296"/>
        <v>-611.875</v>
      </c>
    </row>
    <row r="3786" spans="1:11" x14ac:dyDescent="0.25">
      <c r="A3786" s="8">
        <v>3778</v>
      </c>
      <c r="B3786" s="8">
        <v>9</v>
      </c>
      <c r="C3786" s="8">
        <v>106599</v>
      </c>
      <c r="D3786" s="8">
        <f t="shared" si="297"/>
        <v>106.599</v>
      </c>
      <c r="E3786" s="8">
        <v>106.96335000000001</v>
      </c>
      <c r="F3786" s="4">
        <f t="shared" si="298"/>
        <v>0.36435000000000173</v>
      </c>
      <c r="G3786" s="4">
        <f t="shared" si="299"/>
        <v>0.36435000000000173</v>
      </c>
      <c r="H3786" s="8">
        <f t="shared" si="300"/>
        <v>0.13275092250000126</v>
      </c>
      <c r="J3786" s="8">
        <v>-1066.92</v>
      </c>
      <c r="K3786" s="8">
        <f t="shared" si="296"/>
        <v>-1066.92</v>
      </c>
    </row>
    <row r="3787" spans="1:11" x14ac:dyDescent="0.25">
      <c r="A3787" s="8">
        <v>3779</v>
      </c>
      <c r="B3787" s="8">
        <v>10</v>
      </c>
      <c r="C3787" s="8">
        <v>106050</v>
      </c>
      <c r="D3787" s="8">
        <f t="shared" si="297"/>
        <v>106.05</v>
      </c>
      <c r="E3787" s="8">
        <v>106.40311800000001</v>
      </c>
      <c r="F3787" s="4">
        <f t="shared" si="298"/>
        <v>0.35311800000000915</v>
      </c>
      <c r="G3787" s="4">
        <f t="shared" si="299"/>
        <v>0.35311800000000915</v>
      </c>
      <c r="H3787" s="8">
        <f t="shared" si="300"/>
        <v>0.12469232192400646</v>
      </c>
      <c r="J3787" s="8">
        <v>-4694.1899999999996</v>
      </c>
      <c r="K3787" s="8">
        <f t="shared" si="296"/>
        <v>-4694.1899999999996</v>
      </c>
    </row>
    <row r="3788" spans="1:11" x14ac:dyDescent="0.25">
      <c r="A3788" s="8">
        <v>3780</v>
      </c>
      <c r="B3788" s="8">
        <v>11</v>
      </c>
      <c r="C3788" s="8">
        <v>105772</v>
      </c>
      <c r="D3788" s="8">
        <f t="shared" si="297"/>
        <v>105.77200000000001</v>
      </c>
      <c r="E3788" s="8">
        <v>106.122558</v>
      </c>
      <c r="F3788" s="4">
        <f t="shared" si="298"/>
        <v>0.35055799999999238</v>
      </c>
      <c r="G3788" s="4">
        <f t="shared" si="299"/>
        <v>0.35055799999999238</v>
      </c>
      <c r="H3788" s="8">
        <f t="shared" si="300"/>
        <v>0.12289091136399466</v>
      </c>
      <c r="J3788" s="8">
        <v>75786.100000000006</v>
      </c>
      <c r="K3788" s="8">
        <f t="shared" si="296"/>
        <v>75786.100000000006</v>
      </c>
    </row>
    <row r="3789" spans="1:11" x14ac:dyDescent="0.25">
      <c r="A3789" s="8">
        <v>3781</v>
      </c>
      <c r="B3789" s="8">
        <v>12</v>
      </c>
      <c r="C3789" s="8">
        <v>105505</v>
      </c>
      <c r="D3789" s="8">
        <f t="shared" si="297"/>
        <v>105.505</v>
      </c>
      <c r="E3789" s="8">
        <v>105.936685</v>
      </c>
      <c r="F3789" s="4">
        <f t="shared" si="298"/>
        <v>0.43168500000000165</v>
      </c>
      <c r="G3789" s="4">
        <f t="shared" si="299"/>
        <v>0.43168500000000165</v>
      </c>
      <c r="H3789" s="8">
        <f t="shared" si="300"/>
        <v>0.18635193922500143</v>
      </c>
      <c r="J3789" s="8">
        <v>108350</v>
      </c>
      <c r="K3789" s="8">
        <f t="shared" si="296"/>
        <v>108350</v>
      </c>
    </row>
    <row r="3790" spans="1:11" x14ac:dyDescent="0.25">
      <c r="A3790" s="8">
        <v>3782</v>
      </c>
      <c r="B3790" s="8">
        <v>13</v>
      </c>
      <c r="C3790" s="8">
        <v>105351</v>
      </c>
      <c r="D3790" s="8">
        <f t="shared" si="297"/>
        <v>105.351</v>
      </c>
      <c r="E3790" s="8">
        <v>105.66222399999999</v>
      </c>
      <c r="F3790" s="4">
        <f t="shared" si="298"/>
        <v>0.31122399999999573</v>
      </c>
      <c r="G3790" s="4">
        <f t="shared" si="299"/>
        <v>0.31122399999999573</v>
      </c>
      <c r="H3790" s="8">
        <f t="shared" si="300"/>
        <v>9.6860378175997339E-2</v>
      </c>
      <c r="J3790" s="8">
        <v>107849</v>
      </c>
      <c r="K3790" s="8">
        <f t="shared" si="296"/>
        <v>107849</v>
      </c>
    </row>
    <row r="3791" spans="1:11" x14ac:dyDescent="0.25">
      <c r="A3791" s="8">
        <v>3783</v>
      </c>
      <c r="B3791" s="8">
        <v>14</v>
      </c>
      <c r="C3791" s="8">
        <v>105280</v>
      </c>
      <c r="D3791" s="8">
        <f t="shared" si="297"/>
        <v>105.28</v>
      </c>
      <c r="E3791" s="8">
        <v>105.66104</v>
      </c>
      <c r="F3791" s="4">
        <f t="shared" si="298"/>
        <v>0.38103999999999871</v>
      </c>
      <c r="G3791" s="4">
        <f t="shared" si="299"/>
        <v>0.38103999999999871</v>
      </c>
      <c r="H3791" s="8">
        <f t="shared" si="300"/>
        <v>0.14519148159999901</v>
      </c>
      <c r="J3791" s="8">
        <v>107004</v>
      </c>
      <c r="K3791" s="8">
        <f t="shared" si="296"/>
        <v>107004</v>
      </c>
    </row>
    <row r="3792" spans="1:11" x14ac:dyDescent="0.25">
      <c r="A3792" s="8">
        <v>3784</v>
      </c>
      <c r="B3792" s="8">
        <v>15</v>
      </c>
      <c r="C3792" s="8">
        <v>101730</v>
      </c>
      <c r="D3792" s="8">
        <f t="shared" si="297"/>
        <v>101.73</v>
      </c>
      <c r="E3792" s="8">
        <v>101.377743</v>
      </c>
      <c r="F3792" s="4">
        <f t="shared" si="298"/>
        <v>-0.3522570000000087</v>
      </c>
      <c r="G3792" s="4">
        <f t="shared" si="299"/>
        <v>0.3522570000000087</v>
      </c>
      <c r="H3792" s="8">
        <f t="shared" si="300"/>
        <v>0.12408499404900614</v>
      </c>
      <c r="J3792" s="8">
        <v>106368</v>
      </c>
      <c r="K3792" s="8">
        <f t="shared" si="296"/>
        <v>106368</v>
      </c>
    </row>
    <row r="3793" spans="1:11" x14ac:dyDescent="0.25">
      <c r="A3793" s="8">
        <v>3785</v>
      </c>
      <c r="B3793" s="8">
        <v>16</v>
      </c>
      <c r="C3793" s="8">
        <v>71057.899999999994</v>
      </c>
      <c r="D3793" s="8">
        <f t="shared" si="297"/>
        <v>71.057899999999989</v>
      </c>
      <c r="E3793" s="8">
        <v>69.538275999999996</v>
      </c>
      <c r="F3793" s="4">
        <f t="shared" si="298"/>
        <v>-1.5196239999999932</v>
      </c>
      <c r="G3793" s="4">
        <f t="shared" si="299"/>
        <v>1.5196239999999932</v>
      </c>
      <c r="H3793" s="8">
        <f t="shared" si="300"/>
        <v>2.3092571013759793</v>
      </c>
      <c r="J3793" s="8">
        <v>105643</v>
      </c>
      <c r="K3793" s="8">
        <f t="shared" si="296"/>
        <v>105643</v>
      </c>
    </row>
    <row r="3794" spans="1:11" x14ac:dyDescent="0.25">
      <c r="A3794" s="8">
        <v>3786</v>
      </c>
      <c r="B3794" s="8">
        <v>17</v>
      </c>
      <c r="C3794" s="8">
        <v>23202.400000000001</v>
      </c>
      <c r="D3794" s="8">
        <f t="shared" si="297"/>
        <v>23.202400000000001</v>
      </c>
      <c r="E3794" s="8">
        <v>22.222477999999999</v>
      </c>
      <c r="F3794" s="4">
        <f t="shared" si="298"/>
        <v>-0.97992200000000196</v>
      </c>
      <c r="G3794" s="4">
        <f t="shared" si="299"/>
        <v>0.97992200000000196</v>
      </c>
      <c r="H3794" s="8">
        <f t="shared" si="300"/>
        <v>0.96024712608400387</v>
      </c>
      <c r="J3794" s="8">
        <v>55252.6</v>
      </c>
      <c r="K3794" s="8">
        <f t="shared" si="296"/>
        <v>55252.6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297"/>
        <v>-0.92471500000000006</v>
      </c>
      <c r="E3795" s="8">
        <v>-0.92471499999999995</v>
      </c>
      <c r="F3795" s="4">
        <f t="shared" si="298"/>
        <v>1.1102230246251565E-16</v>
      </c>
      <c r="G3795" s="4">
        <f t="shared" si="299"/>
        <v>1.1102230246251565E-16</v>
      </c>
      <c r="H3795" s="8">
        <f t="shared" si="300"/>
        <v>1.2325951644078309E-32</v>
      </c>
      <c r="J3795" s="8">
        <v>48887.7</v>
      </c>
      <c r="K3795" s="8">
        <f t="shared" si="296"/>
        <v>48887.7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297"/>
        <v>-0.61187499999999995</v>
      </c>
      <c r="E3796" s="8">
        <v>-0.61187499999999995</v>
      </c>
      <c r="F3796" s="4">
        <f t="shared" si="298"/>
        <v>0</v>
      </c>
      <c r="G3796" s="4">
        <f t="shared" si="299"/>
        <v>0</v>
      </c>
      <c r="H3796" s="8">
        <f t="shared" si="300"/>
        <v>0</v>
      </c>
      <c r="J3796" s="8">
        <v>104955</v>
      </c>
      <c r="K3796" s="8">
        <f t="shared" si="296"/>
        <v>104955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297"/>
        <v>-0.61187499999999995</v>
      </c>
      <c r="E3797" s="8">
        <v>-0.61187499999999995</v>
      </c>
      <c r="F3797" s="4">
        <f t="shared" si="298"/>
        <v>0</v>
      </c>
      <c r="G3797" s="4">
        <f t="shared" si="299"/>
        <v>0</v>
      </c>
      <c r="H3797" s="8">
        <f t="shared" si="300"/>
        <v>0</v>
      </c>
      <c r="J3797" s="8">
        <v>69681.899999999994</v>
      </c>
      <c r="K3797" s="8">
        <f t="shared" si="296"/>
        <v>69681.899999999994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297"/>
        <v>-0.61187499999999995</v>
      </c>
      <c r="E3798" s="8">
        <v>-0.61187499999999995</v>
      </c>
      <c r="F3798" s="4">
        <f t="shared" si="298"/>
        <v>0</v>
      </c>
      <c r="G3798" s="4">
        <f t="shared" si="299"/>
        <v>0</v>
      </c>
      <c r="H3798" s="8">
        <f t="shared" si="300"/>
        <v>0</v>
      </c>
      <c r="J3798" s="8">
        <v>-924.71500000000003</v>
      </c>
      <c r="K3798" s="8">
        <f t="shared" si="296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297"/>
        <v>-0.61187499999999995</v>
      </c>
      <c r="E3799" s="8">
        <v>-0.61187499999999995</v>
      </c>
      <c r="F3799" s="4">
        <f t="shared" si="298"/>
        <v>0</v>
      </c>
      <c r="G3799" s="4">
        <f t="shared" si="299"/>
        <v>0</v>
      </c>
      <c r="H3799" s="8">
        <f t="shared" si="300"/>
        <v>0</v>
      </c>
      <c r="J3799" s="8">
        <v>-924.71500000000003</v>
      </c>
      <c r="K3799" s="8">
        <f t="shared" si="296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297"/>
        <v>-0.61187499999999995</v>
      </c>
      <c r="E3800" s="8">
        <v>-0.61187499999999995</v>
      </c>
      <c r="F3800" s="4">
        <f t="shared" si="298"/>
        <v>0</v>
      </c>
      <c r="G3800" s="4">
        <f t="shared" si="299"/>
        <v>0</v>
      </c>
      <c r="H3800" s="8">
        <f t="shared" si="300"/>
        <v>0</v>
      </c>
      <c r="J3800" s="8">
        <v>-924.71500000000003</v>
      </c>
      <c r="K3800" s="8">
        <f t="shared" si="296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297"/>
        <v>-0.61187499999999995</v>
      </c>
      <c r="E3801" s="8">
        <v>-0.61187499999999995</v>
      </c>
      <c r="F3801" s="4">
        <f t="shared" si="298"/>
        <v>0</v>
      </c>
      <c r="G3801" s="4">
        <f t="shared" si="299"/>
        <v>0</v>
      </c>
      <c r="H3801" s="8">
        <f t="shared" si="300"/>
        <v>0</v>
      </c>
      <c r="J3801" s="8">
        <v>-611.875</v>
      </c>
      <c r="K3801" s="8">
        <f t="shared" si="296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297"/>
        <v>-0.61187499999999995</v>
      </c>
      <c r="E3802" s="8">
        <v>-0.61187499999999995</v>
      </c>
      <c r="F3802" s="4">
        <f t="shared" si="298"/>
        <v>0</v>
      </c>
      <c r="G3802" s="4">
        <f t="shared" si="299"/>
        <v>0</v>
      </c>
      <c r="H3802" s="8">
        <f t="shared" si="300"/>
        <v>0</v>
      </c>
      <c r="J3802" s="8">
        <v>-611.875</v>
      </c>
      <c r="K3802" s="8">
        <f t="shared" si="296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297"/>
        <v>-0.61187499999999995</v>
      </c>
      <c r="E3803" s="8">
        <v>-0.61187499999999995</v>
      </c>
      <c r="F3803" s="4">
        <f t="shared" si="298"/>
        <v>0</v>
      </c>
      <c r="G3803" s="4">
        <f t="shared" si="299"/>
        <v>0</v>
      </c>
      <c r="H3803" s="8">
        <f t="shared" si="300"/>
        <v>0</v>
      </c>
      <c r="J3803" s="8">
        <v>-611.875</v>
      </c>
      <c r="K3803" s="8">
        <f t="shared" si="296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297"/>
        <v>-0.61187499999999995</v>
      </c>
      <c r="E3804" s="8">
        <v>-0.61187499999999995</v>
      </c>
      <c r="F3804" s="4">
        <f t="shared" si="298"/>
        <v>0</v>
      </c>
      <c r="G3804" s="4">
        <f t="shared" si="299"/>
        <v>0</v>
      </c>
      <c r="H3804" s="8">
        <f t="shared" si="300"/>
        <v>0</v>
      </c>
      <c r="J3804" s="8">
        <v>-611.875</v>
      </c>
      <c r="K3804" s="8">
        <f t="shared" si="296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297"/>
        <v>-1.0669200000000001</v>
      </c>
      <c r="E3805" s="8">
        <v>-1.0669150000000001</v>
      </c>
      <c r="F3805" s="4">
        <f t="shared" si="298"/>
        <v>5.000000000032756E-6</v>
      </c>
      <c r="G3805" s="4">
        <f t="shared" si="299"/>
        <v>5.000000000032756E-6</v>
      </c>
      <c r="H3805" s="8">
        <f t="shared" si="300"/>
        <v>2.5000000000327561E-11</v>
      </c>
      <c r="J3805" s="8">
        <v>-611.875</v>
      </c>
      <c r="K3805" s="8">
        <f t="shared" si="296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297"/>
        <v>-1.0669200000000001</v>
      </c>
      <c r="E3806" s="8">
        <v>-1.0669150000000001</v>
      </c>
      <c r="F3806" s="4">
        <f t="shared" si="298"/>
        <v>5.000000000032756E-6</v>
      </c>
      <c r="G3806" s="4">
        <f t="shared" si="299"/>
        <v>5.000000000032756E-6</v>
      </c>
      <c r="H3806" s="8">
        <f t="shared" si="300"/>
        <v>2.5000000000327561E-11</v>
      </c>
      <c r="J3806" s="8">
        <v>-611.875</v>
      </c>
      <c r="K3806" s="8">
        <f t="shared" si="296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297"/>
        <v>-0.92471500000000006</v>
      </c>
      <c r="E3807" s="8">
        <v>-0.92471499999999995</v>
      </c>
      <c r="F3807" s="4">
        <f t="shared" si="298"/>
        <v>1.1102230246251565E-16</v>
      </c>
      <c r="G3807" s="4">
        <f t="shared" si="299"/>
        <v>1.1102230246251565E-16</v>
      </c>
      <c r="H3807" s="8">
        <f t="shared" si="300"/>
        <v>1.2325951644078309E-32</v>
      </c>
      <c r="J3807" s="8">
        <v>-611.875</v>
      </c>
      <c r="K3807" s="8">
        <f t="shared" si="296"/>
        <v>-611.875</v>
      </c>
    </row>
    <row r="3808" spans="1:11" x14ac:dyDescent="0.25">
      <c r="A3808" s="8">
        <v>3800</v>
      </c>
      <c r="B3808" s="8">
        <v>7</v>
      </c>
      <c r="C3808" s="8">
        <v>-4538.34</v>
      </c>
      <c r="D3808" s="8">
        <f t="shared" si="297"/>
        <v>-4.5383399999999998</v>
      </c>
      <c r="E3808" s="8">
        <v>-4.5397780000000001</v>
      </c>
      <c r="F3808" s="4">
        <f t="shared" si="298"/>
        <v>-1.4380000000002724E-3</v>
      </c>
      <c r="G3808" s="4">
        <f t="shared" si="299"/>
        <v>1.4380000000002724E-3</v>
      </c>
      <c r="H3808" s="8">
        <f t="shared" si="300"/>
        <v>2.0678440000007834E-6</v>
      </c>
      <c r="J3808" s="8">
        <v>-611.875</v>
      </c>
      <c r="K3808" s="8">
        <f t="shared" si="296"/>
        <v>-611.875</v>
      </c>
    </row>
    <row r="3809" spans="1:11" x14ac:dyDescent="0.25">
      <c r="A3809" s="8">
        <v>3801</v>
      </c>
      <c r="B3809" s="8">
        <v>8</v>
      </c>
      <c r="C3809" s="8">
        <v>60471.6</v>
      </c>
      <c r="D3809" s="8">
        <f t="shared" si="297"/>
        <v>60.471599999999995</v>
      </c>
      <c r="E3809" s="8">
        <v>60.968744000000001</v>
      </c>
      <c r="F3809" s="4">
        <f t="shared" si="298"/>
        <v>0.4971440000000058</v>
      </c>
      <c r="G3809" s="4">
        <f t="shared" si="299"/>
        <v>0.4971440000000058</v>
      </c>
      <c r="H3809" s="8">
        <f t="shared" si="300"/>
        <v>0.24715215673600577</v>
      </c>
      <c r="J3809" s="8">
        <v>-611.875</v>
      </c>
      <c r="K3809" s="8">
        <f t="shared" si="296"/>
        <v>-611.875</v>
      </c>
    </row>
    <row r="3810" spans="1:11" x14ac:dyDescent="0.25">
      <c r="A3810" s="8">
        <v>3802</v>
      </c>
      <c r="B3810" s="8">
        <v>9</v>
      </c>
      <c r="C3810" s="8">
        <v>47945.8</v>
      </c>
      <c r="D3810" s="8">
        <f t="shared" si="297"/>
        <v>47.945800000000006</v>
      </c>
      <c r="E3810" s="8">
        <v>48.071779999999997</v>
      </c>
      <c r="F3810" s="4">
        <f t="shared" si="298"/>
        <v>0.12597999999999132</v>
      </c>
      <c r="G3810" s="4">
        <f t="shared" si="299"/>
        <v>0.12597999999999132</v>
      </c>
      <c r="H3810" s="8">
        <f t="shared" si="300"/>
        <v>1.5870960399997813E-2</v>
      </c>
      <c r="J3810" s="8">
        <v>-1066.92</v>
      </c>
      <c r="K3810" s="8">
        <f t="shared" si="296"/>
        <v>-1066.92</v>
      </c>
    </row>
    <row r="3811" spans="1:11" x14ac:dyDescent="0.25">
      <c r="A3811" s="8">
        <v>3803</v>
      </c>
      <c r="B3811" s="8">
        <v>10</v>
      </c>
      <c r="C3811" s="8">
        <v>92513.600000000006</v>
      </c>
      <c r="D3811" s="8">
        <f t="shared" si="297"/>
        <v>92.513600000000011</v>
      </c>
      <c r="E3811" s="8">
        <v>93.155154999999993</v>
      </c>
      <c r="F3811" s="4">
        <f t="shared" si="298"/>
        <v>0.64155499999998256</v>
      </c>
      <c r="G3811" s="4">
        <f t="shared" si="299"/>
        <v>0.64155499999998256</v>
      </c>
      <c r="H3811" s="8">
        <f t="shared" si="300"/>
        <v>0.4115928180249776</v>
      </c>
      <c r="J3811" s="8">
        <v>-1066.92</v>
      </c>
      <c r="K3811" s="8">
        <f t="shared" si="296"/>
        <v>-1066.92</v>
      </c>
    </row>
    <row r="3812" spans="1:11" x14ac:dyDescent="0.25">
      <c r="A3812" s="8">
        <v>3804</v>
      </c>
      <c r="B3812" s="8">
        <v>11</v>
      </c>
      <c r="C3812" s="8">
        <v>106983</v>
      </c>
      <c r="D3812" s="8">
        <f t="shared" si="297"/>
        <v>106.983</v>
      </c>
      <c r="E3812" s="8">
        <v>107.09093799999999</v>
      </c>
      <c r="F3812" s="4">
        <f t="shared" si="298"/>
        <v>0.1079379999999901</v>
      </c>
      <c r="G3812" s="4">
        <f t="shared" si="299"/>
        <v>0.1079379999999901</v>
      </c>
      <c r="H3812" s="8">
        <f t="shared" si="300"/>
        <v>1.1650611843997863E-2</v>
      </c>
      <c r="J3812" s="8">
        <v>-4616.96</v>
      </c>
      <c r="K3812" s="8">
        <f t="shared" si="296"/>
        <v>-4616.96</v>
      </c>
    </row>
    <row r="3813" spans="1:11" x14ac:dyDescent="0.25">
      <c r="A3813" s="8">
        <v>3805</v>
      </c>
      <c r="B3813" s="8">
        <v>12</v>
      </c>
      <c r="C3813" s="8">
        <v>98298.3</v>
      </c>
      <c r="D3813" s="8">
        <f t="shared" si="297"/>
        <v>98.298299999999998</v>
      </c>
      <c r="E3813" s="8">
        <v>97.784779999999998</v>
      </c>
      <c r="F3813" s="4">
        <f t="shared" si="298"/>
        <v>-0.51351999999999975</v>
      </c>
      <c r="G3813" s="4">
        <f t="shared" si="299"/>
        <v>0.51351999999999975</v>
      </c>
      <c r="H3813" s="8">
        <f t="shared" si="300"/>
        <v>0.26370279039999972</v>
      </c>
      <c r="J3813" s="8">
        <v>83452.600000000006</v>
      </c>
      <c r="K3813" s="8">
        <f t="shared" si="296"/>
        <v>83452.600000000006</v>
      </c>
    </row>
    <row r="3814" spans="1:11" x14ac:dyDescent="0.25">
      <c r="A3814" s="8">
        <v>3806</v>
      </c>
      <c r="B3814" s="8">
        <v>13</v>
      </c>
      <c r="C3814" s="8">
        <v>106061</v>
      </c>
      <c r="D3814" s="8">
        <f t="shared" si="297"/>
        <v>106.06100000000001</v>
      </c>
      <c r="E3814" s="8">
        <v>106.143275</v>
      </c>
      <c r="F3814" s="4">
        <f t="shared" si="298"/>
        <v>8.2274999999995657E-2</v>
      </c>
      <c r="G3814" s="4">
        <f t="shared" si="299"/>
        <v>8.2274999999995657E-2</v>
      </c>
      <c r="H3814" s="8">
        <f t="shared" si="300"/>
        <v>6.7691756249992855E-3</v>
      </c>
      <c r="J3814" s="8">
        <v>107819</v>
      </c>
      <c r="K3814" s="8">
        <f t="shared" si="296"/>
        <v>107819</v>
      </c>
    </row>
    <row r="3815" spans="1:11" x14ac:dyDescent="0.25">
      <c r="A3815" s="8">
        <v>3807</v>
      </c>
      <c r="B3815" s="8">
        <v>14</v>
      </c>
      <c r="C3815" s="8">
        <v>84692.4</v>
      </c>
      <c r="D3815" s="8">
        <f t="shared" si="297"/>
        <v>84.692399999999992</v>
      </c>
      <c r="E3815" s="8">
        <v>84.259609999999995</v>
      </c>
      <c r="F3815" s="4">
        <f t="shared" si="298"/>
        <v>-0.43278999999999712</v>
      </c>
      <c r="G3815" s="4">
        <f t="shared" si="299"/>
        <v>0.43278999999999712</v>
      </c>
      <c r="H3815" s="8">
        <f t="shared" si="300"/>
        <v>0.1873071840999975</v>
      </c>
      <c r="J3815" s="8">
        <v>107008</v>
      </c>
      <c r="K3815" s="8">
        <f t="shared" si="296"/>
        <v>107008</v>
      </c>
    </row>
    <row r="3816" spans="1:11" x14ac:dyDescent="0.25">
      <c r="A3816" s="8">
        <v>3808</v>
      </c>
      <c r="B3816" s="8">
        <v>15</v>
      </c>
      <c r="C3816" s="8">
        <v>94971.1</v>
      </c>
      <c r="D3816" s="8">
        <f t="shared" si="297"/>
        <v>94.971100000000007</v>
      </c>
      <c r="E3816" s="8">
        <v>94.325537999999995</v>
      </c>
      <c r="F3816" s="4">
        <f t="shared" si="298"/>
        <v>-0.6455620000000124</v>
      </c>
      <c r="G3816" s="4">
        <f t="shared" si="299"/>
        <v>0.6455620000000124</v>
      </c>
      <c r="H3816" s="8">
        <f t="shared" si="300"/>
        <v>0.41675029584401602</v>
      </c>
      <c r="J3816" s="8">
        <v>106463</v>
      </c>
      <c r="K3816" s="8">
        <f t="shared" si="296"/>
        <v>106463</v>
      </c>
    </row>
    <row r="3817" spans="1:11" x14ac:dyDescent="0.25">
      <c r="A3817" s="8">
        <v>3809</v>
      </c>
      <c r="B3817" s="8">
        <v>16</v>
      </c>
      <c r="C3817" s="8">
        <v>65558.100000000006</v>
      </c>
      <c r="D3817" s="8">
        <f t="shared" si="297"/>
        <v>65.55810000000001</v>
      </c>
      <c r="E3817" s="8">
        <v>64.327416999999997</v>
      </c>
      <c r="F3817" s="4">
        <f t="shared" si="298"/>
        <v>-1.2306830000000133</v>
      </c>
      <c r="G3817" s="4">
        <f t="shared" si="299"/>
        <v>1.2306830000000133</v>
      </c>
      <c r="H3817" s="8">
        <f t="shared" si="300"/>
        <v>1.5145806464890328</v>
      </c>
      <c r="J3817" s="8">
        <v>106193</v>
      </c>
      <c r="K3817" s="8">
        <f t="shared" si="296"/>
        <v>106193</v>
      </c>
    </row>
    <row r="3818" spans="1:11" x14ac:dyDescent="0.25">
      <c r="A3818" s="8">
        <v>3810</v>
      </c>
      <c r="B3818" s="8">
        <v>17</v>
      </c>
      <c r="C3818" s="8">
        <v>27684.2</v>
      </c>
      <c r="D3818" s="8">
        <f t="shared" si="297"/>
        <v>27.684200000000001</v>
      </c>
      <c r="E3818" s="8">
        <v>26.609753999999999</v>
      </c>
      <c r="F3818" s="4">
        <f t="shared" si="298"/>
        <v>-1.0744460000000018</v>
      </c>
      <c r="G3818" s="4">
        <f t="shared" si="299"/>
        <v>1.0744460000000018</v>
      </c>
      <c r="H3818" s="8">
        <f t="shared" si="300"/>
        <v>1.1544342069160038</v>
      </c>
      <c r="J3818" s="8">
        <v>106013</v>
      </c>
      <c r="K3818" s="8">
        <f t="shared" si="296"/>
        <v>106013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297"/>
        <v>-0.92471500000000006</v>
      </c>
      <c r="E3819" s="8">
        <v>-0.92471499999999995</v>
      </c>
      <c r="F3819" s="4">
        <f t="shared" si="298"/>
        <v>1.1102230246251565E-16</v>
      </c>
      <c r="G3819" s="4">
        <f t="shared" si="299"/>
        <v>1.1102230246251565E-16</v>
      </c>
      <c r="H3819" s="8">
        <f t="shared" si="300"/>
        <v>1.2325951644078309E-32</v>
      </c>
      <c r="J3819" s="8">
        <v>105742</v>
      </c>
      <c r="K3819" s="8">
        <f t="shared" si="296"/>
        <v>105742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297"/>
        <v>-0.61187499999999995</v>
      </c>
      <c r="E3820" s="8">
        <v>-0.61187499999999995</v>
      </c>
      <c r="F3820" s="4">
        <f t="shared" si="298"/>
        <v>0</v>
      </c>
      <c r="G3820" s="4">
        <f t="shared" si="299"/>
        <v>0</v>
      </c>
      <c r="H3820" s="8">
        <f t="shared" si="300"/>
        <v>0</v>
      </c>
      <c r="J3820" s="8">
        <v>105741</v>
      </c>
      <c r="K3820" s="8">
        <f t="shared" ref="K3820:K3883" si="301">J3820</f>
        <v>105741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297"/>
        <v>-0.61187499999999995</v>
      </c>
      <c r="E3821" s="8">
        <v>-0.61187499999999995</v>
      </c>
      <c r="F3821" s="4">
        <f t="shared" si="298"/>
        <v>0</v>
      </c>
      <c r="G3821" s="4">
        <f t="shared" si="299"/>
        <v>0</v>
      </c>
      <c r="H3821" s="8">
        <f t="shared" si="300"/>
        <v>0</v>
      </c>
      <c r="J3821" s="8">
        <v>101473</v>
      </c>
      <c r="K3821" s="8">
        <f t="shared" si="301"/>
        <v>101473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297"/>
        <v>-0.61187499999999995</v>
      </c>
      <c r="E3822" s="8">
        <v>-0.61187499999999995</v>
      </c>
      <c r="F3822" s="4">
        <f t="shared" si="298"/>
        <v>0</v>
      </c>
      <c r="G3822" s="4">
        <f t="shared" si="299"/>
        <v>0</v>
      </c>
      <c r="H3822" s="8">
        <f t="shared" si="300"/>
        <v>0</v>
      </c>
      <c r="J3822" s="8">
        <v>70160.2</v>
      </c>
      <c r="K3822" s="8">
        <f t="shared" si="301"/>
        <v>70160.2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297"/>
        <v>-0.61187499999999995</v>
      </c>
      <c r="E3823" s="8">
        <v>-0.61187499999999995</v>
      </c>
      <c r="F3823" s="4">
        <f t="shared" si="298"/>
        <v>0</v>
      </c>
      <c r="G3823" s="4">
        <f t="shared" si="299"/>
        <v>0</v>
      </c>
      <c r="H3823" s="8">
        <f t="shared" si="300"/>
        <v>0</v>
      </c>
      <c r="J3823" s="8">
        <v>22433</v>
      </c>
      <c r="K3823" s="8">
        <f t="shared" si="301"/>
        <v>22433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297"/>
        <v>-0.61187499999999995</v>
      </c>
      <c r="E3824" s="8">
        <v>-0.61187499999999995</v>
      </c>
      <c r="F3824" s="4">
        <f t="shared" si="298"/>
        <v>0</v>
      </c>
      <c r="G3824" s="4">
        <f t="shared" si="299"/>
        <v>0</v>
      </c>
      <c r="H3824" s="8">
        <f t="shared" si="300"/>
        <v>0</v>
      </c>
      <c r="J3824" s="8">
        <v>-924.71500000000003</v>
      </c>
      <c r="K3824" s="8">
        <f t="shared" si="30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297"/>
        <v>-0.61187499999999995</v>
      </c>
      <c r="E3825" s="8">
        <v>-0.61187499999999995</v>
      </c>
      <c r="F3825" s="4">
        <f t="shared" si="298"/>
        <v>0</v>
      </c>
      <c r="G3825" s="4">
        <f t="shared" si="299"/>
        <v>0</v>
      </c>
      <c r="H3825" s="8">
        <f t="shared" si="300"/>
        <v>0</v>
      </c>
      <c r="J3825" s="8">
        <v>-611.875</v>
      </c>
      <c r="K3825" s="8">
        <f t="shared" si="30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297"/>
        <v>-0.61187499999999995</v>
      </c>
      <c r="E3826" s="8">
        <v>-0.61187499999999995</v>
      </c>
      <c r="F3826" s="4">
        <f t="shared" si="298"/>
        <v>0</v>
      </c>
      <c r="G3826" s="4">
        <f t="shared" si="299"/>
        <v>0</v>
      </c>
      <c r="H3826" s="8">
        <f t="shared" si="300"/>
        <v>0</v>
      </c>
      <c r="J3826" s="8">
        <v>-611.875</v>
      </c>
      <c r="K3826" s="8">
        <f t="shared" si="30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297"/>
        <v>-0.61187499999999995</v>
      </c>
      <c r="E3827" s="8">
        <v>-0.61187499999999995</v>
      </c>
      <c r="F3827" s="4">
        <f t="shared" si="298"/>
        <v>0</v>
      </c>
      <c r="G3827" s="4">
        <f t="shared" si="299"/>
        <v>0</v>
      </c>
      <c r="H3827" s="8">
        <f t="shared" si="300"/>
        <v>0</v>
      </c>
      <c r="J3827" s="8">
        <v>-611.875</v>
      </c>
      <c r="K3827" s="8">
        <f t="shared" si="30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297"/>
        <v>-0.61187499999999995</v>
      </c>
      <c r="E3828" s="8">
        <v>-0.61187499999999995</v>
      </c>
      <c r="F3828" s="4">
        <f t="shared" si="298"/>
        <v>0</v>
      </c>
      <c r="G3828" s="4">
        <f t="shared" si="299"/>
        <v>0</v>
      </c>
      <c r="H3828" s="8">
        <f t="shared" si="300"/>
        <v>0</v>
      </c>
      <c r="J3828" s="8">
        <v>-611.875</v>
      </c>
      <c r="K3828" s="8">
        <f t="shared" si="30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297"/>
        <v>-1.0669200000000001</v>
      </c>
      <c r="E3829" s="8">
        <v>-1.0669150000000001</v>
      </c>
      <c r="F3829" s="4">
        <f t="shared" si="298"/>
        <v>5.000000000032756E-6</v>
      </c>
      <c r="G3829" s="4">
        <f t="shared" si="299"/>
        <v>5.000000000032756E-6</v>
      </c>
      <c r="H3829" s="8">
        <f t="shared" si="300"/>
        <v>2.5000000000327561E-11</v>
      </c>
      <c r="J3829" s="8">
        <v>-611.875</v>
      </c>
      <c r="K3829" s="8">
        <f t="shared" si="301"/>
        <v>-611.875</v>
      </c>
    </row>
    <row r="3830" spans="1:11" x14ac:dyDescent="0.25">
      <c r="A3830" s="8">
        <v>3822</v>
      </c>
      <c r="B3830" s="8">
        <v>5</v>
      </c>
      <c r="C3830" s="8">
        <v>-4634.67</v>
      </c>
      <c r="D3830" s="8">
        <f t="shared" si="297"/>
        <v>-4.6346699999999998</v>
      </c>
      <c r="E3830" s="8">
        <v>-4.6369189999999998</v>
      </c>
      <c r="F3830" s="4">
        <f t="shared" si="298"/>
        <v>-2.2489999999999455E-3</v>
      </c>
      <c r="G3830" s="4">
        <f t="shared" si="299"/>
        <v>2.2489999999999455E-3</v>
      </c>
      <c r="H3830" s="8">
        <f t="shared" si="300"/>
        <v>5.0580009999997551E-6</v>
      </c>
      <c r="J3830" s="8">
        <v>-611.875</v>
      </c>
      <c r="K3830" s="8">
        <f t="shared" si="301"/>
        <v>-611.875</v>
      </c>
    </row>
    <row r="3831" spans="1:11" x14ac:dyDescent="0.25">
      <c r="A3831" s="8">
        <v>3823</v>
      </c>
      <c r="B3831" s="8">
        <v>6</v>
      </c>
      <c r="C3831" s="8">
        <v>53086.5</v>
      </c>
      <c r="D3831" s="8">
        <f t="shared" si="297"/>
        <v>53.086500000000001</v>
      </c>
      <c r="E3831" s="8">
        <v>54.638005999999997</v>
      </c>
      <c r="F3831" s="4">
        <f t="shared" si="298"/>
        <v>1.5515059999999963</v>
      </c>
      <c r="G3831" s="4">
        <f t="shared" si="299"/>
        <v>1.5515059999999963</v>
      </c>
      <c r="H3831" s="8">
        <f t="shared" si="300"/>
        <v>2.4071708680359882</v>
      </c>
      <c r="J3831" s="8">
        <v>-611.875</v>
      </c>
      <c r="K3831" s="8">
        <f t="shared" si="301"/>
        <v>-611.875</v>
      </c>
    </row>
    <row r="3832" spans="1:11" x14ac:dyDescent="0.25">
      <c r="A3832" s="8">
        <v>3824</v>
      </c>
      <c r="B3832" s="8">
        <v>7</v>
      </c>
      <c r="C3832" s="8">
        <v>109248</v>
      </c>
      <c r="D3832" s="8">
        <f t="shared" si="297"/>
        <v>109.248</v>
      </c>
      <c r="E3832" s="8">
        <v>109.643788</v>
      </c>
      <c r="F3832" s="4">
        <f t="shared" si="298"/>
        <v>0.39578799999999603</v>
      </c>
      <c r="G3832" s="4">
        <f t="shared" si="299"/>
        <v>0.39578799999999603</v>
      </c>
      <c r="H3832" s="8">
        <f t="shared" si="300"/>
        <v>0.15664814094399687</v>
      </c>
      <c r="J3832" s="8">
        <v>-611.875</v>
      </c>
      <c r="K3832" s="8">
        <f t="shared" si="301"/>
        <v>-611.875</v>
      </c>
    </row>
    <row r="3833" spans="1:11" x14ac:dyDescent="0.25">
      <c r="A3833" s="8">
        <v>3825</v>
      </c>
      <c r="B3833" s="8">
        <v>8</v>
      </c>
      <c r="C3833" s="8">
        <v>108333</v>
      </c>
      <c r="D3833" s="8">
        <f t="shared" si="297"/>
        <v>108.333</v>
      </c>
      <c r="E3833" s="8">
        <v>108.708614</v>
      </c>
      <c r="F3833" s="4">
        <f t="shared" si="298"/>
        <v>0.37561399999999878</v>
      </c>
      <c r="G3833" s="4">
        <f t="shared" si="299"/>
        <v>0.37561399999999878</v>
      </c>
      <c r="H3833" s="8">
        <f t="shared" si="300"/>
        <v>0.14108587699599909</v>
      </c>
      <c r="J3833" s="8">
        <v>-611.875</v>
      </c>
      <c r="K3833" s="8">
        <f t="shared" si="301"/>
        <v>-611.875</v>
      </c>
    </row>
    <row r="3834" spans="1:11" x14ac:dyDescent="0.25">
      <c r="A3834" s="8">
        <v>3826</v>
      </c>
      <c r="B3834" s="8">
        <v>9</v>
      </c>
      <c r="C3834" s="8">
        <v>107437</v>
      </c>
      <c r="D3834" s="8">
        <f t="shared" si="297"/>
        <v>107.437</v>
      </c>
      <c r="E3834" s="8">
        <v>107.800194</v>
      </c>
      <c r="F3834" s="4">
        <f t="shared" si="298"/>
        <v>0.36319400000000712</v>
      </c>
      <c r="G3834" s="4">
        <f t="shared" si="299"/>
        <v>0.36319400000000712</v>
      </c>
      <c r="H3834" s="8">
        <f t="shared" si="300"/>
        <v>0.13190988163600517</v>
      </c>
      <c r="J3834" s="8">
        <v>-1066.92</v>
      </c>
      <c r="K3834" s="8">
        <f t="shared" si="301"/>
        <v>-1066.92</v>
      </c>
    </row>
    <row r="3835" spans="1:11" x14ac:dyDescent="0.25">
      <c r="A3835" s="8">
        <v>3827</v>
      </c>
      <c r="B3835" s="8">
        <v>10</v>
      </c>
      <c r="C3835" s="8">
        <v>106753</v>
      </c>
      <c r="D3835" s="8">
        <f t="shared" si="297"/>
        <v>106.753</v>
      </c>
      <c r="E3835" s="8">
        <v>106.713008</v>
      </c>
      <c r="F3835" s="4">
        <f t="shared" si="298"/>
        <v>-3.9991999999998029E-2</v>
      </c>
      <c r="G3835" s="4">
        <f t="shared" si="299"/>
        <v>3.9991999999998029E-2</v>
      </c>
      <c r="H3835" s="8">
        <f t="shared" si="300"/>
        <v>1.5993600639998423E-3</v>
      </c>
      <c r="J3835" s="8">
        <v>-1066.92</v>
      </c>
      <c r="K3835" s="8">
        <f t="shared" si="301"/>
        <v>-1066.92</v>
      </c>
    </row>
    <row r="3836" spans="1:11" x14ac:dyDescent="0.25">
      <c r="A3836" s="8">
        <v>3828</v>
      </c>
      <c r="B3836" s="8">
        <v>11</v>
      </c>
      <c r="C3836" s="8">
        <v>106314</v>
      </c>
      <c r="D3836" s="8">
        <f t="shared" si="297"/>
        <v>106.31399999999999</v>
      </c>
      <c r="E3836" s="8">
        <v>106.307098</v>
      </c>
      <c r="F3836" s="4">
        <f t="shared" si="298"/>
        <v>-6.9019999999966331E-3</v>
      </c>
      <c r="G3836" s="4">
        <f t="shared" si="299"/>
        <v>6.9019999999966331E-3</v>
      </c>
      <c r="H3836" s="8">
        <f t="shared" si="300"/>
        <v>4.7637603999953525E-5</v>
      </c>
      <c r="J3836" s="8">
        <v>-924.71500000000003</v>
      </c>
      <c r="K3836" s="8">
        <f t="shared" si="301"/>
        <v>-924.71500000000003</v>
      </c>
    </row>
    <row r="3837" spans="1:11" x14ac:dyDescent="0.25">
      <c r="A3837" s="8">
        <v>3829</v>
      </c>
      <c r="B3837" s="8">
        <v>12</v>
      </c>
      <c r="C3837" s="8">
        <v>105847</v>
      </c>
      <c r="D3837" s="8">
        <f t="shared" si="297"/>
        <v>105.84699999999999</v>
      </c>
      <c r="E3837" s="8">
        <v>105.82221199999999</v>
      </c>
      <c r="F3837" s="4">
        <f t="shared" si="298"/>
        <v>-2.478800000000092E-2</v>
      </c>
      <c r="G3837" s="4">
        <f t="shared" si="299"/>
        <v>2.478800000000092E-2</v>
      </c>
      <c r="H3837" s="8">
        <f t="shared" si="300"/>
        <v>6.1444494400004568E-4</v>
      </c>
      <c r="J3837" s="8">
        <v>-4539.79</v>
      </c>
      <c r="K3837" s="8">
        <f t="shared" si="301"/>
        <v>-4539.79</v>
      </c>
    </row>
    <row r="3838" spans="1:11" x14ac:dyDescent="0.25">
      <c r="A3838" s="8">
        <v>3830</v>
      </c>
      <c r="B3838" s="8">
        <v>13</v>
      </c>
      <c r="C3838" s="8">
        <v>105488</v>
      </c>
      <c r="D3838" s="8">
        <f t="shared" si="297"/>
        <v>105.488</v>
      </c>
      <c r="E3838" s="8">
        <v>105.46442</v>
      </c>
      <c r="F3838" s="4">
        <f t="shared" si="298"/>
        <v>-2.3579999999995493E-2</v>
      </c>
      <c r="G3838" s="4">
        <f t="shared" si="299"/>
        <v>2.3579999999995493E-2</v>
      </c>
      <c r="H3838" s="8">
        <f t="shared" si="300"/>
        <v>5.5601639999978752E-4</v>
      </c>
      <c r="J3838" s="8">
        <v>61026.3</v>
      </c>
      <c r="K3838" s="8">
        <f t="shared" si="301"/>
        <v>61026.3</v>
      </c>
    </row>
    <row r="3839" spans="1:11" x14ac:dyDescent="0.25">
      <c r="A3839" s="8">
        <v>3831</v>
      </c>
      <c r="B3839" s="8">
        <v>14</v>
      </c>
      <c r="C3839" s="8">
        <v>105211</v>
      </c>
      <c r="D3839" s="8">
        <f t="shared" si="297"/>
        <v>105.211</v>
      </c>
      <c r="E3839" s="8">
        <v>105.21431200000001</v>
      </c>
      <c r="F3839" s="4">
        <f t="shared" si="298"/>
        <v>3.3120000000081973E-3</v>
      </c>
      <c r="G3839" s="4">
        <f t="shared" si="299"/>
        <v>3.3120000000081973E-3</v>
      </c>
      <c r="H3839" s="8">
        <f t="shared" si="300"/>
        <v>1.0969344000054299E-5</v>
      </c>
      <c r="J3839" s="8">
        <v>48223.1</v>
      </c>
      <c r="K3839" s="8">
        <f t="shared" si="301"/>
        <v>48223.1</v>
      </c>
    </row>
    <row r="3840" spans="1:11" x14ac:dyDescent="0.25">
      <c r="A3840" s="8">
        <v>3832</v>
      </c>
      <c r="B3840" s="8">
        <v>15</v>
      </c>
      <c r="C3840" s="8">
        <v>104960</v>
      </c>
      <c r="D3840" s="8">
        <f t="shared" si="297"/>
        <v>104.96</v>
      </c>
      <c r="E3840" s="8">
        <v>104.879786</v>
      </c>
      <c r="F3840" s="4">
        <f t="shared" si="298"/>
        <v>-8.0213999999998009E-2</v>
      </c>
      <c r="G3840" s="4">
        <f t="shared" si="299"/>
        <v>8.0213999999998009E-2</v>
      </c>
      <c r="H3840" s="8">
        <f t="shared" si="300"/>
        <v>6.4342857959996808E-3</v>
      </c>
      <c r="J3840" s="8">
        <v>93258.1</v>
      </c>
      <c r="K3840" s="8">
        <f t="shared" si="301"/>
        <v>93258.1</v>
      </c>
    </row>
    <row r="3841" spans="1:11" x14ac:dyDescent="0.25">
      <c r="A3841" s="8">
        <v>3833</v>
      </c>
      <c r="B3841" s="8">
        <v>16</v>
      </c>
      <c r="C3841" s="8">
        <v>105001</v>
      </c>
      <c r="D3841" s="8">
        <f t="shared" si="297"/>
        <v>105.001</v>
      </c>
      <c r="E3841" s="8">
        <v>105.35624</v>
      </c>
      <c r="F3841" s="4">
        <f t="shared" si="298"/>
        <v>0.35523999999999489</v>
      </c>
      <c r="G3841" s="4">
        <f t="shared" si="299"/>
        <v>0.35523999999999489</v>
      </c>
      <c r="H3841" s="8">
        <f t="shared" si="300"/>
        <v>0.12619545759999637</v>
      </c>
      <c r="J3841" s="8">
        <v>107136</v>
      </c>
      <c r="K3841" s="8">
        <f t="shared" si="301"/>
        <v>107136</v>
      </c>
    </row>
    <row r="3842" spans="1:11" x14ac:dyDescent="0.25">
      <c r="A3842" s="8">
        <v>3834</v>
      </c>
      <c r="B3842" s="8">
        <v>17</v>
      </c>
      <c r="C3842" s="8">
        <v>64949.3</v>
      </c>
      <c r="D3842" s="8">
        <f t="shared" si="297"/>
        <v>64.949300000000008</v>
      </c>
      <c r="E3842" s="8">
        <v>62.773257999999998</v>
      </c>
      <c r="F3842" s="4">
        <f t="shared" si="298"/>
        <v>-2.1760420000000096</v>
      </c>
      <c r="G3842" s="4">
        <f t="shared" si="299"/>
        <v>2.1760420000000096</v>
      </c>
      <c r="H3842" s="8">
        <f t="shared" si="300"/>
        <v>4.7351587857640416</v>
      </c>
      <c r="J3842" s="8">
        <v>97871.9</v>
      </c>
      <c r="K3842" s="8">
        <f t="shared" si="301"/>
        <v>97871.9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297"/>
        <v>-0.92471500000000006</v>
      </c>
      <c r="E3843" s="8">
        <v>-0.92471499999999995</v>
      </c>
      <c r="F3843" s="4">
        <f t="shared" si="298"/>
        <v>1.1102230246251565E-16</v>
      </c>
      <c r="G3843" s="4">
        <f t="shared" si="299"/>
        <v>1.1102230246251565E-16</v>
      </c>
      <c r="H3843" s="8">
        <f t="shared" si="300"/>
        <v>1.2325951644078309E-32</v>
      </c>
      <c r="J3843" s="8">
        <v>106211</v>
      </c>
      <c r="K3843" s="8">
        <f t="shared" si="301"/>
        <v>106211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297"/>
        <v>-0.61187499999999995</v>
      </c>
      <c r="E3844" s="8">
        <v>-0.61187499999999995</v>
      </c>
      <c r="F3844" s="4">
        <f t="shared" si="298"/>
        <v>0</v>
      </c>
      <c r="G3844" s="4">
        <f t="shared" si="299"/>
        <v>0</v>
      </c>
      <c r="H3844" s="8">
        <f t="shared" si="300"/>
        <v>0</v>
      </c>
      <c r="J3844" s="8">
        <v>84406.9</v>
      </c>
      <c r="K3844" s="8">
        <f t="shared" si="301"/>
        <v>84406.9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297"/>
        <v>-0.61187499999999995</v>
      </c>
      <c r="E3845" s="8">
        <v>-0.61187499999999995</v>
      </c>
      <c r="F3845" s="4">
        <f t="shared" si="298"/>
        <v>0</v>
      </c>
      <c r="G3845" s="4">
        <f t="shared" si="299"/>
        <v>0</v>
      </c>
      <c r="H3845" s="8">
        <f t="shared" si="300"/>
        <v>0</v>
      </c>
      <c r="J3845" s="8">
        <v>94446.1</v>
      </c>
      <c r="K3845" s="8">
        <f t="shared" si="301"/>
        <v>94446.1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297"/>
        <v>-0.61187499999999995</v>
      </c>
      <c r="E3846" s="8">
        <v>-0.61187499999999995</v>
      </c>
      <c r="F3846" s="4">
        <f t="shared" si="298"/>
        <v>0</v>
      </c>
      <c r="G3846" s="4">
        <f t="shared" si="299"/>
        <v>0</v>
      </c>
      <c r="H3846" s="8">
        <f t="shared" si="300"/>
        <v>0</v>
      </c>
      <c r="J3846" s="8">
        <v>64584.800000000003</v>
      </c>
      <c r="K3846" s="8">
        <f t="shared" si="301"/>
        <v>64584.800000000003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297"/>
        <v>-0.61187499999999995</v>
      </c>
      <c r="E3847" s="8">
        <v>-0.61187499999999995</v>
      </c>
      <c r="F3847" s="4">
        <f t="shared" si="298"/>
        <v>0</v>
      </c>
      <c r="G3847" s="4">
        <f t="shared" si="299"/>
        <v>0</v>
      </c>
      <c r="H3847" s="8">
        <f t="shared" si="300"/>
        <v>0</v>
      </c>
      <c r="J3847" s="8">
        <v>26826.3</v>
      </c>
      <c r="K3847" s="8">
        <f t="shared" si="301"/>
        <v>26826.3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297"/>
        <v>-0.61187499999999995</v>
      </c>
      <c r="E3848" s="8">
        <v>-0.61187499999999995</v>
      </c>
      <c r="F3848" s="4">
        <f t="shared" si="298"/>
        <v>0</v>
      </c>
      <c r="G3848" s="4">
        <f t="shared" si="299"/>
        <v>0</v>
      </c>
      <c r="H3848" s="8">
        <f t="shared" si="300"/>
        <v>0</v>
      </c>
      <c r="J3848" s="8">
        <v>-924.71500000000003</v>
      </c>
      <c r="K3848" s="8">
        <f t="shared" si="30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02">C3849/1000</f>
        <v>-0.61187499999999995</v>
      </c>
      <c r="E3849" s="8">
        <v>-0.61187499999999995</v>
      </c>
      <c r="F3849" s="4">
        <f t="shared" ref="F3849:F3912" si="303">(E3849- D3849)</f>
        <v>0</v>
      </c>
      <c r="G3849" s="4">
        <f t="shared" ref="G3849:G3912" si="304">ABS(F3849)</f>
        <v>0</v>
      </c>
      <c r="H3849" s="8">
        <f t="shared" ref="H3849:H3912" si="305">(G3849^2)</f>
        <v>0</v>
      </c>
      <c r="J3849" s="8">
        <v>-611.875</v>
      </c>
      <c r="K3849" s="8">
        <f t="shared" si="30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02"/>
        <v>-0.61187499999999995</v>
      </c>
      <c r="E3850" s="8">
        <v>-0.61187499999999995</v>
      </c>
      <c r="F3850" s="4">
        <f t="shared" si="303"/>
        <v>0</v>
      </c>
      <c r="G3850" s="4">
        <f t="shared" si="304"/>
        <v>0</v>
      </c>
      <c r="H3850" s="8">
        <f t="shared" si="305"/>
        <v>0</v>
      </c>
      <c r="J3850" s="8">
        <v>-611.875</v>
      </c>
      <c r="K3850" s="8">
        <f t="shared" si="30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02"/>
        <v>-0.61187499999999995</v>
      </c>
      <c r="E3851" s="8">
        <v>-0.61187499999999995</v>
      </c>
      <c r="F3851" s="4">
        <f t="shared" si="303"/>
        <v>0</v>
      </c>
      <c r="G3851" s="4">
        <f t="shared" si="304"/>
        <v>0</v>
      </c>
      <c r="H3851" s="8">
        <f t="shared" si="305"/>
        <v>0</v>
      </c>
      <c r="J3851" s="8">
        <v>-611.875</v>
      </c>
      <c r="K3851" s="8">
        <f t="shared" si="30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02"/>
        <v>-0.61187499999999995</v>
      </c>
      <c r="E3852" s="8">
        <v>-0.61187499999999995</v>
      </c>
      <c r="F3852" s="4">
        <f t="shared" si="303"/>
        <v>0</v>
      </c>
      <c r="G3852" s="4">
        <f t="shared" si="304"/>
        <v>0</v>
      </c>
      <c r="H3852" s="8">
        <f t="shared" si="305"/>
        <v>0</v>
      </c>
      <c r="J3852" s="8">
        <v>-611.875</v>
      </c>
      <c r="K3852" s="8">
        <f t="shared" si="30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02"/>
        <v>-1.0669200000000001</v>
      </c>
      <c r="E3853" s="8">
        <v>-1.0669150000000001</v>
      </c>
      <c r="F3853" s="4">
        <f t="shared" si="303"/>
        <v>5.000000000032756E-6</v>
      </c>
      <c r="G3853" s="4">
        <f t="shared" si="304"/>
        <v>5.000000000032756E-6</v>
      </c>
      <c r="H3853" s="8">
        <f t="shared" si="305"/>
        <v>2.5000000000327561E-11</v>
      </c>
      <c r="J3853" s="8">
        <v>-611.875</v>
      </c>
      <c r="K3853" s="8">
        <f t="shared" si="30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02"/>
        <v>-1.0669200000000001</v>
      </c>
      <c r="E3854" s="8">
        <v>-1.0669150000000001</v>
      </c>
      <c r="F3854" s="4">
        <f t="shared" si="303"/>
        <v>5.000000000032756E-6</v>
      </c>
      <c r="G3854" s="4">
        <f t="shared" si="304"/>
        <v>5.000000000032756E-6</v>
      </c>
      <c r="H3854" s="8">
        <f t="shared" si="305"/>
        <v>2.5000000000327561E-11</v>
      </c>
      <c r="J3854" s="8">
        <v>-611.875</v>
      </c>
      <c r="K3854" s="8">
        <f t="shared" si="301"/>
        <v>-611.875</v>
      </c>
    </row>
    <row r="3855" spans="1:11" x14ac:dyDescent="0.25">
      <c r="A3855" s="8">
        <v>3847</v>
      </c>
      <c r="B3855" s="8">
        <v>6</v>
      </c>
      <c r="C3855" s="8">
        <v>2008.16</v>
      </c>
      <c r="D3855" s="8">
        <f t="shared" si="302"/>
        <v>2.0081600000000002</v>
      </c>
      <c r="E3855" s="8">
        <v>2.7537240000000001</v>
      </c>
      <c r="F3855" s="4">
        <f t="shared" si="303"/>
        <v>0.74556399999999989</v>
      </c>
      <c r="G3855" s="4">
        <f t="shared" si="304"/>
        <v>0.74556399999999989</v>
      </c>
      <c r="H3855" s="8">
        <f t="shared" si="305"/>
        <v>0.55586567809599985</v>
      </c>
      <c r="J3855" s="8">
        <v>-611.875</v>
      </c>
      <c r="K3855" s="8">
        <f t="shared" si="301"/>
        <v>-611.875</v>
      </c>
    </row>
    <row r="3856" spans="1:11" x14ac:dyDescent="0.25">
      <c r="A3856" s="8">
        <v>3848</v>
      </c>
      <c r="B3856" s="8">
        <v>7</v>
      </c>
      <c r="C3856" s="8">
        <v>108940</v>
      </c>
      <c r="D3856" s="8">
        <f t="shared" si="302"/>
        <v>108.94</v>
      </c>
      <c r="E3856" s="8">
        <v>109.032978</v>
      </c>
      <c r="F3856" s="4">
        <f t="shared" si="303"/>
        <v>9.2978000000002226E-2</v>
      </c>
      <c r="G3856" s="4">
        <f t="shared" si="304"/>
        <v>9.2978000000002226E-2</v>
      </c>
      <c r="H3856" s="8">
        <f t="shared" si="305"/>
        <v>8.6449084840004142E-3</v>
      </c>
      <c r="J3856" s="8">
        <v>-611.875</v>
      </c>
      <c r="K3856" s="8">
        <f t="shared" si="301"/>
        <v>-611.875</v>
      </c>
    </row>
    <row r="3857" spans="1:11" x14ac:dyDescent="0.25">
      <c r="A3857" s="8">
        <v>3849</v>
      </c>
      <c r="B3857" s="8">
        <v>8</v>
      </c>
      <c r="C3857" s="8">
        <v>108244</v>
      </c>
      <c r="D3857" s="8">
        <f t="shared" si="302"/>
        <v>108.244</v>
      </c>
      <c r="E3857" s="8">
        <v>108.664249</v>
      </c>
      <c r="F3857" s="4">
        <f t="shared" si="303"/>
        <v>0.42024899999999832</v>
      </c>
      <c r="G3857" s="4">
        <f t="shared" si="304"/>
        <v>0.42024899999999832</v>
      </c>
      <c r="H3857" s="8">
        <f t="shared" si="305"/>
        <v>0.1766092220009986</v>
      </c>
      <c r="J3857" s="8">
        <v>-611.875</v>
      </c>
      <c r="K3857" s="8">
        <f t="shared" si="301"/>
        <v>-611.875</v>
      </c>
    </row>
    <row r="3858" spans="1:11" x14ac:dyDescent="0.25">
      <c r="A3858" s="8">
        <v>3850</v>
      </c>
      <c r="B3858" s="8">
        <v>9</v>
      </c>
      <c r="C3858" s="8">
        <v>107518</v>
      </c>
      <c r="D3858" s="8">
        <f t="shared" si="302"/>
        <v>107.518</v>
      </c>
      <c r="E3858" s="8">
        <v>107.924739</v>
      </c>
      <c r="F3858" s="4">
        <f t="shared" si="303"/>
        <v>0.40673900000000174</v>
      </c>
      <c r="G3858" s="4">
        <f t="shared" si="304"/>
        <v>0.40673900000000174</v>
      </c>
      <c r="H3858" s="8">
        <f t="shared" si="305"/>
        <v>0.16543661412100141</v>
      </c>
      <c r="J3858" s="8">
        <v>-1066.92</v>
      </c>
      <c r="K3858" s="8">
        <f t="shared" si="301"/>
        <v>-1066.92</v>
      </c>
    </row>
    <row r="3859" spans="1:11" x14ac:dyDescent="0.25">
      <c r="A3859" s="8">
        <v>3851</v>
      </c>
      <c r="B3859" s="8">
        <v>10</v>
      </c>
      <c r="C3859" s="8">
        <v>106958</v>
      </c>
      <c r="D3859" s="8">
        <f t="shared" si="302"/>
        <v>106.958</v>
      </c>
      <c r="E3859" s="8">
        <v>106.98586400000001</v>
      </c>
      <c r="F3859" s="4">
        <f t="shared" si="303"/>
        <v>2.7864000000008105E-2</v>
      </c>
      <c r="G3859" s="4">
        <f t="shared" si="304"/>
        <v>2.7864000000008105E-2</v>
      </c>
      <c r="H3859" s="8">
        <f t="shared" si="305"/>
        <v>7.7640249600045169E-4</v>
      </c>
      <c r="J3859" s="8">
        <v>-4636.8999999999996</v>
      </c>
      <c r="K3859" s="8">
        <f t="shared" si="301"/>
        <v>-4636.8999999999996</v>
      </c>
    </row>
    <row r="3860" spans="1:11" x14ac:dyDescent="0.25">
      <c r="A3860" s="8">
        <v>3852</v>
      </c>
      <c r="B3860" s="8">
        <v>11</v>
      </c>
      <c r="C3860" s="8">
        <v>106594</v>
      </c>
      <c r="D3860" s="8">
        <f t="shared" si="302"/>
        <v>106.59399999999999</v>
      </c>
      <c r="E3860" s="8">
        <v>106.697823</v>
      </c>
      <c r="F3860" s="4">
        <f t="shared" si="303"/>
        <v>0.10382300000000555</v>
      </c>
      <c r="G3860" s="4">
        <f t="shared" si="304"/>
        <v>0.10382300000000555</v>
      </c>
      <c r="H3860" s="8">
        <f t="shared" si="305"/>
        <v>1.0779215329001153E-2</v>
      </c>
      <c r="J3860" s="8">
        <v>54657.599999999999</v>
      </c>
      <c r="K3860" s="8">
        <f t="shared" si="301"/>
        <v>54657.599999999999</v>
      </c>
    </row>
    <row r="3861" spans="1:11" x14ac:dyDescent="0.25">
      <c r="A3861" s="8">
        <v>3853</v>
      </c>
      <c r="B3861" s="8">
        <v>12</v>
      </c>
      <c r="C3861" s="8">
        <v>106209</v>
      </c>
      <c r="D3861" s="8">
        <f t="shared" si="302"/>
        <v>106.209</v>
      </c>
      <c r="E3861" s="8">
        <v>106.416837</v>
      </c>
      <c r="F3861" s="4">
        <f t="shared" si="303"/>
        <v>0.20783699999999783</v>
      </c>
      <c r="G3861" s="4">
        <f t="shared" si="304"/>
        <v>0.20783699999999783</v>
      </c>
      <c r="H3861" s="8">
        <f t="shared" si="305"/>
        <v>4.3196218568999099E-2</v>
      </c>
      <c r="J3861" s="8">
        <v>109610</v>
      </c>
      <c r="K3861" s="8">
        <f t="shared" si="301"/>
        <v>109610</v>
      </c>
    </row>
    <row r="3862" spans="1:11" x14ac:dyDescent="0.25">
      <c r="A3862" s="8">
        <v>3854</v>
      </c>
      <c r="B3862" s="8">
        <v>13</v>
      </c>
      <c r="C3862" s="8">
        <v>105947</v>
      </c>
      <c r="D3862" s="8">
        <f t="shared" si="302"/>
        <v>105.947</v>
      </c>
      <c r="E3862" s="8">
        <v>105.997169</v>
      </c>
      <c r="F3862" s="4">
        <f t="shared" si="303"/>
        <v>5.0168999999996799E-2</v>
      </c>
      <c r="G3862" s="4">
        <f t="shared" si="304"/>
        <v>5.0168999999996799E-2</v>
      </c>
      <c r="H3862" s="8">
        <f t="shared" si="305"/>
        <v>2.5169285609996789E-3</v>
      </c>
      <c r="J3862" s="8">
        <v>108700</v>
      </c>
      <c r="K3862" s="8">
        <f t="shared" si="301"/>
        <v>108700</v>
      </c>
    </row>
    <row r="3863" spans="1:11" x14ac:dyDescent="0.25">
      <c r="A3863" s="8">
        <v>3855</v>
      </c>
      <c r="B3863" s="8">
        <v>14</v>
      </c>
      <c r="C3863" s="8">
        <v>105799</v>
      </c>
      <c r="D3863" s="8">
        <f t="shared" si="302"/>
        <v>105.79900000000001</v>
      </c>
      <c r="E3863" s="8">
        <v>105.83573800000001</v>
      </c>
      <c r="F3863" s="4">
        <f t="shared" si="303"/>
        <v>3.6737999999999715E-2</v>
      </c>
      <c r="G3863" s="4">
        <f t="shared" si="304"/>
        <v>3.6737999999999715E-2</v>
      </c>
      <c r="H3863" s="8">
        <f t="shared" si="305"/>
        <v>1.349680643999979E-3</v>
      </c>
      <c r="J3863" s="8">
        <v>107819</v>
      </c>
      <c r="K3863" s="8">
        <f t="shared" si="301"/>
        <v>107819</v>
      </c>
    </row>
    <row r="3864" spans="1:11" x14ac:dyDescent="0.25">
      <c r="A3864" s="8">
        <v>3856</v>
      </c>
      <c r="B3864" s="8">
        <v>15</v>
      </c>
      <c r="C3864" s="8">
        <v>105668</v>
      </c>
      <c r="D3864" s="8">
        <f t="shared" si="302"/>
        <v>105.66800000000001</v>
      </c>
      <c r="E3864" s="8">
        <v>105.602529</v>
      </c>
      <c r="F3864" s="4">
        <f t="shared" si="303"/>
        <v>-6.5471000000002277E-2</v>
      </c>
      <c r="G3864" s="4">
        <f t="shared" si="304"/>
        <v>6.5471000000002277E-2</v>
      </c>
      <c r="H3864" s="8">
        <f t="shared" si="305"/>
        <v>4.2864518410002982E-3</v>
      </c>
      <c r="J3864" s="8">
        <v>106763</v>
      </c>
      <c r="K3864" s="8">
        <f t="shared" si="301"/>
        <v>106763</v>
      </c>
    </row>
    <row r="3865" spans="1:11" x14ac:dyDescent="0.25">
      <c r="A3865" s="8">
        <v>3857</v>
      </c>
      <c r="B3865" s="8">
        <v>16</v>
      </c>
      <c r="C3865" s="8">
        <v>87187</v>
      </c>
      <c r="D3865" s="8">
        <f t="shared" si="302"/>
        <v>87.186999999999998</v>
      </c>
      <c r="E3865" s="8">
        <v>85.462575999999999</v>
      </c>
      <c r="F3865" s="4">
        <f t="shared" si="303"/>
        <v>-1.7244239999999991</v>
      </c>
      <c r="G3865" s="4">
        <f t="shared" si="304"/>
        <v>1.7244239999999991</v>
      </c>
      <c r="H3865" s="8">
        <f t="shared" si="305"/>
        <v>2.973638131775997</v>
      </c>
      <c r="J3865" s="8">
        <v>106377</v>
      </c>
      <c r="K3865" s="8">
        <f t="shared" si="301"/>
        <v>106377</v>
      </c>
    </row>
    <row r="3866" spans="1:11" x14ac:dyDescent="0.25">
      <c r="A3866" s="8">
        <v>3858</v>
      </c>
      <c r="B3866" s="8">
        <v>17</v>
      </c>
      <c r="C3866" s="8">
        <v>38682.1</v>
      </c>
      <c r="D3866" s="8">
        <f t="shared" si="302"/>
        <v>38.682099999999998</v>
      </c>
      <c r="E3866" s="8">
        <v>37.515090999999998</v>
      </c>
      <c r="F3866" s="4">
        <f t="shared" si="303"/>
        <v>-1.1670090000000002</v>
      </c>
      <c r="G3866" s="4">
        <f t="shared" si="304"/>
        <v>1.1670090000000002</v>
      </c>
      <c r="H3866" s="8">
        <f t="shared" si="305"/>
        <v>1.3619100060810003</v>
      </c>
      <c r="J3866" s="8">
        <v>105903</v>
      </c>
      <c r="K3866" s="8">
        <f t="shared" si="301"/>
        <v>105903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02"/>
        <v>-0.92471500000000006</v>
      </c>
      <c r="E3867" s="8">
        <v>-0.92471499999999995</v>
      </c>
      <c r="F3867" s="4">
        <f t="shared" si="303"/>
        <v>1.1102230246251565E-16</v>
      </c>
      <c r="G3867" s="4">
        <f t="shared" si="304"/>
        <v>1.1102230246251565E-16</v>
      </c>
      <c r="H3867" s="8">
        <f t="shared" si="305"/>
        <v>1.2325951644078309E-32</v>
      </c>
      <c r="J3867" s="8">
        <v>105554</v>
      </c>
      <c r="K3867" s="8">
        <f t="shared" si="301"/>
        <v>105554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02"/>
        <v>-0.61187499999999995</v>
      </c>
      <c r="E3868" s="8">
        <v>-0.61187499999999995</v>
      </c>
      <c r="F3868" s="4">
        <f t="shared" si="303"/>
        <v>0</v>
      </c>
      <c r="G3868" s="4">
        <f t="shared" si="304"/>
        <v>0</v>
      </c>
      <c r="H3868" s="8">
        <f t="shared" si="305"/>
        <v>0</v>
      </c>
      <c r="J3868" s="8">
        <v>105321</v>
      </c>
      <c r="K3868" s="8">
        <f t="shared" si="301"/>
        <v>105321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02"/>
        <v>-0.61187499999999995</v>
      </c>
      <c r="E3869" s="8">
        <v>-0.61187499999999995</v>
      </c>
      <c r="F3869" s="4">
        <f t="shared" si="303"/>
        <v>0</v>
      </c>
      <c r="G3869" s="4">
        <f t="shared" si="304"/>
        <v>0</v>
      </c>
      <c r="H3869" s="8">
        <f t="shared" si="305"/>
        <v>0</v>
      </c>
      <c r="J3869" s="8">
        <v>104969</v>
      </c>
      <c r="K3869" s="8">
        <f t="shared" si="301"/>
        <v>104969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02"/>
        <v>-0.61187499999999995</v>
      </c>
      <c r="E3870" s="8">
        <v>-0.61187499999999995</v>
      </c>
      <c r="F3870" s="4">
        <f t="shared" si="303"/>
        <v>0</v>
      </c>
      <c r="G3870" s="4">
        <f t="shared" si="304"/>
        <v>0</v>
      </c>
      <c r="H3870" s="8">
        <f t="shared" si="305"/>
        <v>0</v>
      </c>
      <c r="J3870" s="8">
        <v>105197</v>
      </c>
      <c r="K3870" s="8">
        <f t="shared" si="301"/>
        <v>105197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02"/>
        <v>-0.61187499999999995</v>
      </c>
      <c r="E3871" s="8">
        <v>-0.61187499999999995</v>
      </c>
      <c r="F3871" s="4">
        <f t="shared" si="303"/>
        <v>0</v>
      </c>
      <c r="G3871" s="4">
        <f t="shared" si="304"/>
        <v>0</v>
      </c>
      <c r="H3871" s="8">
        <f t="shared" si="305"/>
        <v>0</v>
      </c>
      <c r="J3871" s="8">
        <v>63280.800000000003</v>
      </c>
      <c r="K3871" s="8">
        <f t="shared" si="301"/>
        <v>63280.800000000003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02"/>
        <v>-0.61187499999999995</v>
      </c>
      <c r="E3872" s="8">
        <v>-0.61187499999999995</v>
      </c>
      <c r="F3872" s="4">
        <f t="shared" si="303"/>
        <v>0</v>
      </c>
      <c r="G3872" s="4">
        <f t="shared" si="304"/>
        <v>0</v>
      </c>
      <c r="H3872" s="8">
        <f t="shared" si="305"/>
        <v>0</v>
      </c>
      <c r="J3872" s="8">
        <v>-924.71500000000003</v>
      </c>
      <c r="K3872" s="8">
        <f t="shared" si="30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02"/>
        <v>-0.61187499999999995</v>
      </c>
      <c r="E3873" s="8">
        <v>-0.61187499999999995</v>
      </c>
      <c r="F3873" s="4">
        <f t="shared" si="303"/>
        <v>0</v>
      </c>
      <c r="G3873" s="4">
        <f t="shared" si="304"/>
        <v>0</v>
      </c>
      <c r="H3873" s="8">
        <f t="shared" si="305"/>
        <v>0</v>
      </c>
      <c r="J3873" s="8">
        <v>-611.875</v>
      </c>
      <c r="K3873" s="8">
        <f t="shared" si="30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02"/>
        <v>-0.61187499999999995</v>
      </c>
      <c r="E3874" s="8">
        <v>-0.61187499999999995</v>
      </c>
      <c r="F3874" s="4">
        <f t="shared" si="303"/>
        <v>0</v>
      </c>
      <c r="G3874" s="4">
        <f t="shared" si="304"/>
        <v>0</v>
      </c>
      <c r="H3874" s="8">
        <f t="shared" si="305"/>
        <v>0</v>
      </c>
      <c r="J3874" s="8">
        <v>-611.875</v>
      </c>
      <c r="K3874" s="8">
        <f t="shared" si="30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02"/>
        <v>-0.61187499999999995</v>
      </c>
      <c r="E3875" s="8">
        <v>-0.61187499999999995</v>
      </c>
      <c r="F3875" s="4">
        <f t="shared" si="303"/>
        <v>0</v>
      </c>
      <c r="G3875" s="4">
        <f t="shared" si="304"/>
        <v>0</v>
      </c>
      <c r="H3875" s="8">
        <f t="shared" si="305"/>
        <v>0</v>
      </c>
      <c r="J3875" s="8">
        <v>-611.875</v>
      </c>
      <c r="K3875" s="8">
        <f t="shared" si="30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02"/>
        <v>-0.61187499999999995</v>
      </c>
      <c r="E3876" s="8">
        <v>-0.61187499999999995</v>
      </c>
      <c r="F3876" s="4">
        <f t="shared" si="303"/>
        <v>0</v>
      </c>
      <c r="G3876" s="4">
        <f t="shared" si="304"/>
        <v>0</v>
      </c>
      <c r="H3876" s="8">
        <f t="shared" si="305"/>
        <v>0</v>
      </c>
      <c r="J3876" s="8">
        <v>-611.875</v>
      </c>
      <c r="K3876" s="8">
        <f t="shared" si="30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02"/>
        <v>-1.0669200000000001</v>
      </c>
      <c r="E3877" s="8">
        <v>-1.0669150000000001</v>
      </c>
      <c r="F3877" s="4">
        <f t="shared" si="303"/>
        <v>5.000000000032756E-6</v>
      </c>
      <c r="G3877" s="4">
        <f t="shared" si="304"/>
        <v>5.000000000032756E-6</v>
      </c>
      <c r="H3877" s="8">
        <f t="shared" si="305"/>
        <v>2.5000000000327561E-11</v>
      </c>
      <c r="J3877" s="8">
        <v>-611.875</v>
      </c>
      <c r="K3877" s="8">
        <f t="shared" si="301"/>
        <v>-611.875</v>
      </c>
    </row>
    <row r="3878" spans="1:11" x14ac:dyDescent="0.25">
      <c r="A3878" s="8">
        <v>3870</v>
      </c>
      <c r="B3878" s="8">
        <v>5</v>
      </c>
      <c r="C3878" s="8">
        <v>-4653.05</v>
      </c>
      <c r="D3878" s="8">
        <f t="shared" si="302"/>
        <v>-4.6530500000000004</v>
      </c>
      <c r="E3878" s="8">
        <v>-4.6567439999999998</v>
      </c>
      <c r="F3878" s="4">
        <f t="shared" si="303"/>
        <v>-3.69399999999942E-3</v>
      </c>
      <c r="G3878" s="4">
        <f t="shared" si="304"/>
        <v>3.69399999999942E-3</v>
      </c>
      <c r="H3878" s="8">
        <f t="shared" si="305"/>
        <v>1.3645635999995714E-5</v>
      </c>
      <c r="J3878" s="8">
        <v>-611.875</v>
      </c>
      <c r="K3878" s="8">
        <f t="shared" si="301"/>
        <v>-611.875</v>
      </c>
    </row>
    <row r="3879" spans="1:11" x14ac:dyDescent="0.25">
      <c r="A3879" s="8">
        <v>3871</v>
      </c>
      <c r="B3879" s="8">
        <v>6</v>
      </c>
      <c r="C3879" s="8">
        <v>76081.100000000006</v>
      </c>
      <c r="D3879" s="8">
        <f t="shared" si="302"/>
        <v>76.081100000000006</v>
      </c>
      <c r="E3879" s="8">
        <v>78.198606999999996</v>
      </c>
      <c r="F3879" s="4">
        <f t="shared" si="303"/>
        <v>2.1175069999999891</v>
      </c>
      <c r="G3879" s="4">
        <f t="shared" si="304"/>
        <v>2.1175069999999891</v>
      </c>
      <c r="H3879" s="8">
        <f t="shared" si="305"/>
        <v>4.4838358950489541</v>
      </c>
      <c r="J3879" s="8">
        <v>-611.875</v>
      </c>
      <c r="K3879" s="8">
        <f t="shared" si="301"/>
        <v>-611.875</v>
      </c>
    </row>
    <row r="3880" spans="1:11" x14ac:dyDescent="0.25">
      <c r="A3880" s="8">
        <v>3872</v>
      </c>
      <c r="B3880" s="8">
        <v>7</v>
      </c>
      <c r="C3880" s="8">
        <v>109332</v>
      </c>
      <c r="D3880" s="8">
        <f t="shared" si="302"/>
        <v>109.33199999999999</v>
      </c>
      <c r="E3880" s="8">
        <v>109.426776</v>
      </c>
      <c r="F3880" s="4">
        <f t="shared" si="303"/>
        <v>9.4776000000010185E-2</v>
      </c>
      <c r="G3880" s="4">
        <f t="shared" si="304"/>
        <v>9.4776000000010185E-2</v>
      </c>
      <c r="H3880" s="8">
        <f t="shared" si="305"/>
        <v>8.982490176001931E-3</v>
      </c>
      <c r="J3880" s="8">
        <v>-611.875</v>
      </c>
      <c r="K3880" s="8">
        <f t="shared" si="301"/>
        <v>-611.875</v>
      </c>
    </row>
    <row r="3881" spans="1:11" x14ac:dyDescent="0.25">
      <c r="A3881" s="8">
        <v>3873</v>
      </c>
      <c r="B3881" s="8">
        <v>8</v>
      </c>
      <c r="C3881" s="8">
        <v>108176</v>
      </c>
      <c r="D3881" s="8">
        <f t="shared" si="302"/>
        <v>108.176</v>
      </c>
      <c r="E3881" s="8">
        <v>108.665875</v>
      </c>
      <c r="F3881" s="4">
        <f t="shared" si="303"/>
        <v>0.48987499999999784</v>
      </c>
      <c r="G3881" s="4">
        <f t="shared" si="304"/>
        <v>0.48987499999999784</v>
      </c>
      <c r="H3881" s="8">
        <f t="shared" si="305"/>
        <v>0.23997751562499789</v>
      </c>
      <c r="J3881" s="8">
        <v>-611.875</v>
      </c>
      <c r="K3881" s="8">
        <f t="shared" si="301"/>
        <v>-611.875</v>
      </c>
    </row>
    <row r="3882" spans="1:11" x14ac:dyDescent="0.25">
      <c r="A3882" s="8">
        <v>3874</v>
      </c>
      <c r="B3882" s="8">
        <v>9</v>
      </c>
      <c r="C3882" s="8">
        <v>106968</v>
      </c>
      <c r="D3882" s="8">
        <f t="shared" si="302"/>
        <v>106.968</v>
      </c>
      <c r="E3882" s="8">
        <v>107.344093</v>
      </c>
      <c r="F3882" s="4">
        <f t="shared" si="303"/>
        <v>0.37609299999999735</v>
      </c>
      <c r="G3882" s="4">
        <f t="shared" si="304"/>
        <v>0.37609299999999735</v>
      </c>
      <c r="H3882" s="8">
        <f t="shared" si="305"/>
        <v>0.14144594464899801</v>
      </c>
      <c r="J3882" s="8">
        <v>-1066.92</v>
      </c>
      <c r="K3882" s="8">
        <f t="shared" si="301"/>
        <v>-1066.92</v>
      </c>
    </row>
    <row r="3883" spans="1:11" x14ac:dyDescent="0.25">
      <c r="A3883" s="8">
        <v>3875</v>
      </c>
      <c r="B3883" s="8">
        <v>10</v>
      </c>
      <c r="C3883" s="8">
        <v>106158</v>
      </c>
      <c r="D3883" s="8">
        <f t="shared" si="302"/>
        <v>106.158</v>
      </c>
      <c r="E3883" s="8">
        <v>106.508191</v>
      </c>
      <c r="F3883" s="4">
        <f t="shared" si="303"/>
        <v>0.35019099999999526</v>
      </c>
      <c r="G3883" s="4">
        <f t="shared" si="304"/>
        <v>0.35019099999999526</v>
      </c>
      <c r="H3883" s="8">
        <f t="shared" si="305"/>
        <v>0.12263373648099668</v>
      </c>
      <c r="J3883" s="8">
        <v>-1066.92</v>
      </c>
      <c r="K3883" s="8">
        <f t="shared" si="301"/>
        <v>-1066.92</v>
      </c>
    </row>
    <row r="3884" spans="1:11" x14ac:dyDescent="0.25">
      <c r="A3884" s="8">
        <v>3876</v>
      </c>
      <c r="B3884" s="8">
        <v>11</v>
      </c>
      <c r="C3884" s="8">
        <v>105680</v>
      </c>
      <c r="D3884" s="8">
        <f t="shared" si="302"/>
        <v>105.68</v>
      </c>
      <c r="E3884" s="8">
        <v>106.02916999999999</v>
      </c>
      <c r="F3884" s="4">
        <f t="shared" si="303"/>
        <v>0.34916999999998666</v>
      </c>
      <c r="G3884" s="4">
        <f t="shared" si="304"/>
        <v>0.34916999999998666</v>
      </c>
      <c r="H3884" s="8">
        <f t="shared" si="305"/>
        <v>0.12191968889999068</v>
      </c>
      <c r="J3884" s="8">
        <v>2768.17</v>
      </c>
      <c r="K3884" s="8">
        <f t="shared" ref="K3884:K3947" si="306">J3884</f>
        <v>2768.17</v>
      </c>
    </row>
    <row r="3885" spans="1:11" x14ac:dyDescent="0.25">
      <c r="A3885" s="8">
        <v>3877</v>
      </c>
      <c r="B3885" s="8">
        <v>12</v>
      </c>
      <c r="C3885" s="8">
        <v>105227</v>
      </c>
      <c r="D3885" s="8">
        <f t="shared" si="302"/>
        <v>105.227</v>
      </c>
      <c r="E3885" s="8">
        <v>105.64332</v>
      </c>
      <c r="F3885" s="4">
        <f t="shared" si="303"/>
        <v>0.41631999999999891</v>
      </c>
      <c r="G3885" s="4">
        <f t="shared" si="304"/>
        <v>0.41631999999999891</v>
      </c>
      <c r="H3885" s="8">
        <f t="shared" si="305"/>
        <v>0.17332234239999911</v>
      </c>
      <c r="J3885" s="8">
        <v>109010</v>
      </c>
      <c r="K3885" s="8">
        <f t="shared" si="306"/>
        <v>109010</v>
      </c>
    </row>
    <row r="3886" spans="1:11" x14ac:dyDescent="0.25">
      <c r="A3886" s="8">
        <v>3878</v>
      </c>
      <c r="B3886" s="8">
        <v>13</v>
      </c>
      <c r="C3886" s="8">
        <v>104929</v>
      </c>
      <c r="D3886" s="8">
        <f t="shared" si="302"/>
        <v>104.929</v>
      </c>
      <c r="E3886" s="8">
        <v>105.344117</v>
      </c>
      <c r="F3886" s="4">
        <f t="shared" si="303"/>
        <v>0.41511699999999507</v>
      </c>
      <c r="G3886" s="4">
        <f t="shared" si="304"/>
        <v>0.41511699999999507</v>
      </c>
      <c r="H3886" s="8">
        <f t="shared" si="305"/>
        <v>0.17232212368899591</v>
      </c>
      <c r="J3886" s="8">
        <v>108658</v>
      </c>
      <c r="K3886" s="8">
        <f t="shared" si="306"/>
        <v>108658</v>
      </c>
    </row>
    <row r="3887" spans="1:11" x14ac:dyDescent="0.25">
      <c r="A3887" s="8">
        <v>3879</v>
      </c>
      <c r="B3887" s="8">
        <v>14</v>
      </c>
      <c r="C3887" s="8">
        <v>104794</v>
      </c>
      <c r="D3887" s="8">
        <f t="shared" si="302"/>
        <v>104.794</v>
      </c>
      <c r="E3887" s="8">
        <v>105.09563300000001</v>
      </c>
      <c r="F3887" s="4">
        <f t="shared" si="303"/>
        <v>0.30163300000000959</v>
      </c>
      <c r="G3887" s="4">
        <f t="shared" si="304"/>
        <v>0.30163300000000959</v>
      </c>
      <c r="H3887" s="8">
        <f t="shared" si="305"/>
        <v>9.0982466689005781E-2</v>
      </c>
      <c r="J3887" s="8">
        <v>107941</v>
      </c>
      <c r="K3887" s="8">
        <f t="shared" si="306"/>
        <v>107941</v>
      </c>
    </row>
    <row r="3888" spans="1:11" x14ac:dyDescent="0.25">
      <c r="A3888" s="8">
        <v>3880</v>
      </c>
      <c r="B3888" s="8">
        <v>15</v>
      </c>
      <c r="C3888" s="8">
        <v>104682</v>
      </c>
      <c r="D3888" s="8">
        <f t="shared" si="302"/>
        <v>104.682</v>
      </c>
      <c r="E3888" s="8">
        <v>104.97051399999999</v>
      </c>
      <c r="F3888" s="4">
        <f t="shared" si="303"/>
        <v>0.28851399999999217</v>
      </c>
      <c r="G3888" s="4">
        <f t="shared" si="304"/>
        <v>0.28851399999999217</v>
      </c>
      <c r="H3888" s="8">
        <f t="shared" si="305"/>
        <v>8.3240328195995486E-2</v>
      </c>
      <c r="J3888" s="8">
        <v>107024</v>
      </c>
      <c r="K3888" s="8">
        <f t="shared" si="306"/>
        <v>107024</v>
      </c>
    </row>
    <row r="3889" spans="1:11" x14ac:dyDescent="0.25">
      <c r="A3889" s="8">
        <v>3881</v>
      </c>
      <c r="B3889" s="8">
        <v>16</v>
      </c>
      <c r="C3889" s="8">
        <v>104845</v>
      </c>
      <c r="D3889" s="8">
        <f t="shared" si="302"/>
        <v>104.845</v>
      </c>
      <c r="E3889" s="8">
        <v>105.231038</v>
      </c>
      <c r="F3889" s="4">
        <f t="shared" si="303"/>
        <v>0.38603799999999922</v>
      </c>
      <c r="G3889" s="4">
        <f t="shared" si="304"/>
        <v>0.38603799999999922</v>
      </c>
      <c r="H3889" s="8">
        <f t="shared" si="305"/>
        <v>0.1490253374439994</v>
      </c>
      <c r="J3889" s="8">
        <v>106760</v>
      </c>
      <c r="K3889" s="8">
        <f t="shared" si="306"/>
        <v>106760</v>
      </c>
    </row>
    <row r="3890" spans="1:11" x14ac:dyDescent="0.25">
      <c r="A3890" s="8">
        <v>3882</v>
      </c>
      <c r="B3890" s="8">
        <v>17</v>
      </c>
      <c r="C3890" s="8">
        <v>66580.100000000006</v>
      </c>
      <c r="D3890" s="8">
        <f t="shared" si="302"/>
        <v>66.580100000000002</v>
      </c>
      <c r="E3890" s="8">
        <v>64.602356</v>
      </c>
      <c r="F3890" s="4">
        <f t="shared" si="303"/>
        <v>-1.9777440000000013</v>
      </c>
      <c r="G3890" s="4">
        <f t="shared" si="304"/>
        <v>1.9777440000000013</v>
      </c>
      <c r="H3890" s="8">
        <f t="shared" si="305"/>
        <v>3.9114713295360048</v>
      </c>
      <c r="J3890" s="8">
        <v>106358</v>
      </c>
      <c r="K3890" s="8">
        <f t="shared" si="306"/>
        <v>106358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02"/>
        <v>-0.92471500000000006</v>
      </c>
      <c r="E3891" s="8">
        <v>-0.92471499999999995</v>
      </c>
      <c r="F3891" s="4">
        <f t="shared" si="303"/>
        <v>1.1102230246251565E-16</v>
      </c>
      <c r="G3891" s="4">
        <f t="shared" si="304"/>
        <v>1.1102230246251565E-16</v>
      </c>
      <c r="H3891" s="8">
        <f t="shared" si="305"/>
        <v>1.2325951644078309E-32</v>
      </c>
      <c r="J3891" s="8">
        <v>106079</v>
      </c>
      <c r="K3891" s="8">
        <f t="shared" si="306"/>
        <v>106079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02"/>
        <v>-0.61187499999999995</v>
      </c>
      <c r="E3892" s="8">
        <v>-0.61187499999999995</v>
      </c>
      <c r="F3892" s="4">
        <f t="shared" si="303"/>
        <v>0</v>
      </c>
      <c r="G3892" s="4">
        <f t="shared" si="304"/>
        <v>0</v>
      </c>
      <c r="H3892" s="8">
        <f t="shared" si="305"/>
        <v>0</v>
      </c>
      <c r="J3892" s="8">
        <v>105920</v>
      </c>
      <c r="K3892" s="8">
        <f t="shared" si="306"/>
        <v>105920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02"/>
        <v>-0.61187499999999995</v>
      </c>
      <c r="E3893" s="8">
        <v>-0.61187499999999995</v>
      </c>
      <c r="F3893" s="4">
        <f t="shared" si="303"/>
        <v>0</v>
      </c>
      <c r="G3893" s="4">
        <f t="shared" si="304"/>
        <v>0</v>
      </c>
      <c r="H3893" s="8">
        <f t="shared" si="305"/>
        <v>0</v>
      </c>
      <c r="J3893" s="8">
        <v>105680</v>
      </c>
      <c r="K3893" s="8">
        <f t="shared" si="306"/>
        <v>105680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02"/>
        <v>-0.61187499999999995</v>
      </c>
      <c r="E3894" s="8">
        <v>-0.61187499999999995</v>
      </c>
      <c r="F3894" s="4">
        <f t="shared" si="303"/>
        <v>0</v>
      </c>
      <c r="G3894" s="4">
        <f t="shared" si="304"/>
        <v>0</v>
      </c>
      <c r="H3894" s="8">
        <f t="shared" si="305"/>
        <v>0</v>
      </c>
      <c r="J3894" s="8">
        <v>86005.2</v>
      </c>
      <c r="K3894" s="8">
        <f t="shared" si="306"/>
        <v>86005.2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02"/>
        <v>-0.61187499999999995</v>
      </c>
      <c r="E3895" s="8">
        <v>-0.61187499999999995</v>
      </c>
      <c r="F3895" s="4">
        <f t="shared" si="303"/>
        <v>0</v>
      </c>
      <c r="G3895" s="4">
        <f t="shared" si="304"/>
        <v>0</v>
      </c>
      <c r="H3895" s="8">
        <f t="shared" si="305"/>
        <v>0</v>
      </c>
      <c r="J3895" s="8">
        <v>37857.4</v>
      </c>
      <c r="K3895" s="8">
        <f t="shared" si="306"/>
        <v>37857.4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02"/>
        <v>-0.61187499999999995</v>
      </c>
      <c r="E3896" s="8">
        <v>-0.61187499999999995</v>
      </c>
      <c r="F3896" s="4">
        <f t="shared" si="303"/>
        <v>0</v>
      </c>
      <c r="G3896" s="4">
        <f t="shared" si="304"/>
        <v>0</v>
      </c>
      <c r="H3896" s="8">
        <f t="shared" si="305"/>
        <v>0</v>
      </c>
      <c r="J3896" s="8">
        <v>-924.71500000000003</v>
      </c>
      <c r="K3896" s="8">
        <f t="shared" si="306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02"/>
        <v>-0.61187499999999995</v>
      </c>
      <c r="E3897" s="8">
        <v>-0.61187499999999995</v>
      </c>
      <c r="F3897" s="4">
        <f t="shared" si="303"/>
        <v>0</v>
      </c>
      <c r="G3897" s="4">
        <f t="shared" si="304"/>
        <v>0</v>
      </c>
      <c r="H3897" s="8">
        <f t="shared" si="305"/>
        <v>0</v>
      </c>
      <c r="J3897" s="8">
        <v>-611.875</v>
      </c>
      <c r="K3897" s="8">
        <f t="shared" si="306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02"/>
        <v>-0.61187499999999995</v>
      </c>
      <c r="E3898" s="8">
        <v>-0.61187499999999995</v>
      </c>
      <c r="F3898" s="4">
        <f t="shared" si="303"/>
        <v>0</v>
      </c>
      <c r="G3898" s="4">
        <f t="shared" si="304"/>
        <v>0</v>
      </c>
      <c r="H3898" s="8">
        <f t="shared" si="305"/>
        <v>0</v>
      </c>
      <c r="J3898" s="8">
        <v>-611.875</v>
      </c>
      <c r="K3898" s="8">
        <f t="shared" si="306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02"/>
        <v>-0.61187499999999995</v>
      </c>
      <c r="E3899" s="8">
        <v>-0.61187499999999995</v>
      </c>
      <c r="F3899" s="4">
        <f t="shared" si="303"/>
        <v>0</v>
      </c>
      <c r="G3899" s="4">
        <f t="shared" si="304"/>
        <v>0</v>
      </c>
      <c r="H3899" s="8">
        <f t="shared" si="305"/>
        <v>0</v>
      </c>
      <c r="J3899" s="8">
        <v>-611.875</v>
      </c>
      <c r="K3899" s="8">
        <f t="shared" si="306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02"/>
        <v>-0.61187499999999995</v>
      </c>
      <c r="E3900" s="8">
        <v>-0.61187499999999995</v>
      </c>
      <c r="F3900" s="4">
        <f t="shared" si="303"/>
        <v>0</v>
      </c>
      <c r="G3900" s="4">
        <f t="shared" si="304"/>
        <v>0</v>
      </c>
      <c r="H3900" s="8">
        <f t="shared" si="305"/>
        <v>0</v>
      </c>
      <c r="J3900" s="8">
        <v>-611.875</v>
      </c>
      <c r="K3900" s="8">
        <f t="shared" si="306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02"/>
        <v>-1.0669200000000001</v>
      </c>
      <c r="E3901" s="8">
        <v>-1.0669150000000001</v>
      </c>
      <c r="F3901" s="4">
        <f t="shared" si="303"/>
        <v>5.000000000032756E-6</v>
      </c>
      <c r="G3901" s="4">
        <f t="shared" si="304"/>
        <v>5.000000000032756E-6</v>
      </c>
      <c r="H3901" s="8">
        <f t="shared" si="305"/>
        <v>2.5000000000327561E-11</v>
      </c>
      <c r="J3901" s="8">
        <v>-611.875</v>
      </c>
      <c r="K3901" s="8">
        <f t="shared" si="306"/>
        <v>-611.875</v>
      </c>
    </row>
    <row r="3902" spans="1:11" x14ac:dyDescent="0.25">
      <c r="A3902" s="8">
        <v>3894</v>
      </c>
      <c r="B3902" s="8">
        <v>5</v>
      </c>
      <c r="C3902" s="8">
        <v>-4682.12</v>
      </c>
      <c r="D3902" s="8">
        <f t="shared" si="302"/>
        <v>-4.6821200000000003</v>
      </c>
      <c r="E3902" s="8">
        <v>-4.6853069999999999</v>
      </c>
      <c r="F3902" s="4">
        <f t="shared" si="303"/>
        <v>-3.1869999999996068E-3</v>
      </c>
      <c r="G3902" s="4">
        <f t="shared" si="304"/>
        <v>3.1869999999996068E-3</v>
      </c>
      <c r="H3902" s="8">
        <f t="shared" si="305"/>
        <v>1.0156968999997494E-5</v>
      </c>
      <c r="J3902" s="8">
        <v>-611.875</v>
      </c>
      <c r="K3902" s="8">
        <f t="shared" si="306"/>
        <v>-611.875</v>
      </c>
    </row>
    <row r="3903" spans="1:11" x14ac:dyDescent="0.25">
      <c r="A3903" s="8">
        <v>3895</v>
      </c>
      <c r="B3903" s="8">
        <v>6</v>
      </c>
      <c r="C3903" s="8">
        <v>70613.7</v>
      </c>
      <c r="D3903" s="8">
        <f t="shared" si="302"/>
        <v>70.613699999999994</v>
      </c>
      <c r="E3903" s="8">
        <v>72.518882000000005</v>
      </c>
      <c r="F3903" s="4">
        <f t="shared" si="303"/>
        <v>1.9051820000000106</v>
      </c>
      <c r="G3903" s="4">
        <f t="shared" si="304"/>
        <v>1.9051820000000106</v>
      </c>
      <c r="H3903" s="8">
        <f t="shared" si="305"/>
        <v>3.6297184531240405</v>
      </c>
      <c r="J3903" s="8">
        <v>-611.875</v>
      </c>
      <c r="K3903" s="8">
        <f t="shared" si="306"/>
        <v>-611.875</v>
      </c>
    </row>
    <row r="3904" spans="1:11" x14ac:dyDescent="0.25">
      <c r="A3904" s="8">
        <v>3896</v>
      </c>
      <c r="B3904" s="8">
        <v>7</v>
      </c>
      <c r="C3904" s="8">
        <v>108334</v>
      </c>
      <c r="D3904" s="8">
        <f t="shared" si="302"/>
        <v>108.334</v>
      </c>
      <c r="E3904" s="8">
        <v>108.388059</v>
      </c>
      <c r="F3904" s="4">
        <f t="shared" si="303"/>
        <v>5.4058999999995194E-2</v>
      </c>
      <c r="G3904" s="4">
        <f t="shared" si="304"/>
        <v>5.4058999999995194E-2</v>
      </c>
      <c r="H3904" s="8">
        <f t="shared" si="305"/>
        <v>2.9223754809994803E-3</v>
      </c>
      <c r="J3904" s="8">
        <v>-611.875</v>
      </c>
      <c r="K3904" s="8">
        <f t="shared" si="306"/>
        <v>-611.875</v>
      </c>
    </row>
    <row r="3905" spans="1:11" x14ac:dyDescent="0.25">
      <c r="A3905" s="8">
        <v>3897</v>
      </c>
      <c r="B3905" s="8">
        <v>8</v>
      </c>
      <c r="C3905" s="8">
        <v>107567</v>
      </c>
      <c r="D3905" s="8">
        <f t="shared" si="302"/>
        <v>107.56699999999999</v>
      </c>
      <c r="E3905" s="8">
        <v>107.91026599999999</v>
      </c>
      <c r="F3905" s="4">
        <f t="shared" si="303"/>
        <v>0.34326599999999985</v>
      </c>
      <c r="G3905" s="4">
        <f t="shared" si="304"/>
        <v>0.34326599999999985</v>
      </c>
      <c r="H3905" s="8">
        <f t="shared" si="305"/>
        <v>0.1178315467559999</v>
      </c>
      <c r="J3905" s="8">
        <v>-611.875</v>
      </c>
      <c r="K3905" s="8">
        <f t="shared" si="306"/>
        <v>-611.875</v>
      </c>
    </row>
    <row r="3906" spans="1:11" x14ac:dyDescent="0.25">
      <c r="A3906" s="8">
        <v>3898</v>
      </c>
      <c r="B3906" s="8">
        <v>9</v>
      </c>
      <c r="C3906" s="8">
        <v>106801</v>
      </c>
      <c r="D3906" s="8">
        <f t="shared" si="302"/>
        <v>106.801</v>
      </c>
      <c r="E3906" s="8">
        <v>107.15531300000001</v>
      </c>
      <c r="F3906" s="4">
        <f t="shared" si="303"/>
        <v>0.35431300000000476</v>
      </c>
      <c r="G3906" s="4">
        <f t="shared" si="304"/>
        <v>0.35431300000000476</v>
      </c>
      <c r="H3906" s="8">
        <f t="shared" si="305"/>
        <v>0.12553770196900338</v>
      </c>
      <c r="J3906" s="8">
        <v>-1066.92</v>
      </c>
      <c r="K3906" s="8">
        <f t="shared" si="306"/>
        <v>-1066.92</v>
      </c>
    </row>
    <row r="3907" spans="1:11" x14ac:dyDescent="0.25">
      <c r="A3907" s="8">
        <v>3899</v>
      </c>
      <c r="B3907" s="8">
        <v>10</v>
      </c>
      <c r="C3907" s="8">
        <v>106143</v>
      </c>
      <c r="D3907" s="8">
        <f t="shared" si="302"/>
        <v>106.143</v>
      </c>
      <c r="E3907" s="8">
        <v>106.109302</v>
      </c>
      <c r="F3907" s="4">
        <f t="shared" si="303"/>
        <v>-3.3698000000001116E-2</v>
      </c>
      <c r="G3907" s="4">
        <f t="shared" si="304"/>
        <v>3.3698000000001116E-2</v>
      </c>
      <c r="H3907" s="8">
        <f t="shared" si="305"/>
        <v>1.1355552040000752E-3</v>
      </c>
      <c r="J3907" s="8">
        <v>-4656.74</v>
      </c>
      <c r="K3907" s="8">
        <f t="shared" si="306"/>
        <v>-4656.74</v>
      </c>
    </row>
    <row r="3908" spans="1:11" x14ac:dyDescent="0.25">
      <c r="A3908" s="8">
        <v>3900</v>
      </c>
      <c r="B3908" s="8">
        <v>11</v>
      </c>
      <c r="C3908" s="8">
        <v>105621</v>
      </c>
      <c r="D3908" s="8">
        <f t="shared" si="302"/>
        <v>105.621</v>
      </c>
      <c r="E3908" s="8">
        <v>105.648476</v>
      </c>
      <c r="F3908" s="4">
        <f t="shared" si="303"/>
        <v>2.7476000000007161E-2</v>
      </c>
      <c r="G3908" s="4">
        <f t="shared" si="304"/>
        <v>2.7476000000007161E-2</v>
      </c>
      <c r="H3908" s="8">
        <f t="shared" si="305"/>
        <v>7.5493057600039355E-4</v>
      </c>
      <c r="J3908" s="8">
        <v>78196.800000000003</v>
      </c>
      <c r="K3908" s="8">
        <f t="shared" si="306"/>
        <v>78196.800000000003</v>
      </c>
    </row>
    <row r="3909" spans="1:11" x14ac:dyDescent="0.25">
      <c r="A3909" s="8">
        <v>3901</v>
      </c>
      <c r="B3909" s="8">
        <v>12</v>
      </c>
      <c r="C3909" s="8">
        <v>105088</v>
      </c>
      <c r="D3909" s="8">
        <f t="shared" si="302"/>
        <v>105.08799999999999</v>
      </c>
      <c r="E3909" s="8">
        <v>105.11147699999999</v>
      </c>
      <c r="F3909" s="4">
        <f t="shared" si="303"/>
        <v>2.3476999999999748E-2</v>
      </c>
      <c r="G3909" s="4">
        <f t="shared" si="304"/>
        <v>2.3476999999999748E-2</v>
      </c>
      <c r="H3909" s="8">
        <f t="shared" si="305"/>
        <v>5.5116952899998814E-4</v>
      </c>
      <c r="J3909" s="8">
        <v>109387</v>
      </c>
      <c r="K3909" s="8">
        <f t="shared" si="306"/>
        <v>109387</v>
      </c>
    </row>
    <row r="3910" spans="1:11" x14ac:dyDescent="0.25">
      <c r="A3910" s="8">
        <v>3902</v>
      </c>
      <c r="B3910" s="8">
        <v>13</v>
      </c>
      <c r="C3910" s="8">
        <v>104743</v>
      </c>
      <c r="D3910" s="8">
        <f t="shared" si="302"/>
        <v>104.74299999999999</v>
      </c>
      <c r="E3910" s="8">
        <v>104.78918299999999</v>
      </c>
      <c r="F3910" s="4">
        <f t="shared" si="303"/>
        <v>4.6182999999999197E-2</v>
      </c>
      <c r="G3910" s="4">
        <f t="shared" si="304"/>
        <v>4.6182999999999197E-2</v>
      </c>
      <c r="H3910" s="8">
        <f t="shared" si="305"/>
        <v>2.132869488999926E-3</v>
      </c>
      <c r="J3910" s="8">
        <v>108659</v>
      </c>
      <c r="K3910" s="8">
        <f t="shared" si="306"/>
        <v>108659</v>
      </c>
    </row>
    <row r="3911" spans="1:11" x14ac:dyDescent="0.25">
      <c r="A3911" s="8">
        <v>3903</v>
      </c>
      <c r="B3911" s="8">
        <v>14</v>
      </c>
      <c r="C3911" s="8">
        <v>104630</v>
      </c>
      <c r="D3911" s="8">
        <f t="shared" si="302"/>
        <v>104.63</v>
      </c>
      <c r="E3911" s="8">
        <v>104.785207</v>
      </c>
      <c r="F3911" s="4">
        <f t="shared" si="303"/>
        <v>0.15520700000000431</v>
      </c>
      <c r="G3911" s="4">
        <f t="shared" si="304"/>
        <v>0.15520700000000431</v>
      </c>
      <c r="H3911" s="8">
        <f t="shared" si="305"/>
        <v>2.408921284900134E-2</v>
      </c>
      <c r="J3911" s="8">
        <v>107377</v>
      </c>
      <c r="K3911" s="8">
        <f t="shared" si="306"/>
        <v>107377</v>
      </c>
    </row>
    <row r="3912" spans="1:11" x14ac:dyDescent="0.25">
      <c r="A3912" s="8">
        <v>3904</v>
      </c>
      <c r="B3912" s="8">
        <v>15</v>
      </c>
      <c r="C3912" s="8">
        <v>104490</v>
      </c>
      <c r="D3912" s="8">
        <f t="shared" si="302"/>
        <v>104.49</v>
      </c>
      <c r="E3912" s="8">
        <v>105.009021</v>
      </c>
      <c r="F3912" s="4">
        <f t="shared" si="303"/>
        <v>0.51902100000000928</v>
      </c>
      <c r="G3912" s="4">
        <f t="shared" si="304"/>
        <v>0.51902100000000928</v>
      </c>
      <c r="H3912" s="8">
        <f t="shared" si="305"/>
        <v>0.26938279844100965</v>
      </c>
      <c r="J3912" s="8">
        <v>106565</v>
      </c>
      <c r="K3912" s="8">
        <f t="shared" si="306"/>
        <v>106565</v>
      </c>
    </row>
    <row r="3913" spans="1:11" x14ac:dyDescent="0.25">
      <c r="A3913" s="8">
        <v>3905</v>
      </c>
      <c r="B3913" s="8">
        <v>16</v>
      </c>
      <c r="C3913" s="8">
        <v>94905.9</v>
      </c>
      <c r="D3913" s="8">
        <f t="shared" ref="D3913:D3976" si="307">C3913/1000</f>
        <v>94.905899999999988</v>
      </c>
      <c r="E3913" s="8">
        <v>93.519516999999993</v>
      </c>
      <c r="F3913" s="4">
        <f t="shared" ref="F3913:F3976" si="308">(E3913- D3913)</f>
        <v>-1.386382999999995</v>
      </c>
      <c r="G3913" s="4">
        <f t="shared" ref="G3913:G3976" si="309">ABS(F3913)</f>
        <v>1.386382999999995</v>
      </c>
      <c r="H3913" s="8">
        <f t="shared" ref="H3913:H3976" si="310">(G3913^2)</f>
        <v>1.9220578226889862</v>
      </c>
      <c r="J3913" s="8">
        <v>106098</v>
      </c>
      <c r="K3913" s="8">
        <f t="shared" si="306"/>
        <v>106098</v>
      </c>
    </row>
    <row r="3914" spans="1:11" x14ac:dyDescent="0.25">
      <c r="A3914" s="8">
        <v>3906</v>
      </c>
      <c r="B3914" s="8">
        <v>17</v>
      </c>
      <c r="C3914" s="8">
        <v>50148.4</v>
      </c>
      <c r="D3914" s="8">
        <f t="shared" si="307"/>
        <v>50.148400000000002</v>
      </c>
      <c r="E3914" s="8">
        <v>48.258550999999997</v>
      </c>
      <c r="F3914" s="4">
        <f t="shared" si="308"/>
        <v>-1.8898490000000052</v>
      </c>
      <c r="G3914" s="4">
        <f t="shared" si="309"/>
        <v>1.8898490000000052</v>
      </c>
      <c r="H3914" s="8">
        <f t="shared" si="310"/>
        <v>3.5715292428010197</v>
      </c>
      <c r="J3914" s="8">
        <v>105730</v>
      </c>
      <c r="K3914" s="8">
        <f t="shared" si="306"/>
        <v>105730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07"/>
        <v>-0.92471500000000006</v>
      </c>
      <c r="E3915" s="8">
        <v>-0.92471499999999995</v>
      </c>
      <c r="F3915" s="4">
        <f t="shared" si="308"/>
        <v>1.1102230246251565E-16</v>
      </c>
      <c r="G3915" s="4">
        <f t="shared" si="309"/>
        <v>1.1102230246251565E-16</v>
      </c>
      <c r="H3915" s="8">
        <f t="shared" si="310"/>
        <v>1.2325951644078309E-32</v>
      </c>
      <c r="J3915" s="8">
        <v>105310</v>
      </c>
      <c r="K3915" s="8">
        <f t="shared" si="306"/>
        <v>105310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07"/>
        <v>-0.61187499999999995</v>
      </c>
      <c r="E3916" s="8">
        <v>-0.61187499999999995</v>
      </c>
      <c r="F3916" s="4">
        <f t="shared" si="308"/>
        <v>0</v>
      </c>
      <c r="G3916" s="4">
        <f t="shared" si="309"/>
        <v>0</v>
      </c>
      <c r="H3916" s="8">
        <f t="shared" si="310"/>
        <v>0</v>
      </c>
      <c r="J3916" s="8">
        <v>105189</v>
      </c>
      <c r="K3916" s="8">
        <f t="shared" si="306"/>
        <v>105189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07"/>
        <v>-0.61187499999999995</v>
      </c>
      <c r="E3917" s="8">
        <v>-0.61187499999999995</v>
      </c>
      <c r="F3917" s="4">
        <f t="shared" si="308"/>
        <v>0</v>
      </c>
      <c r="G3917" s="4">
        <f t="shared" si="309"/>
        <v>0</v>
      </c>
      <c r="H3917" s="8">
        <f t="shared" si="310"/>
        <v>0</v>
      </c>
      <c r="J3917" s="8">
        <v>105068</v>
      </c>
      <c r="K3917" s="8">
        <f t="shared" si="306"/>
        <v>105068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07"/>
        <v>-0.61187499999999995</v>
      </c>
      <c r="E3918" s="8">
        <v>-0.61187499999999995</v>
      </c>
      <c r="F3918" s="4">
        <f t="shared" si="308"/>
        <v>0</v>
      </c>
      <c r="G3918" s="4">
        <f t="shared" si="309"/>
        <v>0</v>
      </c>
      <c r="H3918" s="8">
        <f t="shared" si="310"/>
        <v>0</v>
      </c>
      <c r="J3918" s="8">
        <v>105034</v>
      </c>
      <c r="K3918" s="8">
        <f t="shared" si="306"/>
        <v>105034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07"/>
        <v>-0.61187499999999995</v>
      </c>
      <c r="E3919" s="8">
        <v>-0.61187499999999995</v>
      </c>
      <c r="F3919" s="4">
        <f t="shared" si="308"/>
        <v>0</v>
      </c>
      <c r="G3919" s="4">
        <f t="shared" si="309"/>
        <v>0</v>
      </c>
      <c r="H3919" s="8">
        <f t="shared" si="310"/>
        <v>0</v>
      </c>
      <c r="J3919" s="8">
        <v>65044.5</v>
      </c>
      <c r="K3919" s="8">
        <f t="shared" si="306"/>
        <v>65044.5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07"/>
        <v>-0.61187499999999995</v>
      </c>
      <c r="E3920" s="8">
        <v>-0.61187499999999995</v>
      </c>
      <c r="F3920" s="4">
        <f t="shared" si="308"/>
        <v>0</v>
      </c>
      <c r="G3920" s="4">
        <f t="shared" si="309"/>
        <v>0</v>
      </c>
      <c r="H3920" s="8">
        <f t="shared" si="310"/>
        <v>0</v>
      </c>
      <c r="J3920" s="8">
        <v>-924.71500000000003</v>
      </c>
      <c r="K3920" s="8">
        <f t="shared" si="306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07"/>
        <v>-0.61187499999999995</v>
      </c>
      <c r="E3921" s="8">
        <v>-0.61187499999999995</v>
      </c>
      <c r="F3921" s="4">
        <f t="shared" si="308"/>
        <v>0</v>
      </c>
      <c r="G3921" s="4">
        <f t="shared" si="309"/>
        <v>0</v>
      </c>
      <c r="H3921" s="8">
        <f t="shared" si="310"/>
        <v>0</v>
      </c>
      <c r="J3921" s="8">
        <v>-611.875</v>
      </c>
      <c r="K3921" s="8">
        <f t="shared" si="306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07"/>
        <v>-0.61187499999999995</v>
      </c>
      <c r="E3922" s="8">
        <v>-0.61187499999999995</v>
      </c>
      <c r="F3922" s="4">
        <f t="shared" si="308"/>
        <v>0</v>
      </c>
      <c r="G3922" s="4">
        <f t="shared" si="309"/>
        <v>0</v>
      </c>
      <c r="H3922" s="8">
        <f t="shared" si="310"/>
        <v>0</v>
      </c>
      <c r="J3922" s="8">
        <v>-611.875</v>
      </c>
      <c r="K3922" s="8">
        <f t="shared" si="306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07"/>
        <v>-0.61187499999999995</v>
      </c>
      <c r="E3923" s="8">
        <v>-0.61187499999999995</v>
      </c>
      <c r="F3923" s="4">
        <f t="shared" si="308"/>
        <v>0</v>
      </c>
      <c r="G3923" s="4">
        <f t="shared" si="309"/>
        <v>0</v>
      </c>
      <c r="H3923" s="8">
        <f t="shared" si="310"/>
        <v>0</v>
      </c>
      <c r="J3923" s="8">
        <v>-611.875</v>
      </c>
      <c r="K3923" s="8">
        <f t="shared" si="306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07"/>
        <v>-0.61187499999999995</v>
      </c>
      <c r="E3924" s="8">
        <v>-0.61187499999999995</v>
      </c>
      <c r="F3924" s="4">
        <f t="shared" si="308"/>
        <v>0</v>
      </c>
      <c r="G3924" s="4">
        <f t="shared" si="309"/>
        <v>0</v>
      </c>
      <c r="H3924" s="8">
        <f t="shared" si="310"/>
        <v>0</v>
      </c>
      <c r="J3924" s="8">
        <v>-611.875</v>
      </c>
      <c r="K3924" s="8">
        <f t="shared" si="306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07"/>
        <v>-1.0669200000000001</v>
      </c>
      <c r="E3925" s="8">
        <v>-1.0669150000000001</v>
      </c>
      <c r="F3925" s="4">
        <f t="shared" si="308"/>
        <v>5.000000000032756E-6</v>
      </c>
      <c r="G3925" s="4">
        <f t="shared" si="309"/>
        <v>5.000000000032756E-6</v>
      </c>
      <c r="H3925" s="8">
        <f t="shared" si="310"/>
        <v>2.5000000000327561E-11</v>
      </c>
      <c r="J3925" s="8">
        <v>-611.875</v>
      </c>
      <c r="K3925" s="8">
        <f t="shared" si="306"/>
        <v>-611.875</v>
      </c>
    </row>
    <row r="3926" spans="1:11" x14ac:dyDescent="0.25">
      <c r="A3926" s="8">
        <v>3918</v>
      </c>
      <c r="B3926" s="8">
        <v>5</v>
      </c>
      <c r="C3926" s="8">
        <v>-4670.76</v>
      </c>
      <c r="D3926" s="8">
        <f t="shared" si="307"/>
        <v>-4.6707600000000005</v>
      </c>
      <c r="E3926" s="8">
        <v>-4.6740259999999996</v>
      </c>
      <c r="F3926" s="4">
        <f t="shared" si="308"/>
        <v>-3.265999999999103E-3</v>
      </c>
      <c r="G3926" s="4">
        <f t="shared" si="309"/>
        <v>3.265999999999103E-3</v>
      </c>
      <c r="H3926" s="8">
        <f t="shared" si="310"/>
        <v>1.0666755999994141E-5</v>
      </c>
      <c r="J3926" s="8">
        <v>-611.875</v>
      </c>
      <c r="K3926" s="8">
        <f t="shared" si="306"/>
        <v>-611.875</v>
      </c>
    </row>
    <row r="3927" spans="1:11" x14ac:dyDescent="0.25">
      <c r="A3927" s="8">
        <v>3919</v>
      </c>
      <c r="B3927" s="8">
        <v>6</v>
      </c>
      <c r="C3927" s="8">
        <v>67200.899999999994</v>
      </c>
      <c r="D3927" s="8">
        <f t="shared" si="307"/>
        <v>67.20089999999999</v>
      </c>
      <c r="E3927" s="8">
        <v>69.080223000000004</v>
      </c>
      <c r="F3927" s="4">
        <f t="shared" si="308"/>
        <v>1.8793230000000136</v>
      </c>
      <c r="G3927" s="4">
        <f t="shared" si="309"/>
        <v>1.8793230000000136</v>
      </c>
      <c r="H3927" s="8">
        <f t="shared" si="310"/>
        <v>3.5318549383290514</v>
      </c>
      <c r="J3927" s="8">
        <v>-611.875</v>
      </c>
      <c r="K3927" s="8">
        <f t="shared" si="306"/>
        <v>-611.875</v>
      </c>
    </row>
    <row r="3928" spans="1:11" x14ac:dyDescent="0.25">
      <c r="A3928" s="8">
        <v>3920</v>
      </c>
      <c r="B3928" s="8">
        <v>7</v>
      </c>
      <c r="C3928" s="8">
        <v>108792</v>
      </c>
      <c r="D3928" s="8">
        <f t="shared" si="307"/>
        <v>108.792</v>
      </c>
      <c r="E3928" s="8">
        <v>109.196962</v>
      </c>
      <c r="F3928" s="4">
        <f t="shared" si="308"/>
        <v>0.4049619999999976</v>
      </c>
      <c r="G3928" s="4">
        <f t="shared" si="309"/>
        <v>0.4049619999999976</v>
      </c>
      <c r="H3928" s="8">
        <f t="shared" si="310"/>
        <v>0.16399422144399806</v>
      </c>
      <c r="J3928" s="8">
        <v>-611.875</v>
      </c>
      <c r="K3928" s="8">
        <f t="shared" si="306"/>
        <v>-611.875</v>
      </c>
    </row>
    <row r="3929" spans="1:11" x14ac:dyDescent="0.25">
      <c r="A3929" s="8">
        <v>3921</v>
      </c>
      <c r="B3929" s="8">
        <v>8</v>
      </c>
      <c r="C3929" s="8">
        <v>107744</v>
      </c>
      <c r="D3929" s="8">
        <f t="shared" si="307"/>
        <v>107.744</v>
      </c>
      <c r="E3929" s="8">
        <v>108.120949</v>
      </c>
      <c r="F3929" s="4">
        <f t="shared" si="308"/>
        <v>0.3769489999999962</v>
      </c>
      <c r="G3929" s="4">
        <f t="shared" si="309"/>
        <v>0.3769489999999962</v>
      </c>
      <c r="H3929" s="8">
        <f t="shared" si="310"/>
        <v>0.14209054860099715</v>
      </c>
      <c r="J3929" s="8">
        <v>-611.875</v>
      </c>
      <c r="K3929" s="8">
        <f t="shared" si="306"/>
        <v>-611.875</v>
      </c>
    </row>
    <row r="3930" spans="1:11" x14ac:dyDescent="0.25">
      <c r="A3930" s="8">
        <v>3922</v>
      </c>
      <c r="B3930" s="8">
        <v>9</v>
      </c>
      <c r="C3930" s="8">
        <v>106736</v>
      </c>
      <c r="D3930" s="8">
        <f t="shared" si="307"/>
        <v>106.736</v>
      </c>
      <c r="E3930" s="8">
        <v>107.080473</v>
      </c>
      <c r="F3930" s="4">
        <f t="shared" si="308"/>
        <v>0.34447299999999359</v>
      </c>
      <c r="G3930" s="4">
        <f t="shared" si="309"/>
        <v>0.34447299999999359</v>
      </c>
      <c r="H3930" s="8">
        <f t="shared" si="310"/>
        <v>0.11866164772899558</v>
      </c>
      <c r="J3930" s="8">
        <v>-1066.92</v>
      </c>
      <c r="K3930" s="8">
        <f t="shared" si="306"/>
        <v>-1066.92</v>
      </c>
    </row>
    <row r="3931" spans="1:11" x14ac:dyDescent="0.25">
      <c r="A3931" s="8">
        <v>3923</v>
      </c>
      <c r="B3931" s="8">
        <v>10</v>
      </c>
      <c r="C3931" s="8">
        <v>105893</v>
      </c>
      <c r="D3931" s="8">
        <f t="shared" si="307"/>
        <v>105.893</v>
      </c>
      <c r="E3931" s="8">
        <v>105.853295</v>
      </c>
      <c r="F3931" s="4">
        <f t="shared" si="308"/>
        <v>-3.9704999999997881E-2</v>
      </c>
      <c r="G3931" s="4">
        <f t="shared" si="309"/>
        <v>3.9704999999997881E-2</v>
      </c>
      <c r="H3931" s="8">
        <f t="shared" si="310"/>
        <v>1.5764870249998317E-3</v>
      </c>
      <c r="J3931" s="8">
        <v>-4685.3100000000004</v>
      </c>
      <c r="K3931" s="8">
        <f t="shared" si="306"/>
        <v>-4685.3100000000004</v>
      </c>
    </row>
    <row r="3932" spans="1:11" x14ac:dyDescent="0.25">
      <c r="A3932" s="8">
        <v>3924</v>
      </c>
      <c r="B3932" s="8">
        <v>11</v>
      </c>
      <c r="C3932" s="8">
        <v>105321</v>
      </c>
      <c r="D3932" s="8">
        <f t="shared" si="307"/>
        <v>105.321</v>
      </c>
      <c r="E3932" s="8">
        <v>105.405376</v>
      </c>
      <c r="F3932" s="4">
        <f t="shared" si="308"/>
        <v>8.4376000000006002E-2</v>
      </c>
      <c r="G3932" s="4">
        <f t="shared" si="309"/>
        <v>8.4376000000006002E-2</v>
      </c>
      <c r="H3932" s="8">
        <f t="shared" si="310"/>
        <v>7.1193093760010132E-3</v>
      </c>
      <c r="J3932" s="8">
        <v>72447.8</v>
      </c>
      <c r="K3932" s="8">
        <f t="shared" si="306"/>
        <v>72447.8</v>
      </c>
    </row>
    <row r="3933" spans="1:11" x14ac:dyDescent="0.25">
      <c r="A3933" s="8">
        <v>3925</v>
      </c>
      <c r="B3933" s="8">
        <v>12</v>
      </c>
      <c r="C3933" s="8">
        <v>104712</v>
      </c>
      <c r="D3933" s="8">
        <f t="shared" si="307"/>
        <v>104.712</v>
      </c>
      <c r="E3933" s="8">
        <v>105.102914</v>
      </c>
      <c r="F3933" s="4">
        <f t="shared" si="308"/>
        <v>0.3909139999999951</v>
      </c>
      <c r="G3933" s="4">
        <f t="shared" si="309"/>
        <v>0.3909139999999951</v>
      </c>
      <c r="H3933" s="8">
        <f t="shared" si="310"/>
        <v>0.15281375539599618</v>
      </c>
      <c r="J3933" s="8">
        <v>108383</v>
      </c>
      <c r="K3933" s="8">
        <f t="shared" si="306"/>
        <v>108383</v>
      </c>
    </row>
    <row r="3934" spans="1:11" x14ac:dyDescent="0.25">
      <c r="A3934" s="8">
        <v>3926</v>
      </c>
      <c r="B3934" s="8">
        <v>13</v>
      </c>
      <c r="C3934" s="8">
        <v>104291</v>
      </c>
      <c r="D3934" s="8">
        <f t="shared" si="307"/>
        <v>104.291</v>
      </c>
      <c r="E3934" s="8">
        <v>104.545101</v>
      </c>
      <c r="F3934" s="4">
        <f t="shared" si="308"/>
        <v>0.25410100000000568</v>
      </c>
      <c r="G3934" s="4">
        <f t="shared" si="309"/>
        <v>0.25410100000000568</v>
      </c>
      <c r="H3934" s="8">
        <f t="shared" si="310"/>
        <v>6.4567318201002893E-2</v>
      </c>
      <c r="J3934" s="8">
        <v>107926</v>
      </c>
      <c r="K3934" s="8">
        <f t="shared" si="306"/>
        <v>107926</v>
      </c>
    </row>
    <row r="3935" spans="1:11" x14ac:dyDescent="0.25">
      <c r="A3935" s="8">
        <v>3927</v>
      </c>
      <c r="B3935" s="8">
        <v>14</v>
      </c>
      <c r="C3935" s="8">
        <v>104078</v>
      </c>
      <c r="D3935" s="8">
        <f t="shared" si="307"/>
        <v>104.078</v>
      </c>
      <c r="E3935" s="8">
        <v>104.345699</v>
      </c>
      <c r="F3935" s="4">
        <f t="shared" si="308"/>
        <v>0.26769899999999325</v>
      </c>
      <c r="G3935" s="4">
        <f t="shared" si="309"/>
        <v>0.26769899999999325</v>
      </c>
      <c r="H3935" s="8">
        <f t="shared" si="310"/>
        <v>7.1662754600996387E-2</v>
      </c>
      <c r="J3935" s="8">
        <v>107193</v>
      </c>
      <c r="K3935" s="8">
        <f t="shared" si="306"/>
        <v>107193</v>
      </c>
    </row>
    <row r="3936" spans="1:11" x14ac:dyDescent="0.25">
      <c r="A3936" s="8">
        <v>3928</v>
      </c>
      <c r="B3936" s="8">
        <v>15</v>
      </c>
      <c r="C3936" s="8">
        <v>103906</v>
      </c>
      <c r="D3936" s="8">
        <f t="shared" si="307"/>
        <v>103.90600000000001</v>
      </c>
      <c r="E3936" s="8">
        <v>104.38830400000001</v>
      </c>
      <c r="F3936" s="4">
        <f t="shared" si="308"/>
        <v>0.48230399999999918</v>
      </c>
      <c r="G3936" s="4">
        <f t="shared" si="309"/>
        <v>0.48230399999999918</v>
      </c>
      <c r="H3936" s="8">
        <f t="shared" si="310"/>
        <v>0.2326171484159992</v>
      </c>
      <c r="J3936" s="8">
        <v>106177</v>
      </c>
      <c r="K3936" s="8">
        <f t="shared" si="306"/>
        <v>106177</v>
      </c>
    </row>
    <row r="3937" spans="1:11" x14ac:dyDescent="0.25">
      <c r="A3937" s="8">
        <v>3929</v>
      </c>
      <c r="B3937" s="8">
        <v>16</v>
      </c>
      <c r="C3937" s="8">
        <v>104034</v>
      </c>
      <c r="D3937" s="8">
        <f t="shared" si="307"/>
        <v>104.03400000000001</v>
      </c>
      <c r="E3937" s="8">
        <v>104.389482</v>
      </c>
      <c r="F3937" s="4">
        <f t="shared" si="308"/>
        <v>0.35548199999999497</v>
      </c>
      <c r="G3937" s="4">
        <f t="shared" si="309"/>
        <v>0.35548199999999497</v>
      </c>
      <c r="H3937" s="8">
        <f t="shared" si="310"/>
        <v>0.12636745232399643</v>
      </c>
      <c r="J3937" s="8">
        <v>105739</v>
      </c>
      <c r="K3937" s="8">
        <f t="shared" si="306"/>
        <v>105739</v>
      </c>
    </row>
    <row r="3938" spans="1:11" x14ac:dyDescent="0.25">
      <c r="A3938" s="8">
        <v>3930</v>
      </c>
      <c r="B3938" s="8">
        <v>17</v>
      </c>
      <c r="C3938" s="8">
        <v>70004.2</v>
      </c>
      <c r="D3938" s="8">
        <f t="shared" si="307"/>
        <v>70.004199999999997</v>
      </c>
      <c r="E3938" s="8">
        <v>68.106133</v>
      </c>
      <c r="F3938" s="4">
        <f t="shared" si="308"/>
        <v>-1.8980669999999975</v>
      </c>
      <c r="G3938" s="4">
        <f t="shared" si="309"/>
        <v>1.8980669999999975</v>
      </c>
      <c r="H3938" s="8">
        <f t="shared" si="310"/>
        <v>3.6026583364889904</v>
      </c>
      <c r="J3938" s="8">
        <v>105214</v>
      </c>
      <c r="K3938" s="8">
        <f t="shared" si="306"/>
        <v>105214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07"/>
        <v>-0.92471500000000006</v>
      </c>
      <c r="E3939" s="8">
        <v>-0.92471499999999995</v>
      </c>
      <c r="F3939" s="4">
        <f t="shared" si="308"/>
        <v>1.1102230246251565E-16</v>
      </c>
      <c r="G3939" s="4">
        <f t="shared" si="309"/>
        <v>1.1102230246251565E-16</v>
      </c>
      <c r="H3939" s="8">
        <f t="shared" si="310"/>
        <v>1.2325951644078309E-32</v>
      </c>
      <c r="J3939" s="8">
        <v>104897</v>
      </c>
      <c r="K3939" s="8">
        <f t="shared" si="306"/>
        <v>104897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07"/>
        <v>-0.61187499999999995</v>
      </c>
      <c r="E3940" s="8">
        <v>-0.61187499999999995</v>
      </c>
      <c r="F3940" s="4">
        <f t="shared" si="308"/>
        <v>0</v>
      </c>
      <c r="G3940" s="4">
        <f t="shared" si="309"/>
        <v>0</v>
      </c>
      <c r="H3940" s="8">
        <f t="shared" si="310"/>
        <v>0</v>
      </c>
      <c r="J3940" s="8">
        <v>104893</v>
      </c>
      <c r="K3940" s="8">
        <f t="shared" si="306"/>
        <v>104893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07"/>
        <v>-0.61187499999999995</v>
      </c>
      <c r="E3941" s="8">
        <v>-0.61187499999999995</v>
      </c>
      <c r="F3941" s="4">
        <f t="shared" si="308"/>
        <v>0</v>
      </c>
      <c r="G3941" s="4">
        <f t="shared" si="309"/>
        <v>0</v>
      </c>
      <c r="H3941" s="8">
        <f t="shared" si="310"/>
        <v>0</v>
      </c>
      <c r="J3941" s="8">
        <v>105122</v>
      </c>
      <c r="K3941" s="8">
        <f t="shared" si="306"/>
        <v>105122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07"/>
        <v>-0.61187499999999995</v>
      </c>
      <c r="E3942" s="8">
        <v>-0.61187499999999995</v>
      </c>
      <c r="F3942" s="4">
        <f t="shared" si="308"/>
        <v>0</v>
      </c>
      <c r="G3942" s="4">
        <f t="shared" si="309"/>
        <v>0</v>
      </c>
      <c r="H3942" s="8">
        <f t="shared" si="310"/>
        <v>0</v>
      </c>
      <c r="J3942" s="8">
        <v>93657.1</v>
      </c>
      <c r="K3942" s="8">
        <f t="shared" si="306"/>
        <v>93657.1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07"/>
        <v>-0.61187499999999995</v>
      </c>
      <c r="E3943" s="8">
        <v>-0.61187499999999995</v>
      </c>
      <c r="F3943" s="4">
        <f t="shared" si="308"/>
        <v>0</v>
      </c>
      <c r="G3943" s="4">
        <f t="shared" si="309"/>
        <v>0</v>
      </c>
      <c r="H3943" s="8">
        <f t="shared" si="310"/>
        <v>0</v>
      </c>
      <c r="J3943" s="8">
        <v>48707.1</v>
      </c>
      <c r="K3943" s="8">
        <f t="shared" si="306"/>
        <v>48707.1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07"/>
        <v>-0.61187499999999995</v>
      </c>
      <c r="E3944" s="8">
        <v>-0.61187499999999995</v>
      </c>
      <c r="F3944" s="4">
        <f t="shared" si="308"/>
        <v>0</v>
      </c>
      <c r="G3944" s="4">
        <f t="shared" si="309"/>
        <v>0</v>
      </c>
      <c r="H3944" s="8">
        <f t="shared" si="310"/>
        <v>0</v>
      </c>
      <c r="J3944" s="8">
        <v>-924.71500000000003</v>
      </c>
      <c r="K3944" s="8">
        <f t="shared" si="306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07"/>
        <v>-0.61187499999999995</v>
      </c>
      <c r="E3945" s="8">
        <v>-0.61187499999999995</v>
      </c>
      <c r="F3945" s="4">
        <f t="shared" si="308"/>
        <v>0</v>
      </c>
      <c r="G3945" s="4">
        <f t="shared" si="309"/>
        <v>0</v>
      </c>
      <c r="H3945" s="8">
        <f t="shared" si="310"/>
        <v>0</v>
      </c>
      <c r="J3945" s="8">
        <v>-611.875</v>
      </c>
      <c r="K3945" s="8">
        <f t="shared" si="306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07"/>
        <v>-0.61187499999999995</v>
      </c>
      <c r="E3946" s="8">
        <v>-0.61187499999999995</v>
      </c>
      <c r="F3946" s="4">
        <f t="shared" si="308"/>
        <v>0</v>
      </c>
      <c r="G3946" s="4">
        <f t="shared" si="309"/>
        <v>0</v>
      </c>
      <c r="H3946" s="8">
        <f t="shared" si="310"/>
        <v>0</v>
      </c>
      <c r="J3946" s="8">
        <v>-611.875</v>
      </c>
      <c r="K3946" s="8">
        <f t="shared" si="306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07"/>
        <v>-0.61187499999999995</v>
      </c>
      <c r="E3947" s="8">
        <v>-0.61187499999999995</v>
      </c>
      <c r="F3947" s="4">
        <f t="shared" si="308"/>
        <v>0</v>
      </c>
      <c r="G3947" s="4">
        <f t="shared" si="309"/>
        <v>0</v>
      </c>
      <c r="H3947" s="8">
        <f t="shared" si="310"/>
        <v>0</v>
      </c>
      <c r="J3947" s="8">
        <v>-611.875</v>
      </c>
      <c r="K3947" s="8">
        <f t="shared" si="306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07"/>
        <v>-0.61187499999999995</v>
      </c>
      <c r="E3948" s="8">
        <v>-0.61187499999999995</v>
      </c>
      <c r="F3948" s="4">
        <f t="shared" si="308"/>
        <v>0</v>
      </c>
      <c r="G3948" s="4">
        <f t="shared" si="309"/>
        <v>0</v>
      </c>
      <c r="H3948" s="8">
        <f t="shared" si="310"/>
        <v>0</v>
      </c>
      <c r="J3948" s="8">
        <v>-611.875</v>
      </c>
      <c r="K3948" s="8">
        <f t="shared" ref="K3948:K4011" si="311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07"/>
        <v>-1.0669200000000001</v>
      </c>
      <c r="E3949" s="8">
        <v>-1.0669150000000001</v>
      </c>
      <c r="F3949" s="4">
        <f t="shared" si="308"/>
        <v>5.000000000032756E-6</v>
      </c>
      <c r="G3949" s="4">
        <f t="shared" si="309"/>
        <v>5.000000000032756E-6</v>
      </c>
      <c r="H3949" s="8">
        <f t="shared" si="310"/>
        <v>2.5000000000327561E-11</v>
      </c>
      <c r="J3949" s="8">
        <v>-611.875</v>
      </c>
      <c r="K3949" s="8">
        <f t="shared" si="311"/>
        <v>-611.875</v>
      </c>
    </row>
    <row r="3950" spans="1:11" x14ac:dyDescent="0.25">
      <c r="A3950" s="8">
        <v>3942</v>
      </c>
      <c r="B3950" s="8">
        <v>5</v>
      </c>
      <c r="C3950" s="8">
        <v>-4665.6000000000004</v>
      </c>
      <c r="D3950" s="8">
        <f t="shared" si="307"/>
        <v>-4.6656000000000004</v>
      </c>
      <c r="E3950" s="8">
        <v>-4.6679940000000002</v>
      </c>
      <c r="F3950" s="4">
        <f t="shared" si="308"/>
        <v>-2.3939999999997852E-3</v>
      </c>
      <c r="G3950" s="4">
        <f t="shared" si="309"/>
        <v>2.3939999999997852E-3</v>
      </c>
      <c r="H3950" s="8">
        <f t="shared" si="310"/>
        <v>5.7312359999989713E-6</v>
      </c>
      <c r="J3950" s="8">
        <v>-611.875</v>
      </c>
      <c r="K3950" s="8">
        <f t="shared" si="311"/>
        <v>-611.875</v>
      </c>
    </row>
    <row r="3951" spans="1:11" x14ac:dyDescent="0.25">
      <c r="A3951" s="8">
        <v>3943</v>
      </c>
      <c r="B3951" s="8">
        <v>6</v>
      </c>
      <c r="C3951" s="8">
        <v>54662.2</v>
      </c>
      <c r="D3951" s="8">
        <f t="shared" si="307"/>
        <v>54.662199999999999</v>
      </c>
      <c r="E3951" s="8">
        <v>56.265042999999999</v>
      </c>
      <c r="F3951" s="4">
        <f t="shared" si="308"/>
        <v>1.602843</v>
      </c>
      <c r="G3951" s="4">
        <f t="shared" si="309"/>
        <v>1.602843</v>
      </c>
      <c r="H3951" s="8">
        <f t="shared" si="310"/>
        <v>2.569105682649</v>
      </c>
      <c r="J3951" s="8">
        <v>-611.875</v>
      </c>
      <c r="K3951" s="8">
        <f t="shared" si="311"/>
        <v>-611.875</v>
      </c>
    </row>
    <row r="3952" spans="1:11" x14ac:dyDescent="0.25">
      <c r="A3952" s="8">
        <v>3944</v>
      </c>
      <c r="B3952" s="8">
        <v>7</v>
      </c>
      <c r="C3952" s="8">
        <v>108433</v>
      </c>
      <c r="D3952" s="8">
        <f t="shared" si="307"/>
        <v>108.43300000000001</v>
      </c>
      <c r="E3952" s="8">
        <v>108.829114</v>
      </c>
      <c r="F3952" s="4">
        <f t="shared" si="308"/>
        <v>0.39611399999999719</v>
      </c>
      <c r="G3952" s="4">
        <f t="shared" si="309"/>
        <v>0.39611399999999719</v>
      </c>
      <c r="H3952" s="8">
        <f t="shared" si="310"/>
        <v>0.15690630099599778</v>
      </c>
      <c r="J3952" s="8">
        <v>-611.875</v>
      </c>
      <c r="K3952" s="8">
        <f t="shared" si="311"/>
        <v>-611.875</v>
      </c>
    </row>
    <row r="3953" spans="1:11" x14ac:dyDescent="0.25">
      <c r="A3953" s="8">
        <v>3945</v>
      </c>
      <c r="B3953" s="8">
        <v>8</v>
      </c>
      <c r="C3953" s="8">
        <v>107466</v>
      </c>
      <c r="D3953" s="8">
        <f t="shared" si="307"/>
        <v>107.46599999999999</v>
      </c>
      <c r="E3953" s="8">
        <v>107.824895</v>
      </c>
      <c r="F3953" s="4">
        <f t="shared" si="308"/>
        <v>0.35889500000000396</v>
      </c>
      <c r="G3953" s="4">
        <f t="shared" si="309"/>
        <v>0.35889500000000396</v>
      </c>
      <c r="H3953" s="8">
        <f t="shared" si="310"/>
        <v>0.12880562102500284</v>
      </c>
      <c r="J3953" s="8">
        <v>-611.875</v>
      </c>
      <c r="K3953" s="8">
        <f t="shared" si="311"/>
        <v>-611.875</v>
      </c>
    </row>
    <row r="3954" spans="1:11" x14ac:dyDescent="0.25">
      <c r="A3954" s="8">
        <v>3946</v>
      </c>
      <c r="B3954" s="8">
        <v>9</v>
      </c>
      <c r="C3954" s="8">
        <v>106488</v>
      </c>
      <c r="D3954" s="8">
        <f t="shared" si="307"/>
        <v>106.488</v>
      </c>
      <c r="E3954" s="8">
        <v>106.82335399999999</v>
      </c>
      <c r="F3954" s="4">
        <f t="shared" si="308"/>
        <v>0.33535399999999527</v>
      </c>
      <c r="G3954" s="4">
        <f t="shared" si="309"/>
        <v>0.33535399999999527</v>
      </c>
      <c r="H3954" s="8">
        <f t="shared" si="310"/>
        <v>0.11246230531599682</v>
      </c>
      <c r="J3954" s="8">
        <v>-1066.92</v>
      </c>
      <c r="K3954" s="8">
        <f t="shared" si="311"/>
        <v>-1066.92</v>
      </c>
    </row>
    <row r="3955" spans="1:11" x14ac:dyDescent="0.25">
      <c r="A3955" s="8">
        <v>3947</v>
      </c>
      <c r="B3955" s="8">
        <v>10</v>
      </c>
      <c r="C3955" s="8">
        <v>105696</v>
      </c>
      <c r="D3955" s="8">
        <f t="shared" si="307"/>
        <v>105.696</v>
      </c>
      <c r="E3955" s="8">
        <v>106.00610399999999</v>
      </c>
      <c r="F3955" s="4">
        <f t="shared" si="308"/>
        <v>0.31010399999999549</v>
      </c>
      <c r="G3955" s="4">
        <f t="shared" si="309"/>
        <v>0.31010399999999549</v>
      </c>
      <c r="H3955" s="8">
        <f t="shared" si="310"/>
        <v>9.6164490815997206E-2</v>
      </c>
      <c r="J3955" s="8">
        <v>-4674.03</v>
      </c>
      <c r="K3955" s="8">
        <f t="shared" si="311"/>
        <v>-4674.03</v>
      </c>
    </row>
    <row r="3956" spans="1:11" x14ac:dyDescent="0.25">
      <c r="A3956" s="8">
        <v>3948</v>
      </c>
      <c r="B3956" s="8">
        <v>11</v>
      </c>
      <c r="C3956" s="8">
        <v>105158</v>
      </c>
      <c r="D3956" s="8">
        <f t="shared" si="307"/>
        <v>105.158</v>
      </c>
      <c r="E3956" s="8">
        <v>105.346734</v>
      </c>
      <c r="F3956" s="4">
        <f t="shared" si="308"/>
        <v>0.18873399999999663</v>
      </c>
      <c r="G3956" s="4">
        <f t="shared" si="309"/>
        <v>0.18873399999999663</v>
      </c>
      <c r="H3956" s="8">
        <f t="shared" si="310"/>
        <v>3.5620522755998724E-2</v>
      </c>
      <c r="J3956" s="8">
        <v>69093.5</v>
      </c>
      <c r="K3956" s="8">
        <f t="shared" si="311"/>
        <v>69093.5</v>
      </c>
    </row>
    <row r="3957" spans="1:11" x14ac:dyDescent="0.25">
      <c r="A3957" s="8">
        <v>3949</v>
      </c>
      <c r="B3957" s="8">
        <v>12</v>
      </c>
      <c r="C3957" s="8">
        <v>104565</v>
      </c>
      <c r="D3957" s="8">
        <f t="shared" si="307"/>
        <v>104.565</v>
      </c>
      <c r="E3957" s="8">
        <v>104.565428</v>
      </c>
      <c r="F3957" s="4">
        <f t="shared" si="308"/>
        <v>4.2799999999942884E-4</v>
      </c>
      <c r="G3957" s="4">
        <f t="shared" si="309"/>
        <v>4.2799999999942884E-4</v>
      </c>
      <c r="H3957" s="8">
        <f t="shared" si="310"/>
        <v>1.8318399999951108E-7</v>
      </c>
      <c r="J3957" s="8">
        <v>109175</v>
      </c>
      <c r="K3957" s="8">
        <f t="shared" si="311"/>
        <v>109175</v>
      </c>
    </row>
    <row r="3958" spans="1:11" x14ac:dyDescent="0.25">
      <c r="A3958" s="8">
        <v>3950</v>
      </c>
      <c r="B3958" s="8">
        <v>13</v>
      </c>
      <c r="C3958" s="8">
        <v>104127</v>
      </c>
      <c r="D3958" s="8">
        <f t="shared" si="307"/>
        <v>104.127</v>
      </c>
      <c r="E3958" s="8">
        <v>104.09325699999999</v>
      </c>
      <c r="F3958" s="4">
        <f t="shared" si="308"/>
        <v>-3.3743000000001189E-2</v>
      </c>
      <c r="G3958" s="4">
        <f t="shared" si="309"/>
        <v>3.3743000000001189E-2</v>
      </c>
      <c r="H3958" s="8">
        <f t="shared" si="310"/>
        <v>1.1385900490000801E-3</v>
      </c>
      <c r="J3958" s="8">
        <v>108130</v>
      </c>
      <c r="K3958" s="8">
        <f t="shared" si="311"/>
        <v>108130</v>
      </c>
    </row>
    <row r="3959" spans="1:11" x14ac:dyDescent="0.25">
      <c r="A3959" s="8">
        <v>3951</v>
      </c>
      <c r="B3959" s="8">
        <v>14</v>
      </c>
      <c r="C3959" s="8">
        <v>103841</v>
      </c>
      <c r="D3959" s="8">
        <f t="shared" si="307"/>
        <v>103.84099999999999</v>
      </c>
      <c r="E3959" s="8">
        <v>103.830652</v>
      </c>
      <c r="F3959" s="4">
        <f t="shared" si="308"/>
        <v>-1.0347999999993363E-2</v>
      </c>
      <c r="G3959" s="4">
        <f t="shared" si="309"/>
        <v>1.0347999999993363E-2</v>
      </c>
      <c r="H3959" s="8">
        <f t="shared" si="310"/>
        <v>1.0708110399986264E-4</v>
      </c>
      <c r="J3959" s="8">
        <v>107120</v>
      </c>
      <c r="K3959" s="8">
        <f t="shared" si="311"/>
        <v>107120</v>
      </c>
    </row>
    <row r="3960" spans="1:11" x14ac:dyDescent="0.25">
      <c r="A3960" s="8">
        <v>3952</v>
      </c>
      <c r="B3960" s="8">
        <v>15</v>
      </c>
      <c r="C3960" s="8">
        <v>103557</v>
      </c>
      <c r="D3960" s="8">
        <f t="shared" si="307"/>
        <v>103.557</v>
      </c>
      <c r="E3960" s="8">
        <v>103.47676300000001</v>
      </c>
      <c r="F3960" s="4">
        <f t="shared" si="308"/>
        <v>-8.0236999999996783E-2</v>
      </c>
      <c r="G3960" s="4">
        <f t="shared" si="309"/>
        <v>8.0236999999996783E-2</v>
      </c>
      <c r="H3960" s="8">
        <f t="shared" si="310"/>
        <v>6.4379761689994834E-3</v>
      </c>
      <c r="J3960" s="8">
        <v>105931</v>
      </c>
      <c r="K3960" s="8">
        <f t="shared" si="311"/>
        <v>105931</v>
      </c>
    </row>
    <row r="3961" spans="1:11" x14ac:dyDescent="0.25">
      <c r="A3961" s="8">
        <v>3953</v>
      </c>
      <c r="B3961" s="8">
        <v>16</v>
      </c>
      <c r="C3961" s="8">
        <v>103782</v>
      </c>
      <c r="D3961" s="8">
        <f t="shared" si="307"/>
        <v>103.782</v>
      </c>
      <c r="E3961" s="8">
        <v>104.050194</v>
      </c>
      <c r="F3961" s="4">
        <f t="shared" si="308"/>
        <v>0.26819400000000826</v>
      </c>
      <c r="G3961" s="4">
        <f t="shared" si="309"/>
        <v>0.26819400000000826</v>
      </c>
      <c r="H3961" s="8">
        <f t="shared" si="310"/>
        <v>7.1928021636004424E-2</v>
      </c>
      <c r="J3961" s="8">
        <v>105510</v>
      </c>
      <c r="K3961" s="8">
        <f t="shared" si="311"/>
        <v>105510</v>
      </c>
    </row>
    <row r="3962" spans="1:11" x14ac:dyDescent="0.25">
      <c r="A3962" s="8">
        <v>3954</v>
      </c>
      <c r="B3962" s="8">
        <v>17</v>
      </c>
      <c r="C3962" s="8">
        <v>61973.8</v>
      </c>
      <c r="D3962" s="8">
        <f t="shared" si="307"/>
        <v>61.973800000000004</v>
      </c>
      <c r="E3962" s="8">
        <v>59.919089</v>
      </c>
      <c r="F3962" s="4">
        <f t="shared" si="308"/>
        <v>-2.0547110000000046</v>
      </c>
      <c r="G3962" s="4">
        <f t="shared" si="309"/>
        <v>2.0547110000000046</v>
      </c>
      <c r="H3962" s="8">
        <f t="shared" si="310"/>
        <v>4.2218372935210189</v>
      </c>
      <c r="J3962" s="8">
        <v>105206</v>
      </c>
      <c r="K3962" s="8">
        <f t="shared" si="311"/>
        <v>105206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07"/>
        <v>-0.92471500000000006</v>
      </c>
      <c r="E3963" s="8">
        <v>-0.92471499999999995</v>
      </c>
      <c r="F3963" s="4">
        <f t="shared" si="308"/>
        <v>1.1102230246251565E-16</v>
      </c>
      <c r="G3963" s="4">
        <f t="shared" si="309"/>
        <v>1.1102230246251565E-16</v>
      </c>
      <c r="H3963" s="8">
        <f t="shared" si="310"/>
        <v>1.2325951644078309E-32</v>
      </c>
      <c r="J3963" s="8">
        <v>104654</v>
      </c>
      <c r="K3963" s="8">
        <f t="shared" si="311"/>
        <v>104654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07"/>
        <v>-0.61187499999999995</v>
      </c>
      <c r="E3964" s="8">
        <v>-0.61187499999999995</v>
      </c>
      <c r="F3964" s="4">
        <f t="shared" si="308"/>
        <v>0</v>
      </c>
      <c r="G3964" s="4">
        <f t="shared" si="309"/>
        <v>0</v>
      </c>
      <c r="H3964" s="8">
        <f t="shared" si="310"/>
        <v>0</v>
      </c>
      <c r="J3964" s="8">
        <v>104463</v>
      </c>
      <c r="K3964" s="8">
        <f t="shared" si="311"/>
        <v>104463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07"/>
        <v>-0.61187499999999995</v>
      </c>
      <c r="E3965" s="8">
        <v>-0.61187499999999995</v>
      </c>
      <c r="F3965" s="4">
        <f t="shared" si="308"/>
        <v>0</v>
      </c>
      <c r="G3965" s="4">
        <f t="shared" si="309"/>
        <v>0</v>
      </c>
      <c r="H3965" s="8">
        <f t="shared" si="310"/>
        <v>0</v>
      </c>
      <c r="J3965" s="8">
        <v>104513</v>
      </c>
      <c r="K3965" s="8">
        <f t="shared" si="311"/>
        <v>104513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07"/>
        <v>-0.61187499999999995</v>
      </c>
      <c r="E3966" s="8">
        <v>-0.61187499999999995</v>
      </c>
      <c r="F3966" s="4">
        <f t="shared" si="308"/>
        <v>0</v>
      </c>
      <c r="G3966" s="4">
        <f t="shared" si="309"/>
        <v>0</v>
      </c>
      <c r="H3966" s="8">
        <f t="shared" si="310"/>
        <v>0</v>
      </c>
      <c r="J3966" s="8">
        <v>104516</v>
      </c>
      <c r="K3966" s="8">
        <f t="shared" si="311"/>
        <v>104516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07"/>
        <v>-0.61187499999999995</v>
      </c>
      <c r="E3967" s="8">
        <v>-0.61187499999999995</v>
      </c>
      <c r="F3967" s="4">
        <f t="shared" si="308"/>
        <v>0</v>
      </c>
      <c r="G3967" s="4">
        <f t="shared" si="309"/>
        <v>0</v>
      </c>
      <c r="H3967" s="8">
        <f t="shared" si="310"/>
        <v>0</v>
      </c>
      <c r="J3967" s="8">
        <v>68545.5</v>
      </c>
      <c r="K3967" s="8">
        <f t="shared" si="311"/>
        <v>68545.5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07"/>
        <v>-0.61187499999999995</v>
      </c>
      <c r="E3968" s="8">
        <v>-0.61187499999999995</v>
      </c>
      <c r="F3968" s="4">
        <f t="shared" si="308"/>
        <v>0</v>
      </c>
      <c r="G3968" s="4">
        <f t="shared" si="309"/>
        <v>0</v>
      </c>
      <c r="H3968" s="8">
        <f t="shared" si="310"/>
        <v>0</v>
      </c>
      <c r="J3968" s="8">
        <v>-924.71500000000003</v>
      </c>
      <c r="K3968" s="8">
        <f t="shared" si="311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07"/>
        <v>-0.61187499999999995</v>
      </c>
      <c r="E3969" s="8">
        <v>-0.61187499999999995</v>
      </c>
      <c r="F3969" s="4">
        <f t="shared" si="308"/>
        <v>0</v>
      </c>
      <c r="G3969" s="4">
        <f t="shared" si="309"/>
        <v>0</v>
      </c>
      <c r="H3969" s="8">
        <f t="shared" si="310"/>
        <v>0</v>
      </c>
      <c r="J3969" s="8">
        <v>-611.875</v>
      </c>
      <c r="K3969" s="8">
        <f t="shared" si="311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07"/>
        <v>-0.61187499999999995</v>
      </c>
      <c r="E3970" s="8">
        <v>-0.61187499999999995</v>
      </c>
      <c r="F3970" s="4">
        <f t="shared" si="308"/>
        <v>0</v>
      </c>
      <c r="G3970" s="4">
        <f t="shared" si="309"/>
        <v>0</v>
      </c>
      <c r="H3970" s="8">
        <f t="shared" si="310"/>
        <v>0</v>
      </c>
      <c r="J3970" s="8">
        <v>-611.875</v>
      </c>
      <c r="K3970" s="8">
        <f t="shared" si="311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07"/>
        <v>-0.61187499999999995</v>
      </c>
      <c r="E3971" s="8">
        <v>-0.61187499999999995</v>
      </c>
      <c r="F3971" s="4">
        <f t="shared" si="308"/>
        <v>0</v>
      </c>
      <c r="G3971" s="4">
        <f t="shared" si="309"/>
        <v>0</v>
      </c>
      <c r="H3971" s="8">
        <f t="shared" si="310"/>
        <v>0</v>
      </c>
      <c r="J3971" s="8">
        <v>-611.875</v>
      </c>
      <c r="K3971" s="8">
        <f t="shared" si="311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07"/>
        <v>-0.61187499999999995</v>
      </c>
      <c r="E3972" s="8">
        <v>-0.61187499999999995</v>
      </c>
      <c r="F3972" s="4">
        <f t="shared" si="308"/>
        <v>0</v>
      </c>
      <c r="G3972" s="4">
        <f t="shared" si="309"/>
        <v>0</v>
      </c>
      <c r="H3972" s="8">
        <f t="shared" si="310"/>
        <v>0</v>
      </c>
      <c r="J3972" s="8">
        <v>-611.875</v>
      </c>
      <c r="K3972" s="8">
        <f t="shared" si="311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07"/>
        <v>-1.0669200000000001</v>
      </c>
      <c r="E3973" s="8">
        <v>-1.0669150000000001</v>
      </c>
      <c r="F3973" s="4">
        <f t="shared" si="308"/>
        <v>5.000000000032756E-6</v>
      </c>
      <c r="G3973" s="4">
        <f t="shared" si="309"/>
        <v>5.000000000032756E-6</v>
      </c>
      <c r="H3973" s="8">
        <f t="shared" si="310"/>
        <v>2.5000000000327561E-11</v>
      </c>
      <c r="J3973" s="8">
        <v>-611.875</v>
      </c>
      <c r="K3973" s="8">
        <f t="shared" si="311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07"/>
        <v>-1.0669200000000001</v>
      </c>
      <c r="E3974" s="8">
        <v>-1.0669150000000001</v>
      </c>
      <c r="F3974" s="4">
        <f t="shared" si="308"/>
        <v>5.000000000032756E-6</v>
      </c>
      <c r="G3974" s="4">
        <f t="shared" si="309"/>
        <v>5.000000000032756E-6</v>
      </c>
      <c r="H3974" s="8">
        <f t="shared" si="310"/>
        <v>2.5000000000327561E-11</v>
      </c>
      <c r="J3974" s="8">
        <v>-611.875</v>
      </c>
      <c r="K3974" s="8">
        <f t="shared" si="311"/>
        <v>-611.875</v>
      </c>
    </row>
    <row r="3975" spans="1:11" x14ac:dyDescent="0.25">
      <c r="A3975" s="8">
        <v>3967</v>
      </c>
      <c r="B3975" s="8">
        <v>6</v>
      </c>
      <c r="C3975" s="8">
        <v>-4628.7</v>
      </c>
      <c r="D3975" s="8">
        <f t="shared" si="307"/>
        <v>-4.6287000000000003</v>
      </c>
      <c r="E3975" s="8">
        <v>-4.6332050000000002</v>
      </c>
      <c r="F3975" s="4">
        <f t="shared" si="308"/>
        <v>-4.5049999999999812E-3</v>
      </c>
      <c r="G3975" s="4">
        <f t="shared" si="309"/>
        <v>4.5049999999999812E-3</v>
      </c>
      <c r="H3975" s="8">
        <f t="shared" si="310"/>
        <v>2.029502499999983E-5</v>
      </c>
      <c r="J3975" s="8">
        <v>-611.875</v>
      </c>
      <c r="K3975" s="8">
        <f t="shared" si="311"/>
        <v>-611.875</v>
      </c>
    </row>
    <row r="3976" spans="1:11" x14ac:dyDescent="0.25">
      <c r="A3976" s="8">
        <v>3968</v>
      </c>
      <c r="B3976" s="8">
        <v>7</v>
      </c>
      <c r="C3976" s="8">
        <v>82852.100000000006</v>
      </c>
      <c r="D3976" s="8">
        <f t="shared" si="307"/>
        <v>82.852100000000007</v>
      </c>
      <c r="E3976" s="8">
        <v>84.438153999999997</v>
      </c>
      <c r="F3976" s="4">
        <f t="shared" si="308"/>
        <v>1.5860539999999901</v>
      </c>
      <c r="G3976" s="4">
        <f t="shared" si="309"/>
        <v>1.5860539999999901</v>
      </c>
      <c r="H3976" s="8">
        <f t="shared" si="310"/>
        <v>2.5155672909159685</v>
      </c>
      <c r="J3976" s="8">
        <v>-611.875</v>
      </c>
      <c r="K3976" s="8">
        <f t="shared" si="311"/>
        <v>-611.875</v>
      </c>
    </row>
    <row r="3977" spans="1:11" x14ac:dyDescent="0.25">
      <c r="A3977" s="8">
        <v>3969</v>
      </c>
      <c r="B3977" s="8">
        <v>8</v>
      </c>
      <c r="C3977" s="8">
        <v>106942</v>
      </c>
      <c r="D3977" s="8">
        <f t="shared" ref="D3977:D4040" si="312">C3977/1000</f>
        <v>106.94199999999999</v>
      </c>
      <c r="E3977" s="8">
        <v>107.32662999999999</v>
      </c>
      <c r="F3977" s="4">
        <f t="shared" ref="F3977:F4040" si="313">(E3977- D3977)</f>
        <v>0.38463000000000136</v>
      </c>
      <c r="G3977" s="4">
        <f t="shared" ref="G3977:G4040" si="314">ABS(F3977)</f>
        <v>0.38463000000000136</v>
      </c>
      <c r="H3977" s="8">
        <f t="shared" ref="H3977:H4040" si="315">(G3977^2)</f>
        <v>0.14794023690000105</v>
      </c>
      <c r="J3977" s="8">
        <v>-611.875</v>
      </c>
      <c r="K3977" s="8">
        <f t="shared" si="311"/>
        <v>-611.875</v>
      </c>
    </row>
    <row r="3978" spans="1:11" x14ac:dyDescent="0.25">
      <c r="A3978" s="8">
        <v>3970</v>
      </c>
      <c r="B3978" s="8">
        <v>9</v>
      </c>
      <c r="C3978" s="8">
        <v>106033</v>
      </c>
      <c r="D3978" s="8">
        <f t="shared" si="312"/>
        <v>106.033</v>
      </c>
      <c r="E3978" s="8">
        <v>106.381962</v>
      </c>
      <c r="F3978" s="4">
        <f t="shared" si="313"/>
        <v>0.34896200000000022</v>
      </c>
      <c r="G3978" s="4">
        <f t="shared" si="314"/>
        <v>0.34896200000000022</v>
      </c>
      <c r="H3978" s="8">
        <f t="shared" si="315"/>
        <v>0.12177447744400015</v>
      </c>
      <c r="J3978" s="8">
        <v>-1066.92</v>
      </c>
      <c r="K3978" s="8">
        <f t="shared" si="311"/>
        <v>-1066.92</v>
      </c>
    </row>
    <row r="3979" spans="1:11" x14ac:dyDescent="0.25">
      <c r="A3979" s="8">
        <v>3971</v>
      </c>
      <c r="B3979" s="8">
        <v>10</v>
      </c>
      <c r="C3979" s="8">
        <v>105312</v>
      </c>
      <c r="D3979" s="8">
        <f t="shared" si="312"/>
        <v>105.312</v>
      </c>
      <c r="E3979" s="8">
        <v>105.637519</v>
      </c>
      <c r="F3979" s="4">
        <f t="shared" si="313"/>
        <v>0.32551899999999989</v>
      </c>
      <c r="G3979" s="4">
        <f t="shared" si="314"/>
        <v>0.32551899999999989</v>
      </c>
      <c r="H3979" s="8">
        <f t="shared" si="315"/>
        <v>0.10596261936099993</v>
      </c>
      <c r="J3979" s="8">
        <v>-4667.97</v>
      </c>
      <c r="K3979" s="8">
        <f t="shared" si="311"/>
        <v>-4667.97</v>
      </c>
    </row>
    <row r="3980" spans="1:11" x14ac:dyDescent="0.25">
      <c r="A3980" s="8">
        <v>3972</v>
      </c>
      <c r="B3980" s="8">
        <v>11</v>
      </c>
      <c r="C3980" s="8">
        <v>104809</v>
      </c>
      <c r="D3980" s="8">
        <f t="shared" si="312"/>
        <v>104.809</v>
      </c>
      <c r="E3980" s="8">
        <v>105.111413</v>
      </c>
      <c r="F3980" s="4">
        <f t="shared" si="313"/>
        <v>0.30241300000000138</v>
      </c>
      <c r="G3980" s="4">
        <f t="shared" si="314"/>
        <v>0.30241300000000138</v>
      </c>
      <c r="H3980" s="8">
        <f t="shared" si="315"/>
        <v>9.1453622569000831E-2</v>
      </c>
      <c r="J3980" s="8">
        <v>56301.1</v>
      </c>
      <c r="K3980" s="8">
        <f t="shared" si="311"/>
        <v>56301.1</v>
      </c>
    </row>
    <row r="3981" spans="1:11" x14ac:dyDescent="0.25">
      <c r="A3981" s="8">
        <v>3973</v>
      </c>
      <c r="B3981" s="8">
        <v>12</v>
      </c>
      <c r="C3981" s="8">
        <v>104294</v>
      </c>
      <c r="D3981" s="8">
        <f t="shared" si="312"/>
        <v>104.294</v>
      </c>
      <c r="E3981" s="8">
        <v>104.611356</v>
      </c>
      <c r="F3981" s="4">
        <f t="shared" si="313"/>
        <v>0.31735600000000375</v>
      </c>
      <c r="G3981" s="4">
        <f t="shared" si="314"/>
        <v>0.31735600000000375</v>
      </c>
      <c r="H3981" s="8">
        <f t="shared" si="315"/>
        <v>0.10071483073600238</v>
      </c>
      <c r="J3981" s="8">
        <v>108817</v>
      </c>
      <c r="K3981" s="8">
        <f t="shared" si="311"/>
        <v>108817</v>
      </c>
    </row>
    <row r="3982" spans="1:11" x14ac:dyDescent="0.25">
      <c r="A3982" s="8">
        <v>3974</v>
      </c>
      <c r="B3982" s="8">
        <v>13</v>
      </c>
      <c r="C3982" s="8">
        <v>103918</v>
      </c>
      <c r="D3982" s="8">
        <f t="shared" si="312"/>
        <v>103.91800000000001</v>
      </c>
      <c r="E3982" s="8">
        <v>104.163601</v>
      </c>
      <c r="F3982" s="4">
        <f t="shared" si="313"/>
        <v>0.24560099999999352</v>
      </c>
      <c r="G3982" s="4">
        <f t="shared" si="314"/>
        <v>0.24560099999999352</v>
      </c>
      <c r="H3982" s="8">
        <f t="shared" si="315"/>
        <v>6.0319851200996817E-2</v>
      </c>
      <c r="J3982" s="8">
        <v>107844</v>
      </c>
      <c r="K3982" s="8">
        <f t="shared" si="311"/>
        <v>107844</v>
      </c>
    </row>
    <row r="3983" spans="1:11" x14ac:dyDescent="0.25">
      <c r="A3983" s="8">
        <v>3975</v>
      </c>
      <c r="B3983" s="8">
        <v>14</v>
      </c>
      <c r="C3983" s="8">
        <v>103701</v>
      </c>
      <c r="D3983" s="8">
        <f t="shared" si="312"/>
        <v>103.70099999999999</v>
      </c>
      <c r="E3983" s="8">
        <v>103.97012700000001</v>
      </c>
      <c r="F3983" s="4">
        <f t="shared" si="313"/>
        <v>0.26912700000001166</v>
      </c>
      <c r="G3983" s="4">
        <f t="shared" si="314"/>
        <v>0.26912700000001166</v>
      </c>
      <c r="H3983" s="8">
        <f t="shared" si="315"/>
        <v>7.2429342129006272E-2</v>
      </c>
      <c r="J3983" s="8">
        <v>106872</v>
      </c>
      <c r="K3983" s="8">
        <f t="shared" si="311"/>
        <v>106872</v>
      </c>
    </row>
    <row r="3984" spans="1:11" x14ac:dyDescent="0.25">
      <c r="A3984" s="8">
        <v>3976</v>
      </c>
      <c r="B3984" s="8">
        <v>15</v>
      </c>
      <c r="C3984" s="8">
        <v>103771</v>
      </c>
      <c r="D3984" s="8">
        <f t="shared" si="312"/>
        <v>103.771</v>
      </c>
      <c r="E3984" s="8">
        <v>103.702226</v>
      </c>
      <c r="F3984" s="4">
        <f t="shared" si="313"/>
        <v>-6.8774000000004776E-2</v>
      </c>
      <c r="G3984" s="4">
        <f t="shared" si="314"/>
        <v>6.8774000000004776E-2</v>
      </c>
      <c r="H3984" s="8">
        <f t="shared" si="315"/>
        <v>4.7298630760006571E-3</v>
      </c>
      <c r="J3984" s="8">
        <v>106074</v>
      </c>
      <c r="K3984" s="8">
        <f t="shared" si="311"/>
        <v>106074</v>
      </c>
    </row>
    <row r="3985" spans="1:11" x14ac:dyDescent="0.25">
      <c r="A3985" s="8">
        <v>3977</v>
      </c>
      <c r="B3985" s="8">
        <v>16</v>
      </c>
      <c r="C3985" s="8">
        <v>79523.399999999994</v>
      </c>
      <c r="D3985" s="8">
        <f t="shared" si="312"/>
        <v>79.523399999999995</v>
      </c>
      <c r="E3985" s="8">
        <v>78.193591999999995</v>
      </c>
      <c r="F3985" s="4">
        <f t="shared" si="313"/>
        <v>-1.3298079999999999</v>
      </c>
      <c r="G3985" s="4">
        <f t="shared" si="314"/>
        <v>1.3298079999999999</v>
      </c>
      <c r="H3985" s="8">
        <f t="shared" si="315"/>
        <v>1.7683893168639997</v>
      </c>
      <c r="J3985" s="8">
        <v>105443</v>
      </c>
      <c r="K3985" s="8">
        <f t="shared" si="311"/>
        <v>105443</v>
      </c>
    </row>
    <row r="3986" spans="1:11" x14ac:dyDescent="0.25">
      <c r="A3986" s="8">
        <v>3978</v>
      </c>
      <c r="B3986" s="8">
        <v>17</v>
      </c>
      <c r="C3986" s="8">
        <v>32228.7</v>
      </c>
      <c r="D3986" s="8">
        <f t="shared" si="312"/>
        <v>32.228700000000003</v>
      </c>
      <c r="E3986" s="8">
        <v>31.176607000000001</v>
      </c>
      <c r="F3986" s="4">
        <f t="shared" si="313"/>
        <v>-1.0520930000000028</v>
      </c>
      <c r="G3986" s="4">
        <f t="shared" si="314"/>
        <v>1.0520930000000028</v>
      </c>
      <c r="H3986" s="8">
        <f t="shared" si="315"/>
        <v>1.1068996806490059</v>
      </c>
      <c r="J3986" s="8">
        <v>104684</v>
      </c>
      <c r="K3986" s="8">
        <f t="shared" si="311"/>
        <v>104684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12"/>
        <v>-0.92471500000000006</v>
      </c>
      <c r="E3987" s="8">
        <v>-0.92471499999999995</v>
      </c>
      <c r="F3987" s="4">
        <f t="shared" si="313"/>
        <v>1.1102230246251565E-16</v>
      </c>
      <c r="G3987" s="4">
        <f t="shared" si="314"/>
        <v>1.1102230246251565E-16</v>
      </c>
      <c r="H3987" s="8">
        <f t="shared" si="315"/>
        <v>1.2325951644078309E-32</v>
      </c>
      <c r="J3987" s="8">
        <v>104225</v>
      </c>
      <c r="K3987" s="8">
        <f t="shared" si="311"/>
        <v>104225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12"/>
        <v>-0.61187499999999995</v>
      </c>
      <c r="E3988" s="8">
        <v>-0.61187499999999995</v>
      </c>
      <c r="F3988" s="4">
        <f t="shared" si="313"/>
        <v>0</v>
      </c>
      <c r="G3988" s="4">
        <f t="shared" si="314"/>
        <v>0</v>
      </c>
      <c r="H3988" s="8">
        <f t="shared" si="315"/>
        <v>0</v>
      </c>
      <c r="J3988" s="8">
        <v>103979</v>
      </c>
      <c r="K3988" s="8">
        <f t="shared" si="311"/>
        <v>103979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12"/>
        <v>-0.61187499999999995</v>
      </c>
      <c r="E3989" s="8">
        <v>-0.61187499999999995</v>
      </c>
      <c r="F3989" s="4">
        <f t="shared" si="313"/>
        <v>0</v>
      </c>
      <c r="G3989" s="4">
        <f t="shared" si="314"/>
        <v>0</v>
      </c>
      <c r="H3989" s="8">
        <f t="shared" si="315"/>
        <v>0</v>
      </c>
      <c r="J3989" s="8">
        <v>103613</v>
      </c>
      <c r="K3989" s="8">
        <f t="shared" si="311"/>
        <v>103613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12"/>
        <v>-0.61187499999999995</v>
      </c>
      <c r="E3990" s="8">
        <v>-0.61187499999999995</v>
      </c>
      <c r="F3990" s="4">
        <f t="shared" si="313"/>
        <v>0</v>
      </c>
      <c r="G3990" s="4">
        <f t="shared" si="314"/>
        <v>0</v>
      </c>
      <c r="H3990" s="8">
        <f t="shared" si="315"/>
        <v>0</v>
      </c>
      <c r="J3990" s="8">
        <v>103945</v>
      </c>
      <c r="K3990" s="8">
        <f t="shared" si="311"/>
        <v>103945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12"/>
        <v>-0.61187499999999995</v>
      </c>
      <c r="E3991" s="8">
        <v>-0.61187499999999995</v>
      </c>
      <c r="F3991" s="4">
        <f t="shared" si="313"/>
        <v>0</v>
      </c>
      <c r="G3991" s="4">
        <f t="shared" si="314"/>
        <v>0</v>
      </c>
      <c r="H3991" s="8">
        <f t="shared" si="315"/>
        <v>0</v>
      </c>
      <c r="J3991" s="8">
        <v>60425.2</v>
      </c>
      <c r="K3991" s="8">
        <f t="shared" si="311"/>
        <v>60425.2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12"/>
        <v>-0.61187499999999995</v>
      </c>
      <c r="E3992" s="8">
        <v>-0.61187499999999995</v>
      </c>
      <c r="F3992" s="4">
        <f t="shared" si="313"/>
        <v>0</v>
      </c>
      <c r="G3992" s="4">
        <f t="shared" si="314"/>
        <v>0</v>
      </c>
      <c r="H3992" s="8">
        <f t="shared" si="315"/>
        <v>0</v>
      </c>
      <c r="J3992" s="8">
        <v>-924.71500000000003</v>
      </c>
      <c r="K3992" s="8">
        <f t="shared" si="311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12"/>
        <v>-0.61187499999999995</v>
      </c>
      <c r="E3993" s="8">
        <v>-0.61187499999999995</v>
      </c>
      <c r="F3993" s="4">
        <f t="shared" si="313"/>
        <v>0</v>
      </c>
      <c r="G3993" s="4">
        <f t="shared" si="314"/>
        <v>0</v>
      </c>
      <c r="H3993" s="8">
        <f t="shared" si="315"/>
        <v>0</v>
      </c>
      <c r="J3993" s="8">
        <v>-611.875</v>
      </c>
      <c r="K3993" s="8">
        <f t="shared" si="311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12"/>
        <v>-0.61187499999999995</v>
      </c>
      <c r="E3994" s="8">
        <v>-0.61187499999999995</v>
      </c>
      <c r="F3994" s="4">
        <f t="shared" si="313"/>
        <v>0</v>
      </c>
      <c r="G3994" s="4">
        <f t="shared" si="314"/>
        <v>0</v>
      </c>
      <c r="H3994" s="8">
        <f t="shared" si="315"/>
        <v>0</v>
      </c>
      <c r="J3994" s="8">
        <v>-611.875</v>
      </c>
      <c r="K3994" s="8">
        <f t="shared" si="311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12"/>
        <v>-0.61187499999999995</v>
      </c>
      <c r="E3995" s="8">
        <v>-0.61187499999999995</v>
      </c>
      <c r="F3995" s="4">
        <f t="shared" si="313"/>
        <v>0</v>
      </c>
      <c r="G3995" s="4">
        <f t="shared" si="314"/>
        <v>0</v>
      </c>
      <c r="H3995" s="8">
        <f t="shared" si="315"/>
        <v>0</v>
      </c>
      <c r="J3995" s="8">
        <v>-611.875</v>
      </c>
      <c r="K3995" s="8">
        <f t="shared" si="311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12"/>
        <v>-0.61187499999999995</v>
      </c>
      <c r="E3996" s="8">
        <v>-0.61187499999999995</v>
      </c>
      <c r="F3996" s="4">
        <f t="shared" si="313"/>
        <v>0</v>
      </c>
      <c r="G3996" s="4">
        <f t="shared" si="314"/>
        <v>0</v>
      </c>
      <c r="H3996" s="8">
        <f t="shared" si="315"/>
        <v>0</v>
      </c>
      <c r="J3996" s="8">
        <v>-611.875</v>
      </c>
      <c r="K3996" s="8">
        <f t="shared" si="311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12"/>
        <v>-1.0669200000000001</v>
      </c>
      <c r="E3997" s="8">
        <v>-1.0669150000000001</v>
      </c>
      <c r="F3997" s="4">
        <f t="shared" si="313"/>
        <v>5.000000000032756E-6</v>
      </c>
      <c r="G3997" s="4">
        <f t="shared" si="314"/>
        <v>5.000000000032756E-6</v>
      </c>
      <c r="H3997" s="8">
        <f t="shared" si="315"/>
        <v>2.5000000000327561E-11</v>
      </c>
      <c r="J3997" s="8">
        <v>-611.875</v>
      </c>
      <c r="K3997" s="8">
        <f t="shared" si="311"/>
        <v>-611.875</v>
      </c>
    </row>
    <row r="3998" spans="1:11" x14ac:dyDescent="0.25">
      <c r="A3998" s="8">
        <v>3990</v>
      </c>
      <c r="B3998" s="8">
        <v>5</v>
      </c>
      <c r="C3998" s="8">
        <v>-4689.37</v>
      </c>
      <c r="D3998" s="8">
        <f t="shared" si="312"/>
        <v>-4.6893700000000003</v>
      </c>
      <c r="E3998" s="8">
        <v>-4.691662</v>
      </c>
      <c r="F3998" s="4">
        <f t="shared" si="313"/>
        <v>-2.2919999999997387E-3</v>
      </c>
      <c r="G3998" s="4">
        <f t="shared" si="314"/>
        <v>2.2919999999997387E-3</v>
      </c>
      <c r="H3998" s="8">
        <f t="shared" si="315"/>
        <v>5.2532639999988023E-6</v>
      </c>
      <c r="J3998" s="8">
        <v>-611.875</v>
      </c>
      <c r="K3998" s="8">
        <f t="shared" si="311"/>
        <v>-611.875</v>
      </c>
    </row>
    <row r="3999" spans="1:11" x14ac:dyDescent="0.25">
      <c r="A3999" s="8">
        <v>3991</v>
      </c>
      <c r="B3999" s="8">
        <v>6</v>
      </c>
      <c r="C3999" s="8">
        <v>46283.7</v>
      </c>
      <c r="D3999" s="8">
        <f t="shared" si="312"/>
        <v>46.283699999999996</v>
      </c>
      <c r="E3999" s="8">
        <v>47.961917</v>
      </c>
      <c r="F3999" s="4">
        <f t="shared" si="313"/>
        <v>1.6782170000000036</v>
      </c>
      <c r="G3999" s="4">
        <f t="shared" si="314"/>
        <v>1.6782170000000036</v>
      </c>
      <c r="H3999" s="8">
        <f t="shared" si="315"/>
        <v>2.8164122990890124</v>
      </c>
      <c r="J3999" s="8">
        <v>-611.875</v>
      </c>
      <c r="K3999" s="8">
        <f t="shared" si="311"/>
        <v>-611.875</v>
      </c>
    </row>
    <row r="4000" spans="1:11" x14ac:dyDescent="0.25">
      <c r="A4000" s="8">
        <v>3992</v>
      </c>
      <c r="B4000" s="8">
        <v>7</v>
      </c>
      <c r="C4000" s="8">
        <v>107791</v>
      </c>
      <c r="D4000" s="8">
        <f t="shared" si="312"/>
        <v>107.791</v>
      </c>
      <c r="E4000" s="8">
        <v>108.17230499999999</v>
      </c>
      <c r="F4000" s="4">
        <f t="shared" si="313"/>
        <v>0.38130499999999756</v>
      </c>
      <c r="G4000" s="4">
        <f t="shared" si="314"/>
        <v>0.38130499999999756</v>
      </c>
      <c r="H4000" s="8">
        <f t="shared" si="315"/>
        <v>0.14539350302499815</v>
      </c>
      <c r="J4000" s="8">
        <v>-611.875</v>
      </c>
      <c r="K4000" s="8">
        <f t="shared" si="311"/>
        <v>-611.875</v>
      </c>
    </row>
    <row r="4001" spans="1:11" x14ac:dyDescent="0.25">
      <c r="A4001" s="8">
        <v>3993</v>
      </c>
      <c r="B4001" s="8">
        <v>8</v>
      </c>
      <c r="C4001" s="8">
        <v>107071</v>
      </c>
      <c r="D4001" s="8">
        <f t="shared" si="312"/>
        <v>107.071</v>
      </c>
      <c r="E4001" s="8">
        <v>107.724711</v>
      </c>
      <c r="F4001" s="4">
        <f t="shared" si="313"/>
        <v>0.65371100000000126</v>
      </c>
      <c r="G4001" s="4">
        <f t="shared" si="314"/>
        <v>0.65371100000000126</v>
      </c>
      <c r="H4001" s="8">
        <f t="shared" si="315"/>
        <v>0.42733807152100167</v>
      </c>
      <c r="J4001" s="8">
        <v>-611.875</v>
      </c>
      <c r="K4001" s="8">
        <f t="shared" si="311"/>
        <v>-611.875</v>
      </c>
    </row>
    <row r="4002" spans="1:11" x14ac:dyDescent="0.25">
      <c r="A4002" s="8">
        <v>3994</v>
      </c>
      <c r="B4002" s="8">
        <v>9</v>
      </c>
      <c r="C4002" s="8">
        <v>106348</v>
      </c>
      <c r="D4002" s="8">
        <f t="shared" si="312"/>
        <v>106.348</v>
      </c>
      <c r="E4002" s="8">
        <v>106.62011</v>
      </c>
      <c r="F4002" s="4">
        <f t="shared" si="313"/>
        <v>0.27210999999999785</v>
      </c>
      <c r="G4002" s="4">
        <f t="shared" si="314"/>
        <v>0.27210999999999785</v>
      </c>
      <c r="H4002" s="8">
        <f t="shared" si="315"/>
        <v>7.4043852099998836E-2</v>
      </c>
      <c r="J4002" s="8">
        <v>-1066.92</v>
      </c>
      <c r="K4002" s="8">
        <f t="shared" si="311"/>
        <v>-1066.92</v>
      </c>
    </row>
    <row r="4003" spans="1:11" x14ac:dyDescent="0.25">
      <c r="A4003" s="8">
        <v>3995</v>
      </c>
      <c r="B4003" s="8">
        <v>10</v>
      </c>
      <c r="C4003" s="8">
        <v>105717</v>
      </c>
      <c r="D4003" s="8">
        <f t="shared" si="312"/>
        <v>105.717</v>
      </c>
      <c r="E4003" s="8">
        <v>105.977788</v>
      </c>
      <c r="F4003" s="4">
        <f t="shared" si="313"/>
        <v>0.26078800000000513</v>
      </c>
      <c r="G4003" s="4">
        <f t="shared" si="314"/>
        <v>0.26078800000000513</v>
      </c>
      <c r="H4003" s="8">
        <f t="shared" si="315"/>
        <v>6.8010380944002677E-2</v>
      </c>
      <c r="J4003" s="8">
        <v>-1066.92</v>
      </c>
      <c r="K4003" s="8">
        <f t="shared" si="311"/>
        <v>-1066.92</v>
      </c>
    </row>
    <row r="4004" spans="1:11" x14ac:dyDescent="0.25">
      <c r="A4004" s="8">
        <v>3996</v>
      </c>
      <c r="B4004" s="8">
        <v>11</v>
      </c>
      <c r="C4004" s="8">
        <v>105198</v>
      </c>
      <c r="D4004" s="8">
        <f t="shared" si="312"/>
        <v>105.19799999999999</v>
      </c>
      <c r="E4004" s="8">
        <v>105.440528</v>
      </c>
      <c r="F4004" s="4">
        <f t="shared" si="313"/>
        <v>0.24252800000000718</v>
      </c>
      <c r="G4004" s="4">
        <f t="shared" si="314"/>
        <v>0.24252800000000718</v>
      </c>
      <c r="H4004" s="8">
        <f t="shared" si="315"/>
        <v>5.8819830784003484E-2</v>
      </c>
      <c r="J4004" s="8">
        <v>-4633.16</v>
      </c>
      <c r="K4004" s="8">
        <f t="shared" si="311"/>
        <v>-4633.16</v>
      </c>
    </row>
    <row r="4005" spans="1:11" x14ac:dyDescent="0.25">
      <c r="A4005" s="8">
        <v>3997</v>
      </c>
      <c r="B4005" s="8">
        <v>12</v>
      </c>
      <c r="C4005" s="8">
        <v>104674</v>
      </c>
      <c r="D4005" s="8">
        <f t="shared" si="312"/>
        <v>104.67400000000001</v>
      </c>
      <c r="E4005" s="8">
        <v>105.003305</v>
      </c>
      <c r="F4005" s="4">
        <f t="shared" si="313"/>
        <v>0.32930499999999086</v>
      </c>
      <c r="G4005" s="4">
        <f t="shared" si="314"/>
        <v>0.32930499999999086</v>
      </c>
      <c r="H4005" s="8">
        <f t="shared" si="315"/>
        <v>0.10844178302499398</v>
      </c>
      <c r="J4005" s="8">
        <v>84501.6</v>
      </c>
      <c r="K4005" s="8">
        <f t="shared" si="311"/>
        <v>84501.6</v>
      </c>
    </row>
    <row r="4006" spans="1:11" x14ac:dyDescent="0.25">
      <c r="A4006" s="8">
        <v>3998</v>
      </c>
      <c r="B4006" s="8">
        <v>13</v>
      </c>
      <c r="C4006" s="8">
        <v>104403</v>
      </c>
      <c r="D4006" s="8">
        <f t="shared" si="312"/>
        <v>104.40300000000001</v>
      </c>
      <c r="E4006" s="8">
        <v>104.72433100000001</v>
      </c>
      <c r="F4006" s="4">
        <f t="shared" si="313"/>
        <v>0.3213310000000007</v>
      </c>
      <c r="G4006" s="4">
        <f t="shared" si="314"/>
        <v>0.3213310000000007</v>
      </c>
      <c r="H4006" s="8">
        <f t="shared" si="315"/>
        <v>0.10325361156100045</v>
      </c>
      <c r="J4006" s="8">
        <v>107359</v>
      </c>
      <c r="K4006" s="8">
        <f t="shared" si="311"/>
        <v>107359</v>
      </c>
    </row>
    <row r="4007" spans="1:11" x14ac:dyDescent="0.25">
      <c r="A4007" s="8">
        <v>3999</v>
      </c>
      <c r="B4007" s="8">
        <v>14</v>
      </c>
      <c r="C4007" s="8">
        <v>104381</v>
      </c>
      <c r="D4007" s="8">
        <f t="shared" si="312"/>
        <v>104.381</v>
      </c>
      <c r="E4007" s="8">
        <v>104.723086</v>
      </c>
      <c r="F4007" s="4">
        <f t="shared" si="313"/>
        <v>0.34208599999999478</v>
      </c>
      <c r="G4007" s="4">
        <f t="shared" si="314"/>
        <v>0.34208599999999478</v>
      </c>
      <c r="H4007" s="8">
        <f t="shared" si="315"/>
        <v>0.11702283139599642</v>
      </c>
      <c r="J4007" s="8">
        <v>106443</v>
      </c>
      <c r="K4007" s="8">
        <f t="shared" si="311"/>
        <v>106443</v>
      </c>
    </row>
    <row r="4008" spans="1:11" x14ac:dyDescent="0.25">
      <c r="A4008" s="8">
        <v>4000</v>
      </c>
      <c r="B4008" s="8">
        <v>15</v>
      </c>
      <c r="C4008" s="8">
        <v>104420</v>
      </c>
      <c r="D4008" s="8">
        <f t="shared" si="312"/>
        <v>104.42</v>
      </c>
      <c r="E4008" s="8">
        <v>104.72534</v>
      </c>
      <c r="F4008" s="4">
        <f t="shared" si="313"/>
        <v>0.30534000000000106</v>
      </c>
      <c r="G4008" s="4">
        <f t="shared" si="314"/>
        <v>0.30534000000000106</v>
      </c>
      <c r="H4008" s="8">
        <f t="shared" si="315"/>
        <v>9.3232515600000648E-2</v>
      </c>
      <c r="J4008" s="8">
        <v>105719</v>
      </c>
      <c r="K4008" s="8">
        <f t="shared" si="311"/>
        <v>105719</v>
      </c>
    </row>
    <row r="4009" spans="1:11" x14ac:dyDescent="0.25">
      <c r="A4009" s="8">
        <v>4001</v>
      </c>
      <c r="B4009" s="8">
        <v>16</v>
      </c>
      <c r="C4009" s="8">
        <v>104759</v>
      </c>
      <c r="D4009" s="8">
        <f t="shared" si="312"/>
        <v>104.759</v>
      </c>
      <c r="E4009" s="8">
        <v>105.23036500000001</v>
      </c>
      <c r="F4009" s="4">
        <f t="shared" si="313"/>
        <v>0.47136500000000581</v>
      </c>
      <c r="G4009" s="4">
        <f t="shared" si="314"/>
        <v>0.47136500000000581</v>
      </c>
      <c r="H4009" s="8">
        <f t="shared" si="315"/>
        <v>0.22218496322500547</v>
      </c>
      <c r="J4009" s="8">
        <v>105208</v>
      </c>
      <c r="K4009" s="8">
        <f t="shared" si="311"/>
        <v>105208</v>
      </c>
    </row>
    <row r="4010" spans="1:11" x14ac:dyDescent="0.25">
      <c r="A4010" s="8">
        <v>4002</v>
      </c>
      <c r="B4010" s="8">
        <v>17</v>
      </c>
      <c r="C4010" s="8">
        <v>64064.4</v>
      </c>
      <c r="D4010" s="8">
        <f t="shared" si="312"/>
        <v>64.064400000000006</v>
      </c>
      <c r="E4010" s="8">
        <v>62.033726999999999</v>
      </c>
      <c r="F4010" s="4">
        <f t="shared" si="313"/>
        <v>-2.0306730000000073</v>
      </c>
      <c r="G4010" s="4">
        <f t="shared" si="314"/>
        <v>2.0306730000000073</v>
      </c>
      <c r="H4010" s="8">
        <f t="shared" si="315"/>
        <v>4.1236328329290295</v>
      </c>
      <c r="J4010" s="8">
        <v>104717</v>
      </c>
      <c r="K4010" s="8">
        <f t="shared" si="311"/>
        <v>104717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12"/>
        <v>-0.92471500000000006</v>
      </c>
      <c r="E4011" s="8">
        <v>-0.92471499999999995</v>
      </c>
      <c r="F4011" s="4">
        <f t="shared" si="313"/>
        <v>1.1102230246251565E-16</v>
      </c>
      <c r="G4011" s="4">
        <f t="shared" si="314"/>
        <v>1.1102230246251565E-16</v>
      </c>
      <c r="H4011" s="8">
        <f t="shared" si="315"/>
        <v>1.2325951644078309E-32</v>
      </c>
      <c r="J4011" s="8">
        <v>104340</v>
      </c>
      <c r="K4011" s="8">
        <f t="shared" si="311"/>
        <v>104340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12"/>
        <v>-0.61187499999999995</v>
      </c>
      <c r="E4012" s="8">
        <v>-0.61187499999999995</v>
      </c>
      <c r="F4012" s="4">
        <f t="shared" si="313"/>
        <v>0</v>
      </c>
      <c r="G4012" s="4">
        <f t="shared" si="314"/>
        <v>0</v>
      </c>
      <c r="H4012" s="8">
        <f t="shared" si="315"/>
        <v>0</v>
      </c>
      <c r="J4012" s="8">
        <v>103736</v>
      </c>
      <c r="K4012" s="8">
        <f t="shared" ref="K4012:K4075" si="316">J4012</f>
        <v>103736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12"/>
        <v>-0.61187499999999995</v>
      </c>
      <c r="E4013" s="8">
        <v>-0.61187499999999995</v>
      </c>
      <c r="F4013" s="4">
        <f t="shared" si="313"/>
        <v>0</v>
      </c>
      <c r="G4013" s="4">
        <f t="shared" si="314"/>
        <v>0</v>
      </c>
      <c r="H4013" s="8">
        <f t="shared" si="315"/>
        <v>0</v>
      </c>
      <c r="J4013" s="8">
        <v>103815</v>
      </c>
      <c r="K4013" s="8">
        <f t="shared" si="316"/>
        <v>103815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12"/>
        <v>-0.61187499999999995</v>
      </c>
      <c r="E4014" s="8">
        <v>-0.61187499999999995</v>
      </c>
      <c r="F4014" s="4">
        <f t="shared" si="313"/>
        <v>0</v>
      </c>
      <c r="G4014" s="4">
        <f t="shared" si="314"/>
        <v>0</v>
      </c>
      <c r="H4014" s="8">
        <f t="shared" si="315"/>
        <v>0</v>
      </c>
      <c r="J4014" s="8">
        <v>78442.600000000006</v>
      </c>
      <c r="K4014" s="8">
        <f t="shared" si="316"/>
        <v>78442.600000000006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12"/>
        <v>-0.61187499999999995</v>
      </c>
      <c r="E4015" s="8">
        <v>-0.61187499999999995</v>
      </c>
      <c r="F4015" s="4">
        <f t="shared" si="313"/>
        <v>0</v>
      </c>
      <c r="G4015" s="4">
        <f t="shared" si="314"/>
        <v>0</v>
      </c>
      <c r="H4015" s="8">
        <f t="shared" si="315"/>
        <v>0</v>
      </c>
      <c r="J4015" s="8">
        <v>31480.1</v>
      </c>
      <c r="K4015" s="8">
        <f t="shared" si="316"/>
        <v>31480.1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12"/>
        <v>-0.61187499999999995</v>
      </c>
      <c r="E4016" s="8">
        <v>-0.61187499999999995</v>
      </c>
      <c r="F4016" s="4">
        <f t="shared" si="313"/>
        <v>0</v>
      </c>
      <c r="G4016" s="4">
        <f t="shared" si="314"/>
        <v>0</v>
      </c>
      <c r="H4016" s="8">
        <f t="shared" si="315"/>
        <v>0</v>
      </c>
      <c r="J4016" s="8">
        <v>-924.71500000000003</v>
      </c>
      <c r="K4016" s="8">
        <f t="shared" si="316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12"/>
        <v>-0.61187499999999995</v>
      </c>
      <c r="E4017" s="8">
        <v>-0.61187499999999995</v>
      </c>
      <c r="F4017" s="4">
        <f t="shared" si="313"/>
        <v>0</v>
      </c>
      <c r="G4017" s="4">
        <f t="shared" si="314"/>
        <v>0</v>
      </c>
      <c r="H4017" s="8">
        <f t="shared" si="315"/>
        <v>0</v>
      </c>
      <c r="J4017" s="8">
        <v>-611.875</v>
      </c>
      <c r="K4017" s="8">
        <f t="shared" si="316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12"/>
        <v>-0.61187499999999995</v>
      </c>
      <c r="E4018" s="8">
        <v>-0.61187499999999995</v>
      </c>
      <c r="F4018" s="4">
        <f t="shared" si="313"/>
        <v>0</v>
      </c>
      <c r="G4018" s="4">
        <f t="shared" si="314"/>
        <v>0</v>
      </c>
      <c r="H4018" s="8">
        <f t="shared" si="315"/>
        <v>0</v>
      </c>
      <c r="J4018" s="8">
        <v>-611.875</v>
      </c>
      <c r="K4018" s="8">
        <f t="shared" si="316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12"/>
        <v>-0.61187499999999995</v>
      </c>
      <c r="E4019" s="8">
        <v>-0.61187499999999995</v>
      </c>
      <c r="F4019" s="4">
        <f t="shared" si="313"/>
        <v>0</v>
      </c>
      <c r="G4019" s="4">
        <f t="shared" si="314"/>
        <v>0</v>
      </c>
      <c r="H4019" s="8">
        <f t="shared" si="315"/>
        <v>0</v>
      </c>
      <c r="J4019" s="8">
        <v>-611.875</v>
      </c>
      <c r="K4019" s="8">
        <f t="shared" si="316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12"/>
        <v>-0.61187499999999995</v>
      </c>
      <c r="E4020" s="8">
        <v>-0.61187499999999995</v>
      </c>
      <c r="F4020" s="4">
        <f t="shared" si="313"/>
        <v>0</v>
      </c>
      <c r="G4020" s="4">
        <f t="shared" si="314"/>
        <v>0</v>
      </c>
      <c r="H4020" s="8">
        <f t="shared" si="315"/>
        <v>0</v>
      </c>
      <c r="J4020" s="8">
        <v>-611.875</v>
      </c>
      <c r="K4020" s="8">
        <f t="shared" si="316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12"/>
        <v>-1.0669200000000001</v>
      </c>
      <c r="E4021" s="8">
        <v>-1.0669150000000001</v>
      </c>
      <c r="F4021" s="4">
        <f t="shared" si="313"/>
        <v>5.000000000032756E-6</v>
      </c>
      <c r="G4021" s="4">
        <f t="shared" si="314"/>
        <v>5.000000000032756E-6</v>
      </c>
      <c r="H4021" s="8">
        <f t="shared" si="315"/>
        <v>2.5000000000327561E-11</v>
      </c>
      <c r="J4021" s="8">
        <v>-611.875</v>
      </c>
      <c r="K4021" s="8">
        <f t="shared" si="316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12"/>
        <v>-1.0669200000000001</v>
      </c>
      <c r="E4022" s="8">
        <v>-1.0669150000000001</v>
      </c>
      <c r="F4022" s="4">
        <f t="shared" si="313"/>
        <v>5.000000000032756E-6</v>
      </c>
      <c r="G4022" s="4">
        <f t="shared" si="314"/>
        <v>5.000000000032756E-6</v>
      </c>
      <c r="H4022" s="8">
        <f t="shared" si="315"/>
        <v>2.5000000000327561E-11</v>
      </c>
      <c r="J4022" s="8">
        <v>-611.875</v>
      </c>
      <c r="K4022" s="8">
        <f t="shared" si="316"/>
        <v>-611.875</v>
      </c>
    </row>
    <row r="4023" spans="1:11" x14ac:dyDescent="0.25">
      <c r="A4023" s="8">
        <v>4015</v>
      </c>
      <c r="B4023" s="8">
        <v>6</v>
      </c>
      <c r="C4023" s="8">
        <v>6496.17</v>
      </c>
      <c r="D4023" s="8">
        <f t="shared" si="312"/>
        <v>6.4961700000000002</v>
      </c>
      <c r="E4023" s="8">
        <v>7.3596599999999999</v>
      </c>
      <c r="F4023" s="4">
        <f t="shared" si="313"/>
        <v>0.86348999999999965</v>
      </c>
      <c r="G4023" s="4">
        <f t="shared" si="314"/>
        <v>0.86348999999999965</v>
      </c>
      <c r="H4023" s="8">
        <f t="shared" si="315"/>
        <v>0.74561498009999938</v>
      </c>
      <c r="J4023" s="8">
        <v>-611.875</v>
      </c>
      <c r="K4023" s="8">
        <f t="shared" si="316"/>
        <v>-611.875</v>
      </c>
    </row>
    <row r="4024" spans="1:11" x14ac:dyDescent="0.25">
      <c r="A4024" s="8">
        <v>4016</v>
      </c>
      <c r="B4024" s="8">
        <v>7</v>
      </c>
      <c r="C4024" s="8">
        <v>109492</v>
      </c>
      <c r="D4024" s="8">
        <f t="shared" si="312"/>
        <v>109.492</v>
      </c>
      <c r="E4024" s="8">
        <v>109.860705</v>
      </c>
      <c r="F4024" s="4">
        <f t="shared" si="313"/>
        <v>0.3687049999999914</v>
      </c>
      <c r="G4024" s="4">
        <f t="shared" si="314"/>
        <v>0.3687049999999914</v>
      </c>
      <c r="H4024" s="8">
        <f t="shared" si="315"/>
        <v>0.13594337702499365</v>
      </c>
      <c r="J4024" s="8">
        <v>-611.875</v>
      </c>
      <c r="K4024" s="8">
        <f t="shared" si="316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12"/>
        <v>-0.75407500000000005</v>
      </c>
      <c r="E4025" s="8">
        <v>-0.75407500000000005</v>
      </c>
      <c r="F4025" s="4">
        <f t="shared" si="313"/>
        <v>0</v>
      </c>
      <c r="G4025" s="4">
        <f t="shared" si="314"/>
        <v>0</v>
      </c>
      <c r="H4025" s="8">
        <f t="shared" si="315"/>
        <v>0</v>
      </c>
      <c r="J4025" s="8">
        <v>-611.875</v>
      </c>
      <c r="K4025" s="8">
        <f t="shared" si="316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12"/>
        <v>-0.75407500000000005</v>
      </c>
      <c r="E4026" s="8">
        <v>-0.75407500000000005</v>
      </c>
      <c r="F4026" s="4">
        <f t="shared" si="313"/>
        <v>0</v>
      </c>
      <c r="G4026" s="4">
        <f t="shared" si="314"/>
        <v>0</v>
      </c>
      <c r="H4026" s="8">
        <f t="shared" si="315"/>
        <v>0</v>
      </c>
      <c r="J4026" s="8">
        <v>-1066.92</v>
      </c>
      <c r="K4026" s="8">
        <f t="shared" si="316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12"/>
        <v>-0.75407500000000005</v>
      </c>
      <c r="E4027" s="8">
        <v>-0.75407500000000005</v>
      </c>
      <c r="F4027" s="4">
        <f t="shared" si="313"/>
        <v>0</v>
      </c>
      <c r="G4027" s="4">
        <f t="shared" si="314"/>
        <v>0</v>
      </c>
      <c r="H4027" s="8">
        <f t="shared" si="315"/>
        <v>0</v>
      </c>
      <c r="J4027" s="8">
        <v>-4691.6400000000003</v>
      </c>
      <c r="K4027" s="8">
        <f t="shared" si="316"/>
        <v>-4691.6400000000003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12"/>
        <v>-0.75407500000000005</v>
      </c>
      <c r="E4028" s="8">
        <v>-0.75407500000000005</v>
      </c>
      <c r="F4028" s="4">
        <f t="shared" si="313"/>
        <v>0</v>
      </c>
      <c r="G4028" s="4">
        <f t="shared" si="314"/>
        <v>0</v>
      </c>
      <c r="H4028" s="8">
        <f t="shared" si="315"/>
        <v>0</v>
      </c>
      <c r="J4028" s="8">
        <v>48019.7</v>
      </c>
      <c r="K4028" s="8">
        <f t="shared" si="316"/>
        <v>48019.7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12"/>
        <v>-0.75407500000000005</v>
      </c>
      <c r="E4029" s="8">
        <v>-0.75407500000000005</v>
      </c>
      <c r="F4029" s="4">
        <f t="shared" si="313"/>
        <v>0</v>
      </c>
      <c r="G4029" s="4">
        <f t="shared" si="314"/>
        <v>0</v>
      </c>
      <c r="H4029" s="8">
        <f t="shared" si="315"/>
        <v>0</v>
      </c>
      <c r="J4029" s="8">
        <v>108180</v>
      </c>
      <c r="K4029" s="8">
        <f t="shared" si="316"/>
        <v>108180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12"/>
        <v>-0.75407500000000005</v>
      </c>
      <c r="E4030" s="8">
        <v>-0.75407500000000005</v>
      </c>
      <c r="F4030" s="4">
        <f t="shared" si="313"/>
        <v>0</v>
      </c>
      <c r="G4030" s="4">
        <f t="shared" si="314"/>
        <v>0</v>
      </c>
      <c r="H4030" s="8">
        <f t="shared" si="315"/>
        <v>0</v>
      </c>
      <c r="J4030" s="8">
        <v>107739</v>
      </c>
      <c r="K4030" s="8">
        <f t="shared" si="316"/>
        <v>107739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12"/>
        <v>-0.75407500000000005</v>
      </c>
      <c r="E4031" s="8">
        <v>-0.75407500000000005</v>
      </c>
      <c r="F4031" s="4">
        <f t="shared" si="313"/>
        <v>0</v>
      </c>
      <c r="G4031" s="4">
        <f t="shared" si="314"/>
        <v>0</v>
      </c>
      <c r="H4031" s="8">
        <f t="shared" si="315"/>
        <v>0</v>
      </c>
      <c r="J4031" s="8">
        <v>106664</v>
      </c>
      <c r="K4031" s="8">
        <f t="shared" si="316"/>
        <v>106664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12"/>
        <v>-0.75407500000000005</v>
      </c>
      <c r="E4032" s="8">
        <v>-0.75407500000000005</v>
      </c>
      <c r="F4032" s="4">
        <f t="shared" si="313"/>
        <v>0</v>
      </c>
      <c r="G4032" s="4">
        <f t="shared" si="314"/>
        <v>0</v>
      </c>
      <c r="H4032" s="8">
        <f t="shared" si="315"/>
        <v>0</v>
      </c>
      <c r="J4032" s="8">
        <v>106042</v>
      </c>
      <c r="K4032" s="8">
        <f t="shared" si="316"/>
        <v>106042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12"/>
        <v>-0.75407500000000005</v>
      </c>
      <c r="E4033" s="8">
        <v>-0.75407500000000005</v>
      </c>
      <c r="F4033" s="4">
        <f t="shared" si="313"/>
        <v>0</v>
      </c>
      <c r="G4033" s="4">
        <f t="shared" si="314"/>
        <v>0</v>
      </c>
      <c r="H4033" s="8">
        <f t="shared" si="315"/>
        <v>0</v>
      </c>
      <c r="J4033" s="8">
        <v>105521</v>
      </c>
      <c r="K4033" s="8">
        <f t="shared" si="316"/>
        <v>105521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12"/>
        <v>-0.75407500000000005</v>
      </c>
      <c r="E4034" s="8">
        <v>-0.75407500000000005</v>
      </c>
      <c r="F4034" s="4">
        <f t="shared" si="313"/>
        <v>0</v>
      </c>
      <c r="G4034" s="4">
        <f t="shared" si="314"/>
        <v>0</v>
      </c>
      <c r="H4034" s="8">
        <f t="shared" si="315"/>
        <v>0</v>
      </c>
      <c r="J4034" s="8">
        <v>105100</v>
      </c>
      <c r="K4034" s="8">
        <f t="shared" si="316"/>
        <v>105100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12"/>
        <v>-0.75407500000000005</v>
      </c>
      <c r="E4035" s="8">
        <v>-0.75407500000000005</v>
      </c>
      <c r="F4035" s="4">
        <f t="shared" si="313"/>
        <v>0</v>
      </c>
      <c r="G4035" s="4">
        <f t="shared" si="314"/>
        <v>0</v>
      </c>
      <c r="H4035" s="8">
        <f t="shared" si="315"/>
        <v>0</v>
      </c>
      <c r="J4035" s="8">
        <v>104829</v>
      </c>
      <c r="K4035" s="8">
        <f t="shared" si="316"/>
        <v>104829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12"/>
        <v>-0.61187499999999995</v>
      </c>
      <c r="E4036" s="8">
        <v>-0.61187499999999995</v>
      </c>
      <c r="F4036" s="4">
        <f t="shared" si="313"/>
        <v>0</v>
      </c>
      <c r="G4036" s="4">
        <f t="shared" si="314"/>
        <v>0</v>
      </c>
      <c r="H4036" s="8">
        <f t="shared" si="315"/>
        <v>0</v>
      </c>
      <c r="J4036" s="8">
        <v>104828</v>
      </c>
      <c r="K4036" s="8">
        <f t="shared" si="316"/>
        <v>104828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12"/>
        <v>-0.61187499999999995</v>
      </c>
      <c r="E4037" s="8">
        <v>-0.61187499999999995</v>
      </c>
      <c r="F4037" s="4">
        <f t="shared" si="313"/>
        <v>0</v>
      </c>
      <c r="G4037" s="4">
        <f t="shared" si="314"/>
        <v>0</v>
      </c>
      <c r="H4037" s="8">
        <f t="shared" si="315"/>
        <v>0</v>
      </c>
      <c r="J4037" s="8">
        <v>104830</v>
      </c>
      <c r="K4037" s="8">
        <f t="shared" si="316"/>
        <v>104830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12"/>
        <v>-0.61187499999999995</v>
      </c>
      <c r="E4038" s="8">
        <v>-0.61187499999999995</v>
      </c>
      <c r="F4038" s="4">
        <f t="shared" si="313"/>
        <v>0</v>
      </c>
      <c r="G4038" s="4">
        <f t="shared" si="314"/>
        <v>0</v>
      </c>
      <c r="H4038" s="8">
        <f t="shared" si="315"/>
        <v>0</v>
      </c>
      <c r="J4038" s="8">
        <v>105292</v>
      </c>
      <c r="K4038" s="8">
        <f t="shared" si="316"/>
        <v>105292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12"/>
        <v>-0.61187499999999995</v>
      </c>
      <c r="E4039" s="8">
        <v>-0.61187499999999995</v>
      </c>
      <c r="F4039" s="4">
        <f t="shared" si="313"/>
        <v>0</v>
      </c>
      <c r="G4039" s="4">
        <f t="shared" si="314"/>
        <v>0</v>
      </c>
      <c r="H4039" s="8">
        <f t="shared" si="315"/>
        <v>0</v>
      </c>
      <c r="J4039" s="8">
        <v>62685</v>
      </c>
      <c r="K4039" s="8">
        <f t="shared" si="316"/>
        <v>62685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12"/>
        <v>-0.61187499999999995</v>
      </c>
      <c r="E4040" s="8">
        <v>-0.61187499999999995</v>
      </c>
      <c r="F4040" s="4">
        <f t="shared" si="313"/>
        <v>0</v>
      </c>
      <c r="G4040" s="4">
        <f t="shared" si="314"/>
        <v>0</v>
      </c>
      <c r="H4040" s="8">
        <f t="shared" si="315"/>
        <v>0</v>
      </c>
      <c r="J4040" s="8">
        <v>-924.71500000000003</v>
      </c>
      <c r="K4040" s="8">
        <f t="shared" si="316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17">C4041/1000</f>
        <v>-0.61187499999999995</v>
      </c>
      <c r="E4041" s="8">
        <v>-0.61187499999999995</v>
      </c>
      <c r="F4041" s="4">
        <f t="shared" ref="F4041:F4104" si="318">(E4041- D4041)</f>
        <v>0</v>
      </c>
      <c r="G4041" s="4">
        <f t="shared" ref="G4041:G4104" si="319">ABS(F4041)</f>
        <v>0</v>
      </c>
      <c r="H4041" s="8">
        <f t="shared" ref="H4041:H4104" si="320">(G4041^2)</f>
        <v>0</v>
      </c>
      <c r="J4041" s="8">
        <v>-611.875</v>
      </c>
      <c r="K4041" s="8">
        <f t="shared" si="316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17"/>
        <v>-0.61187499999999995</v>
      </c>
      <c r="E4042" s="8">
        <v>-0.61187499999999995</v>
      </c>
      <c r="F4042" s="4">
        <f t="shared" si="318"/>
        <v>0</v>
      </c>
      <c r="G4042" s="4">
        <f t="shared" si="319"/>
        <v>0</v>
      </c>
      <c r="H4042" s="8">
        <f t="shared" si="320"/>
        <v>0</v>
      </c>
      <c r="J4042" s="8">
        <v>-611.875</v>
      </c>
      <c r="K4042" s="8">
        <f t="shared" si="316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17"/>
        <v>-0.61187499999999995</v>
      </c>
      <c r="E4043" s="8">
        <v>-0.61187499999999995</v>
      </c>
      <c r="F4043" s="4">
        <f t="shared" si="318"/>
        <v>0</v>
      </c>
      <c r="G4043" s="4">
        <f t="shared" si="319"/>
        <v>0</v>
      </c>
      <c r="H4043" s="8">
        <f t="shared" si="320"/>
        <v>0</v>
      </c>
      <c r="J4043" s="8">
        <v>-611.875</v>
      </c>
      <c r="K4043" s="8">
        <f t="shared" si="316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17"/>
        <v>-0.61187499999999995</v>
      </c>
      <c r="E4044" s="8">
        <v>-0.61187499999999995</v>
      </c>
      <c r="F4044" s="4">
        <f t="shared" si="318"/>
        <v>0</v>
      </c>
      <c r="G4044" s="4">
        <f t="shared" si="319"/>
        <v>0</v>
      </c>
      <c r="H4044" s="8">
        <f t="shared" si="320"/>
        <v>0</v>
      </c>
      <c r="J4044" s="8">
        <v>-611.875</v>
      </c>
      <c r="K4044" s="8">
        <f t="shared" si="316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17"/>
        <v>-1.0669200000000001</v>
      </c>
      <c r="E4045" s="8">
        <v>-1.0669150000000001</v>
      </c>
      <c r="F4045" s="4">
        <f t="shared" si="318"/>
        <v>5.000000000032756E-6</v>
      </c>
      <c r="G4045" s="4">
        <f t="shared" si="319"/>
        <v>5.000000000032756E-6</v>
      </c>
      <c r="H4045" s="8">
        <f t="shared" si="320"/>
        <v>2.5000000000327561E-11</v>
      </c>
      <c r="J4045" s="8">
        <v>-611.875</v>
      </c>
      <c r="K4045" s="8">
        <f t="shared" si="316"/>
        <v>-611.875</v>
      </c>
    </row>
    <row r="4046" spans="1:11" x14ac:dyDescent="0.25">
      <c r="A4046" s="8">
        <v>4038</v>
      </c>
      <c r="B4046" s="8">
        <v>5</v>
      </c>
      <c r="C4046" s="8">
        <v>-1107.19</v>
      </c>
      <c r="D4046" s="8">
        <f t="shared" si="317"/>
        <v>-1.1071900000000001</v>
      </c>
      <c r="E4046" s="8">
        <v>-1.1081989999999999</v>
      </c>
      <c r="F4046" s="4">
        <f t="shared" si="318"/>
        <v>-1.0089999999998156E-3</v>
      </c>
      <c r="G4046" s="4">
        <f t="shared" si="319"/>
        <v>1.0089999999998156E-3</v>
      </c>
      <c r="H4046" s="8">
        <f t="shared" si="320"/>
        <v>1.0180809999996279E-6</v>
      </c>
      <c r="J4046" s="8">
        <v>-611.875</v>
      </c>
      <c r="K4046" s="8">
        <f t="shared" si="316"/>
        <v>-611.875</v>
      </c>
    </row>
    <row r="4047" spans="1:11" x14ac:dyDescent="0.25">
      <c r="A4047" s="8">
        <v>4039</v>
      </c>
      <c r="B4047" s="8">
        <v>6</v>
      </c>
      <c r="C4047" s="8">
        <v>39590.400000000001</v>
      </c>
      <c r="D4047" s="8">
        <f t="shared" si="317"/>
        <v>39.590400000000002</v>
      </c>
      <c r="E4047" s="8">
        <v>41.122826000000003</v>
      </c>
      <c r="F4047" s="4">
        <f t="shared" si="318"/>
        <v>1.532426000000001</v>
      </c>
      <c r="G4047" s="4">
        <f t="shared" si="319"/>
        <v>1.532426000000001</v>
      </c>
      <c r="H4047" s="8">
        <f t="shared" si="320"/>
        <v>2.3483294454760029</v>
      </c>
      <c r="J4047" s="8">
        <v>-611.875</v>
      </c>
      <c r="K4047" s="8">
        <f t="shared" si="316"/>
        <v>-611.875</v>
      </c>
    </row>
    <row r="4048" spans="1:11" x14ac:dyDescent="0.25">
      <c r="A4048" s="8">
        <v>4040</v>
      </c>
      <c r="B4048" s="8">
        <v>7</v>
      </c>
      <c r="C4048" s="8">
        <v>108536</v>
      </c>
      <c r="D4048" s="8">
        <f t="shared" si="317"/>
        <v>108.536</v>
      </c>
      <c r="E4048" s="8">
        <v>109.922084</v>
      </c>
      <c r="F4048" s="4">
        <f t="shared" si="318"/>
        <v>1.3860839999999968</v>
      </c>
      <c r="G4048" s="4">
        <f t="shared" si="319"/>
        <v>1.3860839999999968</v>
      </c>
      <c r="H4048" s="8">
        <f t="shared" si="320"/>
        <v>1.9212288550559911</v>
      </c>
      <c r="J4048" s="8">
        <v>-611.875</v>
      </c>
      <c r="K4048" s="8">
        <f t="shared" si="316"/>
        <v>-611.875</v>
      </c>
    </row>
    <row r="4049" spans="1:11" x14ac:dyDescent="0.25">
      <c r="A4049" s="8">
        <v>4041</v>
      </c>
      <c r="B4049" s="8">
        <v>8</v>
      </c>
      <c r="C4049" s="8">
        <v>87398.7</v>
      </c>
      <c r="D4049" s="8">
        <f t="shared" si="317"/>
        <v>87.398699999999991</v>
      </c>
      <c r="E4049" s="8">
        <v>88.214490999999995</v>
      </c>
      <c r="F4049" s="4">
        <f t="shared" si="318"/>
        <v>0.81579100000000437</v>
      </c>
      <c r="G4049" s="4">
        <f t="shared" si="319"/>
        <v>0.81579100000000437</v>
      </c>
      <c r="H4049" s="8">
        <f t="shared" si="320"/>
        <v>0.66551495568100716</v>
      </c>
      <c r="J4049" s="8">
        <v>-611.875</v>
      </c>
      <c r="K4049" s="8">
        <f t="shared" si="316"/>
        <v>-611.875</v>
      </c>
    </row>
    <row r="4050" spans="1:11" x14ac:dyDescent="0.25">
      <c r="A4050" s="8">
        <v>4042</v>
      </c>
      <c r="B4050" s="8">
        <v>9</v>
      </c>
      <c r="C4050" s="8">
        <v>105094</v>
      </c>
      <c r="D4050" s="8">
        <f t="shared" si="317"/>
        <v>105.09399999999999</v>
      </c>
      <c r="E4050" s="8">
        <v>106.071646</v>
      </c>
      <c r="F4050" s="4">
        <f t="shared" si="318"/>
        <v>0.97764600000000712</v>
      </c>
      <c r="G4050" s="4">
        <f t="shared" si="319"/>
        <v>0.97764600000000712</v>
      </c>
      <c r="H4050" s="8">
        <f t="shared" si="320"/>
        <v>0.95579170131601388</v>
      </c>
      <c r="J4050" s="8">
        <v>-1066.92</v>
      </c>
      <c r="K4050" s="8">
        <f t="shared" si="316"/>
        <v>-1066.92</v>
      </c>
    </row>
    <row r="4051" spans="1:11" x14ac:dyDescent="0.25">
      <c r="A4051" s="8">
        <v>4043</v>
      </c>
      <c r="B4051" s="8">
        <v>10</v>
      </c>
      <c r="C4051" s="8">
        <v>109735</v>
      </c>
      <c r="D4051" s="8">
        <f t="shared" si="317"/>
        <v>109.735</v>
      </c>
      <c r="E4051" s="8">
        <v>110.162024</v>
      </c>
      <c r="F4051" s="4">
        <f t="shared" si="318"/>
        <v>0.42702400000000296</v>
      </c>
      <c r="G4051" s="4">
        <f t="shared" si="319"/>
        <v>0.42702400000000296</v>
      </c>
      <c r="H4051" s="8">
        <f t="shared" si="320"/>
        <v>0.18234949657600252</v>
      </c>
      <c r="J4051" s="8">
        <v>-1066.92</v>
      </c>
      <c r="K4051" s="8">
        <f t="shared" si="316"/>
        <v>-1066.92</v>
      </c>
    </row>
    <row r="4052" spans="1:11" x14ac:dyDescent="0.25">
      <c r="A4052" s="8">
        <v>4044</v>
      </c>
      <c r="B4052" s="8">
        <v>11</v>
      </c>
      <c r="C4052" s="8">
        <v>109319</v>
      </c>
      <c r="D4052" s="8">
        <f t="shared" si="317"/>
        <v>109.319</v>
      </c>
      <c r="E4052" s="8">
        <v>109.731415</v>
      </c>
      <c r="F4052" s="4">
        <f t="shared" si="318"/>
        <v>0.41241499999999576</v>
      </c>
      <c r="G4052" s="4">
        <f t="shared" si="319"/>
        <v>0.41241499999999576</v>
      </c>
      <c r="H4052" s="8">
        <f t="shared" si="320"/>
        <v>0.17008613222499649</v>
      </c>
      <c r="J4052" s="8">
        <v>7376.18</v>
      </c>
      <c r="K4052" s="8">
        <f t="shared" si="316"/>
        <v>7376.18</v>
      </c>
    </row>
    <row r="4053" spans="1:11" x14ac:dyDescent="0.25">
      <c r="A4053" s="8">
        <v>4045</v>
      </c>
      <c r="B4053" s="8">
        <v>12</v>
      </c>
      <c r="C4053" s="8">
        <v>108959</v>
      </c>
      <c r="D4053" s="8">
        <f t="shared" si="317"/>
        <v>108.959</v>
      </c>
      <c r="E4053" s="8">
        <v>109.32236399999999</v>
      </c>
      <c r="F4053" s="4">
        <f t="shared" si="318"/>
        <v>0.36336399999999003</v>
      </c>
      <c r="G4053" s="4">
        <f t="shared" si="319"/>
        <v>0.36336399999999003</v>
      </c>
      <c r="H4053" s="8">
        <f t="shared" si="320"/>
        <v>0.13203339649599274</v>
      </c>
      <c r="J4053" s="8">
        <v>109815</v>
      </c>
      <c r="K4053" s="8">
        <f t="shared" si="316"/>
        <v>109815</v>
      </c>
    </row>
    <row r="4054" spans="1:11" x14ac:dyDescent="0.25">
      <c r="A4054" s="8">
        <v>4046</v>
      </c>
      <c r="B4054" s="8">
        <v>13</v>
      </c>
      <c r="C4054" s="8">
        <v>108788</v>
      </c>
      <c r="D4054" s="8">
        <f t="shared" si="317"/>
        <v>108.788</v>
      </c>
      <c r="E4054" s="8">
        <v>109.122845</v>
      </c>
      <c r="F4054" s="4">
        <f t="shared" si="318"/>
        <v>0.33484500000000139</v>
      </c>
      <c r="G4054" s="4">
        <f t="shared" si="319"/>
        <v>0.33484500000000139</v>
      </c>
      <c r="H4054" s="8">
        <f t="shared" si="320"/>
        <v>0.11212117402500094</v>
      </c>
      <c r="J4054" s="8">
        <v>-754.07500000000005</v>
      </c>
      <c r="K4054" s="8">
        <f t="shared" si="316"/>
        <v>-754.07500000000005</v>
      </c>
    </row>
    <row r="4055" spans="1:11" x14ac:dyDescent="0.25">
      <c r="A4055" s="8">
        <v>4047</v>
      </c>
      <c r="B4055" s="8">
        <v>14</v>
      </c>
      <c r="C4055" s="8">
        <v>108661</v>
      </c>
      <c r="D4055" s="8">
        <f t="shared" si="317"/>
        <v>108.661</v>
      </c>
      <c r="E4055" s="8">
        <v>109.121604</v>
      </c>
      <c r="F4055" s="4">
        <f t="shared" si="318"/>
        <v>0.46060400000000357</v>
      </c>
      <c r="G4055" s="4">
        <f t="shared" si="319"/>
        <v>0.46060400000000357</v>
      </c>
      <c r="H4055" s="8">
        <f t="shared" si="320"/>
        <v>0.21215604481600328</v>
      </c>
      <c r="J4055" s="8">
        <v>-754.07500000000005</v>
      </c>
      <c r="K4055" s="8">
        <f t="shared" si="316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17"/>
        <v>-0.75407500000000005</v>
      </c>
      <c r="E4056" s="8">
        <v>-0.75407500000000005</v>
      </c>
      <c r="F4056" s="4">
        <f t="shared" si="318"/>
        <v>0</v>
      </c>
      <c r="G4056" s="4">
        <f t="shared" si="319"/>
        <v>0</v>
      </c>
      <c r="H4056" s="8">
        <f t="shared" si="320"/>
        <v>0</v>
      </c>
      <c r="J4056" s="8">
        <v>-754.07500000000005</v>
      </c>
      <c r="K4056" s="8">
        <f t="shared" si="316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17"/>
        <v>-0.75407500000000005</v>
      </c>
      <c r="E4057" s="8">
        <v>-0.75407500000000005</v>
      </c>
      <c r="F4057" s="4">
        <f t="shared" si="318"/>
        <v>0</v>
      </c>
      <c r="G4057" s="4">
        <f t="shared" si="319"/>
        <v>0</v>
      </c>
      <c r="H4057" s="8">
        <f t="shared" si="320"/>
        <v>0</v>
      </c>
      <c r="J4057" s="8">
        <v>-754.07500000000005</v>
      </c>
      <c r="K4057" s="8">
        <f t="shared" si="316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17"/>
        <v>-0.75407500000000005</v>
      </c>
      <c r="E4058" s="8">
        <v>-0.75407500000000005</v>
      </c>
      <c r="F4058" s="4">
        <f t="shared" si="318"/>
        <v>0</v>
      </c>
      <c r="G4058" s="4">
        <f t="shared" si="319"/>
        <v>0</v>
      </c>
      <c r="H4058" s="8">
        <f t="shared" si="320"/>
        <v>0</v>
      </c>
      <c r="J4058" s="8">
        <v>-754.07500000000005</v>
      </c>
      <c r="K4058" s="8">
        <f t="shared" si="316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17"/>
        <v>-0.75407500000000005</v>
      </c>
      <c r="E4059" s="8">
        <v>-0.75407500000000005</v>
      </c>
      <c r="F4059" s="4">
        <f t="shared" si="318"/>
        <v>0</v>
      </c>
      <c r="G4059" s="4">
        <f t="shared" si="319"/>
        <v>0</v>
      </c>
      <c r="H4059" s="8">
        <f t="shared" si="320"/>
        <v>0</v>
      </c>
      <c r="J4059" s="8">
        <v>-754.07500000000005</v>
      </c>
      <c r="K4059" s="8">
        <f t="shared" si="316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17"/>
        <v>-0.61187499999999995</v>
      </c>
      <c r="E4060" s="8">
        <v>-0.61187499999999995</v>
      </c>
      <c r="F4060" s="4">
        <f t="shared" si="318"/>
        <v>0</v>
      </c>
      <c r="G4060" s="4">
        <f t="shared" si="319"/>
        <v>0</v>
      </c>
      <c r="H4060" s="8">
        <f t="shared" si="320"/>
        <v>0</v>
      </c>
      <c r="J4060" s="8">
        <v>-754.07500000000005</v>
      </c>
      <c r="K4060" s="8">
        <f t="shared" si="316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17"/>
        <v>-0.61187499999999995</v>
      </c>
      <c r="E4061" s="8">
        <v>-0.61187499999999995</v>
      </c>
      <c r="F4061" s="4">
        <f t="shared" si="318"/>
        <v>0</v>
      </c>
      <c r="G4061" s="4">
        <f t="shared" si="319"/>
        <v>0</v>
      </c>
      <c r="H4061" s="8">
        <f t="shared" si="320"/>
        <v>0</v>
      </c>
      <c r="J4061" s="8">
        <v>-754.07500000000005</v>
      </c>
      <c r="K4061" s="8">
        <f t="shared" si="316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17"/>
        <v>-0.61187499999999995</v>
      </c>
      <c r="E4062" s="8">
        <v>-0.61187499999999995</v>
      </c>
      <c r="F4062" s="4">
        <f t="shared" si="318"/>
        <v>0</v>
      </c>
      <c r="G4062" s="4">
        <f t="shared" si="319"/>
        <v>0</v>
      </c>
      <c r="H4062" s="8">
        <f t="shared" si="320"/>
        <v>0</v>
      </c>
      <c r="J4062" s="8">
        <v>-754.07500000000005</v>
      </c>
      <c r="K4062" s="8">
        <f t="shared" si="316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17"/>
        <v>-0.61187499999999995</v>
      </c>
      <c r="E4063" s="8">
        <v>-0.61187499999999995</v>
      </c>
      <c r="F4063" s="4">
        <f t="shared" si="318"/>
        <v>0</v>
      </c>
      <c r="G4063" s="4">
        <f t="shared" si="319"/>
        <v>0</v>
      </c>
      <c r="H4063" s="8">
        <f t="shared" si="320"/>
        <v>0</v>
      </c>
      <c r="J4063" s="8">
        <v>-754.07500000000005</v>
      </c>
      <c r="K4063" s="8">
        <f t="shared" si="316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17"/>
        <v>-0.61187499999999995</v>
      </c>
      <c r="E4064" s="8">
        <v>-0.61187499999999995</v>
      </c>
      <c r="F4064" s="4">
        <f t="shared" si="318"/>
        <v>0</v>
      </c>
      <c r="G4064" s="4">
        <f t="shared" si="319"/>
        <v>0</v>
      </c>
      <c r="H4064" s="8">
        <f t="shared" si="320"/>
        <v>0</v>
      </c>
      <c r="J4064" s="8">
        <v>-754.07500000000005</v>
      </c>
      <c r="K4064" s="8">
        <f t="shared" si="316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17"/>
        <v>-0.61187499999999995</v>
      </c>
      <c r="E4065" s="8">
        <v>-0.61187499999999995</v>
      </c>
      <c r="F4065" s="4">
        <f t="shared" si="318"/>
        <v>0</v>
      </c>
      <c r="G4065" s="4">
        <f t="shared" si="319"/>
        <v>0</v>
      </c>
      <c r="H4065" s="8">
        <f t="shared" si="320"/>
        <v>0</v>
      </c>
      <c r="J4065" s="8">
        <v>-611.875</v>
      </c>
      <c r="K4065" s="8">
        <f t="shared" si="316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17"/>
        <v>-0.61187499999999995</v>
      </c>
      <c r="E4066" s="8">
        <v>-0.61187499999999995</v>
      </c>
      <c r="F4066" s="4">
        <f t="shared" si="318"/>
        <v>0</v>
      </c>
      <c r="G4066" s="4">
        <f t="shared" si="319"/>
        <v>0</v>
      </c>
      <c r="H4066" s="8">
        <f t="shared" si="320"/>
        <v>0</v>
      </c>
      <c r="J4066" s="8">
        <v>-611.875</v>
      </c>
      <c r="K4066" s="8">
        <f t="shared" si="316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17"/>
        <v>-0.61187499999999995</v>
      </c>
      <c r="E4067" s="8">
        <v>-0.61187499999999995</v>
      </c>
      <c r="F4067" s="4">
        <f t="shared" si="318"/>
        <v>0</v>
      </c>
      <c r="G4067" s="4">
        <f t="shared" si="319"/>
        <v>0</v>
      </c>
      <c r="H4067" s="8">
        <f t="shared" si="320"/>
        <v>0</v>
      </c>
      <c r="J4067" s="8">
        <v>-611.875</v>
      </c>
      <c r="K4067" s="8">
        <f t="shared" si="316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17"/>
        <v>-0.61187499999999995</v>
      </c>
      <c r="E4068" s="8">
        <v>-0.61187499999999995</v>
      </c>
      <c r="F4068" s="4">
        <f t="shared" si="318"/>
        <v>0</v>
      </c>
      <c r="G4068" s="4">
        <f t="shared" si="319"/>
        <v>0</v>
      </c>
      <c r="H4068" s="8">
        <f t="shared" si="320"/>
        <v>0</v>
      </c>
      <c r="J4068" s="8">
        <v>-611.875</v>
      </c>
      <c r="K4068" s="8">
        <f t="shared" si="316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17"/>
        <v>-1.0669200000000001</v>
      </c>
      <c r="E4069" s="8">
        <v>-1.0669150000000001</v>
      </c>
      <c r="F4069" s="4">
        <f t="shared" si="318"/>
        <v>5.000000000032756E-6</v>
      </c>
      <c r="G4069" s="4">
        <f t="shared" si="319"/>
        <v>5.000000000032756E-6</v>
      </c>
      <c r="H4069" s="8">
        <f t="shared" si="320"/>
        <v>2.5000000000327561E-11</v>
      </c>
      <c r="J4069" s="8">
        <v>-611.875</v>
      </c>
      <c r="K4069" s="8">
        <f t="shared" si="316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17"/>
        <v>-1.0669200000000001</v>
      </c>
      <c r="E4070" s="8">
        <v>-1.0669150000000001</v>
      </c>
      <c r="F4070" s="4">
        <f t="shared" si="318"/>
        <v>5.000000000032756E-6</v>
      </c>
      <c r="G4070" s="4">
        <f t="shared" si="319"/>
        <v>5.000000000032756E-6</v>
      </c>
      <c r="H4070" s="8">
        <f t="shared" si="320"/>
        <v>2.5000000000327561E-11</v>
      </c>
      <c r="J4070" s="8">
        <v>-611.875</v>
      </c>
      <c r="K4070" s="8">
        <f t="shared" si="316"/>
        <v>-611.875</v>
      </c>
    </row>
    <row r="4071" spans="1:11" x14ac:dyDescent="0.25">
      <c r="A4071" s="8">
        <v>4063</v>
      </c>
      <c r="B4071" s="8">
        <v>6</v>
      </c>
      <c r="C4071" s="8">
        <v>594.08699999999999</v>
      </c>
      <c r="D4071" s="8">
        <f t="shared" si="317"/>
        <v>0.59408700000000003</v>
      </c>
      <c r="E4071" s="8">
        <v>1.438005</v>
      </c>
      <c r="F4071" s="4">
        <f t="shared" si="318"/>
        <v>0.84391799999999995</v>
      </c>
      <c r="G4071" s="4">
        <f t="shared" si="319"/>
        <v>0.84391799999999995</v>
      </c>
      <c r="H4071" s="8">
        <f t="shared" si="320"/>
        <v>0.71219759072399991</v>
      </c>
      <c r="J4071" s="8">
        <v>-611.875</v>
      </c>
      <c r="K4071" s="8">
        <f t="shared" si="316"/>
        <v>-611.875</v>
      </c>
    </row>
    <row r="4072" spans="1:11" x14ac:dyDescent="0.25">
      <c r="A4072" s="8">
        <v>4064</v>
      </c>
      <c r="B4072" s="8">
        <v>7</v>
      </c>
      <c r="C4072" s="8">
        <v>111488</v>
      </c>
      <c r="D4072" s="8">
        <f t="shared" si="317"/>
        <v>111.488</v>
      </c>
      <c r="E4072" s="8">
        <v>111.71270699999999</v>
      </c>
      <c r="F4072" s="4">
        <f t="shared" si="318"/>
        <v>0.22470699999999511</v>
      </c>
      <c r="G4072" s="4">
        <f t="shared" si="319"/>
        <v>0.22470699999999511</v>
      </c>
      <c r="H4072" s="8">
        <f t="shared" si="320"/>
        <v>5.04932358489978E-2</v>
      </c>
      <c r="J4072" s="8">
        <v>-611.875</v>
      </c>
      <c r="K4072" s="8">
        <f t="shared" si="316"/>
        <v>-611.875</v>
      </c>
    </row>
    <row r="4073" spans="1:11" x14ac:dyDescent="0.25">
      <c r="A4073" s="8">
        <v>4065</v>
      </c>
      <c r="B4073" s="8">
        <v>8</v>
      </c>
      <c r="C4073" s="8">
        <v>110716</v>
      </c>
      <c r="D4073" s="8">
        <f t="shared" si="317"/>
        <v>110.71599999999999</v>
      </c>
      <c r="E4073" s="8">
        <v>111.431915</v>
      </c>
      <c r="F4073" s="4">
        <f t="shared" si="318"/>
        <v>0.71591500000000963</v>
      </c>
      <c r="G4073" s="4">
        <f t="shared" si="319"/>
        <v>0.71591500000000963</v>
      </c>
      <c r="H4073" s="8">
        <f t="shared" si="320"/>
        <v>0.51253428722501382</v>
      </c>
      <c r="J4073" s="8">
        <v>-611.875</v>
      </c>
      <c r="K4073" s="8">
        <f t="shared" si="316"/>
        <v>-611.875</v>
      </c>
    </row>
    <row r="4074" spans="1:11" x14ac:dyDescent="0.25">
      <c r="A4074" s="8">
        <v>4066</v>
      </c>
      <c r="B4074" s="8">
        <v>9</v>
      </c>
      <c r="C4074" s="8">
        <v>110203</v>
      </c>
      <c r="D4074" s="8">
        <f t="shared" si="317"/>
        <v>110.203</v>
      </c>
      <c r="E4074" s="8">
        <v>110.63911</v>
      </c>
      <c r="F4074" s="4">
        <f t="shared" si="318"/>
        <v>0.43610999999999933</v>
      </c>
      <c r="G4074" s="4">
        <f t="shared" si="319"/>
        <v>0.43610999999999933</v>
      </c>
      <c r="H4074" s="8">
        <f t="shared" si="320"/>
        <v>0.19019193209999941</v>
      </c>
      <c r="J4074" s="8">
        <v>-1066.92</v>
      </c>
      <c r="K4074" s="8">
        <f t="shared" si="316"/>
        <v>-1066.92</v>
      </c>
    </row>
    <row r="4075" spans="1:11" x14ac:dyDescent="0.25">
      <c r="A4075" s="8">
        <v>4067</v>
      </c>
      <c r="B4075" s="8">
        <v>10</v>
      </c>
      <c r="C4075" s="8">
        <v>109702</v>
      </c>
      <c r="D4075" s="8">
        <f t="shared" si="317"/>
        <v>109.702</v>
      </c>
      <c r="E4075" s="8">
        <v>110.12475999999999</v>
      </c>
      <c r="F4075" s="4">
        <f t="shared" si="318"/>
        <v>0.42275999999999669</v>
      </c>
      <c r="G4075" s="4">
        <f t="shared" si="319"/>
        <v>0.42275999999999669</v>
      </c>
      <c r="H4075" s="8">
        <f t="shared" si="320"/>
        <v>0.17872601759999721</v>
      </c>
      <c r="J4075" s="8">
        <v>-1108.2</v>
      </c>
      <c r="K4075" s="8">
        <f t="shared" si="316"/>
        <v>-1108.2</v>
      </c>
    </row>
    <row r="4076" spans="1:11" x14ac:dyDescent="0.25">
      <c r="A4076" s="8">
        <v>4068</v>
      </c>
      <c r="B4076" s="8">
        <v>11</v>
      </c>
      <c r="C4076" s="8">
        <v>109225</v>
      </c>
      <c r="D4076" s="8">
        <f t="shared" si="317"/>
        <v>109.22499999999999</v>
      </c>
      <c r="E4076" s="8">
        <v>109.68827400000001</v>
      </c>
      <c r="F4076" s="4">
        <f t="shared" si="318"/>
        <v>0.46327400000001262</v>
      </c>
      <c r="G4076" s="4">
        <f t="shared" si="319"/>
        <v>0.46327400000001262</v>
      </c>
      <c r="H4076" s="8">
        <f t="shared" si="320"/>
        <v>0.2146227990760117</v>
      </c>
      <c r="J4076" s="8">
        <v>41138.800000000003</v>
      </c>
      <c r="K4076" s="8">
        <f t="shared" ref="K4076:K4139" si="321">J4076</f>
        <v>41138.800000000003</v>
      </c>
    </row>
    <row r="4077" spans="1:11" x14ac:dyDescent="0.25">
      <c r="A4077" s="8">
        <v>4069</v>
      </c>
      <c r="B4077" s="8">
        <v>12</v>
      </c>
      <c r="C4077" s="8">
        <v>108778</v>
      </c>
      <c r="D4077" s="8">
        <f t="shared" si="317"/>
        <v>108.77800000000001</v>
      </c>
      <c r="E4077" s="8">
        <v>109.229519</v>
      </c>
      <c r="F4077" s="4">
        <f t="shared" si="318"/>
        <v>0.45151899999999046</v>
      </c>
      <c r="G4077" s="4">
        <f t="shared" si="319"/>
        <v>0.45151899999999046</v>
      </c>
      <c r="H4077" s="8">
        <f t="shared" si="320"/>
        <v>0.20386940736099138</v>
      </c>
      <c r="J4077" s="8">
        <v>109848</v>
      </c>
      <c r="K4077" s="8">
        <f t="shared" si="321"/>
        <v>109848</v>
      </c>
    </row>
    <row r="4078" spans="1:11" x14ac:dyDescent="0.25">
      <c r="A4078" s="8">
        <v>4070</v>
      </c>
      <c r="B4078" s="8">
        <v>13</v>
      </c>
      <c r="C4078" s="8">
        <v>108624</v>
      </c>
      <c r="D4078" s="8">
        <f t="shared" si="317"/>
        <v>108.624</v>
      </c>
      <c r="E4078" s="8">
        <v>108.955898</v>
      </c>
      <c r="F4078" s="4">
        <f t="shared" si="318"/>
        <v>0.33189800000000957</v>
      </c>
      <c r="G4078" s="4">
        <f t="shared" si="319"/>
        <v>0.33189800000000957</v>
      </c>
      <c r="H4078" s="8">
        <f t="shared" si="320"/>
        <v>0.11015628240400635</v>
      </c>
      <c r="J4078" s="8">
        <v>88260.6</v>
      </c>
      <c r="K4078" s="8">
        <f t="shared" si="321"/>
        <v>88260.6</v>
      </c>
    </row>
    <row r="4079" spans="1:11" x14ac:dyDescent="0.25">
      <c r="A4079" s="8">
        <v>4071</v>
      </c>
      <c r="B4079" s="8">
        <v>14</v>
      </c>
      <c r="C4079" s="8">
        <v>108762</v>
      </c>
      <c r="D4079" s="8">
        <f t="shared" si="317"/>
        <v>108.762</v>
      </c>
      <c r="E4079" s="8">
        <v>109.06697200000001</v>
      </c>
      <c r="F4079" s="4">
        <f t="shared" si="318"/>
        <v>0.30497200000000646</v>
      </c>
      <c r="G4079" s="4">
        <f t="shared" si="319"/>
        <v>0.30497200000000646</v>
      </c>
      <c r="H4079" s="8">
        <f t="shared" si="320"/>
        <v>9.3007920784003939E-2</v>
      </c>
      <c r="J4079" s="8">
        <v>106040</v>
      </c>
      <c r="K4079" s="8">
        <f t="shared" si="321"/>
        <v>106040</v>
      </c>
    </row>
    <row r="4080" spans="1:11" x14ac:dyDescent="0.25">
      <c r="A4080" s="8">
        <v>4072</v>
      </c>
      <c r="B4080" s="8">
        <v>15</v>
      </c>
      <c r="C4080" s="8">
        <v>108849</v>
      </c>
      <c r="D4080" s="8">
        <f t="shared" si="317"/>
        <v>108.849</v>
      </c>
      <c r="E4080" s="8">
        <v>109.29648400000001</v>
      </c>
      <c r="F4080" s="4">
        <f t="shared" si="318"/>
        <v>0.44748400000000288</v>
      </c>
      <c r="G4080" s="4">
        <f t="shared" si="319"/>
        <v>0.44748400000000288</v>
      </c>
      <c r="H4080" s="8">
        <f t="shared" si="320"/>
        <v>0.20024193025600256</v>
      </c>
      <c r="J4080" s="8">
        <v>110108</v>
      </c>
      <c r="K4080" s="8">
        <f t="shared" si="321"/>
        <v>110108</v>
      </c>
    </row>
    <row r="4081" spans="1:11" x14ac:dyDescent="0.25">
      <c r="A4081" s="8">
        <v>4073</v>
      </c>
      <c r="B4081" s="8">
        <v>16</v>
      </c>
      <c r="C4081" s="8">
        <v>95265.5</v>
      </c>
      <c r="D4081" s="8">
        <f t="shared" si="317"/>
        <v>95.265500000000003</v>
      </c>
      <c r="E4081" s="8">
        <v>93.672579999999996</v>
      </c>
      <c r="F4081" s="4">
        <f t="shared" si="318"/>
        <v>-1.5929200000000066</v>
      </c>
      <c r="G4081" s="4">
        <f t="shared" si="319"/>
        <v>1.5929200000000066</v>
      </c>
      <c r="H4081" s="8">
        <f t="shared" si="320"/>
        <v>2.537394126400021</v>
      </c>
      <c r="J4081" s="8">
        <v>109680</v>
      </c>
      <c r="K4081" s="8">
        <f t="shared" si="321"/>
        <v>109680</v>
      </c>
    </row>
    <row r="4082" spans="1:11" x14ac:dyDescent="0.25">
      <c r="A4082" s="8">
        <v>4074</v>
      </c>
      <c r="B4082" s="8">
        <v>17</v>
      </c>
      <c r="C4082" s="8">
        <v>46188.2</v>
      </c>
      <c r="D4082" s="8">
        <f t="shared" si="317"/>
        <v>46.188199999999995</v>
      </c>
      <c r="E4082" s="8">
        <v>44.723784999999999</v>
      </c>
      <c r="F4082" s="4">
        <f t="shared" si="318"/>
        <v>-1.4644149999999954</v>
      </c>
      <c r="G4082" s="4">
        <f t="shared" si="319"/>
        <v>1.4644149999999954</v>
      </c>
      <c r="H4082" s="8">
        <f t="shared" si="320"/>
        <v>2.1445112922249865</v>
      </c>
      <c r="J4082" s="8">
        <v>109288</v>
      </c>
      <c r="K4082" s="8">
        <f t="shared" si="321"/>
        <v>109288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17"/>
        <v>-0.92471500000000006</v>
      </c>
      <c r="E4083" s="8">
        <v>-0.92471499999999995</v>
      </c>
      <c r="F4083" s="4">
        <f t="shared" si="318"/>
        <v>1.1102230246251565E-16</v>
      </c>
      <c r="G4083" s="4">
        <f t="shared" si="319"/>
        <v>1.1102230246251565E-16</v>
      </c>
      <c r="H4083" s="8">
        <f t="shared" si="320"/>
        <v>1.2325951644078309E-32</v>
      </c>
      <c r="J4083" s="8">
        <v>109093</v>
      </c>
      <c r="K4083" s="8">
        <f t="shared" si="321"/>
        <v>109093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17"/>
        <v>-0.61187499999999995</v>
      </c>
      <c r="E4084" s="8">
        <v>-0.61187499999999995</v>
      </c>
      <c r="F4084" s="4">
        <f t="shared" si="318"/>
        <v>0</v>
      </c>
      <c r="G4084" s="4">
        <f t="shared" si="319"/>
        <v>0</v>
      </c>
      <c r="H4084" s="8">
        <f t="shared" si="320"/>
        <v>0</v>
      </c>
      <c r="J4084" s="8">
        <v>109092</v>
      </c>
      <c r="K4084" s="8">
        <f t="shared" si="321"/>
        <v>109092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17"/>
        <v>-0.61187499999999995</v>
      </c>
      <c r="E4085" s="8">
        <v>-0.61187499999999995</v>
      </c>
      <c r="F4085" s="4">
        <f t="shared" si="318"/>
        <v>0</v>
      </c>
      <c r="G4085" s="4">
        <f t="shared" si="319"/>
        <v>0</v>
      </c>
      <c r="H4085" s="8">
        <f t="shared" si="320"/>
        <v>0</v>
      </c>
      <c r="J4085" s="8">
        <v>-754.07500000000005</v>
      </c>
      <c r="K4085" s="8">
        <f t="shared" si="321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17"/>
        <v>-0.61187499999999995</v>
      </c>
      <c r="E4086" s="8">
        <v>-0.61187499999999995</v>
      </c>
      <c r="F4086" s="4">
        <f t="shared" si="318"/>
        <v>0</v>
      </c>
      <c r="G4086" s="4">
        <f t="shared" si="319"/>
        <v>0</v>
      </c>
      <c r="H4086" s="8">
        <f t="shared" si="320"/>
        <v>0</v>
      </c>
      <c r="J4086" s="8">
        <v>-754.07500000000005</v>
      </c>
      <c r="K4086" s="8">
        <f t="shared" si="321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17"/>
        <v>-0.61187499999999995</v>
      </c>
      <c r="E4087" s="8">
        <v>-0.61187499999999995</v>
      </c>
      <c r="F4087" s="4">
        <f t="shared" si="318"/>
        <v>0</v>
      </c>
      <c r="G4087" s="4">
        <f t="shared" si="319"/>
        <v>0</v>
      </c>
      <c r="H4087" s="8">
        <f t="shared" si="320"/>
        <v>0</v>
      </c>
      <c r="J4087" s="8">
        <v>-754.07500000000005</v>
      </c>
      <c r="K4087" s="8">
        <f t="shared" si="321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17"/>
        <v>-0.61187499999999995</v>
      </c>
      <c r="E4088" s="8">
        <v>-0.61187499999999995</v>
      </c>
      <c r="F4088" s="4">
        <f t="shared" si="318"/>
        <v>0</v>
      </c>
      <c r="G4088" s="4">
        <f t="shared" si="319"/>
        <v>0</v>
      </c>
      <c r="H4088" s="8">
        <f t="shared" si="320"/>
        <v>0</v>
      </c>
      <c r="J4088" s="8">
        <v>-754.07500000000005</v>
      </c>
      <c r="K4088" s="8">
        <f t="shared" si="321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17"/>
        <v>-0.61187499999999995</v>
      </c>
      <c r="E4089" s="8">
        <v>-0.61187499999999995</v>
      </c>
      <c r="F4089" s="4">
        <f t="shared" si="318"/>
        <v>0</v>
      </c>
      <c r="G4089" s="4">
        <f t="shared" si="319"/>
        <v>0</v>
      </c>
      <c r="H4089" s="8">
        <f t="shared" si="320"/>
        <v>0</v>
      </c>
      <c r="J4089" s="8">
        <v>-611.875</v>
      </c>
      <c r="K4089" s="8">
        <f t="shared" si="321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17"/>
        <v>-0.61187499999999995</v>
      </c>
      <c r="E4090" s="8">
        <v>-0.61187499999999995</v>
      </c>
      <c r="F4090" s="4">
        <f t="shared" si="318"/>
        <v>0</v>
      </c>
      <c r="G4090" s="4">
        <f t="shared" si="319"/>
        <v>0</v>
      </c>
      <c r="H4090" s="8">
        <f t="shared" si="320"/>
        <v>0</v>
      </c>
      <c r="J4090" s="8">
        <v>-611.875</v>
      </c>
      <c r="K4090" s="8">
        <f t="shared" si="321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17"/>
        <v>-0.61187499999999995</v>
      </c>
      <c r="E4091" s="8">
        <v>-0.61187499999999995</v>
      </c>
      <c r="F4091" s="4">
        <f t="shared" si="318"/>
        <v>0</v>
      </c>
      <c r="G4091" s="4">
        <f t="shared" si="319"/>
        <v>0</v>
      </c>
      <c r="H4091" s="8">
        <f t="shared" si="320"/>
        <v>0</v>
      </c>
      <c r="J4091" s="8">
        <v>-611.875</v>
      </c>
      <c r="K4091" s="8">
        <f t="shared" si="321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17"/>
        <v>-0.61187499999999995</v>
      </c>
      <c r="E4092" s="8">
        <v>-0.61187499999999995</v>
      </c>
      <c r="F4092" s="4">
        <f t="shared" si="318"/>
        <v>0</v>
      </c>
      <c r="G4092" s="4">
        <f t="shared" si="319"/>
        <v>0</v>
      </c>
      <c r="H4092" s="8">
        <f t="shared" si="320"/>
        <v>0</v>
      </c>
      <c r="J4092" s="8">
        <v>-611.875</v>
      </c>
      <c r="K4092" s="8">
        <f t="shared" si="321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17"/>
        <v>-1.0669200000000001</v>
      </c>
      <c r="E4093" s="8">
        <v>-1.0669150000000001</v>
      </c>
      <c r="F4093" s="4">
        <f t="shared" si="318"/>
        <v>5.000000000032756E-6</v>
      </c>
      <c r="G4093" s="4">
        <f t="shared" si="319"/>
        <v>5.000000000032756E-6</v>
      </c>
      <c r="H4093" s="8">
        <f t="shared" si="320"/>
        <v>2.5000000000327561E-11</v>
      </c>
      <c r="J4093" s="8">
        <v>-611.875</v>
      </c>
      <c r="K4093" s="8">
        <f t="shared" si="321"/>
        <v>-611.875</v>
      </c>
    </row>
    <row r="4094" spans="1:11" x14ac:dyDescent="0.25">
      <c r="A4094" s="8">
        <v>4086</v>
      </c>
      <c r="B4094" s="8">
        <v>5</v>
      </c>
      <c r="C4094" s="8">
        <v>-2428.9899999999998</v>
      </c>
      <c r="D4094" s="8">
        <f t="shared" si="317"/>
        <v>-2.4289899999999998</v>
      </c>
      <c r="E4094" s="8">
        <v>-2.859877</v>
      </c>
      <c r="F4094" s="4">
        <f t="shared" si="318"/>
        <v>-0.43088700000000024</v>
      </c>
      <c r="G4094" s="4">
        <f t="shared" si="319"/>
        <v>0.43088700000000024</v>
      </c>
      <c r="H4094" s="8">
        <f t="shared" si="320"/>
        <v>0.18566360676900021</v>
      </c>
      <c r="J4094" s="8">
        <v>-611.875</v>
      </c>
      <c r="K4094" s="8">
        <f t="shared" si="321"/>
        <v>-611.875</v>
      </c>
    </row>
    <row r="4095" spans="1:11" x14ac:dyDescent="0.25">
      <c r="A4095" s="8">
        <v>4087</v>
      </c>
      <c r="B4095" s="8">
        <v>6</v>
      </c>
      <c r="C4095" s="8">
        <v>67384.5</v>
      </c>
      <c r="D4095" s="8">
        <f t="shared" si="317"/>
        <v>67.384500000000003</v>
      </c>
      <c r="E4095" s="8">
        <v>69.518673000000007</v>
      </c>
      <c r="F4095" s="4">
        <f t="shared" si="318"/>
        <v>2.1341730000000041</v>
      </c>
      <c r="G4095" s="4">
        <f t="shared" si="319"/>
        <v>2.1341730000000041</v>
      </c>
      <c r="H4095" s="8">
        <f t="shared" si="320"/>
        <v>4.5546943939290179</v>
      </c>
      <c r="J4095" s="8">
        <v>-611.875</v>
      </c>
      <c r="K4095" s="8">
        <f t="shared" si="321"/>
        <v>-611.875</v>
      </c>
    </row>
    <row r="4096" spans="1:11" x14ac:dyDescent="0.25">
      <c r="A4096" s="8">
        <v>4088</v>
      </c>
      <c r="B4096" s="8">
        <v>7</v>
      </c>
      <c r="C4096" s="8">
        <v>111678</v>
      </c>
      <c r="D4096" s="8">
        <f t="shared" si="317"/>
        <v>111.678</v>
      </c>
      <c r="E4096" s="8">
        <v>112.20488400000001</v>
      </c>
      <c r="F4096" s="4">
        <f t="shared" si="318"/>
        <v>0.52688400000000968</v>
      </c>
      <c r="G4096" s="4">
        <f t="shared" si="319"/>
        <v>0.52688400000000968</v>
      </c>
      <c r="H4096" s="8">
        <f t="shared" si="320"/>
        <v>0.27760674945601022</v>
      </c>
      <c r="J4096" s="8">
        <v>-611.875</v>
      </c>
      <c r="K4096" s="8">
        <f t="shared" si="321"/>
        <v>-611.875</v>
      </c>
    </row>
    <row r="4097" spans="1:11" x14ac:dyDescent="0.25">
      <c r="A4097" s="8">
        <v>4089</v>
      </c>
      <c r="B4097" s="8">
        <v>8</v>
      </c>
      <c r="C4097" s="8">
        <v>111003</v>
      </c>
      <c r="D4097" s="8">
        <f t="shared" si="317"/>
        <v>111.003</v>
      </c>
      <c r="E4097" s="8">
        <v>111.515513</v>
      </c>
      <c r="F4097" s="4">
        <f t="shared" si="318"/>
        <v>0.51251299999999844</v>
      </c>
      <c r="G4097" s="4">
        <f t="shared" si="319"/>
        <v>0.51251299999999844</v>
      </c>
      <c r="H4097" s="8">
        <f t="shared" si="320"/>
        <v>0.26266957516899841</v>
      </c>
      <c r="J4097" s="8">
        <v>-611.875</v>
      </c>
      <c r="K4097" s="8">
        <f t="shared" si="321"/>
        <v>-611.875</v>
      </c>
    </row>
    <row r="4098" spans="1:11" x14ac:dyDescent="0.25">
      <c r="A4098" s="8">
        <v>4090</v>
      </c>
      <c r="B4098" s="8">
        <v>9</v>
      </c>
      <c r="C4098" s="8">
        <v>110281</v>
      </c>
      <c r="D4098" s="8">
        <f t="shared" si="317"/>
        <v>110.28100000000001</v>
      </c>
      <c r="E4098" s="8">
        <v>110.773507</v>
      </c>
      <c r="F4098" s="4">
        <f t="shared" si="318"/>
        <v>0.49250699999998915</v>
      </c>
      <c r="G4098" s="4">
        <f t="shared" si="319"/>
        <v>0.49250699999998915</v>
      </c>
      <c r="H4098" s="8">
        <f t="shared" si="320"/>
        <v>0.24256314504898932</v>
      </c>
      <c r="J4098" s="8">
        <v>-1066.92</v>
      </c>
      <c r="K4098" s="8">
        <f t="shared" si="321"/>
        <v>-1066.92</v>
      </c>
    </row>
    <row r="4099" spans="1:11" x14ac:dyDescent="0.25">
      <c r="A4099" s="8">
        <v>4091</v>
      </c>
      <c r="B4099" s="8">
        <v>10</v>
      </c>
      <c r="C4099" s="8">
        <v>109665</v>
      </c>
      <c r="D4099" s="8">
        <f t="shared" si="317"/>
        <v>109.66500000000001</v>
      </c>
      <c r="E4099" s="8">
        <v>110.132676</v>
      </c>
      <c r="F4099" s="4">
        <f t="shared" si="318"/>
        <v>0.46767599999999732</v>
      </c>
      <c r="G4099" s="4">
        <f t="shared" si="319"/>
        <v>0.46767599999999732</v>
      </c>
      <c r="H4099" s="8">
        <f t="shared" si="320"/>
        <v>0.21872084097599748</v>
      </c>
      <c r="J4099" s="8">
        <v>-1066.92</v>
      </c>
      <c r="K4099" s="8">
        <f t="shared" si="321"/>
        <v>-1066.92</v>
      </c>
    </row>
    <row r="4100" spans="1:11" x14ac:dyDescent="0.25">
      <c r="A4100" s="8">
        <v>4092</v>
      </c>
      <c r="B4100" s="8">
        <v>11</v>
      </c>
      <c r="C4100" s="8">
        <v>109154</v>
      </c>
      <c r="D4100" s="8">
        <f t="shared" si="317"/>
        <v>109.154</v>
      </c>
      <c r="E4100" s="8">
        <v>109.57749099999999</v>
      </c>
      <c r="F4100" s="4">
        <f t="shared" si="318"/>
        <v>0.42349099999999851</v>
      </c>
      <c r="G4100" s="4">
        <f t="shared" si="319"/>
        <v>0.42349099999999851</v>
      </c>
      <c r="H4100" s="8">
        <f t="shared" si="320"/>
        <v>0.17934462708099874</v>
      </c>
      <c r="J4100" s="8">
        <v>1444.83</v>
      </c>
      <c r="K4100" s="8">
        <f t="shared" si="321"/>
        <v>1444.83</v>
      </c>
    </row>
    <row r="4101" spans="1:11" x14ac:dyDescent="0.25">
      <c r="A4101" s="8">
        <v>4093</v>
      </c>
      <c r="B4101" s="8">
        <v>12</v>
      </c>
      <c r="C4101" s="8">
        <v>108622</v>
      </c>
      <c r="D4101" s="8">
        <f t="shared" si="317"/>
        <v>108.622</v>
      </c>
      <c r="E4101" s="8">
        <v>108.750077</v>
      </c>
      <c r="F4101" s="4">
        <f t="shared" si="318"/>
        <v>0.12807700000000466</v>
      </c>
      <c r="G4101" s="4">
        <f t="shared" si="319"/>
        <v>0.12807700000000466</v>
      </c>
      <c r="H4101" s="8">
        <f t="shared" si="320"/>
        <v>1.6403717929001194E-2</v>
      </c>
      <c r="J4101" s="8">
        <v>111619</v>
      </c>
      <c r="K4101" s="8">
        <f t="shared" si="321"/>
        <v>111619</v>
      </c>
    </row>
    <row r="4102" spans="1:11" x14ac:dyDescent="0.25">
      <c r="A4102" s="8">
        <v>4094</v>
      </c>
      <c r="B4102" s="8">
        <v>13</v>
      </c>
      <c r="C4102" s="8">
        <v>108154</v>
      </c>
      <c r="D4102" s="8">
        <f t="shared" si="317"/>
        <v>108.154</v>
      </c>
      <c r="E4102" s="8">
        <v>108.23741800000001</v>
      </c>
      <c r="F4102" s="4">
        <f t="shared" si="318"/>
        <v>8.3418000000008874E-2</v>
      </c>
      <c r="G4102" s="4">
        <f t="shared" si="319"/>
        <v>8.3418000000008874E-2</v>
      </c>
      <c r="H4102" s="8">
        <f t="shared" si="320"/>
        <v>6.9585627240014809E-3</v>
      </c>
      <c r="J4102" s="8">
        <v>111331</v>
      </c>
      <c r="K4102" s="8">
        <f t="shared" si="321"/>
        <v>111331</v>
      </c>
    </row>
    <row r="4103" spans="1:11" x14ac:dyDescent="0.25">
      <c r="A4103" s="8">
        <v>4095</v>
      </c>
      <c r="B4103" s="8">
        <v>14</v>
      </c>
      <c r="C4103" s="8">
        <v>107769</v>
      </c>
      <c r="D4103" s="8">
        <f t="shared" si="317"/>
        <v>107.76900000000001</v>
      </c>
      <c r="E4103" s="8">
        <v>107.844764</v>
      </c>
      <c r="F4103" s="4">
        <f t="shared" si="318"/>
        <v>7.5763999999992393E-2</v>
      </c>
      <c r="G4103" s="4">
        <f t="shared" si="319"/>
        <v>7.5763999999992393E-2</v>
      </c>
      <c r="H4103" s="8">
        <f t="shared" si="320"/>
        <v>5.7401836959988474E-3</v>
      </c>
      <c r="J4103" s="8">
        <v>110574</v>
      </c>
      <c r="K4103" s="8">
        <f t="shared" si="321"/>
        <v>110574</v>
      </c>
    </row>
    <row r="4104" spans="1:11" x14ac:dyDescent="0.25">
      <c r="A4104" s="8">
        <v>4096</v>
      </c>
      <c r="B4104" s="8">
        <v>15</v>
      </c>
      <c r="C4104" s="8">
        <v>107378</v>
      </c>
      <c r="D4104" s="8">
        <f t="shared" si="317"/>
        <v>107.378</v>
      </c>
      <c r="E4104" s="8">
        <v>107.357119</v>
      </c>
      <c r="F4104" s="4">
        <f t="shared" si="318"/>
        <v>-2.0881000000002814E-2</v>
      </c>
      <c r="G4104" s="4">
        <f t="shared" si="319"/>
        <v>2.0881000000002814E-2</v>
      </c>
      <c r="H4104" s="8">
        <f t="shared" si="320"/>
        <v>4.3601616100011754E-4</v>
      </c>
      <c r="J4104" s="8">
        <v>110072</v>
      </c>
      <c r="K4104" s="8">
        <f t="shared" si="321"/>
        <v>110072</v>
      </c>
    </row>
    <row r="4105" spans="1:11" x14ac:dyDescent="0.25">
      <c r="A4105" s="8">
        <v>4097</v>
      </c>
      <c r="B4105" s="8">
        <v>16</v>
      </c>
      <c r="C4105" s="8">
        <v>102533</v>
      </c>
      <c r="D4105" s="8">
        <f t="shared" ref="D4105:D4168" si="322">C4105/1000</f>
        <v>102.533</v>
      </c>
      <c r="E4105" s="8">
        <v>100.718538</v>
      </c>
      <c r="F4105" s="4">
        <f t="shared" ref="F4105:F4168" si="323">(E4105- D4105)</f>
        <v>-1.814462000000006</v>
      </c>
      <c r="G4105" s="4">
        <f t="shared" ref="G4105:G4168" si="324">ABS(F4105)</f>
        <v>1.814462000000006</v>
      </c>
      <c r="H4105" s="8">
        <f t="shared" ref="H4105:H4168" si="325">(G4105^2)</f>
        <v>3.2922723494440218</v>
      </c>
      <c r="J4105" s="8">
        <v>109651</v>
      </c>
      <c r="K4105" s="8">
        <f t="shared" si="321"/>
        <v>109651</v>
      </c>
    </row>
    <row r="4106" spans="1:11" x14ac:dyDescent="0.25">
      <c r="A4106" s="8">
        <v>4098</v>
      </c>
      <c r="B4106" s="8">
        <v>17</v>
      </c>
      <c r="C4106" s="8">
        <v>80734.899999999994</v>
      </c>
      <c r="D4106" s="8">
        <f t="shared" si="322"/>
        <v>80.734899999999996</v>
      </c>
      <c r="E4106" s="8">
        <v>78.316935000000001</v>
      </c>
      <c r="F4106" s="4">
        <f t="shared" si="323"/>
        <v>-2.4179649999999953</v>
      </c>
      <c r="G4106" s="4">
        <f t="shared" si="324"/>
        <v>2.4179649999999953</v>
      </c>
      <c r="H4106" s="8">
        <f t="shared" si="325"/>
        <v>5.8465547412249768</v>
      </c>
      <c r="J4106" s="8">
        <v>109204</v>
      </c>
      <c r="K4106" s="8">
        <f t="shared" si="321"/>
        <v>109204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22"/>
        <v>-0.92471500000000006</v>
      </c>
      <c r="E4107" s="8">
        <v>-0.92471499999999995</v>
      </c>
      <c r="F4107" s="4">
        <f t="shared" si="323"/>
        <v>1.1102230246251565E-16</v>
      </c>
      <c r="G4107" s="4">
        <f t="shared" si="324"/>
        <v>1.1102230246251565E-16</v>
      </c>
      <c r="H4107" s="8">
        <f t="shared" si="325"/>
        <v>1.2325951644078309E-32</v>
      </c>
      <c r="J4107" s="8">
        <v>109042</v>
      </c>
      <c r="K4107" s="8">
        <f t="shared" si="321"/>
        <v>109042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22"/>
        <v>-0.61187499999999995</v>
      </c>
      <c r="E4108" s="8">
        <v>-0.61187499999999995</v>
      </c>
      <c r="F4108" s="4">
        <f t="shared" si="323"/>
        <v>0</v>
      </c>
      <c r="G4108" s="4">
        <f t="shared" si="324"/>
        <v>0</v>
      </c>
      <c r="H4108" s="8">
        <f t="shared" si="325"/>
        <v>0</v>
      </c>
      <c r="J4108" s="8">
        <v>109165</v>
      </c>
      <c r="K4108" s="8">
        <f t="shared" si="321"/>
        <v>109165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22"/>
        <v>-0.61187499999999995</v>
      </c>
      <c r="E4109" s="8">
        <v>-0.61187499999999995</v>
      </c>
      <c r="F4109" s="4">
        <f t="shared" si="323"/>
        <v>0</v>
      </c>
      <c r="G4109" s="4">
        <f t="shared" si="324"/>
        <v>0</v>
      </c>
      <c r="H4109" s="8">
        <f t="shared" si="325"/>
        <v>0</v>
      </c>
      <c r="J4109" s="8">
        <v>109289</v>
      </c>
      <c r="K4109" s="8">
        <f t="shared" si="321"/>
        <v>109289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22"/>
        <v>-0.61187499999999995</v>
      </c>
      <c r="E4110" s="8">
        <v>-0.61187499999999995</v>
      </c>
      <c r="F4110" s="4">
        <f t="shared" si="323"/>
        <v>0</v>
      </c>
      <c r="G4110" s="4">
        <f t="shared" si="324"/>
        <v>0</v>
      </c>
      <c r="H4110" s="8">
        <f t="shared" si="325"/>
        <v>0</v>
      </c>
      <c r="J4110" s="8">
        <v>94269.3</v>
      </c>
      <c r="K4110" s="8">
        <f t="shared" si="321"/>
        <v>94269.3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22"/>
        <v>-0.61187499999999995</v>
      </c>
      <c r="E4111" s="8">
        <v>-0.61187499999999995</v>
      </c>
      <c r="F4111" s="4">
        <f t="shared" si="323"/>
        <v>0</v>
      </c>
      <c r="G4111" s="4">
        <f t="shared" si="324"/>
        <v>0</v>
      </c>
      <c r="H4111" s="8">
        <f t="shared" si="325"/>
        <v>0</v>
      </c>
      <c r="J4111" s="8">
        <v>45147.3</v>
      </c>
      <c r="K4111" s="8">
        <f t="shared" si="321"/>
        <v>45147.3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22"/>
        <v>-0.61187499999999995</v>
      </c>
      <c r="E4112" s="8">
        <v>-0.61187499999999995</v>
      </c>
      <c r="F4112" s="4">
        <f t="shared" si="323"/>
        <v>0</v>
      </c>
      <c r="G4112" s="4">
        <f t="shared" si="324"/>
        <v>0</v>
      </c>
      <c r="H4112" s="8">
        <f t="shared" si="325"/>
        <v>0</v>
      </c>
      <c r="J4112" s="8">
        <v>-924.71500000000003</v>
      </c>
      <c r="K4112" s="8">
        <f t="shared" si="321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22"/>
        <v>-0.61187499999999995</v>
      </c>
      <c r="E4113" s="8">
        <v>-0.61187499999999995</v>
      </c>
      <c r="F4113" s="4">
        <f t="shared" si="323"/>
        <v>0</v>
      </c>
      <c r="G4113" s="4">
        <f t="shared" si="324"/>
        <v>0</v>
      </c>
      <c r="H4113" s="8">
        <f t="shared" si="325"/>
        <v>0</v>
      </c>
      <c r="J4113" s="8">
        <v>-611.875</v>
      </c>
      <c r="K4113" s="8">
        <f t="shared" si="321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22"/>
        <v>-0.61187499999999995</v>
      </c>
      <c r="E4114" s="8">
        <v>-0.61187499999999995</v>
      </c>
      <c r="F4114" s="4">
        <f t="shared" si="323"/>
        <v>0</v>
      </c>
      <c r="G4114" s="4">
        <f t="shared" si="324"/>
        <v>0</v>
      </c>
      <c r="H4114" s="8">
        <f t="shared" si="325"/>
        <v>0</v>
      </c>
      <c r="J4114" s="8">
        <v>-611.875</v>
      </c>
      <c r="K4114" s="8">
        <f t="shared" si="321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22"/>
        <v>-0.61187499999999995</v>
      </c>
      <c r="E4115" s="8">
        <v>-0.61187499999999995</v>
      </c>
      <c r="F4115" s="4">
        <f t="shared" si="323"/>
        <v>0</v>
      </c>
      <c r="G4115" s="4">
        <f t="shared" si="324"/>
        <v>0</v>
      </c>
      <c r="H4115" s="8">
        <f t="shared" si="325"/>
        <v>0</v>
      </c>
      <c r="J4115" s="8">
        <v>-611.875</v>
      </c>
      <c r="K4115" s="8">
        <f t="shared" si="321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22"/>
        <v>-0.61187499999999995</v>
      </c>
      <c r="E4116" s="8">
        <v>-0.61187499999999995</v>
      </c>
      <c r="F4116" s="4">
        <f t="shared" si="323"/>
        <v>0</v>
      </c>
      <c r="G4116" s="4">
        <f t="shared" si="324"/>
        <v>0</v>
      </c>
      <c r="H4116" s="8">
        <f t="shared" si="325"/>
        <v>0</v>
      </c>
      <c r="J4116" s="8">
        <v>-611.875</v>
      </c>
      <c r="K4116" s="8">
        <f t="shared" si="321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22"/>
        <v>-1.0669200000000001</v>
      </c>
      <c r="E4117" s="8">
        <v>-1.0669150000000001</v>
      </c>
      <c r="F4117" s="4">
        <f t="shared" si="323"/>
        <v>5.000000000032756E-6</v>
      </c>
      <c r="G4117" s="4">
        <f t="shared" si="324"/>
        <v>5.000000000032756E-6</v>
      </c>
      <c r="H4117" s="8">
        <f t="shared" si="325"/>
        <v>2.5000000000327561E-11</v>
      </c>
      <c r="J4117" s="8">
        <v>-611.875</v>
      </c>
      <c r="K4117" s="8">
        <f t="shared" si="321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22"/>
        <v>-1.0669200000000001</v>
      </c>
      <c r="E4118" s="8">
        <v>-1.0669150000000001</v>
      </c>
      <c r="F4118" s="4">
        <f t="shared" si="323"/>
        <v>5.000000000032756E-6</v>
      </c>
      <c r="G4118" s="4">
        <f t="shared" si="324"/>
        <v>5.000000000032756E-6</v>
      </c>
      <c r="H4118" s="8">
        <f t="shared" si="325"/>
        <v>2.5000000000327561E-11</v>
      </c>
      <c r="J4118" s="8">
        <v>-611.875</v>
      </c>
      <c r="K4118" s="8">
        <f t="shared" si="321"/>
        <v>-611.875</v>
      </c>
    </row>
    <row r="4119" spans="1:11" x14ac:dyDescent="0.25">
      <c r="A4119" s="8">
        <v>4111</v>
      </c>
      <c r="B4119" s="8">
        <v>6</v>
      </c>
      <c r="C4119" s="8">
        <v>6856.61</v>
      </c>
      <c r="D4119" s="8">
        <f t="shared" si="322"/>
        <v>6.8566099999999999</v>
      </c>
      <c r="E4119" s="8">
        <v>7.8087879999999998</v>
      </c>
      <c r="F4119" s="4">
        <f t="shared" si="323"/>
        <v>0.95217799999999997</v>
      </c>
      <c r="G4119" s="4">
        <f t="shared" si="324"/>
        <v>0.95217799999999997</v>
      </c>
      <c r="H4119" s="8">
        <f t="shared" si="325"/>
        <v>0.90664294368399989</v>
      </c>
      <c r="J4119" s="8">
        <v>-611.875</v>
      </c>
      <c r="K4119" s="8">
        <f t="shared" si="321"/>
        <v>-611.875</v>
      </c>
    </row>
    <row r="4120" spans="1:11" x14ac:dyDescent="0.25">
      <c r="A4120" s="8">
        <v>4112</v>
      </c>
      <c r="B4120" s="8">
        <v>7</v>
      </c>
      <c r="C4120" s="8">
        <v>110316</v>
      </c>
      <c r="D4120" s="8">
        <f t="shared" si="322"/>
        <v>110.316</v>
      </c>
      <c r="E4120" s="8">
        <v>110.755903</v>
      </c>
      <c r="F4120" s="4">
        <f t="shared" si="323"/>
        <v>0.43990300000000104</v>
      </c>
      <c r="G4120" s="4">
        <f t="shared" si="324"/>
        <v>0.43990300000000104</v>
      </c>
      <c r="H4120" s="8">
        <f t="shared" si="325"/>
        <v>0.19351464940900093</v>
      </c>
      <c r="J4120" s="8">
        <v>-611.875</v>
      </c>
      <c r="K4120" s="8">
        <f t="shared" si="321"/>
        <v>-611.875</v>
      </c>
    </row>
    <row r="4121" spans="1:11" x14ac:dyDescent="0.25">
      <c r="A4121" s="8">
        <v>4113</v>
      </c>
      <c r="B4121" s="8">
        <v>8</v>
      </c>
      <c r="C4121" s="8">
        <v>109536</v>
      </c>
      <c r="D4121" s="8">
        <f t="shared" si="322"/>
        <v>109.536</v>
      </c>
      <c r="E4121" s="8">
        <v>109.92913799999999</v>
      </c>
      <c r="F4121" s="4">
        <f t="shared" si="323"/>
        <v>0.39313799999999333</v>
      </c>
      <c r="G4121" s="4">
        <f t="shared" si="324"/>
        <v>0.39313799999999333</v>
      </c>
      <c r="H4121" s="8">
        <f t="shared" si="325"/>
        <v>0.15455748704399475</v>
      </c>
      <c r="J4121" s="8">
        <v>-611.875</v>
      </c>
      <c r="K4121" s="8">
        <f t="shared" si="321"/>
        <v>-611.875</v>
      </c>
    </row>
    <row r="4122" spans="1:11" x14ac:dyDescent="0.25">
      <c r="A4122" s="8">
        <v>4114</v>
      </c>
      <c r="B4122" s="8">
        <v>9</v>
      </c>
      <c r="C4122" s="8">
        <v>108748</v>
      </c>
      <c r="D4122" s="8">
        <f t="shared" si="322"/>
        <v>108.748</v>
      </c>
      <c r="E4122" s="8">
        <v>109.268953</v>
      </c>
      <c r="F4122" s="4">
        <f t="shared" si="323"/>
        <v>0.52095299999999156</v>
      </c>
      <c r="G4122" s="4">
        <f t="shared" si="324"/>
        <v>0.52095299999999156</v>
      </c>
      <c r="H4122" s="8">
        <f t="shared" si="325"/>
        <v>0.27139202820899122</v>
      </c>
      <c r="J4122" s="8">
        <v>-1066.92</v>
      </c>
      <c r="K4122" s="8">
        <f t="shared" si="321"/>
        <v>-1066.92</v>
      </c>
    </row>
    <row r="4123" spans="1:11" x14ac:dyDescent="0.25">
      <c r="A4123" s="8">
        <v>4115</v>
      </c>
      <c r="B4123" s="8">
        <v>10</v>
      </c>
      <c r="C4123" s="8">
        <v>108047</v>
      </c>
      <c r="D4123" s="8">
        <f t="shared" si="322"/>
        <v>108.047</v>
      </c>
      <c r="E4123" s="8">
        <v>108.016389</v>
      </c>
      <c r="F4123" s="4">
        <f t="shared" si="323"/>
        <v>-3.0610999999993282E-2</v>
      </c>
      <c r="G4123" s="4">
        <f t="shared" si="324"/>
        <v>3.0610999999993282E-2</v>
      </c>
      <c r="H4123" s="8">
        <f t="shared" si="325"/>
        <v>9.3703332099958877E-4</v>
      </c>
      <c r="J4123" s="8">
        <v>-2859.86</v>
      </c>
      <c r="K4123" s="8">
        <f t="shared" si="321"/>
        <v>-2859.86</v>
      </c>
    </row>
    <row r="4124" spans="1:11" x14ac:dyDescent="0.25">
      <c r="A4124" s="8">
        <v>4116</v>
      </c>
      <c r="B4124" s="8">
        <v>11</v>
      </c>
      <c r="C4124" s="8">
        <v>107483</v>
      </c>
      <c r="D4124" s="8">
        <f t="shared" si="322"/>
        <v>107.483</v>
      </c>
      <c r="E4124" s="8">
        <v>107.98939</v>
      </c>
      <c r="F4124" s="4">
        <f t="shared" si="323"/>
        <v>0.50638999999999612</v>
      </c>
      <c r="G4124" s="4">
        <f t="shared" si="324"/>
        <v>0.50638999999999612</v>
      </c>
      <c r="H4124" s="8">
        <f t="shared" si="325"/>
        <v>0.25643083209999606</v>
      </c>
      <c r="J4124" s="8">
        <v>69649.600000000006</v>
      </c>
      <c r="K4124" s="8">
        <f t="shared" si="321"/>
        <v>69649.600000000006</v>
      </c>
    </row>
    <row r="4125" spans="1:11" x14ac:dyDescent="0.25">
      <c r="A4125" s="8">
        <v>4117</v>
      </c>
      <c r="B4125" s="8">
        <v>12</v>
      </c>
      <c r="C4125" s="8">
        <v>106875</v>
      </c>
      <c r="D4125" s="8">
        <f t="shared" si="322"/>
        <v>106.875</v>
      </c>
      <c r="E4125" s="8">
        <v>106.99091199999999</v>
      </c>
      <c r="F4125" s="4">
        <f t="shared" si="323"/>
        <v>0.11591199999999446</v>
      </c>
      <c r="G4125" s="4">
        <f t="shared" si="324"/>
        <v>0.11591199999999446</v>
      </c>
      <c r="H4125" s="8">
        <f t="shared" si="325"/>
        <v>1.3435591743998717E-2</v>
      </c>
      <c r="J4125" s="8">
        <v>112107</v>
      </c>
      <c r="K4125" s="8">
        <f t="shared" si="321"/>
        <v>112107</v>
      </c>
    </row>
    <row r="4126" spans="1:11" x14ac:dyDescent="0.25">
      <c r="A4126" s="8">
        <v>4118</v>
      </c>
      <c r="B4126" s="8">
        <v>13</v>
      </c>
      <c r="C4126" s="8">
        <v>106480</v>
      </c>
      <c r="D4126" s="8">
        <f t="shared" si="322"/>
        <v>106.48</v>
      </c>
      <c r="E4126" s="8">
        <v>106.578343</v>
      </c>
      <c r="F4126" s="4">
        <f t="shared" si="323"/>
        <v>9.8342999999999847E-2</v>
      </c>
      <c r="G4126" s="4">
        <f t="shared" si="324"/>
        <v>9.8342999999999847E-2</v>
      </c>
      <c r="H4126" s="8">
        <f t="shared" si="325"/>
        <v>9.6713456489999697E-3</v>
      </c>
      <c r="J4126" s="8">
        <v>111427</v>
      </c>
      <c r="K4126" s="8">
        <f t="shared" si="321"/>
        <v>111427</v>
      </c>
    </row>
    <row r="4127" spans="1:11" x14ac:dyDescent="0.25">
      <c r="A4127" s="8">
        <v>4119</v>
      </c>
      <c r="B4127" s="8">
        <v>14</v>
      </c>
      <c r="C4127" s="8">
        <v>106305</v>
      </c>
      <c r="D4127" s="8">
        <f t="shared" si="322"/>
        <v>106.30500000000001</v>
      </c>
      <c r="E4127" s="8">
        <v>106.57314599999999</v>
      </c>
      <c r="F4127" s="4">
        <f t="shared" si="323"/>
        <v>0.26814599999998734</v>
      </c>
      <c r="G4127" s="4">
        <f t="shared" si="324"/>
        <v>0.26814599999998734</v>
      </c>
      <c r="H4127" s="8">
        <f t="shared" si="325"/>
        <v>7.1902277315993204E-2</v>
      </c>
      <c r="J4127" s="8">
        <v>110705</v>
      </c>
      <c r="K4127" s="8">
        <f t="shared" si="321"/>
        <v>110705</v>
      </c>
    </row>
    <row r="4128" spans="1:11" x14ac:dyDescent="0.25">
      <c r="A4128" s="8">
        <v>4120</v>
      </c>
      <c r="B4128" s="8">
        <v>15</v>
      </c>
      <c r="C4128" s="8">
        <v>106123</v>
      </c>
      <c r="D4128" s="8">
        <f t="shared" si="322"/>
        <v>106.123</v>
      </c>
      <c r="E4128" s="8">
        <v>105.99326000000001</v>
      </c>
      <c r="F4128" s="4">
        <f t="shared" si="323"/>
        <v>-0.12973999999999819</v>
      </c>
      <c r="G4128" s="4">
        <f t="shared" si="324"/>
        <v>0.12973999999999819</v>
      </c>
      <c r="H4128" s="8">
        <f t="shared" si="325"/>
        <v>1.6832467599999529E-2</v>
      </c>
      <c r="J4128" s="8">
        <v>110079</v>
      </c>
      <c r="K4128" s="8">
        <f t="shared" si="321"/>
        <v>110079</v>
      </c>
    </row>
    <row r="4129" spans="1:11" x14ac:dyDescent="0.25">
      <c r="A4129" s="8">
        <v>4121</v>
      </c>
      <c r="B4129" s="8">
        <v>16</v>
      </c>
      <c r="C4129" s="8">
        <v>105728</v>
      </c>
      <c r="D4129" s="8">
        <f t="shared" si="322"/>
        <v>105.72799999999999</v>
      </c>
      <c r="E4129" s="8">
        <v>104.16989599999999</v>
      </c>
      <c r="F4129" s="4">
        <f t="shared" si="323"/>
        <v>-1.5581040000000002</v>
      </c>
      <c r="G4129" s="4">
        <f t="shared" si="324"/>
        <v>1.5581040000000002</v>
      </c>
      <c r="H4129" s="8">
        <f t="shared" si="325"/>
        <v>2.4276880748160004</v>
      </c>
      <c r="J4129" s="8">
        <v>109538</v>
      </c>
      <c r="K4129" s="8">
        <f t="shared" si="321"/>
        <v>109538</v>
      </c>
    </row>
    <row r="4130" spans="1:11" x14ac:dyDescent="0.25">
      <c r="A4130" s="8">
        <v>4122</v>
      </c>
      <c r="B4130" s="8">
        <v>17</v>
      </c>
      <c r="C4130" s="8">
        <v>49238.400000000001</v>
      </c>
      <c r="D4130" s="8">
        <f t="shared" si="322"/>
        <v>49.238399999999999</v>
      </c>
      <c r="E4130" s="8">
        <v>47.570838000000002</v>
      </c>
      <c r="F4130" s="4">
        <f t="shared" si="323"/>
        <v>-1.6675619999999967</v>
      </c>
      <c r="G4130" s="4">
        <f t="shared" si="324"/>
        <v>1.6675619999999967</v>
      </c>
      <c r="H4130" s="8">
        <f t="shared" si="325"/>
        <v>2.7807630238439889</v>
      </c>
      <c r="J4130" s="8">
        <v>108745</v>
      </c>
      <c r="K4130" s="8">
        <f t="shared" si="321"/>
        <v>108745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22"/>
        <v>-0.92471500000000006</v>
      </c>
      <c r="E4131" s="8">
        <v>-0.92471499999999995</v>
      </c>
      <c r="F4131" s="4">
        <f t="shared" si="323"/>
        <v>1.1102230246251565E-16</v>
      </c>
      <c r="G4131" s="4">
        <f t="shared" si="324"/>
        <v>1.1102230246251565E-16</v>
      </c>
      <c r="H4131" s="8">
        <f t="shared" si="325"/>
        <v>1.2325951644078309E-32</v>
      </c>
      <c r="J4131" s="8">
        <v>108250</v>
      </c>
      <c r="K4131" s="8">
        <f t="shared" si="321"/>
        <v>108250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22"/>
        <v>-0.61187499999999995</v>
      </c>
      <c r="E4132" s="8">
        <v>-0.61187499999999995</v>
      </c>
      <c r="F4132" s="4">
        <f t="shared" si="323"/>
        <v>0</v>
      </c>
      <c r="G4132" s="4">
        <f t="shared" si="324"/>
        <v>0</v>
      </c>
      <c r="H4132" s="8">
        <f t="shared" si="325"/>
        <v>0</v>
      </c>
      <c r="J4132" s="8">
        <v>107868</v>
      </c>
      <c r="K4132" s="8">
        <f t="shared" si="321"/>
        <v>107868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22"/>
        <v>-0.61187499999999995</v>
      </c>
      <c r="E4133" s="8">
        <v>-0.61187499999999995</v>
      </c>
      <c r="F4133" s="4">
        <f t="shared" si="323"/>
        <v>0</v>
      </c>
      <c r="G4133" s="4">
        <f t="shared" si="324"/>
        <v>0</v>
      </c>
      <c r="H4133" s="8">
        <f t="shared" si="325"/>
        <v>0</v>
      </c>
      <c r="J4133" s="8">
        <v>107385</v>
      </c>
      <c r="K4133" s="8">
        <f t="shared" si="321"/>
        <v>107385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22"/>
        <v>-0.61187499999999995</v>
      </c>
      <c r="E4134" s="8">
        <v>-0.61187499999999995</v>
      </c>
      <c r="F4134" s="4">
        <f t="shared" si="323"/>
        <v>0</v>
      </c>
      <c r="G4134" s="4">
        <f t="shared" si="324"/>
        <v>0</v>
      </c>
      <c r="H4134" s="8">
        <f t="shared" si="325"/>
        <v>0</v>
      </c>
      <c r="J4134" s="8">
        <v>101277</v>
      </c>
      <c r="K4134" s="8">
        <f t="shared" si="321"/>
        <v>101277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22"/>
        <v>-0.61187499999999995</v>
      </c>
      <c r="E4135" s="8">
        <v>-0.61187499999999995</v>
      </c>
      <c r="F4135" s="4">
        <f t="shared" si="323"/>
        <v>0</v>
      </c>
      <c r="G4135" s="4">
        <f t="shared" si="324"/>
        <v>0</v>
      </c>
      <c r="H4135" s="8">
        <f t="shared" si="325"/>
        <v>0</v>
      </c>
      <c r="J4135" s="8">
        <v>78964.3</v>
      </c>
      <c r="K4135" s="8">
        <f t="shared" si="321"/>
        <v>78964.3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22"/>
        <v>-0.61187499999999995</v>
      </c>
      <c r="E4136" s="8">
        <v>-0.61187499999999995</v>
      </c>
      <c r="F4136" s="4">
        <f t="shared" si="323"/>
        <v>0</v>
      </c>
      <c r="G4136" s="4">
        <f t="shared" si="324"/>
        <v>0</v>
      </c>
      <c r="H4136" s="8">
        <f t="shared" si="325"/>
        <v>0</v>
      </c>
      <c r="J4136" s="8">
        <v>-924.71500000000003</v>
      </c>
      <c r="K4136" s="8">
        <f t="shared" si="321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22"/>
        <v>-0.61187499999999995</v>
      </c>
      <c r="E4137" s="8">
        <v>-0.61187499999999995</v>
      </c>
      <c r="F4137" s="4">
        <f t="shared" si="323"/>
        <v>0</v>
      </c>
      <c r="G4137" s="4">
        <f t="shared" si="324"/>
        <v>0</v>
      </c>
      <c r="H4137" s="8">
        <f t="shared" si="325"/>
        <v>0</v>
      </c>
      <c r="J4137" s="8">
        <v>-611.875</v>
      </c>
      <c r="K4137" s="8">
        <f t="shared" si="321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22"/>
        <v>-0.61187499999999995</v>
      </c>
      <c r="E4138" s="8">
        <v>-0.61187499999999995</v>
      </c>
      <c r="F4138" s="4">
        <f t="shared" si="323"/>
        <v>0</v>
      </c>
      <c r="G4138" s="4">
        <f t="shared" si="324"/>
        <v>0</v>
      </c>
      <c r="H4138" s="8">
        <f t="shared" si="325"/>
        <v>0</v>
      </c>
      <c r="J4138" s="8">
        <v>-611.875</v>
      </c>
      <c r="K4138" s="8">
        <f t="shared" si="321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22"/>
        <v>-0.61187499999999995</v>
      </c>
      <c r="E4139" s="8">
        <v>-0.61187499999999995</v>
      </c>
      <c r="F4139" s="4">
        <f t="shared" si="323"/>
        <v>0</v>
      </c>
      <c r="G4139" s="4">
        <f t="shared" si="324"/>
        <v>0</v>
      </c>
      <c r="H4139" s="8">
        <f t="shared" si="325"/>
        <v>0</v>
      </c>
      <c r="J4139" s="8">
        <v>-611.875</v>
      </c>
      <c r="K4139" s="8">
        <f t="shared" si="321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22"/>
        <v>-0.61187499999999995</v>
      </c>
      <c r="E4140" s="8">
        <v>-0.61187499999999995</v>
      </c>
      <c r="F4140" s="4">
        <f t="shared" si="323"/>
        <v>0</v>
      </c>
      <c r="G4140" s="4">
        <f t="shared" si="324"/>
        <v>0</v>
      </c>
      <c r="H4140" s="8">
        <f t="shared" si="325"/>
        <v>0</v>
      </c>
      <c r="J4140" s="8">
        <v>-611.875</v>
      </c>
      <c r="K4140" s="8">
        <f t="shared" ref="K4140:K4203" si="326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22"/>
        <v>-1.0669200000000001</v>
      </c>
      <c r="E4141" s="8">
        <v>-1.0669150000000001</v>
      </c>
      <c r="F4141" s="4">
        <f t="shared" si="323"/>
        <v>5.000000000032756E-6</v>
      </c>
      <c r="G4141" s="4">
        <f t="shared" si="324"/>
        <v>5.000000000032756E-6</v>
      </c>
      <c r="H4141" s="8">
        <f t="shared" si="325"/>
        <v>2.5000000000327561E-11</v>
      </c>
      <c r="J4141" s="8">
        <v>-611.875</v>
      </c>
      <c r="K4141" s="8">
        <f t="shared" si="326"/>
        <v>-611.875</v>
      </c>
    </row>
    <row r="4142" spans="1:11" x14ac:dyDescent="0.25">
      <c r="A4142" s="8">
        <v>4134</v>
      </c>
      <c r="B4142" s="8">
        <v>5</v>
      </c>
      <c r="C4142" s="8">
        <v>-4659.16</v>
      </c>
      <c r="D4142" s="8">
        <f t="shared" si="322"/>
        <v>-4.65916</v>
      </c>
      <c r="E4142" s="8">
        <v>-4.6624549999999996</v>
      </c>
      <c r="F4142" s="4">
        <f t="shared" si="323"/>
        <v>-3.2949999999996038E-3</v>
      </c>
      <c r="G4142" s="4">
        <f t="shared" si="324"/>
        <v>3.2949999999996038E-3</v>
      </c>
      <c r="H4142" s="8">
        <f t="shared" si="325"/>
        <v>1.0857024999997389E-5</v>
      </c>
      <c r="J4142" s="8">
        <v>-611.875</v>
      </c>
      <c r="K4142" s="8">
        <f t="shared" si="326"/>
        <v>-611.875</v>
      </c>
    </row>
    <row r="4143" spans="1:11" x14ac:dyDescent="0.25">
      <c r="A4143" s="8">
        <v>4135</v>
      </c>
      <c r="B4143" s="8">
        <v>6</v>
      </c>
      <c r="C4143" s="8">
        <v>70871.600000000006</v>
      </c>
      <c r="D4143" s="8">
        <f t="shared" si="322"/>
        <v>70.871600000000001</v>
      </c>
      <c r="E4143" s="8">
        <v>72.823407000000003</v>
      </c>
      <c r="F4143" s="4">
        <f t="shared" si="323"/>
        <v>1.9518070000000023</v>
      </c>
      <c r="G4143" s="4">
        <f t="shared" si="324"/>
        <v>1.9518070000000023</v>
      </c>
      <c r="H4143" s="8">
        <f t="shared" si="325"/>
        <v>3.8095505652490091</v>
      </c>
      <c r="J4143" s="8">
        <v>-611.875</v>
      </c>
      <c r="K4143" s="8">
        <f t="shared" si="326"/>
        <v>-611.875</v>
      </c>
    </row>
    <row r="4144" spans="1:11" x14ac:dyDescent="0.25">
      <c r="A4144" s="8">
        <v>4136</v>
      </c>
      <c r="B4144" s="8">
        <v>7</v>
      </c>
      <c r="C4144" s="8">
        <v>109320</v>
      </c>
      <c r="D4144" s="8">
        <f t="shared" si="322"/>
        <v>109.32</v>
      </c>
      <c r="E4144" s="8">
        <v>109.71692400000001</v>
      </c>
      <c r="F4144" s="4">
        <f t="shared" si="323"/>
        <v>0.39692400000001271</v>
      </c>
      <c r="G4144" s="4">
        <f t="shared" si="324"/>
        <v>0.39692400000001271</v>
      </c>
      <c r="H4144" s="8">
        <f t="shared" si="325"/>
        <v>0.1575486617760101</v>
      </c>
      <c r="J4144" s="8">
        <v>-611.875</v>
      </c>
      <c r="K4144" s="8">
        <f t="shared" si="326"/>
        <v>-611.875</v>
      </c>
    </row>
    <row r="4145" spans="1:11" x14ac:dyDescent="0.25">
      <c r="A4145" s="8">
        <v>4137</v>
      </c>
      <c r="B4145" s="8">
        <v>8</v>
      </c>
      <c r="C4145" s="8">
        <v>108561</v>
      </c>
      <c r="D4145" s="8">
        <f t="shared" si="322"/>
        <v>108.56100000000001</v>
      </c>
      <c r="E4145" s="8">
        <v>108.908681</v>
      </c>
      <c r="F4145" s="4">
        <f t="shared" si="323"/>
        <v>0.34768099999999436</v>
      </c>
      <c r="G4145" s="4">
        <f t="shared" si="324"/>
        <v>0.34768099999999436</v>
      </c>
      <c r="H4145" s="8">
        <f t="shared" si="325"/>
        <v>0.12088207776099608</v>
      </c>
      <c r="J4145" s="8">
        <v>-611.875</v>
      </c>
      <c r="K4145" s="8">
        <f t="shared" si="326"/>
        <v>-611.875</v>
      </c>
    </row>
    <row r="4146" spans="1:11" x14ac:dyDescent="0.25">
      <c r="A4146" s="8">
        <v>4138</v>
      </c>
      <c r="B4146" s="8">
        <v>9</v>
      </c>
      <c r="C4146" s="8">
        <v>107729</v>
      </c>
      <c r="D4146" s="8">
        <f t="shared" si="322"/>
        <v>107.729</v>
      </c>
      <c r="E4146" s="8">
        <v>108.08934499999999</v>
      </c>
      <c r="F4146" s="4">
        <f t="shared" si="323"/>
        <v>0.36034499999999525</v>
      </c>
      <c r="G4146" s="4">
        <f t="shared" si="324"/>
        <v>0.36034499999999525</v>
      </c>
      <c r="H4146" s="8">
        <f t="shared" si="325"/>
        <v>0.12984851902499658</v>
      </c>
      <c r="J4146" s="8">
        <v>-1066.92</v>
      </c>
      <c r="K4146" s="8">
        <f t="shared" si="326"/>
        <v>-1066.92</v>
      </c>
    </row>
    <row r="4147" spans="1:11" x14ac:dyDescent="0.25">
      <c r="A4147" s="8">
        <v>4139</v>
      </c>
      <c r="B4147" s="8">
        <v>10</v>
      </c>
      <c r="C4147" s="8">
        <v>107073</v>
      </c>
      <c r="D4147" s="8">
        <f t="shared" si="322"/>
        <v>107.07299999999999</v>
      </c>
      <c r="E4147" s="8">
        <v>107.088559</v>
      </c>
      <c r="F4147" s="4">
        <f t="shared" si="323"/>
        <v>1.5559000000010315E-2</v>
      </c>
      <c r="G4147" s="4">
        <f t="shared" si="324"/>
        <v>1.5559000000010315E-2</v>
      </c>
      <c r="H4147" s="8">
        <f t="shared" si="325"/>
        <v>2.4208248100032097E-4</v>
      </c>
      <c r="J4147" s="8">
        <v>-1066.92</v>
      </c>
      <c r="K4147" s="8">
        <f t="shared" si="326"/>
        <v>-1066.92</v>
      </c>
    </row>
    <row r="4148" spans="1:11" x14ac:dyDescent="0.25">
      <c r="A4148" s="8">
        <v>4140</v>
      </c>
      <c r="B4148" s="8">
        <v>11</v>
      </c>
      <c r="C4148" s="8">
        <v>106581</v>
      </c>
      <c r="D4148" s="8">
        <f t="shared" si="322"/>
        <v>106.581</v>
      </c>
      <c r="E4148" s="8">
        <v>107.127566</v>
      </c>
      <c r="F4148" s="4">
        <f t="shared" si="323"/>
        <v>0.54656599999999855</v>
      </c>
      <c r="G4148" s="4">
        <f t="shared" si="324"/>
        <v>0.54656599999999855</v>
      </c>
      <c r="H4148" s="8">
        <f t="shared" si="325"/>
        <v>0.29873439235599841</v>
      </c>
      <c r="J4148" s="8">
        <v>7819.89</v>
      </c>
      <c r="K4148" s="8">
        <f t="shared" si="326"/>
        <v>7819.89</v>
      </c>
    </row>
    <row r="4149" spans="1:11" x14ac:dyDescent="0.25">
      <c r="A4149" s="8">
        <v>4141</v>
      </c>
      <c r="B4149" s="8">
        <v>12</v>
      </c>
      <c r="C4149" s="8">
        <v>106070</v>
      </c>
      <c r="D4149" s="8">
        <f t="shared" si="322"/>
        <v>106.07</v>
      </c>
      <c r="E4149" s="8">
        <v>106.140051</v>
      </c>
      <c r="F4149" s="4">
        <f t="shared" si="323"/>
        <v>7.0051000000006525E-2</v>
      </c>
      <c r="G4149" s="4">
        <f t="shared" si="324"/>
        <v>7.0051000000006525E-2</v>
      </c>
      <c r="H4149" s="8">
        <f t="shared" si="325"/>
        <v>4.9071426010009137E-3</v>
      </c>
      <c r="J4149" s="8">
        <v>110688</v>
      </c>
      <c r="K4149" s="8">
        <f t="shared" si="326"/>
        <v>110688</v>
      </c>
    </row>
    <row r="4150" spans="1:11" x14ac:dyDescent="0.25">
      <c r="A4150" s="8">
        <v>4142</v>
      </c>
      <c r="B4150" s="8">
        <v>13</v>
      </c>
      <c r="C4150" s="8">
        <v>105685</v>
      </c>
      <c r="D4150" s="8">
        <f t="shared" si="322"/>
        <v>105.685</v>
      </c>
      <c r="E4150" s="8">
        <v>105.760391</v>
      </c>
      <c r="F4150" s="4">
        <f t="shared" si="323"/>
        <v>7.5390999999996211E-2</v>
      </c>
      <c r="G4150" s="4">
        <f t="shared" si="324"/>
        <v>7.5390999999996211E-2</v>
      </c>
      <c r="H4150" s="8">
        <f t="shared" si="325"/>
        <v>5.6838028809994287E-3</v>
      </c>
      <c r="J4150" s="8">
        <v>109881</v>
      </c>
      <c r="K4150" s="8">
        <f t="shared" si="326"/>
        <v>109881</v>
      </c>
    </row>
    <row r="4151" spans="1:11" x14ac:dyDescent="0.25">
      <c r="A4151" s="8">
        <v>4143</v>
      </c>
      <c r="B4151" s="8">
        <v>14</v>
      </c>
      <c r="C4151" s="8">
        <v>105513</v>
      </c>
      <c r="D4151" s="8">
        <f t="shared" si="322"/>
        <v>105.51300000000001</v>
      </c>
      <c r="E4151" s="8">
        <v>105.755275</v>
      </c>
      <c r="F4151" s="4">
        <f t="shared" si="323"/>
        <v>0.24227499999999225</v>
      </c>
      <c r="G4151" s="4">
        <f t="shared" si="324"/>
        <v>0.24227499999999225</v>
      </c>
      <c r="H4151" s="8">
        <f t="shared" si="325"/>
        <v>5.8697175624996246E-2</v>
      </c>
      <c r="J4151" s="8">
        <v>109247</v>
      </c>
      <c r="K4151" s="8">
        <f t="shared" si="326"/>
        <v>109247</v>
      </c>
    </row>
    <row r="4152" spans="1:11" x14ac:dyDescent="0.25">
      <c r="A4152" s="8">
        <v>4144</v>
      </c>
      <c r="B4152" s="8">
        <v>15</v>
      </c>
      <c r="C4152" s="8">
        <v>105325</v>
      </c>
      <c r="D4152" s="8">
        <f t="shared" si="322"/>
        <v>105.325</v>
      </c>
      <c r="E4152" s="8">
        <v>105.702927</v>
      </c>
      <c r="F4152" s="4">
        <f t="shared" si="323"/>
        <v>0.37792699999999968</v>
      </c>
      <c r="G4152" s="4">
        <f t="shared" si="324"/>
        <v>0.37792699999999968</v>
      </c>
      <c r="H4152" s="8">
        <f t="shared" si="325"/>
        <v>0.14282881732899977</v>
      </c>
      <c r="J4152" s="8">
        <v>108023</v>
      </c>
      <c r="K4152" s="8">
        <f t="shared" si="326"/>
        <v>108023</v>
      </c>
    </row>
    <row r="4153" spans="1:11" x14ac:dyDescent="0.25">
      <c r="A4153" s="8">
        <v>4145</v>
      </c>
      <c r="B4153" s="8">
        <v>16</v>
      </c>
      <c r="C4153" s="8">
        <v>105413</v>
      </c>
      <c r="D4153" s="8">
        <f t="shared" si="322"/>
        <v>105.413</v>
      </c>
      <c r="E4153" s="8">
        <v>105.70422600000001</v>
      </c>
      <c r="F4153" s="4">
        <f t="shared" si="323"/>
        <v>0.29122600000000887</v>
      </c>
      <c r="G4153" s="4">
        <f t="shared" si="324"/>
        <v>0.29122600000000887</v>
      </c>
      <c r="H4153" s="8">
        <f t="shared" si="325"/>
        <v>8.4812583076005171E-2</v>
      </c>
      <c r="J4153" s="8">
        <v>108004</v>
      </c>
      <c r="K4153" s="8">
        <f t="shared" si="326"/>
        <v>108004</v>
      </c>
    </row>
    <row r="4154" spans="1:11" x14ac:dyDescent="0.25">
      <c r="A4154" s="8">
        <v>4146</v>
      </c>
      <c r="B4154" s="8">
        <v>17</v>
      </c>
      <c r="C4154" s="8">
        <v>62534.3</v>
      </c>
      <c r="D4154" s="8">
        <f t="shared" si="322"/>
        <v>62.534300000000002</v>
      </c>
      <c r="E4154" s="8">
        <v>60.490136</v>
      </c>
      <c r="F4154" s="4">
        <f t="shared" si="323"/>
        <v>-2.0441640000000021</v>
      </c>
      <c r="G4154" s="4">
        <f t="shared" si="324"/>
        <v>2.0441640000000021</v>
      </c>
      <c r="H4154" s="8">
        <f t="shared" si="325"/>
        <v>4.1786064588960086</v>
      </c>
      <c r="J4154" s="8">
        <v>107036</v>
      </c>
      <c r="K4154" s="8">
        <f t="shared" si="326"/>
        <v>107036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22"/>
        <v>-0.92471500000000006</v>
      </c>
      <c r="E4155" s="8">
        <v>-0.92471499999999995</v>
      </c>
      <c r="F4155" s="4">
        <f t="shared" si="323"/>
        <v>1.1102230246251565E-16</v>
      </c>
      <c r="G4155" s="4">
        <f t="shared" si="324"/>
        <v>1.1102230246251565E-16</v>
      </c>
      <c r="H4155" s="8">
        <f t="shared" si="325"/>
        <v>1.2325951644078309E-32</v>
      </c>
      <c r="J4155" s="8">
        <v>106638</v>
      </c>
      <c r="K4155" s="8">
        <f t="shared" si="326"/>
        <v>106638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22"/>
        <v>-0.61187499999999995</v>
      </c>
      <c r="E4156" s="8">
        <v>-0.61187499999999995</v>
      </c>
      <c r="F4156" s="4">
        <f t="shared" si="323"/>
        <v>0</v>
      </c>
      <c r="G4156" s="4">
        <f t="shared" si="324"/>
        <v>0</v>
      </c>
      <c r="H4156" s="8">
        <f t="shared" si="325"/>
        <v>0</v>
      </c>
      <c r="J4156" s="8">
        <v>106633</v>
      </c>
      <c r="K4156" s="8">
        <f t="shared" si="326"/>
        <v>106633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22"/>
        <v>-0.61187499999999995</v>
      </c>
      <c r="E4157" s="8">
        <v>-0.61187499999999995</v>
      </c>
      <c r="F4157" s="4">
        <f t="shared" si="323"/>
        <v>0</v>
      </c>
      <c r="G4157" s="4">
        <f t="shared" si="324"/>
        <v>0</v>
      </c>
      <c r="H4157" s="8">
        <f t="shared" si="325"/>
        <v>0</v>
      </c>
      <c r="J4157" s="8">
        <v>106044</v>
      </c>
      <c r="K4157" s="8">
        <f t="shared" si="326"/>
        <v>106044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22"/>
        <v>-0.61187499999999995</v>
      </c>
      <c r="E4158" s="8">
        <v>-0.61187499999999995</v>
      </c>
      <c r="F4158" s="4">
        <f t="shared" si="323"/>
        <v>0</v>
      </c>
      <c r="G4158" s="4">
        <f t="shared" si="324"/>
        <v>0</v>
      </c>
      <c r="H4158" s="8">
        <f t="shared" si="325"/>
        <v>0</v>
      </c>
      <c r="J4158" s="8">
        <v>104439</v>
      </c>
      <c r="K4158" s="8">
        <f t="shared" si="326"/>
        <v>104439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22"/>
        <v>-0.61187499999999995</v>
      </c>
      <c r="E4159" s="8">
        <v>-0.61187499999999995</v>
      </c>
      <c r="F4159" s="4">
        <f t="shared" si="323"/>
        <v>0</v>
      </c>
      <c r="G4159" s="4">
        <f t="shared" si="324"/>
        <v>0</v>
      </c>
      <c r="H4159" s="8">
        <f t="shared" si="325"/>
        <v>0</v>
      </c>
      <c r="J4159" s="8">
        <v>47955.1</v>
      </c>
      <c r="K4159" s="8">
        <f t="shared" si="326"/>
        <v>47955.1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22"/>
        <v>-0.61187499999999995</v>
      </c>
      <c r="E4160" s="8">
        <v>-0.61187499999999995</v>
      </c>
      <c r="F4160" s="4">
        <f t="shared" si="323"/>
        <v>0</v>
      </c>
      <c r="G4160" s="4">
        <f t="shared" si="324"/>
        <v>0</v>
      </c>
      <c r="H4160" s="8">
        <f t="shared" si="325"/>
        <v>0</v>
      </c>
      <c r="J4160" s="8">
        <v>-924.71500000000003</v>
      </c>
      <c r="K4160" s="8">
        <f t="shared" si="326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22"/>
        <v>-0.61187499999999995</v>
      </c>
      <c r="E4161" s="8">
        <v>-0.61187499999999995</v>
      </c>
      <c r="F4161" s="4">
        <f t="shared" si="323"/>
        <v>0</v>
      </c>
      <c r="G4161" s="4">
        <f t="shared" si="324"/>
        <v>0</v>
      </c>
      <c r="H4161" s="8">
        <f t="shared" si="325"/>
        <v>0</v>
      </c>
      <c r="J4161" s="8">
        <v>-611.875</v>
      </c>
      <c r="K4161" s="8">
        <f t="shared" si="326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22"/>
        <v>-0.61187499999999995</v>
      </c>
      <c r="E4162" s="8">
        <v>-0.61187499999999995</v>
      </c>
      <c r="F4162" s="4">
        <f t="shared" si="323"/>
        <v>0</v>
      </c>
      <c r="G4162" s="4">
        <f t="shared" si="324"/>
        <v>0</v>
      </c>
      <c r="H4162" s="8">
        <f t="shared" si="325"/>
        <v>0</v>
      </c>
      <c r="J4162" s="8">
        <v>-611.875</v>
      </c>
      <c r="K4162" s="8">
        <f t="shared" si="326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22"/>
        <v>-0.61187499999999995</v>
      </c>
      <c r="E4163" s="8">
        <v>-0.61187499999999995</v>
      </c>
      <c r="F4163" s="4">
        <f t="shared" si="323"/>
        <v>0</v>
      </c>
      <c r="G4163" s="4">
        <f t="shared" si="324"/>
        <v>0</v>
      </c>
      <c r="H4163" s="8">
        <f t="shared" si="325"/>
        <v>0</v>
      </c>
      <c r="J4163" s="8">
        <v>-611.875</v>
      </c>
      <c r="K4163" s="8">
        <f t="shared" si="326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22"/>
        <v>-0.61187499999999995</v>
      </c>
      <c r="E4164" s="8">
        <v>-0.61187499999999995</v>
      </c>
      <c r="F4164" s="4">
        <f t="shared" si="323"/>
        <v>0</v>
      </c>
      <c r="G4164" s="4">
        <f t="shared" si="324"/>
        <v>0</v>
      </c>
      <c r="H4164" s="8">
        <f t="shared" si="325"/>
        <v>0</v>
      </c>
      <c r="J4164" s="8">
        <v>-611.875</v>
      </c>
      <c r="K4164" s="8">
        <f t="shared" si="326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22"/>
        <v>-1.0669200000000001</v>
      </c>
      <c r="E4165" s="8">
        <v>-1.0669150000000001</v>
      </c>
      <c r="F4165" s="4">
        <f t="shared" si="323"/>
        <v>5.000000000032756E-6</v>
      </c>
      <c r="G4165" s="4">
        <f t="shared" si="324"/>
        <v>5.000000000032756E-6</v>
      </c>
      <c r="H4165" s="8">
        <f t="shared" si="325"/>
        <v>2.5000000000327561E-11</v>
      </c>
      <c r="J4165" s="8">
        <v>-611.875</v>
      </c>
      <c r="K4165" s="8">
        <f t="shared" si="326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22"/>
        <v>-1.0669200000000001</v>
      </c>
      <c r="E4166" s="8">
        <v>-1.0669150000000001</v>
      </c>
      <c r="F4166" s="4">
        <f t="shared" si="323"/>
        <v>5.000000000032756E-6</v>
      </c>
      <c r="G4166" s="4">
        <f t="shared" si="324"/>
        <v>5.000000000032756E-6</v>
      </c>
      <c r="H4166" s="8">
        <f t="shared" si="325"/>
        <v>2.5000000000327561E-11</v>
      </c>
      <c r="J4166" s="8">
        <v>-611.875</v>
      </c>
      <c r="K4166" s="8">
        <f t="shared" si="326"/>
        <v>-611.875</v>
      </c>
    </row>
    <row r="4167" spans="1:11" x14ac:dyDescent="0.25">
      <c r="A4167" s="8">
        <v>4159</v>
      </c>
      <c r="B4167" s="8">
        <v>6</v>
      </c>
      <c r="C4167" s="8">
        <v>-4526.2700000000004</v>
      </c>
      <c r="D4167" s="8">
        <f t="shared" si="322"/>
        <v>-4.5262700000000002</v>
      </c>
      <c r="E4167" s="8">
        <v>-4.5290359999999996</v>
      </c>
      <c r="F4167" s="4">
        <f t="shared" si="323"/>
        <v>-2.7659999999993801E-3</v>
      </c>
      <c r="G4167" s="4">
        <f t="shared" si="324"/>
        <v>2.7659999999993801E-3</v>
      </c>
      <c r="H4167" s="8">
        <f t="shared" si="325"/>
        <v>7.6507559999965705E-6</v>
      </c>
      <c r="J4167" s="8">
        <v>-611.875</v>
      </c>
      <c r="K4167" s="8">
        <f t="shared" si="326"/>
        <v>-611.875</v>
      </c>
    </row>
    <row r="4168" spans="1:11" x14ac:dyDescent="0.25">
      <c r="A4168" s="8">
        <v>4160</v>
      </c>
      <c r="B4168" s="8">
        <v>7</v>
      </c>
      <c r="C4168" s="8">
        <v>42445</v>
      </c>
      <c r="D4168" s="8">
        <f t="shared" si="322"/>
        <v>42.445</v>
      </c>
      <c r="E4168" s="8">
        <v>43.087232</v>
      </c>
      <c r="F4168" s="4">
        <f t="shared" si="323"/>
        <v>0.64223199999999991</v>
      </c>
      <c r="G4168" s="4">
        <f t="shared" si="324"/>
        <v>0.64223199999999991</v>
      </c>
      <c r="H4168" s="8">
        <f t="shared" si="325"/>
        <v>0.41246194182399987</v>
      </c>
      <c r="J4168" s="8">
        <v>-611.875</v>
      </c>
      <c r="K4168" s="8">
        <f t="shared" si="326"/>
        <v>-611.875</v>
      </c>
    </row>
    <row r="4169" spans="1:11" x14ac:dyDescent="0.25">
      <c r="A4169" s="8">
        <v>4161</v>
      </c>
      <c r="B4169" s="8">
        <v>8</v>
      </c>
      <c r="C4169" s="8">
        <v>45077.599999999999</v>
      </c>
      <c r="D4169" s="8">
        <f t="shared" ref="D4169:D4232" si="327">C4169/1000</f>
        <v>45.077599999999997</v>
      </c>
      <c r="E4169" s="8">
        <v>45.144739000000001</v>
      </c>
      <c r="F4169" s="4">
        <f t="shared" ref="F4169:F4232" si="328">(E4169- D4169)</f>
        <v>6.7139000000004501E-2</v>
      </c>
      <c r="G4169" s="4">
        <f t="shared" ref="G4169:G4232" si="329">ABS(F4169)</f>
        <v>6.7139000000004501E-2</v>
      </c>
      <c r="H4169" s="8">
        <f t="shared" ref="H4169:H4232" si="330">(G4169^2)</f>
        <v>4.5076453210006039E-3</v>
      </c>
      <c r="J4169" s="8">
        <v>-611.875</v>
      </c>
      <c r="K4169" s="8">
        <f t="shared" si="326"/>
        <v>-611.875</v>
      </c>
    </row>
    <row r="4170" spans="1:11" x14ac:dyDescent="0.25">
      <c r="A4170" s="8">
        <v>4162</v>
      </c>
      <c r="B4170" s="8">
        <v>9</v>
      </c>
      <c r="C4170" s="8">
        <v>78211.7</v>
      </c>
      <c r="D4170" s="8">
        <f t="shared" si="327"/>
        <v>78.211699999999993</v>
      </c>
      <c r="E4170" s="8">
        <v>78.403155999999996</v>
      </c>
      <c r="F4170" s="4">
        <f t="shared" si="328"/>
        <v>0.19145600000000229</v>
      </c>
      <c r="G4170" s="4">
        <f t="shared" si="329"/>
        <v>0.19145600000000229</v>
      </c>
      <c r="H4170" s="8">
        <f t="shared" si="330"/>
        <v>3.6655399936000879E-2</v>
      </c>
      <c r="J4170" s="8">
        <v>-1066.92</v>
      </c>
      <c r="K4170" s="8">
        <f t="shared" si="326"/>
        <v>-1066.92</v>
      </c>
    </row>
    <row r="4171" spans="1:11" x14ac:dyDescent="0.25">
      <c r="A4171" s="8">
        <v>4163</v>
      </c>
      <c r="B4171" s="8">
        <v>10</v>
      </c>
      <c r="C4171" s="8">
        <v>89265.3</v>
      </c>
      <c r="D4171" s="8">
        <f t="shared" si="327"/>
        <v>89.265299999999996</v>
      </c>
      <c r="E4171" s="8">
        <v>89.626005000000006</v>
      </c>
      <c r="F4171" s="4">
        <f t="shared" si="328"/>
        <v>0.36070500000001005</v>
      </c>
      <c r="G4171" s="4">
        <f t="shared" si="329"/>
        <v>0.36070500000001005</v>
      </c>
      <c r="H4171" s="8">
        <f t="shared" si="330"/>
        <v>0.13010809702500725</v>
      </c>
      <c r="J4171" s="8">
        <v>-4662.46</v>
      </c>
      <c r="K4171" s="8">
        <f t="shared" si="326"/>
        <v>-4662.46</v>
      </c>
    </row>
    <row r="4172" spans="1:11" x14ac:dyDescent="0.25">
      <c r="A4172" s="8">
        <v>4164</v>
      </c>
      <c r="B4172" s="8">
        <v>11</v>
      </c>
      <c r="C4172" s="8">
        <v>71866.899999999994</v>
      </c>
      <c r="D4172" s="8">
        <f t="shared" si="327"/>
        <v>71.866900000000001</v>
      </c>
      <c r="E4172" s="8">
        <v>72.063333999999998</v>
      </c>
      <c r="F4172" s="4">
        <f t="shared" si="328"/>
        <v>0.19643399999999644</v>
      </c>
      <c r="G4172" s="4">
        <f t="shared" si="329"/>
        <v>0.19643399999999644</v>
      </c>
      <c r="H4172" s="8">
        <f t="shared" si="330"/>
        <v>3.8586316355998601E-2</v>
      </c>
      <c r="J4172" s="8">
        <v>72822.600000000006</v>
      </c>
      <c r="K4172" s="8">
        <f t="shared" si="326"/>
        <v>72822.600000000006</v>
      </c>
    </row>
    <row r="4173" spans="1:11" x14ac:dyDescent="0.25">
      <c r="A4173" s="8">
        <v>4165</v>
      </c>
      <c r="B4173" s="8">
        <v>12</v>
      </c>
      <c r="C4173" s="8">
        <v>24166.1</v>
      </c>
      <c r="D4173" s="8">
        <f t="shared" si="327"/>
        <v>24.1661</v>
      </c>
      <c r="E4173" s="8">
        <v>23.990243</v>
      </c>
      <c r="F4173" s="4">
        <f t="shared" si="328"/>
        <v>-0.1758570000000006</v>
      </c>
      <c r="G4173" s="4">
        <f t="shared" si="329"/>
        <v>0.1758570000000006</v>
      </c>
      <c r="H4173" s="8">
        <f t="shared" si="330"/>
        <v>3.092568444900021E-2</v>
      </c>
      <c r="J4173" s="8">
        <v>109675</v>
      </c>
      <c r="K4173" s="8">
        <f t="shared" si="326"/>
        <v>109675</v>
      </c>
    </row>
    <row r="4174" spans="1:11" x14ac:dyDescent="0.25">
      <c r="A4174" s="8">
        <v>4166</v>
      </c>
      <c r="B4174" s="8">
        <v>13</v>
      </c>
      <c r="C4174" s="8">
        <v>100351</v>
      </c>
      <c r="D4174" s="8">
        <f t="shared" si="327"/>
        <v>100.351</v>
      </c>
      <c r="E4174" s="8">
        <v>100.005004</v>
      </c>
      <c r="F4174" s="4">
        <f t="shared" si="328"/>
        <v>-0.34599599999999953</v>
      </c>
      <c r="G4174" s="4">
        <f t="shared" si="329"/>
        <v>0.34599599999999953</v>
      </c>
      <c r="H4174" s="8">
        <f t="shared" si="330"/>
        <v>0.11971323201599968</v>
      </c>
      <c r="J4174" s="8">
        <v>108894</v>
      </c>
      <c r="K4174" s="8">
        <f t="shared" si="326"/>
        <v>108894</v>
      </c>
    </row>
    <row r="4175" spans="1:11" x14ac:dyDescent="0.25">
      <c r="A4175" s="8">
        <v>4167</v>
      </c>
      <c r="B4175" s="8">
        <v>14</v>
      </c>
      <c r="C4175" s="8">
        <v>71205.100000000006</v>
      </c>
      <c r="D4175" s="8">
        <f t="shared" si="327"/>
        <v>71.205100000000002</v>
      </c>
      <c r="E4175" s="8">
        <v>70.73321</v>
      </c>
      <c r="F4175" s="4">
        <f t="shared" si="328"/>
        <v>-0.47189000000000192</v>
      </c>
      <c r="G4175" s="4">
        <f t="shared" si="329"/>
        <v>0.47189000000000192</v>
      </c>
      <c r="H4175" s="8">
        <f t="shared" si="330"/>
        <v>0.22268017210000182</v>
      </c>
      <c r="J4175" s="8">
        <v>108099</v>
      </c>
      <c r="K4175" s="8">
        <f t="shared" si="326"/>
        <v>108099</v>
      </c>
    </row>
    <row r="4176" spans="1:11" x14ac:dyDescent="0.25">
      <c r="A4176" s="8">
        <v>4168</v>
      </c>
      <c r="B4176" s="8">
        <v>15</v>
      </c>
      <c r="C4176" s="8">
        <v>56842.9</v>
      </c>
      <c r="D4176" s="8">
        <f t="shared" si="327"/>
        <v>56.8429</v>
      </c>
      <c r="E4176" s="8">
        <v>56.141309999999997</v>
      </c>
      <c r="F4176" s="4">
        <f t="shared" si="328"/>
        <v>-0.70159000000000304</v>
      </c>
      <c r="G4176" s="4">
        <f t="shared" si="329"/>
        <v>0.70159000000000304</v>
      </c>
      <c r="H4176" s="8">
        <f t="shared" si="330"/>
        <v>0.49222852810000428</v>
      </c>
      <c r="J4176" s="8">
        <v>107123</v>
      </c>
      <c r="K4176" s="8">
        <f t="shared" si="326"/>
        <v>107123</v>
      </c>
    </row>
    <row r="4177" spans="1:11" x14ac:dyDescent="0.25">
      <c r="A4177" s="8">
        <v>4169</v>
      </c>
      <c r="B4177" s="8">
        <v>16</v>
      </c>
      <c r="C4177" s="8">
        <v>65620.5</v>
      </c>
      <c r="D4177" s="8">
        <f t="shared" si="327"/>
        <v>65.620500000000007</v>
      </c>
      <c r="E4177" s="8">
        <v>64.217929999999996</v>
      </c>
      <c r="F4177" s="4">
        <f t="shared" si="328"/>
        <v>-1.4025700000000114</v>
      </c>
      <c r="G4177" s="4">
        <f t="shared" si="329"/>
        <v>1.4025700000000114</v>
      </c>
      <c r="H4177" s="8">
        <f t="shared" si="330"/>
        <v>1.967202604900032</v>
      </c>
      <c r="J4177" s="8">
        <v>107168</v>
      </c>
      <c r="K4177" s="8">
        <f t="shared" si="326"/>
        <v>107168</v>
      </c>
    </row>
    <row r="4178" spans="1:11" x14ac:dyDescent="0.25">
      <c r="A4178" s="8">
        <v>4170</v>
      </c>
      <c r="B4178" s="8">
        <v>17</v>
      </c>
      <c r="C4178" s="8">
        <v>28784.5</v>
      </c>
      <c r="D4178" s="8">
        <f t="shared" si="327"/>
        <v>28.784500000000001</v>
      </c>
      <c r="E4178" s="8">
        <v>27.658982999999999</v>
      </c>
      <c r="F4178" s="4">
        <f t="shared" si="328"/>
        <v>-1.1255170000000021</v>
      </c>
      <c r="G4178" s="4">
        <f t="shared" si="329"/>
        <v>1.1255170000000021</v>
      </c>
      <c r="H4178" s="8">
        <f t="shared" si="330"/>
        <v>1.2667885172890048</v>
      </c>
      <c r="J4178" s="8">
        <v>106211</v>
      </c>
      <c r="K4178" s="8">
        <f t="shared" si="326"/>
        <v>106211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27"/>
        <v>-0.92471500000000006</v>
      </c>
      <c r="E4179" s="8">
        <v>-0.92471499999999995</v>
      </c>
      <c r="F4179" s="4">
        <f t="shared" si="328"/>
        <v>1.1102230246251565E-16</v>
      </c>
      <c r="G4179" s="4">
        <f t="shared" si="329"/>
        <v>1.1102230246251565E-16</v>
      </c>
      <c r="H4179" s="8">
        <f t="shared" si="330"/>
        <v>1.2325951644078309E-32</v>
      </c>
      <c r="J4179" s="8">
        <v>105841</v>
      </c>
      <c r="K4179" s="8">
        <f t="shared" si="326"/>
        <v>105841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27"/>
        <v>-0.61187499999999995</v>
      </c>
      <c r="E4180" s="8">
        <v>-0.61187499999999995</v>
      </c>
      <c r="F4180" s="4">
        <f t="shared" si="328"/>
        <v>0</v>
      </c>
      <c r="G4180" s="4">
        <f t="shared" si="329"/>
        <v>0</v>
      </c>
      <c r="H4180" s="8">
        <f t="shared" si="330"/>
        <v>0</v>
      </c>
      <c r="J4180" s="8">
        <v>105835</v>
      </c>
      <c r="K4180" s="8">
        <f t="shared" si="326"/>
        <v>105835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27"/>
        <v>-0.61187499999999995</v>
      </c>
      <c r="E4181" s="8">
        <v>-0.61187499999999995</v>
      </c>
      <c r="F4181" s="4">
        <f t="shared" si="328"/>
        <v>0</v>
      </c>
      <c r="G4181" s="4">
        <f t="shared" si="329"/>
        <v>0</v>
      </c>
      <c r="H4181" s="8">
        <f t="shared" si="330"/>
        <v>0</v>
      </c>
      <c r="J4181" s="8">
        <v>105785</v>
      </c>
      <c r="K4181" s="8">
        <f t="shared" si="326"/>
        <v>105785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27"/>
        <v>-0.61187499999999995</v>
      </c>
      <c r="E4182" s="8">
        <v>-0.61187499999999995</v>
      </c>
      <c r="F4182" s="4">
        <f t="shared" si="328"/>
        <v>0</v>
      </c>
      <c r="G4182" s="4">
        <f t="shared" si="329"/>
        <v>0</v>
      </c>
      <c r="H4182" s="8">
        <f t="shared" si="330"/>
        <v>0</v>
      </c>
      <c r="J4182" s="8">
        <v>105598</v>
      </c>
      <c r="K4182" s="8">
        <f t="shared" si="326"/>
        <v>105598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27"/>
        <v>-0.61187499999999995</v>
      </c>
      <c r="E4183" s="8">
        <v>-0.61187499999999995</v>
      </c>
      <c r="F4183" s="4">
        <f t="shared" si="328"/>
        <v>0</v>
      </c>
      <c r="G4183" s="4">
        <f t="shared" si="329"/>
        <v>0</v>
      </c>
      <c r="H4183" s="8">
        <f t="shared" si="330"/>
        <v>0</v>
      </c>
      <c r="J4183" s="8">
        <v>60986</v>
      </c>
      <c r="K4183" s="8">
        <f t="shared" si="326"/>
        <v>60986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27"/>
        <v>-0.61187499999999995</v>
      </c>
      <c r="E4184" s="8">
        <v>-0.61187499999999995</v>
      </c>
      <c r="F4184" s="4">
        <f t="shared" si="328"/>
        <v>0</v>
      </c>
      <c r="G4184" s="4">
        <f t="shared" si="329"/>
        <v>0</v>
      </c>
      <c r="H4184" s="8">
        <f t="shared" si="330"/>
        <v>0</v>
      </c>
      <c r="J4184" s="8">
        <v>-924.71500000000003</v>
      </c>
      <c r="K4184" s="8">
        <f t="shared" si="326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27"/>
        <v>-0.61187499999999995</v>
      </c>
      <c r="E4185" s="8">
        <v>-0.61187499999999995</v>
      </c>
      <c r="F4185" s="4">
        <f t="shared" si="328"/>
        <v>0</v>
      </c>
      <c r="G4185" s="4">
        <f t="shared" si="329"/>
        <v>0</v>
      </c>
      <c r="H4185" s="8">
        <f t="shared" si="330"/>
        <v>0</v>
      </c>
      <c r="J4185" s="8">
        <v>-611.875</v>
      </c>
      <c r="K4185" s="8">
        <f t="shared" si="326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27"/>
        <v>-0.61187499999999995</v>
      </c>
      <c r="E4186" s="8">
        <v>-0.61187499999999995</v>
      </c>
      <c r="F4186" s="4">
        <f t="shared" si="328"/>
        <v>0</v>
      </c>
      <c r="G4186" s="4">
        <f t="shared" si="329"/>
        <v>0</v>
      </c>
      <c r="H4186" s="8">
        <f t="shared" si="330"/>
        <v>0</v>
      </c>
      <c r="J4186" s="8">
        <v>-611.875</v>
      </c>
      <c r="K4186" s="8">
        <f t="shared" si="326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27"/>
        <v>-0.61187499999999995</v>
      </c>
      <c r="E4187" s="8">
        <v>-0.61187499999999995</v>
      </c>
      <c r="F4187" s="4">
        <f t="shared" si="328"/>
        <v>0</v>
      </c>
      <c r="G4187" s="4">
        <f t="shared" si="329"/>
        <v>0</v>
      </c>
      <c r="H4187" s="8">
        <f t="shared" si="330"/>
        <v>0</v>
      </c>
      <c r="J4187" s="8">
        <v>-611.875</v>
      </c>
      <c r="K4187" s="8">
        <f t="shared" si="326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27"/>
        <v>-0.61187499999999995</v>
      </c>
      <c r="E4188" s="8">
        <v>-0.61187499999999995</v>
      </c>
      <c r="F4188" s="4">
        <f t="shared" si="328"/>
        <v>0</v>
      </c>
      <c r="G4188" s="4">
        <f t="shared" si="329"/>
        <v>0</v>
      </c>
      <c r="H4188" s="8">
        <f t="shared" si="330"/>
        <v>0</v>
      </c>
      <c r="J4188" s="8">
        <v>-611.875</v>
      </c>
      <c r="K4188" s="8">
        <f t="shared" si="326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27"/>
        <v>-1.0669200000000001</v>
      </c>
      <c r="E4189" s="8">
        <v>-1.0669150000000001</v>
      </c>
      <c r="F4189" s="4">
        <f t="shared" si="328"/>
        <v>5.000000000032756E-6</v>
      </c>
      <c r="G4189" s="4">
        <f t="shared" si="329"/>
        <v>5.000000000032756E-6</v>
      </c>
      <c r="H4189" s="8">
        <f t="shared" si="330"/>
        <v>2.5000000000327561E-11</v>
      </c>
      <c r="J4189" s="8">
        <v>-611.875</v>
      </c>
      <c r="K4189" s="8">
        <f t="shared" si="326"/>
        <v>-611.875</v>
      </c>
    </row>
    <row r="4190" spans="1:11" x14ac:dyDescent="0.25">
      <c r="A4190" s="8">
        <v>4182</v>
      </c>
      <c r="B4190" s="8">
        <v>5</v>
      </c>
      <c r="C4190" s="8">
        <v>-3311.66</v>
      </c>
      <c r="D4190" s="8">
        <f t="shared" si="327"/>
        <v>-3.3116599999999998</v>
      </c>
      <c r="E4190" s="8">
        <v>-3.7478560000000001</v>
      </c>
      <c r="F4190" s="4">
        <f t="shared" si="328"/>
        <v>-0.43619600000000025</v>
      </c>
      <c r="G4190" s="4">
        <f t="shared" si="329"/>
        <v>0.43619600000000025</v>
      </c>
      <c r="H4190" s="8">
        <f t="shared" si="330"/>
        <v>0.19026695041600022</v>
      </c>
      <c r="J4190" s="8">
        <v>-611.875</v>
      </c>
      <c r="K4190" s="8">
        <f t="shared" si="326"/>
        <v>-611.875</v>
      </c>
    </row>
    <row r="4191" spans="1:11" x14ac:dyDescent="0.25">
      <c r="A4191" s="8">
        <v>4183</v>
      </c>
      <c r="B4191" s="8">
        <v>6</v>
      </c>
      <c r="C4191" s="8">
        <v>65541.899999999994</v>
      </c>
      <c r="D4191" s="8">
        <f t="shared" si="327"/>
        <v>65.541899999999998</v>
      </c>
      <c r="E4191" s="8">
        <v>67.802597000000006</v>
      </c>
      <c r="F4191" s="4">
        <f t="shared" si="328"/>
        <v>2.2606970000000075</v>
      </c>
      <c r="G4191" s="4">
        <f t="shared" si="329"/>
        <v>2.2606970000000075</v>
      </c>
      <c r="H4191" s="8">
        <f t="shared" si="330"/>
        <v>5.1107509258090342</v>
      </c>
      <c r="J4191" s="8">
        <v>-611.875</v>
      </c>
      <c r="K4191" s="8">
        <f t="shared" si="326"/>
        <v>-611.875</v>
      </c>
    </row>
    <row r="4192" spans="1:11" x14ac:dyDescent="0.25">
      <c r="A4192" s="8">
        <v>4184</v>
      </c>
      <c r="B4192" s="8">
        <v>7</v>
      </c>
      <c r="C4192" s="8">
        <v>110620</v>
      </c>
      <c r="D4192" s="8">
        <f t="shared" si="327"/>
        <v>110.62</v>
      </c>
      <c r="E4192" s="8">
        <v>111.129897</v>
      </c>
      <c r="F4192" s="4">
        <f t="shared" si="328"/>
        <v>0.50989699999999516</v>
      </c>
      <c r="G4192" s="4">
        <f t="shared" si="329"/>
        <v>0.50989699999999516</v>
      </c>
      <c r="H4192" s="8">
        <f t="shared" si="330"/>
        <v>0.25999495060899508</v>
      </c>
      <c r="J4192" s="8">
        <v>-611.875</v>
      </c>
      <c r="K4192" s="8">
        <f t="shared" si="326"/>
        <v>-611.875</v>
      </c>
    </row>
    <row r="4193" spans="1:11" x14ac:dyDescent="0.25">
      <c r="A4193" s="8">
        <v>4185</v>
      </c>
      <c r="B4193" s="8">
        <v>8</v>
      </c>
      <c r="C4193" s="8">
        <v>109712</v>
      </c>
      <c r="D4193" s="8">
        <f t="shared" si="327"/>
        <v>109.712</v>
      </c>
      <c r="E4193" s="8">
        <v>110.184432</v>
      </c>
      <c r="F4193" s="4">
        <f t="shared" si="328"/>
        <v>0.47243199999999774</v>
      </c>
      <c r="G4193" s="4">
        <f t="shared" si="329"/>
        <v>0.47243199999999774</v>
      </c>
      <c r="H4193" s="8">
        <f t="shared" si="330"/>
        <v>0.22319199462399786</v>
      </c>
      <c r="J4193" s="8">
        <v>-611.875</v>
      </c>
      <c r="K4193" s="8">
        <f t="shared" si="326"/>
        <v>-611.875</v>
      </c>
    </row>
    <row r="4194" spans="1:11" x14ac:dyDescent="0.25">
      <c r="A4194" s="8">
        <v>4186</v>
      </c>
      <c r="B4194" s="8">
        <v>9</v>
      </c>
      <c r="C4194" s="8">
        <v>108793</v>
      </c>
      <c r="D4194" s="8">
        <f t="shared" si="327"/>
        <v>108.79300000000001</v>
      </c>
      <c r="E4194" s="8">
        <v>109.212085</v>
      </c>
      <c r="F4194" s="4">
        <f t="shared" si="328"/>
        <v>0.41908499999999549</v>
      </c>
      <c r="G4194" s="4">
        <f t="shared" si="329"/>
        <v>0.41908499999999549</v>
      </c>
      <c r="H4194" s="8">
        <f t="shared" si="330"/>
        <v>0.17563223722499621</v>
      </c>
      <c r="J4194" s="8">
        <v>-1066.92</v>
      </c>
      <c r="K4194" s="8">
        <f t="shared" si="326"/>
        <v>-1066.92</v>
      </c>
    </row>
    <row r="4195" spans="1:11" x14ac:dyDescent="0.25">
      <c r="A4195" s="8">
        <v>4187</v>
      </c>
      <c r="B4195" s="8">
        <v>10</v>
      </c>
      <c r="C4195" s="8">
        <v>108057</v>
      </c>
      <c r="D4195" s="8">
        <f t="shared" si="327"/>
        <v>108.057</v>
      </c>
      <c r="E4195" s="8">
        <v>108.457728</v>
      </c>
      <c r="F4195" s="4">
        <f t="shared" si="328"/>
        <v>0.40072800000000086</v>
      </c>
      <c r="G4195" s="4">
        <f t="shared" si="329"/>
        <v>0.40072800000000086</v>
      </c>
      <c r="H4195" s="8">
        <f t="shared" si="330"/>
        <v>0.1605829299840007</v>
      </c>
      <c r="J4195" s="8">
        <v>-1066.92</v>
      </c>
      <c r="K4195" s="8">
        <f t="shared" si="326"/>
        <v>-1066.92</v>
      </c>
    </row>
    <row r="4196" spans="1:11" x14ac:dyDescent="0.25">
      <c r="A4196" s="8">
        <v>4188</v>
      </c>
      <c r="B4196" s="8">
        <v>11</v>
      </c>
      <c r="C4196" s="8">
        <v>107556</v>
      </c>
      <c r="D4196" s="8">
        <f t="shared" si="327"/>
        <v>107.556</v>
      </c>
      <c r="E4196" s="8">
        <v>107.936268</v>
      </c>
      <c r="F4196" s="4">
        <f t="shared" si="328"/>
        <v>0.38026800000000094</v>
      </c>
      <c r="G4196" s="4">
        <f t="shared" si="329"/>
        <v>0.38026800000000094</v>
      </c>
      <c r="H4196" s="8">
        <f t="shared" si="330"/>
        <v>0.1446037518240007</v>
      </c>
      <c r="J4196" s="8">
        <v>-4529.04</v>
      </c>
      <c r="K4196" s="8">
        <f t="shared" si="326"/>
        <v>-4529.04</v>
      </c>
    </row>
    <row r="4197" spans="1:11" x14ac:dyDescent="0.25">
      <c r="A4197" s="8">
        <v>4189</v>
      </c>
      <c r="B4197" s="8">
        <v>12</v>
      </c>
      <c r="C4197" s="8">
        <v>107035</v>
      </c>
      <c r="D4197" s="8">
        <f t="shared" si="327"/>
        <v>107.035</v>
      </c>
      <c r="E4197" s="8">
        <v>107.404573</v>
      </c>
      <c r="F4197" s="4">
        <f t="shared" si="328"/>
        <v>0.36957300000000259</v>
      </c>
      <c r="G4197" s="4">
        <f t="shared" si="329"/>
        <v>0.36957300000000259</v>
      </c>
      <c r="H4197" s="8">
        <f t="shared" si="330"/>
        <v>0.13658420232900192</v>
      </c>
      <c r="J4197" s="8">
        <v>43170.3</v>
      </c>
      <c r="K4197" s="8">
        <f t="shared" si="326"/>
        <v>43170.3</v>
      </c>
    </row>
    <row r="4198" spans="1:11" x14ac:dyDescent="0.25">
      <c r="A4198" s="8">
        <v>4190</v>
      </c>
      <c r="B4198" s="8">
        <v>13</v>
      </c>
      <c r="C4198" s="8">
        <v>106895</v>
      </c>
      <c r="D4198" s="8">
        <f t="shared" si="327"/>
        <v>106.895</v>
      </c>
      <c r="E4198" s="8">
        <v>107.25864199999999</v>
      </c>
      <c r="F4198" s="4">
        <f t="shared" si="328"/>
        <v>0.36364199999999869</v>
      </c>
      <c r="G4198" s="4">
        <f t="shared" si="329"/>
        <v>0.36364199999999869</v>
      </c>
      <c r="H4198" s="8">
        <f t="shared" si="330"/>
        <v>0.13223550416399904</v>
      </c>
      <c r="J4198" s="8">
        <v>45292.6</v>
      </c>
      <c r="K4198" s="8">
        <f t="shared" si="326"/>
        <v>45292.6</v>
      </c>
    </row>
    <row r="4199" spans="1:11" x14ac:dyDescent="0.25">
      <c r="A4199" s="8">
        <v>4191</v>
      </c>
      <c r="B4199" s="8">
        <v>14</v>
      </c>
      <c r="C4199" s="8">
        <v>107157</v>
      </c>
      <c r="D4199" s="8">
        <f t="shared" si="327"/>
        <v>107.157</v>
      </c>
      <c r="E4199" s="8">
        <v>107.524074</v>
      </c>
      <c r="F4199" s="4">
        <f t="shared" si="328"/>
        <v>0.36707400000000234</v>
      </c>
      <c r="G4199" s="4">
        <f t="shared" si="329"/>
        <v>0.36707400000000234</v>
      </c>
      <c r="H4199" s="8">
        <f t="shared" si="330"/>
        <v>0.13474332147600171</v>
      </c>
      <c r="J4199" s="8">
        <v>78541.600000000006</v>
      </c>
      <c r="K4199" s="8">
        <f t="shared" si="326"/>
        <v>78541.600000000006</v>
      </c>
    </row>
    <row r="4200" spans="1:11" x14ac:dyDescent="0.25">
      <c r="A4200" s="8">
        <v>4192</v>
      </c>
      <c r="B4200" s="8">
        <v>15</v>
      </c>
      <c r="C4200" s="8">
        <v>107396</v>
      </c>
      <c r="D4200" s="8">
        <f t="shared" si="327"/>
        <v>107.396</v>
      </c>
      <c r="E4200" s="8">
        <v>107.797853</v>
      </c>
      <c r="F4200" s="4">
        <f t="shared" si="328"/>
        <v>0.40185300000000268</v>
      </c>
      <c r="G4200" s="4">
        <f t="shared" si="329"/>
        <v>0.40185300000000268</v>
      </c>
      <c r="H4200" s="8">
        <f t="shared" si="330"/>
        <v>0.16148583360900215</v>
      </c>
      <c r="J4200" s="8">
        <v>89735.1</v>
      </c>
      <c r="K4200" s="8">
        <f t="shared" si="326"/>
        <v>89735.1</v>
      </c>
    </row>
    <row r="4201" spans="1:11" x14ac:dyDescent="0.25">
      <c r="A4201" s="8">
        <v>4193</v>
      </c>
      <c r="B4201" s="8">
        <v>16</v>
      </c>
      <c r="C4201" s="8">
        <v>107829</v>
      </c>
      <c r="D4201" s="8">
        <f t="shared" si="327"/>
        <v>107.82899999999999</v>
      </c>
      <c r="E4201" s="8">
        <v>108.537212</v>
      </c>
      <c r="F4201" s="4">
        <f t="shared" si="328"/>
        <v>0.70821200000000317</v>
      </c>
      <c r="G4201" s="4">
        <f t="shared" si="329"/>
        <v>0.70821200000000317</v>
      </c>
      <c r="H4201" s="8">
        <f t="shared" si="330"/>
        <v>0.50156423694400454</v>
      </c>
      <c r="J4201" s="8">
        <v>72219.100000000006</v>
      </c>
      <c r="K4201" s="8">
        <f t="shared" si="326"/>
        <v>72219.100000000006</v>
      </c>
    </row>
    <row r="4202" spans="1:11" x14ac:dyDescent="0.25">
      <c r="A4202" s="8">
        <v>4194</v>
      </c>
      <c r="B4202" s="8">
        <v>17</v>
      </c>
      <c r="C4202" s="8">
        <v>68453.3</v>
      </c>
      <c r="D4202" s="8">
        <f t="shared" si="327"/>
        <v>68.453299999999999</v>
      </c>
      <c r="E4202" s="8">
        <v>66.113417999999996</v>
      </c>
      <c r="F4202" s="4">
        <f t="shared" si="328"/>
        <v>-2.3398820000000029</v>
      </c>
      <c r="G4202" s="4">
        <f t="shared" si="329"/>
        <v>2.3398820000000029</v>
      </c>
      <c r="H4202" s="8">
        <f t="shared" si="330"/>
        <v>5.4750477739240138</v>
      </c>
      <c r="J4202" s="8">
        <v>24067.3</v>
      </c>
      <c r="K4202" s="8">
        <f t="shared" si="326"/>
        <v>24067.3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27"/>
        <v>-0.92471500000000006</v>
      </c>
      <c r="E4203" s="8">
        <v>-0.92471499999999995</v>
      </c>
      <c r="F4203" s="4">
        <f t="shared" si="328"/>
        <v>1.1102230246251565E-16</v>
      </c>
      <c r="G4203" s="4">
        <f t="shared" si="329"/>
        <v>1.1102230246251565E-16</v>
      </c>
      <c r="H4203" s="8">
        <f t="shared" si="330"/>
        <v>1.2325951644078309E-32</v>
      </c>
      <c r="J4203" s="8">
        <v>100192</v>
      </c>
      <c r="K4203" s="8">
        <f t="shared" si="326"/>
        <v>100192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27"/>
        <v>-0.61187499999999995</v>
      </c>
      <c r="E4204" s="8">
        <v>-0.61187499999999995</v>
      </c>
      <c r="F4204" s="4">
        <f t="shared" si="328"/>
        <v>0</v>
      </c>
      <c r="G4204" s="4">
        <f t="shared" si="329"/>
        <v>0</v>
      </c>
      <c r="H4204" s="8">
        <f t="shared" si="330"/>
        <v>0</v>
      </c>
      <c r="J4204" s="8">
        <v>70906.100000000006</v>
      </c>
      <c r="K4204" s="8">
        <f t="shared" ref="K4204:K4267" si="331">J4204</f>
        <v>70906.100000000006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27"/>
        <v>-0.61187499999999995</v>
      </c>
      <c r="E4205" s="8">
        <v>-0.61187499999999995</v>
      </c>
      <c r="F4205" s="4">
        <f t="shared" si="328"/>
        <v>0</v>
      </c>
      <c r="G4205" s="4">
        <f t="shared" si="329"/>
        <v>0</v>
      </c>
      <c r="H4205" s="8">
        <f t="shared" si="330"/>
        <v>0</v>
      </c>
      <c r="J4205" s="8">
        <v>56371.9</v>
      </c>
      <c r="K4205" s="8">
        <f t="shared" si="331"/>
        <v>56371.9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27"/>
        <v>-0.61187499999999995</v>
      </c>
      <c r="E4206" s="8">
        <v>-0.61187499999999995</v>
      </c>
      <c r="F4206" s="4">
        <f t="shared" si="328"/>
        <v>0</v>
      </c>
      <c r="G4206" s="4">
        <f t="shared" si="329"/>
        <v>0</v>
      </c>
      <c r="H4206" s="8">
        <f t="shared" si="330"/>
        <v>0</v>
      </c>
      <c r="J4206" s="8">
        <v>64767.7</v>
      </c>
      <c r="K4206" s="8">
        <f t="shared" si="331"/>
        <v>64767.7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27"/>
        <v>-0.61187499999999995</v>
      </c>
      <c r="E4207" s="8">
        <v>-0.61187499999999995</v>
      </c>
      <c r="F4207" s="4">
        <f t="shared" si="328"/>
        <v>0</v>
      </c>
      <c r="G4207" s="4">
        <f t="shared" si="329"/>
        <v>0</v>
      </c>
      <c r="H4207" s="8">
        <f t="shared" si="330"/>
        <v>0</v>
      </c>
      <c r="J4207" s="8">
        <v>27916.5</v>
      </c>
      <c r="K4207" s="8">
        <f t="shared" si="331"/>
        <v>27916.5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27"/>
        <v>-0.61187499999999995</v>
      </c>
      <c r="E4208" s="8">
        <v>-0.61187499999999995</v>
      </c>
      <c r="F4208" s="4">
        <f t="shared" si="328"/>
        <v>0</v>
      </c>
      <c r="G4208" s="4">
        <f t="shared" si="329"/>
        <v>0</v>
      </c>
      <c r="H4208" s="8">
        <f t="shared" si="330"/>
        <v>0</v>
      </c>
      <c r="J4208" s="8">
        <v>-924.71500000000003</v>
      </c>
      <c r="K4208" s="8">
        <f t="shared" si="331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27"/>
        <v>-0.61187499999999995</v>
      </c>
      <c r="E4209" s="8">
        <v>-0.61187499999999995</v>
      </c>
      <c r="F4209" s="4">
        <f t="shared" si="328"/>
        <v>0</v>
      </c>
      <c r="G4209" s="4">
        <f t="shared" si="329"/>
        <v>0</v>
      </c>
      <c r="H4209" s="8">
        <f t="shared" si="330"/>
        <v>0</v>
      </c>
      <c r="J4209" s="8">
        <v>-611.875</v>
      </c>
      <c r="K4209" s="8">
        <f t="shared" si="331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27"/>
        <v>-0.61187499999999995</v>
      </c>
      <c r="E4210" s="8">
        <v>-0.61187499999999995</v>
      </c>
      <c r="F4210" s="4">
        <f t="shared" si="328"/>
        <v>0</v>
      </c>
      <c r="G4210" s="4">
        <f t="shared" si="329"/>
        <v>0</v>
      </c>
      <c r="H4210" s="8">
        <f t="shared" si="330"/>
        <v>0</v>
      </c>
      <c r="J4210" s="8">
        <v>-611.875</v>
      </c>
      <c r="K4210" s="8">
        <f t="shared" si="331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27"/>
        <v>-0.61187499999999995</v>
      </c>
      <c r="E4211" s="8">
        <v>-0.61187499999999995</v>
      </c>
      <c r="F4211" s="4">
        <f t="shared" si="328"/>
        <v>0</v>
      </c>
      <c r="G4211" s="4">
        <f t="shared" si="329"/>
        <v>0</v>
      </c>
      <c r="H4211" s="8">
        <f t="shared" si="330"/>
        <v>0</v>
      </c>
      <c r="J4211" s="8">
        <v>-611.875</v>
      </c>
      <c r="K4211" s="8">
        <f t="shared" si="331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27"/>
        <v>-0.61187499999999995</v>
      </c>
      <c r="E4212" s="8">
        <v>-0.61187499999999995</v>
      </c>
      <c r="F4212" s="4">
        <f t="shared" si="328"/>
        <v>0</v>
      </c>
      <c r="G4212" s="4">
        <f t="shared" si="329"/>
        <v>0</v>
      </c>
      <c r="H4212" s="8">
        <f t="shared" si="330"/>
        <v>0</v>
      </c>
      <c r="J4212" s="8">
        <v>-611.875</v>
      </c>
      <c r="K4212" s="8">
        <f t="shared" si="331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27"/>
        <v>-1.0669200000000001</v>
      </c>
      <c r="E4213" s="8">
        <v>-1.0669150000000001</v>
      </c>
      <c r="F4213" s="4">
        <f t="shared" si="328"/>
        <v>5.000000000032756E-6</v>
      </c>
      <c r="G4213" s="4">
        <f t="shared" si="329"/>
        <v>5.000000000032756E-6</v>
      </c>
      <c r="H4213" s="8">
        <f t="shared" si="330"/>
        <v>2.5000000000327561E-11</v>
      </c>
      <c r="J4213" s="8">
        <v>-611.875</v>
      </c>
      <c r="K4213" s="8">
        <f t="shared" si="331"/>
        <v>-611.875</v>
      </c>
    </row>
    <row r="4214" spans="1:11" x14ac:dyDescent="0.25">
      <c r="A4214" s="8">
        <v>4206</v>
      </c>
      <c r="B4214" s="8">
        <v>5</v>
      </c>
      <c r="C4214" s="8">
        <v>-2414.58</v>
      </c>
      <c r="D4214" s="8">
        <f t="shared" si="327"/>
        <v>-2.4145799999999999</v>
      </c>
      <c r="E4214" s="8">
        <v>-2.4169689999999999</v>
      </c>
      <c r="F4214" s="4">
        <f t="shared" si="328"/>
        <v>-2.3889999999999745E-3</v>
      </c>
      <c r="G4214" s="4">
        <f t="shared" si="329"/>
        <v>2.3889999999999745E-3</v>
      </c>
      <c r="H4214" s="8">
        <f t="shared" si="330"/>
        <v>5.7073209999998784E-6</v>
      </c>
      <c r="J4214" s="8">
        <v>-611.875</v>
      </c>
      <c r="K4214" s="8">
        <f t="shared" si="331"/>
        <v>-611.875</v>
      </c>
    </row>
    <row r="4215" spans="1:11" x14ac:dyDescent="0.25">
      <c r="A4215" s="8">
        <v>4207</v>
      </c>
      <c r="B4215" s="8">
        <v>6</v>
      </c>
      <c r="C4215" s="8">
        <v>55505.9</v>
      </c>
      <c r="D4215" s="8">
        <f t="shared" si="327"/>
        <v>55.505900000000004</v>
      </c>
      <c r="E4215" s="8">
        <v>57.112377000000002</v>
      </c>
      <c r="F4215" s="4">
        <f t="shared" si="328"/>
        <v>1.6064769999999982</v>
      </c>
      <c r="G4215" s="4">
        <f t="shared" si="329"/>
        <v>1.6064769999999982</v>
      </c>
      <c r="H4215" s="8">
        <f t="shared" si="330"/>
        <v>2.5807683515289939</v>
      </c>
      <c r="J4215" s="8">
        <v>-611.875</v>
      </c>
      <c r="K4215" s="8">
        <f t="shared" si="331"/>
        <v>-611.875</v>
      </c>
    </row>
    <row r="4216" spans="1:11" x14ac:dyDescent="0.25">
      <c r="A4216" s="8">
        <v>4208</v>
      </c>
      <c r="B4216" s="8">
        <v>7</v>
      </c>
      <c r="C4216" s="8">
        <v>111863</v>
      </c>
      <c r="D4216" s="8">
        <f t="shared" si="327"/>
        <v>111.863</v>
      </c>
      <c r="E4216" s="8">
        <v>112.338579</v>
      </c>
      <c r="F4216" s="4">
        <f t="shared" si="328"/>
        <v>0.4755789999999962</v>
      </c>
      <c r="G4216" s="4">
        <f t="shared" si="329"/>
        <v>0.4755789999999962</v>
      </c>
      <c r="H4216" s="8">
        <f t="shared" si="330"/>
        <v>0.2261753852409964</v>
      </c>
      <c r="J4216" s="8">
        <v>-611.875</v>
      </c>
      <c r="K4216" s="8">
        <f t="shared" si="331"/>
        <v>-611.875</v>
      </c>
    </row>
    <row r="4217" spans="1:11" x14ac:dyDescent="0.25">
      <c r="A4217" s="8">
        <v>4209</v>
      </c>
      <c r="B4217" s="8">
        <v>8</v>
      </c>
      <c r="C4217" s="8">
        <v>111224</v>
      </c>
      <c r="D4217" s="8">
        <f t="shared" si="327"/>
        <v>111.224</v>
      </c>
      <c r="E4217" s="8">
        <v>111.649688</v>
      </c>
      <c r="F4217" s="4">
        <f t="shared" si="328"/>
        <v>0.42568799999999385</v>
      </c>
      <c r="G4217" s="4">
        <f t="shared" si="329"/>
        <v>0.42568799999999385</v>
      </c>
      <c r="H4217" s="8">
        <f t="shared" si="330"/>
        <v>0.18121027334399475</v>
      </c>
      <c r="J4217" s="8">
        <v>-611.875</v>
      </c>
      <c r="K4217" s="8">
        <f t="shared" si="331"/>
        <v>-611.875</v>
      </c>
    </row>
    <row r="4218" spans="1:11" x14ac:dyDescent="0.25">
      <c r="A4218" s="8">
        <v>4210</v>
      </c>
      <c r="B4218" s="8">
        <v>9</v>
      </c>
      <c r="C4218" s="8">
        <v>110468</v>
      </c>
      <c r="D4218" s="8">
        <f t="shared" si="327"/>
        <v>110.468</v>
      </c>
      <c r="E4218" s="8">
        <v>110.90418099999999</v>
      </c>
      <c r="F4218" s="4">
        <f t="shared" si="328"/>
        <v>0.4361809999999906</v>
      </c>
      <c r="G4218" s="4">
        <f t="shared" si="329"/>
        <v>0.4361809999999906</v>
      </c>
      <c r="H4218" s="8">
        <f t="shared" si="330"/>
        <v>0.19025386476099179</v>
      </c>
      <c r="J4218" s="8">
        <v>-1066.92</v>
      </c>
      <c r="K4218" s="8">
        <f t="shared" si="331"/>
        <v>-1066.92</v>
      </c>
    </row>
    <row r="4219" spans="1:11" x14ac:dyDescent="0.25">
      <c r="A4219" s="8">
        <v>4211</v>
      </c>
      <c r="B4219" s="8">
        <v>10</v>
      </c>
      <c r="C4219" s="8">
        <v>109858</v>
      </c>
      <c r="D4219" s="8">
        <f t="shared" si="327"/>
        <v>109.858</v>
      </c>
      <c r="E4219" s="8">
        <v>109.945927</v>
      </c>
      <c r="F4219" s="4">
        <f t="shared" si="328"/>
        <v>8.7926999999993427E-2</v>
      </c>
      <c r="G4219" s="4">
        <f t="shared" si="329"/>
        <v>8.7926999999993427E-2</v>
      </c>
      <c r="H4219" s="8">
        <f t="shared" si="330"/>
        <v>7.7311573289988444E-3</v>
      </c>
      <c r="J4219" s="8">
        <v>-3747.83</v>
      </c>
      <c r="K4219" s="8">
        <f t="shared" si="331"/>
        <v>-3747.83</v>
      </c>
    </row>
    <row r="4220" spans="1:11" x14ac:dyDescent="0.25">
      <c r="A4220" s="8">
        <v>4212</v>
      </c>
      <c r="B4220" s="8">
        <v>11</v>
      </c>
      <c r="C4220" s="8">
        <v>109329</v>
      </c>
      <c r="D4220" s="8">
        <f t="shared" si="327"/>
        <v>109.32899999999999</v>
      </c>
      <c r="E4220" s="8">
        <v>109.901546</v>
      </c>
      <c r="F4220" s="4">
        <f t="shared" si="328"/>
        <v>0.57254600000000266</v>
      </c>
      <c r="G4220" s="4">
        <f t="shared" si="329"/>
        <v>0.57254600000000266</v>
      </c>
      <c r="H4220" s="8">
        <f t="shared" si="330"/>
        <v>0.32780892211600304</v>
      </c>
      <c r="J4220" s="8">
        <v>67789.7</v>
      </c>
      <c r="K4220" s="8">
        <f t="shared" si="331"/>
        <v>67789.7</v>
      </c>
    </row>
    <row r="4221" spans="1:11" x14ac:dyDescent="0.25">
      <c r="A4221" s="8">
        <v>4213</v>
      </c>
      <c r="B4221" s="8">
        <v>12</v>
      </c>
      <c r="C4221" s="8">
        <v>108823</v>
      </c>
      <c r="D4221" s="8">
        <f t="shared" si="327"/>
        <v>108.82299999999999</v>
      </c>
      <c r="E4221" s="8">
        <v>108.988924</v>
      </c>
      <c r="F4221" s="4">
        <f t="shared" si="328"/>
        <v>0.16592400000000396</v>
      </c>
      <c r="G4221" s="4">
        <f t="shared" si="329"/>
        <v>0.16592400000000396</v>
      </c>
      <c r="H4221" s="8">
        <f t="shared" si="330"/>
        <v>2.7530773776001313E-2</v>
      </c>
      <c r="J4221" s="8">
        <v>111047</v>
      </c>
      <c r="K4221" s="8">
        <f t="shared" si="331"/>
        <v>111047</v>
      </c>
    </row>
    <row r="4222" spans="1:11" x14ac:dyDescent="0.25">
      <c r="A4222" s="8">
        <v>4214</v>
      </c>
      <c r="B4222" s="8">
        <v>13</v>
      </c>
      <c r="C4222" s="8">
        <v>108356</v>
      </c>
      <c r="D4222" s="8">
        <f t="shared" si="327"/>
        <v>108.35599999999999</v>
      </c>
      <c r="E4222" s="8">
        <v>108.511495</v>
      </c>
      <c r="F4222" s="4">
        <f t="shared" si="328"/>
        <v>0.15549500000000194</v>
      </c>
      <c r="G4222" s="4">
        <f t="shared" si="329"/>
        <v>0.15549500000000194</v>
      </c>
      <c r="H4222" s="8">
        <f t="shared" si="330"/>
        <v>2.4178695025000602E-2</v>
      </c>
      <c r="J4222" s="8">
        <v>110131</v>
      </c>
      <c r="K4222" s="8">
        <f t="shared" si="331"/>
        <v>110131</v>
      </c>
    </row>
    <row r="4223" spans="1:11" x14ac:dyDescent="0.25">
      <c r="A4223" s="8">
        <v>4215</v>
      </c>
      <c r="B4223" s="8">
        <v>14</v>
      </c>
      <c r="C4223" s="8">
        <v>107946</v>
      </c>
      <c r="D4223" s="8">
        <f t="shared" si="327"/>
        <v>107.946</v>
      </c>
      <c r="E4223" s="8">
        <v>108.07317</v>
      </c>
      <c r="F4223" s="4">
        <f t="shared" si="328"/>
        <v>0.12717000000000667</v>
      </c>
      <c r="G4223" s="4">
        <f t="shared" si="329"/>
        <v>0.12717000000000667</v>
      </c>
      <c r="H4223" s="8">
        <f t="shared" si="330"/>
        <v>1.6172208900001695E-2</v>
      </c>
      <c r="J4223" s="8">
        <v>109190</v>
      </c>
      <c r="K4223" s="8">
        <f t="shared" si="331"/>
        <v>109190</v>
      </c>
    </row>
    <row r="4224" spans="1:11" x14ac:dyDescent="0.25">
      <c r="A4224" s="8">
        <v>4216</v>
      </c>
      <c r="B4224" s="8">
        <v>15</v>
      </c>
      <c r="C4224" s="8">
        <v>107548</v>
      </c>
      <c r="D4224" s="8">
        <f t="shared" si="327"/>
        <v>107.548</v>
      </c>
      <c r="E4224" s="8">
        <v>107.55369</v>
      </c>
      <c r="F4224" s="4">
        <f t="shared" si="328"/>
        <v>5.6900000000013051E-3</v>
      </c>
      <c r="G4224" s="4">
        <f t="shared" si="329"/>
        <v>5.6900000000013051E-3</v>
      </c>
      <c r="H4224" s="8">
        <f t="shared" si="330"/>
        <v>3.237610000001485E-5</v>
      </c>
      <c r="J4224" s="8">
        <v>108458</v>
      </c>
      <c r="K4224" s="8">
        <f t="shared" si="331"/>
        <v>108458</v>
      </c>
    </row>
    <row r="4225" spans="1:11" x14ac:dyDescent="0.25">
      <c r="A4225" s="8">
        <v>4217</v>
      </c>
      <c r="B4225" s="8">
        <v>16</v>
      </c>
      <c r="C4225" s="8">
        <v>107483</v>
      </c>
      <c r="D4225" s="8">
        <f t="shared" si="327"/>
        <v>107.483</v>
      </c>
      <c r="E4225" s="8">
        <v>107.47204000000001</v>
      </c>
      <c r="F4225" s="4">
        <f t="shared" si="328"/>
        <v>-1.0959999999997194E-2</v>
      </c>
      <c r="G4225" s="4">
        <f t="shared" si="329"/>
        <v>1.0959999999997194E-2</v>
      </c>
      <c r="H4225" s="8">
        <f t="shared" si="330"/>
        <v>1.201215999999385E-4</v>
      </c>
      <c r="J4225" s="8">
        <v>107952</v>
      </c>
      <c r="K4225" s="8">
        <f t="shared" si="331"/>
        <v>107952</v>
      </c>
    </row>
    <row r="4226" spans="1:11" x14ac:dyDescent="0.25">
      <c r="A4226" s="8">
        <v>4218</v>
      </c>
      <c r="B4226" s="8">
        <v>17</v>
      </c>
      <c r="C4226" s="8">
        <v>77480.600000000006</v>
      </c>
      <c r="D4226" s="8">
        <f t="shared" si="327"/>
        <v>77.48060000000001</v>
      </c>
      <c r="E4226" s="8">
        <v>75.364357999999996</v>
      </c>
      <c r="F4226" s="4">
        <f t="shared" si="328"/>
        <v>-2.1162420000000139</v>
      </c>
      <c r="G4226" s="4">
        <f t="shared" si="329"/>
        <v>2.1162420000000139</v>
      </c>
      <c r="H4226" s="8">
        <f t="shared" si="330"/>
        <v>4.4784802025640591</v>
      </c>
      <c r="J4226" s="8">
        <v>107571</v>
      </c>
      <c r="K4226" s="8">
        <f t="shared" si="331"/>
        <v>107571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27"/>
        <v>-0.92471500000000006</v>
      </c>
      <c r="E4227" s="8">
        <v>-0.92471499999999995</v>
      </c>
      <c r="F4227" s="4">
        <f t="shared" si="328"/>
        <v>1.1102230246251565E-16</v>
      </c>
      <c r="G4227" s="4">
        <f t="shared" si="329"/>
        <v>1.1102230246251565E-16</v>
      </c>
      <c r="H4227" s="8">
        <f t="shared" si="330"/>
        <v>1.2325951644078309E-32</v>
      </c>
      <c r="J4227" s="8">
        <v>107239</v>
      </c>
      <c r="K4227" s="8">
        <f t="shared" si="331"/>
        <v>107239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27"/>
        <v>-0.61187499999999995</v>
      </c>
      <c r="E4228" s="8">
        <v>-0.61187499999999995</v>
      </c>
      <c r="F4228" s="4">
        <f t="shared" si="328"/>
        <v>0</v>
      </c>
      <c r="G4228" s="4">
        <f t="shared" si="329"/>
        <v>0</v>
      </c>
      <c r="H4228" s="8">
        <f t="shared" si="330"/>
        <v>0</v>
      </c>
      <c r="J4228" s="8">
        <v>107496</v>
      </c>
      <c r="K4228" s="8">
        <f t="shared" si="331"/>
        <v>107496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27"/>
        <v>-0.61187499999999995</v>
      </c>
      <c r="E4229" s="8">
        <v>-0.61187499999999995</v>
      </c>
      <c r="F4229" s="4">
        <f t="shared" si="328"/>
        <v>0</v>
      </c>
      <c r="G4229" s="4">
        <f t="shared" si="329"/>
        <v>0</v>
      </c>
      <c r="H4229" s="8">
        <f t="shared" si="330"/>
        <v>0</v>
      </c>
      <c r="J4229" s="8">
        <v>107764</v>
      </c>
      <c r="K4229" s="8">
        <f t="shared" si="331"/>
        <v>107764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27"/>
        <v>-0.61187499999999995</v>
      </c>
      <c r="E4230" s="8">
        <v>-0.61187499999999995</v>
      </c>
      <c r="F4230" s="4">
        <f t="shared" si="328"/>
        <v>0</v>
      </c>
      <c r="G4230" s="4">
        <f t="shared" si="329"/>
        <v>0</v>
      </c>
      <c r="H4230" s="8">
        <f t="shared" si="330"/>
        <v>0</v>
      </c>
      <c r="J4230" s="8">
        <v>108229</v>
      </c>
      <c r="K4230" s="8">
        <f t="shared" si="331"/>
        <v>108229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27"/>
        <v>-0.61187499999999995</v>
      </c>
      <c r="E4231" s="8">
        <v>-0.61187499999999995</v>
      </c>
      <c r="F4231" s="4">
        <f t="shared" si="328"/>
        <v>0</v>
      </c>
      <c r="G4231" s="4">
        <f t="shared" si="329"/>
        <v>0</v>
      </c>
      <c r="H4231" s="8">
        <f t="shared" si="330"/>
        <v>0</v>
      </c>
      <c r="J4231" s="8">
        <v>66599.399999999994</v>
      </c>
      <c r="K4231" s="8">
        <f t="shared" si="331"/>
        <v>66599.399999999994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27"/>
        <v>-0.61187499999999995</v>
      </c>
      <c r="E4232" s="8">
        <v>-0.61187499999999995</v>
      </c>
      <c r="F4232" s="4">
        <f t="shared" si="328"/>
        <v>0</v>
      </c>
      <c r="G4232" s="4">
        <f t="shared" si="329"/>
        <v>0</v>
      </c>
      <c r="H4232" s="8">
        <f t="shared" si="330"/>
        <v>0</v>
      </c>
      <c r="J4232" s="8">
        <v>-924.71500000000003</v>
      </c>
      <c r="K4232" s="8">
        <f t="shared" si="331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32">C4233/1000</f>
        <v>-0.61187499999999995</v>
      </c>
      <c r="E4233" s="8">
        <v>-0.61187499999999995</v>
      </c>
      <c r="F4233" s="4">
        <f t="shared" ref="F4233:F4296" si="333">(E4233- D4233)</f>
        <v>0</v>
      </c>
      <c r="G4233" s="4">
        <f t="shared" ref="G4233:G4296" si="334">ABS(F4233)</f>
        <v>0</v>
      </c>
      <c r="H4233" s="8">
        <f t="shared" ref="H4233:H4296" si="335">(G4233^2)</f>
        <v>0</v>
      </c>
      <c r="J4233" s="8">
        <v>-611.875</v>
      </c>
      <c r="K4233" s="8">
        <f t="shared" si="331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32"/>
        <v>-0.61187499999999995</v>
      </c>
      <c r="E4234" s="8">
        <v>-0.61187499999999995</v>
      </c>
      <c r="F4234" s="4">
        <f t="shared" si="333"/>
        <v>0</v>
      </c>
      <c r="G4234" s="4">
        <f t="shared" si="334"/>
        <v>0</v>
      </c>
      <c r="H4234" s="8">
        <f t="shared" si="335"/>
        <v>0</v>
      </c>
      <c r="J4234" s="8">
        <v>-611.875</v>
      </c>
      <c r="K4234" s="8">
        <f t="shared" si="331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32"/>
        <v>-0.61187499999999995</v>
      </c>
      <c r="E4235" s="8">
        <v>-0.61187499999999995</v>
      </c>
      <c r="F4235" s="4">
        <f t="shared" si="333"/>
        <v>0</v>
      </c>
      <c r="G4235" s="4">
        <f t="shared" si="334"/>
        <v>0</v>
      </c>
      <c r="H4235" s="8">
        <f t="shared" si="335"/>
        <v>0</v>
      </c>
      <c r="J4235" s="8">
        <v>-611.875</v>
      </c>
      <c r="K4235" s="8">
        <f t="shared" si="331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32"/>
        <v>-0.61187499999999995</v>
      </c>
      <c r="E4236" s="8">
        <v>-0.61187499999999995</v>
      </c>
      <c r="F4236" s="4">
        <f t="shared" si="333"/>
        <v>0</v>
      </c>
      <c r="G4236" s="4">
        <f t="shared" si="334"/>
        <v>0</v>
      </c>
      <c r="H4236" s="8">
        <f t="shared" si="335"/>
        <v>0</v>
      </c>
      <c r="J4236" s="8">
        <v>-611.875</v>
      </c>
      <c r="K4236" s="8">
        <f t="shared" si="331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32"/>
        <v>-1.0669200000000001</v>
      </c>
      <c r="E4237" s="8">
        <v>-1.0669150000000001</v>
      </c>
      <c r="F4237" s="4">
        <f t="shared" si="333"/>
        <v>5.000000000032756E-6</v>
      </c>
      <c r="G4237" s="4">
        <f t="shared" si="334"/>
        <v>5.000000000032756E-6</v>
      </c>
      <c r="H4237" s="8">
        <f t="shared" si="335"/>
        <v>2.5000000000327561E-11</v>
      </c>
      <c r="J4237" s="8">
        <v>-611.875</v>
      </c>
      <c r="K4237" s="8">
        <f t="shared" si="331"/>
        <v>-611.875</v>
      </c>
    </row>
    <row r="4238" spans="1:11" x14ac:dyDescent="0.25">
      <c r="A4238" s="8">
        <v>4230</v>
      </c>
      <c r="B4238" s="8">
        <v>5</v>
      </c>
      <c r="C4238" s="8">
        <v>-3306.33</v>
      </c>
      <c r="D4238" s="8">
        <f t="shared" si="332"/>
        <v>-3.30633</v>
      </c>
      <c r="E4238" s="8">
        <v>-3.309752</v>
      </c>
      <c r="F4238" s="4">
        <f t="shared" si="333"/>
        <v>-3.4220000000000361E-3</v>
      </c>
      <c r="G4238" s="4">
        <f t="shared" si="334"/>
        <v>3.4220000000000361E-3</v>
      </c>
      <c r="H4238" s="8">
        <f t="shared" si="335"/>
        <v>1.1710084000000247E-5</v>
      </c>
      <c r="J4238" s="8">
        <v>-611.875</v>
      </c>
      <c r="K4238" s="8">
        <f t="shared" si="331"/>
        <v>-611.875</v>
      </c>
    </row>
    <row r="4239" spans="1:11" x14ac:dyDescent="0.25">
      <c r="A4239" s="8">
        <v>4231</v>
      </c>
      <c r="B4239" s="8">
        <v>6</v>
      </c>
      <c r="C4239" s="8">
        <v>69726.399999999994</v>
      </c>
      <c r="D4239" s="8">
        <f t="shared" si="332"/>
        <v>69.726399999999998</v>
      </c>
      <c r="E4239" s="8">
        <v>72.073435000000003</v>
      </c>
      <c r="F4239" s="4">
        <f t="shared" si="333"/>
        <v>2.3470350000000053</v>
      </c>
      <c r="G4239" s="4">
        <f t="shared" si="334"/>
        <v>2.3470350000000053</v>
      </c>
      <c r="H4239" s="8">
        <f t="shared" si="335"/>
        <v>5.5085732912250247</v>
      </c>
      <c r="J4239" s="8">
        <v>-611.875</v>
      </c>
      <c r="K4239" s="8">
        <f t="shared" si="331"/>
        <v>-611.875</v>
      </c>
    </row>
    <row r="4240" spans="1:11" x14ac:dyDescent="0.25">
      <c r="A4240" s="8">
        <v>4232</v>
      </c>
      <c r="B4240" s="8">
        <v>7</v>
      </c>
      <c r="C4240" s="8">
        <v>110590</v>
      </c>
      <c r="D4240" s="8">
        <f t="shared" si="332"/>
        <v>110.59</v>
      </c>
      <c r="E4240" s="8">
        <v>111.07137899999999</v>
      </c>
      <c r="F4240" s="4">
        <f t="shared" si="333"/>
        <v>0.48137899999998979</v>
      </c>
      <c r="G4240" s="4">
        <f t="shared" si="334"/>
        <v>0.48137899999998979</v>
      </c>
      <c r="H4240" s="8">
        <f t="shared" si="335"/>
        <v>0.23172574164099016</v>
      </c>
      <c r="J4240" s="8">
        <v>-611.875</v>
      </c>
      <c r="K4240" s="8">
        <f t="shared" si="331"/>
        <v>-611.875</v>
      </c>
    </row>
    <row r="4241" spans="1:11" x14ac:dyDescent="0.25">
      <c r="A4241" s="8">
        <v>4233</v>
      </c>
      <c r="B4241" s="8">
        <v>8</v>
      </c>
      <c r="C4241" s="8">
        <v>109659</v>
      </c>
      <c r="D4241" s="8">
        <f t="shared" si="332"/>
        <v>109.65900000000001</v>
      </c>
      <c r="E4241" s="8">
        <v>110.07657399999999</v>
      </c>
      <c r="F4241" s="4">
        <f t="shared" si="333"/>
        <v>0.41757399999998768</v>
      </c>
      <c r="G4241" s="4">
        <f t="shared" si="334"/>
        <v>0.41757399999998768</v>
      </c>
      <c r="H4241" s="8">
        <f t="shared" si="335"/>
        <v>0.17436804547598972</v>
      </c>
      <c r="J4241" s="8">
        <v>-611.875</v>
      </c>
      <c r="K4241" s="8">
        <f t="shared" si="331"/>
        <v>-611.875</v>
      </c>
    </row>
    <row r="4242" spans="1:11" x14ac:dyDescent="0.25">
      <c r="A4242" s="8">
        <v>4234</v>
      </c>
      <c r="B4242" s="8">
        <v>9</v>
      </c>
      <c r="C4242" s="8">
        <v>108657</v>
      </c>
      <c r="D4242" s="8">
        <f t="shared" si="332"/>
        <v>108.657</v>
      </c>
      <c r="E4242" s="8">
        <v>109.064739</v>
      </c>
      <c r="F4242" s="4">
        <f t="shared" si="333"/>
        <v>0.40773900000000651</v>
      </c>
      <c r="G4242" s="4">
        <f t="shared" si="334"/>
        <v>0.40773900000000651</v>
      </c>
      <c r="H4242" s="8">
        <f t="shared" si="335"/>
        <v>0.16625109212100531</v>
      </c>
      <c r="J4242" s="8">
        <v>-1066.92</v>
      </c>
      <c r="K4242" s="8">
        <f t="shared" si="331"/>
        <v>-1066.92</v>
      </c>
    </row>
    <row r="4243" spans="1:11" x14ac:dyDescent="0.25">
      <c r="A4243" s="8">
        <v>4235</v>
      </c>
      <c r="B4243" s="8">
        <v>10</v>
      </c>
      <c r="C4243" s="8">
        <v>107859</v>
      </c>
      <c r="D4243" s="8">
        <f t="shared" si="332"/>
        <v>107.85899999999999</v>
      </c>
      <c r="E4243" s="8">
        <v>107.894724</v>
      </c>
      <c r="F4243" s="4">
        <f t="shared" si="333"/>
        <v>3.5724000000001865E-2</v>
      </c>
      <c r="G4243" s="4">
        <f t="shared" si="334"/>
        <v>3.5724000000001865E-2</v>
      </c>
      <c r="H4243" s="8">
        <f t="shared" si="335"/>
        <v>1.2762041760001333E-3</v>
      </c>
      <c r="J4243" s="8">
        <v>-2416.96</v>
      </c>
      <c r="K4243" s="8">
        <f t="shared" si="331"/>
        <v>-2416.96</v>
      </c>
    </row>
    <row r="4244" spans="1:11" x14ac:dyDescent="0.25">
      <c r="A4244" s="8">
        <v>4236</v>
      </c>
      <c r="B4244" s="8">
        <v>11</v>
      </c>
      <c r="C4244" s="8">
        <v>107269</v>
      </c>
      <c r="D4244" s="8">
        <f t="shared" si="332"/>
        <v>107.26900000000001</v>
      </c>
      <c r="E4244" s="8">
        <v>107.83365999999999</v>
      </c>
      <c r="F4244" s="4">
        <f t="shared" si="333"/>
        <v>0.56465999999998928</v>
      </c>
      <c r="G4244" s="4">
        <f t="shared" si="334"/>
        <v>0.56465999999998928</v>
      </c>
      <c r="H4244" s="8">
        <f t="shared" si="335"/>
        <v>0.3188409155999879</v>
      </c>
      <c r="J4244" s="8">
        <v>57096.2</v>
      </c>
      <c r="K4244" s="8">
        <f t="shared" si="331"/>
        <v>57096.2</v>
      </c>
    </row>
    <row r="4245" spans="1:11" x14ac:dyDescent="0.25">
      <c r="A4245" s="8">
        <v>4237</v>
      </c>
      <c r="B4245" s="8">
        <v>12</v>
      </c>
      <c r="C4245" s="8">
        <v>106686</v>
      </c>
      <c r="D4245" s="8">
        <f t="shared" si="332"/>
        <v>106.68600000000001</v>
      </c>
      <c r="E4245" s="8">
        <v>106.829189</v>
      </c>
      <c r="F4245" s="4">
        <f t="shared" si="333"/>
        <v>0.14318899999999246</v>
      </c>
      <c r="G4245" s="4">
        <f t="shared" si="334"/>
        <v>0.14318899999999246</v>
      </c>
      <c r="H4245" s="8">
        <f t="shared" si="335"/>
        <v>2.050308972099784E-2</v>
      </c>
      <c r="J4245" s="8">
        <v>112227</v>
      </c>
      <c r="K4245" s="8">
        <f t="shared" si="331"/>
        <v>112227</v>
      </c>
    </row>
    <row r="4246" spans="1:11" x14ac:dyDescent="0.25">
      <c r="A4246" s="8">
        <v>4238</v>
      </c>
      <c r="B4246" s="8">
        <v>13</v>
      </c>
      <c r="C4246" s="8">
        <v>106162</v>
      </c>
      <c r="D4246" s="8">
        <f t="shared" si="332"/>
        <v>106.16200000000001</v>
      </c>
      <c r="E4246" s="8">
        <v>106.387891</v>
      </c>
      <c r="F4246" s="4">
        <f t="shared" si="333"/>
        <v>0.22589099999999007</v>
      </c>
      <c r="G4246" s="4">
        <f t="shared" si="334"/>
        <v>0.22589099999999007</v>
      </c>
      <c r="H4246" s="8">
        <f t="shared" si="335"/>
        <v>5.1026743880995512E-2</v>
      </c>
      <c r="J4246" s="8">
        <v>111559</v>
      </c>
      <c r="K4246" s="8">
        <f t="shared" si="331"/>
        <v>111559</v>
      </c>
    </row>
    <row r="4247" spans="1:11" x14ac:dyDescent="0.25">
      <c r="A4247" s="8">
        <v>4239</v>
      </c>
      <c r="B4247" s="8">
        <v>14</v>
      </c>
      <c r="C4247" s="8">
        <v>105704</v>
      </c>
      <c r="D4247" s="8">
        <f t="shared" si="332"/>
        <v>105.70399999999999</v>
      </c>
      <c r="E4247" s="8">
        <v>105.755308</v>
      </c>
      <c r="F4247" s="4">
        <f t="shared" si="333"/>
        <v>5.1308000000005904E-2</v>
      </c>
      <c r="G4247" s="4">
        <f t="shared" si="334"/>
        <v>5.1308000000005904E-2</v>
      </c>
      <c r="H4247" s="8">
        <f t="shared" si="335"/>
        <v>2.6325108640006061E-3</v>
      </c>
      <c r="J4247" s="8">
        <v>110831</v>
      </c>
      <c r="K4247" s="8">
        <f t="shared" si="331"/>
        <v>110831</v>
      </c>
    </row>
    <row r="4248" spans="1:11" x14ac:dyDescent="0.25">
      <c r="A4248" s="8">
        <v>4240</v>
      </c>
      <c r="B4248" s="8">
        <v>15</v>
      </c>
      <c r="C4248" s="8">
        <v>105274</v>
      </c>
      <c r="D4248" s="8">
        <f t="shared" si="332"/>
        <v>105.274</v>
      </c>
      <c r="E4248" s="8">
        <v>105.189178</v>
      </c>
      <c r="F4248" s="4">
        <f t="shared" si="333"/>
        <v>-8.4822000000002618E-2</v>
      </c>
      <c r="G4248" s="4">
        <f t="shared" si="334"/>
        <v>8.4822000000002618E-2</v>
      </c>
      <c r="H4248" s="8">
        <f t="shared" si="335"/>
        <v>7.1947716840004439E-3</v>
      </c>
      <c r="J4248" s="8">
        <v>109896</v>
      </c>
      <c r="K4248" s="8">
        <f t="shared" si="331"/>
        <v>109896</v>
      </c>
    </row>
    <row r="4249" spans="1:11" x14ac:dyDescent="0.25">
      <c r="A4249" s="8">
        <v>4241</v>
      </c>
      <c r="B4249" s="8">
        <v>16</v>
      </c>
      <c r="C4249" s="8">
        <v>105216</v>
      </c>
      <c r="D4249" s="8">
        <f t="shared" si="332"/>
        <v>105.21599999999999</v>
      </c>
      <c r="E4249" s="8">
        <v>105.13334500000001</v>
      </c>
      <c r="F4249" s="4">
        <f t="shared" si="333"/>
        <v>-8.2654999999988377E-2</v>
      </c>
      <c r="G4249" s="4">
        <f t="shared" si="334"/>
        <v>8.2654999999988377E-2</v>
      </c>
      <c r="H4249" s="8">
        <f t="shared" si="335"/>
        <v>6.8318490249980783E-3</v>
      </c>
      <c r="J4249" s="8">
        <v>109856</v>
      </c>
      <c r="K4249" s="8">
        <f t="shared" si="331"/>
        <v>109856</v>
      </c>
    </row>
    <row r="4250" spans="1:11" x14ac:dyDescent="0.25">
      <c r="A4250" s="8">
        <v>4242</v>
      </c>
      <c r="B4250" s="8">
        <v>17</v>
      </c>
      <c r="C4250" s="8">
        <v>81639.199999999997</v>
      </c>
      <c r="D4250" s="8">
        <f t="shared" si="332"/>
        <v>81.639200000000002</v>
      </c>
      <c r="E4250" s="8">
        <v>79.402651000000006</v>
      </c>
      <c r="F4250" s="4">
        <f t="shared" si="333"/>
        <v>-2.2365489999999966</v>
      </c>
      <c r="G4250" s="4">
        <f t="shared" si="334"/>
        <v>2.2365489999999966</v>
      </c>
      <c r="H4250" s="8">
        <f t="shared" si="335"/>
        <v>5.0021514294009846</v>
      </c>
      <c r="J4250" s="8">
        <v>108973</v>
      </c>
      <c r="K4250" s="8">
        <f t="shared" si="331"/>
        <v>108973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32"/>
        <v>-0.92471500000000006</v>
      </c>
      <c r="E4251" s="8">
        <v>-0.92471499999999995</v>
      </c>
      <c r="F4251" s="4">
        <f t="shared" si="333"/>
        <v>1.1102230246251565E-16</v>
      </c>
      <c r="G4251" s="4">
        <f t="shared" si="334"/>
        <v>1.1102230246251565E-16</v>
      </c>
      <c r="H4251" s="8">
        <f t="shared" si="335"/>
        <v>1.2325951644078309E-32</v>
      </c>
      <c r="J4251" s="8">
        <v>108509</v>
      </c>
      <c r="K4251" s="8">
        <f t="shared" si="331"/>
        <v>108509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32"/>
        <v>-0.61187499999999995</v>
      </c>
      <c r="E4252" s="8">
        <v>-0.61187499999999995</v>
      </c>
      <c r="F4252" s="4">
        <f t="shared" si="333"/>
        <v>0</v>
      </c>
      <c r="G4252" s="4">
        <f t="shared" si="334"/>
        <v>0</v>
      </c>
      <c r="H4252" s="8">
        <f t="shared" si="335"/>
        <v>0</v>
      </c>
      <c r="J4252" s="8">
        <v>108095</v>
      </c>
      <c r="K4252" s="8">
        <f t="shared" si="331"/>
        <v>108095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32"/>
        <v>-0.61187499999999995</v>
      </c>
      <c r="E4253" s="8">
        <v>-0.61187499999999995</v>
      </c>
      <c r="F4253" s="4">
        <f t="shared" si="333"/>
        <v>0</v>
      </c>
      <c r="G4253" s="4">
        <f t="shared" si="334"/>
        <v>0</v>
      </c>
      <c r="H4253" s="8">
        <f t="shared" si="335"/>
        <v>0</v>
      </c>
      <c r="J4253" s="8">
        <v>107576</v>
      </c>
      <c r="K4253" s="8">
        <f t="shared" si="331"/>
        <v>107576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32"/>
        <v>-0.61187499999999995</v>
      </c>
      <c r="E4254" s="8">
        <v>-0.61187499999999995</v>
      </c>
      <c r="F4254" s="4">
        <f t="shared" si="333"/>
        <v>0</v>
      </c>
      <c r="G4254" s="4">
        <f t="shared" si="334"/>
        <v>0</v>
      </c>
      <c r="H4254" s="8">
        <f t="shared" si="335"/>
        <v>0</v>
      </c>
      <c r="J4254" s="8">
        <v>107626</v>
      </c>
      <c r="K4254" s="8">
        <f t="shared" si="331"/>
        <v>107626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32"/>
        <v>-0.61187499999999995</v>
      </c>
      <c r="E4255" s="8">
        <v>-0.61187499999999995</v>
      </c>
      <c r="F4255" s="4">
        <f t="shared" si="333"/>
        <v>0</v>
      </c>
      <c r="G4255" s="4">
        <f t="shared" si="334"/>
        <v>0</v>
      </c>
      <c r="H4255" s="8">
        <f t="shared" si="335"/>
        <v>0</v>
      </c>
      <c r="J4255" s="8">
        <v>75825.100000000006</v>
      </c>
      <c r="K4255" s="8">
        <f t="shared" si="331"/>
        <v>75825.100000000006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32"/>
        <v>-0.61187499999999995</v>
      </c>
      <c r="E4256" s="8">
        <v>-0.61187499999999995</v>
      </c>
      <c r="F4256" s="4">
        <f t="shared" si="333"/>
        <v>0</v>
      </c>
      <c r="G4256" s="4">
        <f t="shared" si="334"/>
        <v>0</v>
      </c>
      <c r="H4256" s="8">
        <f t="shared" si="335"/>
        <v>0</v>
      </c>
      <c r="J4256" s="8">
        <v>-924.71500000000003</v>
      </c>
      <c r="K4256" s="8">
        <f t="shared" si="331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32"/>
        <v>-0.61187499999999995</v>
      </c>
      <c r="E4257" s="8">
        <v>-0.61187499999999995</v>
      </c>
      <c r="F4257" s="4">
        <f t="shared" si="333"/>
        <v>0</v>
      </c>
      <c r="G4257" s="4">
        <f t="shared" si="334"/>
        <v>0</v>
      </c>
      <c r="H4257" s="8">
        <f t="shared" si="335"/>
        <v>0</v>
      </c>
      <c r="J4257" s="8">
        <v>-611.875</v>
      </c>
      <c r="K4257" s="8">
        <f t="shared" si="331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32"/>
        <v>-0.61187499999999995</v>
      </c>
      <c r="E4258" s="8">
        <v>-0.61187499999999995</v>
      </c>
      <c r="F4258" s="4">
        <f t="shared" si="333"/>
        <v>0</v>
      </c>
      <c r="G4258" s="4">
        <f t="shared" si="334"/>
        <v>0</v>
      </c>
      <c r="H4258" s="8">
        <f t="shared" si="335"/>
        <v>0</v>
      </c>
      <c r="J4258" s="8">
        <v>-611.875</v>
      </c>
      <c r="K4258" s="8">
        <f t="shared" si="331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32"/>
        <v>-0.61187499999999995</v>
      </c>
      <c r="E4259" s="8">
        <v>-0.61187499999999995</v>
      </c>
      <c r="F4259" s="4">
        <f t="shared" si="333"/>
        <v>0</v>
      </c>
      <c r="G4259" s="4">
        <f t="shared" si="334"/>
        <v>0</v>
      </c>
      <c r="H4259" s="8">
        <f t="shared" si="335"/>
        <v>0</v>
      </c>
      <c r="J4259" s="8">
        <v>-611.875</v>
      </c>
      <c r="K4259" s="8">
        <f t="shared" si="331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32"/>
        <v>-0.61187499999999995</v>
      </c>
      <c r="E4260" s="8">
        <v>-0.61187499999999995</v>
      </c>
      <c r="F4260" s="4">
        <f t="shared" si="333"/>
        <v>0</v>
      </c>
      <c r="G4260" s="4">
        <f t="shared" si="334"/>
        <v>0</v>
      </c>
      <c r="H4260" s="8">
        <f t="shared" si="335"/>
        <v>0</v>
      </c>
      <c r="J4260" s="8">
        <v>-611.875</v>
      </c>
      <c r="K4260" s="8">
        <f t="shared" si="331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32"/>
        <v>-1.0669200000000001</v>
      </c>
      <c r="E4261" s="8">
        <v>-1.0669150000000001</v>
      </c>
      <c r="F4261" s="4">
        <f t="shared" si="333"/>
        <v>5.000000000032756E-6</v>
      </c>
      <c r="G4261" s="4">
        <f t="shared" si="334"/>
        <v>5.000000000032756E-6</v>
      </c>
      <c r="H4261" s="8">
        <f t="shared" si="335"/>
        <v>2.5000000000327561E-11</v>
      </c>
      <c r="J4261" s="8">
        <v>-611.875</v>
      </c>
      <c r="K4261" s="8">
        <f t="shared" si="331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32"/>
        <v>-1.0669200000000001</v>
      </c>
      <c r="E4262" s="8">
        <v>-1.0669150000000001</v>
      </c>
      <c r="F4262" s="4">
        <f t="shared" si="333"/>
        <v>5.000000000032756E-6</v>
      </c>
      <c r="G4262" s="4">
        <f t="shared" si="334"/>
        <v>5.000000000032756E-6</v>
      </c>
      <c r="H4262" s="8">
        <f t="shared" si="335"/>
        <v>2.5000000000327561E-11</v>
      </c>
      <c r="J4262" s="8">
        <v>-611.875</v>
      </c>
      <c r="K4262" s="8">
        <f t="shared" si="331"/>
        <v>-611.875</v>
      </c>
    </row>
    <row r="4263" spans="1:11" x14ac:dyDescent="0.25">
      <c r="A4263" s="8">
        <v>4255</v>
      </c>
      <c r="B4263" s="8">
        <v>6</v>
      </c>
      <c r="C4263" s="8">
        <v>8587.31</v>
      </c>
      <c r="D4263" s="8">
        <f t="shared" si="332"/>
        <v>8.5873099999999987</v>
      </c>
      <c r="E4263" s="8">
        <v>9.4699120000000008</v>
      </c>
      <c r="F4263" s="4">
        <f t="shared" si="333"/>
        <v>0.88260200000000211</v>
      </c>
      <c r="G4263" s="4">
        <f t="shared" si="334"/>
        <v>0.88260200000000211</v>
      </c>
      <c r="H4263" s="8">
        <f t="shared" si="335"/>
        <v>0.77898629040400369</v>
      </c>
      <c r="J4263" s="8">
        <v>-611.875</v>
      </c>
      <c r="K4263" s="8">
        <f t="shared" si="331"/>
        <v>-611.875</v>
      </c>
    </row>
    <row r="4264" spans="1:11" x14ac:dyDescent="0.25">
      <c r="A4264" s="8">
        <v>4256</v>
      </c>
      <c r="B4264" s="8">
        <v>7</v>
      </c>
      <c r="C4264" s="8">
        <v>109142</v>
      </c>
      <c r="D4264" s="8">
        <f t="shared" si="332"/>
        <v>109.142</v>
      </c>
      <c r="E4264" s="8">
        <v>109.584264</v>
      </c>
      <c r="F4264" s="4">
        <f t="shared" si="333"/>
        <v>0.44226400000000865</v>
      </c>
      <c r="G4264" s="4">
        <f t="shared" si="334"/>
        <v>0.44226400000000865</v>
      </c>
      <c r="H4264" s="8">
        <f t="shared" si="335"/>
        <v>0.19559744569600765</v>
      </c>
      <c r="J4264" s="8">
        <v>-611.875</v>
      </c>
      <c r="K4264" s="8">
        <f t="shared" si="331"/>
        <v>-611.875</v>
      </c>
    </row>
    <row r="4265" spans="1:11" x14ac:dyDescent="0.25">
      <c r="A4265" s="8">
        <v>4257</v>
      </c>
      <c r="B4265" s="8">
        <v>8</v>
      </c>
      <c r="C4265" s="8">
        <v>108133</v>
      </c>
      <c r="D4265" s="8">
        <f t="shared" si="332"/>
        <v>108.133</v>
      </c>
      <c r="E4265" s="8">
        <v>108.539877</v>
      </c>
      <c r="F4265" s="4">
        <f t="shared" si="333"/>
        <v>0.40687700000000859</v>
      </c>
      <c r="G4265" s="4">
        <f t="shared" si="334"/>
        <v>0.40687700000000859</v>
      </c>
      <c r="H4265" s="8">
        <f t="shared" si="335"/>
        <v>0.165548893129007</v>
      </c>
      <c r="J4265" s="8">
        <v>-611.875</v>
      </c>
      <c r="K4265" s="8">
        <f t="shared" si="331"/>
        <v>-611.875</v>
      </c>
    </row>
    <row r="4266" spans="1:11" x14ac:dyDescent="0.25">
      <c r="A4266" s="8">
        <v>4258</v>
      </c>
      <c r="B4266" s="8">
        <v>9</v>
      </c>
      <c r="C4266" s="8">
        <v>107089</v>
      </c>
      <c r="D4266" s="8">
        <f t="shared" si="332"/>
        <v>107.089</v>
      </c>
      <c r="E4266" s="8">
        <v>107.47014</v>
      </c>
      <c r="F4266" s="4">
        <f t="shared" si="333"/>
        <v>0.38114000000000203</v>
      </c>
      <c r="G4266" s="4">
        <f t="shared" si="334"/>
        <v>0.38114000000000203</v>
      </c>
      <c r="H4266" s="8">
        <f t="shared" si="335"/>
        <v>0.14526769960000155</v>
      </c>
      <c r="J4266" s="8">
        <v>-1066.92</v>
      </c>
      <c r="K4266" s="8">
        <f t="shared" si="331"/>
        <v>-1066.92</v>
      </c>
    </row>
    <row r="4267" spans="1:11" x14ac:dyDescent="0.25">
      <c r="A4267" s="8">
        <v>4259</v>
      </c>
      <c r="B4267" s="8">
        <v>10</v>
      </c>
      <c r="C4267" s="8">
        <v>106325</v>
      </c>
      <c r="D4267" s="8">
        <f t="shared" si="332"/>
        <v>106.325</v>
      </c>
      <c r="E4267" s="8">
        <v>106.68920199999999</v>
      </c>
      <c r="F4267" s="4">
        <f t="shared" si="333"/>
        <v>0.3642019999999917</v>
      </c>
      <c r="G4267" s="4">
        <f t="shared" si="334"/>
        <v>0.3642019999999917</v>
      </c>
      <c r="H4267" s="8">
        <f t="shared" si="335"/>
        <v>0.13264309680399394</v>
      </c>
      <c r="J4267" s="8">
        <v>-3309.74</v>
      </c>
      <c r="K4267" s="8">
        <f t="shared" si="331"/>
        <v>-3309.74</v>
      </c>
    </row>
    <row r="4268" spans="1:11" x14ac:dyDescent="0.25">
      <c r="A4268" s="8">
        <v>4260</v>
      </c>
      <c r="B4268" s="8">
        <v>11</v>
      </c>
      <c r="C4268" s="8">
        <v>105877</v>
      </c>
      <c r="D4268" s="8">
        <f t="shared" si="332"/>
        <v>105.877</v>
      </c>
      <c r="E4268" s="8">
        <v>106.23676399999999</v>
      </c>
      <c r="F4268" s="4">
        <f t="shared" si="333"/>
        <v>0.35976399999999842</v>
      </c>
      <c r="G4268" s="4">
        <f t="shared" si="334"/>
        <v>0.35976399999999842</v>
      </c>
      <c r="H4268" s="8">
        <f t="shared" si="335"/>
        <v>0.12943013569599887</v>
      </c>
      <c r="J4268" s="8">
        <v>72039.3</v>
      </c>
      <c r="K4268" s="8">
        <f t="shared" ref="K4268:K4331" si="336">J4268</f>
        <v>72039.3</v>
      </c>
    </row>
    <row r="4269" spans="1:11" x14ac:dyDescent="0.25">
      <c r="A4269" s="8">
        <v>4261</v>
      </c>
      <c r="B4269" s="8">
        <v>12</v>
      </c>
      <c r="C4269" s="8">
        <v>105412</v>
      </c>
      <c r="D4269" s="8">
        <f t="shared" si="332"/>
        <v>105.41200000000001</v>
      </c>
      <c r="E4269" s="8">
        <v>105.76509900000001</v>
      </c>
      <c r="F4269" s="4">
        <f t="shared" si="333"/>
        <v>0.35309900000000027</v>
      </c>
      <c r="G4269" s="4">
        <f t="shared" si="334"/>
        <v>0.35309900000000027</v>
      </c>
      <c r="H4269" s="8">
        <f t="shared" si="335"/>
        <v>0.12467890380100019</v>
      </c>
      <c r="J4269" s="8">
        <v>110989</v>
      </c>
      <c r="K4269" s="8">
        <f t="shared" si="336"/>
        <v>110989</v>
      </c>
    </row>
    <row r="4270" spans="1:11" x14ac:dyDescent="0.25">
      <c r="A4270" s="8">
        <v>4262</v>
      </c>
      <c r="B4270" s="8">
        <v>13</v>
      </c>
      <c r="C4270" s="8">
        <v>105111</v>
      </c>
      <c r="D4270" s="8">
        <f t="shared" si="332"/>
        <v>105.111</v>
      </c>
      <c r="E4270" s="8">
        <v>105.449629</v>
      </c>
      <c r="F4270" s="4">
        <f t="shared" si="333"/>
        <v>0.3386289999999974</v>
      </c>
      <c r="G4270" s="4">
        <f t="shared" si="334"/>
        <v>0.3386289999999974</v>
      </c>
      <c r="H4270" s="8">
        <f t="shared" si="335"/>
        <v>0.11466959964099824</v>
      </c>
      <c r="J4270" s="8">
        <v>110024</v>
      </c>
      <c r="K4270" s="8">
        <f t="shared" si="336"/>
        <v>110024</v>
      </c>
    </row>
    <row r="4271" spans="1:11" x14ac:dyDescent="0.25">
      <c r="A4271" s="8">
        <v>4263</v>
      </c>
      <c r="B4271" s="8">
        <v>14</v>
      </c>
      <c r="C4271" s="8">
        <v>104976</v>
      </c>
      <c r="D4271" s="8">
        <f t="shared" si="332"/>
        <v>104.976</v>
      </c>
      <c r="E4271" s="8">
        <v>105.32324300000001</v>
      </c>
      <c r="F4271" s="4">
        <f t="shared" si="333"/>
        <v>0.34724300000000596</v>
      </c>
      <c r="G4271" s="4">
        <f t="shared" si="334"/>
        <v>0.34724300000000596</v>
      </c>
      <c r="H4271" s="8">
        <f t="shared" si="335"/>
        <v>0.12057770104900414</v>
      </c>
      <c r="J4271" s="8">
        <v>109045</v>
      </c>
      <c r="K4271" s="8">
        <f t="shared" si="336"/>
        <v>109045</v>
      </c>
    </row>
    <row r="4272" spans="1:11" x14ac:dyDescent="0.25">
      <c r="A4272" s="8">
        <v>4264</v>
      </c>
      <c r="B4272" s="8">
        <v>15</v>
      </c>
      <c r="C4272" s="8">
        <v>104859</v>
      </c>
      <c r="D4272" s="8">
        <f t="shared" si="332"/>
        <v>104.85899999999999</v>
      </c>
      <c r="E4272" s="8">
        <v>105.200632</v>
      </c>
      <c r="F4272" s="4">
        <f t="shared" si="333"/>
        <v>0.34163200000000415</v>
      </c>
      <c r="G4272" s="4">
        <f t="shared" si="334"/>
        <v>0.34163200000000415</v>
      </c>
      <c r="H4272" s="8">
        <f t="shared" si="335"/>
        <v>0.11671242342400284</v>
      </c>
      <c r="J4272" s="8">
        <v>107904</v>
      </c>
      <c r="K4272" s="8">
        <f t="shared" si="336"/>
        <v>107904</v>
      </c>
    </row>
    <row r="4273" spans="1:11" x14ac:dyDescent="0.25">
      <c r="A4273" s="8">
        <v>4265</v>
      </c>
      <c r="B4273" s="8">
        <v>16</v>
      </c>
      <c r="C4273" s="8">
        <v>101506</v>
      </c>
      <c r="D4273" s="8">
        <f t="shared" si="332"/>
        <v>101.506</v>
      </c>
      <c r="E4273" s="8">
        <v>100.495501</v>
      </c>
      <c r="F4273" s="4">
        <f t="shared" si="333"/>
        <v>-1.0104989999999958</v>
      </c>
      <c r="G4273" s="4">
        <f t="shared" si="334"/>
        <v>1.0104989999999958</v>
      </c>
      <c r="H4273" s="8">
        <f t="shared" si="335"/>
        <v>1.0211082290009916</v>
      </c>
      <c r="J4273" s="8">
        <v>107851</v>
      </c>
      <c r="K4273" s="8">
        <f t="shared" si="336"/>
        <v>107851</v>
      </c>
    </row>
    <row r="4274" spans="1:11" x14ac:dyDescent="0.25">
      <c r="A4274" s="8">
        <v>4266</v>
      </c>
      <c r="B4274" s="8">
        <v>17</v>
      </c>
      <c r="C4274" s="8">
        <v>52013.2</v>
      </c>
      <c r="D4274" s="8">
        <f t="shared" si="332"/>
        <v>52.013199999999998</v>
      </c>
      <c r="E4274" s="8">
        <v>49.876908</v>
      </c>
      <c r="F4274" s="4">
        <f t="shared" si="333"/>
        <v>-2.1362919999999974</v>
      </c>
      <c r="G4274" s="4">
        <f t="shared" si="334"/>
        <v>2.1362919999999974</v>
      </c>
      <c r="H4274" s="8">
        <f t="shared" si="335"/>
        <v>4.5637435092639889</v>
      </c>
      <c r="J4274" s="8">
        <v>106878</v>
      </c>
      <c r="K4274" s="8">
        <f t="shared" si="336"/>
        <v>106878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32"/>
        <v>-0.92471500000000006</v>
      </c>
      <c r="E4275" s="8">
        <v>-0.92471499999999995</v>
      </c>
      <c r="F4275" s="4">
        <f t="shared" si="333"/>
        <v>1.1102230246251565E-16</v>
      </c>
      <c r="G4275" s="4">
        <f t="shared" si="334"/>
        <v>1.1102230246251565E-16</v>
      </c>
      <c r="H4275" s="8">
        <f t="shared" si="335"/>
        <v>1.2325951644078309E-32</v>
      </c>
      <c r="J4275" s="8">
        <v>106455</v>
      </c>
      <c r="K4275" s="8">
        <f t="shared" si="336"/>
        <v>106455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32"/>
        <v>-0.61187499999999995</v>
      </c>
      <c r="E4276" s="8">
        <v>-0.61187499999999995</v>
      </c>
      <c r="F4276" s="4">
        <f t="shared" si="333"/>
        <v>0</v>
      </c>
      <c r="G4276" s="4">
        <f t="shared" si="334"/>
        <v>0</v>
      </c>
      <c r="H4276" s="8">
        <f t="shared" si="335"/>
        <v>0</v>
      </c>
      <c r="J4276" s="8">
        <v>105838</v>
      </c>
      <c r="K4276" s="8">
        <f t="shared" si="336"/>
        <v>105838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32"/>
        <v>-0.61187499999999995</v>
      </c>
      <c r="E4277" s="8">
        <v>-0.61187499999999995</v>
      </c>
      <c r="F4277" s="4">
        <f t="shared" si="333"/>
        <v>0</v>
      </c>
      <c r="G4277" s="4">
        <f t="shared" si="334"/>
        <v>0</v>
      </c>
      <c r="H4277" s="8">
        <f t="shared" si="335"/>
        <v>0</v>
      </c>
      <c r="J4277" s="8">
        <v>105283</v>
      </c>
      <c r="K4277" s="8">
        <f t="shared" si="336"/>
        <v>105283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32"/>
        <v>-0.61187499999999995</v>
      </c>
      <c r="E4278" s="8">
        <v>-0.61187499999999995</v>
      </c>
      <c r="F4278" s="4">
        <f t="shared" si="333"/>
        <v>0</v>
      </c>
      <c r="G4278" s="4">
        <f t="shared" si="334"/>
        <v>0</v>
      </c>
      <c r="H4278" s="8">
        <f t="shared" si="335"/>
        <v>0</v>
      </c>
      <c r="J4278" s="8">
        <v>105346</v>
      </c>
      <c r="K4278" s="8">
        <f t="shared" si="336"/>
        <v>105346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32"/>
        <v>-0.61187499999999995</v>
      </c>
      <c r="E4279" s="8">
        <v>-0.61187499999999995</v>
      </c>
      <c r="F4279" s="4">
        <f t="shared" si="333"/>
        <v>0</v>
      </c>
      <c r="G4279" s="4">
        <f t="shared" si="334"/>
        <v>0</v>
      </c>
      <c r="H4279" s="8">
        <f t="shared" si="335"/>
        <v>0</v>
      </c>
      <c r="J4279" s="8">
        <v>79947.199999999997</v>
      </c>
      <c r="K4279" s="8">
        <f t="shared" si="336"/>
        <v>79947.199999999997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32"/>
        <v>-0.61187499999999995</v>
      </c>
      <c r="E4280" s="8">
        <v>-0.61187499999999995</v>
      </c>
      <c r="F4280" s="4">
        <f t="shared" si="333"/>
        <v>0</v>
      </c>
      <c r="G4280" s="4">
        <f t="shared" si="334"/>
        <v>0</v>
      </c>
      <c r="H4280" s="8">
        <f t="shared" si="335"/>
        <v>0</v>
      </c>
      <c r="J4280" s="8">
        <v>-924.71500000000003</v>
      </c>
      <c r="K4280" s="8">
        <f t="shared" si="336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32"/>
        <v>-0.61187499999999995</v>
      </c>
      <c r="E4281" s="8">
        <v>-0.61187499999999995</v>
      </c>
      <c r="F4281" s="4">
        <f t="shared" si="333"/>
        <v>0</v>
      </c>
      <c r="G4281" s="4">
        <f t="shared" si="334"/>
        <v>0</v>
      </c>
      <c r="H4281" s="8">
        <f t="shared" si="335"/>
        <v>0</v>
      </c>
      <c r="J4281" s="8">
        <v>-611.875</v>
      </c>
      <c r="K4281" s="8">
        <f t="shared" si="336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32"/>
        <v>-0.61187499999999995</v>
      </c>
      <c r="E4282" s="8">
        <v>-0.61187499999999995</v>
      </c>
      <c r="F4282" s="4">
        <f t="shared" si="333"/>
        <v>0</v>
      </c>
      <c r="G4282" s="4">
        <f t="shared" si="334"/>
        <v>0</v>
      </c>
      <c r="H4282" s="8">
        <f t="shared" si="335"/>
        <v>0</v>
      </c>
      <c r="J4282" s="8">
        <v>-611.875</v>
      </c>
      <c r="K4282" s="8">
        <f t="shared" si="336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32"/>
        <v>-0.61187499999999995</v>
      </c>
      <c r="E4283" s="8">
        <v>-0.61187499999999995</v>
      </c>
      <c r="F4283" s="4">
        <f t="shared" si="333"/>
        <v>0</v>
      </c>
      <c r="G4283" s="4">
        <f t="shared" si="334"/>
        <v>0</v>
      </c>
      <c r="H4283" s="8">
        <f t="shared" si="335"/>
        <v>0</v>
      </c>
      <c r="J4283" s="8">
        <v>-611.875</v>
      </c>
      <c r="K4283" s="8">
        <f t="shared" si="336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32"/>
        <v>-0.61187499999999995</v>
      </c>
      <c r="E4284" s="8">
        <v>-0.61187499999999995</v>
      </c>
      <c r="F4284" s="4">
        <f t="shared" si="333"/>
        <v>0</v>
      </c>
      <c r="G4284" s="4">
        <f t="shared" si="334"/>
        <v>0</v>
      </c>
      <c r="H4284" s="8">
        <f t="shared" si="335"/>
        <v>0</v>
      </c>
      <c r="J4284" s="8">
        <v>-611.875</v>
      </c>
      <c r="K4284" s="8">
        <f t="shared" si="336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32"/>
        <v>-1.0669200000000001</v>
      </c>
      <c r="E4285" s="8">
        <v>-1.0669150000000001</v>
      </c>
      <c r="F4285" s="4">
        <f t="shared" si="333"/>
        <v>5.000000000032756E-6</v>
      </c>
      <c r="G4285" s="4">
        <f t="shared" si="334"/>
        <v>5.000000000032756E-6</v>
      </c>
      <c r="H4285" s="8">
        <f t="shared" si="335"/>
        <v>2.5000000000327561E-11</v>
      </c>
      <c r="J4285" s="8">
        <v>-611.875</v>
      </c>
      <c r="K4285" s="8">
        <f t="shared" si="336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32"/>
        <v>-1.0669200000000001</v>
      </c>
      <c r="E4286" s="8">
        <v>-1.0669150000000001</v>
      </c>
      <c r="F4286" s="4">
        <f t="shared" si="333"/>
        <v>5.000000000032756E-6</v>
      </c>
      <c r="G4286" s="4">
        <f t="shared" si="334"/>
        <v>5.000000000032756E-6</v>
      </c>
      <c r="H4286" s="8">
        <f t="shared" si="335"/>
        <v>2.5000000000327561E-11</v>
      </c>
      <c r="J4286" s="8">
        <v>-611.875</v>
      </c>
      <c r="K4286" s="8">
        <f t="shared" si="336"/>
        <v>-611.875</v>
      </c>
    </row>
    <row r="4287" spans="1:11" x14ac:dyDescent="0.25">
      <c r="A4287" s="8">
        <v>4279</v>
      </c>
      <c r="B4287" s="8">
        <v>6</v>
      </c>
      <c r="C4287" s="8">
        <v>-4567.6400000000003</v>
      </c>
      <c r="D4287" s="8">
        <f t="shared" si="332"/>
        <v>-4.5676399999999999</v>
      </c>
      <c r="E4287" s="8">
        <v>-4.5708200000000003</v>
      </c>
      <c r="F4287" s="4">
        <f t="shared" si="333"/>
        <v>-3.1800000000004047E-3</v>
      </c>
      <c r="G4287" s="4">
        <f t="shared" si="334"/>
        <v>3.1800000000004047E-3</v>
      </c>
      <c r="H4287" s="8">
        <f t="shared" si="335"/>
        <v>1.0112400000002573E-5</v>
      </c>
      <c r="J4287" s="8">
        <v>-611.875</v>
      </c>
      <c r="K4287" s="8">
        <f t="shared" si="336"/>
        <v>-611.875</v>
      </c>
    </row>
    <row r="4288" spans="1:11" x14ac:dyDescent="0.25">
      <c r="A4288" s="8">
        <v>4280</v>
      </c>
      <c r="B4288" s="8">
        <v>7</v>
      </c>
      <c r="C4288" s="8">
        <v>76016.5</v>
      </c>
      <c r="D4288" s="8">
        <f t="shared" si="332"/>
        <v>76.016499999999994</v>
      </c>
      <c r="E4288" s="8">
        <v>77.076300000000003</v>
      </c>
      <c r="F4288" s="4">
        <f t="shared" si="333"/>
        <v>1.0598000000000098</v>
      </c>
      <c r="G4288" s="4">
        <f t="shared" si="334"/>
        <v>1.0598000000000098</v>
      </c>
      <c r="H4288" s="8">
        <f t="shared" si="335"/>
        <v>1.1231760400000208</v>
      </c>
      <c r="J4288" s="8">
        <v>-611.875</v>
      </c>
      <c r="K4288" s="8">
        <f t="shared" si="336"/>
        <v>-611.875</v>
      </c>
    </row>
    <row r="4289" spans="1:11" x14ac:dyDescent="0.25">
      <c r="A4289" s="8">
        <v>4281</v>
      </c>
      <c r="B4289" s="8">
        <v>8</v>
      </c>
      <c r="C4289" s="8">
        <v>103857</v>
      </c>
      <c r="D4289" s="8">
        <f t="shared" si="332"/>
        <v>103.857</v>
      </c>
      <c r="E4289" s="8">
        <v>104.234291</v>
      </c>
      <c r="F4289" s="4">
        <f t="shared" si="333"/>
        <v>0.3772909999999996</v>
      </c>
      <c r="G4289" s="4">
        <f t="shared" si="334"/>
        <v>0.3772909999999996</v>
      </c>
      <c r="H4289" s="8">
        <f t="shared" si="335"/>
        <v>0.14234849868099969</v>
      </c>
      <c r="J4289" s="8">
        <v>-611.875</v>
      </c>
      <c r="K4289" s="8">
        <f t="shared" si="336"/>
        <v>-611.875</v>
      </c>
    </row>
    <row r="4290" spans="1:11" x14ac:dyDescent="0.25">
      <c r="A4290" s="8">
        <v>4282</v>
      </c>
      <c r="B4290" s="8">
        <v>9</v>
      </c>
      <c r="C4290" s="8">
        <v>107440</v>
      </c>
      <c r="D4290" s="8">
        <f t="shared" si="332"/>
        <v>107.44</v>
      </c>
      <c r="E4290" s="8">
        <v>107.83916600000001</v>
      </c>
      <c r="F4290" s="4">
        <f t="shared" si="333"/>
        <v>0.39916600000000813</v>
      </c>
      <c r="G4290" s="4">
        <f t="shared" si="334"/>
        <v>0.39916600000000813</v>
      </c>
      <c r="H4290" s="8">
        <f t="shared" si="335"/>
        <v>0.15933349555600648</v>
      </c>
      <c r="J4290" s="8">
        <v>-1066.92</v>
      </c>
      <c r="K4290" s="8">
        <f t="shared" si="336"/>
        <v>-1066.92</v>
      </c>
    </row>
    <row r="4291" spans="1:11" x14ac:dyDescent="0.25">
      <c r="A4291" s="8">
        <v>4283</v>
      </c>
      <c r="B4291" s="8">
        <v>10</v>
      </c>
      <c r="C4291" s="8">
        <v>106686</v>
      </c>
      <c r="D4291" s="8">
        <f t="shared" si="332"/>
        <v>106.68600000000001</v>
      </c>
      <c r="E4291" s="8">
        <v>107.06147900000001</v>
      </c>
      <c r="F4291" s="4">
        <f t="shared" si="333"/>
        <v>0.37547899999999856</v>
      </c>
      <c r="G4291" s="4">
        <f t="shared" si="334"/>
        <v>0.37547899999999856</v>
      </c>
      <c r="H4291" s="8">
        <f t="shared" si="335"/>
        <v>0.14098447944099893</v>
      </c>
      <c r="J4291" s="8">
        <v>-1066.92</v>
      </c>
      <c r="K4291" s="8">
        <f t="shared" si="336"/>
        <v>-1066.92</v>
      </c>
    </row>
    <row r="4292" spans="1:11" x14ac:dyDescent="0.25">
      <c r="A4292" s="8">
        <v>4284</v>
      </c>
      <c r="B4292" s="8">
        <v>11</v>
      </c>
      <c r="C4292" s="8">
        <v>106178</v>
      </c>
      <c r="D4292" s="8">
        <f t="shared" si="332"/>
        <v>106.178</v>
      </c>
      <c r="E4292" s="8">
        <v>106.540176</v>
      </c>
      <c r="F4292" s="4">
        <f t="shared" si="333"/>
        <v>0.36217600000000516</v>
      </c>
      <c r="G4292" s="4">
        <f t="shared" si="334"/>
        <v>0.36217600000000516</v>
      </c>
      <c r="H4292" s="8">
        <f t="shared" si="335"/>
        <v>0.13117145497600374</v>
      </c>
      <c r="J4292" s="8">
        <v>9485.44</v>
      </c>
      <c r="K4292" s="8">
        <f t="shared" si="336"/>
        <v>9485.44</v>
      </c>
    </row>
    <row r="4293" spans="1:11" x14ac:dyDescent="0.25">
      <c r="A4293" s="8">
        <v>4285</v>
      </c>
      <c r="B4293" s="8">
        <v>12</v>
      </c>
      <c r="C4293" s="8">
        <v>105645</v>
      </c>
      <c r="D4293" s="8">
        <f t="shared" si="332"/>
        <v>105.645</v>
      </c>
      <c r="E4293" s="8">
        <v>105.54470600000001</v>
      </c>
      <c r="F4293" s="4">
        <f t="shared" si="333"/>
        <v>-0.100293999999991</v>
      </c>
      <c r="G4293" s="4">
        <f t="shared" si="334"/>
        <v>0.100293999999991</v>
      </c>
      <c r="H4293" s="8">
        <f t="shared" si="335"/>
        <v>1.0058886435998195E-2</v>
      </c>
      <c r="J4293" s="8">
        <v>109553</v>
      </c>
      <c r="K4293" s="8">
        <f t="shared" si="336"/>
        <v>109553</v>
      </c>
    </row>
    <row r="4294" spans="1:11" x14ac:dyDescent="0.25">
      <c r="A4294" s="8">
        <v>4286</v>
      </c>
      <c r="B4294" s="8">
        <v>13</v>
      </c>
      <c r="C4294" s="8">
        <v>105353</v>
      </c>
      <c r="D4294" s="8">
        <f t="shared" si="332"/>
        <v>105.35299999999999</v>
      </c>
      <c r="E4294" s="8">
        <v>106.006479</v>
      </c>
      <c r="F4294" s="4">
        <f t="shared" si="333"/>
        <v>0.65347900000000436</v>
      </c>
      <c r="G4294" s="4">
        <f t="shared" si="334"/>
        <v>0.65347900000000436</v>
      </c>
      <c r="H4294" s="8">
        <f t="shared" si="335"/>
        <v>0.42703480344100569</v>
      </c>
      <c r="J4294" s="8">
        <v>108537</v>
      </c>
      <c r="K4294" s="8">
        <f t="shared" si="336"/>
        <v>108537</v>
      </c>
    </row>
    <row r="4295" spans="1:11" x14ac:dyDescent="0.25">
      <c r="A4295" s="8">
        <v>4287</v>
      </c>
      <c r="B4295" s="8">
        <v>14</v>
      </c>
      <c r="C4295" s="8">
        <v>25621</v>
      </c>
      <c r="D4295" s="8">
        <f t="shared" si="332"/>
        <v>25.620999999999999</v>
      </c>
      <c r="E4295" s="8">
        <v>25.435395</v>
      </c>
      <c r="F4295" s="4">
        <f t="shared" si="333"/>
        <v>-0.18560499999999891</v>
      </c>
      <c r="G4295" s="4">
        <f t="shared" si="334"/>
        <v>0.18560499999999891</v>
      </c>
      <c r="H4295" s="8">
        <f t="shared" si="335"/>
        <v>3.4449216024999597E-2</v>
      </c>
      <c r="J4295" s="8">
        <v>107498</v>
      </c>
      <c r="K4295" s="8">
        <f t="shared" si="336"/>
        <v>107498</v>
      </c>
    </row>
    <row r="4296" spans="1:11" x14ac:dyDescent="0.25">
      <c r="A4296" s="8">
        <v>4288</v>
      </c>
      <c r="B4296" s="8">
        <v>15</v>
      </c>
      <c r="C4296" s="8">
        <v>47397.8</v>
      </c>
      <c r="D4296" s="8">
        <f t="shared" si="332"/>
        <v>47.397800000000004</v>
      </c>
      <c r="E4296" s="8">
        <v>47.077772000000003</v>
      </c>
      <c r="F4296" s="4">
        <f t="shared" si="333"/>
        <v>-0.32002800000000065</v>
      </c>
      <c r="G4296" s="4">
        <f t="shared" si="334"/>
        <v>0.32002800000000065</v>
      </c>
      <c r="H4296" s="8">
        <f t="shared" si="335"/>
        <v>0.10241792078400042</v>
      </c>
      <c r="J4296" s="8">
        <v>106739</v>
      </c>
      <c r="K4296" s="8">
        <f t="shared" si="336"/>
        <v>106739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337">C4297/1000</f>
        <v>-0.92471500000000006</v>
      </c>
      <c r="E4297" s="8">
        <v>-0.92471499999999995</v>
      </c>
      <c r="F4297" s="4">
        <f t="shared" ref="F4297:F4360" si="338">(E4297- D4297)</f>
        <v>1.1102230246251565E-16</v>
      </c>
      <c r="G4297" s="4">
        <f t="shared" ref="G4297:G4360" si="339">ABS(F4297)</f>
        <v>1.1102230246251565E-16</v>
      </c>
      <c r="H4297" s="8">
        <f t="shared" ref="H4297:H4360" si="340">(G4297^2)</f>
        <v>1.2325951644078309E-32</v>
      </c>
      <c r="J4297" s="8">
        <v>106302</v>
      </c>
      <c r="K4297" s="8">
        <f t="shared" si="336"/>
        <v>106302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337"/>
        <v>-0.92471500000000006</v>
      </c>
      <c r="E4298" s="8">
        <v>-0.92471499999999995</v>
      </c>
      <c r="F4298" s="4">
        <f t="shared" si="338"/>
        <v>1.1102230246251565E-16</v>
      </c>
      <c r="G4298" s="4">
        <f t="shared" si="339"/>
        <v>1.1102230246251565E-16</v>
      </c>
      <c r="H4298" s="8">
        <f t="shared" si="340"/>
        <v>1.2325951644078309E-32</v>
      </c>
      <c r="J4298" s="8">
        <v>105841</v>
      </c>
      <c r="K4298" s="8">
        <f t="shared" si="336"/>
        <v>105841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337"/>
        <v>-0.92471500000000006</v>
      </c>
      <c r="E4299" s="8">
        <v>-0.92471499999999995</v>
      </c>
      <c r="F4299" s="4">
        <f t="shared" si="338"/>
        <v>1.1102230246251565E-16</v>
      </c>
      <c r="G4299" s="4">
        <f t="shared" si="339"/>
        <v>1.1102230246251565E-16</v>
      </c>
      <c r="H4299" s="8">
        <f t="shared" si="340"/>
        <v>1.2325951644078309E-32</v>
      </c>
      <c r="J4299" s="8">
        <v>105538</v>
      </c>
      <c r="K4299" s="8">
        <f t="shared" si="336"/>
        <v>105538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337"/>
        <v>-0.61187499999999995</v>
      </c>
      <c r="E4300" s="8">
        <v>-0.61187499999999995</v>
      </c>
      <c r="F4300" s="4">
        <f t="shared" si="338"/>
        <v>0</v>
      </c>
      <c r="G4300" s="4">
        <f t="shared" si="339"/>
        <v>0</v>
      </c>
      <c r="H4300" s="8">
        <f t="shared" si="340"/>
        <v>0</v>
      </c>
      <c r="J4300" s="8">
        <v>105410</v>
      </c>
      <c r="K4300" s="8">
        <f t="shared" si="336"/>
        <v>105410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337"/>
        <v>-0.61187499999999995</v>
      </c>
      <c r="E4301" s="8">
        <v>-0.61187499999999995</v>
      </c>
      <c r="F4301" s="4">
        <f t="shared" si="338"/>
        <v>0</v>
      </c>
      <c r="G4301" s="4">
        <f t="shared" si="339"/>
        <v>0</v>
      </c>
      <c r="H4301" s="8">
        <f t="shared" si="340"/>
        <v>0</v>
      </c>
      <c r="J4301" s="8">
        <v>105292</v>
      </c>
      <c r="K4301" s="8">
        <f t="shared" si="336"/>
        <v>105292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337"/>
        <v>-0.61187499999999995</v>
      </c>
      <c r="E4302" s="8">
        <v>-0.61187499999999995</v>
      </c>
      <c r="F4302" s="4">
        <f t="shared" si="338"/>
        <v>0</v>
      </c>
      <c r="G4302" s="4">
        <f t="shared" si="339"/>
        <v>0</v>
      </c>
      <c r="H4302" s="8">
        <f t="shared" si="340"/>
        <v>0</v>
      </c>
      <c r="J4302" s="8">
        <v>100751</v>
      </c>
      <c r="K4302" s="8">
        <f t="shared" si="336"/>
        <v>100751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337"/>
        <v>-0.61187499999999995</v>
      </c>
      <c r="E4303" s="8">
        <v>-0.61187499999999995</v>
      </c>
      <c r="F4303" s="4">
        <f t="shared" si="338"/>
        <v>0</v>
      </c>
      <c r="G4303" s="4">
        <f t="shared" si="339"/>
        <v>0</v>
      </c>
      <c r="H4303" s="8">
        <f t="shared" si="340"/>
        <v>0</v>
      </c>
      <c r="J4303" s="8">
        <v>50340.3</v>
      </c>
      <c r="K4303" s="8">
        <f t="shared" si="336"/>
        <v>50340.3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337"/>
        <v>-0.61187499999999995</v>
      </c>
      <c r="E4304" s="8">
        <v>-0.61187499999999995</v>
      </c>
      <c r="F4304" s="4">
        <f t="shared" si="338"/>
        <v>0</v>
      </c>
      <c r="G4304" s="4">
        <f t="shared" si="339"/>
        <v>0</v>
      </c>
      <c r="H4304" s="8">
        <f t="shared" si="340"/>
        <v>0</v>
      </c>
      <c r="J4304" s="8">
        <v>-924.71500000000003</v>
      </c>
      <c r="K4304" s="8">
        <f t="shared" si="336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337"/>
        <v>-0.61187499999999995</v>
      </c>
      <c r="E4305" s="8">
        <v>-0.61187499999999995</v>
      </c>
      <c r="F4305" s="4">
        <f t="shared" si="338"/>
        <v>0</v>
      </c>
      <c r="G4305" s="4">
        <f t="shared" si="339"/>
        <v>0</v>
      </c>
      <c r="H4305" s="8">
        <f t="shared" si="340"/>
        <v>0</v>
      </c>
      <c r="J4305" s="8">
        <v>-611.875</v>
      </c>
      <c r="K4305" s="8">
        <f t="shared" si="336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337"/>
        <v>-0.61187499999999995</v>
      </c>
      <c r="E4306" s="8">
        <v>-0.61187499999999995</v>
      </c>
      <c r="F4306" s="4">
        <f t="shared" si="338"/>
        <v>0</v>
      </c>
      <c r="G4306" s="4">
        <f t="shared" si="339"/>
        <v>0</v>
      </c>
      <c r="H4306" s="8">
        <f t="shared" si="340"/>
        <v>0</v>
      </c>
      <c r="J4306" s="8">
        <v>-611.875</v>
      </c>
      <c r="K4306" s="8">
        <f t="shared" si="336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337"/>
        <v>-0.61187499999999995</v>
      </c>
      <c r="E4307" s="8">
        <v>-0.61187499999999995</v>
      </c>
      <c r="F4307" s="4">
        <f t="shared" si="338"/>
        <v>0</v>
      </c>
      <c r="G4307" s="4">
        <f t="shared" si="339"/>
        <v>0</v>
      </c>
      <c r="H4307" s="8">
        <f t="shared" si="340"/>
        <v>0</v>
      </c>
      <c r="J4307" s="8">
        <v>-611.875</v>
      </c>
      <c r="K4307" s="8">
        <f t="shared" si="336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337"/>
        <v>-0.61187499999999995</v>
      </c>
      <c r="E4308" s="8">
        <v>-0.61187499999999995</v>
      </c>
      <c r="F4308" s="4">
        <f t="shared" si="338"/>
        <v>0</v>
      </c>
      <c r="G4308" s="4">
        <f t="shared" si="339"/>
        <v>0</v>
      </c>
      <c r="H4308" s="8">
        <f t="shared" si="340"/>
        <v>0</v>
      </c>
      <c r="J4308" s="8">
        <v>-611.875</v>
      </c>
      <c r="K4308" s="8">
        <f t="shared" si="336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337"/>
        <v>-1.0669200000000001</v>
      </c>
      <c r="E4309" s="8">
        <v>-1.0669150000000001</v>
      </c>
      <c r="F4309" s="4">
        <f t="shared" si="338"/>
        <v>5.000000000032756E-6</v>
      </c>
      <c r="G4309" s="4">
        <f t="shared" si="339"/>
        <v>5.000000000032756E-6</v>
      </c>
      <c r="H4309" s="8">
        <f t="shared" si="340"/>
        <v>2.5000000000327561E-11</v>
      </c>
      <c r="J4309" s="8">
        <v>-611.875</v>
      </c>
      <c r="K4309" s="8">
        <f t="shared" si="336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337"/>
        <v>-1.0669200000000001</v>
      </c>
      <c r="E4310" s="8">
        <v>-1.0669150000000001</v>
      </c>
      <c r="F4310" s="4">
        <f t="shared" si="338"/>
        <v>5.000000000032756E-6</v>
      </c>
      <c r="G4310" s="4">
        <f t="shared" si="339"/>
        <v>5.000000000032756E-6</v>
      </c>
      <c r="H4310" s="8">
        <f t="shared" si="340"/>
        <v>2.5000000000327561E-11</v>
      </c>
      <c r="J4310" s="8">
        <v>-611.875</v>
      </c>
      <c r="K4310" s="8">
        <f t="shared" si="336"/>
        <v>-611.875</v>
      </c>
    </row>
    <row r="4311" spans="1:11" x14ac:dyDescent="0.25">
      <c r="A4311" s="8">
        <v>4303</v>
      </c>
      <c r="B4311" s="8">
        <v>6</v>
      </c>
      <c r="C4311" s="8">
        <v>-4643.7</v>
      </c>
      <c r="D4311" s="8">
        <f t="shared" si="337"/>
        <v>-4.6436999999999999</v>
      </c>
      <c r="E4311" s="8">
        <v>-4.6496750000000002</v>
      </c>
      <c r="F4311" s="4">
        <f t="shared" si="338"/>
        <v>-5.9750000000002856E-3</v>
      </c>
      <c r="G4311" s="4">
        <f t="shared" si="339"/>
        <v>5.9750000000002856E-3</v>
      </c>
      <c r="H4311" s="8">
        <f t="shared" si="340"/>
        <v>3.5700625000003412E-5</v>
      </c>
      <c r="J4311" s="8">
        <v>-611.875</v>
      </c>
      <c r="K4311" s="8">
        <f t="shared" si="336"/>
        <v>-611.875</v>
      </c>
    </row>
    <row r="4312" spans="1:11" x14ac:dyDescent="0.25">
      <c r="A4312" s="8">
        <v>4304</v>
      </c>
      <c r="B4312" s="8">
        <v>7</v>
      </c>
      <c r="C4312" s="8">
        <v>93855.5</v>
      </c>
      <c r="D4312" s="8">
        <f t="shared" si="337"/>
        <v>93.855500000000006</v>
      </c>
      <c r="E4312" s="8">
        <v>94.858500000000006</v>
      </c>
      <c r="F4312" s="4">
        <f t="shared" si="338"/>
        <v>1.0030000000000001</v>
      </c>
      <c r="G4312" s="4">
        <f t="shared" si="339"/>
        <v>1.0030000000000001</v>
      </c>
      <c r="H4312" s="8">
        <f t="shared" si="340"/>
        <v>1.0060090000000002</v>
      </c>
      <c r="J4312" s="8">
        <v>-611.875</v>
      </c>
      <c r="K4312" s="8">
        <f t="shared" si="336"/>
        <v>-611.875</v>
      </c>
    </row>
    <row r="4313" spans="1:11" x14ac:dyDescent="0.25">
      <c r="A4313" s="8">
        <v>4305</v>
      </c>
      <c r="B4313" s="8">
        <v>8</v>
      </c>
      <c r="C4313" s="8">
        <v>107920</v>
      </c>
      <c r="D4313" s="8">
        <f t="shared" si="337"/>
        <v>107.92</v>
      </c>
      <c r="E4313" s="8">
        <v>108.34504800000001</v>
      </c>
      <c r="F4313" s="4">
        <f t="shared" si="338"/>
        <v>0.42504800000000387</v>
      </c>
      <c r="G4313" s="4">
        <f t="shared" si="339"/>
        <v>0.42504800000000387</v>
      </c>
      <c r="H4313" s="8">
        <f t="shared" si="340"/>
        <v>0.18066580230400328</v>
      </c>
      <c r="J4313" s="8">
        <v>-611.875</v>
      </c>
      <c r="K4313" s="8">
        <f t="shared" si="336"/>
        <v>-611.875</v>
      </c>
    </row>
    <row r="4314" spans="1:11" x14ac:dyDescent="0.25">
      <c r="A4314" s="8">
        <v>4306</v>
      </c>
      <c r="B4314" s="8">
        <v>9</v>
      </c>
      <c r="C4314" s="8">
        <v>107268</v>
      </c>
      <c r="D4314" s="8">
        <f t="shared" si="337"/>
        <v>107.268</v>
      </c>
      <c r="E4314" s="8">
        <v>107.661824</v>
      </c>
      <c r="F4314" s="4">
        <f t="shared" si="338"/>
        <v>0.39382399999999507</v>
      </c>
      <c r="G4314" s="4">
        <f t="shared" si="339"/>
        <v>0.39382399999999507</v>
      </c>
      <c r="H4314" s="8">
        <f t="shared" si="340"/>
        <v>0.15509734297599612</v>
      </c>
      <c r="J4314" s="8">
        <v>-1066.92</v>
      </c>
      <c r="K4314" s="8">
        <f t="shared" si="336"/>
        <v>-1066.92</v>
      </c>
    </row>
    <row r="4315" spans="1:11" x14ac:dyDescent="0.25">
      <c r="A4315" s="8">
        <v>4307</v>
      </c>
      <c r="B4315" s="8">
        <v>10</v>
      </c>
      <c r="C4315" s="8">
        <v>106714</v>
      </c>
      <c r="D4315" s="8">
        <f t="shared" si="337"/>
        <v>106.714</v>
      </c>
      <c r="E4315" s="8">
        <v>107.090586</v>
      </c>
      <c r="F4315" s="4">
        <f t="shared" si="338"/>
        <v>0.3765860000000032</v>
      </c>
      <c r="G4315" s="4">
        <f t="shared" si="339"/>
        <v>0.3765860000000032</v>
      </c>
      <c r="H4315" s="8">
        <f t="shared" si="340"/>
        <v>0.14181701539600242</v>
      </c>
      <c r="J4315" s="8">
        <v>-1066.92</v>
      </c>
      <c r="K4315" s="8">
        <f t="shared" si="336"/>
        <v>-1066.92</v>
      </c>
    </row>
    <row r="4316" spans="1:11" x14ac:dyDescent="0.25">
      <c r="A4316" s="8">
        <v>4308</v>
      </c>
      <c r="B4316" s="8">
        <v>11</v>
      </c>
      <c r="C4316" s="8">
        <v>106270</v>
      </c>
      <c r="D4316" s="8">
        <f t="shared" si="337"/>
        <v>106.27</v>
      </c>
      <c r="E4316" s="8">
        <v>106.622488</v>
      </c>
      <c r="F4316" s="4">
        <f t="shared" si="338"/>
        <v>0.35248800000000813</v>
      </c>
      <c r="G4316" s="4">
        <f t="shared" si="339"/>
        <v>0.35248800000000813</v>
      </c>
      <c r="H4316" s="8">
        <f t="shared" si="340"/>
        <v>0.12424779014400573</v>
      </c>
      <c r="J4316" s="8">
        <v>-4570.82</v>
      </c>
      <c r="K4316" s="8">
        <f t="shared" si="336"/>
        <v>-4570.82</v>
      </c>
    </row>
    <row r="4317" spans="1:11" x14ac:dyDescent="0.25">
      <c r="A4317" s="8">
        <v>4309</v>
      </c>
      <c r="B4317" s="8">
        <v>12</v>
      </c>
      <c r="C4317" s="8">
        <v>105812</v>
      </c>
      <c r="D4317" s="8">
        <f t="shared" si="337"/>
        <v>105.812</v>
      </c>
      <c r="E4317" s="8">
        <v>106.197649</v>
      </c>
      <c r="F4317" s="4">
        <f t="shared" si="338"/>
        <v>0.3856490000000008</v>
      </c>
      <c r="G4317" s="4">
        <f t="shared" si="339"/>
        <v>0.3856490000000008</v>
      </c>
      <c r="H4317" s="8">
        <f t="shared" si="340"/>
        <v>0.1487251512010006</v>
      </c>
      <c r="J4317" s="8">
        <v>77130.899999999994</v>
      </c>
      <c r="K4317" s="8">
        <f t="shared" si="336"/>
        <v>77130.899999999994</v>
      </c>
    </row>
    <row r="4318" spans="1:11" x14ac:dyDescent="0.25">
      <c r="A4318" s="8">
        <v>4310</v>
      </c>
      <c r="B4318" s="8">
        <v>13</v>
      </c>
      <c r="C4318" s="8">
        <v>105485</v>
      </c>
      <c r="D4318" s="8">
        <f t="shared" si="337"/>
        <v>105.485</v>
      </c>
      <c r="E4318" s="8">
        <v>105.847413</v>
      </c>
      <c r="F4318" s="4">
        <f t="shared" si="338"/>
        <v>0.36241300000000365</v>
      </c>
      <c r="G4318" s="4">
        <f t="shared" si="339"/>
        <v>0.36241300000000365</v>
      </c>
      <c r="H4318" s="8">
        <f t="shared" si="340"/>
        <v>0.13134318256900265</v>
      </c>
      <c r="J4318" s="8">
        <v>104249</v>
      </c>
      <c r="K4318" s="8">
        <f t="shared" si="336"/>
        <v>104249</v>
      </c>
    </row>
    <row r="4319" spans="1:11" x14ac:dyDescent="0.25">
      <c r="A4319" s="8">
        <v>4311</v>
      </c>
      <c r="B4319" s="8">
        <v>14</v>
      </c>
      <c r="C4319" s="8">
        <v>105263</v>
      </c>
      <c r="D4319" s="8">
        <f t="shared" si="337"/>
        <v>105.26300000000001</v>
      </c>
      <c r="E4319" s="8">
        <v>105.707008</v>
      </c>
      <c r="F4319" s="4">
        <f t="shared" si="338"/>
        <v>0.44400799999999663</v>
      </c>
      <c r="G4319" s="4">
        <f t="shared" si="339"/>
        <v>0.44400799999999663</v>
      </c>
      <c r="H4319" s="8">
        <f t="shared" si="340"/>
        <v>0.19714310406399702</v>
      </c>
      <c r="J4319" s="8">
        <v>107857</v>
      </c>
      <c r="K4319" s="8">
        <f t="shared" si="336"/>
        <v>107857</v>
      </c>
    </row>
    <row r="4320" spans="1:11" x14ac:dyDescent="0.25">
      <c r="A4320" s="8">
        <v>4312</v>
      </c>
      <c r="B4320" s="8">
        <v>15</v>
      </c>
      <c r="C4320" s="8">
        <v>105086</v>
      </c>
      <c r="D4320" s="8">
        <f t="shared" si="337"/>
        <v>105.086</v>
      </c>
      <c r="E4320" s="8">
        <v>105.403451</v>
      </c>
      <c r="F4320" s="4">
        <f t="shared" si="338"/>
        <v>0.31745100000000548</v>
      </c>
      <c r="G4320" s="4">
        <f t="shared" si="339"/>
        <v>0.31745100000000548</v>
      </c>
      <c r="H4320" s="8">
        <f t="shared" si="340"/>
        <v>0.10077513740100348</v>
      </c>
      <c r="J4320" s="8">
        <v>107102</v>
      </c>
      <c r="K4320" s="8">
        <f t="shared" si="336"/>
        <v>107102</v>
      </c>
    </row>
    <row r="4321" spans="1:11" x14ac:dyDescent="0.25">
      <c r="A4321" s="8">
        <v>4313</v>
      </c>
      <c r="B4321" s="8">
        <v>16</v>
      </c>
      <c r="C4321" s="8">
        <v>105267</v>
      </c>
      <c r="D4321" s="8">
        <f t="shared" si="337"/>
        <v>105.267</v>
      </c>
      <c r="E4321" s="8">
        <v>105.67562599999999</v>
      </c>
      <c r="F4321" s="4">
        <f t="shared" si="338"/>
        <v>0.40862599999999816</v>
      </c>
      <c r="G4321" s="4">
        <f t="shared" si="339"/>
        <v>0.40862599999999816</v>
      </c>
      <c r="H4321" s="8">
        <f t="shared" si="340"/>
        <v>0.16697520787599848</v>
      </c>
      <c r="J4321" s="8">
        <v>106594</v>
      </c>
      <c r="K4321" s="8">
        <f t="shared" si="336"/>
        <v>106594</v>
      </c>
    </row>
    <row r="4322" spans="1:11" x14ac:dyDescent="0.25">
      <c r="A4322" s="8">
        <v>4314</v>
      </c>
      <c r="B4322" s="8">
        <v>17</v>
      </c>
      <c r="C4322" s="8">
        <v>67326.100000000006</v>
      </c>
      <c r="D4322" s="8">
        <f t="shared" si="337"/>
        <v>67.326100000000011</v>
      </c>
      <c r="E4322" s="8">
        <v>65.302550999999994</v>
      </c>
      <c r="F4322" s="4">
        <f t="shared" si="338"/>
        <v>-2.0235490000000169</v>
      </c>
      <c r="G4322" s="4">
        <f t="shared" si="339"/>
        <v>2.0235490000000169</v>
      </c>
      <c r="H4322" s="8">
        <f t="shared" si="340"/>
        <v>4.0947505554010686</v>
      </c>
      <c r="J4322" s="8">
        <v>105595</v>
      </c>
      <c r="K4322" s="8">
        <f t="shared" si="336"/>
        <v>105595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337"/>
        <v>-0.92471500000000006</v>
      </c>
      <c r="E4323" s="8">
        <v>-0.92471499999999995</v>
      </c>
      <c r="F4323" s="4">
        <f t="shared" si="338"/>
        <v>1.1102230246251565E-16</v>
      </c>
      <c r="G4323" s="4">
        <f t="shared" si="339"/>
        <v>1.1102230246251565E-16</v>
      </c>
      <c r="H4323" s="8">
        <f t="shared" si="340"/>
        <v>1.2325951644078309E-32</v>
      </c>
      <c r="J4323" s="8">
        <v>106086</v>
      </c>
      <c r="K4323" s="8">
        <f t="shared" si="336"/>
        <v>106086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337"/>
        <v>-1.0669200000000001</v>
      </c>
      <c r="E4324" s="8">
        <v>-1.0669150000000001</v>
      </c>
      <c r="F4324" s="4">
        <f t="shared" si="338"/>
        <v>5.000000000032756E-6</v>
      </c>
      <c r="G4324" s="4">
        <f t="shared" si="339"/>
        <v>5.000000000032756E-6</v>
      </c>
      <c r="H4324" s="8">
        <f t="shared" si="340"/>
        <v>2.5000000000327561E-11</v>
      </c>
      <c r="J4324" s="8">
        <v>25443</v>
      </c>
      <c r="K4324" s="8">
        <f t="shared" si="336"/>
        <v>25443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337"/>
        <v>-0.61187499999999995</v>
      </c>
      <c r="E4325" s="8">
        <v>-0.61187499999999995</v>
      </c>
      <c r="F4325" s="4">
        <f t="shared" si="338"/>
        <v>0</v>
      </c>
      <c r="G4325" s="4">
        <f t="shared" si="339"/>
        <v>0</v>
      </c>
      <c r="H4325" s="8">
        <f t="shared" si="340"/>
        <v>0</v>
      </c>
      <c r="J4325" s="8">
        <v>47266</v>
      </c>
      <c r="K4325" s="8">
        <f t="shared" si="336"/>
        <v>47266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337"/>
        <v>-0.61187499999999995</v>
      </c>
      <c r="E4326" s="8">
        <v>-0.61187499999999995</v>
      </c>
      <c r="F4326" s="4">
        <f t="shared" si="338"/>
        <v>0</v>
      </c>
      <c r="G4326" s="4">
        <f t="shared" si="339"/>
        <v>0</v>
      </c>
      <c r="H4326" s="8">
        <f t="shared" si="340"/>
        <v>0</v>
      </c>
      <c r="J4326" s="8">
        <v>-924.71500000000003</v>
      </c>
      <c r="K4326" s="8">
        <f t="shared" si="336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337"/>
        <v>-0.61187499999999995</v>
      </c>
      <c r="E4327" s="8">
        <v>-0.61187499999999995</v>
      </c>
      <c r="F4327" s="4">
        <f t="shared" si="338"/>
        <v>0</v>
      </c>
      <c r="G4327" s="4">
        <f t="shared" si="339"/>
        <v>0</v>
      </c>
      <c r="H4327" s="8">
        <f t="shared" si="340"/>
        <v>0</v>
      </c>
      <c r="J4327" s="8">
        <v>-924.71500000000003</v>
      </c>
      <c r="K4327" s="8">
        <f t="shared" si="336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337"/>
        <v>-0.61187499999999995</v>
      </c>
      <c r="E4328" s="8">
        <v>-0.61187499999999995</v>
      </c>
      <c r="F4328" s="4">
        <f t="shared" si="338"/>
        <v>0</v>
      </c>
      <c r="G4328" s="4">
        <f t="shared" si="339"/>
        <v>0</v>
      </c>
      <c r="H4328" s="8">
        <f t="shared" si="340"/>
        <v>0</v>
      </c>
      <c r="J4328" s="8">
        <v>-924.71500000000003</v>
      </c>
      <c r="K4328" s="8">
        <f t="shared" si="336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337"/>
        <v>-0.61187499999999995</v>
      </c>
      <c r="E4329" s="8">
        <v>-0.61187499999999995</v>
      </c>
      <c r="F4329" s="4">
        <f t="shared" si="338"/>
        <v>0</v>
      </c>
      <c r="G4329" s="4">
        <f t="shared" si="339"/>
        <v>0</v>
      </c>
      <c r="H4329" s="8">
        <f t="shared" si="340"/>
        <v>0</v>
      </c>
      <c r="J4329" s="8">
        <v>-611.875</v>
      </c>
      <c r="K4329" s="8">
        <f t="shared" si="336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337"/>
        <v>-0.61187499999999995</v>
      </c>
      <c r="E4330" s="8">
        <v>-0.61187499999999995</v>
      </c>
      <c r="F4330" s="4">
        <f t="shared" si="338"/>
        <v>0</v>
      </c>
      <c r="G4330" s="4">
        <f t="shared" si="339"/>
        <v>0</v>
      </c>
      <c r="H4330" s="8">
        <f t="shared" si="340"/>
        <v>0</v>
      </c>
      <c r="J4330" s="8">
        <v>-611.875</v>
      </c>
      <c r="K4330" s="8">
        <f t="shared" si="336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337"/>
        <v>-0.61187499999999995</v>
      </c>
      <c r="E4331" s="8">
        <v>-0.61187499999999995</v>
      </c>
      <c r="F4331" s="4">
        <f t="shared" si="338"/>
        <v>0</v>
      </c>
      <c r="G4331" s="4">
        <f t="shared" si="339"/>
        <v>0</v>
      </c>
      <c r="H4331" s="8">
        <f t="shared" si="340"/>
        <v>0</v>
      </c>
      <c r="J4331" s="8">
        <v>-611.875</v>
      </c>
      <c r="K4331" s="8">
        <f t="shared" si="336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337"/>
        <v>-0.61187499999999995</v>
      </c>
      <c r="E4332" s="8">
        <v>-0.61187499999999995</v>
      </c>
      <c r="F4332" s="4">
        <f t="shared" si="338"/>
        <v>0</v>
      </c>
      <c r="G4332" s="4">
        <f t="shared" si="339"/>
        <v>0</v>
      </c>
      <c r="H4332" s="8">
        <f t="shared" si="340"/>
        <v>0</v>
      </c>
      <c r="J4332" s="8">
        <v>-611.875</v>
      </c>
      <c r="K4332" s="8">
        <f t="shared" ref="K4332:K4395" si="341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337"/>
        <v>-1.0669200000000001</v>
      </c>
      <c r="E4333" s="8">
        <v>-1.0669150000000001</v>
      </c>
      <c r="F4333" s="4">
        <f t="shared" si="338"/>
        <v>5.000000000032756E-6</v>
      </c>
      <c r="G4333" s="4">
        <f t="shared" si="339"/>
        <v>5.000000000032756E-6</v>
      </c>
      <c r="H4333" s="8">
        <f t="shared" si="340"/>
        <v>2.5000000000327561E-11</v>
      </c>
      <c r="J4333" s="8">
        <v>-611.875</v>
      </c>
      <c r="K4333" s="8">
        <f t="shared" si="341"/>
        <v>-611.875</v>
      </c>
    </row>
    <row r="4334" spans="1:11" x14ac:dyDescent="0.25">
      <c r="A4334" s="8">
        <v>4326</v>
      </c>
      <c r="B4334" s="8">
        <v>5</v>
      </c>
      <c r="C4334" s="8">
        <v>-1066.92</v>
      </c>
      <c r="D4334" s="8">
        <f t="shared" si="337"/>
        <v>-1.0669200000000001</v>
      </c>
      <c r="E4334" s="8">
        <v>-1.0669150000000001</v>
      </c>
      <c r="F4334" s="4">
        <f t="shared" si="338"/>
        <v>5.000000000032756E-6</v>
      </c>
      <c r="G4334" s="4">
        <f t="shared" si="339"/>
        <v>5.000000000032756E-6</v>
      </c>
      <c r="H4334" s="8">
        <f t="shared" si="340"/>
        <v>2.5000000000327561E-11</v>
      </c>
      <c r="J4334" s="8">
        <v>-611.875</v>
      </c>
      <c r="K4334" s="8">
        <f t="shared" si="341"/>
        <v>-611.875</v>
      </c>
    </row>
    <row r="4335" spans="1:11" x14ac:dyDescent="0.25">
      <c r="A4335" s="8">
        <v>4327</v>
      </c>
      <c r="B4335" s="8">
        <v>6</v>
      </c>
      <c r="C4335" s="8">
        <v>8172.58</v>
      </c>
      <c r="D4335" s="8">
        <f t="shared" si="337"/>
        <v>8.17258</v>
      </c>
      <c r="E4335" s="8">
        <v>9.0712930000000007</v>
      </c>
      <c r="F4335" s="4">
        <f t="shared" si="338"/>
        <v>0.89871300000000076</v>
      </c>
      <c r="G4335" s="4">
        <f t="shared" si="339"/>
        <v>0.89871300000000076</v>
      </c>
      <c r="H4335" s="8">
        <f t="shared" si="340"/>
        <v>0.80768505636900134</v>
      </c>
      <c r="J4335" s="8">
        <v>-611.875</v>
      </c>
      <c r="K4335" s="8">
        <f t="shared" si="341"/>
        <v>-611.875</v>
      </c>
    </row>
    <row r="4336" spans="1:11" x14ac:dyDescent="0.25">
      <c r="A4336" s="8">
        <v>4328</v>
      </c>
      <c r="B4336" s="8">
        <v>7</v>
      </c>
      <c r="C4336" s="8">
        <v>109101</v>
      </c>
      <c r="D4336" s="8">
        <f t="shared" si="337"/>
        <v>109.101</v>
      </c>
      <c r="E4336" s="8">
        <v>109.572333</v>
      </c>
      <c r="F4336" s="4">
        <f t="shared" si="338"/>
        <v>0.47133300000000133</v>
      </c>
      <c r="G4336" s="4">
        <f t="shared" si="339"/>
        <v>0.47133300000000133</v>
      </c>
      <c r="H4336" s="8">
        <f t="shared" si="340"/>
        <v>0.22215479688900125</v>
      </c>
      <c r="J4336" s="8">
        <v>-611.875</v>
      </c>
      <c r="K4336" s="8">
        <f t="shared" si="341"/>
        <v>-611.875</v>
      </c>
    </row>
    <row r="4337" spans="1:11" x14ac:dyDescent="0.25">
      <c r="A4337" s="8">
        <v>4329</v>
      </c>
      <c r="B4337" s="8">
        <v>8</v>
      </c>
      <c r="C4337" s="8">
        <v>108345</v>
      </c>
      <c r="D4337" s="8">
        <f t="shared" si="337"/>
        <v>108.345</v>
      </c>
      <c r="E4337" s="8">
        <v>108.76300500000001</v>
      </c>
      <c r="F4337" s="4">
        <f t="shared" si="338"/>
        <v>0.41800500000000795</v>
      </c>
      <c r="G4337" s="4">
        <f t="shared" si="339"/>
        <v>0.41800500000000795</v>
      </c>
      <c r="H4337" s="8">
        <f t="shared" si="340"/>
        <v>0.17472818002500665</v>
      </c>
      <c r="J4337" s="8">
        <v>-611.875</v>
      </c>
      <c r="K4337" s="8">
        <f t="shared" si="341"/>
        <v>-611.875</v>
      </c>
    </row>
    <row r="4338" spans="1:11" x14ac:dyDescent="0.25">
      <c r="A4338" s="8">
        <v>4330</v>
      </c>
      <c r="B4338" s="8">
        <v>9</v>
      </c>
      <c r="C4338" s="8">
        <v>107554</v>
      </c>
      <c r="D4338" s="8">
        <f t="shared" si="337"/>
        <v>107.554</v>
      </c>
      <c r="E4338" s="8">
        <v>107.949084</v>
      </c>
      <c r="F4338" s="4">
        <f t="shared" si="338"/>
        <v>0.3950839999999971</v>
      </c>
      <c r="G4338" s="4">
        <f t="shared" si="339"/>
        <v>0.3950839999999971</v>
      </c>
      <c r="H4338" s="8">
        <f t="shared" si="340"/>
        <v>0.15609136705599772</v>
      </c>
      <c r="J4338" s="8">
        <v>-1066.92</v>
      </c>
      <c r="K4338" s="8">
        <f t="shared" si="341"/>
        <v>-1066.92</v>
      </c>
    </row>
    <row r="4339" spans="1:11" x14ac:dyDescent="0.25">
      <c r="A4339" s="8">
        <v>4331</v>
      </c>
      <c r="B4339" s="8">
        <v>10</v>
      </c>
      <c r="C4339" s="8">
        <v>107000</v>
      </c>
      <c r="D4339" s="8">
        <f t="shared" si="337"/>
        <v>107</v>
      </c>
      <c r="E4339" s="8">
        <v>107.385501</v>
      </c>
      <c r="F4339" s="4">
        <f t="shared" si="338"/>
        <v>0.38550100000000498</v>
      </c>
      <c r="G4339" s="4">
        <f t="shared" si="339"/>
        <v>0.38550100000000498</v>
      </c>
      <c r="H4339" s="8">
        <f t="shared" si="340"/>
        <v>0.14861102100100385</v>
      </c>
      <c r="J4339" s="8">
        <v>-1066.92</v>
      </c>
      <c r="K4339" s="8">
        <f t="shared" si="341"/>
        <v>-1066.92</v>
      </c>
    </row>
    <row r="4340" spans="1:11" x14ac:dyDescent="0.25">
      <c r="A4340" s="8">
        <v>4332</v>
      </c>
      <c r="B4340" s="8">
        <v>11</v>
      </c>
      <c r="C4340" s="8">
        <v>106671</v>
      </c>
      <c r="D4340" s="8">
        <f t="shared" si="337"/>
        <v>106.67100000000001</v>
      </c>
      <c r="E4340" s="8">
        <v>107.044072</v>
      </c>
      <c r="F4340" s="4">
        <f t="shared" si="338"/>
        <v>0.37307199999999341</v>
      </c>
      <c r="G4340" s="4">
        <f t="shared" si="339"/>
        <v>0.37307199999999341</v>
      </c>
      <c r="H4340" s="8">
        <f t="shared" si="340"/>
        <v>0.13918271718399508</v>
      </c>
      <c r="J4340" s="8">
        <v>-4649.62</v>
      </c>
      <c r="K4340" s="8">
        <f t="shared" si="341"/>
        <v>-4649.62</v>
      </c>
    </row>
    <row r="4341" spans="1:11" x14ac:dyDescent="0.25">
      <c r="A4341" s="8">
        <v>4333</v>
      </c>
      <c r="B4341" s="8">
        <v>12</v>
      </c>
      <c r="C4341" s="8">
        <v>106325</v>
      </c>
      <c r="D4341" s="8">
        <f t="shared" si="337"/>
        <v>106.325</v>
      </c>
      <c r="E4341" s="8">
        <v>106.77938899999999</v>
      </c>
      <c r="F4341" s="4">
        <f t="shared" si="338"/>
        <v>0.45438899999999194</v>
      </c>
      <c r="G4341" s="4">
        <f t="shared" si="339"/>
        <v>0.45438899999999194</v>
      </c>
      <c r="H4341" s="8">
        <f t="shared" si="340"/>
        <v>0.20646936332099267</v>
      </c>
      <c r="J4341" s="8">
        <v>94909.1</v>
      </c>
      <c r="K4341" s="8">
        <f t="shared" si="341"/>
        <v>94909.1</v>
      </c>
    </row>
    <row r="4342" spans="1:11" x14ac:dyDescent="0.25">
      <c r="A4342" s="8">
        <v>4334</v>
      </c>
      <c r="B4342" s="8">
        <v>13</v>
      </c>
      <c r="C4342" s="8">
        <v>106058</v>
      </c>
      <c r="D4342" s="8">
        <f t="shared" si="337"/>
        <v>106.05800000000001</v>
      </c>
      <c r="E4342" s="8">
        <v>106.392669</v>
      </c>
      <c r="F4342" s="4">
        <f t="shared" si="338"/>
        <v>0.334668999999991</v>
      </c>
      <c r="G4342" s="4">
        <f t="shared" si="339"/>
        <v>0.334668999999991</v>
      </c>
      <c r="H4342" s="8">
        <f t="shared" si="340"/>
        <v>0.11200333956099398</v>
      </c>
      <c r="J4342" s="8">
        <v>108347</v>
      </c>
      <c r="K4342" s="8">
        <f t="shared" si="341"/>
        <v>108347</v>
      </c>
    </row>
    <row r="4343" spans="1:11" x14ac:dyDescent="0.25">
      <c r="A4343" s="8">
        <v>4335</v>
      </c>
      <c r="B4343" s="8">
        <v>14</v>
      </c>
      <c r="C4343" s="8">
        <v>105852</v>
      </c>
      <c r="D4343" s="8">
        <f t="shared" si="337"/>
        <v>105.852</v>
      </c>
      <c r="E4343" s="8">
        <v>106.18723900000001</v>
      </c>
      <c r="F4343" s="4">
        <f t="shared" si="338"/>
        <v>0.3352390000000014</v>
      </c>
      <c r="G4343" s="4">
        <f t="shared" si="339"/>
        <v>0.3352390000000014</v>
      </c>
      <c r="H4343" s="8">
        <f t="shared" si="340"/>
        <v>0.11238518712100094</v>
      </c>
      <c r="J4343" s="8">
        <v>107683</v>
      </c>
      <c r="K4343" s="8">
        <f t="shared" si="341"/>
        <v>107683</v>
      </c>
    </row>
    <row r="4344" spans="1:11" x14ac:dyDescent="0.25">
      <c r="A4344" s="8">
        <v>4336</v>
      </c>
      <c r="B4344" s="8">
        <v>15</v>
      </c>
      <c r="C4344" s="8">
        <v>105664</v>
      </c>
      <c r="D4344" s="8">
        <f t="shared" si="337"/>
        <v>105.664</v>
      </c>
      <c r="E4344" s="8">
        <v>106.04348899999999</v>
      </c>
      <c r="F4344" s="4">
        <f t="shared" si="338"/>
        <v>0.37948899999999242</v>
      </c>
      <c r="G4344" s="4">
        <f t="shared" si="339"/>
        <v>0.37948899999999242</v>
      </c>
      <c r="H4344" s="8">
        <f t="shared" si="340"/>
        <v>0.14401190112099424</v>
      </c>
      <c r="J4344" s="8">
        <v>107131</v>
      </c>
      <c r="K4344" s="8">
        <f t="shared" si="341"/>
        <v>107131</v>
      </c>
    </row>
    <row r="4345" spans="1:11" x14ac:dyDescent="0.25">
      <c r="A4345" s="8">
        <v>4337</v>
      </c>
      <c r="B4345" s="8">
        <v>16</v>
      </c>
      <c r="C4345" s="8">
        <v>106033</v>
      </c>
      <c r="D4345" s="8">
        <f t="shared" si="337"/>
        <v>106.033</v>
      </c>
      <c r="E4345" s="8">
        <v>105.883321</v>
      </c>
      <c r="F4345" s="4">
        <f t="shared" si="338"/>
        <v>-0.14967900000000611</v>
      </c>
      <c r="G4345" s="4">
        <f t="shared" si="339"/>
        <v>0.14967900000000611</v>
      </c>
      <c r="H4345" s="8">
        <f t="shared" si="340"/>
        <v>2.240380304100183E-2</v>
      </c>
      <c r="J4345" s="8">
        <v>106675</v>
      </c>
      <c r="K4345" s="8">
        <f t="shared" si="341"/>
        <v>106675</v>
      </c>
    </row>
    <row r="4346" spans="1:11" x14ac:dyDescent="0.25">
      <c r="A4346" s="8">
        <v>4338</v>
      </c>
      <c r="B4346" s="8">
        <v>17</v>
      </c>
      <c r="C4346" s="8">
        <v>62589</v>
      </c>
      <c r="D4346" s="8">
        <f t="shared" si="337"/>
        <v>62.588999999999999</v>
      </c>
      <c r="E4346" s="8">
        <v>60.669375000000002</v>
      </c>
      <c r="F4346" s="4">
        <f t="shared" si="338"/>
        <v>-1.9196249999999964</v>
      </c>
      <c r="G4346" s="4">
        <f t="shared" si="339"/>
        <v>1.9196249999999964</v>
      </c>
      <c r="H4346" s="8">
        <f t="shared" si="340"/>
        <v>3.6849601406249861</v>
      </c>
      <c r="J4346" s="8">
        <v>106262</v>
      </c>
      <c r="K4346" s="8">
        <f t="shared" si="341"/>
        <v>106262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337"/>
        <v>-0.92471500000000006</v>
      </c>
      <c r="E4347" s="8">
        <v>-0.92471499999999995</v>
      </c>
      <c r="F4347" s="4">
        <f t="shared" si="338"/>
        <v>1.1102230246251565E-16</v>
      </c>
      <c r="G4347" s="4">
        <f t="shared" si="339"/>
        <v>1.1102230246251565E-16</v>
      </c>
      <c r="H4347" s="8">
        <f t="shared" si="340"/>
        <v>1.2325951644078309E-32</v>
      </c>
      <c r="J4347" s="8">
        <v>105928</v>
      </c>
      <c r="K4347" s="8">
        <f t="shared" si="341"/>
        <v>105928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337"/>
        <v>-1.0669200000000001</v>
      </c>
      <c r="E4348" s="8">
        <v>-1.0669150000000001</v>
      </c>
      <c r="F4348" s="4">
        <f t="shared" si="338"/>
        <v>5.000000000032756E-6</v>
      </c>
      <c r="G4348" s="4">
        <f t="shared" si="339"/>
        <v>5.000000000032756E-6</v>
      </c>
      <c r="H4348" s="8">
        <f t="shared" si="340"/>
        <v>2.5000000000327561E-11</v>
      </c>
      <c r="J4348" s="8">
        <v>105789</v>
      </c>
      <c r="K4348" s="8">
        <f t="shared" si="341"/>
        <v>105789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337"/>
        <v>-0.61187499999999995</v>
      </c>
      <c r="E4349" s="8">
        <v>-0.61187499999999995</v>
      </c>
      <c r="F4349" s="4">
        <f t="shared" si="338"/>
        <v>0</v>
      </c>
      <c r="G4349" s="4">
        <f t="shared" si="339"/>
        <v>0</v>
      </c>
      <c r="H4349" s="8">
        <f t="shared" si="340"/>
        <v>0</v>
      </c>
      <c r="J4349" s="8">
        <v>105455</v>
      </c>
      <c r="K4349" s="8">
        <f t="shared" si="341"/>
        <v>105455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337"/>
        <v>-0.61187499999999995</v>
      </c>
      <c r="E4350" s="8">
        <v>-0.61187499999999995</v>
      </c>
      <c r="F4350" s="4">
        <f t="shared" si="338"/>
        <v>0</v>
      </c>
      <c r="G4350" s="4">
        <f t="shared" si="339"/>
        <v>0</v>
      </c>
      <c r="H4350" s="8">
        <f t="shared" si="340"/>
        <v>0</v>
      </c>
      <c r="J4350" s="8">
        <v>105667</v>
      </c>
      <c r="K4350" s="8">
        <f t="shared" si="341"/>
        <v>105667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337"/>
        <v>-0.61187499999999995</v>
      </c>
      <c r="E4351" s="8">
        <v>-0.61187499999999995</v>
      </c>
      <c r="F4351" s="4">
        <f t="shared" si="338"/>
        <v>0</v>
      </c>
      <c r="G4351" s="4">
        <f t="shared" si="339"/>
        <v>0</v>
      </c>
      <c r="H4351" s="8">
        <f t="shared" si="340"/>
        <v>0</v>
      </c>
      <c r="J4351" s="8">
        <v>65763.899999999994</v>
      </c>
      <c r="K4351" s="8">
        <f t="shared" si="341"/>
        <v>65763.899999999994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337"/>
        <v>-0.61187499999999995</v>
      </c>
      <c r="E4352" s="8">
        <v>-0.61187499999999995</v>
      </c>
      <c r="F4352" s="4">
        <f t="shared" si="338"/>
        <v>0</v>
      </c>
      <c r="G4352" s="4">
        <f t="shared" si="339"/>
        <v>0</v>
      </c>
      <c r="H4352" s="8">
        <f t="shared" si="340"/>
        <v>0</v>
      </c>
      <c r="J4352" s="8">
        <v>-924.71500000000003</v>
      </c>
      <c r="K4352" s="8">
        <f t="shared" si="341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337"/>
        <v>-0.61187499999999995</v>
      </c>
      <c r="E4353" s="8">
        <v>-0.61187499999999995</v>
      </c>
      <c r="F4353" s="4">
        <f t="shared" si="338"/>
        <v>0</v>
      </c>
      <c r="G4353" s="4">
        <f t="shared" si="339"/>
        <v>0</v>
      </c>
      <c r="H4353" s="8">
        <f t="shared" si="340"/>
        <v>0</v>
      </c>
      <c r="J4353" s="8">
        <v>-1066.92</v>
      </c>
      <c r="K4353" s="8">
        <f t="shared" si="341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337"/>
        <v>-0.61187499999999995</v>
      </c>
      <c r="E4354" s="8">
        <v>-0.61187499999999995</v>
      </c>
      <c r="F4354" s="4">
        <f t="shared" si="338"/>
        <v>0</v>
      </c>
      <c r="G4354" s="4">
        <f t="shared" si="339"/>
        <v>0</v>
      </c>
      <c r="H4354" s="8">
        <f t="shared" si="340"/>
        <v>0</v>
      </c>
      <c r="J4354" s="8">
        <v>-611.875</v>
      </c>
      <c r="K4354" s="8">
        <f t="shared" si="341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337"/>
        <v>-0.61187499999999995</v>
      </c>
      <c r="E4355" s="8">
        <v>-0.61187499999999995</v>
      </c>
      <c r="F4355" s="4">
        <f t="shared" si="338"/>
        <v>0</v>
      </c>
      <c r="G4355" s="4">
        <f t="shared" si="339"/>
        <v>0</v>
      </c>
      <c r="H4355" s="8">
        <f t="shared" si="340"/>
        <v>0</v>
      </c>
      <c r="J4355" s="8">
        <v>-611.875</v>
      </c>
      <c r="K4355" s="8">
        <f t="shared" si="341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337"/>
        <v>-0.61187499999999995</v>
      </c>
      <c r="E4356" s="8">
        <v>-0.61187499999999995</v>
      </c>
      <c r="F4356" s="4">
        <f t="shared" si="338"/>
        <v>0</v>
      </c>
      <c r="G4356" s="4">
        <f t="shared" si="339"/>
        <v>0</v>
      </c>
      <c r="H4356" s="8">
        <f t="shared" si="340"/>
        <v>0</v>
      </c>
      <c r="J4356" s="8">
        <v>-611.875</v>
      </c>
      <c r="K4356" s="8">
        <f t="shared" si="341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337"/>
        <v>-1.0669200000000001</v>
      </c>
      <c r="E4357" s="8">
        <v>-1.0669150000000001</v>
      </c>
      <c r="F4357" s="4">
        <f t="shared" si="338"/>
        <v>5.000000000032756E-6</v>
      </c>
      <c r="G4357" s="4">
        <f t="shared" si="339"/>
        <v>5.000000000032756E-6</v>
      </c>
      <c r="H4357" s="8">
        <f t="shared" si="340"/>
        <v>2.5000000000327561E-11</v>
      </c>
      <c r="J4357" s="8">
        <v>-611.875</v>
      </c>
      <c r="K4357" s="8">
        <f t="shared" si="341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337"/>
        <v>-1.0669200000000001</v>
      </c>
      <c r="E4358" s="8">
        <v>-1.0669150000000001</v>
      </c>
      <c r="F4358" s="4">
        <f t="shared" si="338"/>
        <v>5.000000000032756E-6</v>
      </c>
      <c r="G4358" s="4">
        <f t="shared" si="339"/>
        <v>5.000000000032756E-6</v>
      </c>
      <c r="H4358" s="8">
        <f t="shared" si="340"/>
        <v>2.5000000000327561E-11</v>
      </c>
      <c r="J4358" s="8">
        <v>-611.875</v>
      </c>
      <c r="K4358" s="8">
        <f t="shared" si="341"/>
        <v>-611.875</v>
      </c>
    </row>
    <row r="4359" spans="1:11" x14ac:dyDescent="0.25">
      <c r="A4359" s="8">
        <v>4351</v>
      </c>
      <c r="B4359" s="8">
        <v>6</v>
      </c>
      <c r="C4359" s="8">
        <v>-2192.2800000000002</v>
      </c>
      <c r="D4359" s="8">
        <f t="shared" si="337"/>
        <v>-2.1922800000000002</v>
      </c>
      <c r="E4359" s="8">
        <v>-1.52996</v>
      </c>
      <c r="F4359" s="4">
        <f t="shared" si="338"/>
        <v>0.66232000000000024</v>
      </c>
      <c r="G4359" s="4">
        <f t="shared" si="339"/>
        <v>0.66232000000000024</v>
      </c>
      <c r="H4359" s="8">
        <f t="shared" si="340"/>
        <v>0.43866778240000032</v>
      </c>
      <c r="J4359" s="8">
        <v>-611.875</v>
      </c>
      <c r="K4359" s="8">
        <f t="shared" si="341"/>
        <v>-611.875</v>
      </c>
    </row>
    <row r="4360" spans="1:11" x14ac:dyDescent="0.25">
      <c r="A4360" s="8">
        <v>4352</v>
      </c>
      <c r="B4360" s="8">
        <v>7</v>
      </c>
      <c r="C4360" s="8">
        <v>109755</v>
      </c>
      <c r="D4360" s="8">
        <f t="shared" si="337"/>
        <v>109.755</v>
      </c>
      <c r="E4360" s="8">
        <v>109.637445</v>
      </c>
      <c r="F4360" s="4">
        <f t="shared" si="338"/>
        <v>-0.11755499999999586</v>
      </c>
      <c r="G4360" s="4">
        <f t="shared" si="339"/>
        <v>0.11755499999999586</v>
      </c>
      <c r="H4360" s="8">
        <f t="shared" si="340"/>
        <v>1.3819178024999027E-2</v>
      </c>
      <c r="J4360" s="8">
        <v>-611.875</v>
      </c>
      <c r="K4360" s="8">
        <f t="shared" si="341"/>
        <v>-611.875</v>
      </c>
    </row>
    <row r="4361" spans="1:11" x14ac:dyDescent="0.25">
      <c r="A4361" s="8">
        <v>4353</v>
      </c>
      <c r="B4361" s="8">
        <v>8</v>
      </c>
      <c r="C4361" s="8">
        <v>108636</v>
      </c>
      <c r="D4361" s="8">
        <f t="shared" ref="D4361:D4424" si="342">C4361/1000</f>
        <v>108.636</v>
      </c>
      <c r="E4361" s="8">
        <v>109.04503800000001</v>
      </c>
      <c r="F4361" s="4">
        <f t="shared" ref="F4361:F4424" si="343">(E4361- D4361)</f>
        <v>0.40903800000000956</v>
      </c>
      <c r="G4361" s="4">
        <f t="shared" ref="G4361:G4424" si="344">ABS(F4361)</f>
        <v>0.40903800000000956</v>
      </c>
      <c r="H4361" s="8">
        <f t="shared" ref="H4361:H4424" si="345">(G4361^2)</f>
        <v>0.16731208544400783</v>
      </c>
      <c r="J4361" s="8">
        <v>-611.875</v>
      </c>
      <c r="K4361" s="8">
        <f t="shared" si="341"/>
        <v>-611.875</v>
      </c>
    </row>
    <row r="4362" spans="1:11" x14ac:dyDescent="0.25">
      <c r="A4362" s="8">
        <v>4354</v>
      </c>
      <c r="B4362" s="8">
        <v>9</v>
      </c>
      <c r="C4362" s="8">
        <v>107908</v>
      </c>
      <c r="D4362" s="8">
        <f t="shared" si="342"/>
        <v>107.908</v>
      </c>
      <c r="E4362" s="8">
        <v>108.320931</v>
      </c>
      <c r="F4362" s="4">
        <f t="shared" si="343"/>
        <v>0.41293100000000038</v>
      </c>
      <c r="G4362" s="4">
        <f t="shared" si="344"/>
        <v>0.41293100000000038</v>
      </c>
      <c r="H4362" s="8">
        <f t="shared" si="345"/>
        <v>0.17051201076100031</v>
      </c>
      <c r="J4362" s="8">
        <v>-1066.92</v>
      </c>
      <c r="K4362" s="8">
        <f t="shared" si="341"/>
        <v>-1066.92</v>
      </c>
    </row>
    <row r="4363" spans="1:11" x14ac:dyDescent="0.25">
      <c r="A4363" s="8">
        <v>4355</v>
      </c>
      <c r="B4363" s="8">
        <v>10</v>
      </c>
      <c r="C4363" s="8">
        <v>107206</v>
      </c>
      <c r="D4363" s="8">
        <f t="shared" si="342"/>
        <v>107.206</v>
      </c>
      <c r="E4363" s="8">
        <v>107.601837</v>
      </c>
      <c r="F4363" s="4">
        <f t="shared" si="343"/>
        <v>0.39583700000000022</v>
      </c>
      <c r="G4363" s="4">
        <f t="shared" si="344"/>
        <v>0.39583700000000022</v>
      </c>
      <c r="H4363" s="8">
        <f t="shared" si="345"/>
        <v>0.15668693056900018</v>
      </c>
      <c r="J4363" s="8">
        <v>-1066.92</v>
      </c>
      <c r="K4363" s="8">
        <f t="shared" si="341"/>
        <v>-1066.92</v>
      </c>
    </row>
    <row r="4364" spans="1:11" x14ac:dyDescent="0.25">
      <c r="A4364" s="8">
        <v>4356</v>
      </c>
      <c r="B4364" s="8">
        <v>11</v>
      </c>
      <c r="C4364" s="8">
        <v>106568</v>
      </c>
      <c r="D4364" s="8">
        <f t="shared" si="342"/>
        <v>106.568</v>
      </c>
      <c r="E4364" s="8">
        <v>106.936801</v>
      </c>
      <c r="F4364" s="4">
        <f t="shared" si="343"/>
        <v>0.36880100000000482</v>
      </c>
      <c r="G4364" s="4">
        <f t="shared" si="344"/>
        <v>0.36880100000000482</v>
      </c>
      <c r="H4364" s="8">
        <f t="shared" si="345"/>
        <v>0.13601417760100357</v>
      </c>
      <c r="J4364" s="8">
        <v>9088.65</v>
      </c>
      <c r="K4364" s="8">
        <f t="shared" si="341"/>
        <v>9088.65</v>
      </c>
    </row>
    <row r="4365" spans="1:11" x14ac:dyDescent="0.25">
      <c r="A4365" s="8">
        <v>4357</v>
      </c>
      <c r="B4365" s="8">
        <v>12</v>
      </c>
      <c r="C4365" s="8">
        <v>105909</v>
      </c>
      <c r="D4365" s="8">
        <f t="shared" si="342"/>
        <v>105.90900000000001</v>
      </c>
      <c r="E4365" s="8">
        <v>106.261769</v>
      </c>
      <c r="F4365" s="4">
        <f t="shared" si="343"/>
        <v>0.352768999999995</v>
      </c>
      <c r="G4365" s="4">
        <f t="shared" si="344"/>
        <v>0.352768999999995</v>
      </c>
      <c r="H4365" s="8">
        <f t="shared" si="345"/>
        <v>0.12444596736099647</v>
      </c>
      <c r="J4365" s="8">
        <v>109541</v>
      </c>
      <c r="K4365" s="8">
        <f t="shared" si="341"/>
        <v>109541</v>
      </c>
    </row>
    <row r="4366" spans="1:11" x14ac:dyDescent="0.25">
      <c r="A4366" s="8">
        <v>4358</v>
      </c>
      <c r="B4366" s="8">
        <v>13</v>
      </c>
      <c r="C4366" s="8">
        <v>105494</v>
      </c>
      <c r="D4366" s="8">
        <f t="shared" si="342"/>
        <v>105.494</v>
      </c>
      <c r="E4366" s="8">
        <v>105.843615</v>
      </c>
      <c r="F4366" s="4">
        <f t="shared" si="343"/>
        <v>0.34961500000000001</v>
      </c>
      <c r="G4366" s="4">
        <f t="shared" si="344"/>
        <v>0.34961500000000001</v>
      </c>
      <c r="H4366" s="8">
        <f t="shared" si="345"/>
        <v>0.122230648225</v>
      </c>
      <c r="J4366" s="8">
        <v>108753</v>
      </c>
      <c r="K4366" s="8">
        <f t="shared" si="341"/>
        <v>108753</v>
      </c>
    </row>
    <row r="4367" spans="1:11" x14ac:dyDescent="0.25">
      <c r="A4367" s="8">
        <v>4359</v>
      </c>
      <c r="B4367" s="8">
        <v>14</v>
      </c>
      <c r="C4367" s="8">
        <v>105358</v>
      </c>
      <c r="D4367" s="8">
        <f t="shared" si="342"/>
        <v>105.358</v>
      </c>
      <c r="E4367" s="8">
        <v>105.71631499999999</v>
      </c>
      <c r="F4367" s="4">
        <f t="shared" si="343"/>
        <v>0.35831499999999039</v>
      </c>
      <c r="G4367" s="4">
        <f t="shared" si="344"/>
        <v>0.35831499999999039</v>
      </c>
      <c r="H4367" s="8">
        <f t="shared" si="345"/>
        <v>0.12838963922499311</v>
      </c>
      <c r="J4367" s="8">
        <v>107964</v>
      </c>
      <c r="K4367" s="8">
        <f t="shared" si="341"/>
        <v>107964</v>
      </c>
    </row>
    <row r="4368" spans="1:11" x14ac:dyDescent="0.25">
      <c r="A4368" s="8">
        <v>4360</v>
      </c>
      <c r="B4368" s="8">
        <v>15</v>
      </c>
      <c r="C4368" s="8">
        <v>105249</v>
      </c>
      <c r="D4368" s="8">
        <f t="shared" si="342"/>
        <v>105.249</v>
      </c>
      <c r="E4368" s="8">
        <v>105.60928199999999</v>
      </c>
      <c r="F4368" s="4">
        <f t="shared" si="343"/>
        <v>0.36028199999999799</v>
      </c>
      <c r="G4368" s="4">
        <f t="shared" si="344"/>
        <v>0.36028199999999799</v>
      </c>
      <c r="H4368" s="8">
        <f t="shared" si="345"/>
        <v>0.12980311952399856</v>
      </c>
      <c r="J4368" s="8">
        <v>107415</v>
      </c>
      <c r="K4368" s="8">
        <f t="shared" si="341"/>
        <v>107415</v>
      </c>
    </row>
    <row r="4369" spans="1:11" x14ac:dyDescent="0.25">
      <c r="A4369" s="8">
        <v>4361</v>
      </c>
      <c r="B4369" s="8">
        <v>16</v>
      </c>
      <c r="C4369" s="8">
        <v>101427</v>
      </c>
      <c r="D4369" s="8">
        <f t="shared" si="342"/>
        <v>101.42700000000001</v>
      </c>
      <c r="E4369" s="8">
        <v>99.624145999999996</v>
      </c>
      <c r="F4369" s="4">
        <f t="shared" si="343"/>
        <v>-1.8028540000000106</v>
      </c>
      <c r="G4369" s="4">
        <f t="shared" si="344"/>
        <v>1.8028540000000106</v>
      </c>
      <c r="H4369" s="8">
        <f t="shared" si="345"/>
        <v>3.2502825453160384</v>
      </c>
      <c r="J4369" s="8">
        <v>107086</v>
      </c>
      <c r="K4369" s="8">
        <f t="shared" si="341"/>
        <v>107086</v>
      </c>
    </row>
    <row r="4370" spans="1:11" x14ac:dyDescent="0.25">
      <c r="A4370" s="8">
        <v>4362</v>
      </c>
      <c r="B4370" s="8">
        <v>17</v>
      </c>
      <c r="C4370" s="8">
        <v>51548.9</v>
      </c>
      <c r="D4370" s="8">
        <f t="shared" si="342"/>
        <v>51.548900000000003</v>
      </c>
      <c r="E4370" s="8">
        <v>49.888536999999999</v>
      </c>
      <c r="F4370" s="4">
        <f t="shared" si="343"/>
        <v>-1.6603630000000038</v>
      </c>
      <c r="G4370" s="4">
        <f t="shared" si="344"/>
        <v>1.6603630000000038</v>
      </c>
      <c r="H4370" s="8">
        <f t="shared" si="345"/>
        <v>2.7568052917690125</v>
      </c>
      <c r="J4370" s="8">
        <v>106833</v>
      </c>
      <c r="K4370" s="8">
        <f t="shared" si="341"/>
        <v>106833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342"/>
        <v>-0.92471500000000006</v>
      </c>
      <c r="E4371" s="8">
        <v>-0.92471499999999995</v>
      </c>
      <c r="F4371" s="4">
        <f t="shared" si="343"/>
        <v>1.1102230246251565E-16</v>
      </c>
      <c r="G4371" s="4">
        <f t="shared" si="344"/>
        <v>1.1102230246251565E-16</v>
      </c>
      <c r="H4371" s="8">
        <f t="shared" si="345"/>
        <v>1.2325951644078309E-32</v>
      </c>
      <c r="J4371" s="8">
        <v>106452</v>
      </c>
      <c r="K4371" s="8">
        <f t="shared" si="341"/>
        <v>106452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342"/>
        <v>-1.0669200000000001</v>
      </c>
      <c r="E4372" s="8">
        <v>-1.0669150000000001</v>
      </c>
      <c r="F4372" s="4">
        <f t="shared" si="343"/>
        <v>5.000000000032756E-6</v>
      </c>
      <c r="G4372" s="4">
        <f t="shared" si="344"/>
        <v>5.000000000032756E-6</v>
      </c>
      <c r="H4372" s="8">
        <f t="shared" si="345"/>
        <v>2.5000000000327561E-11</v>
      </c>
      <c r="J4372" s="8">
        <v>106254</v>
      </c>
      <c r="K4372" s="8">
        <f t="shared" si="341"/>
        <v>106254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342"/>
        <v>-0.61187499999999995</v>
      </c>
      <c r="E4373" s="8">
        <v>-0.61187499999999995</v>
      </c>
      <c r="F4373" s="4">
        <f t="shared" si="343"/>
        <v>0</v>
      </c>
      <c r="G4373" s="4">
        <f t="shared" si="344"/>
        <v>0</v>
      </c>
      <c r="H4373" s="8">
        <f t="shared" si="345"/>
        <v>0</v>
      </c>
      <c r="J4373" s="8">
        <v>106110</v>
      </c>
      <c r="K4373" s="8">
        <f t="shared" si="341"/>
        <v>106110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342"/>
        <v>-0.61187499999999995</v>
      </c>
      <c r="E4374" s="8">
        <v>-0.61187499999999995</v>
      </c>
      <c r="F4374" s="4">
        <f t="shared" si="343"/>
        <v>0</v>
      </c>
      <c r="G4374" s="4">
        <f t="shared" si="344"/>
        <v>0</v>
      </c>
      <c r="H4374" s="8">
        <f t="shared" si="345"/>
        <v>0</v>
      </c>
      <c r="J4374" s="8">
        <v>106255</v>
      </c>
      <c r="K4374" s="8">
        <f t="shared" si="341"/>
        <v>106255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342"/>
        <v>-0.61187499999999995</v>
      </c>
      <c r="E4375" s="8">
        <v>-0.61187499999999995</v>
      </c>
      <c r="F4375" s="4">
        <f t="shared" si="343"/>
        <v>0</v>
      </c>
      <c r="G4375" s="4">
        <f t="shared" si="344"/>
        <v>0</v>
      </c>
      <c r="H4375" s="8">
        <f t="shared" si="345"/>
        <v>0</v>
      </c>
      <c r="J4375" s="8">
        <v>61169.3</v>
      </c>
      <c r="K4375" s="8">
        <f t="shared" si="341"/>
        <v>61169.3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342"/>
        <v>-0.61187499999999995</v>
      </c>
      <c r="E4376" s="8">
        <v>-0.61187499999999995</v>
      </c>
      <c r="F4376" s="4">
        <f t="shared" si="343"/>
        <v>0</v>
      </c>
      <c r="G4376" s="4">
        <f t="shared" si="344"/>
        <v>0</v>
      </c>
      <c r="H4376" s="8">
        <f t="shared" si="345"/>
        <v>0</v>
      </c>
      <c r="J4376" s="8">
        <v>-924.71500000000003</v>
      </c>
      <c r="K4376" s="8">
        <f t="shared" si="341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342"/>
        <v>-0.61187499999999995</v>
      </c>
      <c r="E4377" s="8">
        <v>-0.61187499999999995</v>
      </c>
      <c r="F4377" s="4">
        <f t="shared" si="343"/>
        <v>0</v>
      </c>
      <c r="G4377" s="4">
        <f t="shared" si="344"/>
        <v>0</v>
      </c>
      <c r="H4377" s="8">
        <f t="shared" si="345"/>
        <v>0</v>
      </c>
      <c r="J4377" s="8">
        <v>-1066.92</v>
      </c>
      <c r="K4377" s="8">
        <f t="shared" si="341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342"/>
        <v>-0.61187499999999995</v>
      </c>
      <c r="E4378" s="8">
        <v>-0.61187499999999995</v>
      </c>
      <c r="F4378" s="4">
        <f t="shared" si="343"/>
        <v>0</v>
      </c>
      <c r="G4378" s="4">
        <f t="shared" si="344"/>
        <v>0</v>
      </c>
      <c r="H4378" s="8">
        <f t="shared" si="345"/>
        <v>0</v>
      </c>
      <c r="J4378" s="8">
        <v>-611.875</v>
      </c>
      <c r="K4378" s="8">
        <f t="shared" si="341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342"/>
        <v>-0.61187499999999995</v>
      </c>
      <c r="E4379" s="8">
        <v>-0.61187499999999995</v>
      </c>
      <c r="F4379" s="4">
        <f t="shared" si="343"/>
        <v>0</v>
      </c>
      <c r="G4379" s="4">
        <f t="shared" si="344"/>
        <v>0</v>
      </c>
      <c r="H4379" s="8">
        <f t="shared" si="345"/>
        <v>0</v>
      </c>
      <c r="J4379" s="8">
        <v>-611.875</v>
      </c>
      <c r="K4379" s="8">
        <f t="shared" si="341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342"/>
        <v>-0.61187499999999995</v>
      </c>
      <c r="E4380" s="8">
        <v>-0.61187499999999995</v>
      </c>
      <c r="F4380" s="4">
        <f t="shared" si="343"/>
        <v>0</v>
      </c>
      <c r="G4380" s="4">
        <f t="shared" si="344"/>
        <v>0</v>
      </c>
      <c r="H4380" s="8">
        <f t="shared" si="345"/>
        <v>0</v>
      </c>
      <c r="J4380" s="8">
        <v>-611.875</v>
      </c>
      <c r="K4380" s="8">
        <f t="shared" si="341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342"/>
        <v>-1.0669200000000001</v>
      </c>
      <c r="E4381" s="8">
        <v>-1.0669150000000001</v>
      </c>
      <c r="F4381" s="4">
        <f t="shared" si="343"/>
        <v>5.000000000032756E-6</v>
      </c>
      <c r="G4381" s="4">
        <f t="shared" si="344"/>
        <v>5.000000000032756E-6</v>
      </c>
      <c r="H4381" s="8">
        <f t="shared" si="345"/>
        <v>2.5000000000327561E-11</v>
      </c>
      <c r="J4381" s="8">
        <v>-611.875</v>
      </c>
      <c r="K4381" s="8">
        <f t="shared" si="341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342"/>
        <v>-1.0669200000000001</v>
      </c>
      <c r="E4382" s="8">
        <v>-1.0669150000000001</v>
      </c>
      <c r="F4382" s="4">
        <f t="shared" si="343"/>
        <v>5.000000000032756E-6</v>
      </c>
      <c r="G4382" s="4">
        <f t="shared" si="344"/>
        <v>5.000000000032756E-6</v>
      </c>
      <c r="H4382" s="8">
        <f t="shared" si="345"/>
        <v>2.5000000000327561E-11</v>
      </c>
      <c r="J4382" s="8">
        <v>-611.875</v>
      </c>
      <c r="K4382" s="8">
        <f t="shared" si="341"/>
        <v>-611.875</v>
      </c>
    </row>
    <row r="4383" spans="1:11" x14ac:dyDescent="0.25">
      <c r="A4383" s="8">
        <v>4375</v>
      </c>
      <c r="B4383" s="8">
        <v>6</v>
      </c>
      <c r="C4383" s="8">
        <v>9219.19</v>
      </c>
      <c r="D4383" s="8">
        <f t="shared" si="342"/>
        <v>9.2191900000000011</v>
      </c>
      <c r="E4383" s="8">
        <v>10.091697999999999</v>
      </c>
      <c r="F4383" s="4">
        <f t="shared" si="343"/>
        <v>0.87250799999999806</v>
      </c>
      <c r="G4383" s="4">
        <f t="shared" si="344"/>
        <v>0.87250799999999806</v>
      </c>
      <c r="H4383" s="8">
        <f t="shared" si="345"/>
        <v>0.76127021006399664</v>
      </c>
      <c r="J4383" s="8">
        <v>-611.875</v>
      </c>
      <c r="K4383" s="8">
        <f t="shared" si="341"/>
        <v>-611.875</v>
      </c>
    </row>
    <row r="4384" spans="1:11" x14ac:dyDescent="0.25">
      <c r="A4384" s="8">
        <v>4376</v>
      </c>
      <c r="B4384" s="8">
        <v>7</v>
      </c>
      <c r="C4384" s="8">
        <v>109845</v>
      </c>
      <c r="D4384" s="8">
        <f t="shared" si="342"/>
        <v>109.845</v>
      </c>
      <c r="E4384" s="8">
        <v>110.31021200000001</v>
      </c>
      <c r="F4384" s="4">
        <f t="shared" si="343"/>
        <v>0.46521200000000817</v>
      </c>
      <c r="G4384" s="4">
        <f t="shared" si="344"/>
        <v>0.46521200000000817</v>
      </c>
      <c r="H4384" s="8">
        <f t="shared" si="345"/>
        <v>0.2164222049440076</v>
      </c>
      <c r="J4384" s="8">
        <v>-611.875</v>
      </c>
      <c r="K4384" s="8">
        <f t="shared" si="341"/>
        <v>-611.875</v>
      </c>
    </row>
    <row r="4385" spans="1:11" x14ac:dyDescent="0.25">
      <c r="A4385" s="8">
        <v>4377</v>
      </c>
      <c r="B4385" s="8">
        <v>8</v>
      </c>
      <c r="C4385" s="8">
        <v>108962</v>
      </c>
      <c r="D4385" s="8">
        <f t="shared" si="342"/>
        <v>108.962</v>
      </c>
      <c r="E4385" s="8">
        <v>109.361411</v>
      </c>
      <c r="F4385" s="4">
        <f t="shared" si="343"/>
        <v>0.39941100000000063</v>
      </c>
      <c r="G4385" s="4">
        <f t="shared" si="344"/>
        <v>0.39941100000000063</v>
      </c>
      <c r="H4385" s="8">
        <f t="shared" si="345"/>
        <v>0.15952914692100051</v>
      </c>
      <c r="J4385" s="8">
        <v>-611.875</v>
      </c>
      <c r="K4385" s="8">
        <f t="shared" si="341"/>
        <v>-611.875</v>
      </c>
    </row>
    <row r="4386" spans="1:11" x14ac:dyDescent="0.25">
      <c r="A4386" s="8">
        <v>4378</v>
      </c>
      <c r="B4386" s="8">
        <v>9</v>
      </c>
      <c r="C4386" s="8">
        <v>108016</v>
      </c>
      <c r="D4386" s="8">
        <f t="shared" si="342"/>
        <v>108.01600000000001</v>
      </c>
      <c r="E4386" s="8">
        <v>108.41178499999999</v>
      </c>
      <c r="F4386" s="4">
        <f t="shared" si="343"/>
        <v>0.3957849999999894</v>
      </c>
      <c r="G4386" s="4">
        <f t="shared" si="344"/>
        <v>0.3957849999999894</v>
      </c>
      <c r="H4386" s="8">
        <f t="shared" si="345"/>
        <v>0.1566457662249916</v>
      </c>
      <c r="J4386" s="8">
        <v>-1066.92</v>
      </c>
      <c r="K4386" s="8">
        <f t="shared" si="341"/>
        <v>-1066.92</v>
      </c>
    </row>
    <row r="4387" spans="1:11" x14ac:dyDescent="0.25">
      <c r="A4387" s="8">
        <v>4379</v>
      </c>
      <c r="B4387" s="8">
        <v>10</v>
      </c>
      <c r="C4387" s="8">
        <v>107322</v>
      </c>
      <c r="D4387" s="8">
        <f t="shared" si="342"/>
        <v>107.322</v>
      </c>
      <c r="E4387" s="8">
        <v>107.33214700000001</v>
      </c>
      <c r="F4387" s="4">
        <f t="shared" si="343"/>
        <v>1.0147000000003459E-2</v>
      </c>
      <c r="G4387" s="4">
        <f t="shared" si="344"/>
        <v>1.0147000000003459E-2</v>
      </c>
      <c r="H4387" s="8">
        <f t="shared" si="345"/>
        <v>1.0296160900007019E-4</v>
      </c>
      <c r="J4387" s="8">
        <v>-1066.92</v>
      </c>
      <c r="K4387" s="8">
        <f t="shared" si="341"/>
        <v>-1066.92</v>
      </c>
    </row>
    <row r="4388" spans="1:11" x14ac:dyDescent="0.25">
      <c r="A4388" s="8">
        <v>4380</v>
      </c>
      <c r="B4388" s="8">
        <v>11</v>
      </c>
      <c r="C4388" s="8">
        <v>106887</v>
      </c>
      <c r="D4388" s="8">
        <f t="shared" si="342"/>
        <v>106.887</v>
      </c>
      <c r="E4388" s="8">
        <v>107.406859</v>
      </c>
      <c r="F4388" s="4">
        <f t="shared" si="343"/>
        <v>0.51985899999999674</v>
      </c>
      <c r="G4388" s="4">
        <f t="shared" si="344"/>
        <v>0.51985899999999674</v>
      </c>
      <c r="H4388" s="8">
        <f t="shared" si="345"/>
        <v>0.27025337988099662</v>
      </c>
      <c r="J4388" s="8">
        <v>-1520.35</v>
      </c>
      <c r="K4388" s="8">
        <f t="shared" si="341"/>
        <v>-1520.35</v>
      </c>
    </row>
    <row r="4389" spans="1:11" x14ac:dyDescent="0.25">
      <c r="A4389" s="8">
        <v>4381</v>
      </c>
      <c r="B4389" s="8">
        <v>12</v>
      </c>
      <c r="C4389" s="8">
        <v>106417</v>
      </c>
      <c r="D4389" s="8">
        <f t="shared" si="342"/>
        <v>106.417</v>
      </c>
      <c r="E4389" s="8">
        <v>106.49783499999999</v>
      </c>
      <c r="F4389" s="4">
        <f t="shared" si="343"/>
        <v>8.0834999999993329E-2</v>
      </c>
      <c r="G4389" s="4">
        <f t="shared" si="344"/>
        <v>8.0834999999993329E-2</v>
      </c>
      <c r="H4389" s="8">
        <f t="shared" si="345"/>
        <v>6.5342972249989211E-3</v>
      </c>
      <c r="J4389" s="8">
        <v>109602</v>
      </c>
      <c r="K4389" s="8">
        <f t="shared" si="341"/>
        <v>109602</v>
      </c>
    </row>
    <row r="4390" spans="1:11" x14ac:dyDescent="0.25">
      <c r="A4390" s="8">
        <v>4382</v>
      </c>
      <c r="B4390" s="8">
        <v>13</v>
      </c>
      <c r="C4390" s="8">
        <v>105993</v>
      </c>
      <c r="D4390" s="8">
        <f t="shared" si="342"/>
        <v>105.99299999999999</v>
      </c>
      <c r="E4390" s="8">
        <v>106.07559000000001</v>
      </c>
      <c r="F4390" s="4">
        <f t="shared" si="343"/>
        <v>8.2590000000010377E-2</v>
      </c>
      <c r="G4390" s="4">
        <f t="shared" si="344"/>
        <v>8.2590000000010377E-2</v>
      </c>
      <c r="H4390" s="8">
        <f t="shared" si="345"/>
        <v>6.8211081000017137E-3</v>
      </c>
      <c r="J4390" s="8">
        <v>109028</v>
      </c>
      <c r="K4390" s="8">
        <f t="shared" si="341"/>
        <v>109028</v>
      </c>
    </row>
    <row r="4391" spans="1:11" x14ac:dyDescent="0.25">
      <c r="A4391" s="8">
        <v>4383</v>
      </c>
      <c r="B4391" s="8">
        <v>14</v>
      </c>
      <c r="C4391" s="8">
        <v>105616</v>
      </c>
      <c r="D4391" s="8">
        <f t="shared" si="342"/>
        <v>105.616</v>
      </c>
      <c r="E4391" s="8">
        <v>105.778711</v>
      </c>
      <c r="F4391" s="4">
        <f t="shared" si="343"/>
        <v>0.1627110000000016</v>
      </c>
      <c r="G4391" s="4">
        <f t="shared" si="344"/>
        <v>0.1627110000000016</v>
      </c>
      <c r="H4391" s="8">
        <f t="shared" si="345"/>
        <v>2.6474869521000522E-2</v>
      </c>
      <c r="J4391" s="8">
        <v>108324</v>
      </c>
      <c r="K4391" s="8">
        <f t="shared" si="341"/>
        <v>108324</v>
      </c>
    </row>
    <row r="4392" spans="1:11" x14ac:dyDescent="0.25">
      <c r="A4392" s="8">
        <v>4384</v>
      </c>
      <c r="B4392" s="8">
        <v>15</v>
      </c>
      <c r="C4392" s="8">
        <v>105239</v>
      </c>
      <c r="D4392" s="8">
        <f t="shared" si="342"/>
        <v>105.239</v>
      </c>
      <c r="E4392" s="8">
        <v>105.66850700000001</v>
      </c>
      <c r="F4392" s="4">
        <f t="shared" si="343"/>
        <v>0.42950700000000097</v>
      </c>
      <c r="G4392" s="4">
        <f t="shared" si="344"/>
        <v>0.42950700000000097</v>
      </c>
      <c r="H4392" s="8">
        <f t="shared" si="345"/>
        <v>0.18447626304900083</v>
      </c>
      <c r="J4392" s="8">
        <v>107625</v>
      </c>
      <c r="K4392" s="8">
        <f t="shared" si="341"/>
        <v>107625</v>
      </c>
    </row>
    <row r="4393" spans="1:11" x14ac:dyDescent="0.25">
      <c r="A4393" s="8">
        <v>4385</v>
      </c>
      <c r="B4393" s="8">
        <v>16</v>
      </c>
      <c r="C4393" s="8">
        <v>99321.7</v>
      </c>
      <c r="D4393" s="8">
        <f t="shared" si="342"/>
        <v>99.321699999999993</v>
      </c>
      <c r="E4393" s="8">
        <v>97.880116999999998</v>
      </c>
      <c r="F4393" s="4">
        <f t="shared" si="343"/>
        <v>-1.4415829999999943</v>
      </c>
      <c r="G4393" s="4">
        <f t="shared" si="344"/>
        <v>1.4415829999999943</v>
      </c>
      <c r="H4393" s="8">
        <f t="shared" si="345"/>
        <v>2.0781615458889835</v>
      </c>
      <c r="J4393" s="8">
        <v>106982</v>
      </c>
      <c r="K4393" s="8">
        <f t="shared" si="341"/>
        <v>106982</v>
      </c>
    </row>
    <row r="4394" spans="1:11" x14ac:dyDescent="0.25">
      <c r="A4394" s="8">
        <v>4386</v>
      </c>
      <c r="B4394" s="8">
        <v>17</v>
      </c>
      <c r="C4394" s="8">
        <v>40709.9</v>
      </c>
      <c r="D4394" s="8">
        <f t="shared" si="342"/>
        <v>40.709900000000005</v>
      </c>
      <c r="E4394" s="8">
        <v>39.398254999999999</v>
      </c>
      <c r="F4394" s="4">
        <f t="shared" si="343"/>
        <v>-1.3116450000000057</v>
      </c>
      <c r="G4394" s="4">
        <f t="shared" si="344"/>
        <v>1.3116450000000057</v>
      </c>
      <c r="H4394" s="8">
        <f t="shared" si="345"/>
        <v>1.7204126060250151</v>
      </c>
      <c r="J4394" s="8">
        <v>106326</v>
      </c>
      <c r="K4394" s="8">
        <f t="shared" si="341"/>
        <v>106326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342"/>
        <v>-0.92471500000000006</v>
      </c>
      <c r="E4395" s="8">
        <v>-0.92471499999999995</v>
      </c>
      <c r="F4395" s="4">
        <f t="shared" si="343"/>
        <v>1.1102230246251565E-16</v>
      </c>
      <c r="G4395" s="4">
        <f t="shared" si="344"/>
        <v>1.1102230246251565E-16</v>
      </c>
      <c r="H4395" s="8">
        <f t="shared" si="345"/>
        <v>1.2325951644078309E-32</v>
      </c>
      <c r="J4395" s="8">
        <v>105917</v>
      </c>
      <c r="K4395" s="8">
        <f t="shared" si="341"/>
        <v>105917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342"/>
        <v>-0.61187499999999995</v>
      </c>
      <c r="E4396" s="8">
        <v>-0.61187499999999995</v>
      </c>
      <c r="F4396" s="4">
        <f t="shared" si="343"/>
        <v>0</v>
      </c>
      <c r="G4396" s="4">
        <f t="shared" si="344"/>
        <v>0</v>
      </c>
      <c r="H4396" s="8">
        <f t="shared" si="345"/>
        <v>0</v>
      </c>
      <c r="J4396" s="8">
        <v>105795</v>
      </c>
      <c r="K4396" s="8">
        <f t="shared" ref="K4396:K4459" si="346">J4396</f>
        <v>105795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342"/>
        <v>-0.61187499999999995</v>
      </c>
      <c r="E4397" s="8">
        <v>-0.61187499999999995</v>
      </c>
      <c r="F4397" s="4">
        <f t="shared" si="343"/>
        <v>0</v>
      </c>
      <c r="G4397" s="4">
        <f t="shared" si="344"/>
        <v>0</v>
      </c>
      <c r="H4397" s="8">
        <f t="shared" si="345"/>
        <v>0</v>
      </c>
      <c r="J4397" s="8">
        <v>105696</v>
      </c>
      <c r="K4397" s="8">
        <f t="shared" si="346"/>
        <v>105696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342"/>
        <v>-0.61187499999999995</v>
      </c>
      <c r="E4398" s="8">
        <v>-0.61187499999999995</v>
      </c>
      <c r="F4398" s="4">
        <f t="shared" si="343"/>
        <v>0</v>
      </c>
      <c r="G4398" s="4">
        <f t="shared" si="344"/>
        <v>0</v>
      </c>
      <c r="H4398" s="8">
        <f t="shared" si="345"/>
        <v>0</v>
      </c>
      <c r="J4398" s="8">
        <v>99949.3</v>
      </c>
      <c r="K4398" s="8">
        <f t="shared" si="346"/>
        <v>99949.3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342"/>
        <v>-0.61187499999999995</v>
      </c>
      <c r="E4399" s="8">
        <v>-0.61187499999999995</v>
      </c>
      <c r="F4399" s="4">
        <f t="shared" si="343"/>
        <v>0</v>
      </c>
      <c r="G4399" s="4">
        <f t="shared" si="344"/>
        <v>0</v>
      </c>
      <c r="H4399" s="8">
        <f t="shared" si="345"/>
        <v>0</v>
      </c>
      <c r="J4399" s="8">
        <v>50356.3</v>
      </c>
      <c r="K4399" s="8">
        <f t="shared" si="346"/>
        <v>50356.3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342"/>
        <v>-0.61187499999999995</v>
      </c>
      <c r="E4400" s="8">
        <v>-0.61187499999999995</v>
      </c>
      <c r="F4400" s="4">
        <f t="shared" si="343"/>
        <v>0</v>
      </c>
      <c r="G4400" s="4">
        <f t="shared" si="344"/>
        <v>0</v>
      </c>
      <c r="H4400" s="8">
        <f t="shared" si="345"/>
        <v>0</v>
      </c>
      <c r="J4400" s="8">
        <v>-924.71500000000003</v>
      </c>
      <c r="K4400" s="8">
        <f t="shared" si="346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342"/>
        <v>-0.61187499999999995</v>
      </c>
      <c r="E4401" s="8">
        <v>-0.61187499999999995</v>
      </c>
      <c r="F4401" s="4">
        <f t="shared" si="343"/>
        <v>0</v>
      </c>
      <c r="G4401" s="4">
        <f t="shared" si="344"/>
        <v>0</v>
      </c>
      <c r="H4401" s="8">
        <f t="shared" si="345"/>
        <v>0</v>
      </c>
      <c r="J4401" s="8">
        <v>-1066.92</v>
      </c>
      <c r="K4401" s="8">
        <f t="shared" si="346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342"/>
        <v>-0.61187499999999995</v>
      </c>
      <c r="E4402" s="8">
        <v>-0.61187499999999995</v>
      </c>
      <c r="F4402" s="4">
        <f t="shared" si="343"/>
        <v>0</v>
      </c>
      <c r="G4402" s="4">
        <f t="shared" si="344"/>
        <v>0</v>
      </c>
      <c r="H4402" s="8">
        <f t="shared" si="345"/>
        <v>0</v>
      </c>
      <c r="J4402" s="8">
        <v>-611.875</v>
      </c>
      <c r="K4402" s="8">
        <f t="shared" si="346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342"/>
        <v>-0.61187499999999995</v>
      </c>
      <c r="E4403" s="8">
        <v>-0.61187499999999995</v>
      </c>
      <c r="F4403" s="4">
        <f t="shared" si="343"/>
        <v>0</v>
      </c>
      <c r="G4403" s="4">
        <f t="shared" si="344"/>
        <v>0</v>
      </c>
      <c r="H4403" s="8">
        <f t="shared" si="345"/>
        <v>0</v>
      </c>
      <c r="J4403" s="8">
        <v>-611.875</v>
      </c>
      <c r="K4403" s="8">
        <f t="shared" si="346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342"/>
        <v>-0.61187499999999995</v>
      </c>
      <c r="E4404" s="8">
        <v>-0.61187499999999995</v>
      </c>
      <c r="F4404" s="4">
        <f t="shared" si="343"/>
        <v>0</v>
      </c>
      <c r="G4404" s="4">
        <f t="shared" si="344"/>
        <v>0</v>
      </c>
      <c r="H4404" s="8">
        <f t="shared" si="345"/>
        <v>0</v>
      </c>
      <c r="J4404" s="8">
        <v>-611.875</v>
      </c>
      <c r="K4404" s="8">
        <f t="shared" si="346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342"/>
        <v>-1.0669200000000001</v>
      </c>
      <c r="E4405" s="8">
        <v>-1.0669150000000001</v>
      </c>
      <c r="F4405" s="4">
        <f t="shared" si="343"/>
        <v>5.000000000032756E-6</v>
      </c>
      <c r="G4405" s="4">
        <f t="shared" si="344"/>
        <v>5.000000000032756E-6</v>
      </c>
      <c r="H4405" s="8">
        <f t="shared" si="345"/>
        <v>2.5000000000327561E-11</v>
      </c>
      <c r="J4405" s="8">
        <v>-611.875</v>
      </c>
      <c r="K4405" s="8">
        <f t="shared" si="346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342"/>
        <v>-1.0669200000000001</v>
      </c>
      <c r="E4406" s="8">
        <v>-1.0669150000000001</v>
      </c>
      <c r="F4406" s="4">
        <f t="shared" si="343"/>
        <v>5.000000000032756E-6</v>
      </c>
      <c r="G4406" s="4">
        <f t="shared" si="344"/>
        <v>5.000000000032756E-6</v>
      </c>
      <c r="H4406" s="8">
        <f t="shared" si="345"/>
        <v>2.5000000000327561E-11</v>
      </c>
      <c r="J4406" s="8">
        <v>-611.875</v>
      </c>
      <c r="K4406" s="8">
        <f t="shared" si="346"/>
        <v>-611.875</v>
      </c>
    </row>
    <row r="4407" spans="1:11" x14ac:dyDescent="0.25">
      <c r="A4407" s="8">
        <v>4399</v>
      </c>
      <c r="B4407" s="8">
        <v>6</v>
      </c>
      <c r="C4407" s="8">
        <v>-4567.99</v>
      </c>
      <c r="D4407" s="8">
        <f t="shared" si="342"/>
        <v>-4.56799</v>
      </c>
      <c r="E4407" s="8">
        <v>-4.5727609999999999</v>
      </c>
      <c r="F4407" s="4">
        <f t="shared" si="343"/>
        <v>-4.7709999999998587E-3</v>
      </c>
      <c r="G4407" s="4">
        <f t="shared" si="344"/>
        <v>4.7709999999998587E-3</v>
      </c>
      <c r="H4407" s="8">
        <f t="shared" si="345"/>
        <v>2.2762440999998651E-5</v>
      </c>
      <c r="J4407" s="8">
        <v>-611.875</v>
      </c>
      <c r="K4407" s="8">
        <f t="shared" si="346"/>
        <v>-611.875</v>
      </c>
    </row>
    <row r="4408" spans="1:11" x14ac:dyDescent="0.25">
      <c r="A4408" s="8">
        <v>4400</v>
      </c>
      <c r="B4408" s="8">
        <v>7</v>
      </c>
      <c r="C4408" s="8">
        <v>93440.5</v>
      </c>
      <c r="D4408" s="8">
        <f t="shared" si="342"/>
        <v>93.4405</v>
      </c>
      <c r="E4408" s="8">
        <v>94.855716000000001</v>
      </c>
      <c r="F4408" s="4">
        <f t="shared" si="343"/>
        <v>1.4152160000000009</v>
      </c>
      <c r="G4408" s="4">
        <f t="shared" si="344"/>
        <v>1.4152160000000009</v>
      </c>
      <c r="H4408" s="8">
        <f t="shared" si="345"/>
        <v>2.0028363266560025</v>
      </c>
      <c r="J4408" s="8">
        <v>-611.875</v>
      </c>
      <c r="K4408" s="8">
        <f t="shared" si="346"/>
        <v>-611.875</v>
      </c>
    </row>
    <row r="4409" spans="1:11" x14ac:dyDescent="0.25">
      <c r="A4409" s="8">
        <v>4401</v>
      </c>
      <c r="B4409" s="8">
        <v>8</v>
      </c>
      <c r="C4409" s="8">
        <v>108932</v>
      </c>
      <c r="D4409" s="8">
        <f t="shared" si="342"/>
        <v>108.932</v>
      </c>
      <c r="E4409" s="8">
        <v>109.372077</v>
      </c>
      <c r="F4409" s="4">
        <f t="shared" si="343"/>
        <v>0.44007700000000227</v>
      </c>
      <c r="G4409" s="4">
        <f t="shared" si="344"/>
        <v>0.44007700000000227</v>
      </c>
      <c r="H4409" s="8">
        <f t="shared" si="345"/>
        <v>0.19366776592900201</v>
      </c>
      <c r="J4409" s="8">
        <v>-611.875</v>
      </c>
      <c r="K4409" s="8">
        <f t="shared" si="346"/>
        <v>-611.875</v>
      </c>
    </row>
    <row r="4410" spans="1:11" x14ac:dyDescent="0.25">
      <c r="A4410" s="8">
        <v>4402</v>
      </c>
      <c r="B4410" s="8">
        <v>9</v>
      </c>
      <c r="C4410" s="8">
        <v>108031</v>
      </c>
      <c r="D4410" s="8">
        <f t="shared" si="342"/>
        <v>108.03100000000001</v>
      </c>
      <c r="E4410" s="8">
        <v>108.42366199999999</v>
      </c>
      <c r="F4410" s="4">
        <f t="shared" si="343"/>
        <v>0.39266199999998719</v>
      </c>
      <c r="G4410" s="4">
        <f t="shared" si="344"/>
        <v>0.39266199999998719</v>
      </c>
      <c r="H4410" s="8">
        <f t="shared" si="345"/>
        <v>0.15418344624398994</v>
      </c>
      <c r="J4410" s="8">
        <v>-1066.92</v>
      </c>
      <c r="K4410" s="8">
        <f t="shared" si="346"/>
        <v>-1066.92</v>
      </c>
    </row>
    <row r="4411" spans="1:11" x14ac:dyDescent="0.25">
      <c r="A4411" s="8">
        <v>4403</v>
      </c>
      <c r="B4411" s="8">
        <v>10</v>
      </c>
      <c r="C4411" s="8">
        <v>107203</v>
      </c>
      <c r="D4411" s="8">
        <f t="shared" si="342"/>
        <v>107.203</v>
      </c>
      <c r="E4411" s="8">
        <v>107.22049699999999</v>
      </c>
      <c r="F4411" s="4">
        <f t="shared" si="343"/>
        <v>1.7496999999991658E-2</v>
      </c>
      <c r="G4411" s="4">
        <f t="shared" si="344"/>
        <v>1.7496999999991658E-2</v>
      </c>
      <c r="H4411" s="8">
        <f t="shared" si="345"/>
        <v>3.0614500899970806E-4</v>
      </c>
      <c r="J4411" s="8">
        <v>-1066.92</v>
      </c>
      <c r="K4411" s="8">
        <f t="shared" si="346"/>
        <v>-1066.92</v>
      </c>
    </row>
    <row r="4412" spans="1:11" x14ac:dyDescent="0.25">
      <c r="A4412" s="8">
        <v>4404</v>
      </c>
      <c r="B4412" s="8">
        <v>11</v>
      </c>
      <c r="C4412" s="8">
        <v>106485</v>
      </c>
      <c r="D4412" s="8">
        <f t="shared" si="342"/>
        <v>106.485</v>
      </c>
      <c r="E4412" s="8">
        <v>106.954634</v>
      </c>
      <c r="F4412" s="4">
        <f t="shared" si="343"/>
        <v>0.46963399999999922</v>
      </c>
      <c r="G4412" s="4">
        <f t="shared" si="344"/>
        <v>0.46963399999999922</v>
      </c>
      <c r="H4412" s="8">
        <f t="shared" si="345"/>
        <v>0.22055609395599926</v>
      </c>
      <c r="J4412" s="8">
        <v>10103.9</v>
      </c>
      <c r="K4412" s="8">
        <f t="shared" si="346"/>
        <v>10103.9</v>
      </c>
    </row>
    <row r="4413" spans="1:11" x14ac:dyDescent="0.25">
      <c r="A4413" s="8">
        <v>4405</v>
      </c>
      <c r="B4413" s="8">
        <v>12</v>
      </c>
      <c r="C4413" s="8">
        <v>105741</v>
      </c>
      <c r="D4413" s="8">
        <f t="shared" si="342"/>
        <v>105.741</v>
      </c>
      <c r="E4413" s="8">
        <v>106.003473</v>
      </c>
      <c r="F4413" s="4">
        <f t="shared" si="343"/>
        <v>0.26247299999999996</v>
      </c>
      <c r="G4413" s="4">
        <f t="shared" si="344"/>
        <v>0.26247299999999996</v>
      </c>
      <c r="H4413" s="8">
        <f t="shared" si="345"/>
        <v>6.8892075728999982E-2</v>
      </c>
      <c r="J4413" s="8">
        <v>110253</v>
      </c>
      <c r="K4413" s="8">
        <f t="shared" si="346"/>
        <v>110253</v>
      </c>
    </row>
    <row r="4414" spans="1:11" x14ac:dyDescent="0.25">
      <c r="A4414" s="8">
        <v>4406</v>
      </c>
      <c r="B4414" s="8">
        <v>13</v>
      </c>
      <c r="C4414" s="8">
        <v>105276</v>
      </c>
      <c r="D4414" s="8">
        <f t="shared" si="342"/>
        <v>105.276</v>
      </c>
      <c r="E4414" s="8">
        <v>105.48471000000001</v>
      </c>
      <c r="F4414" s="4">
        <f t="shared" si="343"/>
        <v>0.20871000000001061</v>
      </c>
      <c r="G4414" s="4">
        <f t="shared" si="344"/>
        <v>0.20871000000001061</v>
      </c>
      <c r="H4414" s="8">
        <f t="shared" si="345"/>
        <v>4.3559864100004425E-2</v>
      </c>
      <c r="J4414" s="8">
        <v>109335</v>
      </c>
      <c r="K4414" s="8">
        <f t="shared" si="346"/>
        <v>109335</v>
      </c>
    </row>
    <row r="4415" spans="1:11" x14ac:dyDescent="0.25">
      <c r="A4415" s="8">
        <v>4407</v>
      </c>
      <c r="B4415" s="8">
        <v>14</v>
      </c>
      <c r="C4415" s="8">
        <v>104903</v>
      </c>
      <c r="D4415" s="8">
        <f t="shared" si="342"/>
        <v>104.90300000000001</v>
      </c>
      <c r="E4415" s="8">
        <v>105.086647</v>
      </c>
      <c r="F4415" s="4">
        <f t="shared" si="343"/>
        <v>0.18364699999999345</v>
      </c>
      <c r="G4415" s="4">
        <f t="shared" si="344"/>
        <v>0.18364699999999345</v>
      </c>
      <c r="H4415" s="8">
        <f t="shared" si="345"/>
        <v>3.3726220608997597E-2</v>
      </c>
      <c r="J4415" s="8">
        <v>108412</v>
      </c>
      <c r="K4415" s="8">
        <f t="shared" si="346"/>
        <v>108412</v>
      </c>
    </row>
    <row r="4416" spans="1:11" x14ac:dyDescent="0.25">
      <c r="A4416" s="8">
        <v>4408</v>
      </c>
      <c r="B4416" s="8">
        <v>15</v>
      </c>
      <c r="C4416" s="8">
        <v>104592</v>
      </c>
      <c r="D4416" s="8">
        <f t="shared" si="342"/>
        <v>104.592</v>
      </c>
      <c r="E4416" s="8">
        <v>104.504034</v>
      </c>
      <c r="F4416" s="4">
        <f t="shared" si="343"/>
        <v>-8.7965999999994438E-2</v>
      </c>
      <c r="G4416" s="4">
        <f t="shared" si="344"/>
        <v>8.7965999999994438E-2</v>
      </c>
      <c r="H4416" s="8">
        <f t="shared" si="345"/>
        <v>7.7380171559990217E-3</v>
      </c>
      <c r="J4416" s="8">
        <v>107362</v>
      </c>
      <c r="K4416" s="8">
        <f t="shared" si="346"/>
        <v>107362</v>
      </c>
    </row>
    <row r="4417" spans="1:11" x14ac:dyDescent="0.25">
      <c r="A4417" s="8">
        <v>4409</v>
      </c>
      <c r="B4417" s="8">
        <v>16</v>
      </c>
      <c r="C4417" s="8">
        <v>86929.4</v>
      </c>
      <c r="D4417" s="8">
        <f t="shared" si="342"/>
        <v>86.929400000000001</v>
      </c>
      <c r="E4417" s="8">
        <v>85.125714000000002</v>
      </c>
      <c r="F4417" s="4">
        <f t="shared" si="343"/>
        <v>-1.803685999999999</v>
      </c>
      <c r="G4417" s="4">
        <f t="shared" si="344"/>
        <v>1.803685999999999</v>
      </c>
      <c r="H4417" s="8">
        <f t="shared" si="345"/>
        <v>3.2532831865959966</v>
      </c>
      <c r="J4417" s="8">
        <v>107439</v>
      </c>
      <c r="K4417" s="8">
        <f t="shared" si="346"/>
        <v>107439</v>
      </c>
    </row>
    <row r="4418" spans="1:11" x14ac:dyDescent="0.25">
      <c r="A4418" s="8">
        <v>4410</v>
      </c>
      <c r="B4418" s="8">
        <v>17</v>
      </c>
      <c r="C4418" s="8">
        <v>38972.5</v>
      </c>
      <c r="D4418" s="8">
        <f t="shared" si="342"/>
        <v>38.972499999999997</v>
      </c>
      <c r="E4418" s="8">
        <v>37.772244000000001</v>
      </c>
      <c r="F4418" s="4">
        <f t="shared" si="343"/>
        <v>-1.200255999999996</v>
      </c>
      <c r="G4418" s="4">
        <f t="shared" si="344"/>
        <v>1.200255999999996</v>
      </c>
      <c r="H4418" s="8">
        <f t="shared" si="345"/>
        <v>1.4406144655359905</v>
      </c>
      <c r="J4418" s="8">
        <v>106555</v>
      </c>
      <c r="K4418" s="8">
        <f t="shared" si="346"/>
        <v>106555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342"/>
        <v>-0.92471500000000006</v>
      </c>
      <c r="E4419" s="8">
        <v>-0.92471499999999995</v>
      </c>
      <c r="F4419" s="4">
        <f t="shared" si="343"/>
        <v>1.1102230246251565E-16</v>
      </c>
      <c r="G4419" s="4">
        <f t="shared" si="344"/>
        <v>1.1102230246251565E-16</v>
      </c>
      <c r="H4419" s="8">
        <f t="shared" si="345"/>
        <v>1.2325951644078309E-32</v>
      </c>
      <c r="J4419" s="8">
        <v>106150</v>
      </c>
      <c r="K4419" s="8">
        <f t="shared" si="346"/>
        <v>106150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342"/>
        <v>-0.61187499999999995</v>
      </c>
      <c r="E4420" s="8">
        <v>-0.61187499999999995</v>
      </c>
      <c r="F4420" s="4">
        <f t="shared" si="343"/>
        <v>0</v>
      </c>
      <c r="G4420" s="4">
        <f t="shared" si="344"/>
        <v>0</v>
      </c>
      <c r="H4420" s="8">
        <f t="shared" si="345"/>
        <v>0</v>
      </c>
      <c r="J4420" s="8">
        <v>105862</v>
      </c>
      <c r="K4420" s="8">
        <f t="shared" si="346"/>
        <v>105862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342"/>
        <v>-0.61187499999999995</v>
      </c>
      <c r="E4421" s="8">
        <v>-0.61187499999999995</v>
      </c>
      <c r="F4421" s="4">
        <f t="shared" si="343"/>
        <v>0</v>
      </c>
      <c r="G4421" s="4">
        <f t="shared" si="344"/>
        <v>0</v>
      </c>
      <c r="H4421" s="8">
        <f t="shared" si="345"/>
        <v>0</v>
      </c>
      <c r="J4421" s="8">
        <v>105749</v>
      </c>
      <c r="K4421" s="8">
        <f t="shared" si="346"/>
        <v>105749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342"/>
        <v>-0.61187499999999995</v>
      </c>
      <c r="E4422" s="8">
        <v>-0.61187499999999995</v>
      </c>
      <c r="F4422" s="4">
        <f t="shared" si="343"/>
        <v>0</v>
      </c>
      <c r="G4422" s="4">
        <f t="shared" si="344"/>
        <v>0</v>
      </c>
      <c r="H4422" s="8">
        <f t="shared" si="345"/>
        <v>0</v>
      </c>
      <c r="J4422" s="8">
        <v>98041.1</v>
      </c>
      <c r="K4422" s="8">
        <f t="shared" si="346"/>
        <v>98041.1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342"/>
        <v>-0.61187499999999995</v>
      </c>
      <c r="E4423" s="8">
        <v>-0.61187499999999995</v>
      </c>
      <c r="F4423" s="4">
        <f t="shared" si="343"/>
        <v>0</v>
      </c>
      <c r="G4423" s="4">
        <f t="shared" si="344"/>
        <v>0</v>
      </c>
      <c r="H4423" s="8">
        <f t="shared" si="345"/>
        <v>0</v>
      </c>
      <c r="J4423" s="8">
        <v>39772.800000000003</v>
      </c>
      <c r="K4423" s="8">
        <f t="shared" si="346"/>
        <v>39772.800000000003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342"/>
        <v>-0.61187499999999995</v>
      </c>
      <c r="E4424" s="8">
        <v>-0.61187499999999995</v>
      </c>
      <c r="F4424" s="4">
        <f t="shared" si="343"/>
        <v>0</v>
      </c>
      <c r="G4424" s="4">
        <f t="shared" si="344"/>
        <v>0</v>
      </c>
      <c r="H4424" s="8">
        <f t="shared" si="345"/>
        <v>0</v>
      </c>
      <c r="J4424" s="8">
        <v>-924.71500000000003</v>
      </c>
      <c r="K4424" s="8">
        <f t="shared" si="346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347">C4425/1000</f>
        <v>-0.61187499999999995</v>
      </c>
      <c r="E4425" s="8">
        <v>-0.61187499999999995</v>
      </c>
      <c r="F4425" s="4">
        <f t="shared" ref="F4425:F4488" si="348">(E4425- D4425)</f>
        <v>0</v>
      </c>
      <c r="G4425" s="4">
        <f t="shared" ref="G4425:G4488" si="349">ABS(F4425)</f>
        <v>0</v>
      </c>
      <c r="H4425" s="8">
        <f t="shared" ref="H4425:H4488" si="350">(G4425^2)</f>
        <v>0</v>
      </c>
      <c r="J4425" s="8">
        <v>-611.875</v>
      </c>
      <c r="K4425" s="8">
        <f t="shared" si="346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347"/>
        <v>-0.61187499999999995</v>
      </c>
      <c r="E4426" s="8">
        <v>-0.61187499999999995</v>
      </c>
      <c r="F4426" s="4">
        <f t="shared" si="348"/>
        <v>0</v>
      </c>
      <c r="G4426" s="4">
        <f t="shared" si="349"/>
        <v>0</v>
      </c>
      <c r="H4426" s="8">
        <f t="shared" si="350"/>
        <v>0</v>
      </c>
      <c r="J4426" s="8">
        <v>-611.875</v>
      </c>
      <c r="K4426" s="8">
        <f t="shared" si="346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347"/>
        <v>-0.61187499999999995</v>
      </c>
      <c r="E4427" s="8">
        <v>-0.61187499999999995</v>
      </c>
      <c r="F4427" s="4">
        <f t="shared" si="348"/>
        <v>0</v>
      </c>
      <c r="G4427" s="4">
        <f t="shared" si="349"/>
        <v>0</v>
      </c>
      <c r="H4427" s="8">
        <f t="shared" si="350"/>
        <v>0</v>
      </c>
      <c r="J4427" s="8">
        <v>-611.875</v>
      </c>
      <c r="K4427" s="8">
        <f t="shared" si="346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347"/>
        <v>-0.61187499999999995</v>
      </c>
      <c r="E4428" s="8">
        <v>-0.61187499999999995</v>
      </c>
      <c r="F4428" s="4">
        <f t="shared" si="348"/>
        <v>0</v>
      </c>
      <c r="G4428" s="4">
        <f t="shared" si="349"/>
        <v>0</v>
      </c>
      <c r="H4428" s="8">
        <f t="shared" si="350"/>
        <v>0</v>
      </c>
      <c r="J4428" s="8">
        <v>-611.875</v>
      </c>
      <c r="K4428" s="8">
        <f t="shared" si="346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347"/>
        <v>-1.0669200000000001</v>
      </c>
      <c r="E4429" s="8">
        <v>-1.0669150000000001</v>
      </c>
      <c r="F4429" s="4">
        <f t="shared" si="348"/>
        <v>5.000000000032756E-6</v>
      </c>
      <c r="G4429" s="4">
        <f t="shared" si="349"/>
        <v>5.000000000032756E-6</v>
      </c>
      <c r="H4429" s="8">
        <f t="shared" si="350"/>
        <v>2.5000000000327561E-11</v>
      </c>
      <c r="J4429" s="8">
        <v>-611.875</v>
      </c>
      <c r="K4429" s="8">
        <f t="shared" si="346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347"/>
        <v>-1.0669200000000001</v>
      </c>
      <c r="E4430" s="8">
        <v>-1.0669150000000001</v>
      </c>
      <c r="F4430" s="4">
        <f t="shared" si="348"/>
        <v>5.000000000032756E-6</v>
      </c>
      <c r="G4430" s="4">
        <f t="shared" si="349"/>
        <v>5.000000000032756E-6</v>
      </c>
      <c r="H4430" s="8">
        <f t="shared" si="350"/>
        <v>2.5000000000327561E-11</v>
      </c>
      <c r="J4430" s="8">
        <v>-611.875</v>
      </c>
      <c r="K4430" s="8">
        <f t="shared" si="346"/>
        <v>-611.875</v>
      </c>
    </row>
    <row r="4431" spans="1:11" x14ac:dyDescent="0.25">
      <c r="A4431" s="8">
        <v>4423</v>
      </c>
      <c r="B4431" s="8">
        <v>6</v>
      </c>
      <c r="C4431" s="8">
        <v>-4622.71</v>
      </c>
      <c r="D4431" s="8">
        <f t="shared" si="347"/>
        <v>-4.6227099999999997</v>
      </c>
      <c r="E4431" s="8">
        <v>-4.6275959999999996</v>
      </c>
      <c r="F4431" s="4">
        <f t="shared" si="348"/>
        <v>-4.8859999999999459E-3</v>
      </c>
      <c r="G4431" s="4">
        <f t="shared" si="349"/>
        <v>4.8859999999999459E-3</v>
      </c>
      <c r="H4431" s="8">
        <f t="shared" si="350"/>
        <v>2.387299599999947E-5</v>
      </c>
      <c r="J4431" s="8">
        <v>-611.875</v>
      </c>
      <c r="K4431" s="8">
        <f t="shared" si="346"/>
        <v>-611.875</v>
      </c>
    </row>
    <row r="4432" spans="1:11" x14ac:dyDescent="0.25">
      <c r="A4432" s="8">
        <v>4424</v>
      </c>
      <c r="B4432" s="8">
        <v>7</v>
      </c>
      <c r="C4432" s="8">
        <v>84242</v>
      </c>
      <c r="D4432" s="8">
        <f t="shared" si="347"/>
        <v>84.242000000000004</v>
      </c>
      <c r="E4432" s="8">
        <v>85.318810999999997</v>
      </c>
      <c r="F4432" s="4">
        <f t="shared" si="348"/>
        <v>1.0768109999999922</v>
      </c>
      <c r="G4432" s="4">
        <f t="shared" si="349"/>
        <v>1.0768109999999922</v>
      </c>
      <c r="H4432" s="8">
        <f t="shared" si="350"/>
        <v>1.1595219297209831</v>
      </c>
      <c r="J4432" s="8">
        <v>-611.875</v>
      </c>
      <c r="K4432" s="8">
        <f t="shared" si="346"/>
        <v>-611.875</v>
      </c>
    </row>
    <row r="4433" spans="1:11" x14ac:dyDescent="0.25">
      <c r="A4433" s="8">
        <v>4425</v>
      </c>
      <c r="B4433" s="8">
        <v>8</v>
      </c>
      <c r="C4433" s="8">
        <v>57654</v>
      </c>
      <c r="D4433" s="8">
        <f t="shared" si="347"/>
        <v>57.654000000000003</v>
      </c>
      <c r="E4433" s="8">
        <v>57.777681000000001</v>
      </c>
      <c r="F4433" s="4">
        <f t="shared" si="348"/>
        <v>0.12368099999999771</v>
      </c>
      <c r="G4433" s="4">
        <f t="shared" si="349"/>
        <v>0.12368099999999771</v>
      </c>
      <c r="H4433" s="8">
        <f t="shared" si="350"/>
        <v>1.5296989760999434E-2</v>
      </c>
      <c r="J4433" s="8">
        <v>-611.875</v>
      </c>
      <c r="K4433" s="8">
        <f t="shared" si="346"/>
        <v>-611.875</v>
      </c>
    </row>
    <row r="4434" spans="1:11" x14ac:dyDescent="0.25">
      <c r="A4434" s="8">
        <v>4426</v>
      </c>
      <c r="B4434" s="8">
        <v>9</v>
      </c>
      <c r="C4434" s="8">
        <v>107404</v>
      </c>
      <c r="D4434" s="8">
        <f t="shared" si="347"/>
        <v>107.404</v>
      </c>
      <c r="E4434" s="8">
        <v>107.77395199999999</v>
      </c>
      <c r="F4434" s="4">
        <f t="shared" si="348"/>
        <v>0.36995199999999784</v>
      </c>
      <c r="G4434" s="4">
        <f t="shared" si="349"/>
        <v>0.36995199999999784</v>
      </c>
      <c r="H4434" s="8">
        <f t="shared" si="350"/>
        <v>0.13686448230399839</v>
      </c>
      <c r="J4434" s="8">
        <v>-1066.92</v>
      </c>
      <c r="K4434" s="8">
        <f t="shared" si="346"/>
        <v>-1066.92</v>
      </c>
    </row>
    <row r="4435" spans="1:11" x14ac:dyDescent="0.25">
      <c r="A4435" s="8">
        <v>4427</v>
      </c>
      <c r="B4435" s="8">
        <v>10</v>
      </c>
      <c r="C4435" s="8">
        <v>98591.6</v>
      </c>
      <c r="D4435" s="8">
        <f t="shared" si="347"/>
        <v>98.5916</v>
      </c>
      <c r="E4435" s="8">
        <v>98.955235999999999</v>
      </c>
      <c r="F4435" s="4">
        <f t="shared" si="348"/>
        <v>0.36363599999999963</v>
      </c>
      <c r="G4435" s="4">
        <f t="shared" si="349"/>
        <v>0.36363599999999963</v>
      </c>
      <c r="H4435" s="8">
        <f t="shared" si="350"/>
        <v>0.13223114049599974</v>
      </c>
      <c r="J4435" s="8">
        <v>-1066.92</v>
      </c>
      <c r="K4435" s="8">
        <f t="shared" si="346"/>
        <v>-1066.92</v>
      </c>
    </row>
    <row r="4436" spans="1:11" x14ac:dyDescent="0.25">
      <c r="A4436" s="8">
        <v>4428</v>
      </c>
      <c r="B4436" s="8">
        <v>11</v>
      </c>
      <c r="C4436" s="8">
        <v>85873</v>
      </c>
      <c r="D4436" s="8">
        <f t="shared" si="347"/>
        <v>85.873000000000005</v>
      </c>
      <c r="E4436" s="8">
        <v>86.239813999999996</v>
      </c>
      <c r="F4436" s="4">
        <f t="shared" si="348"/>
        <v>0.36681399999999087</v>
      </c>
      <c r="G4436" s="4">
        <f t="shared" si="349"/>
        <v>0.36681399999999087</v>
      </c>
      <c r="H4436" s="8">
        <f t="shared" si="350"/>
        <v>0.1345525105959933</v>
      </c>
      <c r="J4436" s="8">
        <v>-4572.75</v>
      </c>
      <c r="K4436" s="8">
        <f t="shared" si="346"/>
        <v>-4572.75</v>
      </c>
    </row>
    <row r="4437" spans="1:11" x14ac:dyDescent="0.25">
      <c r="A4437" s="8">
        <v>4429</v>
      </c>
      <c r="B4437" s="8">
        <v>12</v>
      </c>
      <c r="C4437" s="8">
        <v>104212</v>
      </c>
      <c r="D4437" s="8">
        <f t="shared" si="347"/>
        <v>104.212</v>
      </c>
      <c r="E4437" s="8">
        <v>103.656308</v>
      </c>
      <c r="F4437" s="4">
        <f t="shared" si="348"/>
        <v>-0.55569200000000762</v>
      </c>
      <c r="G4437" s="4">
        <f t="shared" si="349"/>
        <v>0.55569200000000762</v>
      </c>
      <c r="H4437" s="8">
        <f t="shared" si="350"/>
        <v>0.30879359886400848</v>
      </c>
      <c r="J4437" s="8">
        <v>94739.9</v>
      </c>
      <c r="K4437" s="8">
        <f t="shared" si="346"/>
        <v>94739.9</v>
      </c>
    </row>
    <row r="4438" spans="1:11" x14ac:dyDescent="0.25">
      <c r="A4438" s="8">
        <v>4430</v>
      </c>
      <c r="B4438" s="8">
        <v>13</v>
      </c>
      <c r="C4438" s="8">
        <v>104408</v>
      </c>
      <c r="D4438" s="8">
        <f t="shared" si="347"/>
        <v>104.408</v>
      </c>
      <c r="E4438" s="8">
        <v>104.677892</v>
      </c>
      <c r="F4438" s="4">
        <f t="shared" si="348"/>
        <v>0.26989199999999869</v>
      </c>
      <c r="G4438" s="4">
        <f t="shared" si="349"/>
        <v>0.26989199999999869</v>
      </c>
      <c r="H4438" s="8">
        <f t="shared" si="350"/>
        <v>7.2841691663999286E-2</v>
      </c>
      <c r="J4438" s="8">
        <v>109345</v>
      </c>
      <c r="K4438" s="8">
        <f t="shared" si="346"/>
        <v>109345</v>
      </c>
    </row>
    <row r="4439" spans="1:11" x14ac:dyDescent="0.25">
      <c r="A4439" s="8">
        <v>4431</v>
      </c>
      <c r="B4439" s="8">
        <v>14</v>
      </c>
      <c r="C4439" s="8">
        <v>104392</v>
      </c>
      <c r="D4439" s="8">
        <f t="shared" si="347"/>
        <v>104.392</v>
      </c>
      <c r="E4439" s="8">
        <v>104.71976100000001</v>
      </c>
      <c r="F4439" s="4">
        <f t="shared" si="348"/>
        <v>0.32776100000000952</v>
      </c>
      <c r="G4439" s="4">
        <f t="shared" si="349"/>
        <v>0.32776100000000952</v>
      </c>
      <c r="H4439" s="8">
        <f t="shared" si="350"/>
        <v>0.10742727312100624</v>
      </c>
      <c r="J4439" s="8">
        <v>108424</v>
      </c>
      <c r="K4439" s="8">
        <f t="shared" si="346"/>
        <v>108424</v>
      </c>
    </row>
    <row r="4440" spans="1:11" x14ac:dyDescent="0.25">
      <c r="A4440" s="8">
        <v>4432</v>
      </c>
      <c r="B4440" s="8">
        <v>15</v>
      </c>
      <c r="C4440" s="8">
        <v>104433</v>
      </c>
      <c r="D4440" s="8">
        <f t="shared" si="347"/>
        <v>104.43300000000001</v>
      </c>
      <c r="E4440" s="8">
        <v>104.796558</v>
      </c>
      <c r="F4440" s="4">
        <f t="shared" si="348"/>
        <v>0.36355799999999761</v>
      </c>
      <c r="G4440" s="4">
        <f t="shared" si="349"/>
        <v>0.36355799999999761</v>
      </c>
      <c r="H4440" s="8">
        <f t="shared" si="350"/>
        <v>0.13217441936399826</v>
      </c>
      <c r="J4440" s="8">
        <v>107249</v>
      </c>
      <c r="K4440" s="8">
        <f t="shared" si="346"/>
        <v>107249</v>
      </c>
    </row>
    <row r="4441" spans="1:11" x14ac:dyDescent="0.25">
      <c r="A4441" s="8">
        <v>4433</v>
      </c>
      <c r="B4441" s="8">
        <v>16</v>
      </c>
      <c r="C4441" s="8">
        <v>104665</v>
      </c>
      <c r="D4441" s="8">
        <f t="shared" si="347"/>
        <v>104.66500000000001</v>
      </c>
      <c r="E4441" s="8">
        <v>105.01204</v>
      </c>
      <c r="F4441" s="4">
        <f t="shared" si="348"/>
        <v>0.34703999999999269</v>
      </c>
      <c r="G4441" s="4">
        <f t="shared" si="349"/>
        <v>0.34703999999999269</v>
      </c>
      <c r="H4441" s="8">
        <f t="shared" si="350"/>
        <v>0.12043676159999492</v>
      </c>
      <c r="J4441" s="8">
        <v>106997</v>
      </c>
      <c r="K4441" s="8">
        <f t="shared" si="346"/>
        <v>106997</v>
      </c>
    </row>
    <row r="4442" spans="1:11" x14ac:dyDescent="0.25">
      <c r="A4442" s="8">
        <v>4434</v>
      </c>
      <c r="B4442" s="8">
        <v>17</v>
      </c>
      <c r="C4442" s="8">
        <v>68475.7</v>
      </c>
      <c r="D4442" s="8">
        <f t="shared" si="347"/>
        <v>68.475700000000003</v>
      </c>
      <c r="E4442" s="8">
        <v>66.295665999999997</v>
      </c>
      <c r="F4442" s="4">
        <f t="shared" si="348"/>
        <v>-2.1800340000000062</v>
      </c>
      <c r="G4442" s="4">
        <f t="shared" si="349"/>
        <v>2.1800340000000062</v>
      </c>
      <c r="H4442" s="8">
        <f t="shared" si="350"/>
        <v>4.7525482411560276</v>
      </c>
      <c r="J4442" s="8">
        <v>106086</v>
      </c>
      <c r="K4442" s="8">
        <f t="shared" si="346"/>
        <v>106086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347"/>
        <v>-0.92471500000000006</v>
      </c>
      <c r="E4443" s="8">
        <v>-0.92471499999999995</v>
      </c>
      <c r="F4443" s="4">
        <f t="shared" si="348"/>
        <v>1.1102230246251565E-16</v>
      </c>
      <c r="G4443" s="4">
        <f t="shared" si="349"/>
        <v>1.1102230246251565E-16</v>
      </c>
      <c r="H4443" s="8">
        <f t="shared" si="350"/>
        <v>1.2325951644078309E-32</v>
      </c>
      <c r="J4443" s="8">
        <v>105574</v>
      </c>
      <c r="K4443" s="8">
        <f t="shared" si="346"/>
        <v>105574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347"/>
        <v>-0.61187499999999995</v>
      </c>
      <c r="E4444" s="8">
        <v>-0.61187499999999995</v>
      </c>
      <c r="F4444" s="4">
        <f t="shared" si="348"/>
        <v>0</v>
      </c>
      <c r="G4444" s="4">
        <f t="shared" si="349"/>
        <v>0</v>
      </c>
      <c r="H4444" s="8">
        <f t="shared" si="350"/>
        <v>0</v>
      </c>
      <c r="J4444" s="8">
        <v>105187</v>
      </c>
      <c r="K4444" s="8">
        <f t="shared" si="346"/>
        <v>105187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347"/>
        <v>-0.61187499999999995</v>
      </c>
      <c r="E4445" s="8">
        <v>-0.61187499999999995</v>
      </c>
      <c r="F4445" s="4">
        <f t="shared" si="348"/>
        <v>0</v>
      </c>
      <c r="G4445" s="4">
        <f t="shared" si="349"/>
        <v>0</v>
      </c>
      <c r="H4445" s="8">
        <f t="shared" si="350"/>
        <v>0</v>
      </c>
      <c r="J4445" s="8">
        <v>104620</v>
      </c>
      <c r="K4445" s="8">
        <f t="shared" si="346"/>
        <v>104620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347"/>
        <v>-0.61187499999999995</v>
      </c>
      <c r="E4446" s="8">
        <v>-0.61187499999999995</v>
      </c>
      <c r="F4446" s="4">
        <f t="shared" si="348"/>
        <v>0</v>
      </c>
      <c r="G4446" s="4">
        <f t="shared" si="349"/>
        <v>0</v>
      </c>
      <c r="H4446" s="8">
        <f t="shared" si="350"/>
        <v>0</v>
      </c>
      <c r="J4446" s="8">
        <v>85695.9</v>
      </c>
      <c r="K4446" s="8">
        <f t="shared" si="346"/>
        <v>85695.9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347"/>
        <v>-0.61187499999999995</v>
      </c>
      <c r="E4447" s="8">
        <v>-0.61187499999999995</v>
      </c>
      <c r="F4447" s="4">
        <f t="shared" si="348"/>
        <v>0</v>
      </c>
      <c r="G4447" s="4">
        <f t="shared" si="349"/>
        <v>0</v>
      </c>
      <c r="H4447" s="8">
        <f t="shared" si="350"/>
        <v>0</v>
      </c>
      <c r="J4447" s="8">
        <v>38129</v>
      </c>
      <c r="K4447" s="8">
        <f t="shared" si="346"/>
        <v>38129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347"/>
        <v>-0.61187499999999995</v>
      </c>
      <c r="E4448" s="8">
        <v>-0.61187499999999995</v>
      </c>
      <c r="F4448" s="4">
        <f t="shared" si="348"/>
        <v>0</v>
      </c>
      <c r="G4448" s="4">
        <f t="shared" si="349"/>
        <v>0</v>
      </c>
      <c r="H4448" s="8">
        <f t="shared" si="350"/>
        <v>0</v>
      </c>
      <c r="J4448" s="8">
        <v>-924.71500000000003</v>
      </c>
      <c r="K4448" s="8">
        <f t="shared" si="346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347"/>
        <v>-0.61187499999999995</v>
      </c>
      <c r="E4449" s="8">
        <v>-0.61187499999999995</v>
      </c>
      <c r="F4449" s="4">
        <f t="shared" si="348"/>
        <v>0</v>
      </c>
      <c r="G4449" s="4">
        <f t="shared" si="349"/>
        <v>0</v>
      </c>
      <c r="H4449" s="8">
        <f t="shared" si="350"/>
        <v>0</v>
      </c>
      <c r="J4449" s="8">
        <v>-611.875</v>
      </c>
      <c r="K4449" s="8">
        <f t="shared" si="346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347"/>
        <v>-0.61187499999999995</v>
      </c>
      <c r="E4450" s="8">
        <v>-0.61187499999999995</v>
      </c>
      <c r="F4450" s="4">
        <f t="shared" si="348"/>
        <v>0</v>
      </c>
      <c r="G4450" s="4">
        <f t="shared" si="349"/>
        <v>0</v>
      </c>
      <c r="H4450" s="8">
        <f t="shared" si="350"/>
        <v>0</v>
      </c>
      <c r="J4450" s="8">
        <v>-611.875</v>
      </c>
      <c r="K4450" s="8">
        <f t="shared" si="346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347"/>
        <v>-0.61187499999999995</v>
      </c>
      <c r="E4451" s="8">
        <v>-0.61187499999999995</v>
      </c>
      <c r="F4451" s="4">
        <f t="shared" si="348"/>
        <v>0</v>
      </c>
      <c r="G4451" s="4">
        <f t="shared" si="349"/>
        <v>0</v>
      </c>
      <c r="H4451" s="8">
        <f t="shared" si="350"/>
        <v>0</v>
      </c>
      <c r="J4451" s="8">
        <v>-611.875</v>
      </c>
      <c r="K4451" s="8">
        <f t="shared" si="346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347"/>
        <v>-0.61187499999999995</v>
      </c>
      <c r="E4452" s="8">
        <v>-0.61187499999999995</v>
      </c>
      <c r="F4452" s="4">
        <f t="shared" si="348"/>
        <v>0</v>
      </c>
      <c r="G4452" s="4">
        <f t="shared" si="349"/>
        <v>0</v>
      </c>
      <c r="H4452" s="8">
        <f t="shared" si="350"/>
        <v>0</v>
      </c>
      <c r="J4452" s="8">
        <v>-611.875</v>
      </c>
      <c r="K4452" s="8">
        <f t="shared" si="346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347"/>
        <v>-1.0669200000000001</v>
      </c>
      <c r="E4453" s="8">
        <v>-1.0669150000000001</v>
      </c>
      <c r="F4453" s="4">
        <f t="shared" si="348"/>
        <v>5.000000000032756E-6</v>
      </c>
      <c r="G4453" s="4">
        <f t="shared" si="349"/>
        <v>5.000000000032756E-6</v>
      </c>
      <c r="H4453" s="8">
        <f t="shared" si="350"/>
        <v>2.5000000000327561E-11</v>
      </c>
      <c r="J4453" s="8">
        <v>-611.875</v>
      </c>
      <c r="K4453" s="8">
        <f t="shared" si="346"/>
        <v>-611.875</v>
      </c>
    </row>
    <row r="4454" spans="1:11" x14ac:dyDescent="0.25">
      <c r="A4454" s="8">
        <v>4446</v>
      </c>
      <c r="B4454" s="8">
        <v>5</v>
      </c>
      <c r="C4454" s="8">
        <v>-4668.1499999999996</v>
      </c>
      <c r="D4454" s="8">
        <f t="shared" si="347"/>
        <v>-4.6681499999999998</v>
      </c>
      <c r="E4454" s="8">
        <v>-4.6707970000000003</v>
      </c>
      <c r="F4454" s="4">
        <f t="shared" si="348"/>
        <v>-2.6470000000005101E-3</v>
      </c>
      <c r="G4454" s="4">
        <f t="shared" si="349"/>
        <v>2.6470000000005101E-3</v>
      </c>
      <c r="H4454" s="8">
        <f t="shared" si="350"/>
        <v>7.0066090000026999E-6</v>
      </c>
      <c r="J4454" s="8">
        <v>-611.875</v>
      </c>
      <c r="K4454" s="8">
        <f t="shared" si="346"/>
        <v>-611.875</v>
      </c>
    </row>
    <row r="4455" spans="1:11" x14ac:dyDescent="0.25">
      <c r="A4455" s="8">
        <v>4447</v>
      </c>
      <c r="B4455" s="8">
        <v>6</v>
      </c>
      <c r="C4455" s="8">
        <v>63168.3</v>
      </c>
      <c r="D4455" s="8">
        <f t="shared" si="347"/>
        <v>63.168300000000002</v>
      </c>
      <c r="E4455" s="8">
        <v>64.732483000000002</v>
      </c>
      <c r="F4455" s="4">
        <f t="shared" si="348"/>
        <v>1.5641829999999999</v>
      </c>
      <c r="G4455" s="4">
        <f t="shared" si="349"/>
        <v>1.5641829999999999</v>
      </c>
      <c r="H4455" s="8">
        <f t="shared" si="350"/>
        <v>2.4466684574889994</v>
      </c>
      <c r="J4455" s="8">
        <v>-611.875</v>
      </c>
      <c r="K4455" s="8">
        <f t="shared" si="346"/>
        <v>-611.875</v>
      </c>
    </row>
    <row r="4456" spans="1:11" x14ac:dyDescent="0.25">
      <c r="A4456" s="8">
        <v>4448</v>
      </c>
      <c r="B4456" s="8">
        <v>7</v>
      </c>
      <c r="C4456" s="8">
        <v>108641</v>
      </c>
      <c r="D4456" s="8">
        <f t="shared" si="347"/>
        <v>108.64100000000001</v>
      </c>
      <c r="E4456" s="8">
        <v>108.72779</v>
      </c>
      <c r="F4456" s="4">
        <f t="shared" si="348"/>
        <v>8.6789999999993483E-2</v>
      </c>
      <c r="G4456" s="4">
        <f t="shared" si="349"/>
        <v>8.6789999999993483E-2</v>
      </c>
      <c r="H4456" s="8">
        <f t="shared" si="350"/>
        <v>7.5325040999988692E-3</v>
      </c>
      <c r="J4456" s="8">
        <v>-611.875</v>
      </c>
      <c r="K4456" s="8">
        <f t="shared" si="346"/>
        <v>-611.875</v>
      </c>
    </row>
    <row r="4457" spans="1:11" x14ac:dyDescent="0.25">
      <c r="A4457" s="8">
        <v>4449</v>
      </c>
      <c r="B4457" s="8">
        <v>8</v>
      </c>
      <c r="C4457" s="8">
        <v>107743</v>
      </c>
      <c r="D4457" s="8">
        <f t="shared" si="347"/>
        <v>107.74299999999999</v>
      </c>
      <c r="E4457" s="8">
        <v>108.13634399999999</v>
      </c>
      <c r="F4457" s="4">
        <f t="shared" si="348"/>
        <v>0.39334399999999903</v>
      </c>
      <c r="G4457" s="4">
        <f t="shared" si="349"/>
        <v>0.39334399999999903</v>
      </c>
      <c r="H4457" s="8">
        <f t="shared" si="350"/>
        <v>0.15471950233599924</v>
      </c>
      <c r="J4457" s="8">
        <v>-611.875</v>
      </c>
      <c r="K4457" s="8">
        <f t="shared" si="346"/>
        <v>-611.875</v>
      </c>
    </row>
    <row r="4458" spans="1:11" x14ac:dyDescent="0.25">
      <c r="A4458" s="8">
        <v>4450</v>
      </c>
      <c r="B4458" s="8">
        <v>9</v>
      </c>
      <c r="C4458" s="8">
        <v>106889</v>
      </c>
      <c r="D4458" s="8">
        <f t="shared" si="347"/>
        <v>106.889</v>
      </c>
      <c r="E4458" s="8">
        <v>107.208153</v>
      </c>
      <c r="F4458" s="4">
        <f t="shared" si="348"/>
        <v>0.31915300000000002</v>
      </c>
      <c r="G4458" s="4">
        <f t="shared" si="349"/>
        <v>0.31915300000000002</v>
      </c>
      <c r="H4458" s="8">
        <f t="shared" si="350"/>
        <v>0.10185863740900002</v>
      </c>
      <c r="J4458" s="8">
        <v>-1066.92</v>
      </c>
      <c r="K4458" s="8">
        <f t="shared" si="346"/>
        <v>-1066.92</v>
      </c>
    </row>
    <row r="4459" spans="1:11" x14ac:dyDescent="0.25">
      <c r="A4459" s="8">
        <v>4451</v>
      </c>
      <c r="B4459" s="8">
        <v>10</v>
      </c>
      <c r="C4459" s="8">
        <v>106117</v>
      </c>
      <c r="D4459" s="8">
        <f t="shared" si="347"/>
        <v>106.117</v>
      </c>
      <c r="E4459" s="8">
        <v>106.076302</v>
      </c>
      <c r="F4459" s="4">
        <f t="shared" si="348"/>
        <v>-4.0698000000006118E-2</v>
      </c>
      <c r="G4459" s="4">
        <f t="shared" si="349"/>
        <v>4.0698000000006118E-2</v>
      </c>
      <c r="H4459" s="8">
        <f t="shared" si="350"/>
        <v>1.6563272040004979E-3</v>
      </c>
      <c r="J4459" s="8">
        <v>-1066.92</v>
      </c>
      <c r="K4459" s="8">
        <f t="shared" si="346"/>
        <v>-1066.92</v>
      </c>
    </row>
    <row r="4460" spans="1:11" x14ac:dyDescent="0.25">
      <c r="A4460" s="8">
        <v>4452</v>
      </c>
      <c r="B4460" s="8">
        <v>11</v>
      </c>
      <c r="C4460" s="8">
        <v>105541</v>
      </c>
      <c r="D4460" s="8">
        <f t="shared" si="347"/>
        <v>105.541</v>
      </c>
      <c r="E4460" s="8">
        <v>105.857983</v>
      </c>
      <c r="F4460" s="4">
        <f t="shared" si="348"/>
        <v>0.31698300000000756</v>
      </c>
      <c r="G4460" s="4">
        <f t="shared" si="349"/>
        <v>0.31698300000000756</v>
      </c>
      <c r="H4460" s="8">
        <f t="shared" si="350"/>
        <v>0.1004782222890048</v>
      </c>
      <c r="J4460" s="8">
        <v>-4627.3500000000004</v>
      </c>
      <c r="K4460" s="8">
        <f t="shared" ref="K4460:K4523" si="351">J4460</f>
        <v>-4627.3500000000004</v>
      </c>
    </row>
    <row r="4461" spans="1:11" x14ac:dyDescent="0.25">
      <c r="A4461" s="8">
        <v>4453</v>
      </c>
      <c r="B4461" s="8">
        <v>12</v>
      </c>
      <c r="C4461" s="8">
        <v>104951</v>
      </c>
      <c r="D4461" s="8">
        <f t="shared" si="347"/>
        <v>104.95099999999999</v>
      </c>
      <c r="E4461" s="8">
        <v>105.20534000000001</v>
      </c>
      <c r="F4461" s="4">
        <f t="shared" si="348"/>
        <v>0.25434000000001333</v>
      </c>
      <c r="G4461" s="4">
        <f t="shared" si="349"/>
        <v>0.25434000000001333</v>
      </c>
      <c r="H4461" s="8">
        <f t="shared" si="350"/>
        <v>6.468883560000678E-2</v>
      </c>
      <c r="J4461" s="8">
        <v>85398.8</v>
      </c>
      <c r="K4461" s="8">
        <f t="shared" si="351"/>
        <v>85398.8</v>
      </c>
    </row>
    <row r="4462" spans="1:11" x14ac:dyDescent="0.25">
      <c r="A4462" s="8">
        <v>4454</v>
      </c>
      <c r="B4462" s="8">
        <v>13</v>
      </c>
      <c r="C4462" s="8">
        <v>104493</v>
      </c>
      <c r="D4462" s="8">
        <f t="shared" si="347"/>
        <v>104.49299999999999</v>
      </c>
      <c r="E4462" s="8">
        <v>104.706174</v>
      </c>
      <c r="F4462" s="4">
        <f t="shared" si="348"/>
        <v>0.2131740000000093</v>
      </c>
      <c r="G4462" s="4">
        <f t="shared" si="349"/>
        <v>0.2131740000000093</v>
      </c>
      <c r="H4462" s="8">
        <f t="shared" si="350"/>
        <v>4.5443154276003962E-2</v>
      </c>
      <c r="J4462" s="8">
        <v>57929.599999999999</v>
      </c>
      <c r="K4462" s="8">
        <f t="shared" si="351"/>
        <v>57929.599999999999</v>
      </c>
    </row>
    <row r="4463" spans="1:11" x14ac:dyDescent="0.25">
      <c r="A4463" s="8">
        <v>4455</v>
      </c>
      <c r="B4463" s="8">
        <v>14</v>
      </c>
      <c r="C4463" s="8">
        <v>104122</v>
      </c>
      <c r="D4463" s="8">
        <f t="shared" si="347"/>
        <v>104.122</v>
      </c>
      <c r="E4463" s="8">
        <v>104.29577500000001</v>
      </c>
      <c r="F4463" s="4">
        <f t="shared" si="348"/>
        <v>0.17377500000000623</v>
      </c>
      <c r="G4463" s="4">
        <f t="shared" si="349"/>
        <v>0.17377500000000623</v>
      </c>
      <c r="H4463" s="8">
        <f t="shared" si="350"/>
        <v>3.0197750625002167E-2</v>
      </c>
      <c r="J4463" s="8">
        <v>107781</v>
      </c>
      <c r="K4463" s="8">
        <f t="shared" si="351"/>
        <v>107781</v>
      </c>
    </row>
    <row r="4464" spans="1:11" x14ac:dyDescent="0.25">
      <c r="A4464" s="8">
        <v>4456</v>
      </c>
      <c r="B4464" s="8">
        <v>15</v>
      </c>
      <c r="C4464" s="8">
        <v>103810</v>
      </c>
      <c r="D4464" s="8">
        <f t="shared" si="347"/>
        <v>103.81</v>
      </c>
      <c r="E4464" s="8">
        <v>103.702046</v>
      </c>
      <c r="F4464" s="4">
        <f t="shared" si="348"/>
        <v>-0.10795400000000654</v>
      </c>
      <c r="G4464" s="4">
        <f t="shared" si="349"/>
        <v>0.10795400000000654</v>
      </c>
      <c r="H4464" s="8">
        <f t="shared" si="350"/>
        <v>1.1654066116001413E-2</v>
      </c>
      <c r="J4464" s="8">
        <v>99029.1</v>
      </c>
      <c r="K4464" s="8">
        <f t="shared" si="351"/>
        <v>99029.1</v>
      </c>
    </row>
    <row r="4465" spans="1:11" x14ac:dyDescent="0.25">
      <c r="A4465" s="8">
        <v>4457</v>
      </c>
      <c r="B4465" s="8">
        <v>16</v>
      </c>
      <c r="C4465" s="8">
        <v>103897</v>
      </c>
      <c r="D4465" s="8">
        <f t="shared" si="347"/>
        <v>103.89700000000001</v>
      </c>
      <c r="E4465" s="8">
        <v>103.79072600000001</v>
      </c>
      <c r="F4465" s="4">
        <f t="shared" si="348"/>
        <v>-0.10627399999999909</v>
      </c>
      <c r="G4465" s="4">
        <f t="shared" si="349"/>
        <v>0.10627399999999909</v>
      </c>
      <c r="H4465" s="8">
        <f t="shared" si="350"/>
        <v>1.1294163075999807E-2</v>
      </c>
      <c r="J4465" s="8">
        <v>86372.6</v>
      </c>
      <c r="K4465" s="8">
        <f t="shared" si="351"/>
        <v>86372.6</v>
      </c>
    </row>
    <row r="4466" spans="1:11" x14ac:dyDescent="0.25">
      <c r="A4466" s="8">
        <v>4458</v>
      </c>
      <c r="B4466" s="8">
        <v>17</v>
      </c>
      <c r="C4466" s="8">
        <v>74443</v>
      </c>
      <c r="D4466" s="8">
        <f t="shared" si="347"/>
        <v>74.442999999999998</v>
      </c>
      <c r="E4466" s="8">
        <v>72.252097000000006</v>
      </c>
      <c r="F4466" s="4">
        <f t="shared" si="348"/>
        <v>-2.1909029999999916</v>
      </c>
      <c r="G4466" s="4">
        <f t="shared" si="349"/>
        <v>2.1909029999999916</v>
      </c>
      <c r="H4466" s="8">
        <f t="shared" si="350"/>
        <v>4.800055955408963</v>
      </c>
      <c r="J4466" s="8">
        <v>103744</v>
      </c>
      <c r="K4466" s="8">
        <f t="shared" si="351"/>
        <v>103744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347"/>
        <v>-0.92471500000000006</v>
      </c>
      <c r="E4467" s="8">
        <v>-0.92471499999999995</v>
      </c>
      <c r="F4467" s="4">
        <f t="shared" si="348"/>
        <v>1.1102230246251565E-16</v>
      </c>
      <c r="G4467" s="4">
        <f t="shared" si="349"/>
        <v>1.1102230246251565E-16</v>
      </c>
      <c r="H4467" s="8">
        <f t="shared" si="350"/>
        <v>1.2325951644078309E-32</v>
      </c>
      <c r="J4467" s="8">
        <v>104787</v>
      </c>
      <c r="K4467" s="8">
        <f t="shared" si="351"/>
        <v>104787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347"/>
        <v>-0.61187499999999995</v>
      </c>
      <c r="E4468" s="8">
        <v>-0.61187499999999995</v>
      </c>
      <c r="F4468" s="4">
        <f t="shared" si="348"/>
        <v>0</v>
      </c>
      <c r="G4468" s="4">
        <f t="shared" si="349"/>
        <v>0</v>
      </c>
      <c r="H4468" s="8">
        <f t="shared" si="350"/>
        <v>0</v>
      </c>
      <c r="J4468" s="8">
        <v>104827</v>
      </c>
      <c r="K4468" s="8">
        <f t="shared" si="351"/>
        <v>104827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347"/>
        <v>-0.61187499999999995</v>
      </c>
      <c r="E4469" s="8">
        <v>-0.61187499999999995</v>
      </c>
      <c r="F4469" s="4">
        <f t="shared" si="348"/>
        <v>0</v>
      </c>
      <c r="G4469" s="4">
        <f t="shared" si="349"/>
        <v>0</v>
      </c>
      <c r="H4469" s="8">
        <f t="shared" si="350"/>
        <v>0</v>
      </c>
      <c r="J4469" s="8">
        <v>104906</v>
      </c>
      <c r="K4469" s="8">
        <f t="shared" si="351"/>
        <v>104906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347"/>
        <v>-0.61187499999999995</v>
      </c>
      <c r="E4470" s="8">
        <v>-0.61187499999999995</v>
      </c>
      <c r="F4470" s="4">
        <f t="shared" si="348"/>
        <v>0</v>
      </c>
      <c r="G4470" s="4">
        <f t="shared" si="349"/>
        <v>0</v>
      </c>
      <c r="H4470" s="8">
        <f t="shared" si="350"/>
        <v>0</v>
      </c>
      <c r="J4470" s="8">
        <v>104797</v>
      </c>
      <c r="K4470" s="8">
        <f t="shared" si="351"/>
        <v>104797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347"/>
        <v>-0.61187499999999995</v>
      </c>
      <c r="E4471" s="8">
        <v>-0.61187499999999995</v>
      </c>
      <c r="F4471" s="4">
        <f t="shared" si="348"/>
        <v>0</v>
      </c>
      <c r="G4471" s="4">
        <f t="shared" si="349"/>
        <v>0</v>
      </c>
      <c r="H4471" s="8">
        <f t="shared" si="350"/>
        <v>0</v>
      </c>
      <c r="J4471" s="8">
        <v>66835</v>
      </c>
      <c r="K4471" s="8">
        <f t="shared" si="351"/>
        <v>66835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347"/>
        <v>-0.61187499999999995</v>
      </c>
      <c r="E4472" s="8">
        <v>-0.61187499999999995</v>
      </c>
      <c r="F4472" s="4">
        <f t="shared" si="348"/>
        <v>0</v>
      </c>
      <c r="G4472" s="4">
        <f t="shared" si="349"/>
        <v>0</v>
      </c>
      <c r="H4472" s="8">
        <f t="shared" si="350"/>
        <v>0</v>
      </c>
      <c r="J4472" s="8">
        <v>-924.71500000000003</v>
      </c>
      <c r="K4472" s="8">
        <f t="shared" si="35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347"/>
        <v>-0.61187499999999995</v>
      </c>
      <c r="E4473" s="8">
        <v>-0.61187499999999995</v>
      </c>
      <c r="F4473" s="4">
        <f t="shared" si="348"/>
        <v>0</v>
      </c>
      <c r="G4473" s="4">
        <f t="shared" si="349"/>
        <v>0</v>
      </c>
      <c r="H4473" s="8">
        <f t="shared" si="350"/>
        <v>0</v>
      </c>
      <c r="J4473" s="8">
        <v>-611.875</v>
      </c>
      <c r="K4473" s="8">
        <f t="shared" si="35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347"/>
        <v>-0.61187499999999995</v>
      </c>
      <c r="E4474" s="8">
        <v>-0.61187499999999995</v>
      </c>
      <c r="F4474" s="4">
        <f t="shared" si="348"/>
        <v>0</v>
      </c>
      <c r="G4474" s="4">
        <f t="shared" si="349"/>
        <v>0</v>
      </c>
      <c r="H4474" s="8">
        <f t="shared" si="350"/>
        <v>0</v>
      </c>
      <c r="J4474" s="8">
        <v>-611.875</v>
      </c>
      <c r="K4474" s="8">
        <f t="shared" si="35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347"/>
        <v>-0.61187499999999995</v>
      </c>
      <c r="E4475" s="8">
        <v>-0.61187499999999995</v>
      </c>
      <c r="F4475" s="4">
        <f t="shared" si="348"/>
        <v>0</v>
      </c>
      <c r="G4475" s="4">
        <f t="shared" si="349"/>
        <v>0</v>
      </c>
      <c r="H4475" s="8">
        <f t="shared" si="350"/>
        <v>0</v>
      </c>
      <c r="J4475" s="8">
        <v>-611.875</v>
      </c>
      <c r="K4475" s="8">
        <f t="shared" si="35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347"/>
        <v>-0.61187499999999995</v>
      </c>
      <c r="E4476" s="8">
        <v>-0.61187499999999995</v>
      </c>
      <c r="F4476" s="4">
        <f t="shared" si="348"/>
        <v>0</v>
      </c>
      <c r="G4476" s="4">
        <f t="shared" si="349"/>
        <v>0</v>
      </c>
      <c r="H4476" s="8">
        <f t="shared" si="350"/>
        <v>0</v>
      </c>
      <c r="J4476" s="8">
        <v>-611.875</v>
      </c>
      <c r="K4476" s="8">
        <f t="shared" si="35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347"/>
        <v>-1.0669200000000001</v>
      </c>
      <c r="E4477" s="8">
        <v>-1.0669150000000001</v>
      </c>
      <c r="F4477" s="4">
        <f t="shared" si="348"/>
        <v>5.000000000032756E-6</v>
      </c>
      <c r="G4477" s="4">
        <f t="shared" si="349"/>
        <v>5.000000000032756E-6</v>
      </c>
      <c r="H4477" s="8">
        <f t="shared" si="350"/>
        <v>2.5000000000327561E-11</v>
      </c>
      <c r="J4477" s="8">
        <v>-611.875</v>
      </c>
      <c r="K4477" s="8">
        <f t="shared" si="351"/>
        <v>-611.875</v>
      </c>
    </row>
    <row r="4478" spans="1:11" x14ac:dyDescent="0.25">
      <c r="A4478" s="8">
        <v>4470</v>
      </c>
      <c r="B4478" s="8">
        <v>5</v>
      </c>
      <c r="C4478" s="8">
        <v>-4657.05</v>
      </c>
      <c r="D4478" s="8">
        <f t="shared" si="347"/>
        <v>-4.6570499999999999</v>
      </c>
      <c r="E4478" s="8">
        <v>-4.658906</v>
      </c>
      <c r="F4478" s="4">
        <f t="shared" si="348"/>
        <v>-1.8560000000000798E-3</v>
      </c>
      <c r="G4478" s="4">
        <f t="shared" si="349"/>
        <v>1.8560000000000798E-3</v>
      </c>
      <c r="H4478" s="8">
        <f t="shared" si="350"/>
        <v>3.4447360000002964E-6</v>
      </c>
      <c r="J4478" s="8">
        <v>-611.875</v>
      </c>
      <c r="K4478" s="8">
        <f t="shared" si="351"/>
        <v>-611.875</v>
      </c>
    </row>
    <row r="4479" spans="1:11" x14ac:dyDescent="0.25">
      <c r="A4479" s="8">
        <v>4471</v>
      </c>
      <c r="B4479" s="8">
        <v>6</v>
      </c>
      <c r="C4479" s="8">
        <v>46214.2</v>
      </c>
      <c r="D4479" s="8">
        <f t="shared" si="347"/>
        <v>46.214199999999998</v>
      </c>
      <c r="E4479" s="8">
        <v>47.759448999999996</v>
      </c>
      <c r="F4479" s="4">
        <f t="shared" si="348"/>
        <v>1.5452489999999983</v>
      </c>
      <c r="G4479" s="4">
        <f t="shared" si="349"/>
        <v>1.5452489999999983</v>
      </c>
      <c r="H4479" s="8">
        <f t="shared" si="350"/>
        <v>2.3877944720009947</v>
      </c>
      <c r="J4479" s="8">
        <v>-611.875</v>
      </c>
      <c r="K4479" s="8">
        <f t="shared" si="351"/>
        <v>-611.875</v>
      </c>
    </row>
    <row r="4480" spans="1:11" x14ac:dyDescent="0.25">
      <c r="A4480" s="8">
        <v>4472</v>
      </c>
      <c r="B4480" s="8">
        <v>7</v>
      </c>
      <c r="C4480" s="8">
        <v>108259</v>
      </c>
      <c r="D4480" s="8">
        <f t="shared" si="347"/>
        <v>108.259</v>
      </c>
      <c r="E4480" s="8">
        <v>108.621211</v>
      </c>
      <c r="F4480" s="4">
        <f t="shared" si="348"/>
        <v>0.36221100000000206</v>
      </c>
      <c r="G4480" s="4">
        <f t="shared" si="349"/>
        <v>0.36221100000000206</v>
      </c>
      <c r="H4480" s="8">
        <f t="shared" si="350"/>
        <v>0.13119680852100149</v>
      </c>
      <c r="J4480" s="8">
        <v>-611.875</v>
      </c>
      <c r="K4480" s="8">
        <f t="shared" si="351"/>
        <v>-611.875</v>
      </c>
    </row>
    <row r="4481" spans="1:11" x14ac:dyDescent="0.25">
      <c r="A4481" s="8">
        <v>4473</v>
      </c>
      <c r="B4481" s="8">
        <v>8</v>
      </c>
      <c r="C4481" s="8">
        <v>107375</v>
      </c>
      <c r="D4481" s="8">
        <f t="shared" si="347"/>
        <v>107.375</v>
      </c>
      <c r="E4481" s="8">
        <v>107.80580999999999</v>
      </c>
      <c r="F4481" s="4">
        <f t="shared" si="348"/>
        <v>0.43080999999999392</v>
      </c>
      <c r="G4481" s="4">
        <f t="shared" si="349"/>
        <v>0.43080999999999392</v>
      </c>
      <c r="H4481" s="8">
        <f t="shared" si="350"/>
        <v>0.18559725609999475</v>
      </c>
      <c r="J4481" s="8">
        <v>-611.875</v>
      </c>
      <c r="K4481" s="8">
        <f t="shared" si="351"/>
        <v>-611.875</v>
      </c>
    </row>
    <row r="4482" spans="1:11" x14ac:dyDescent="0.25">
      <c r="A4482" s="8">
        <v>4474</v>
      </c>
      <c r="B4482" s="8">
        <v>9</v>
      </c>
      <c r="C4482" s="8">
        <v>106479</v>
      </c>
      <c r="D4482" s="8">
        <f t="shared" si="347"/>
        <v>106.479</v>
      </c>
      <c r="E4482" s="8">
        <v>106.928894</v>
      </c>
      <c r="F4482" s="4">
        <f t="shared" si="348"/>
        <v>0.44989400000000046</v>
      </c>
      <c r="G4482" s="4">
        <f t="shared" si="349"/>
        <v>0.44989400000000046</v>
      </c>
      <c r="H4482" s="8">
        <f t="shared" si="350"/>
        <v>0.20240461123600043</v>
      </c>
      <c r="J4482" s="8">
        <v>-1066.92</v>
      </c>
      <c r="K4482" s="8">
        <f t="shared" si="351"/>
        <v>-1066.92</v>
      </c>
    </row>
    <row r="4483" spans="1:11" x14ac:dyDescent="0.25">
      <c r="A4483" s="8">
        <v>4475</v>
      </c>
      <c r="B4483" s="8">
        <v>10</v>
      </c>
      <c r="C4483" s="8">
        <v>105734</v>
      </c>
      <c r="D4483" s="8">
        <f t="shared" si="347"/>
        <v>105.73399999999999</v>
      </c>
      <c r="E4483" s="8">
        <v>106.013195</v>
      </c>
      <c r="F4483" s="4">
        <f t="shared" si="348"/>
        <v>0.27919500000000141</v>
      </c>
      <c r="G4483" s="4">
        <f t="shared" si="349"/>
        <v>0.27919500000000141</v>
      </c>
      <c r="H4483" s="8">
        <f t="shared" si="350"/>
        <v>7.7949848025000795E-2</v>
      </c>
      <c r="J4483" s="8">
        <v>-4670.8</v>
      </c>
      <c r="K4483" s="8">
        <f t="shared" si="351"/>
        <v>-4670.8</v>
      </c>
    </row>
    <row r="4484" spans="1:11" x14ac:dyDescent="0.25">
      <c r="A4484" s="8">
        <v>4476</v>
      </c>
      <c r="B4484" s="8">
        <v>11</v>
      </c>
      <c r="C4484" s="8">
        <v>105217</v>
      </c>
      <c r="D4484" s="8">
        <f t="shared" si="347"/>
        <v>105.217</v>
      </c>
      <c r="E4484" s="8">
        <v>105.47968899999999</v>
      </c>
      <c r="F4484" s="4">
        <f t="shared" si="348"/>
        <v>0.26268899999999462</v>
      </c>
      <c r="G4484" s="4">
        <f t="shared" si="349"/>
        <v>0.26268899999999462</v>
      </c>
      <c r="H4484" s="8">
        <f t="shared" si="350"/>
        <v>6.9005510720997171E-2</v>
      </c>
      <c r="J4484" s="8">
        <v>64741.1</v>
      </c>
      <c r="K4484" s="8">
        <f t="shared" si="351"/>
        <v>64741.1</v>
      </c>
    </row>
    <row r="4485" spans="1:11" x14ac:dyDescent="0.25">
      <c r="A4485" s="8">
        <v>4477</v>
      </c>
      <c r="B4485" s="8">
        <v>12</v>
      </c>
      <c r="C4485" s="8">
        <v>104671</v>
      </c>
      <c r="D4485" s="8">
        <f t="shared" si="347"/>
        <v>104.67100000000001</v>
      </c>
      <c r="E4485" s="8">
        <v>105.064256</v>
      </c>
      <c r="F4485" s="4">
        <f t="shared" si="348"/>
        <v>0.39325599999999383</v>
      </c>
      <c r="G4485" s="4">
        <f t="shared" si="349"/>
        <v>0.39325599999999383</v>
      </c>
      <c r="H4485" s="8">
        <f t="shared" si="350"/>
        <v>0.15465028153599514</v>
      </c>
      <c r="J4485" s="8">
        <v>108715</v>
      </c>
      <c r="K4485" s="8">
        <f t="shared" si="351"/>
        <v>108715</v>
      </c>
    </row>
    <row r="4486" spans="1:11" x14ac:dyDescent="0.25">
      <c r="A4486" s="8">
        <v>4478</v>
      </c>
      <c r="B4486" s="8">
        <v>13</v>
      </c>
      <c r="C4486" s="8">
        <v>104278</v>
      </c>
      <c r="D4486" s="8">
        <f t="shared" si="347"/>
        <v>104.27800000000001</v>
      </c>
      <c r="E4486" s="8">
        <v>104.54672600000001</v>
      </c>
      <c r="F4486" s="4">
        <f t="shared" si="348"/>
        <v>0.26872600000000091</v>
      </c>
      <c r="G4486" s="4">
        <f t="shared" si="349"/>
        <v>0.26872600000000091</v>
      </c>
      <c r="H4486" s="8">
        <f t="shared" si="350"/>
        <v>7.2213663076000495E-2</v>
      </c>
      <c r="J4486" s="8">
        <v>108145</v>
      </c>
      <c r="K4486" s="8">
        <f t="shared" si="351"/>
        <v>108145</v>
      </c>
    </row>
    <row r="4487" spans="1:11" x14ac:dyDescent="0.25">
      <c r="A4487" s="8">
        <v>4479</v>
      </c>
      <c r="B4487" s="8">
        <v>14</v>
      </c>
      <c r="C4487" s="8">
        <v>104007</v>
      </c>
      <c r="D4487" s="8">
        <f t="shared" si="347"/>
        <v>104.00700000000001</v>
      </c>
      <c r="E4487" s="8">
        <v>104.31740600000001</v>
      </c>
      <c r="F4487" s="4">
        <f t="shared" si="348"/>
        <v>0.3104060000000004</v>
      </c>
      <c r="G4487" s="4">
        <f t="shared" si="349"/>
        <v>0.3104060000000004</v>
      </c>
      <c r="H4487" s="8">
        <f t="shared" si="350"/>
        <v>9.6351884836000254E-2</v>
      </c>
      <c r="J4487" s="8">
        <v>107244</v>
      </c>
      <c r="K4487" s="8">
        <f t="shared" si="351"/>
        <v>107244</v>
      </c>
    </row>
    <row r="4488" spans="1:11" x14ac:dyDescent="0.25">
      <c r="A4488" s="8">
        <v>4480</v>
      </c>
      <c r="B4488" s="8">
        <v>15</v>
      </c>
      <c r="C4488" s="8">
        <v>103762</v>
      </c>
      <c r="D4488" s="8">
        <f t="shared" si="347"/>
        <v>103.762</v>
      </c>
      <c r="E4488" s="8">
        <v>104.25727000000001</v>
      </c>
      <c r="F4488" s="4">
        <f t="shared" si="348"/>
        <v>0.49527000000000498</v>
      </c>
      <c r="G4488" s="4">
        <f t="shared" si="349"/>
        <v>0.49527000000000498</v>
      </c>
      <c r="H4488" s="8">
        <f t="shared" si="350"/>
        <v>0.24529237290000494</v>
      </c>
      <c r="J4488" s="8">
        <v>106141</v>
      </c>
      <c r="K4488" s="8">
        <f t="shared" si="351"/>
        <v>106141</v>
      </c>
    </row>
    <row r="4489" spans="1:11" x14ac:dyDescent="0.25">
      <c r="A4489" s="8">
        <v>4481</v>
      </c>
      <c r="B4489" s="8">
        <v>16</v>
      </c>
      <c r="C4489" s="8">
        <v>103863</v>
      </c>
      <c r="D4489" s="8">
        <f t="shared" ref="D4489:D4552" si="352">C4489/1000</f>
        <v>103.863</v>
      </c>
      <c r="E4489" s="8">
        <v>104.06779299999999</v>
      </c>
      <c r="F4489" s="4">
        <f t="shared" ref="F4489:F4552" si="353">(E4489- D4489)</f>
        <v>0.20479299999999512</v>
      </c>
      <c r="G4489" s="4">
        <f t="shared" ref="G4489:G4552" si="354">ABS(F4489)</f>
        <v>0.20479299999999512</v>
      </c>
      <c r="H4489" s="8">
        <f t="shared" ref="H4489:H4552" si="355">(G4489^2)</f>
        <v>4.1940172848998002E-2</v>
      </c>
      <c r="J4489" s="8">
        <v>105931</v>
      </c>
      <c r="K4489" s="8">
        <f t="shared" si="351"/>
        <v>105931</v>
      </c>
    </row>
    <row r="4490" spans="1:11" x14ac:dyDescent="0.25">
      <c r="A4490" s="8">
        <v>4482</v>
      </c>
      <c r="B4490" s="8">
        <v>17</v>
      </c>
      <c r="C4490" s="8">
        <v>67519.7</v>
      </c>
      <c r="D4490" s="8">
        <f t="shared" si="352"/>
        <v>67.5197</v>
      </c>
      <c r="E4490" s="8">
        <v>65.535550999999998</v>
      </c>
      <c r="F4490" s="4">
        <f t="shared" si="353"/>
        <v>-1.9841490000000022</v>
      </c>
      <c r="G4490" s="4">
        <f t="shared" si="354"/>
        <v>1.9841490000000022</v>
      </c>
      <c r="H4490" s="8">
        <f t="shared" si="355"/>
        <v>3.9368472542010085</v>
      </c>
      <c r="J4490" s="8">
        <v>105302</v>
      </c>
      <c r="K4490" s="8">
        <f t="shared" si="351"/>
        <v>105302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352"/>
        <v>-0.92471500000000006</v>
      </c>
      <c r="E4491" s="8">
        <v>-0.92471499999999995</v>
      </c>
      <c r="F4491" s="4">
        <f t="shared" si="353"/>
        <v>1.1102230246251565E-16</v>
      </c>
      <c r="G4491" s="4">
        <f t="shared" si="354"/>
        <v>1.1102230246251565E-16</v>
      </c>
      <c r="H4491" s="8">
        <f t="shared" si="355"/>
        <v>1.2325951644078309E-32</v>
      </c>
      <c r="J4491" s="8">
        <v>104825</v>
      </c>
      <c r="K4491" s="8">
        <f t="shared" si="351"/>
        <v>104825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352"/>
        <v>-0.61187499999999995</v>
      </c>
      <c r="E4492" s="8">
        <v>-0.61187499999999995</v>
      </c>
      <c r="F4492" s="4">
        <f t="shared" si="353"/>
        <v>0</v>
      </c>
      <c r="G4492" s="4">
        <f t="shared" si="354"/>
        <v>0</v>
      </c>
      <c r="H4492" s="8">
        <f t="shared" si="355"/>
        <v>0</v>
      </c>
      <c r="J4492" s="8">
        <v>104427</v>
      </c>
      <c r="K4492" s="8">
        <f t="shared" si="351"/>
        <v>104427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352"/>
        <v>-0.61187499999999995</v>
      </c>
      <c r="E4493" s="8">
        <v>-0.61187499999999995</v>
      </c>
      <c r="F4493" s="4">
        <f t="shared" si="353"/>
        <v>0</v>
      </c>
      <c r="G4493" s="4">
        <f t="shared" si="354"/>
        <v>0</v>
      </c>
      <c r="H4493" s="8">
        <f t="shared" si="355"/>
        <v>0</v>
      </c>
      <c r="J4493" s="8">
        <v>103839</v>
      </c>
      <c r="K4493" s="8">
        <f t="shared" si="351"/>
        <v>103839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352"/>
        <v>-0.61187499999999995</v>
      </c>
      <c r="E4494" s="8">
        <v>-0.61187499999999995</v>
      </c>
      <c r="F4494" s="4">
        <f t="shared" si="353"/>
        <v>0</v>
      </c>
      <c r="G4494" s="4">
        <f t="shared" si="354"/>
        <v>0</v>
      </c>
      <c r="H4494" s="8">
        <f t="shared" si="355"/>
        <v>0</v>
      </c>
      <c r="J4494" s="8">
        <v>104048</v>
      </c>
      <c r="K4494" s="8">
        <f t="shared" si="351"/>
        <v>104048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352"/>
        <v>-0.61187499999999995</v>
      </c>
      <c r="E4495" s="8">
        <v>-0.61187499999999995</v>
      </c>
      <c r="F4495" s="4">
        <f t="shared" si="353"/>
        <v>0</v>
      </c>
      <c r="G4495" s="4">
        <f t="shared" si="354"/>
        <v>0</v>
      </c>
      <c r="H4495" s="8">
        <f t="shared" si="355"/>
        <v>0</v>
      </c>
      <c r="J4495" s="8">
        <v>72819.600000000006</v>
      </c>
      <c r="K4495" s="8">
        <f t="shared" si="351"/>
        <v>72819.600000000006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352"/>
        <v>-0.61187499999999995</v>
      </c>
      <c r="E4496" s="8">
        <v>-0.61187499999999995</v>
      </c>
      <c r="F4496" s="4">
        <f t="shared" si="353"/>
        <v>0</v>
      </c>
      <c r="G4496" s="4">
        <f t="shared" si="354"/>
        <v>0</v>
      </c>
      <c r="H4496" s="8">
        <f t="shared" si="355"/>
        <v>0</v>
      </c>
      <c r="J4496" s="8">
        <v>-924.71500000000003</v>
      </c>
      <c r="K4496" s="8">
        <f t="shared" si="35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352"/>
        <v>-0.61187499999999995</v>
      </c>
      <c r="E4497" s="8">
        <v>-0.61187499999999995</v>
      </c>
      <c r="F4497" s="4">
        <f t="shared" si="353"/>
        <v>0</v>
      </c>
      <c r="G4497" s="4">
        <f t="shared" si="354"/>
        <v>0</v>
      </c>
      <c r="H4497" s="8">
        <f t="shared" si="355"/>
        <v>0</v>
      </c>
      <c r="J4497" s="8">
        <v>-611.875</v>
      </c>
      <c r="K4497" s="8">
        <f t="shared" si="35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352"/>
        <v>-0.61187499999999995</v>
      </c>
      <c r="E4498" s="8">
        <v>-0.61187499999999995</v>
      </c>
      <c r="F4498" s="4">
        <f t="shared" si="353"/>
        <v>0</v>
      </c>
      <c r="G4498" s="4">
        <f t="shared" si="354"/>
        <v>0</v>
      </c>
      <c r="H4498" s="8">
        <f t="shared" si="355"/>
        <v>0</v>
      </c>
      <c r="J4498" s="8">
        <v>-611.875</v>
      </c>
      <c r="K4498" s="8">
        <f t="shared" si="35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352"/>
        <v>-0.61187499999999995</v>
      </c>
      <c r="E4499" s="8">
        <v>-0.61187499999999995</v>
      </c>
      <c r="F4499" s="4">
        <f t="shared" si="353"/>
        <v>0</v>
      </c>
      <c r="G4499" s="4">
        <f t="shared" si="354"/>
        <v>0</v>
      </c>
      <c r="H4499" s="8">
        <f t="shared" si="355"/>
        <v>0</v>
      </c>
      <c r="J4499" s="8">
        <v>-611.875</v>
      </c>
      <c r="K4499" s="8">
        <f t="shared" si="35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352"/>
        <v>-0.61187499999999995</v>
      </c>
      <c r="E4500" s="8">
        <v>-0.61187499999999995</v>
      </c>
      <c r="F4500" s="4">
        <f t="shared" si="353"/>
        <v>0</v>
      </c>
      <c r="G4500" s="4">
        <f t="shared" si="354"/>
        <v>0</v>
      </c>
      <c r="H4500" s="8">
        <f t="shared" si="355"/>
        <v>0</v>
      </c>
      <c r="J4500" s="8">
        <v>-611.875</v>
      </c>
      <c r="K4500" s="8">
        <f t="shared" si="35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352"/>
        <v>-1.0669200000000001</v>
      </c>
      <c r="E4501" s="8">
        <v>-1.0669150000000001</v>
      </c>
      <c r="F4501" s="4">
        <f t="shared" si="353"/>
        <v>5.000000000032756E-6</v>
      </c>
      <c r="G4501" s="4">
        <f t="shared" si="354"/>
        <v>5.000000000032756E-6</v>
      </c>
      <c r="H4501" s="8">
        <f t="shared" si="355"/>
        <v>2.5000000000327561E-11</v>
      </c>
      <c r="J4501" s="8">
        <v>-611.875</v>
      </c>
      <c r="K4501" s="8">
        <f t="shared" si="35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352"/>
        <v>-1.0669200000000001</v>
      </c>
      <c r="E4502" s="8">
        <v>-1.0669150000000001</v>
      </c>
      <c r="F4502" s="4">
        <f t="shared" si="353"/>
        <v>5.000000000032756E-6</v>
      </c>
      <c r="G4502" s="4">
        <f t="shared" si="354"/>
        <v>5.000000000032756E-6</v>
      </c>
      <c r="H4502" s="8">
        <f t="shared" si="355"/>
        <v>2.5000000000327561E-11</v>
      </c>
      <c r="J4502" s="8">
        <v>-611.875</v>
      </c>
      <c r="K4502" s="8">
        <f t="shared" si="351"/>
        <v>-611.875</v>
      </c>
    </row>
    <row r="4503" spans="1:11" x14ac:dyDescent="0.25">
      <c r="A4503" s="8">
        <v>4495</v>
      </c>
      <c r="B4503" s="8">
        <v>6</v>
      </c>
      <c r="C4503" s="8">
        <v>-2882.75</v>
      </c>
      <c r="D4503" s="8">
        <f t="shared" si="352"/>
        <v>-2.8827500000000001</v>
      </c>
      <c r="E4503" s="8">
        <v>-2.2412719999999999</v>
      </c>
      <c r="F4503" s="4">
        <f t="shared" si="353"/>
        <v>0.64147800000000021</v>
      </c>
      <c r="G4503" s="4">
        <f t="shared" si="354"/>
        <v>0.64147800000000021</v>
      </c>
      <c r="H4503" s="8">
        <f t="shared" si="355"/>
        <v>0.4114940244840003</v>
      </c>
      <c r="J4503" s="8">
        <v>-611.875</v>
      </c>
      <c r="K4503" s="8">
        <f t="shared" si="351"/>
        <v>-611.875</v>
      </c>
    </row>
    <row r="4504" spans="1:11" x14ac:dyDescent="0.25">
      <c r="A4504" s="8">
        <v>4496</v>
      </c>
      <c r="B4504" s="8">
        <v>7</v>
      </c>
      <c r="C4504" s="8">
        <v>107961</v>
      </c>
      <c r="D4504" s="8">
        <f t="shared" si="352"/>
        <v>107.961</v>
      </c>
      <c r="E4504" s="8">
        <v>108.11920600000001</v>
      </c>
      <c r="F4504" s="4">
        <f t="shared" si="353"/>
        <v>0.15820600000000695</v>
      </c>
      <c r="G4504" s="4">
        <f t="shared" si="354"/>
        <v>0.15820600000000695</v>
      </c>
      <c r="H4504" s="8">
        <f t="shared" si="355"/>
        <v>2.5029138436002199E-2</v>
      </c>
      <c r="J4504" s="8">
        <v>-611.875</v>
      </c>
      <c r="K4504" s="8">
        <f t="shared" si="351"/>
        <v>-611.875</v>
      </c>
    </row>
    <row r="4505" spans="1:11" x14ac:dyDescent="0.25">
      <c r="A4505" s="8">
        <v>4497</v>
      </c>
      <c r="B4505" s="8">
        <v>8</v>
      </c>
      <c r="C4505" s="8">
        <v>106864</v>
      </c>
      <c r="D4505" s="8">
        <f t="shared" si="352"/>
        <v>106.864</v>
      </c>
      <c r="E4505" s="8">
        <v>107.219871</v>
      </c>
      <c r="F4505" s="4">
        <f t="shared" si="353"/>
        <v>0.35587099999999339</v>
      </c>
      <c r="G4505" s="4">
        <f t="shared" si="354"/>
        <v>0.35587099999999339</v>
      </c>
      <c r="H4505" s="8">
        <f t="shared" si="355"/>
        <v>0.12664416864099529</v>
      </c>
      <c r="J4505" s="8">
        <v>-611.875</v>
      </c>
      <c r="K4505" s="8">
        <f t="shared" si="351"/>
        <v>-611.875</v>
      </c>
    </row>
    <row r="4506" spans="1:11" x14ac:dyDescent="0.25">
      <c r="A4506" s="8">
        <v>4498</v>
      </c>
      <c r="B4506" s="8">
        <v>9</v>
      </c>
      <c r="C4506" s="8">
        <v>105993</v>
      </c>
      <c r="D4506" s="8">
        <f t="shared" si="352"/>
        <v>105.99299999999999</v>
      </c>
      <c r="E4506" s="8">
        <v>106.344714</v>
      </c>
      <c r="F4506" s="4">
        <f t="shared" si="353"/>
        <v>0.35171400000000119</v>
      </c>
      <c r="G4506" s="4">
        <f t="shared" si="354"/>
        <v>0.35171400000000119</v>
      </c>
      <c r="H4506" s="8">
        <f t="shared" si="355"/>
        <v>0.12370273779600084</v>
      </c>
      <c r="J4506" s="8">
        <v>-1066.92</v>
      </c>
      <c r="K4506" s="8">
        <f t="shared" si="351"/>
        <v>-1066.92</v>
      </c>
    </row>
    <row r="4507" spans="1:11" x14ac:dyDescent="0.25">
      <c r="A4507" s="8">
        <v>4499</v>
      </c>
      <c r="B4507" s="8">
        <v>10</v>
      </c>
      <c r="C4507" s="8">
        <v>105266</v>
      </c>
      <c r="D4507" s="8">
        <f t="shared" si="352"/>
        <v>105.26600000000001</v>
      </c>
      <c r="E4507" s="8">
        <v>105.600416</v>
      </c>
      <c r="F4507" s="4">
        <f t="shared" si="353"/>
        <v>0.33441599999999028</v>
      </c>
      <c r="G4507" s="4">
        <f t="shared" si="354"/>
        <v>0.33441599999999028</v>
      </c>
      <c r="H4507" s="8">
        <f t="shared" si="355"/>
        <v>0.1118340610559935</v>
      </c>
      <c r="J4507" s="8">
        <v>-4658.88</v>
      </c>
      <c r="K4507" s="8">
        <f t="shared" si="351"/>
        <v>-4658.88</v>
      </c>
    </row>
    <row r="4508" spans="1:11" x14ac:dyDescent="0.25">
      <c r="A4508" s="8">
        <v>4500</v>
      </c>
      <c r="B4508" s="8">
        <v>11</v>
      </c>
      <c r="C4508" s="8">
        <v>104708</v>
      </c>
      <c r="D4508" s="8">
        <f t="shared" si="352"/>
        <v>104.708</v>
      </c>
      <c r="E4508" s="8">
        <v>105.00631</v>
      </c>
      <c r="F4508" s="4">
        <f t="shared" si="353"/>
        <v>0.29831000000000074</v>
      </c>
      <c r="G4508" s="4">
        <f t="shared" si="354"/>
        <v>0.29831000000000074</v>
      </c>
      <c r="H4508" s="8">
        <f t="shared" si="355"/>
        <v>8.8988856100000444E-2</v>
      </c>
      <c r="J4508" s="8">
        <v>47793.8</v>
      </c>
      <c r="K4508" s="8">
        <f t="shared" si="351"/>
        <v>47793.8</v>
      </c>
    </row>
    <row r="4509" spans="1:11" x14ac:dyDescent="0.25">
      <c r="A4509" s="8">
        <v>4501</v>
      </c>
      <c r="B4509" s="8">
        <v>12</v>
      </c>
      <c r="C4509" s="8">
        <v>104134</v>
      </c>
      <c r="D4509" s="8">
        <f t="shared" si="352"/>
        <v>104.134</v>
      </c>
      <c r="E4509" s="8">
        <v>104.402699</v>
      </c>
      <c r="F4509" s="4">
        <f t="shared" si="353"/>
        <v>0.26869899999999802</v>
      </c>
      <c r="G4509" s="4">
        <f t="shared" si="354"/>
        <v>0.26869899999999802</v>
      </c>
      <c r="H4509" s="8">
        <f t="shared" si="355"/>
        <v>7.2199152600998934E-2</v>
      </c>
      <c r="J4509" s="8">
        <v>108615</v>
      </c>
      <c r="K4509" s="8">
        <f t="shared" si="351"/>
        <v>108615</v>
      </c>
    </row>
    <row r="4510" spans="1:11" x14ac:dyDescent="0.25">
      <c r="A4510" s="8">
        <v>4502</v>
      </c>
      <c r="B4510" s="8">
        <v>13</v>
      </c>
      <c r="C4510" s="8">
        <v>103740</v>
      </c>
      <c r="D4510" s="8">
        <f t="shared" si="352"/>
        <v>103.74</v>
      </c>
      <c r="E4510" s="8">
        <v>103.978582</v>
      </c>
      <c r="F4510" s="4">
        <f t="shared" si="353"/>
        <v>0.23858200000000807</v>
      </c>
      <c r="G4510" s="4">
        <f t="shared" si="354"/>
        <v>0.23858200000000807</v>
      </c>
      <c r="H4510" s="8">
        <f t="shared" si="355"/>
        <v>5.6921370724003849E-2</v>
      </c>
      <c r="J4510" s="8">
        <v>107715</v>
      </c>
      <c r="K4510" s="8">
        <f t="shared" si="351"/>
        <v>107715</v>
      </c>
    </row>
    <row r="4511" spans="1:11" x14ac:dyDescent="0.25">
      <c r="A4511" s="8">
        <v>4503</v>
      </c>
      <c r="B4511" s="8">
        <v>14</v>
      </c>
      <c r="C4511" s="8">
        <v>103528</v>
      </c>
      <c r="D4511" s="8">
        <f t="shared" si="352"/>
        <v>103.52800000000001</v>
      </c>
      <c r="E4511" s="8">
        <v>103.791318</v>
      </c>
      <c r="F4511" s="4">
        <f t="shared" si="353"/>
        <v>0.26331799999999816</v>
      </c>
      <c r="G4511" s="4">
        <f t="shared" si="354"/>
        <v>0.26331799999999816</v>
      </c>
      <c r="H4511" s="8">
        <f t="shared" si="355"/>
        <v>6.9336369123999028E-2</v>
      </c>
      <c r="J4511" s="8">
        <v>106974</v>
      </c>
      <c r="K4511" s="8">
        <f t="shared" si="351"/>
        <v>106974</v>
      </c>
    </row>
    <row r="4512" spans="1:11" x14ac:dyDescent="0.25">
      <c r="A4512" s="8">
        <v>4504</v>
      </c>
      <c r="B4512" s="8">
        <v>15</v>
      </c>
      <c r="C4512" s="8">
        <v>97071.8</v>
      </c>
      <c r="D4512" s="8">
        <f t="shared" si="352"/>
        <v>97.071799999999996</v>
      </c>
      <c r="E4512" s="8">
        <v>96.136894999999996</v>
      </c>
      <c r="F4512" s="4">
        <f t="shared" si="353"/>
        <v>-0.93490500000000054</v>
      </c>
      <c r="G4512" s="4">
        <f t="shared" si="354"/>
        <v>0.93490500000000054</v>
      </c>
      <c r="H4512" s="8">
        <f t="shared" si="355"/>
        <v>0.87404735902500097</v>
      </c>
      <c r="J4512" s="8">
        <v>106083</v>
      </c>
      <c r="K4512" s="8">
        <f t="shared" si="351"/>
        <v>106083</v>
      </c>
    </row>
    <row r="4513" spans="1:11" x14ac:dyDescent="0.25">
      <c r="A4513" s="8">
        <v>4505</v>
      </c>
      <c r="B4513" s="8">
        <v>16</v>
      </c>
      <c r="C4513" s="8">
        <v>59153.1</v>
      </c>
      <c r="D4513" s="8">
        <f t="shared" si="352"/>
        <v>59.153100000000002</v>
      </c>
      <c r="E4513" s="8">
        <v>57.681775999999999</v>
      </c>
      <c r="F4513" s="4">
        <f t="shared" si="353"/>
        <v>-1.4713240000000027</v>
      </c>
      <c r="G4513" s="4">
        <f t="shared" si="354"/>
        <v>1.4713240000000027</v>
      </c>
      <c r="H4513" s="8">
        <f t="shared" si="355"/>
        <v>2.1647943129760079</v>
      </c>
      <c r="J4513" s="8">
        <v>105566</v>
      </c>
      <c r="K4513" s="8">
        <f t="shared" si="351"/>
        <v>105566</v>
      </c>
    </row>
    <row r="4514" spans="1:11" x14ac:dyDescent="0.25">
      <c r="A4514" s="8">
        <v>4506</v>
      </c>
      <c r="B4514" s="8">
        <v>17</v>
      </c>
      <c r="C4514" s="8">
        <v>-963.12900000000002</v>
      </c>
      <c r="D4514" s="8">
        <f t="shared" si="352"/>
        <v>-0.96312900000000001</v>
      </c>
      <c r="E4514" s="8">
        <v>-0.96249899999999999</v>
      </c>
      <c r="F4514" s="4">
        <f t="shared" si="353"/>
        <v>6.3000000000001943E-4</v>
      </c>
      <c r="G4514" s="4">
        <f t="shared" si="354"/>
        <v>6.3000000000001943E-4</v>
      </c>
      <c r="H4514" s="8">
        <f t="shared" si="355"/>
        <v>3.9690000000002447E-7</v>
      </c>
      <c r="J4514" s="8">
        <v>105165</v>
      </c>
      <c r="K4514" s="8">
        <f t="shared" si="351"/>
        <v>105165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352"/>
        <v>-0.92471500000000006</v>
      </c>
      <c r="E4515" s="8">
        <v>-0.92471499999999995</v>
      </c>
      <c r="F4515" s="4">
        <f t="shared" si="353"/>
        <v>1.1102230246251565E-16</v>
      </c>
      <c r="G4515" s="4">
        <f t="shared" si="354"/>
        <v>1.1102230246251565E-16</v>
      </c>
      <c r="H4515" s="8">
        <f t="shared" si="355"/>
        <v>1.2325951644078309E-32</v>
      </c>
      <c r="J4515" s="8">
        <v>104657</v>
      </c>
      <c r="K4515" s="8">
        <f t="shared" si="351"/>
        <v>104657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352"/>
        <v>-0.61187499999999995</v>
      </c>
      <c r="E4516" s="8">
        <v>-0.61187499999999995</v>
      </c>
      <c r="F4516" s="4">
        <f t="shared" si="353"/>
        <v>0</v>
      </c>
      <c r="G4516" s="4">
        <f t="shared" si="354"/>
        <v>0</v>
      </c>
      <c r="H4516" s="8">
        <f t="shared" si="355"/>
        <v>0</v>
      </c>
      <c r="J4516" s="8">
        <v>104446</v>
      </c>
      <c r="K4516" s="8">
        <f t="shared" si="351"/>
        <v>104446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352"/>
        <v>-0.61187499999999995</v>
      </c>
      <c r="E4517" s="8">
        <v>-0.61187499999999995</v>
      </c>
      <c r="F4517" s="4">
        <f t="shared" si="353"/>
        <v>0</v>
      </c>
      <c r="G4517" s="4">
        <f t="shared" si="354"/>
        <v>0</v>
      </c>
      <c r="H4517" s="8">
        <f t="shared" si="355"/>
        <v>0</v>
      </c>
      <c r="J4517" s="8">
        <v>104382</v>
      </c>
      <c r="K4517" s="8">
        <f t="shared" si="351"/>
        <v>104382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352"/>
        <v>-0.61187499999999995</v>
      </c>
      <c r="E4518" s="8">
        <v>-0.61187499999999995</v>
      </c>
      <c r="F4518" s="4">
        <f t="shared" si="353"/>
        <v>0</v>
      </c>
      <c r="G4518" s="4">
        <f t="shared" si="354"/>
        <v>0</v>
      </c>
      <c r="H4518" s="8">
        <f t="shared" si="355"/>
        <v>0</v>
      </c>
      <c r="J4518" s="8">
        <v>103922</v>
      </c>
      <c r="K4518" s="8">
        <f t="shared" si="351"/>
        <v>103922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352"/>
        <v>-0.61187499999999995</v>
      </c>
      <c r="E4519" s="8">
        <v>-0.61187499999999995</v>
      </c>
      <c r="F4519" s="4">
        <f t="shared" si="353"/>
        <v>0</v>
      </c>
      <c r="G4519" s="4">
        <f t="shared" si="354"/>
        <v>0</v>
      </c>
      <c r="H4519" s="8">
        <f t="shared" si="355"/>
        <v>0</v>
      </c>
      <c r="J4519" s="8">
        <v>66095.3</v>
      </c>
      <c r="K4519" s="8">
        <f t="shared" si="351"/>
        <v>66095.3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352"/>
        <v>-0.61187499999999995</v>
      </c>
      <c r="E4520" s="8">
        <v>-0.61187499999999995</v>
      </c>
      <c r="F4520" s="4">
        <f t="shared" si="353"/>
        <v>0</v>
      </c>
      <c r="G4520" s="4">
        <f t="shared" si="354"/>
        <v>0</v>
      </c>
      <c r="H4520" s="8">
        <f t="shared" si="355"/>
        <v>0</v>
      </c>
      <c r="J4520" s="8">
        <v>-924.71500000000003</v>
      </c>
      <c r="K4520" s="8">
        <f t="shared" si="35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352"/>
        <v>-0.61187499999999995</v>
      </c>
      <c r="E4521" s="8">
        <v>-0.61187499999999995</v>
      </c>
      <c r="F4521" s="4">
        <f t="shared" si="353"/>
        <v>0</v>
      </c>
      <c r="G4521" s="4">
        <f t="shared" si="354"/>
        <v>0</v>
      </c>
      <c r="H4521" s="8">
        <f t="shared" si="355"/>
        <v>0</v>
      </c>
      <c r="J4521" s="8">
        <v>-611.875</v>
      </c>
      <c r="K4521" s="8">
        <f t="shared" si="35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352"/>
        <v>-0.61187499999999995</v>
      </c>
      <c r="E4522" s="8">
        <v>-0.61187499999999995</v>
      </c>
      <c r="F4522" s="4">
        <f t="shared" si="353"/>
        <v>0</v>
      </c>
      <c r="G4522" s="4">
        <f t="shared" si="354"/>
        <v>0</v>
      </c>
      <c r="H4522" s="8">
        <f t="shared" si="355"/>
        <v>0</v>
      </c>
      <c r="J4522" s="8">
        <v>-611.875</v>
      </c>
      <c r="K4522" s="8">
        <f t="shared" si="35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352"/>
        <v>-0.61187499999999995</v>
      </c>
      <c r="E4523" s="8">
        <v>-0.61187499999999995</v>
      </c>
      <c r="F4523" s="4">
        <f t="shared" si="353"/>
        <v>0</v>
      </c>
      <c r="G4523" s="4">
        <f t="shared" si="354"/>
        <v>0</v>
      </c>
      <c r="H4523" s="8">
        <f t="shared" si="355"/>
        <v>0</v>
      </c>
      <c r="J4523" s="8">
        <v>-611.875</v>
      </c>
      <c r="K4523" s="8">
        <f t="shared" si="35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352"/>
        <v>-0.61187499999999995</v>
      </c>
      <c r="E4524" s="8">
        <v>-0.61187499999999995</v>
      </c>
      <c r="F4524" s="4">
        <f t="shared" si="353"/>
        <v>0</v>
      </c>
      <c r="G4524" s="4">
        <f t="shared" si="354"/>
        <v>0</v>
      </c>
      <c r="H4524" s="8">
        <f t="shared" si="355"/>
        <v>0</v>
      </c>
      <c r="J4524" s="8">
        <v>-611.875</v>
      </c>
      <c r="K4524" s="8">
        <f t="shared" ref="K4524:K4587" si="356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352"/>
        <v>-1.0669200000000001</v>
      </c>
      <c r="E4525" s="8">
        <v>-1.0669150000000001</v>
      </c>
      <c r="F4525" s="4">
        <f t="shared" si="353"/>
        <v>5.000000000032756E-6</v>
      </c>
      <c r="G4525" s="4">
        <f t="shared" si="354"/>
        <v>5.000000000032756E-6</v>
      </c>
      <c r="H4525" s="8">
        <f t="shared" si="355"/>
        <v>2.5000000000327561E-11</v>
      </c>
      <c r="J4525" s="8">
        <v>-611.875</v>
      </c>
      <c r="K4525" s="8">
        <f t="shared" si="356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352"/>
        <v>-1.0669200000000001</v>
      </c>
      <c r="E4526" s="8">
        <v>-1.0669150000000001</v>
      </c>
      <c r="F4526" s="4">
        <f t="shared" si="353"/>
        <v>5.000000000032756E-6</v>
      </c>
      <c r="G4526" s="4">
        <f t="shared" si="354"/>
        <v>5.000000000032756E-6</v>
      </c>
      <c r="H4526" s="8">
        <f t="shared" si="355"/>
        <v>2.5000000000327561E-11</v>
      </c>
      <c r="J4526" s="8">
        <v>-611.875</v>
      </c>
      <c r="K4526" s="8">
        <f t="shared" si="356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352"/>
        <v>-0.92471500000000006</v>
      </c>
      <c r="E4527" s="8">
        <v>-0.92471499999999995</v>
      </c>
      <c r="F4527" s="4">
        <f t="shared" si="353"/>
        <v>1.1102230246251565E-16</v>
      </c>
      <c r="G4527" s="4">
        <f t="shared" si="354"/>
        <v>1.1102230246251565E-16</v>
      </c>
      <c r="H4527" s="8">
        <f t="shared" si="355"/>
        <v>1.2325951644078309E-32</v>
      </c>
      <c r="J4527" s="8">
        <v>-611.875</v>
      </c>
      <c r="K4527" s="8">
        <f t="shared" si="356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352"/>
        <v>-0.92471500000000006</v>
      </c>
      <c r="E4528" s="8">
        <v>-0.92471499999999995</v>
      </c>
      <c r="F4528" s="4">
        <f t="shared" si="353"/>
        <v>1.1102230246251565E-16</v>
      </c>
      <c r="G4528" s="4">
        <f t="shared" si="354"/>
        <v>1.1102230246251565E-16</v>
      </c>
      <c r="H4528" s="8">
        <f t="shared" si="355"/>
        <v>1.2325951644078309E-32</v>
      </c>
      <c r="J4528" s="8">
        <v>-611.875</v>
      </c>
      <c r="K4528" s="8">
        <f t="shared" si="356"/>
        <v>-611.875</v>
      </c>
    </row>
    <row r="4529" spans="1:11" x14ac:dyDescent="0.25">
      <c r="A4529" s="8">
        <v>4521</v>
      </c>
      <c r="B4529" s="8">
        <v>8</v>
      </c>
      <c r="C4529" s="8">
        <v>-971.26</v>
      </c>
      <c r="D4529" s="8">
        <f t="shared" si="352"/>
        <v>-0.97126000000000001</v>
      </c>
      <c r="E4529" s="8">
        <v>-0.971244</v>
      </c>
      <c r="F4529" s="4">
        <f t="shared" si="353"/>
        <v>1.6000000000016001E-5</v>
      </c>
      <c r="G4529" s="4">
        <f t="shared" si="354"/>
        <v>1.6000000000016001E-5</v>
      </c>
      <c r="H4529" s="8">
        <f t="shared" si="355"/>
        <v>2.5600000000051207E-10</v>
      </c>
      <c r="J4529" s="8">
        <v>-611.875</v>
      </c>
      <c r="K4529" s="8">
        <f t="shared" si="356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352"/>
        <v>-0.92471500000000006</v>
      </c>
      <c r="E4530" s="8">
        <v>-0.92471499999999995</v>
      </c>
      <c r="F4530" s="4">
        <f t="shared" si="353"/>
        <v>1.1102230246251565E-16</v>
      </c>
      <c r="G4530" s="4">
        <f t="shared" si="354"/>
        <v>1.1102230246251565E-16</v>
      </c>
      <c r="H4530" s="8">
        <f t="shared" si="355"/>
        <v>1.2325951644078309E-32</v>
      </c>
      <c r="J4530" s="8">
        <v>-1066.92</v>
      </c>
      <c r="K4530" s="8">
        <f t="shared" si="356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352"/>
        <v>-0.92471500000000006</v>
      </c>
      <c r="E4531" s="8">
        <v>-0.92471499999999995</v>
      </c>
      <c r="F4531" s="4">
        <f t="shared" si="353"/>
        <v>1.1102230246251565E-16</v>
      </c>
      <c r="G4531" s="4">
        <f t="shared" si="354"/>
        <v>1.1102230246251565E-16</v>
      </c>
      <c r="H4531" s="8">
        <f t="shared" si="355"/>
        <v>1.2325951644078309E-32</v>
      </c>
      <c r="J4531" s="8">
        <v>-1066.92</v>
      </c>
      <c r="K4531" s="8">
        <f t="shared" si="356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352"/>
        <v>-0.92471500000000006</v>
      </c>
      <c r="E4532" s="8">
        <v>-0.92471499999999995</v>
      </c>
      <c r="F4532" s="4">
        <f t="shared" si="353"/>
        <v>1.1102230246251565E-16</v>
      </c>
      <c r="G4532" s="4">
        <f t="shared" si="354"/>
        <v>1.1102230246251565E-16</v>
      </c>
      <c r="H4532" s="8">
        <f t="shared" si="355"/>
        <v>1.2325951644078309E-32</v>
      </c>
      <c r="J4532" s="8">
        <v>-2235.7199999999998</v>
      </c>
      <c r="K4532" s="8">
        <f t="shared" si="356"/>
        <v>-2235.7199999999998</v>
      </c>
    </row>
    <row r="4533" spans="1:11" x14ac:dyDescent="0.25">
      <c r="A4533" s="8">
        <v>4525</v>
      </c>
      <c r="B4533" s="8">
        <v>12</v>
      </c>
      <c r="C4533" s="8">
        <v>-4648.4799999999996</v>
      </c>
      <c r="D4533" s="8">
        <f t="shared" si="352"/>
        <v>-4.6484799999999993</v>
      </c>
      <c r="E4533" s="8">
        <v>-4.6482700000000001</v>
      </c>
      <c r="F4533" s="4">
        <f t="shared" si="353"/>
        <v>2.0999999999915531E-4</v>
      </c>
      <c r="G4533" s="4">
        <f t="shared" si="354"/>
        <v>2.0999999999915531E-4</v>
      </c>
      <c r="H4533" s="8">
        <f t="shared" si="355"/>
        <v>4.409999999964523E-8</v>
      </c>
      <c r="J4533" s="8">
        <v>108127</v>
      </c>
      <c r="K4533" s="8">
        <f t="shared" si="356"/>
        <v>108127</v>
      </c>
    </row>
    <row r="4534" spans="1:11" x14ac:dyDescent="0.25">
      <c r="A4534" s="8">
        <v>4526</v>
      </c>
      <c r="B4534" s="8">
        <v>13</v>
      </c>
      <c r="C4534" s="8">
        <v>12111.3</v>
      </c>
      <c r="D4534" s="8">
        <f t="shared" si="352"/>
        <v>12.1113</v>
      </c>
      <c r="E4534" s="8">
        <v>11.882126</v>
      </c>
      <c r="F4534" s="4">
        <f t="shared" si="353"/>
        <v>-0.22917400000000043</v>
      </c>
      <c r="G4534" s="4">
        <f t="shared" si="354"/>
        <v>0.22917400000000043</v>
      </c>
      <c r="H4534" s="8">
        <f t="shared" si="355"/>
        <v>5.2520722276000201E-2</v>
      </c>
      <c r="J4534" s="8">
        <v>107256</v>
      </c>
      <c r="K4534" s="8">
        <f t="shared" si="356"/>
        <v>107256</v>
      </c>
    </row>
    <row r="4535" spans="1:11" x14ac:dyDescent="0.25">
      <c r="A4535" s="8">
        <v>4527</v>
      </c>
      <c r="B4535" s="8">
        <v>14</v>
      </c>
      <c r="C4535" s="8">
        <v>61370.1</v>
      </c>
      <c r="D4535" s="8">
        <f t="shared" si="352"/>
        <v>61.370100000000001</v>
      </c>
      <c r="E4535" s="8">
        <v>60.867718000000004</v>
      </c>
      <c r="F4535" s="4">
        <f t="shared" si="353"/>
        <v>-0.50238199999999722</v>
      </c>
      <c r="G4535" s="4">
        <f t="shared" si="354"/>
        <v>0.50238199999999722</v>
      </c>
      <c r="H4535" s="8">
        <f t="shared" si="355"/>
        <v>0.25238767392399719</v>
      </c>
      <c r="J4535" s="8">
        <v>106407</v>
      </c>
      <c r="K4535" s="8">
        <f t="shared" si="356"/>
        <v>106407</v>
      </c>
    </row>
    <row r="4536" spans="1:11" x14ac:dyDescent="0.25">
      <c r="A4536" s="8">
        <v>4528</v>
      </c>
      <c r="B4536" s="8">
        <v>15</v>
      </c>
      <c r="C4536" s="8">
        <v>105321</v>
      </c>
      <c r="D4536" s="8">
        <f t="shared" si="352"/>
        <v>105.321</v>
      </c>
      <c r="E4536" s="8">
        <v>105.231526</v>
      </c>
      <c r="F4536" s="4">
        <f t="shared" si="353"/>
        <v>-8.9473999999995613E-2</v>
      </c>
      <c r="G4536" s="4">
        <f t="shared" si="354"/>
        <v>8.9473999999995613E-2</v>
      </c>
      <c r="H4536" s="8">
        <f t="shared" si="355"/>
        <v>8.0055966759992152E-3</v>
      </c>
      <c r="J4536" s="8">
        <v>105684</v>
      </c>
      <c r="K4536" s="8">
        <f t="shared" si="356"/>
        <v>105684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352"/>
        <v>-0.92471500000000006</v>
      </c>
      <c r="E4537" s="8">
        <v>-0.92471499999999995</v>
      </c>
      <c r="F4537" s="4">
        <f t="shared" si="353"/>
        <v>1.1102230246251565E-16</v>
      </c>
      <c r="G4537" s="4">
        <f t="shared" si="354"/>
        <v>1.1102230246251565E-16</v>
      </c>
      <c r="H4537" s="8">
        <f t="shared" si="355"/>
        <v>1.2325951644078309E-32</v>
      </c>
      <c r="J4537" s="8">
        <v>105107</v>
      </c>
      <c r="K4537" s="8">
        <f t="shared" si="356"/>
        <v>105107</v>
      </c>
    </row>
    <row r="4538" spans="1:11" x14ac:dyDescent="0.25">
      <c r="A4538" s="8">
        <v>4530</v>
      </c>
      <c r="B4538" s="8">
        <v>17</v>
      </c>
      <c r="C4538" s="8">
        <v>-4715.7299999999996</v>
      </c>
      <c r="D4538" s="8">
        <f t="shared" si="352"/>
        <v>-4.7157299999999998</v>
      </c>
      <c r="E4538" s="8">
        <v>-4.7120480000000002</v>
      </c>
      <c r="F4538" s="4">
        <f t="shared" si="353"/>
        <v>3.681999999999519E-3</v>
      </c>
      <c r="G4538" s="4">
        <f t="shared" si="354"/>
        <v>3.681999999999519E-3</v>
      </c>
      <c r="H4538" s="8">
        <f t="shared" si="355"/>
        <v>1.3557123999996458E-5</v>
      </c>
      <c r="J4538" s="8">
        <v>104522</v>
      </c>
      <c r="K4538" s="8">
        <f t="shared" si="356"/>
        <v>104522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352"/>
        <v>-0.92471500000000006</v>
      </c>
      <c r="E4539" s="8">
        <v>-0.92471499999999995</v>
      </c>
      <c r="F4539" s="4">
        <f t="shared" si="353"/>
        <v>1.1102230246251565E-16</v>
      </c>
      <c r="G4539" s="4">
        <f t="shared" si="354"/>
        <v>1.1102230246251565E-16</v>
      </c>
      <c r="H4539" s="8">
        <f t="shared" si="355"/>
        <v>1.2325951644078309E-32</v>
      </c>
      <c r="J4539" s="8">
        <v>104112</v>
      </c>
      <c r="K4539" s="8">
        <f t="shared" si="356"/>
        <v>104112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352"/>
        <v>-0.61187499999999995</v>
      </c>
      <c r="E4540" s="8">
        <v>-0.61187499999999995</v>
      </c>
      <c r="F4540" s="4">
        <f t="shared" si="353"/>
        <v>0</v>
      </c>
      <c r="G4540" s="4">
        <f t="shared" si="354"/>
        <v>0</v>
      </c>
      <c r="H4540" s="8">
        <f t="shared" si="355"/>
        <v>0</v>
      </c>
      <c r="J4540" s="8">
        <v>103925</v>
      </c>
      <c r="K4540" s="8">
        <f t="shared" si="356"/>
        <v>103925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352"/>
        <v>-0.61187499999999995</v>
      </c>
      <c r="E4541" s="8">
        <v>-0.61187499999999995</v>
      </c>
      <c r="F4541" s="4">
        <f t="shared" si="353"/>
        <v>0</v>
      </c>
      <c r="G4541" s="4">
        <f t="shared" si="354"/>
        <v>0</v>
      </c>
      <c r="H4541" s="8">
        <f t="shared" si="355"/>
        <v>0</v>
      </c>
      <c r="J4541" s="8">
        <v>96293.1</v>
      </c>
      <c r="K4541" s="8">
        <f t="shared" si="356"/>
        <v>96293.1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352"/>
        <v>-0.61187499999999995</v>
      </c>
      <c r="E4542" s="8">
        <v>-0.61187499999999995</v>
      </c>
      <c r="F4542" s="4">
        <f t="shared" si="353"/>
        <v>0</v>
      </c>
      <c r="G4542" s="4">
        <f t="shared" si="354"/>
        <v>0</v>
      </c>
      <c r="H4542" s="8">
        <f t="shared" si="355"/>
        <v>0</v>
      </c>
      <c r="J4542" s="8">
        <v>58197.5</v>
      </c>
      <c r="K4542" s="8">
        <f t="shared" si="356"/>
        <v>58197.5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352"/>
        <v>-0.61187499999999995</v>
      </c>
      <c r="E4543" s="8">
        <v>-0.61187499999999995</v>
      </c>
      <c r="F4543" s="4">
        <f t="shared" si="353"/>
        <v>0</v>
      </c>
      <c r="G4543" s="4">
        <f t="shared" si="354"/>
        <v>0</v>
      </c>
      <c r="H4543" s="8">
        <f t="shared" si="355"/>
        <v>0</v>
      </c>
      <c r="J4543" s="8">
        <v>-962.68</v>
      </c>
      <c r="K4543" s="8">
        <f t="shared" si="356"/>
        <v>-962.68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352"/>
        <v>-0.61187499999999995</v>
      </c>
      <c r="E4544" s="8">
        <v>-0.61187499999999995</v>
      </c>
      <c r="F4544" s="4">
        <f t="shared" si="353"/>
        <v>0</v>
      </c>
      <c r="G4544" s="4">
        <f t="shared" si="354"/>
        <v>0</v>
      </c>
      <c r="H4544" s="8">
        <f t="shared" si="355"/>
        <v>0</v>
      </c>
      <c r="J4544" s="8">
        <v>-924.71500000000003</v>
      </c>
      <c r="K4544" s="8">
        <f t="shared" si="356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352"/>
        <v>-0.61187499999999995</v>
      </c>
      <c r="E4545" s="8">
        <v>-0.61187499999999995</v>
      </c>
      <c r="F4545" s="4">
        <f t="shared" si="353"/>
        <v>0</v>
      </c>
      <c r="G4545" s="4">
        <f t="shared" si="354"/>
        <v>0</v>
      </c>
      <c r="H4545" s="8">
        <f t="shared" si="355"/>
        <v>0</v>
      </c>
      <c r="J4545" s="8">
        <v>-611.875</v>
      </c>
      <c r="K4545" s="8">
        <f t="shared" si="356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352"/>
        <v>-0.61187499999999995</v>
      </c>
      <c r="E4546" s="8">
        <v>-0.61187499999999995</v>
      </c>
      <c r="F4546" s="4">
        <f t="shared" si="353"/>
        <v>0</v>
      </c>
      <c r="G4546" s="4">
        <f t="shared" si="354"/>
        <v>0</v>
      </c>
      <c r="H4546" s="8">
        <f t="shared" si="355"/>
        <v>0</v>
      </c>
      <c r="J4546" s="8">
        <v>-611.875</v>
      </c>
      <c r="K4546" s="8">
        <f t="shared" si="356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352"/>
        <v>-0.61187499999999995</v>
      </c>
      <c r="E4547" s="8">
        <v>-0.61187499999999995</v>
      </c>
      <c r="F4547" s="4">
        <f t="shared" si="353"/>
        <v>0</v>
      </c>
      <c r="G4547" s="4">
        <f t="shared" si="354"/>
        <v>0</v>
      </c>
      <c r="H4547" s="8">
        <f t="shared" si="355"/>
        <v>0</v>
      </c>
      <c r="J4547" s="8">
        <v>-611.875</v>
      </c>
      <c r="K4547" s="8">
        <f t="shared" si="356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352"/>
        <v>-0.61187499999999995</v>
      </c>
      <c r="E4548" s="8">
        <v>-0.61187499999999995</v>
      </c>
      <c r="F4548" s="4">
        <f t="shared" si="353"/>
        <v>0</v>
      </c>
      <c r="G4548" s="4">
        <f t="shared" si="354"/>
        <v>0</v>
      </c>
      <c r="H4548" s="8">
        <f t="shared" si="355"/>
        <v>0</v>
      </c>
      <c r="J4548" s="8">
        <v>-611.875</v>
      </c>
      <c r="K4548" s="8">
        <f t="shared" si="356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352"/>
        <v>-1.0669200000000001</v>
      </c>
      <c r="E4549" s="8">
        <v>-1.0669150000000001</v>
      </c>
      <c r="F4549" s="4">
        <f t="shared" si="353"/>
        <v>5.000000000032756E-6</v>
      </c>
      <c r="G4549" s="4">
        <f t="shared" si="354"/>
        <v>5.000000000032756E-6</v>
      </c>
      <c r="H4549" s="8">
        <f t="shared" si="355"/>
        <v>2.5000000000327561E-11</v>
      </c>
      <c r="J4549" s="8">
        <v>-611.875</v>
      </c>
      <c r="K4549" s="8">
        <f t="shared" si="356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352"/>
        <v>-1.0669200000000001</v>
      </c>
      <c r="E4550" s="8">
        <v>-1.0669150000000001</v>
      </c>
      <c r="F4550" s="4">
        <f t="shared" si="353"/>
        <v>5.000000000032756E-6</v>
      </c>
      <c r="G4550" s="4">
        <f t="shared" si="354"/>
        <v>5.000000000032756E-6</v>
      </c>
      <c r="H4550" s="8">
        <f t="shared" si="355"/>
        <v>2.5000000000327561E-11</v>
      </c>
      <c r="J4550" s="8">
        <v>-611.875</v>
      </c>
      <c r="K4550" s="8">
        <f t="shared" si="356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352"/>
        <v>-0.92471500000000006</v>
      </c>
      <c r="E4551" s="8">
        <v>-0.92471499999999995</v>
      </c>
      <c r="F4551" s="4">
        <f t="shared" si="353"/>
        <v>1.1102230246251565E-16</v>
      </c>
      <c r="G4551" s="4">
        <f t="shared" si="354"/>
        <v>1.1102230246251565E-16</v>
      </c>
      <c r="H4551" s="8">
        <f t="shared" si="355"/>
        <v>1.2325951644078309E-32</v>
      </c>
      <c r="J4551" s="8">
        <v>-611.875</v>
      </c>
      <c r="K4551" s="8">
        <f t="shared" si="356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352"/>
        <v>-0.92471500000000006</v>
      </c>
      <c r="E4552" s="8">
        <v>-0.92471499999999995</v>
      </c>
      <c r="F4552" s="4">
        <f t="shared" si="353"/>
        <v>1.1102230246251565E-16</v>
      </c>
      <c r="G4552" s="4">
        <f t="shared" si="354"/>
        <v>1.1102230246251565E-16</v>
      </c>
      <c r="H4552" s="8">
        <f t="shared" si="355"/>
        <v>1.2325951644078309E-32</v>
      </c>
      <c r="J4552" s="8">
        <v>-611.875</v>
      </c>
      <c r="K4552" s="8">
        <f t="shared" si="356"/>
        <v>-611.875</v>
      </c>
    </row>
    <row r="4553" spans="1:11" x14ac:dyDescent="0.25">
      <c r="A4553" s="8">
        <v>4545</v>
      </c>
      <c r="B4553" s="8">
        <v>8</v>
      </c>
      <c r="C4553" s="8">
        <v>-4631.68</v>
      </c>
      <c r="D4553" s="8">
        <f t="shared" ref="D4553:D4616" si="357">C4553/1000</f>
        <v>-4.6316800000000002</v>
      </c>
      <c r="E4553" s="8">
        <v>-4.6324880000000004</v>
      </c>
      <c r="F4553" s="4">
        <f t="shared" ref="F4553:F4616" si="358">(E4553- D4553)</f>
        <v>-8.0800000000014194E-4</v>
      </c>
      <c r="G4553" s="4">
        <f t="shared" ref="G4553:G4616" si="359">ABS(F4553)</f>
        <v>8.0800000000014194E-4</v>
      </c>
      <c r="H4553" s="8">
        <f t="shared" ref="H4553:H4616" si="360">(G4553^2)</f>
        <v>6.5286400000022932E-7</v>
      </c>
      <c r="J4553" s="8">
        <v>-611.875</v>
      </c>
      <c r="K4553" s="8">
        <f t="shared" si="356"/>
        <v>-611.875</v>
      </c>
    </row>
    <row r="4554" spans="1:11" x14ac:dyDescent="0.25">
      <c r="A4554" s="8">
        <v>4546</v>
      </c>
      <c r="B4554" s="8">
        <v>9</v>
      </c>
      <c r="C4554" s="8">
        <v>23976.5</v>
      </c>
      <c r="D4554" s="8">
        <f t="shared" si="357"/>
        <v>23.976500000000001</v>
      </c>
      <c r="E4554" s="8">
        <v>24.148913</v>
      </c>
      <c r="F4554" s="4">
        <f t="shared" si="358"/>
        <v>0.17241299999999882</v>
      </c>
      <c r="G4554" s="4">
        <f t="shared" si="359"/>
        <v>0.17241299999999882</v>
      </c>
      <c r="H4554" s="8">
        <f t="shared" si="360"/>
        <v>2.972624256899959E-2</v>
      </c>
      <c r="J4554" s="8">
        <v>-1066.92</v>
      </c>
      <c r="K4554" s="8">
        <f t="shared" si="356"/>
        <v>-1066.92</v>
      </c>
    </row>
    <row r="4555" spans="1:11" x14ac:dyDescent="0.25">
      <c r="A4555" s="8">
        <v>4547</v>
      </c>
      <c r="B4555" s="8">
        <v>10</v>
      </c>
      <c r="C4555" s="8">
        <v>65265.5</v>
      </c>
      <c r="D4555" s="8">
        <f t="shared" si="357"/>
        <v>65.265500000000003</v>
      </c>
      <c r="E4555" s="8">
        <v>65.512523000000002</v>
      </c>
      <c r="F4555" s="4">
        <f t="shared" si="358"/>
        <v>0.24702299999999866</v>
      </c>
      <c r="G4555" s="4">
        <f t="shared" si="359"/>
        <v>0.24702299999999866</v>
      </c>
      <c r="H4555" s="8">
        <f t="shared" si="360"/>
        <v>6.1020362528999339E-2</v>
      </c>
      <c r="J4555" s="8">
        <v>-1066.92</v>
      </c>
      <c r="K4555" s="8">
        <f t="shared" si="356"/>
        <v>-1066.92</v>
      </c>
    </row>
    <row r="4556" spans="1:11" x14ac:dyDescent="0.25">
      <c r="A4556" s="8">
        <v>4548</v>
      </c>
      <c r="B4556" s="8">
        <v>11</v>
      </c>
      <c r="C4556" s="8">
        <v>102815</v>
      </c>
      <c r="D4556" s="8">
        <f t="shared" si="357"/>
        <v>102.815</v>
      </c>
      <c r="E4556" s="8">
        <v>103.40438399999999</v>
      </c>
      <c r="F4556" s="4">
        <f t="shared" si="358"/>
        <v>0.58938399999999547</v>
      </c>
      <c r="G4556" s="4">
        <f t="shared" si="359"/>
        <v>0.58938399999999547</v>
      </c>
      <c r="H4556" s="8">
        <f t="shared" si="360"/>
        <v>0.34737349945599466</v>
      </c>
      <c r="J4556" s="8">
        <v>-924.71500000000003</v>
      </c>
      <c r="K4556" s="8">
        <f t="shared" si="356"/>
        <v>-924.71500000000003</v>
      </c>
    </row>
    <row r="4557" spans="1:11" x14ac:dyDescent="0.25">
      <c r="A4557" s="8">
        <v>4549</v>
      </c>
      <c r="B4557" s="8">
        <v>12</v>
      </c>
      <c r="C4557" s="8">
        <v>105058</v>
      </c>
      <c r="D4557" s="8">
        <f t="shared" si="357"/>
        <v>105.05800000000001</v>
      </c>
      <c r="E4557" s="8">
        <v>104.89500099999999</v>
      </c>
      <c r="F4557" s="4">
        <f t="shared" si="358"/>
        <v>-0.16299900000001344</v>
      </c>
      <c r="G4557" s="4">
        <f t="shared" si="359"/>
        <v>0.16299900000001344</v>
      </c>
      <c r="H4557" s="8">
        <f t="shared" si="360"/>
        <v>2.6568674001004381E-2</v>
      </c>
      <c r="J4557" s="8">
        <v>-924.71500000000003</v>
      </c>
      <c r="K4557" s="8">
        <f t="shared" si="356"/>
        <v>-924.71500000000003</v>
      </c>
    </row>
    <row r="4558" spans="1:11" x14ac:dyDescent="0.25">
      <c r="A4558" s="8">
        <v>4550</v>
      </c>
      <c r="B4558" s="8">
        <v>13</v>
      </c>
      <c r="C4558" s="8">
        <v>59149.1</v>
      </c>
      <c r="D4558" s="8">
        <f t="shared" si="357"/>
        <v>59.149099999999997</v>
      </c>
      <c r="E4558" s="8">
        <v>58.650903</v>
      </c>
      <c r="F4558" s="4">
        <f t="shared" si="358"/>
        <v>-0.49819699999999756</v>
      </c>
      <c r="G4558" s="4">
        <f t="shared" si="359"/>
        <v>0.49819699999999756</v>
      </c>
      <c r="H4558" s="8">
        <f t="shared" si="360"/>
        <v>0.24820025080899757</v>
      </c>
      <c r="J4558" s="8">
        <v>-971.25699999999995</v>
      </c>
      <c r="K4558" s="8">
        <f t="shared" si="356"/>
        <v>-971.25699999999995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357"/>
        <v>-0.92471500000000006</v>
      </c>
      <c r="E4559" s="8">
        <v>-0.92471499999999995</v>
      </c>
      <c r="F4559" s="4">
        <f t="shared" si="358"/>
        <v>1.1102230246251565E-16</v>
      </c>
      <c r="G4559" s="4">
        <f t="shared" si="359"/>
        <v>1.1102230246251565E-16</v>
      </c>
      <c r="H4559" s="8">
        <f t="shared" si="360"/>
        <v>1.2325951644078309E-32</v>
      </c>
      <c r="J4559" s="8">
        <v>-924.71500000000003</v>
      </c>
      <c r="K4559" s="8">
        <f t="shared" si="356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357"/>
        <v>-0.92471500000000006</v>
      </c>
      <c r="E4560" s="8">
        <v>-0.92471499999999995</v>
      </c>
      <c r="F4560" s="4">
        <f t="shared" si="358"/>
        <v>1.1102230246251565E-16</v>
      </c>
      <c r="G4560" s="4">
        <f t="shared" si="359"/>
        <v>1.1102230246251565E-16</v>
      </c>
      <c r="H4560" s="8">
        <f t="shared" si="360"/>
        <v>1.2325951644078309E-32</v>
      </c>
      <c r="J4560" s="8">
        <v>-924.71500000000003</v>
      </c>
      <c r="K4560" s="8">
        <f t="shared" si="356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357"/>
        <v>-0.92471500000000006</v>
      </c>
      <c r="E4561" s="8">
        <v>-0.92471499999999995</v>
      </c>
      <c r="F4561" s="4">
        <f t="shared" si="358"/>
        <v>1.1102230246251565E-16</v>
      </c>
      <c r="G4561" s="4">
        <f t="shared" si="359"/>
        <v>1.1102230246251565E-16</v>
      </c>
      <c r="H4561" s="8">
        <f t="shared" si="360"/>
        <v>1.2325951644078309E-32</v>
      </c>
      <c r="J4561" s="8">
        <v>-924.71500000000003</v>
      </c>
      <c r="K4561" s="8">
        <f t="shared" si="356"/>
        <v>-924.71500000000003</v>
      </c>
    </row>
    <row r="4562" spans="1:11" x14ac:dyDescent="0.25">
      <c r="A4562" s="8">
        <v>4554</v>
      </c>
      <c r="B4562" s="8">
        <v>17</v>
      </c>
      <c r="C4562" s="8">
        <v>-4731.33</v>
      </c>
      <c r="D4562" s="8">
        <f t="shared" si="357"/>
        <v>-4.7313299999999998</v>
      </c>
      <c r="E4562" s="8">
        <v>-4.7271409999999996</v>
      </c>
      <c r="F4562" s="4">
        <f t="shared" si="358"/>
        <v>4.1890000000002203E-3</v>
      </c>
      <c r="G4562" s="4">
        <f t="shared" si="359"/>
        <v>4.1890000000002203E-3</v>
      </c>
      <c r="H4562" s="8">
        <f t="shared" si="360"/>
        <v>1.7547721000001845E-5</v>
      </c>
      <c r="J4562" s="8">
        <v>-4648.28</v>
      </c>
      <c r="K4562" s="8">
        <f t="shared" si="356"/>
        <v>-4648.28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357"/>
        <v>-0.92471500000000006</v>
      </c>
      <c r="E4563" s="8">
        <v>-0.92471499999999995</v>
      </c>
      <c r="F4563" s="4">
        <f t="shared" si="358"/>
        <v>1.1102230246251565E-16</v>
      </c>
      <c r="G4563" s="4">
        <f t="shared" si="359"/>
        <v>1.1102230246251565E-16</v>
      </c>
      <c r="H4563" s="8">
        <f t="shared" si="360"/>
        <v>1.2325951644078309E-32</v>
      </c>
      <c r="J4563" s="8">
        <v>11943.2</v>
      </c>
      <c r="K4563" s="8">
        <f t="shared" si="356"/>
        <v>11943.2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357"/>
        <v>-0.61187499999999995</v>
      </c>
      <c r="E4564" s="8">
        <v>-0.61187499999999995</v>
      </c>
      <c r="F4564" s="4">
        <f t="shared" si="358"/>
        <v>0</v>
      </c>
      <c r="G4564" s="4">
        <f t="shared" si="359"/>
        <v>0</v>
      </c>
      <c r="H4564" s="8">
        <f t="shared" si="360"/>
        <v>0</v>
      </c>
      <c r="J4564" s="8">
        <v>61052.800000000003</v>
      </c>
      <c r="K4564" s="8">
        <f t="shared" si="356"/>
        <v>61052.800000000003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357"/>
        <v>-0.61187499999999995</v>
      </c>
      <c r="E4565" s="8">
        <v>-0.61187499999999995</v>
      </c>
      <c r="F4565" s="4">
        <f t="shared" si="358"/>
        <v>0</v>
      </c>
      <c r="G4565" s="4">
        <f t="shared" si="359"/>
        <v>0</v>
      </c>
      <c r="H4565" s="8">
        <f t="shared" si="360"/>
        <v>0</v>
      </c>
      <c r="J4565" s="8">
        <v>105323</v>
      </c>
      <c r="K4565" s="8">
        <f t="shared" si="356"/>
        <v>105323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357"/>
        <v>-0.61187499999999995</v>
      </c>
      <c r="E4566" s="8">
        <v>-0.61187499999999995</v>
      </c>
      <c r="F4566" s="4">
        <f t="shared" si="358"/>
        <v>0</v>
      </c>
      <c r="G4566" s="4">
        <f t="shared" si="359"/>
        <v>0</v>
      </c>
      <c r="H4566" s="8">
        <f t="shared" si="360"/>
        <v>0</v>
      </c>
      <c r="J4566" s="8">
        <v>-924.71500000000003</v>
      </c>
      <c r="K4566" s="8">
        <f t="shared" si="356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357"/>
        <v>-0.61187499999999995</v>
      </c>
      <c r="E4567" s="8">
        <v>-0.61187499999999995</v>
      </c>
      <c r="F4567" s="4">
        <f t="shared" si="358"/>
        <v>0</v>
      </c>
      <c r="G4567" s="4">
        <f t="shared" si="359"/>
        <v>0</v>
      </c>
      <c r="H4567" s="8">
        <f t="shared" si="360"/>
        <v>0</v>
      </c>
      <c r="J4567" s="8">
        <v>-4712.6000000000004</v>
      </c>
      <c r="K4567" s="8">
        <f t="shared" si="356"/>
        <v>-4712.6000000000004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357"/>
        <v>-0.61187499999999995</v>
      </c>
      <c r="E4568" s="8">
        <v>-0.61187499999999995</v>
      </c>
      <c r="F4568" s="4">
        <f t="shared" si="358"/>
        <v>0</v>
      </c>
      <c r="G4568" s="4">
        <f t="shared" si="359"/>
        <v>0</v>
      </c>
      <c r="H4568" s="8">
        <f t="shared" si="360"/>
        <v>0</v>
      </c>
      <c r="J4568" s="8">
        <v>-924.71500000000003</v>
      </c>
      <c r="K4568" s="8">
        <f t="shared" si="356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357"/>
        <v>-0.61187499999999995</v>
      </c>
      <c r="E4569" s="8">
        <v>-0.61187499999999995</v>
      </c>
      <c r="F4569" s="4">
        <f t="shared" si="358"/>
        <v>0</v>
      </c>
      <c r="G4569" s="4">
        <f t="shared" si="359"/>
        <v>0</v>
      </c>
      <c r="H4569" s="8">
        <f t="shared" si="360"/>
        <v>0</v>
      </c>
      <c r="J4569" s="8">
        <v>-611.875</v>
      </c>
      <c r="K4569" s="8">
        <f t="shared" si="356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357"/>
        <v>-0.61187499999999995</v>
      </c>
      <c r="E4570" s="8">
        <v>-0.61187499999999995</v>
      </c>
      <c r="F4570" s="4">
        <f t="shared" si="358"/>
        <v>0</v>
      </c>
      <c r="G4570" s="4">
        <f t="shared" si="359"/>
        <v>0</v>
      </c>
      <c r="H4570" s="8">
        <f t="shared" si="360"/>
        <v>0</v>
      </c>
      <c r="J4570" s="8">
        <v>-611.875</v>
      </c>
      <c r="K4570" s="8">
        <f t="shared" si="356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357"/>
        <v>-0.61187499999999995</v>
      </c>
      <c r="E4571" s="8">
        <v>-0.61187499999999995</v>
      </c>
      <c r="F4571" s="4">
        <f t="shared" si="358"/>
        <v>0</v>
      </c>
      <c r="G4571" s="4">
        <f t="shared" si="359"/>
        <v>0</v>
      </c>
      <c r="H4571" s="8">
        <f t="shared" si="360"/>
        <v>0</v>
      </c>
      <c r="J4571" s="8">
        <v>-611.875</v>
      </c>
      <c r="K4571" s="8">
        <f t="shared" si="356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357"/>
        <v>-0.61187499999999995</v>
      </c>
      <c r="E4572" s="8">
        <v>-0.61187499999999995</v>
      </c>
      <c r="F4572" s="4">
        <f t="shared" si="358"/>
        <v>0</v>
      </c>
      <c r="G4572" s="4">
        <f t="shared" si="359"/>
        <v>0</v>
      </c>
      <c r="H4572" s="8">
        <f t="shared" si="360"/>
        <v>0</v>
      </c>
      <c r="J4572" s="8">
        <v>-611.875</v>
      </c>
      <c r="K4572" s="8">
        <f t="shared" si="356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357"/>
        <v>-1.0669200000000001</v>
      </c>
      <c r="E4573" s="8">
        <v>-1.0669150000000001</v>
      </c>
      <c r="F4573" s="4">
        <f t="shared" si="358"/>
        <v>5.000000000032756E-6</v>
      </c>
      <c r="G4573" s="4">
        <f t="shared" si="359"/>
        <v>5.000000000032756E-6</v>
      </c>
      <c r="H4573" s="8">
        <f t="shared" si="360"/>
        <v>2.5000000000327561E-11</v>
      </c>
      <c r="J4573" s="8">
        <v>-611.875</v>
      </c>
      <c r="K4573" s="8">
        <f t="shared" si="356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357"/>
        <v>-1.0669200000000001</v>
      </c>
      <c r="E4574" s="8">
        <v>-1.0669150000000001</v>
      </c>
      <c r="F4574" s="4">
        <f t="shared" si="358"/>
        <v>5.000000000032756E-6</v>
      </c>
      <c r="G4574" s="4">
        <f t="shared" si="359"/>
        <v>5.000000000032756E-6</v>
      </c>
      <c r="H4574" s="8">
        <f t="shared" si="360"/>
        <v>2.5000000000327561E-11</v>
      </c>
      <c r="J4574" s="8">
        <v>-611.875</v>
      </c>
      <c r="K4574" s="8">
        <f t="shared" si="356"/>
        <v>-611.875</v>
      </c>
    </row>
    <row r="4575" spans="1:11" x14ac:dyDescent="0.25">
      <c r="A4575" s="8">
        <v>4567</v>
      </c>
      <c r="B4575" s="8">
        <v>6</v>
      </c>
      <c r="C4575" s="8">
        <v>-4550.2700000000004</v>
      </c>
      <c r="D4575" s="8">
        <f t="shared" si="357"/>
        <v>-4.5502700000000003</v>
      </c>
      <c r="E4575" s="8">
        <v>-4.5518479999999997</v>
      </c>
      <c r="F4575" s="4">
        <f t="shared" si="358"/>
        <v>-1.5779999999994132E-3</v>
      </c>
      <c r="G4575" s="4">
        <f t="shared" si="359"/>
        <v>1.5779999999994132E-3</v>
      </c>
      <c r="H4575" s="8">
        <f t="shared" si="360"/>
        <v>2.490083999998148E-6</v>
      </c>
      <c r="J4575" s="8">
        <v>-611.875</v>
      </c>
      <c r="K4575" s="8">
        <f t="shared" si="356"/>
        <v>-611.875</v>
      </c>
    </row>
    <row r="4576" spans="1:11" x14ac:dyDescent="0.25">
      <c r="A4576" s="8">
        <v>4568</v>
      </c>
      <c r="B4576" s="8">
        <v>7</v>
      </c>
      <c r="C4576" s="8">
        <v>2744.7</v>
      </c>
      <c r="D4576" s="8">
        <f t="shared" si="357"/>
        <v>2.7446999999999999</v>
      </c>
      <c r="E4576" s="8">
        <v>3.2070159999999999</v>
      </c>
      <c r="F4576" s="4">
        <f t="shared" si="358"/>
        <v>0.46231599999999995</v>
      </c>
      <c r="G4576" s="4">
        <f t="shared" si="359"/>
        <v>0.46231599999999995</v>
      </c>
      <c r="H4576" s="8">
        <f t="shared" si="360"/>
        <v>0.21373608385599996</v>
      </c>
      <c r="J4576" s="8">
        <v>-611.875</v>
      </c>
      <c r="K4576" s="8">
        <f t="shared" si="356"/>
        <v>-611.875</v>
      </c>
    </row>
    <row r="4577" spans="1:11" x14ac:dyDescent="0.25">
      <c r="A4577" s="8">
        <v>4569</v>
      </c>
      <c r="B4577" s="8">
        <v>8</v>
      </c>
      <c r="C4577" s="8">
        <v>106798</v>
      </c>
      <c r="D4577" s="8">
        <f t="shared" si="357"/>
        <v>106.798</v>
      </c>
      <c r="E4577" s="8">
        <v>106.824865</v>
      </c>
      <c r="F4577" s="4">
        <f t="shared" si="358"/>
        <v>2.6865000000000805E-2</v>
      </c>
      <c r="G4577" s="4">
        <f t="shared" si="359"/>
        <v>2.6865000000000805E-2</v>
      </c>
      <c r="H4577" s="8">
        <f t="shared" si="360"/>
        <v>7.2172822500004327E-4</v>
      </c>
      <c r="J4577" s="8">
        <v>-611.875</v>
      </c>
      <c r="K4577" s="8">
        <f t="shared" si="356"/>
        <v>-611.875</v>
      </c>
    </row>
    <row r="4578" spans="1:11" x14ac:dyDescent="0.25">
      <c r="A4578" s="8">
        <v>4570</v>
      </c>
      <c r="B4578" s="8">
        <v>9</v>
      </c>
      <c r="C4578" s="8">
        <v>105656</v>
      </c>
      <c r="D4578" s="8">
        <f t="shared" si="357"/>
        <v>105.65600000000001</v>
      </c>
      <c r="E4578" s="8">
        <v>105.991838</v>
      </c>
      <c r="F4578" s="4">
        <f t="shared" si="358"/>
        <v>0.33583799999999542</v>
      </c>
      <c r="G4578" s="4">
        <f t="shared" si="359"/>
        <v>0.33583799999999542</v>
      </c>
      <c r="H4578" s="8">
        <f t="shared" si="360"/>
        <v>0.11278716224399692</v>
      </c>
      <c r="J4578" s="8">
        <v>-1066.92</v>
      </c>
      <c r="K4578" s="8">
        <f t="shared" si="356"/>
        <v>-1066.92</v>
      </c>
    </row>
    <row r="4579" spans="1:11" x14ac:dyDescent="0.25">
      <c r="A4579" s="8">
        <v>4571</v>
      </c>
      <c r="B4579" s="8">
        <v>10</v>
      </c>
      <c r="C4579" s="8">
        <v>104973</v>
      </c>
      <c r="D4579" s="8">
        <f t="shared" si="357"/>
        <v>104.973</v>
      </c>
      <c r="E4579" s="8">
        <v>104.92245800000001</v>
      </c>
      <c r="F4579" s="4">
        <f t="shared" si="358"/>
        <v>-5.0541999999992981E-2</v>
      </c>
      <c r="G4579" s="4">
        <f t="shared" si="359"/>
        <v>5.0541999999992981E-2</v>
      </c>
      <c r="H4579" s="8">
        <f t="shared" si="360"/>
        <v>2.5544937639992906E-3</v>
      </c>
      <c r="J4579" s="8">
        <v>-1066.92</v>
      </c>
      <c r="K4579" s="8">
        <f t="shared" si="356"/>
        <v>-1066.92</v>
      </c>
    </row>
    <row r="4580" spans="1:11" x14ac:dyDescent="0.25">
      <c r="A4580" s="8">
        <v>4572</v>
      </c>
      <c r="B4580" s="8">
        <v>11</v>
      </c>
      <c r="C4580" s="8">
        <v>104530</v>
      </c>
      <c r="D4580" s="8">
        <f t="shared" si="357"/>
        <v>104.53</v>
      </c>
      <c r="E4580" s="8">
        <v>104.959639</v>
      </c>
      <c r="F4580" s="4">
        <f t="shared" si="358"/>
        <v>0.42963899999999455</v>
      </c>
      <c r="G4580" s="4">
        <f t="shared" si="359"/>
        <v>0.42963899999999455</v>
      </c>
      <c r="H4580" s="8">
        <f t="shared" si="360"/>
        <v>0.18458967032099532</v>
      </c>
      <c r="J4580" s="8">
        <v>-924.71500000000003</v>
      </c>
      <c r="K4580" s="8">
        <f t="shared" si="356"/>
        <v>-924.71500000000003</v>
      </c>
    </row>
    <row r="4581" spans="1:11" x14ac:dyDescent="0.25">
      <c r="A4581" s="8">
        <v>4573</v>
      </c>
      <c r="B4581" s="8">
        <v>12</v>
      </c>
      <c r="C4581" s="8">
        <v>104067</v>
      </c>
      <c r="D4581" s="8">
        <f t="shared" si="357"/>
        <v>104.06699999999999</v>
      </c>
      <c r="E4581" s="8">
        <v>104.058013</v>
      </c>
      <c r="F4581" s="4">
        <f t="shared" si="358"/>
        <v>-8.9869999999905303E-3</v>
      </c>
      <c r="G4581" s="4">
        <f t="shared" si="359"/>
        <v>8.9869999999905303E-3</v>
      </c>
      <c r="H4581" s="8">
        <f t="shared" si="360"/>
        <v>8.0766168999829788E-5</v>
      </c>
      <c r="J4581" s="8">
        <v>-924.71500000000003</v>
      </c>
      <c r="K4581" s="8">
        <f t="shared" si="356"/>
        <v>-924.71500000000003</v>
      </c>
    </row>
    <row r="4582" spans="1:11" x14ac:dyDescent="0.25">
      <c r="A4582" s="8">
        <v>4574</v>
      </c>
      <c r="B4582" s="8">
        <v>13</v>
      </c>
      <c r="C4582" s="8">
        <v>103743</v>
      </c>
      <c r="D4582" s="8">
        <f t="shared" si="357"/>
        <v>103.74299999999999</v>
      </c>
      <c r="E4582" s="8">
        <v>103.728934</v>
      </c>
      <c r="F4582" s="4">
        <f t="shared" si="358"/>
        <v>-1.406599999999969E-2</v>
      </c>
      <c r="G4582" s="4">
        <f t="shared" si="359"/>
        <v>1.406599999999969E-2</v>
      </c>
      <c r="H4582" s="8">
        <f t="shared" si="360"/>
        <v>1.9785235599999128E-4</v>
      </c>
      <c r="J4582" s="8">
        <v>-4632.4799999999996</v>
      </c>
      <c r="K4582" s="8">
        <f t="shared" si="356"/>
        <v>-4632.4799999999996</v>
      </c>
    </row>
    <row r="4583" spans="1:11" x14ac:dyDescent="0.25">
      <c r="A4583" s="8">
        <v>4575</v>
      </c>
      <c r="B4583" s="8">
        <v>14</v>
      </c>
      <c r="C4583" s="8">
        <v>103549</v>
      </c>
      <c r="D4583" s="8">
        <f t="shared" si="357"/>
        <v>103.54900000000001</v>
      </c>
      <c r="E4583" s="8">
        <v>103.51339299999999</v>
      </c>
      <c r="F4583" s="4">
        <f t="shared" si="358"/>
        <v>-3.5607000000013045E-2</v>
      </c>
      <c r="G4583" s="4">
        <f t="shared" si="359"/>
        <v>3.5607000000013045E-2</v>
      </c>
      <c r="H4583" s="8">
        <f t="shared" si="360"/>
        <v>1.2678584490009291E-3</v>
      </c>
      <c r="J4583" s="8">
        <v>24245.599999999999</v>
      </c>
      <c r="K4583" s="8">
        <f t="shared" si="356"/>
        <v>24245.599999999999</v>
      </c>
    </row>
    <row r="4584" spans="1:11" x14ac:dyDescent="0.25">
      <c r="A4584" s="8">
        <v>4576</v>
      </c>
      <c r="B4584" s="8">
        <v>15</v>
      </c>
      <c r="C4584" s="8">
        <v>87929.4</v>
      </c>
      <c r="D4584" s="8">
        <f t="shared" si="357"/>
        <v>87.929400000000001</v>
      </c>
      <c r="E4584" s="8">
        <v>87.079712999999998</v>
      </c>
      <c r="F4584" s="4">
        <f t="shared" si="358"/>
        <v>-0.84968700000000297</v>
      </c>
      <c r="G4584" s="4">
        <f t="shared" si="359"/>
        <v>0.84968700000000297</v>
      </c>
      <c r="H4584" s="8">
        <f t="shared" si="360"/>
        <v>0.72196799796900502</v>
      </c>
      <c r="J4584" s="8">
        <v>65693</v>
      </c>
      <c r="K4584" s="8">
        <f t="shared" si="356"/>
        <v>65693</v>
      </c>
    </row>
    <row r="4585" spans="1:11" x14ac:dyDescent="0.25">
      <c r="A4585" s="8">
        <v>4577</v>
      </c>
      <c r="B4585" s="8">
        <v>16</v>
      </c>
      <c r="C4585" s="8">
        <v>71364.800000000003</v>
      </c>
      <c r="D4585" s="8">
        <f t="shared" si="357"/>
        <v>71.364800000000002</v>
      </c>
      <c r="E4585" s="8">
        <v>69.691417000000001</v>
      </c>
      <c r="F4585" s="4">
        <f t="shared" si="358"/>
        <v>-1.6733830000000012</v>
      </c>
      <c r="G4585" s="4">
        <f t="shared" si="359"/>
        <v>1.6733830000000012</v>
      </c>
      <c r="H4585" s="8">
        <f t="shared" si="360"/>
        <v>2.8002106646890041</v>
      </c>
      <c r="J4585" s="8">
        <v>103450</v>
      </c>
      <c r="K4585" s="8">
        <f t="shared" si="356"/>
        <v>103450</v>
      </c>
    </row>
    <row r="4586" spans="1:11" x14ac:dyDescent="0.25">
      <c r="A4586" s="8">
        <v>4578</v>
      </c>
      <c r="B4586" s="8">
        <v>17</v>
      </c>
      <c r="C4586" s="8">
        <v>22665.200000000001</v>
      </c>
      <c r="D4586" s="8">
        <f t="shared" si="357"/>
        <v>22.665200000000002</v>
      </c>
      <c r="E4586" s="8">
        <v>21.884888</v>
      </c>
      <c r="F4586" s="4">
        <f t="shared" si="358"/>
        <v>-0.78031200000000212</v>
      </c>
      <c r="G4586" s="4">
        <f t="shared" si="359"/>
        <v>0.78031200000000212</v>
      </c>
      <c r="H4586" s="8">
        <f t="shared" si="360"/>
        <v>0.60888681734400329</v>
      </c>
      <c r="J4586" s="8">
        <v>104998</v>
      </c>
      <c r="K4586" s="8">
        <f t="shared" si="356"/>
        <v>104998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357"/>
        <v>-0.92471500000000006</v>
      </c>
      <c r="E4587" s="8">
        <v>-0.92471499999999995</v>
      </c>
      <c r="F4587" s="4">
        <f t="shared" si="358"/>
        <v>1.1102230246251565E-16</v>
      </c>
      <c r="G4587" s="4">
        <f t="shared" si="359"/>
        <v>1.1102230246251565E-16</v>
      </c>
      <c r="H4587" s="8">
        <f t="shared" si="360"/>
        <v>1.2325951644078309E-32</v>
      </c>
      <c r="J4587" s="8">
        <v>58843.6</v>
      </c>
      <c r="K4587" s="8">
        <f t="shared" si="356"/>
        <v>58843.6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357"/>
        <v>-0.61187499999999995</v>
      </c>
      <c r="E4588" s="8">
        <v>-0.61187499999999995</v>
      </c>
      <c r="F4588" s="4">
        <f t="shared" si="358"/>
        <v>0</v>
      </c>
      <c r="G4588" s="4">
        <f t="shared" si="359"/>
        <v>0</v>
      </c>
      <c r="H4588" s="8">
        <f t="shared" si="360"/>
        <v>0</v>
      </c>
      <c r="J4588" s="8">
        <v>-924.71500000000003</v>
      </c>
      <c r="K4588" s="8">
        <f t="shared" ref="K4588:K4651" si="361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357"/>
        <v>-0.61187499999999995</v>
      </c>
      <c r="E4589" s="8">
        <v>-0.61187499999999995</v>
      </c>
      <c r="F4589" s="4">
        <f t="shared" si="358"/>
        <v>0</v>
      </c>
      <c r="G4589" s="4">
        <f t="shared" si="359"/>
        <v>0</v>
      </c>
      <c r="H4589" s="8">
        <f t="shared" si="360"/>
        <v>0</v>
      </c>
      <c r="J4589" s="8">
        <v>-924.71500000000003</v>
      </c>
      <c r="K4589" s="8">
        <f t="shared" si="361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357"/>
        <v>-0.61187499999999995</v>
      </c>
      <c r="E4590" s="8">
        <v>-0.61187499999999995</v>
      </c>
      <c r="F4590" s="4">
        <f t="shared" si="358"/>
        <v>0</v>
      </c>
      <c r="G4590" s="4">
        <f t="shared" si="359"/>
        <v>0</v>
      </c>
      <c r="H4590" s="8">
        <f t="shared" si="360"/>
        <v>0</v>
      </c>
      <c r="J4590" s="8">
        <v>-924.71500000000003</v>
      </c>
      <c r="K4590" s="8">
        <f t="shared" si="361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357"/>
        <v>-0.61187499999999995</v>
      </c>
      <c r="E4591" s="8">
        <v>-0.61187499999999995</v>
      </c>
      <c r="F4591" s="4">
        <f t="shared" si="358"/>
        <v>0</v>
      </c>
      <c r="G4591" s="4">
        <f t="shared" si="359"/>
        <v>0</v>
      </c>
      <c r="H4591" s="8">
        <f t="shared" si="360"/>
        <v>0</v>
      </c>
      <c r="J4591" s="8">
        <v>-4727.6400000000003</v>
      </c>
      <c r="K4591" s="8">
        <f t="shared" si="361"/>
        <v>-4727.6400000000003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357"/>
        <v>-0.61187499999999995</v>
      </c>
      <c r="E4592" s="8">
        <v>-0.61187499999999995</v>
      </c>
      <c r="F4592" s="4">
        <f t="shared" si="358"/>
        <v>0</v>
      </c>
      <c r="G4592" s="4">
        <f t="shared" si="359"/>
        <v>0</v>
      </c>
      <c r="H4592" s="8">
        <f t="shared" si="360"/>
        <v>0</v>
      </c>
      <c r="J4592" s="8">
        <v>-924.71500000000003</v>
      </c>
      <c r="K4592" s="8">
        <f t="shared" si="361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357"/>
        <v>-0.61187499999999995</v>
      </c>
      <c r="E4593" s="8">
        <v>-0.61187499999999995</v>
      </c>
      <c r="F4593" s="4">
        <f t="shared" si="358"/>
        <v>0</v>
      </c>
      <c r="G4593" s="4">
        <f t="shared" si="359"/>
        <v>0</v>
      </c>
      <c r="H4593" s="8">
        <f t="shared" si="360"/>
        <v>0</v>
      </c>
      <c r="J4593" s="8">
        <v>-611.875</v>
      </c>
      <c r="K4593" s="8">
        <f t="shared" si="361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357"/>
        <v>-0.61187499999999995</v>
      </c>
      <c r="E4594" s="8">
        <v>-0.61187499999999995</v>
      </c>
      <c r="F4594" s="4">
        <f t="shared" si="358"/>
        <v>0</v>
      </c>
      <c r="G4594" s="4">
        <f t="shared" si="359"/>
        <v>0</v>
      </c>
      <c r="H4594" s="8">
        <f t="shared" si="360"/>
        <v>0</v>
      </c>
      <c r="J4594" s="8">
        <v>-611.875</v>
      </c>
      <c r="K4594" s="8">
        <f t="shared" si="361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357"/>
        <v>-0.61187499999999995</v>
      </c>
      <c r="E4595" s="8">
        <v>-0.61187499999999995</v>
      </c>
      <c r="F4595" s="4">
        <f t="shared" si="358"/>
        <v>0</v>
      </c>
      <c r="G4595" s="4">
        <f t="shared" si="359"/>
        <v>0</v>
      </c>
      <c r="H4595" s="8">
        <f t="shared" si="360"/>
        <v>0</v>
      </c>
      <c r="J4595" s="8">
        <v>-611.875</v>
      </c>
      <c r="K4595" s="8">
        <f t="shared" si="361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357"/>
        <v>-0.61187499999999995</v>
      </c>
      <c r="E4596" s="8">
        <v>-0.61187499999999995</v>
      </c>
      <c r="F4596" s="4">
        <f t="shared" si="358"/>
        <v>0</v>
      </c>
      <c r="G4596" s="4">
        <f t="shared" si="359"/>
        <v>0</v>
      </c>
      <c r="H4596" s="8">
        <f t="shared" si="360"/>
        <v>0</v>
      </c>
      <c r="J4596" s="8">
        <v>-611.875</v>
      </c>
      <c r="K4596" s="8">
        <f t="shared" si="361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357"/>
        <v>-1.0669200000000001</v>
      </c>
      <c r="E4597" s="8">
        <v>-1.0669150000000001</v>
      </c>
      <c r="F4597" s="4">
        <f t="shared" si="358"/>
        <v>5.000000000032756E-6</v>
      </c>
      <c r="G4597" s="4">
        <f t="shared" si="359"/>
        <v>5.000000000032756E-6</v>
      </c>
      <c r="H4597" s="8">
        <f t="shared" si="360"/>
        <v>2.5000000000327561E-11</v>
      </c>
      <c r="J4597" s="8">
        <v>-611.875</v>
      </c>
      <c r="K4597" s="8">
        <f t="shared" si="361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357"/>
        <v>-1.0669200000000001</v>
      </c>
      <c r="E4598" s="8">
        <v>-1.0669150000000001</v>
      </c>
      <c r="F4598" s="4">
        <f t="shared" si="358"/>
        <v>5.000000000032756E-6</v>
      </c>
      <c r="G4598" s="4">
        <f t="shared" si="359"/>
        <v>5.000000000032756E-6</v>
      </c>
      <c r="H4598" s="8">
        <f t="shared" si="360"/>
        <v>2.5000000000327561E-11</v>
      </c>
      <c r="J4598" s="8">
        <v>-611.875</v>
      </c>
      <c r="K4598" s="8">
        <f t="shared" si="361"/>
        <v>-611.875</v>
      </c>
    </row>
    <row r="4599" spans="1:11" x14ac:dyDescent="0.25">
      <c r="A4599" s="8">
        <v>4591</v>
      </c>
      <c r="B4599" s="8">
        <v>6</v>
      </c>
      <c r="C4599" s="8">
        <v>-4613.8</v>
      </c>
      <c r="D4599" s="8">
        <f t="shared" si="357"/>
        <v>-4.6138000000000003</v>
      </c>
      <c r="E4599" s="8">
        <v>-4.6170739999999997</v>
      </c>
      <c r="F4599" s="4">
        <f t="shared" si="358"/>
        <v>-3.273999999999333E-3</v>
      </c>
      <c r="G4599" s="4">
        <f t="shared" si="359"/>
        <v>3.273999999999333E-3</v>
      </c>
      <c r="H4599" s="8">
        <f t="shared" si="360"/>
        <v>1.0719075999995632E-5</v>
      </c>
      <c r="J4599" s="8">
        <v>-611.875</v>
      </c>
      <c r="K4599" s="8">
        <f t="shared" si="361"/>
        <v>-611.875</v>
      </c>
    </row>
    <row r="4600" spans="1:11" x14ac:dyDescent="0.25">
      <c r="A4600" s="8">
        <v>4592</v>
      </c>
      <c r="B4600" s="8">
        <v>7</v>
      </c>
      <c r="C4600" s="8">
        <v>53216.3</v>
      </c>
      <c r="D4600" s="8">
        <f t="shared" si="357"/>
        <v>53.216300000000004</v>
      </c>
      <c r="E4600" s="8">
        <v>54.150244000000001</v>
      </c>
      <c r="F4600" s="4">
        <f t="shared" si="358"/>
        <v>0.93394399999999678</v>
      </c>
      <c r="G4600" s="4">
        <f t="shared" si="359"/>
        <v>0.93394399999999678</v>
      </c>
      <c r="H4600" s="8">
        <f t="shared" si="360"/>
        <v>0.87225139513599403</v>
      </c>
      <c r="J4600" s="8">
        <v>-611.875</v>
      </c>
      <c r="K4600" s="8">
        <f t="shared" si="361"/>
        <v>-611.875</v>
      </c>
    </row>
    <row r="4601" spans="1:11" x14ac:dyDescent="0.25">
      <c r="A4601" s="8">
        <v>4593</v>
      </c>
      <c r="B4601" s="8">
        <v>8</v>
      </c>
      <c r="C4601" s="8">
        <v>105279</v>
      </c>
      <c r="D4601" s="8">
        <f t="shared" si="357"/>
        <v>105.279</v>
      </c>
      <c r="E4601" s="8">
        <v>105.706175</v>
      </c>
      <c r="F4601" s="4">
        <f t="shared" si="358"/>
        <v>0.42717500000000541</v>
      </c>
      <c r="G4601" s="4">
        <f t="shared" si="359"/>
        <v>0.42717500000000541</v>
      </c>
      <c r="H4601" s="8">
        <f t="shared" si="360"/>
        <v>0.18247848062500463</v>
      </c>
      <c r="J4601" s="8">
        <v>-611.875</v>
      </c>
      <c r="K4601" s="8">
        <f t="shared" si="361"/>
        <v>-611.875</v>
      </c>
    </row>
    <row r="4602" spans="1:11" x14ac:dyDescent="0.25">
      <c r="A4602" s="8">
        <v>4594</v>
      </c>
      <c r="B4602" s="8">
        <v>9</v>
      </c>
      <c r="C4602" s="8">
        <v>105744</v>
      </c>
      <c r="D4602" s="8">
        <f t="shared" si="357"/>
        <v>105.744</v>
      </c>
      <c r="E4602" s="8">
        <v>106.05519</v>
      </c>
      <c r="F4602" s="4">
        <f t="shared" si="358"/>
        <v>0.3111899999999963</v>
      </c>
      <c r="G4602" s="4">
        <f t="shared" si="359"/>
        <v>0.3111899999999963</v>
      </c>
      <c r="H4602" s="8">
        <f t="shared" si="360"/>
        <v>9.6839216099997696E-2</v>
      </c>
      <c r="J4602" s="8">
        <v>-1066.92</v>
      </c>
      <c r="K4602" s="8">
        <f t="shared" si="361"/>
        <v>-1066.92</v>
      </c>
    </row>
    <row r="4603" spans="1:11" x14ac:dyDescent="0.25">
      <c r="A4603" s="8">
        <v>4595</v>
      </c>
      <c r="B4603" s="8">
        <v>10</v>
      </c>
      <c r="C4603" s="8">
        <v>105057</v>
      </c>
      <c r="D4603" s="8">
        <f t="shared" si="357"/>
        <v>105.057</v>
      </c>
      <c r="E4603" s="8">
        <v>105.351624</v>
      </c>
      <c r="F4603" s="4">
        <f t="shared" si="358"/>
        <v>0.29462399999999889</v>
      </c>
      <c r="G4603" s="4">
        <f t="shared" si="359"/>
        <v>0.29462399999999889</v>
      </c>
      <c r="H4603" s="8">
        <f t="shared" si="360"/>
        <v>8.6803301375999342E-2</v>
      </c>
      <c r="J4603" s="8">
        <v>-1066.92</v>
      </c>
      <c r="K4603" s="8">
        <f t="shared" si="361"/>
        <v>-1066.92</v>
      </c>
    </row>
    <row r="4604" spans="1:11" x14ac:dyDescent="0.25">
      <c r="A4604" s="8">
        <v>4596</v>
      </c>
      <c r="B4604" s="8">
        <v>11</v>
      </c>
      <c r="C4604" s="8">
        <v>104420</v>
      </c>
      <c r="D4604" s="8">
        <f t="shared" si="357"/>
        <v>104.42</v>
      </c>
      <c r="E4604" s="8">
        <v>104.684403</v>
      </c>
      <c r="F4604" s="4">
        <f t="shared" si="358"/>
        <v>0.2644030000000015</v>
      </c>
      <c r="G4604" s="4">
        <f t="shared" si="359"/>
        <v>0.2644030000000015</v>
      </c>
      <c r="H4604" s="8">
        <f t="shared" si="360"/>
        <v>6.9908946409000791E-2</v>
      </c>
      <c r="J4604" s="8">
        <v>-4551.83</v>
      </c>
      <c r="K4604" s="8">
        <f t="shared" si="361"/>
        <v>-4551.83</v>
      </c>
    </row>
    <row r="4605" spans="1:11" x14ac:dyDescent="0.25">
      <c r="A4605" s="8">
        <v>4597</v>
      </c>
      <c r="B4605" s="8">
        <v>12</v>
      </c>
      <c r="C4605" s="8">
        <v>103763</v>
      </c>
      <c r="D4605" s="8">
        <f t="shared" si="357"/>
        <v>103.76300000000001</v>
      </c>
      <c r="E4605" s="8">
        <v>104.06320599999999</v>
      </c>
      <c r="F4605" s="4">
        <f t="shared" si="358"/>
        <v>0.30020599999998865</v>
      </c>
      <c r="G4605" s="4">
        <f t="shared" si="359"/>
        <v>0.30020599999998865</v>
      </c>
      <c r="H4605" s="8">
        <f t="shared" si="360"/>
        <v>9.012364243599319E-2</v>
      </c>
      <c r="J4605" s="8">
        <v>3221.02</v>
      </c>
      <c r="K4605" s="8">
        <f t="shared" si="361"/>
        <v>3221.02</v>
      </c>
    </row>
    <row r="4606" spans="1:11" x14ac:dyDescent="0.25">
      <c r="A4606" s="8">
        <v>4598</v>
      </c>
      <c r="B4606" s="8">
        <v>13</v>
      </c>
      <c r="C4606" s="8">
        <v>103359</v>
      </c>
      <c r="D4606" s="8">
        <f t="shared" si="357"/>
        <v>103.35899999999999</v>
      </c>
      <c r="E4606" s="8">
        <v>103.552533</v>
      </c>
      <c r="F4606" s="4">
        <f t="shared" si="358"/>
        <v>0.19353300000000218</v>
      </c>
      <c r="G4606" s="4">
        <f t="shared" si="359"/>
        <v>0.19353300000000218</v>
      </c>
      <c r="H4606" s="8">
        <f t="shared" si="360"/>
        <v>3.7455022089000839E-2</v>
      </c>
      <c r="J4606" s="8">
        <v>106834</v>
      </c>
      <c r="K4606" s="8">
        <f t="shared" si="361"/>
        <v>106834</v>
      </c>
    </row>
    <row r="4607" spans="1:11" x14ac:dyDescent="0.25">
      <c r="A4607" s="8">
        <v>4599</v>
      </c>
      <c r="B4607" s="8">
        <v>14</v>
      </c>
      <c r="C4607" s="8">
        <v>103205</v>
      </c>
      <c r="D4607" s="8">
        <f t="shared" si="357"/>
        <v>103.205</v>
      </c>
      <c r="E4607" s="8">
        <v>103.42463499999999</v>
      </c>
      <c r="F4607" s="4">
        <f t="shared" si="358"/>
        <v>0.21963499999999669</v>
      </c>
      <c r="G4607" s="4">
        <f t="shared" si="359"/>
        <v>0.21963499999999669</v>
      </c>
      <c r="H4607" s="8">
        <f t="shared" si="360"/>
        <v>4.8239533224998549E-2</v>
      </c>
      <c r="J4607" s="8">
        <v>106060</v>
      </c>
      <c r="K4607" s="8">
        <f t="shared" si="361"/>
        <v>106060</v>
      </c>
    </row>
    <row r="4608" spans="1:11" x14ac:dyDescent="0.25">
      <c r="A4608" s="8">
        <v>4600</v>
      </c>
      <c r="B4608" s="8">
        <v>15</v>
      </c>
      <c r="C4608" s="8">
        <v>103084</v>
      </c>
      <c r="D4608" s="8">
        <f t="shared" si="357"/>
        <v>103.084</v>
      </c>
      <c r="E4608" s="8">
        <v>103.311877</v>
      </c>
      <c r="F4608" s="4">
        <f t="shared" si="358"/>
        <v>0.22787699999999234</v>
      </c>
      <c r="G4608" s="4">
        <f t="shared" si="359"/>
        <v>0.22787699999999234</v>
      </c>
      <c r="H4608" s="8">
        <f t="shared" si="360"/>
        <v>5.1927927128996507E-2</v>
      </c>
      <c r="J4608" s="8">
        <v>105015</v>
      </c>
      <c r="K4608" s="8">
        <f t="shared" si="361"/>
        <v>105015</v>
      </c>
    </row>
    <row r="4609" spans="1:11" x14ac:dyDescent="0.25">
      <c r="A4609" s="8">
        <v>4601</v>
      </c>
      <c r="B4609" s="8">
        <v>16</v>
      </c>
      <c r="C4609" s="8">
        <v>89274.4</v>
      </c>
      <c r="D4609" s="8">
        <f t="shared" si="357"/>
        <v>89.2744</v>
      </c>
      <c r="E4609" s="8">
        <v>88.263813999999996</v>
      </c>
      <c r="F4609" s="4">
        <f t="shared" si="358"/>
        <v>-1.0105860000000035</v>
      </c>
      <c r="G4609" s="4">
        <f t="shared" si="359"/>
        <v>1.0105860000000035</v>
      </c>
      <c r="H4609" s="8">
        <f t="shared" si="360"/>
        <v>1.0212840633960072</v>
      </c>
      <c r="J4609" s="8">
        <v>105063</v>
      </c>
      <c r="K4609" s="8">
        <f t="shared" si="361"/>
        <v>105063</v>
      </c>
    </row>
    <row r="4610" spans="1:11" x14ac:dyDescent="0.25">
      <c r="A4610" s="8">
        <v>4602</v>
      </c>
      <c r="B4610" s="8">
        <v>17</v>
      </c>
      <c r="C4610" s="8">
        <v>40561.1</v>
      </c>
      <c r="D4610" s="8">
        <f t="shared" si="357"/>
        <v>40.561099999999996</v>
      </c>
      <c r="E4610" s="8">
        <v>39.213262</v>
      </c>
      <c r="F4610" s="4">
        <f t="shared" si="358"/>
        <v>-1.3478379999999959</v>
      </c>
      <c r="G4610" s="4">
        <f t="shared" si="359"/>
        <v>1.3478379999999959</v>
      </c>
      <c r="H4610" s="8">
        <f t="shared" si="360"/>
        <v>1.8166672742439889</v>
      </c>
      <c r="J4610" s="8">
        <v>104187</v>
      </c>
      <c r="K4610" s="8">
        <f t="shared" si="361"/>
        <v>104187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357"/>
        <v>-0.92471500000000006</v>
      </c>
      <c r="E4611" s="8">
        <v>-0.92471499999999995</v>
      </c>
      <c r="F4611" s="4">
        <f t="shared" si="358"/>
        <v>1.1102230246251565E-16</v>
      </c>
      <c r="G4611" s="4">
        <f t="shared" si="359"/>
        <v>1.1102230246251565E-16</v>
      </c>
      <c r="H4611" s="8">
        <f t="shared" si="360"/>
        <v>1.2325951644078309E-32</v>
      </c>
      <c r="J4611" s="8">
        <v>103864</v>
      </c>
      <c r="K4611" s="8">
        <f t="shared" si="361"/>
        <v>103864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357"/>
        <v>-0.61187499999999995</v>
      </c>
      <c r="E4612" s="8">
        <v>-0.61187499999999995</v>
      </c>
      <c r="F4612" s="4">
        <f t="shared" si="358"/>
        <v>0</v>
      </c>
      <c r="G4612" s="4">
        <f t="shared" si="359"/>
        <v>0</v>
      </c>
      <c r="H4612" s="8">
        <f t="shared" si="360"/>
        <v>0</v>
      </c>
      <c r="J4612" s="8">
        <v>103669</v>
      </c>
      <c r="K4612" s="8">
        <f t="shared" si="361"/>
        <v>103669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357"/>
        <v>-0.61187499999999995</v>
      </c>
      <c r="E4613" s="8">
        <v>-0.61187499999999995</v>
      </c>
      <c r="F4613" s="4">
        <f t="shared" si="358"/>
        <v>0</v>
      </c>
      <c r="G4613" s="4">
        <f t="shared" si="359"/>
        <v>0</v>
      </c>
      <c r="H4613" s="8">
        <f t="shared" si="360"/>
        <v>0</v>
      </c>
      <c r="J4613" s="8">
        <v>87264.2</v>
      </c>
      <c r="K4613" s="8">
        <f t="shared" si="361"/>
        <v>87264.2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357"/>
        <v>-0.61187499999999995</v>
      </c>
      <c r="E4614" s="8">
        <v>-0.61187499999999995</v>
      </c>
      <c r="F4614" s="4">
        <f t="shared" si="358"/>
        <v>0</v>
      </c>
      <c r="G4614" s="4">
        <f t="shared" si="359"/>
        <v>0</v>
      </c>
      <c r="H4614" s="8">
        <f t="shared" si="360"/>
        <v>0</v>
      </c>
      <c r="J4614" s="8">
        <v>70235.899999999994</v>
      </c>
      <c r="K4614" s="8">
        <f t="shared" si="361"/>
        <v>70235.899999999994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357"/>
        <v>-0.61187499999999995</v>
      </c>
      <c r="E4615" s="8">
        <v>-0.61187499999999995</v>
      </c>
      <c r="F4615" s="4">
        <f t="shared" si="358"/>
        <v>0</v>
      </c>
      <c r="G4615" s="4">
        <f t="shared" si="359"/>
        <v>0</v>
      </c>
      <c r="H4615" s="8">
        <f t="shared" si="360"/>
        <v>0</v>
      </c>
      <c r="J4615" s="8">
        <v>22106.1</v>
      </c>
      <c r="K4615" s="8">
        <f t="shared" si="361"/>
        <v>22106.1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357"/>
        <v>-0.61187499999999995</v>
      </c>
      <c r="E4616" s="8">
        <v>-0.61187499999999995</v>
      </c>
      <c r="F4616" s="4">
        <f t="shared" si="358"/>
        <v>0</v>
      </c>
      <c r="G4616" s="4">
        <f t="shared" si="359"/>
        <v>0</v>
      </c>
      <c r="H4616" s="8">
        <f t="shared" si="360"/>
        <v>0</v>
      </c>
      <c r="J4616" s="8">
        <v>-924.71500000000003</v>
      </c>
      <c r="K4616" s="8">
        <f t="shared" si="361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362">C4617/1000</f>
        <v>-0.61187499999999995</v>
      </c>
      <c r="E4617" s="8">
        <v>-0.61187499999999995</v>
      </c>
      <c r="F4617" s="4">
        <f t="shared" ref="F4617:F4680" si="363">(E4617- D4617)</f>
        <v>0</v>
      </c>
      <c r="G4617" s="4">
        <f t="shared" ref="G4617:G4680" si="364">ABS(F4617)</f>
        <v>0</v>
      </c>
      <c r="H4617" s="8">
        <f t="shared" ref="H4617:H4680" si="365">(G4617^2)</f>
        <v>0</v>
      </c>
      <c r="J4617" s="8">
        <v>-611.875</v>
      </c>
      <c r="K4617" s="8">
        <f t="shared" si="361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362"/>
        <v>-0.61187499999999995</v>
      </c>
      <c r="E4618" s="8">
        <v>-0.61187499999999995</v>
      </c>
      <c r="F4618" s="4">
        <f t="shared" si="363"/>
        <v>0</v>
      </c>
      <c r="G4618" s="4">
        <f t="shared" si="364"/>
        <v>0</v>
      </c>
      <c r="H4618" s="8">
        <f t="shared" si="365"/>
        <v>0</v>
      </c>
      <c r="J4618" s="8">
        <v>-611.875</v>
      </c>
      <c r="K4618" s="8">
        <f t="shared" si="361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362"/>
        <v>-0.61187499999999995</v>
      </c>
      <c r="E4619" s="8">
        <v>-0.61187499999999995</v>
      </c>
      <c r="F4619" s="4">
        <f t="shared" si="363"/>
        <v>0</v>
      </c>
      <c r="G4619" s="4">
        <f t="shared" si="364"/>
        <v>0</v>
      </c>
      <c r="H4619" s="8">
        <f t="shared" si="365"/>
        <v>0</v>
      </c>
      <c r="J4619" s="8">
        <v>-611.875</v>
      </c>
      <c r="K4619" s="8">
        <f t="shared" si="361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362"/>
        <v>-0.61187499999999995</v>
      </c>
      <c r="E4620" s="8">
        <v>-0.61187499999999995</v>
      </c>
      <c r="F4620" s="4">
        <f t="shared" si="363"/>
        <v>0</v>
      </c>
      <c r="G4620" s="4">
        <f t="shared" si="364"/>
        <v>0</v>
      </c>
      <c r="H4620" s="8">
        <f t="shared" si="365"/>
        <v>0</v>
      </c>
      <c r="J4620" s="8">
        <v>-611.875</v>
      </c>
      <c r="K4620" s="8">
        <f t="shared" si="361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362"/>
        <v>-1.0669200000000001</v>
      </c>
      <c r="E4621" s="8">
        <v>-1.0669150000000001</v>
      </c>
      <c r="F4621" s="4">
        <f t="shared" si="363"/>
        <v>5.000000000032756E-6</v>
      </c>
      <c r="G4621" s="4">
        <f t="shared" si="364"/>
        <v>5.000000000032756E-6</v>
      </c>
      <c r="H4621" s="8">
        <f t="shared" si="365"/>
        <v>2.5000000000327561E-11</v>
      </c>
      <c r="J4621" s="8">
        <v>-611.875</v>
      </c>
      <c r="K4621" s="8">
        <f t="shared" si="361"/>
        <v>-611.875</v>
      </c>
    </row>
    <row r="4622" spans="1:11" x14ac:dyDescent="0.25">
      <c r="A4622" s="8">
        <v>4614</v>
      </c>
      <c r="B4622" s="8">
        <v>5</v>
      </c>
      <c r="C4622" s="8">
        <v>-4693.96</v>
      </c>
      <c r="D4622" s="8">
        <f t="shared" si="362"/>
        <v>-4.6939599999999997</v>
      </c>
      <c r="E4622" s="8">
        <v>-4.6963090000000003</v>
      </c>
      <c r="F4622" s="4">
        <f t="shared" si="363"/>
        <v>-2.3490000000006006E-3</v>
      </c>
      <c r="G4622" s="4">
        <f t="shared" si="364"/>
        <v>2.3490000000006006E-3</v>
      </c>
      <c r="H4622" s="8">
        <f t="shared" si="365"/>
        <v>5.5178010000028216E-6</v>
      </c>
      <c r="J4622" s="8">
        <v>-611.875</v>
      </c>
      <c r="K4622" s="8">
        <f t="shared" si="361"/>
        <v>-611.875</v>
      </c>
    </row>
    <row r="4623" spans="1:11" x14ac:dyDescent="0.25">
      <c r="A4623" s="8">
        <v>4615</v>
      </c>
      <c r="B4623" s="8">
        <v>6</v>
      </c>
      <c r="C4623" s="8">
        <v>52770.5</v>
      </c>
      <c r="D4623" s="8">
        <f t="shared" si="362"/>
        <v>52.770499999999998</v>
      </c>
      <c r="E4623" s="8">
        <v>54.151386000000002</v>
      </c>
      <c r="F4623" s="4">
        <f t="shared" si="363"/>
        <v>1.3808860000000038</v>
      </c>
      <c r="G4623" s="4">
        <f t="shared" si="364"/>
        <v>1.3808860000000038</v>
      </c>
      <c r="H4623" s="8">
        <f t="shared" si="365"/>
        <v>1.9068461449960106</v>
      </c>
      <c r="J4623" s="8">
        <v>-611.875</v>
      </c>
      <c r="K4623" s="8">
        <f t="shared" si="361"/>
        <v>-611.875</v>
      </c>
    </row>
    <row r="4624" spans="1:11" x14ac:dyDescent="0.25">
      <c r="A4624" s="8">
        <v>4616</v>
      </c>
      <c r="B4624" s="8">
        <v>7</v>
      </c>
      <c r="C4624" s="8">
        <v>107303</v>
      </c>
      <c r="D4624" s="8">
        <f t="shared" si="362"/>
        <v>107.303</v>
      </c>
      <c r="E4624" s="8">
        <v>107.319639</v>
      </c>
      <c r="F4624" s="4">
        <f t="shared" si="363"/>
        <v>1.663899999999785E-2</v>
      </c>
      <c r="G4624" s="4">
        <f t="shared" si="364"/>
        <v>1.663899999999785E-2</v>
      </c>
      <c r="H4624" s="8">
        <f t="shared" si="365"/>
        <v>2.7685632099992843E-4</v>
      </c>
      <c r="J4624" s="8">
        <v>-611.875</v>
      </c>
      <c r="K4624" s="8">
        <f t="shared" si="361"/>
        <v>-611.875</v>
      </c>
    </row>
    <row r="4625" spans="1:11" x14ac:dyDescent="0.25">
      <c r="A4625" s="8">
        <v>4617</v>
      </c>
      <c r="B4625" s="8">
        <v>8</v>
      </c>
      <c r="C4625" s="8">
        <v>106413</v>
      </c>
      <c r="D4625" s="8">
        <f t="shared" si="362"/>
        <v>106.413</v>
      </c>
      <c r="E4625" s="8">
        <v>106.708755</v>
      </c>
      <c r="F4625" s="4">
        <f t="shared" si="363"/>
        <v>0.29575499999999977</v>
      </c>
      <c r="G4625" s="4">
        <f t="shared" si="364"/>
        <v>0.29575499999999977</v>
      </c>
      <c r="H4625" s="8">
        <f t="shared" si="365"/>
        <v>8.747102002499986E-2</v>
      </c>
      <c r="J4625" s="8">
        <v>-611.875</v>
      </c>
      <c r="K4625" s="8">
        <f t="shared" si="361"/>
        <v>-611.875</v>
      </c>
    </row>
    <row r="4626" spans="1:11" x14ac:dyDescent="0.25">
      <c r="A4626" s="8">
        <v>4618</v>
      </c>
      <c r="B4626" s="8">
        <v>9</v>
      </c>
      <c r="C4626" s="8">
        <v>105518</v>
      </c>
      <c r="D4626" s="8">
        <f t="shared" si="362"/>
        <v>105.518</v>
      </c>
      <c r="E4626" s="8">
        <v>105.899749</v>
      </c>
      <c r="F4626" s="4">
        <f t="shared" si="363"/>
        <v>0.38174899999999923</v>
      </c>
      <c r="G4626" s="4">
        <f t="shared" si="364"/>
        <v>0.38174899999999923</v>
      </c>
      <c r="H4626" s="8">
        <f t="shared" si="365"/>
        <v>0.1457322990009994</v>
      </c>
      <c r="J4626" s="8">
        <v>-1066.92</v>
      </c>
      <c r="K4626" s="8">
        <f t="shared" si="361"/>
        <v>-1066.92</v>
      </c>
    </row>
    <row r="4627" spans="1:11" x14ac:dyDescent="0.25">
      <c r="A4627" s="8">
        <v>4619</v>
      </c>
      <c r="B4627" s="8">
        <v>10</v>
      </c>
      <c r="C4627" s="8">
        <v>104863</v>
      </c>
      <c r="D4627" s="8">
        <f t="shared" si="362"/>
        <v>104.863</v>
      </c>
      <c r="E4627" s="8">
        <v>104.772722</v>
      </c>
      <c r="F4627" s="4">
        <f t="shared" si="363"/>
        <v>-9.027799999999786E-2</v>
      </c>
      <c r="G4627" s="4">
        <f t="shared" si="364"/>
        <v>9.027799999999786E-2</v>
      </c>
      <c r="H4627" s="8">
        <f t="shared" si="365"/>
        <v>8.1501172839996139E-3</v>
      </c>
      <c r="J4627" s="8">
        <v>-1066.92</v>
      </c>
      <c r="K4627" s="8">
        <f t="shared" si="361"/>
        <v>-1066.92</v>
      </c>
    </row>
    <row r="4628" spans="1:11" x14ac:dyDescent="0.25">
      <c r="A4628" s="8">
        <v>4620</v>
      </c>
      <c r="B4628" s="8">
        <v>11</v>
      </c>
      <c r="C4628" s="8">
        <v>104459</v>
      </c>
      <c r="D4628" s="8">
        <f t="shared" si="362"/>
        <v>104.459</v>
      </c>
      <c r="E4628" s="8">
        <v>104.42077399999999</v>
      </c>
      <c r="F4628" s="4">
        <f t="shared" si="363"/>
        <v>-3.8226000000008753E-2</v>
      </c>
      <c r="G4628" s="4">
        <f t="shared" si="364"/>
        <v>3.8226000000008753E-2</v>
      </c>
      <c r="H4628" s="8">
        <f t="shared" si="365"/>
        <v>1.4612270760006691E-3</v>
      </c>
      <c r="J4628" s="8">
        <v>-4617.09</v>
      </c>
      <c r="K4628" s="8">
        <f t="shared" si="361"/>
        <v>-4617.09</v>
      </c>
    </row>
    <row r="4629" spans="1:11" x14ac:dyDescent="0.25">
      <c r="A4629" s="8">
        <v>4621</v>
      </c>
      <c r="B4629" s="8">
        <v>12</v>
      </c>
      <c r="C4629" s="8">
        <v>104027</v>
      </c>
      <c r="D4629" s="8">
        <f t="shared" si="362"/>
        <v>104.027</v>
      </c>
      <c r="E4629" s="8">
        <v>104.03582</v>
      </c>
      <c r="F4629" s="4">
        <f t="shared" si="363"/>
        <v>8.82000000000005E-3</v>
      </c>
      <c r="G4629" s="4">
        <f t="shared" si="364"/>
        <v>8.82000000000005E-3</v>
      </c>
      <c r="H4629" s="8">
        <f t="shared" si="365"/>
        <v>7.7792400000000885E-5</v>
      </c>
      <c r="J4629" s="8">
        <v>54257.1</v>
      </c>
      <c r="K4629" s="8">
        <f t="shared" si="361"/>
        <v>54257.1</v>
      </c>
    </row>
    <row r="4630" spans="1:11" x14ac:dyDescent="0.25">
      <c r="A4630" s="8">
        <v>4622</v>
      </c>
      <c r="B4630" s="8">
        <v>13</v>
      </c>
      <c r="C4630" s="8">
        <v>76823.8</v>
      </c>
      <c r="D4630" s="8">
        <f t="shared" si="362"/>
        <v>76.823800000000006</v>
      </c>
      <c r="E4630" s="8">
        <v>76.47148</v>
      </c>
      <c r="F4630" s="4">
        <f t="shared" si="363"/>
        <v>-0.35232000000000596</v>
      </c>
      <c r="G4630" s="4">
        <f t="shared" si="364"/>
        <v>0.35232000000000596</v>
      </c>
      <c r="H4630" s="8">
        <f t="shared" si="365"/>
        <v>0.12412938240000421</v>
      </c>
      <c r="J4630" s="8">
        <v>105842</v>
      </c>
      <c r="K4630" s="8">
        <f t="shared" si="361"/>
        <v>105842</v>
      </c>
    </row>
    <row r="4631" spans="1:11" x14ac:dyDescent="0.25">
      <c r="A4631" s="8">
        <v>4623</v>
      </c>
      <c r="B4631" s="8">
        <v>14</v>
      </c>
      <c r="C4631" s="8">
        <v>103575</v>
      </c>
      <c r="D4631" s="8">
        <f t="shared" si="362"/>
        <v>103.575</v>
      </c>
      <c r="E4631" s="8">
        <v>103.892543</v>
      </c>
      <c r="F4631" s="4">
        <f t="shared" si="363"/>
        <v>0.31754300000000057</v>
      </c>
      <c r="G4631" s="4">
        <f t="shared" si="364"/>
        <v>0.31754300000000057</v>
      </c>
      <c r="H4631" s="8">
        <f t="shared" si="365"/>
        <v>0.10083355684900036</v>
      </c>
      <c r="J4631" s="8">
        <v>106126</v>
      </c>
      <c r="K4631" s="8">
        <f t="shared" si="361"/>
        <v>106126</v>
      </c>
    </row>
    <row r="4632" spans="1:11" x14ac:dyDescent="0.25">
      <c r="A4632" s="8">
        <v>4624</v>
      </c>
      <c r="B4632" s="8">
        <v>15</v>
      </c>
      <c r="C4632" s="8">
        <v>78646.899999999994</v>
      </c>
      <c r="D4632" s="8">
        <f t="shared" si="362"/>
        <v>78.646899999999988</v>
      </c>
      <c r="E4632" s="8">
        <v>78.165531999999999</v>
      </c>
      <c r="F4632" s="4">
        <f t="shared" si="363"/>
        <v>-0.48136799999998914</v>
      </c>
      <c r="G4632" s="4">
        <f t="shared" si="364"/>
        <v>0.48136799999998914</v>
      </c>
      <c r="H4632" s="8">
        <f t="shared" si="365"/>
        <v>0.23171515142398955</v>
      </c>
      <c r="J4632" s="8">
        <v>105443</v>
      </c>
      <c r="K4632" s="8">
        <f t="shared" si="361"/>
        <v>105443</v>
      </c>
    </row>
    <row r="4633" spans="1:11" x14ac:dyDescent="0.25">
      <c r="A4633" s="8">
        <v>4625</v>
      </c>
      <c r="B4633" s="8">
        <v>16</v>
      </c>
      <c r="C4633" s="8">
        <v>80005</v>
      </c>
      <c r="D4633" s="8">
        <f t="shared" si="362"/>
        <v>80.004999999999995</v>
      </c>
      <c r="E4633" s="8">
        <v>78.46284</v>
      </c>
      <c r="F4633" s="4">
        <f t="shared" si="363"/>
        <v>-1.5421599999999955</v>
      </c>
      <c r="G4633" s="4">
        <f t="shared" si="364"/>
        <v>1.5421599999999955</v>
      </c>
      <c r="H4633" s="8">
        <f t="shared" si="365"/>
        <v>2.3782574655999862</v>
      </c>
      <c r="J4633" s="8">
        <v>104794</v>
      </c>
      <c r="K4633" s="8">
        <f t="shared" si="361"/>
        <v>104794</v>
      </c>
    </row>
    <row r="4634" spans="1:11" x14ac:dyDescent="0.25">
      <c r="A4634" s="8">
        <v>4626</v>
      </c>
      <c r="B4634" s="8">
        <v>17</v>
      </c>
      <c r="C4634" s="8">
        <v>46155.1</v>
      </c>
      <c r="D4634" s="8">
        <f t="shared" si="362"/>
        <v>46.155099999999997</v>
      </c>
      <c r="E4634" s="8">
        <v>44.486893000000002</v>
      </c>
      <c r="F4634" s="4">
        <f t="shared" si="363"/>
        <v>-1.6682069999999953</v>
      </c>
      <c r="G4634" s="4">
        <f t="shared" si="364"/>
        <v>1.6682069999999953</v>
      </c>
      <c r="H4634" s="8">
        <f t="shared" si="365"/>
        <v>2.7829145948489846</v>
      </c>
      <c r="J4634" s="8">
        <v>104180</v>
      </c>
      <c r="K4634" s="8">
        <f t="shared" si="361"/>
        <v>104180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362"/>
        <v>-0.92471500000000006</v>
      </c>
      <c r="E4635" s="8">
        <v>-0.92471499999999995</v>
      </c>
      <c r="F4635" s="4">
        <f t="shared" si="363"/>
        <v>1.1102230246251565E-16</v>
      </c>
      <c r="G4635" s="4">
        <f t="shared" si="364"/>
        <v>1.1102230246251565E-16</v>
      </c>
      <c r="H4635" s="8">
        <f t="shared" si="365"/>
        <v>1.2325951644078309E-32</v>
      </c>
      <c r="J4635" s="8">
        <v>103708</v>
      </c>
      <c r="K4635" s="8">
        <f t="shared" si="361"/>
        <v>103708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362"/>
        <v>-0.61187499999999995</v>
      </c>
      <c r="E4636" s="8">
        <v>-0.61187499999999995</v>
      </c>
      <c r="F4636" s="4">
        <f t="shared" si="363"/>
        <v>0</v>
      </c>
      <c r="G4636" s="4">
        <f t="shared" si="364"/>
        <v>0</v>
      </c>
      <c r="H4636" s="8">
        <f t="shared" si="365"/>
        <v>0</v>
      </c>
      <c r="J4636" s="8">
        <v>103577</v>
      </c>
      <c r="K4636" s="8">
        <f t="shared" si="361"/>
        <v>103577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362"/>
        <v>-0.61187499999999995</v>
      </c>
      <c r="E4637" s="8">
        <v>-0.61187499999999995</v>
      </c>
      <c r="F4637" s="4">
        <f t="shared" si="363"/>
        <v>0</v>
      </c>
      <c r="G4637" s="4">
        <f t="shared" si="364"/>
        <v>0</v>
      </c>
      <c r="H4637" s="8">
        <f t="shared" si="365"/>
        <v>0</v>
      </c>
      <c r="J4637" s="8">
        <v>103454</v>
      </c>
      <c r="K4637" s="8">
        <f t="shared" si="361"/>
        <v>103454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362"/>
        <v>-0.61187499999999995</v>
      </c>
      <c r="E4638" s="8">
        <v>-0.61187499999999995</v>
      </c>
      <c r="F4638" s="4">
        <f t="shared" si="363"/>
        <v>0</v>
      </c>
      <c r="G4638" s="4">
        <f t="shared" si="364"/>
        <v>0</v>
      </c>
      <c r="H4638" s="8">
        <f t="shared" si="365"/>
        <v>0</v>
      </c>
      <c r="J4638" s="8">
        <v>88549.8</v>
      </c>
      <c r="K4638" s="8">
        <f t="shared" si="361"/>
        <v>88549.8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362"/>
        <v>-0.61187499999999995</v>
      </c>
      <c r="E4639" s="8">
        <v>-0.61187499999999995</v>
      </c>
      <c r="F4639" s="4">
        <f t="shared" si="363"/>
        <v>0</v>
      </c>
      <c r="G4639" s="4">
        <f t="shared" si="364"/>
        <v>0</v>
      </c>
      <c r="H4639" s="8">
        <f t="shared" si="365"/>
        <v>0</v>
      </c>
      <c r="J4639" s="8">
        <v>39550.800000000003</v>
      </c>
      <c r="K4639" s="8">
        <f t="shared" si="361"/>
        <v>39550.800000000003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362"/>
        <v>-0.61187499999999995</v>
      </c>
      <c r="E4640" s="8">
        <v>-0.61187499999999995</v>
      </c>
      <c r="F4640" s="4">
        <f t="shared" si="363"/>
        <v>0</v>
      </c>
      <c r="G4640" s="4">
        <f t="shared" si="364"/>
        <v>0</v>
      </c>
      <c r="H4640" s="8">
        <f t="shared" si="365"/>
        <v>0</v>
      </c>
      <c r="J4640" s="8">
        <v>-924.71500000000003</v>
      </c>
      <c r="K4640" s="8">
        <f t="shared" si="361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362"/>
        <v>-0.61187499999999995</v>
      </c>
      <c r="E4641" s="8">
        <v>-0.61187499999999995</v>
      </c>
      <c r="F4641" s="4">
        <f t="shared" si="363"/>
        <v>0</v>
      </c>
      <c r="G4641" s="4">
        <f t="shared" si="364"/>
        <v>0</v>
      </c>
      <c r="H4641" s="8">
        <f t="shared" si="365"/>
        <v>0</v>
      </c>
      <c r="J4641" s="8">
        <v>-611.875</v>
      </c>
      <c r="K4641" s="8">
        <f t="shared" si="361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362"/>
        <v>-0.61187499999999995</v>
      </c>
      <c r="E4642" s="8">
        <v>-0.61187499999999995</v>
      </c>
      <c r="F4642" s="4">
        <f t="shared" si="363"/>
        <v>0</v>
      </c>
      <c r="G4642" s="4">
        <f t="shared" si="364"/>
        <v>0</v>
      </c>
      <c r="H4642" s="8">
        <f t="shared" si="365"/>
        <v>0</v>
      </c>
      <c r="J4642" s="8">
        <v>-611.875</v>
      </c>
      <c r="K4642" s="8">
        <f t="shared" si="361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362"/>
        <v>-0.61187499999999995</v>
      </c>
      <c r="E4643" s="8">
        <v>-0.61187499999999995</v>
      </c>
      <c r="F4643" s="4">
        <f t="shared" si="363"/>
        <v>0</v>
      </c>
      <c r="G4643" s="4">
        <f t="shared" si="364"/>
        <v>0</v>
      </c>
      <c r="H4643" s="8">
        <f t="shared" si="365"/>
        <v>0</v>
      </c>
      <c r="J4643" s="8">
        <v>-611.875</v>
      </c>
      <c r="K4643" s="8">
        <f t="shared" si="361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362"/>
        <v>-0.61187499999999995</v>
      </c>
      <c r="E4644" s="8">
        <v>-0.61187499999999995</v>
      </c>
      <c r="F4644" s="4">
        <f t="shared" si="363"/>
        <v>0</v>
      </c>
      <c r="G4644" s="4">
        <f t="shared" si="364"/>
        <v>0</v>
      </c>
      <c r="H4644" s="8">
        <f t="shared" si="365"/>
        <v>0</v>
      </c>
      <c r="J4644" s="8">
        <v>-611.875</v>
      </c>
      <c r="K4644" s="8">
        <f t="shared" si="361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362"/>
        <v>-1.0669200000000001</v>
      </c>
      <c r="E4645" s="8">
        <v>-1.0669150000000001</v>
      </c>
      <c r="F4645" s="4">
        <f t="shared" si="363"/>
        <v>5.000000000032756E-6</v>
      </c>
      <c r="G4645" s="4">
        <f t="shared" si="364"/>
        <v>5.000000000032756E-6</v>
      </c>
      <c r="H4645" s="8">
        <f t="shared" si="365"/>
        <v>2.5000000000327561E-11</v>
      </c>
      <c r="J4645" s="8">
        <v>-611.875</v>
      </c>
      <c r="K4645" s="8">
        <f t="shared" si="361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362"/>
        <v>-1.0669200000000001</v>
      </c>
      <c r="E4646" s="8">
        <v>-1.0669150000000001</v>
      </c>
      <c r="F4646" s="4">
        <f t="shared" si="363"/>
        <v>5.000000000032756E-6</v>
      </c>
      <c r="G4646" s="4">
        <f t="shared" si="364"/>
        <v>5.000000000032756E-6</v>
      </c>
      <c r="H4646" s="8">
        <f t="shared" si="365"/>
        <v>2.5000000000327561E-11</v>
      </c>
      <c r="J4646" s="8">
        <v>-611.875</v>
      </c>
      <c r="K4646" s="8">
        <f t="shared" si="361"/>
        <v>-611.875</v>
      </c>
    </row>
    <row r="4647" spans="1:11" x14ac:dyDescent="0.25">
      <c r="A4647" s="8">
        <v>4639</v>
      </c>
      <c r="B4647" s="8">
        <v>6</v>
      </c>
      <c r="C4647" s="8">
        <v>1840.19</v>
      </c>
      <c r="D4647" s="8">
        <f t="shared" si="362"/>
        <v>1.84019</v>
      </c>
      <c r="E4647" s="8">
        <v>2.5394260000000002</v>
      </c>
      <c r="F4647" s="4">
        <f t="shared" si="363"/>
        <v>0.69923600000000019</v>
      </c>
      <c r="G4647" s="4">
        <f t="shared" si="364"/>
        <v>0.69923600000000019</v>
      </c>
      <c r="H4647" s="8">
        <f t="shared" si="365"/>
        <v>0.48893098369600024</v>
      </c>
      <c r="J4647" s="8">
        <v>-611.875</v>
      </c>
      <c r="K4647" s="8">
        <f t="shared" si="361"/>
        <v>-611.875</v>
      </c>
    </row>
    <row r="4648" spans="1:11" x14ac:dyDescent="0.25">
      <c r="A4648" s="8">
        <v>4640</v>
      </c>
      <c r="B4648" s="8">
        <v>7</v>
      </c>
      <c r="C4648" s="8">
        <v>104705</v>
      </c>
      <c r="D4648" s="8">
        <f t="shared" si="362"/>
        <v>104.705</v>
      </c>
      <c r="E4648" s="8">
        <v>105.34081399999999</v>
      </c>
      <c r="F4648" s="4">
        <f t="shared" si="363"/>
        <v>0.63581399999999633</v>
      </c>
      <c r="G4648" s="4">
        <f t="shared" si="364"/>
        <v>0.63581399999999633</v>
      </c>
      <c r="H4648" s="8">
        <f t="shared" si="365"/>
        <v>0.40425944259599533</v>
      </c>
      <c r="J4648" s="8">
        <v>-611.875</v>
      </c>
      <c r="K4648" s="8">
        <f t="shared" si="361"/>
        <v>-611.875</v>
      </c>
    </row>
    <row r="4649" spans="1:11" x14ac:dyDescent="0.25">
      <c r="A4649" s="8">
        <v>4641</v>
      </c>
      <c r="B4649" s="8">
        <v>8</v>
      </c>
      <c r="C4649" s="8">
        <v>107472</v>
      </c>
      <c r="D4649" s="8">
        <f t="shared" si="362"/>
        <v>107.47199999999999</v>
      </c>
      <c r="E4649" s="8">
        <v>107.871228</v>
      </c>
      <c r="F4649" s="4">
        <f t="shared" si="363"/>
        <v>0.39922800000000791</v>
      </c>
      <c r="G4649" s="4">
        <f t="shared" si="364"/>
        <v>0.39922800000000791</v>
      </c>
      <c r="H4649" s="8">
        <f t="shared" si="365"/>
        <v>0.15938299598400632</v>
      </c>
      <c r="J4649" s="8">
        <v>-611.875</v>
      </c>
      <c r="K4649" s="8">
        <f t="shared" si="361"/>
        <v>-611.875</v>
      </c>
    </row>
    <row r="4650" spans="1:11" x14ac:dyDescent="0.25">
      <c r="A4650" s="8">
        <v>4642</v>
      </c>
      <c r="B4650" s="8">
        <v>9</v>
      </c>
      <c r="C4650" s="8">
        <v>106760</v>
      </c>
      <c r="D4650" s="8">
        <f t="shared" si="362"/>
        <v>106.76</v>
      </c>
      <c r="E4650" s="8">
        <v>107.13104</v>
      </c>
      <c r="F4650" s="4">
        <f t="shared" si="363"/>
        <v>0.3710399999999936</v>
      </c>
      <c r="G4650" s="4">
        <f t="shared" si="364"/>
        <v>0.3710399999999936</v>
      </c>
      <c r="H4650" s="8">
        <f t="shared" si="365"/>
        <v>0.13767068159999524</v>
      </c>
      <c r="J4650" s="8">
        <v>-1066.92</v>
      </c>
      <c r="K4650" s="8">
        <f t="shared" si="361"/>
        <v>-1066.92</v>
      </c>
    </row>
    <row r="4651" spans="1:11" x14ac:dyDescent="0.25">
      <c r="A4651" s="8">
        <v>4643</v>
      </c>
      <c r="B4651" s="8">
        <v>10</v>
      </c>
      <c r="C4651" s="8">
        <v>106065</v>
      </c>
      <c r="D4651" s="8">
        <f t="shared" si="362"/>
        <v>106.065</v>
      </c>
      <c r="E4651" s="8">
        <v>106.04560600000001</v>
      </c>
      <c r="F4651" s="4">
        <f t="shared" si="363"/>
        <v>-1.9393999999991252E-2</v>
      </c>
      <c r="G4651" s="4">
        <f t="shared" si="364"/>
        <v>1.9393999999991252E-2</v>
      </c>
      <c r="H4651" s="8">
        <f t="shared" si="365"/>
        <v>3.7612723599966065E-4</v>
      </c>
      <c r="J4651" s="8">
        <v>-4696.29</v>
      </c>
      <c r="K4651" s="8">
        <f t="shared" si="361"/>
        <v>-4696.29</v>
      </c>
    </row>
    <row r="4652" spans="1:11" x14ac:dyDescent="0.25">
      <c r="A4652" s="8">
        <v>4644</v>
      </c>
      <c r="B4652" s="8">
        <v>11</v>
      </c>
      <c r="C4652" s="8">
        <v>105816</v>
      </c>
      <c r="D4652" s="8">
        <f t="shared" si="362"/>
        <v>105.816</v>
      </c>
      <c r="E4652" s="8">
        <v>106.05168399999999</v>
      </c>
      <c r="F4652" s="4">
        <f t="shared" si="363"/>
        <v>0.23568399999999201</v>
      </c>
      <c r="G4652" s="4">
        <f t="shared" si="364"/>
        <v>0.23568399999999201</v>
      </c>
      <c r="H4652" s="8">
        <f t="shared" si="365"/>
        <v>5.5546947855996232E-2</v>
      </c>
      <c r="J4652" s="8">
        <v>54191.199999999997</v>
      </c>
      <c r="K4652" s="8">
        <f t="shared" ref="K4652:K4715" si="366">J4652</f>
        <v>54191.199999999997</v>
      </c>
    </row>
    <row r="4653" spans="1:11" x14ac:dyDescent="0.25">
      <c r="A4653" s="8">
        <v>4645</v>
      </c>
      <c r="B4653" s="8">
        <v>12</v>
      </c>
      <c r="C4653" s="8">
        <v>96839.1</v>
      </c>
      <c r="D4653" s="8">
        <f t="shared" si="362"/>
        <v>96.839100000000002</v>
      </c>
      <c r="E4653" s="8">
        <v>96.292165999999995</v>
      </c>
      <c r="F4653" s="4">
        <f t="shared" si="363"/>
        <v>-0.54693400000000736</v>
      </c>
      <c r="G4653" s="4">
        <f t="shared" si="364"/>
        <v>0.54693400000000736</v>
      </c>
      <c r="H4653" s="8">
        <f t="shared" si="365"/>
        <v>0.29913680035600804</v>
      </c>
      <c r="J4653" s="8">
        <v>107350</v>
      </c>
      <c r="K4653" s="8">
        <f t="shared" si="366"/>
        <v>107350</v>
      </c>
    </row>
    <row r="4654" spans="1:11" x14ac:dyDescent="0.25">
      <c r="A4654" s="8">
        <v>4646</v>
      </c>
      <c r="B4654" s="8">
        <v>13</v>
      </c>
      <c r="C4654" s="8">
        <v>78271.5</v>
      </c>
      <c r="D4654" s="8">
        <f t="shared" si="362"/>
        <v>78.271500000000003</v>
      </c>
      <c r="E4654" s="8">
        <v>77.828715000000003</v>
      </c>
      <c r="F4654" s="4">
        <f t="shared" si="363"/>
        <v>-0.44278500000000065</v>
      </c>
      <c r="G4654" s="4">
        <f t="shared" si="364"/>
        <v>0.44278500000000065</v>
      </c>
      <c r="H4654" s="8">
        <f t="shared" si="365"/>
        <v>0.19605855622500057</v>
      </c>
      <c r="J4654" s="8">
        <v>106757</v>
      </c>
      <c r="K4654" s="8">
        <f t="shared" si="366"/>
        <v>106757</v>
      </c>
    </row>
    <row r="4655" spans="1:11" x14ac:dyDescent="0.25">
      <c r="A4655" s="8">
        <v>4647</v>
      </c>
      <c r="B4655" s="8">
        <v>14</v>
      </c>
      <c r="C4655" s="8">
        <v>104413</v>
      </c>
      <c r="D4655" s="8">
        <f t="shared" si="362"/>
        <v>104.413</v>
      </c>
      <c r="E4655" s="8">
        <v>104.436089</v>
      </c>
      <c r="F4655" s="4">
        <f t="shared" si="363"/>
        <v>2.3088999999998805E-2</v>
      </c>
      <c r="G4655" s="4">
        <f t="shared" si="364"/>
        <v>2.3088999999998805E-2</v>
      </c>
      <c r="H4655" s="8">
        <f t="shared" si="365"/>
        <v>5.3310192099994484E-4</v>
      </c>
      <c r="J4655" s="8">
        <v>105973</v>
      </c>
      <c r="K4655" s="8">
        <f t="shared" si="366"/>
        <v>105973</v>
      </c>
    </row>
    <row r="4656" spans="1:11" x14ac:dyDescent="0.25">
      <c r="A4656" s="8">
        <v>4648</v>
      </c>
      <c r="B4656" s="8">
        <v>15</v>
      </c>
      <c r="C4656" s="8">
        <v>95318.7</v>
      </c>
      <c r="D4656" s="8">
        <f t="shared" si="362"/>
        <v>95.318699999999993</v>
      </c>
      <c r="E4656" s="8">
        <v>94.398961999999997</v>
      </c>
      <c r="F4656" s="4">
        <f t="shared" si="363"/>
        <v>-0.91973799999999528</v>
      </c>
      <c r="G4656" s="4">
        <f t="shared" si="364"/>
        <v>0.91973799999999528</v>
      </c>
      <c r="H4656" s="8">
        <f t="shared" si="365"/>
        <v>0.84591798864399137</v>
      </c>
      <c r="J4656" s="8">
        <v>104870</v>
      </c>
      <c r="K4656" s="8">
        <f t="shared" si="366"/>
        <v>104870</v>
      </c>
    </row>
    <row r="4657" spans="1:11" x14ac:dyDescent="0.25">
      <c r="A4657" s="8">
        <v>4649</v>
      </c>
      <c r="B4657" s="8">
        <v>16</v>
      </c>
      <c r="C4657" s="8">
        <v>48009.3</v>
      </c>
      <c r="D4657" s="8">
        <f t="shared" si="362"/>
        <v>48.009300000000003</v>
      </c>
      <c r="E4657" s="8">
        <v>46.787823000000003</v>
      </c>
      <c r="F4657" s="4">
        <f t="shared" si="363"/>
        <v>-1.2214770000000001</v>
      </c>
      <c r="G4657" s="4">
        <f t="shared" si="364"/>
        <v>1.2214770000000001</v>
      </c>
      <c r="H4657" s="8">
        <f t="shared" si="365"/>
        <v>1.4920060615290003</v>
      </c>
      <c r="J4657" s="8">
        <v>104543</v>
      </c>
      <c r="K4657" s="8">
        <f t="shared" si="366"/>
        <v>104543</v>
      </c>
    </row>
    <row r="4658" spans="1:11" x14ac:dyDescent="0.25">
      <c r="A4658" s="8">
        <v>4650</v>
      </c>
      <c r="B4658" s="8">
        <v>17</v>
      </c>
      <c r="C4658" s="8">
        <v>32681.4</v>
      </c>
      <c r="D4658" s="8">
        <f t="shared" si="362"/>
        <v>32.681400000000004</v>
      </c>
      <c r="E4658" s="8">
        <v>31.59759</v>
      </c>
      <c r="F4658" s="4">
        <f t="shared" si="363"/>
        <v>-1.0838100000000033</v>
      </c>
      <c r="G4658" s="4">
        <f t="shared" si="364"/>
        <v>1.0838100000000033</v>
      </c>
      <c r="H4658" s="8">
        <f t="shared" si="365"/>
        <v>1.1746441161000072</v>
      </c>
      <c r="J4658" s="8">
        <v>104164</v>
      </c>
      <c r="K4658" s="8">
        <f t="shared" si="366"/>
        <v>104164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362"/>
        <v>-0.92471500000000006</v>
      </c>
      <c r="E4659" s="8">
        <v>-0.92471499999999995</v>
      </c>
      <c r="F4659" s="4">
        <f t="shared" si="363"/>
        <v>1.1102230246251565E-16</v>
      </c>
      <c r="G4659" s="4">
        <f t="shared" si="364"/>
        <v>1.1102230246251565E-16</v>
      </c>
      <c r="H4659" s="8">
        <f t="shared" si="365"/>
        <v>1.2325951644078309E-32</v>
      </c>
      <c r="J4659" s="8">
        <v>76658</v>
      </c>
      <c r="K4659" s="8">
        <f t="shared" si="366"/>
        <v>76658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362"/>
        <v>-0.61187499999999995</v>
      </c>
      <c r="E4660" s="8">
        <v>-0.61187499999999995</v>
      </c>
      <c r="F4660" s="4">
        <f t="shared" si="363"/>
        <v>0</v>
      </c>
      <c r="G4660" s="4">
        <f t="shared" si="364"/>
        <v>0</v>
      </c>
      <c r="H4660" s="8">
        <f t="shared" si="365"/>
        <v>0</v>
      </c>
      <c r="J4660" s="8">
        <v>104024</v>
      </c>
      <c r="K4660" s="8">
        <f t="shared" si="366"/>
        <v>104024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362"/>
        <v>-0.61187499999999995</v>
      </c>
      <c r="E4661" s="8">
        <v>-0.61187499999999995</v>
      </c>
      <c r="F4661" s="4">
        <f t="shared" si="363"/>
        <v>0</v>
      </c>
      <c r="G4661" s="4">
        <f t="shared" si="364"/>
        <v>0</v>
      </c>
      <c r="H4661" s="8">
        <f t="shared" si="365"/>
        <v>0</v>
      </c>
      <c r="J4661" s="8">
        <v>78303.5</v>
      </c>
      <c r="K4661" s="8">
        <f t="shared" si="366"/>
        <v>78303.5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362"/>
        <v>-0.61187499999999995</v>
      </c>
      <c r="E4662" s="8">
        <v>-0.61187499999999995</v>
      </c>
      <c r="F4662" s="4">
        <f t="shared" si="363"/>
        <v>0</v>
      </c>
      <c r="G4662" s="4">
        <f t="shared" si="364"/>
        <v>0</v>
      </c>
      <c r="H4662" s="8">
        <f t="shared" si="365"/>
        <v>0</v>
      </c>
      <c r="J4662" s="8">
        <v>79055.5</v>
      </c>
      <c r="K4662" s="8">
        <f t="shared" si="366"/>
        <v>79055.5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362"/>
        <v>-0.61187499999999995</v>
      </c>
      <c r="E4663" s="8">
        <v>-0.61187499999999995</v>
      </c>
      <c r="F4663" s="4">
        <f t="shared" si="363"/>
        <v>0</v>
      </c>
      <c r="G4663" s="4">
        <f t="shared" si="364"/>
        <v>0</v>
      </c>
      <c r="H4663" s="8">
        <f t="shared" si="365"/>
        <v>0</v>
      </c>
      <c r="J4663" s="8">
        <v>44848</v>
      </c>
      <c r="K4663" s="8">
        <f t="shared" si="366"/>
        <v>44848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362"/>
        <v>-0.61187499999999995</v>
      </c>
      <c r="E4664" s="8">
        <v>-0.61187499999999995</v>
      </c>
      <c r="F4664" s="4">
        <f t="shared" si="363"/>
        <v>0</v>
      </c>
      <c r="G4664" s="4">
        <f t="shared" si="364"/>
        <v>0</v>
      </c>
      <c r="H4664" s="8">
        <f t="shared" si="365"/>
        <v>0</v>
      </c>
      <c r="J4664" s="8">
        <v>-924.71500000000003</v>
      </c>
      <c r="K4664" s="8">
        <f t="shared" si="366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362"/>
        <v>-0.61187499999999995</v>
      </c>
      <c r="E4665" s="8">
        <v>-0.61187499999999995</v>
      </c>
      <c r="F4665" s="4">
        <f t="shared" si="363"/>
        <v>0</v>
      </c>
      <c r="G4665" s="4">
        <f t="shared" si="364"/>
        <v>0</v>
      </c>
      <c r="H4665" s="8">
        <f t="shared" si="365"/>
        <v>0</v>
      </c>
      <c r="J4665" s="8">
        <v>-611.875</v>
      </c>
      <c r="K4665" s="8">
        <f t="shared" si="366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362"/>
        <v>-0.61187499999999995</v>
      </c>
      <c r="E4666" s="8">
        <v>-0.61187499999999995</v>
      </c>
      <c r="F4666" s="4">
        <f t="shared" si="363"/>
        <v>0</v>
      </c>
      <c r="G4666" s="4">
        <f t="shared" si="364"/>
        <v>0</v>
      </c>
      <c r="H4666" s="8">
        <f t="shared" si="365"/>
        <v>0</v>
      </c>
      <c r="J4666" s="8">
        <v>-611.875</v>
      </c>
      <c r="K4666" s="8">
        <f t="shared" si="366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362"/>
        <v>-0.61187499999999995</v>
      </c>
      <c r="E4667" s="8">
        <v>-0.61187499999999995</v>
      </c>
      <c r="F4667" s="4">
        <f t="shared" si="363"/>
        <v>0</v>
      </c>
      <c r="G4667" s="4">
        <f t="shared" si="364"/>
        <v>0</v>
      </c>
      <c r="H4667" s="8">
        <f t="shared" si="365"/>
        <v>0</v>
      </c>
      <c r="J4667" s="8">
        <v>-611.875</v>
      </c>
      <c r="K4667" s="8">
        <f t="shared" si="366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362"/>
        <v>-0.61187499999999995</v>
      </c>
      <c r="E4668" s="8">
        <v>-0.61187499999999995</v>
      </c>
      <c r="F4668" s="4">
        <f t="shared" si="363"/>
        <v>0</v>
      </c>
      <c r="G4668" s="4">
        <f t="shared" si="364"/>
        <v>0</v>
      </c>
      <c r="H4668" s="8">
        <f t="shared" si="365"/>
        <v>0</v>
      </c>
      <c r="J4668" s="8">
        <v>-611.875</v>
      </c>
      <c r="K4668" s="8">
        <f t="shared" si="366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362"/>
        <v>-1.0669200000000001</v>
      </c>
      <c r="E4669" s="8">
        <v>-1.0669150000000001</v>
      </c>
      <c r="F4669" s="4">
        <f t="shared" si="363"/>
        <v>5.000000000032756E-6</v>
      </c>
      <c r="G4669" s="4">
        <f t="shared" si="364"/>
        <v>5.000000000032756E-6</v>
      </c>
      <c r="H4669" s="8">
        <f t="shared" si="365"/>
        <v>2.5000000000327561E-11</v>
      </c>
      <c r="J4669" s="8">
        <v>-611.875</v>
      </c>
      <c r="K4669" s="8">
        <f t="shared" si="366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362"/>
        <v>-1.0669200000000001</v>
      </c>
      <c r="E4670" s="8">
        <v>-1.0669150000000001</v>
      </c>
      <c r="F4670" s="4">
        <f t="shared" si="363"/>
        <v>5.000000000032756E-6</v>
      </c>
      <c r="G4670" s="4">
        <f t="shared" si="364"/>
        <v>5.000000000032756E-6</v>
      </c>
      <c r="H4670" s="8">
        <f t="shared" si="365"/>
        <v>2.5000000000327561E-11</v>
      </c>
      <c r="J4670" s="8">
        <v>-611.875</v>
      </c>
      <c r="K4670" s="8">
        <f t="shared" si="366"/>
        <v>-611.875</v>
      </c>
    </row>
    <row r="4671" spans="1:11" x14ac:dyDescent="0.25">
      <c r="A4671" s="8">
        <v>4663</v>
      </c>
      <c r="B4671" s="8">
        <v>6</v>
      </c>
      <c r="C4671" s="8">
        <v>16507.400000000001</v>
      </c>
      <c r="D4671" s="8">
        <f t="shared" si="362"/>
        <v>16.507400000000001</v>
      </c>
      <c r="E4671" s="8">
        <v>17.49925</v>
      </c>
      <c r="F4671" s="4">
        <f t="shared" si="363"/>
        <v>0.99184999999999945</v>
      </c>
      <c r="G4671" s="4">
        <f t="shared" si="364"/>
        <v>0.99184999999999945</v>
      </c>
      <c r="H4671" s="8">
        <f t="shared" si="365"/>
        <v>0.9837664224999989</v>
      </c>
      <c r="J4671" s="8">
        <v>-611.875</v>
      </c>
      <c r="K4671" s="8">
        <f t="shared" si="366"/>
        <v>-611.875</v>
      </c>
    </row>
    <row r="4672" spans="1:11" x14ac:dyDescent="0.25">
      <c r="A4672" s="8">
        <v>4664</v>
      </c>
      <c r="B4672" s="8">
        <v>7</v>
      </c>
      <c r="C4672" s="8">
        <v>109073</v>
      </c>
      <c r="D4672" s="8">
        <f t="shared" si="362"/>
        <v>109.07299999999999</v>
      </c>
      <c r="E4672" s="8">
        <v>109.46272999999999</v>
      </c>
      <c r="F4672" s="4">
        <f t="shared" si="363"/>
        <v>0.38973000000000013</v>
      </c>
      <c r="G4672" s="4">
        <f t="shared" si="364"/>
        <v>0.38973000000000013</v>
      </c>
      <c r="H4672" s="8">
        <f t="shared" si="365"/>
        <v>0.1518894729000001</v>
      </c>
      <c r="J4672" s="8">
        <v>-611.875</v>
      </c>
      <c r="K4672" s="8">
        <f t="shared" si="366"/>
        <v>-611.875</v>
      </c>
    </row>
    <row r="4673" spans="1:11" x14ac:dyDescent="0.25">
      <c r="A4673" s="8">
        <v>4665</v>
      </c>
      <c r="B4673" s="8">
        <v>8</v>
      </c>
      <c r="C4673" s="8">
        <v>108175</v>
      </c>
      <c r="D4673" s="8">
        <f t="shared" si="362"/>
        <v>108.175</v>
      </c>
      <c r="E4673" s="8">
        <v>108.544805</v>
      </c>
      <c r="F4673" s="4">
        <f t="shared" si="363"/>
        <v>0.3698049999999995</v>
      </c>
      <c r="G4673" s="4">
        <f t="shared" si="364"/>
        <v>0.3698049999999995</v>
      </c>
      <c r="H4673" s="8">
        <f t="shared" si="365"/>
        <v>0.13675573802499963</v>
      </c>
      <c r="J4673" s="8">
        <v>-611.875</v>
      </c>
      <c r="K4673" s="8">
        <f t="shared" si="366"/>
        <v>-611.875</v>
      </c>
    </row>
    <row r="4674" spans="1:11" x14ac:dyDescent="0.25">
      <c r="A4674" s="8">
        <v>4666</v>
      </c>
      <c r="B4674" s="8">
        <v>9</v>
      </c>
      <c r="C4674" s="8">
        <v>107258</v>
      </c>
      <c r="D4674" s="8">
        <f t="shared" si="362"/>
        <v>107.258</v>
      </c>
      <c r="E4674" s="8">
        <v>107.59643</v>
      </c>
      <c r="F4674" s="4">
        <f t="shared" si="363"/>
        <v>0.33843000000000245</v>
      </c>
      <c r="G4674" s="4">
        <f t="shared" si="364"/>
        <v>0.33843000000000245</v>
      </c>
      <c r="H4674" s="8">
        <f t="shared" si="365"/>
        <v>0.11453486490000166</v>
      </c>
      <c r="J4674" s="8">
        <v>-1066.92</v>
      </c>
      <c r="K4674" s="8">
        <f t="shared" si="366"/>
        <v>-1066.92</v>
      </c>
    </row>
    <row r="4675" spans="1:11" x14ac:dyDescent="0.25">
      <c r="A4675" s="8">
        <v>4667</v>
      </c>
      <c r="B4675" s="8">
        <v>10</v>
      </c>
      <c r="C4675" s="8">
        <v>106497</v>
      </c>
      <c r="D4675" s="8">
        <f t="shared" si="362"/>
        <v>106.497</v>
      </c>
      <c r="E4675" s="8">
        <v>106.92969600000001</v>
      </c>
      <c r="F4675" s="4">
        <f t="shared" si="363"/>
        <v>0.43269600000000707</v>
      </c>
      <c r="G4675" s="4">
        <f t="shared" si="364"/>
        <v>0.43269600000000707</v>
      </c>
      <c r="H4675" s="8">
        <f t="shared" si="365"/>
        <v>0.18722582841600613</v>
      </c>
      <c r="J4675" s="8">
        <v>-1066.92</v>
      </c>
      <c r="K4675" s="8">
        <f t="shared" si="366"/>
        <v>-1066.92</v>
      </c>
    </row>
    <row r="4676" spans="1:11" x14ac:dyDescent="0.25">
      <c r="A4676" s="8">
        <v>4668</v>
      </c>
      <c r="B4676" s="8">
        <v>11</v>
      </c>
      <c r="C4676" s="8">
        <v>105934</v>
      </c>
      <c r="D4676" s="8">
        <f t="shared" si="362"/>
        <v>105.934</v>
      </c>
      <c r="E4676" s="8">
        <v>106.350961</v>
      </c>
      <c r="F4676" s="4">
        <f t="shared" si="363"/>
        <v>0.41696100000000058</v>
      </c>
      <c r="G4676" s="4">
        <f t="shared" si="364"/>
        <v>0.41696100000000058</v>
      </c>
      <c r="H4676" s="8">
        <f t="shared" si="365"/>
        <v>0.17385647552100048</v>
      </c>
      <c r="J4676" s="8">
        <v>2551.39</v>
      </c>
      <c r="K4676" s="8">
        <f t="shared" si="366"/>
        <v>2551.39</v>
      </c>
    </row>
    <row r="4677" spans="1:11" x14ac:dyDescent="0.25">
      <c r="A4677" s="8">
        <v>4669</v>
      </c>
      <c r="B4677" s="8">
        <v>12</v>
      </c>
      <c r="C4677" s="8">
        <v>105351</v>
      </c>
      <c r="D4677" s="8">
        <f t="shared" si="362"/>
        <v>105.351</v>
      </c>
      <c r="E4677" s="8">
        <v>105.414767</v>
      </c>
      <c r="F4677" s="4">
        <f t="shared" si="363"/>
        <v>6.3766999999998575E-2</v>
      </c>
      <c r="G4677" s="4">
        <f t="shared" si="364"/>
        <v>6.3766999999998575E-2</v>
      </c>
      <c r="H4677" s="8">
        <f t="shared" si="365"/>
        <v>4.0662302889998185E-3</v>
      </c>
      <c r="J4677" s="8">
        <v>105357</v>
      </c>
      <c r="K4677" s="8">
        <f t="shared" si="366"/>
        <v>105357</v>
      </c>
    </row>
    <row r="4678" spans="1:11" x14ac:dyDescent="0.25">
      <c r="A4678" s="8">
        <v>4670</v>
      </c>
      <c r="B4678" s="8">
        <v>13</v>
      </c>
      <c r="C4678" s="8">
        <v>104854</v>
      </c>
      <c r="D4678" s="8">
        <f t="shared" si="362"/>
        <v>104.854</v>
      </c>
      <c r="E4678" s="8">
        <v>105.041916</v>
      </c>
      <c r="F4678" s="4">
        <f t="shared" si="363"/>
        <v>0.1879160000000013</v>
      </c>
      <c r="G4678" s="4">
        <f t="shared" si="364"/>
        <v>0.1879160000000013</v>
      </c>
      <c r="H4678" s="8">
        <f t="shared" si="365"/>
        <v>3.5312423056000491E-2</v>
      </c>
      <c r="J4678" s="8">
        <v>107889</v>
      </c>
      <c r="K4678" s="8">
        <f t="shared" si="366"/>
        <v>107889</v>
      </c>
    </row>
    <row r="4679" spans="1:11" x14ac:dyDescent="0.25">
      <c r="A4679" s="8">
        <v>4671</v>
      </c>
      <c r="B4679" s="8">
        <v>14</v>
      </c>
      <c r="C4679" s="8">
        <v>104431</v>
      </c>
      <c r="D4679" s="8">
        <f t="shared" si="362"/>
        <v>104.431</v>
      </c>
      <c r="E4679" s="8">
        <v>104.46016899999999</v>
      </c>
      <c r="F4679" s="4">
        <f t="shared" si="363"/>
        <v>2.9168999999996004E-2</v>
      </c>
      <c r="G4679" s="4">
        <f t="shared" si="364"/>
        <v>2.9168999999996004E-2</v>
      </c>
      <c r="H4679" s="8">
        <f t="shared" si="365"/>
        <v>8.5083056099976683E-4</v>
      </c>
      <c r="J4679" s="8">
        <v>107170</v>
      </c>
      <c r="K4679" s="8">
        <f t="shared" si="366"/>
        <v>107170</v>
      </c>
    </row>
    <row r="4680" spans="1:11" x14ac:dyDescent="0.25">
      <c r="A4680" s="8">
        <v>4672</v>
      </c>
      <c r="B4680" s="8">
        <v>15</v>
      </c>
      <c r="C4680" s="8">
        <v>104038</v>
      </c>
      <c r="D4680" s="8">
        <f t="shared" si="362"/>
        <v>104.038</v>
      </c>
      <c r="E4680" s="8">
        <v>104.43290399999999</v>
      </c>
      <c r="F4680" s="4">
        <f t="shared" si="363"/>
        <v>0.39490399999999681</v>
      </c>
      <c r="G4680" s="4">
        <f t="shared" si="364"/>
        <v>0.39490399999999681</v>
      </c>
      <c r="H4680" s="8">
        <f t="shared" si="365"/>
        <v>0.1559491692159975</v>
      </c>
      <c r="J4680" s="8">
        <v>106110</v>
      </c>
      <c r="K4680" s="8">
        <f t="shared" si="366"/>
        <v>106110</v>
      </c>
    </row>
    <row r="4681" spans="1:11" x14ac:dyDescent="0.25">
      <c r="A4681" s="8">
        <v>4673</v>
      </c>
      <c r="B4681" s="8">
        <v>16</v>
      </c>
      <c r="C4681" s="8">
        <v>104147</v>
      </c>
      <c r="D4681" s="8">
        <f t="shared" ref="D4681:D4744" si="367">C4681/1000</f>
        <v>104.14700000000001</v>
      </c>
      <c r="E4681" s="8">
        <v>104.43504</v>
      </c>
      <c r="F4681" s="4">
        <f t="shared" ref="F4681:F4744" si="368">(E4681- D4681)</f>
        <v>0.28803999999999519</v>
      </c>
      <c r="G4681" s="4">
        <f t="shared" ref="G4681:G4744" si="369">ABS(F4681)</f>
        <v>0.28803999999999519</v>
      </c>
      <c r="H4681" s="8">
        <f t="shared" ref="H4681:H4744" si="370">(G4681^2)</f>
        <v>8.2967041599997224E-2</v>
      </c>
      <c r="J4681" s="8">
        <v>106126</v>
      </c>
      <c r="K4681" s="8">
        <f t="shared" si="366"/>
        <v>106126</v>
      </c>
    </row>
    <row r="4682" spans="1:11" x14ac:dyDescent="0.25">
      <c r="A4682" s="8">
        <v>4674</v>
      </c>
      <c r="B4682" s="8">
        <v>17</v>
      </c>
      <c r="C4682" s="8">
        <v>72397.600000000006</v>
      </c>
      <c r="D4682" s="8">
        <f t="shared" si="367"/>
        <v>72.397600000000011</v>
      </c>
      <c r="E4682" s="8">
        <v>70.398392999999999</v>
      </c>
      <c r="F4682" s="4">
        <f t="shared" si="368"/>
        <v>-1.9992070000000126</v>
      </c>
      <c r="G4682" s="4">
        <f t="shared" si="369"/>
        <v>1.9992070000000126</v>
      </c>
      <c r="H4682" s="8">
        <f t="shared" si="370"/>
        <v>3.9968286288490504</v>
      </c>
      <c r="J4682" s="8">
        <v>96424.1</v>
      </c>
      <c r="K4682" s="8">
        <f t="shared" si="366"/>
        <v>96424.1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367"/>
        <v>-0.92471500000000006</v>
      </c>
      <c r="E4683" s="8">
        <v>-0.92471499999999995</v>
      </c>
      <c r="F4683" s="4">
        <f t="shared" si="368"/>
        <v>1.1102230246251565E-16</v>
      </c>
      <c r="G4683" s="4">
        <f t="shared" si="369"/>
        <v>1.1102230246251565E-16</v>
      </c>
      <c r="H4683" s="8">
        <f t="shared" si="370"/>
        <v>1.2325951644078309E-32</v>
      </c>
      <c r="J4683" s="8">
        <v>78008.100000000006</v>
      </c>
      <c r="K4683" s="8">
        <f t="shared" si="366"/>
        <v>78008.100000000006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367"/>
        <v>-0.61187499999999995</v>
      </c>
      <c r="E4684" s="8">
        <v>-0.61187499999999995</v>
      </c>
      <c r="F4684" s="4">
        <f t="shared" si="368"/>
        <v>0</v>
      </c>
      <c r="G4684" s="4">
        <f t="shared" si="369"/>
        <v>0</v>
      </c>
      <c r="H4684" s="8">
        <f t="shared" si="370"/>
        <v>0</v>
      </c>
      <c r="J4684" s="8">
        <v>104567</v>
      </c>
      <c r="K4684" s="8">
        <f t="shared" si="366"/>
        <v>104567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367"/>
        <v>-0.61187499999999995</v>
      </c>
      <c r="E4685" s="8">
        <v>-0.61187499999999995</v>
      </c>
      <c r="F4685" s="4">
        <f t="shared" si="368"/>
        <v>0</v>
      </c>
      <c r="G4685" s="4">
        <f t="shared" si="369"/>
        <v>0</v>
      </c>
      <c r="H4685" s="8">
        <f t="shared" si="370"/>
        <v>0</v>
      </c>
      <c r="J4685" s="8">
        <v>94536.7</v>
      </c>
      <c r="K4685" s="8">
        <f t="shared" si="366"/>
        <v>94536.7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367"/>
        <v>-0.61187499999999995</v>
      </c>
      <c r="E4686" s="8">
        <v>-0.61187499999999995</v>
      </c>
      <c r="F4686" s="4">
        <f t="shared" si="368"/>
        <v>0</v>
      </c>
      <c r="G4686" s="4">
        <f t="shared" si="369"/>
        <v>0</v>
      </c>
      <c r="H4686" s="8">
        <f t="shared" si="370"/>
        <v>0</v>
      </c>
      <c r="J4686" s="8">
        <v>47186.5</v>
      </c>
      <c r="K4686" s="8">
        <f t="shared" si="366"/>
        <v>47186.5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367"/>
        <v>-0.61187499999999995</v>
      </c>
      <c r="E4687" s="8">
        <v>-0.61187499999999995</v>
      </c>
      <c r="F4687" s="4">
        <f t="shared" si="368"/>
        <v>0</v>
      </c>
      <c r="G4687" s="4">
        <f t="shared" si="369"/>
        <v>0</v>
      </c>
      <c r="H4687" s="8">
        <f t="shared" si="370"/>
        <v>0</v>
      </c>
      <c r="J4687" s="8">
        <v>31848.3</v>
      </c>
      <c r="K4687" s="8">
        <f t="shared" si="366"/>
        <v>31848.3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367"/>
        <v>-0.61187499999999995</v>
      </c>
      <c r="E4688" s="8">
        <v>-0.61187499999999995</v>
      </c>
      <c r="F4688" s="4">
        <f t="shared" si="368"/>
        <v>0</v>
      </c>
      <c r="G4688" s="4">
        <f t="shared" si="369"/>
        <v>0</v>
      </c>
      <c r="H4688" s="8">
        <f t="shared" si="370"/>
        <v>0</v>
      </c>
      <c r="J4688" s="8">
        <v>-924.71500000000003</v>
      </c>
      <c r="K4688" s="8">
        <f t="shared" si="366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367"/>
        <v>-0.61187499999999995</v>
      </c>
      <c r="E4689" s="8">
        <v>-0.61187499999999995</v>
      </c>
      <c r="F4689" s="4">
        <f t="shared" si="368"/>
        <v>0</v>
      </c>
      <c r="G4689" s="4">
        <f t="shared" si="369"/>
        <v>0</v>
      </c>
      <c r="H4689" s="8">
        <f t="shared" si="370"/>
        <v>0</v>
      </c>
      <c r="J4689" s="8">
        <v>-611.875</v>
      </c>
      <c r="K4689" s="8">
        <f t="shared" si="366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367"/>
        <v>-0.61187499999999995</v>
      </c>
      <c r="E4690" s="8">
        <v>-0.61187499999999995</v>
      </c>
      <c r="F4690" s="4">
        <f t="shared" si="368"/>
        <v>0</v>
      </c>
      <c r="G4690" s="4">
        <f t="shared" si="369"/>
        <v>0</v>
      </c>
      <c r="H4690" s="8">
        <f t="shared" si="370"/>
        <v>0</v>
      </c>
      <c r="J4690" s="8">
        <v>-611.875</v>
      </c>
      <c r="K4690" s="8">
        <f t="shared" si="366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367"/>
        <v>-0.61187499999999995</v>
      </c>
      <c r="E4691" s="8">
        <v>-0.61187499999999995</v>
      </c>
      <c r="F4691" s="4">
        <f t="shared" si="368"/>
        <v>0</v>
      </c>
      <c r="G4691" s="4">
        <f t="shared" si="369"/>
        <v>0</v>
      </c>
      <c r="H4691" s="8">
        <f t="shared" si="370"/>
        <v>0</v>
      </c>
      <c r="J4691" s="8">
        <v>-611.875</v>
      </c>
      <c r="K4691" s="8">
        <f t="shared" si="366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367"/>
        <v>-0.61187499999999995</v>
      </c>
      <c r="E4692" s="8">
        <v>-0.61187499999999995</v>
      </c>
      <c r="F4692" s="4">
        <f t="shared" si="368"/>
        <v>0</v>
      </c>
      <c r="G4692" s="4">
        <f t="shared" si="369"/>
        <v>0</v>
      </c>
      <c r="H4692" s="8">
        <f t="shared" si="370"/>
        <v>0</v>
      </c>
      <c r="J4692" s="8">
        <v>-611.875</v>
      </c>
      <c r="K4692" s="8">
        <f t="shared" si="366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367"/>
        <v>-1.0669200000000001</v>
      </c>
      <c r="E4693" s="8">
        <v>-1.0669150000000001</v>
      </c>
      <c r="F4693" s="4">
        <f t="shared" si="368"/>
        <v>5.000000000032756E-6</v>
      </c>
      <c r="G4693" s="4">
        <f t="shared" si="369"/>
        <v>5.000000000032756E-6</v>
      </c>
      <c r="H4693" s="8">
        <f t="shared" si="370"/>
        <v>2.5000000000327561E-11</v>
      </c>
      <c r="J4693" s="8">
        <v>-611.875</v>
      </c>
      <c r="K4693" s="8">
        <f t="shared" si="366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367"/>
        <v>-1.0669200000000001</v>
      </c>
      <c r="E4694" s="8">
        <v>-1.0669150000000001</v>
      </c>
      <c r="F4694" s="4">
        <f t="shared" si="368"/>
        <v>5.000000000032756E-6</v>
      </c>
      <c r="G4694" s="4">
        <f t="shared" si="369"/>
        <v>5.000000000032756E-6</v>
      </c>
      <c r="H4694" s="8">
        <f t="shared" si="370"/>
        <v>2.5000000000327561E-11</v>
      </c>
      <c r="J4694" s="8">
        <v>-611.875</v>
      </c>
      <c r="K4694" s="8">
        <f t="shared" si="366"/>
        <v>-611.875</v>
      </c>
    </row>
    <row r="4695" spans="1:11" x14ac:dyDescent="0.25">
      <c r="A4695" s="8">
        <v>4687</v>
      </c>
      <c r="B4695" s="8">
        <v>6</v>
      </c>
      <c r="C4695" s="8">
        <v>12742.5</v>
      </c>
      <c r="D4695" s="8">
        <f t="shared" si="367"/>
        <v>12.7425</v>
      </c>
      <c r="E4695" s="8">
        <v>13.676178</v>
      </c>
      <c r="F4695" s="4">
        <f t="shared" si="368"/>
        <v>0.93367800000000045</v>
      </c>
      <c r="G4695" s="4">
        <f t="shared" si="369"/>
        <v>0.93367800000000045</v>
      </c>
      <c r="H4695" s="8">
        <f t="shared" si="370"/>
        <v>0.87175460768400082</v>
      </c>
      <c r="J4695" s="8">
        <v>-611.875</v>
      </c>
      <c r="K4695" s="8">
        <f t="shared" si="366"/>
        <v>-611.875</v>
      </c>
    </row>
    <row r="4696" spans="1:11" x14ac:dyDescent="0.25">
      <c r="A4696" s="8">
        <v>4688</v>
      </c>
      <c r="B4696" s="8">
        <v>7</v>
      </c>
      <c r="C4696" s="8">
        <v>109139</v>
      </c>
      <c r="D4696" s="8">
        <f t="shared" si="367"/>
        <v>109.139</v>
      </c>
      <c r="E4696" s="8">
        <v>109.533725</v>
      </c>
      <c r="F4696" s="4">
        <f t="shared" si="368"/>
        <v>0.39472500000000821</v>
      </c>
      <c r="G4696" s="4">
        <f t="shared" si="369"/>
        <v>0.39472500000000821</v>
      </c>
      <c r="H4696" s="8">
        <f t="shared" si="370"/>
        <v>0.15580782562500647</v>
      </c>
      <c r="J4696" s="8">
        <v>-611.875</v>
      </c>
      <c r="K4696" s="8">
        <f t="shared" si="366"/>
        <v>-611.875</v>
      </c>
    </row>
    <row r="4697" spans="1:11" x14ac:dyDescent="0.25">
      <c r="A4697" s="8">
        <v>4689</v>
      </c>
      <c r="B4697" s="8">
        <v>8</v>
      </c>
      <c r="C4697" s="8">
        <v>108377</v>
      </c>
      <c r="D4697" s="8">
        <f t="shared" si="367"/>
        <v>108.377</v>
      </c>
      <c r="E4697" s="8">
        <v>108.75546799999999</v>
      </c>
      <c r="F4697" s="4">
        <f t="shared" si="368"/>
        <v>0.37846799999999803</v>
      </c>
      <c r="G4697" s="4">
        <f t="shared" si="369"/>
        <v>0.37846799999999803</v>
      </c>
      <c r="H4697" s="8">
        <f t="shared" si="370"/>
        <v>0.14323802702399852</v>
      </c>
      <c r="J4697" s="8">
        <v>-611.875</v>
      </c>
      <c r="K4697" s="8">
        <f t="shared" si="366"/>
        <v>-611.875</v>
      </c>
    </row>
    <row r="4698" spans="1:11" x14ac:dyDescent="0.25">
      <c r="A4698" s="8">
        <v>4690</v>
      </c>
      <c r="B4698" s="8">
        <v>9</v>
      </c>
      <c r="C4698" s="8">
        <v>107590</v>
      </c>
      <c r="D4698" s="8">
        <f t="shared" si="367"/>
        <v>107.59</v>
      </c>
      <c r="E4698" s="8">
        <v>107.93743499999999</v>
      </c>
      <c r="F4698" s="4">
        <f t="shared" si="368"/>
        <v>0.34743499999999017</v>
      </c>
      <c r="G4698" s="4">
        <f t="shared" si="369"/>
        <v>0.34743499999999017</v>
      </c>
      <c r="H4698" s="8">
        <f t="shared" si="370"/>
        <v>0.12071107922499316</v>
      </c>
      <c r="J4698" s="8">
        <v>-1066.92</v>
      </c>
      <c r="K4698" s="8">
        <f t="shared" si="366"/>
        <v>-1066.92</v>
      </c>
    </row>
    <row r="4699" spans="1:11" x14ac:dyDescent="0.25">
      <c r="A4699" s="8">
        <v>4691</v>
      </c>
      <c r="B4699" s="8">
        <v>10</v>
      </c>
      <c r="C4699" s="8">
        <v>106767</v>
      </c>
      <c r="D4699" s="8">
        <f t="shared" si="367"/>
        <v>106.767</v>
      </c>
      <c r="E4699" s="8">
        <v>106.789254</v>
      </c>
      <c r="F4699" s="4">
        <f t="shared" si="368"/>
        <v>2.2254000000003771E-2</v>
      </c>
      <c r="G4699" s="4">
        <f t="shared" si="369"/>
        <v>2.2254000000003771E-2</v>
      </c>
      <c r="H4699" s="8">
        <f t="shared" si="370"/>
        <v>4.9524051600016781E-4</v>
      </c>
      <c r="J4699" s="8">
        <v>-1066.92</v>
      </c>
      <c r="K4699" s="8">
        <f t="shared" si="366"/>
        <v>-1066.92</v>
      </c>
    </row>
    <row r="4700" spans="1:11" x14ac:dyDescent="0.25">
      <c r="A4700" s="8">
        <v>4692</v>
      </c>
      <c r="B4700" s="8">
        <v>11</v>
      </c>
      <c r="C4700" s="8">
        <v>105993</v>
      </c>
      <c r="D4700" s="8">
        <f t="shared" si="367"/>
        <v>105.99299999999999</v>
      </c>
      <c r="E4700" s="8">
        <v>106.49936099999999</v>
      </c>
      <c r="F4700" s="4">
        <f t="shared" si="368"/>
        <v>0.50636099999999828</v>
      </c>
      <c r="G4700" s="4">
        <f t="shared" si="369"/>
        <v>0.50636099999999828</v>
      </c>
      <c r="H4700" s="8">
        <f t="shared" si="370"/>
        <v>0.25640146232099825</v>
      </c>
      <c r="J4700" s="8">
        <v>17510.900000000001</v>
      </c>
      <c r="K4700" s="8">
        <f t="shared" si="366"/>
        <v>17510.900000000001</v>
      </c>
    </row>
    <row r="4701" spans="1:11" x14ac:dyDescent="0.25">
      <c r="A4701" s="8">
        <v>4693</v>
      </c>
      <c r="B4701" s="8">
        <v>12</v>
      </c>
      <c r="C4701" s="8">
        <v>105200</v>
      </c>
      <c r="D4701" s="8">
        <f t="shared" si="367"/>
        <v>105.2</v>
      </c>
      <c r="E4701" s="8">
        <v>105.26245400000001</v>
      </c>
      <c r="F4701" s="4">
        <f t="shared" si="368"/>
        <v>6.2454000000002452E-2</v>
      </c>
      <c r="G4701" s="4">
        <f t="shared" si="369"/>
        <v>6.2454000000002452E-2</v>
      </c>
      <c r="H4701" s="8">
        <f t="shared" si="370"/>
        <v>3.9005021160003063E-3</v>
      </c>
      <c r="J4701" s="8">
        <v>109433</v>
      </c>
      <c r="K4701" s="8">
        <f t="shared" si="366"/>
        <v>109433</v>
      </c>
    </row>
    <row r="4702" spans="1:11" x14ac:dyDescent="0.25">
      <c r="A4702" s="8">
        <v>4694</v>
      </c>
      <c r="B4702" s="8">
        <v>13</v>
      </c>
      <c r="C4702" s="8">
        <v>104746</v>
      </c>
      <c r="D4702" s="8">
        <f t="shared" si="367"/>
        <v>104.746</v>
      </c>
      <c r="E4702" s="8">
        <v>104.938568</v>
      </c>
      <c r="F4702" s="4">
        <f t="shared" si="368"/>
        <v>0.19256800000000851</v>
      </c>
      <c r="G4702" s="4">
        <f t="shared" si="369"/>
        <v>0.19256800000000851</v>
      </c>
      <c r="H4702" s="8">
        <f t="shared" si="370"/>
        <v>3.7082434624003277E-2</v>
      </c>
      <c r="J4702" s="8">
        <v>108540</v>
      </c>
      <c r="K4702" s="8">
        <f t="shared" si="366"/>
        <v>108540</v>
      </c>
    </row>
    <row r="4703" spans="1:11" x14ac:dyDescent="0.25">
      <c r="A4703" s="8">
        <v>4695</v>
      </c>
      <c r="B4703" s="8">
        <v>14</v>
      </c>
      <c r="C4703" s="8">
        <v>104498</v>
      </c>
      <c r="D4703" s="8">
        <f t="shared" si="367"/>
        <v>104.498</v>
      </c>
      <c r="E4703" s="8">
        <v>104.73043199999999</v>
      </c>
      <c r="F4703" s="4">
        <f t="shared" si="368"/>
        <v>0.23243199999998865</v>
      </c>
      <c r="G4703" s="4">
        <f t="shared" si="369"/>
        <v>0.23243199999998865</v>
      </c>
      <c r="H4703" s="8">
        <f t="shared" si="370"/>
        <v>5.4024634623994726E-2</v>
      </c>
      <c r="J4703" s="8">
        <v>107618</v>
      </c>
      <c r="K4703" s="8">
        <f t="shared" si="366"/>
        <v>107618</v>
      </c>
    </row>
    <row r="4704" spans="1:11" x14ac:dyDescent="0.25">
      <c r="A4704" s="8">
        <v>4696</v>
      </c>
      <c r="B4704" s="8">
        <v>15</v>
      </c>
      <c r="C4704" s="8">
        <v>104309</v>
      </c>
      <c r="D4704" s="8">
        <f t="shared" si="367"/>
        <v>104.309</v>
      </c>
      <c r="E4704" s="8">
        <v>104.561071</v>
      </c>
      <c r="F4704" s="4">
        <f t="shared" si="368"/>
        <v>0.25207100000000082</v>
      </c>
      <c r="G4704" s="4">
        <f t="shared" si="369"/>
        <v>0.25207100000000082</v>
      </c>
      <c r="H4704" s="8">
        <f t="shared" si="370"/>
        <v>6.3539789041000411E-2</v>
      </c>
      <c r="J4704" s="8">
        <v>106975</v>
      </c>
      <c r="K4704" s="8">
        <f t="shared" si="366"/>
        <v>106975</v>
      </c>
    </row>
    <row r="4705" spans="1:11" x14ac:dyDescent="0.25">
      <c r="A4705" s="8">
        <v>4697</v>
      </c>
      <c r="B4705" s="8">
        <v>16</v>
      </c>
      <c r="C4705" s="8">
        <v>104610</v>
      </c>
      <c r="D4705" s="8">
        <f t="shared" si="367"/>
        <v>104.61</v>
      </c>
      <c r="E4705" s="8">
        <v>104.38685099999999</v>
      </c>
      <c r="F4705" s="4">
        <f t="shared" si="368"/>
        <v>-0.22314900000000648</v>
      </c>
      <c r="G4705" s="4">
        <f t="shared" si="369"/>
        <v>0.22314900000000648</v>
      </c>
      <c r="H4705" s="8">
        <f t="shared" si="370"/>
        <v>4.9795476201002893E-2</v>
      </c>
      <c r="J4705" s="8">
        <v>106413</v>
      </c>
      <c r="K4705" s="8">
        <f t="shared" si="366"/>
        <v>106413</v>
      </c>
    </row>
    <row r="4706" spans="1:11" x14ac:dyDescent="0.25">
      <c r="A4706" s="8">
        <v>4698</v>
      </c>
      <c r="B4706" s="8">
        <v>17</v>
      </c>
      <c r="C4706" s="8">
        <v>62797.3</v>
      </c>
      <c r="D4706" s="8">
        <f t="shared" si="367"/>
        <v>62.7973</v>
      </c>
      <c r="E4706" s="8">
        <v>60.943657000000002</v>
      </c>
      <c r="F4706" s="4">
        <f t="shared" si="368"/>
        <v>-1.8536429999999982</v>
      </c>
      <c r="G4706" s="4">
        <f t="shared" si="369"/>
        <v>1.8536429999999982</v>
      </c>
      <c r="H4706" s="8">
        <f t="shared" si="370"/>
        <v>3.4359923714489931</v>
      </c>
      <c r="J4706" s="8">
        <v>105506</v>
      </c>
      <c r="K4706" s="8">
        <f t="shared" si="366"/>
        <v>105506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367"/>
        <v>-0.92471500000000006</v>
      </c>
      <c r="E4707" s="8">
        <v>-0.92471499999999995</v>
      </c>
      <c r="F4707" s="4">
        <f t="shared" si="368"/>
        <v>1.1102230246251565E-16</v>
      </c>
      <c r="G4707" s="4">
        <f t="shared" si="369"/>
        <v>1.1102230246251565E-16</v>
      </c>
      <c r="H4707" s="8">
        <f t="shared" si="370"/>
        <v>1.2325951644078309E-32</v>
      </c>
      <c r="J4707" s="8">
        <v>105148</v>
      </c>
      <c r="K4707" s="8">
        <f t="shared" si="366"/>
        <v>105148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367"/>
        <v>-0.61187499999999995</v>
      </c>
      <c r="E4708" s="8">
        <v>-0.61187499999999995</v>
      </c>
      <c r="F4708" s="4">
        <f t="shared" si="368"/>
        <v>0</v>
      </c>
      <c r="G4708" s="4">
        <f t="shared" si="369"/>
        <v>0</v>
      </c>
      <c r="H4708" s="8">
        <f t="shared" si="370"/>
        <v>0</v>
      </c>
      <c r="J4708" s="8">
        <v>104583</v>
      </c>
      <c r="K4708" s="8">
        <f t="shared" si="366"/>
        <v>104583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367"/>
        <v>-0.61187499999999995</v>
      </c>
      <c r="E4709" s="8">
        <v>-0.61187499999999995</v>
      </c>
      <c r="F4709" s="4">
        <f t="shared" si="368"/>
        <v>0</v>
      </c>
      <c r="G4709" s="4">
        <f t="shared" si="369"/>
        <v>0</v>
      </c>
      <c r="H4709" s="8">
        <f t="shared" si="370"/>
        <v>0</v>
      </c>
      <c r="J4709" s="8">
        <v>104554</v>
      </c>
      <c r="K4709" s="8">
        <f t="shared" si="366"/>
        <v>104554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367"/>
        <v>-0.61187499999999995</v>
      </c>
      <c r="E4710" s="8">
        <v>-0.61187499999999995</v>
      </c>
      <c r="F4710" s="4">
        <f t="shared" si="368"/>
        <v>0</v>
      </c>
      <c r="G4710" s="4">
        <f t="shared" si="369"/>
        <v>0</v>
      </c>
      <c r="H4710" s="8">
        <f t="shared" si="370"/>
        <v>0</v>
      </c>
      <c r="J4710" s="8">
        <v>104192</v>
      </c>
      <c r="K4710" s="8">
        <f t="shared" si="366"/>
        <v>104192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367"/>
        <v>-0.61187499999999995</v>
      </c>
      <c r="E4711" s="8">
        <v>-0.61187499999999995</v>
      </c>
      <c r="F4711" s="4">
        <f t="shared" si="368"/>
        <v>0</v>
      </c>
      <c r="G4711" s="4">
        <f t="shared" si="369"/>
        <v>0</v>
      </c>
      <c r="H4711" s="8">
        <f t="shared" si="370"/>
        <v>0</v>
      </c>
      <c r="J4711" s="8">
        <v>70902.5</v>
      </c>
      <c r="K4711" s="8">
        <f t="shared" si="366"/>
        <v>70902.5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367"/>
        <v>-0.61187499999999995</v>
      </c>
      <c r="E4712" s="8">
        <v>-0.61187499999999995</v>
      </c>
      <c r="F4712" s="4">
        <f t="shared" si="368"/>
        <v>0</v>
      </c>
      <c r="G4712" s="4">
        <f t="shared" si="369"/>
        <v>0</v>
      </c>
      <c r="H4712" s="8">
        <f t="shared" si="370"/>
        <v>0</v>
      </c>
      <c r="J4712" s="8">
        <v>-924.71500000000003</v>
      </c>
      <c r="K4712" s="8">
        <f t="shared" si="366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367"/>
        <v>-0.61187499999999995</v>
      </c>
      <c r="E4713" s="8">
        <v>-0.61187499999999995</v>
      </c>
      <c r="F4713" s="4">
        <f t="shared" si="368"/>
        <v>0</v>
      </c>
      <c r="G4713" s="4">
        <f t="shared" si="369"/>
        <v>0</v>
      </c>
      <c r="H4713" s="8">
        <f t="shared" si="370"/>
        <v>0</v>
      </c>
      <c r="J4713" s="8">
        <v>-611.875</v>
      </c>
      <c r="K4713" s="8">
        <f t="shared" si="366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367"/>
        <v>-0.61187499999999995</v>
      </c>
      <c r="E4714" s="8">
        <v>-0.61187499999999995</v>
      </c>
      <c r="F4714" s="4">
        <f t="shared" si="368"/>
        <v>0</v>
      </c>
      <c r="G4714" s="4">
        <f t="shared" si="369"/>
        <v>0</v>
      </c>
      <c r="H4714" s="8">
        <f t="shared" si="370"/>
        <v>0</v>
      </c>
      <c r="J4714" s="8">
        <v>-611.875</v>
      </c>
      <c r="K4714" s="8">
        <f t="shared" si="366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367"/>
        <v>-0.61187499999999995</v>
      </c>
      <c r="E4715" s="8">
        <v>-0.61187499999999995</v>
      </c>
      <c r="F4715" s="4">
        <f t="shared" si="368"/>
        <v>0</v>
      </c>
      <c r="G4715" s="4">
        <f t="shared" si="369"/>
        <v>0</v>
      </c>
      <c r="H4715" s="8">
        <f t="shared" si="370"/>
        <v>0</v>
      </c>
      <c r="J4715" s="8">
        <v>-611.875</v>
      </c>
      <c r="K4715" s="8">
        <f t="shared" si="366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367"/>
        <v>-0.61187499999999995</v>
      </c>
      <c r="E4716" s="8">
        <v>-0.61187499999999995</v>
      </c>
      <c r="F4716" s="4">
        <f t="shared" si="368"/>
        <v>0</v>
      </c>
      <c r="G4716" s="4">
        <f t="shared" si="369"/>
        <v>0</v>
      </c>
      <c r="H4716" s="8">
        <f t="shared" si="370"/>
        <v>0</v>
      </c>
      <c r="J4716" s="8">
        <v>-611.875</v>
      </c>
      <c r="K4716" s="8">
        <f t="shared" ref="K4716:K4779" si="371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367"/>
        <v>-1.0669200000000001</v>
      </c>
      <c r="E4717" s="8">
        <v>-1.0669150000000001</v>
      </c>
      <c r="F4717" s="4">
        <f t="shared" si="368"/>
        <v>5.000000000032756E-6</v>
      </c>
      <c r="G4717" s="4">
        <f t="shared" si="369"/>
        <v>5.000000000032756E-6</v>
      </c>
      <c r="H4717" s="8">
        <f t="shared" si="370"/>
        <v>2.5000000000327561E-11</v>
      </c>
      <c r="J4717" s="8">
        <v>-611.875</v>
      </c>
      <c r="K4717" s="8">
        <f t="shared" si="371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367"/>
        <v>-1.0669200000000001</v>
      </c>
      <c r="E4718" s="8">
        <v>-1.0669150000000001</v>
      </c>
      <c r="F4718" s="4">
        <f t="shared" si="368"/>
        <v>5.000000000032756E-6</v>
      </c>
      <c r="G4718" s="4">
        <f t="shared" si="369"/>
        <v>5.000000000032756E-6</v>
      </c>
      <c r="H4718" s="8">
        <f t="shared" si="370"/>
        <v>2.5000000000327561E-11</v>
      </c>
      <c r="J4718" s="8">
        <v>-611.875</v>
      </c>
      <c r="K4718" s="8">
        <f t="shared" si="371"/>
        <v>-611.875</v>
      </c>
    </row>
    <row r="4719" spans="1:11" x14ac:dyDescent="0.25">
      <c r="A4719" s="8">
        <v>4711</v>
      </c>
      <c r="B4719" s="8">
        <v>6</v>
      </c>
      <c r="C4719" s="8">
        <v>-4786.76</v>
      </c>
      <c r="D4719" s="8">
        <f t="shared" si="367"/>
        <v>-4.7867600000000001</v>
      </c>
      <c r="E4719" s="8">
        <v>-3.4129369999999999</v>
      </c>
      <c r="F4719" s="4">
        <f t="shared" si="368"/>
        <v>1.3738230000000002</v>
      </c>
      <c r="G4719" s="4">
        <f t="shared" si="369"/>
        <v>1.3738230000000002</v>
      </c>
      <c r="H4719" s="8">
        <f t="shared" si="370"/>
        <v>1.8873896353290007</v>
      </c>
      <c r="J4719" s="8">
        <v>-611.875</v>
      </c>
      <c r="K4719" s="8">
        <f t="shared" si="371"/>
        <v>-611.875</v>
      </c>
    </row>
    <row r="4720" spans="1:11" x14ac:dyDescent="0.25">
      <c r="A4720" s="8">
        <v>4712</v>
      </c>
      <c r="B4720" s="8">
        <v>7</v>
      </c>
      <c r="C4720" s="8">
        <v>108797</v>
      </c>
      <c r="D4720" s="8">
        <f t="shared" si="367"/>
        <v>108.797</v>
      </c>
      <c r="E4720" s="8">
        <v>109.179095</v>
      </c>
      <c r="F4720" s="4">
        <f t="shared" si="368"/>
        <v>0.38209500000000673</v>
      </c>
      <c r="G4720" s="4">
        <f t="shared" si="369"/>
        <v>0.38209500000000673</v>
      </c>
      <c r="H4720" s="8">
        <f t="shared" si="370"/>
        <v>0.14599658902500515</v>
      </c>
      <c r="J4720" s="8">
        <v>-611.875</v>
      </c>
      <c r="K4720" s="8">
        <f t="shared" si="371"/>
        <v>-611.875</v>
      </c>
    </row>
    <row r="4721" spans="1:11" x14ac:dyDescent="0.25">
      <c r="A4721" s="8">
        <v>4713</v>
      </c>
      <c r="B4721" s="8">
        <v>8</v>
      </c>
      <c r="C4721" s="8">
        <v>108225</v>
      </c>
      <c r="D4721" s="8">
        <f t="shared" si="367"/>
        <v>108.22499999999999</v>
      </c>
      <c r="E4721" s="8">
        <v>108.565786</v>
      </c>
      <c r="F4721" s="4">
        <f t="shared" si="368"/>
        <v>0.34078600000000847</v>
      </c>
      <c r="G4721" s="4">
        <f t="shared" si="369"/>
        <v>0.34078600000000847</v>
      </c>
      <c r="H4721" s="8">
        <f t="shared" si="370"/>
        <v>0.11613509779600577</v>
      </c>
      <c r="J4721" s="8">
        <v>-611.875</v>
      </c>
      <c r="K4721" s="8">
        <f t="shared" si="371"/>
        <v>-611.875</v>
      </c>
    </row>
    <row r="4722" spans="1:11" x14ac:dyDescent="0.25">
      <c r="A4722" s="8">
        <v>4714</v>
      </c>
      <c r="B4722" s="8">
        <v>9</v>
      </c>
      <c r="C4722" s="8">
        <v>107645</v>
      </c>
      <c r="D4722" s="8">
        <f t="shared" si="367"/>
        <v>107.645</v>
      </c>
      <c r="E4722" s="8">
        <v>107.97690900000001</v>
      </c>
      <c r="F4722" s="4">
        <f t="shared" si="368"/>
        <v>0.33190900000001022</v>
      </c>
      <c r="G4722" s="4">
        <f t="shared" si="369"/>
        <v>0.33190900000001022</v>
      </c>
      <c r="H4722" s="8">
        <f t="shared" si="370"/>
        <v>0.11016358428100678</v>
      </c>
      <c r="J4722" s="8">
        <v>-1066.92</v>
      </c>
      <c r="K4722" s="8">
        <f t="shared" si="371"/>
        <v>-1066.92</v>
      </c>
    </row>
    <row r="4723" spans="1:11" x14ac:dyDescent="0.25">
      <c r="A4723" s="8">
        <v>4715</v>
      </c>
      <c r="B4723" s="8">
        <v>10</v>
      </c>
      <c r="C4723" s="8">
        <v>107023</v>
      </c>
      <c r="D4723" s="8">
        <f t="shared" si="367"/>
        <v>107.023</v>
      </c>
      <c r="E4723" s="8">
        <v>107.338064</v>
      </c>
      <c r="F4723" s="4">
        <f t="shared" si="368"/>
        <v>0.31506400000000667</v>
      </c>
      <c r="G4723" s="4">
        <f t="shared" si="369"/>
        <v>0.31506400000000667</v>
      </c>
      <c r="H4723" s="8">
        <f t="shared" si="370"/>
        <v>9.9265324096004207E-2</v>
      </c>
      <c r="J4723" s="8">
        <v>-1066.92</v>
      </c>
      <c r="K4723" s="8">
        <f t="shared" si="371"/>
        <v>-1066.92</v>
      </c>
    </row>
    <row r="4724" spans="1:11" x14ac:dyDescent="0.25">
      <c r="A4724" s="8">
        <v>4716</v>
      </c>
      <c r="B4724" s="8">
        <v>11</v>
      </c>
      <c r="C4724" s="8">
        <v>106378</v>
      </c>
      <c r="D4724" s="8">
        <f t="shared" si="367"/>
        <v>106.378</v>
      </c>
      <c r="E4724" s="8">
        <v>106.668728</v>
      </c>
      <c r="F4724" s="4">
        <f t="shared" si="368"/>
        <v>0.29072800000000143</v>
      </c>
      <c r="G4724" s="4">
        <f t="shared" si="369"/>
        <v>0.29072800000000143</v>
      </c>
      <c r="H4724" s="8">
        <f t="shared" si="370"/>
        <v>8.4522769984000837E-2</v>
      </c>
      <c r="J4724" s="8">
        <v>13690.6</v>
      </c>
      <c r="K4724" s="8">
        <f t="shared" si="371"/>
        <v>13690.6</v>
      </c>
    </row>
    <row r="4725" spans="1:11" x14ac:dyDescent="0.25">
      <c r="A4725" s="8">
        <v>4717</v>
      </c>
      <c r="B4725" s="8">
        <v>12</v>
      </c>
      <c r="C4725" s="8">
        <v>105718</v>
      </c>
      <c r="D4725" s="8">
        <f t="shared" si="367"/>
        <v>105.718</v>
      </c>
      <c r="E4725" s="8">
        <v>106.08035599999999</v>
      </c>
      <c r="F4725" s="4">
        <f t="shared" si="368"/>
        <v>0.36235599999999124</v>
      </c>
      <c r="G4725" s="4">
        <f t="shared" si="369"/>
        <v>0.36235599999999124</v>
      </c>
      <c r="H4725" s="8">
        <f t="shared" si="370"/>
        <v>0.13130187073599364</v>
      </c>
      <c r="J4725" s="8">
        <v>109503</v>
      </c>
      <c r="K4725" s="8">
        <f t="shared" si="371"/>
        <v>109503</v>
      </c>
    </row>
    <row r="4726" spans="1:11" x14ac:dyDescent="0.25">
      <c r="A4726" s="8">
        <v>4718</v>
      </c>
      <c r="B4726" s="8">
        <v>13</v>
      </c>
      <c r="C4726" s="8">
        <v>105370</v>
      </c>
      <c r="D4726" s="8">
        <f t="shared" si="367"/>
        <v>105.37</v>
      </c>
      <c r="E4726" s="8">
        <v>105.714917</v>
      </c>
      <c r="F4726" s="4">
        <f t="shared" si="368"/>
        <v>0.34491699999999526</v>
      </c>
      <c r="G4726" s="4">
        <f t="shared" si="369"/>
        <v>0.34491699999999526</v>
      </c>
      <c r="H4726" s="8">
        <f t="shared" si="370"/>
        <v>0.11896773688899673</v>
      </c>
      <c r="J4726" s="8">
        <v>108745</v>
      </c>
      <c r="K4726" s="8">
        <f t="shared" si="371"/>
        <v>108745</v>
      </c>
    </row>
    <row r="4727" spans="1:11" x14ac:dyDescent="0.25">
      <c r="A4727" s="8">
        <v>4719</v>
      </c>
      <c r="B4727" s="8">
        <v>14</v>
      </c>
      <c r="C4727" s="8">
        <v>105277</v>
      </c>
      <c r="D4727" s="8">
        <f t="shared" si="367"/>
        <v>105.277</v>
      </c>
      <c r="E4727" s="8">
        <v>105.53707</v>
      </c>
      <c r="F4727" s="4">
        <f t="shared" si="368"/>
        <v>0.26006999999999891</v>
      </c>
      <c r="G4727" s="4">
        <f t="shared" si="369"/>
        <v>0.26006999999999891</v>
      </c>
      <c r="H4727" s="8">
        <f t="shared" si="370"/>
        <v>6.7636404899999433E-2</v>
      </c>
      <c r="J4727" s="8">
        <v>107952</v>
      </c>
      <c r="K4727" s="8">
        <f t="shared" si="371"/>
        <v>107952</v>
      </c>
    </row>
    <row r="4728" spans="1:11" x14ac:dyDescent="0.25">
      <c r="A4728" s="8">
        <v>4720</v>
      </c>
      <c r="B4728" s="8">
        <v>15</v>
      </c>
      <c r="C4728" s="8">
        <v>105205</v>
      </c>
      <c r="D4728" s="8">
        <f t="shared" si="367"/>
        <v>105.205</v>
      </c>
      <c r="E4728" s="8">
        <v>105.48133300000001</v>
      </c>
      <c r="F4728" s="4">
        <f t="shared" si="368"/>
        <v>0.27633300000000816</v>
      </c>
      <c r="G4728" s="4">
        <f t="shared" si="369"/>
        <v>0.27633300000000816</v>
      </c>
      <c r="H4728" s="8">
        <f t="shared" si="370"/>
        <v>7.6359926889004504E-2</v>
      </c>
      <c r="J4728" s="8">
        <v>106834</v>
      </c>
      <c r="K4728" s="8">
        <f t="shared" si="371"/>
        <v>106834</v>
      </c>
    </row>
    <row r="4729" spans="1:11" x14ac:dyDescent="0.25">
      <c r="A4729" s="8">
        <v>4721</v>
      </c>
      <c r="B4729" s="8">
        <v>16</v>
      </c>
      <c r="C4729" s="8">
        <v>99113.5</v>
      </c>
      <c r="D4729" s="8">
        <f t="shared" si="367"/>
        <v>99.113500000000002</v>
      </c>
      <c r="E4729" s="8">
        <v>98.028744000000003</v>
      </c>
      <c r="F4729" s="4">
        <f t="shared" si="368"/>
        <v>-1.0847559999999987</v>
      </c>
      <c r="G4729" s="4">
        <f t="shared" si="369"/>
        <v>1.0847559999999987</v>
      </c>
      <c r="H4729" s="8">
        <f t="shared" si="370"/>
        <v>1.1766955795359972</v>
      </c>
      <c r="J4729" s="8">
        <v>106557</v>
      </c>
      <c r="K4729" s="8">
        <f t="shared" si="371"/>
        <v>106557</v>
      </c>
    </row>
    <row r="4730" spans="1:11" x14ac:dyDescent="0.25">
      <c r="A4730" s="8">
        <v>4722</v>
      </c>
      <c r="B4730" s="8">
        <v>17</v>
      </c>
      <c r="C4730" s="8">
        <v>48031.7</v>
      </c>
      <c r="D4730" s="8">
        <f t="shared" si="367"/>
        <v>48.031699999999994</v>
      </c>
      <c r="E4730" s="8">
        <v>46.328268999999999</v>
      </c>
      <c r="F4730" s="4">
        <f t="shared" si="368"/>
        <v>-1.7034309999999948</v>
      </c>
      <c r="G4730" s="4">
        <f t="shared" si="369"/>
        <v>1.7034309999999948</v>
      </c>
      <c r="H4730" s="8">
        <f t="shared" si="370"/>
        <v>2.9016771717609822</v>
      </c>
      <c r="J4730" s="8">
        <v>105359</v>
      </c>
      <c r="K4730" s="8">
        <f t="shared" si="371"/>
        <v>105359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367"/>
        <v>-0.92471500000000006</v>
      </c>
      <c r="E4731" s="8">
        <v>-0.92471499999999995</v>
      </c>
      <c r="F4731" s="4">
        <f t="shared" si="368"/>
        <v>1.1102230246251565E-16</v>
      </c>
      <c r="G4731" s="4">
        <f t="shared" si="369"/>
        <v>1.1102230246251565E-16</v>
      </c>
      <c r="H4731" s="8">
        <f t="shared" si="370"/>
        <v>1.2325951644078309E-32</v>
      </c>
      <c r="J4731" s="8">
        <v>105051</v>
      </c>
      <c r="K4731" s="8">
        <f t="shared" si="371"/>
        <v>105051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367"/>
        <v>-0.61187499999999995</v>
      </c>
      <c r="E4732" s="8">
        <v>-0.61187499999999995</v>
      </c>
      <c r="F4732" s="4">
        <f t="shared" si="368"/>
        <v>0</v>
      </c>
      <c r="G4732" s="4">
        <f t="shared" si="369"/>
        <v>0</v>
      </c>
      <c r="H4732" s="8">
        <f t="shared" si="370"/>
        <v>0</v>
      </c>
      <c r="J4732" s="8">
        <v>104851</v>
      </c>
      <c r="K4732" s="8">
        <f t="shared" si="371"/>
        <v>104851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367"/>
        <v>-0.61187499999999995</v>
      </c>
      <c r="E4733" s="8">
        <v>-0.61187499999999995</v>
      </c>
      <c r="F4733" s="4">
        <f t="shared" si="368"/>
        <v>0</v>
      </c>
      <c r="G4733" s="4">
        <f t="shared" si="369"/>
        <v>0</v>
      </c>
      <c r="H4733" s="8">
        <f t="shared" si="370"/>
        <v>0</v>
      </c>
      <c r="J4733" s="8">
        <v>104667</v>
      </c>
      <c r="K4733" s="8">
        <f t="shared" si="371"/>
        <v>104667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367"/>
        <v>-0.61187499999999995</v>
      </c>
      <c r="E4734" s="8">
        <v>-0.61187499999999995</v>
      </c>
      <c r="F4734" s="4">
        <f t="shared" si="368"/>
        <v>0</v>
      </c>
      <c r="G4734" s="4">
        <f t="shared" si="369"/>
        <v>0</v>
      </c>
      <c r="H4734" s="8">
        <f t="shared" si="370"/>
        <v>0</v>
      </c>
      <c r="J4734" s="8">
        <v>105144</v>
      </c>
      <c r="K4734" s="8">
        <f t="shared" si="371"/>
        <v>105144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367"/>
        <v>-0.61187499999999995</v>
      </c>
      <c r="E4735" s="8">
        <v>-0.61187499999999995</v>
      </c>
      <c r="F4735" s="4">
        <f t="shared" si="368"/>
        <v>0</v>
      </c>
      <c r="G4735" s="4">
        <f t="shared" si="369"/>
        <v>0</v>
      </c>
      <c r="H4735" s="8">
        <f t="shared" si="370"/>
        <v>0</v>
      </c>
      <c r="J4735" s="8">
        <v>61350</v>
      </c>
      <c r="K4735" s="8">
        <f t="shared" si="371"/>
        <v>61350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367"/>
        <v>-0.61187499999999995</v>
      </c>
      <c r="E4736" s="8">
        <v>-0.61187499999999995</v>
      </c>
      <c r="F4736" s="4">
        <f t="shared" si="368"/>
        <v>0</v>
      </c>
      <c r="G4736" s="4">
        <f t="shared" si="369"/>
        <v>0</v>
      </c>
      <c r="H4736" s="8">
        <f t="shared" si="370"/>
        <v>0</v>
      </c>
      <c r="J4736" s="8">
        <v>-924.71500000000003</v>
      </c>
      <c r="K4736" s="8">
        <f t="shared" si="371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367"/>
        <v>-0.61187499999999995</v>
      </c>
      <c r="E4737" s="8">
        <v>-0.61187499999999995</v>
      </c>
      <c r="F4737" s="4">
        <f t="shared" si="368"/>
        <v>0</v>
      </c>
      <c r="G4737" s="4">
        <f t="shared" si="369"/>
        <v>0</v>
      </c>
      <c r="H4737" s="8">
        <f t="shared" si="370"/>
        <v>0</v>
      </c>
      <c r="J4737" s="8">
        <v>-611.875</v>
      </c>
      <c r="K4737" s="8">
        <f t="shared" si="371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367"/>
        <v>-0.61187499999999995</v>
      </c>
      <c r="E4738" s="8">
        <v>-0.61187499999999995</v>
      </c>
      <c r="F4738" s="4">
        <f t="shared" si="368"/>
        <v>0</v>
      </c>
      <c r="G4738" s="4">
        <f t="shared" si="369"/>
        <v>0</v>
      </c>
      <c r="H4738" s="8">
        <f t="shared" si="370"/>
        <v>0</v>
      </c>
      <c r="J4738" s="8">
        <v>-611.875</v>
      </c>
      <c r="K4738" s="8">
        <f t="shared" si="371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367"/>
        <v>-0.61187499999999995</v>
      </c>
      <c r="E4739" s="8">
        <v>-0.61187499999999995</v>
      </c>
      <c r="F4739" s="4">
        <f t="shared" si="368"/>
        <v>0</v>
      </c>
      <c r="G4739" s="4">
        <f t="shared" si="369"/>
        <v>0</v>
      </c>
      <c r="H4739" s="8">
        <f t="shared" si="370"/>
        <v>0</v>
      </c>
      <c r="J4739" s="8">
        <v>-611.875</v>
      </c>
      <c r="K4739" s="8">
        <f t="shared" si="371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367"/>
        <v>-0.61187499999999995</v>
      </c>
      <c r="E4740" s="8">
        <v>-0.61187499999999995</v>
      </c>
      <c r="F4740" s="4">
        <f t="shared" si="368"/>
        <v>0</v>
      </c>
      <c r="G4740" s="4">
        <f t="shared" si="369"/>
        <v>0</v>
      </c>
      <c r="H4740" s="8">
        <f t="shared" si="370"/>
        <v>0</v>
      </c>
      <c r="J4740" s="8">
        <v>-611.875</v>
      </c>
      <c r="K4740" s="8">
        <f t="shared" si="371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367"/>
        <v>-1.0669200000000001</v>
      </c>
      <c r="E4741" s="8">
        <v>-1.0669150000000001</v>
      </c>
      <c r="F4741" s="4">
        <f t="shared" si="368"/>
        <v>5.000000000032756E-6</v>
      </c>
      <c r="G4741" s="4">
        <f t="shared" si="369"/>
        <v>5.000000000032756E-6</v>
      </c>
      <c r="H4741" s="8">
        <f t="shared" si="370"/>
        <v>2.5000000000327561E-11</v>
      </c>
      <c r="J4741" s="8">
        <v>-611.875</v>
      </c>
      <c r="K4741" s="8">
        <f t="shared" si="371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367"/>
        <v>-1.0669200000000001</v>
      </c>
      <c r="E4742" s="8">
        <v>-1.0669150000000001</v>
      </c>
      <c r="F4742" s="4">
        <f t="shared" si="368"/>
        <v>5.000000000032756E-6</v>
      </c>
      <c r="G4742" s="4">
        <f t="shared" si="369"/>
        <v>5.000000000032756E-6</v>
      </c>
      <c r="H4742" s="8">
        <f t="shared" si="370"/>
        <v>2.5000000000327561E-11</v>
      </c>
      <c r="J4742" s="8">
        <v>-611.875</v>
      </c>
      <c r="K4742" s="8">
        <f t="shared" si="371"/>
        <v>-611.875</v>
      </c>
    </row>
    <row r="4743" spans="1:11" x14ac:dyDescent="0.25">
      <c r="A4743" s="8">
        <v>4735</v>
      </c>
      <c r="B4743" s="8">
        <v>6</v>
      </c>
      <c r="C4743" s="8">
        <v>18681</v>
      </c>
      <c r="D4743" s="8">
        <f t="shared" si="367"/>
        <v>18.681000000000001</v>
      </c>
      <c r="E4743" s="8">
        <v>19.711047000000001</v>
      </c>
      <c r="F4743" s="4">
        <f t="shared" si="368"/>
        <v>1.0300469999999997</v>
      </c>
      <c r="G4743" s="4">
        <f t="shared" si="369"/>
        <v>1.0300469999999997</v>
      </c>
      <c r="H4743" s="8">
        <f t="shared" si="370"/>
        <v>1.0609968222089994</v>
      </c>
      <c r="J4743" s="8">
        <v>-611.875</v>
      </c>
      <c r="K4743" s="8">
        <f t="shared" si="371"/>
        <v>-611.875</v>
      </c>
    </row>
    <row r="4744" spans="1:11" x14ac:dyDescent="0.25">
      <c r="A4744" s="8">
        <v>4736</v>
      </c>
      <c r="B4744" s="8">
        <v>7</v>
      </c>
      <c r="C4744" s="8">
        <v>108910</v>
      </c>
      <c r="D4744" s="8">
        <f t="shared" si="367"/>
        <v>108.91</v>
      </c>
      <c r="E4744" s="8">
        <v>109.292883</v>
      </c>
      <c r="F4744" s="4">
        <f t="shared" si="368"/>
        <v>0.38288300000000675</v>
      </c>
      <c r="G4744" s="4">
        <f t="shared" si="369"/>
        <v>0.38288300000000675</v>
      </c>
      <c r="H4744" s="8">
        <f t="shared" si="370"/>
        <v>0.14659939168900515</v>
      </c>
      <c r="J4744" s="8">
        <v>-611.875</v>
      </c>
      <c r="K4744" s="8">
        <f t="shared" si="371"/>
        <v>-611.875</v>
      </c>
    </row>
    <row r="4745" spans="1:11" x14ac:dyDescent="0.25">
      <c r="A4745" s="8">
        <v>4737</v>
      </c>
      <c r="B4745" s="8">
        <v>8</v>
      </c>
      <c r="C4745" s="8">
        <v>108059</v>
      </c>
      <c r="D4745" s="8">
        <f t="shared" ref="D4745:D4808" si="372">C4745/1000</f>
        <v>108.059</v>
      </c>
      <c r="E4745" s="8">
        <v>108.416588</v>
      </c>
      <c r="F4745" s="4">
        <f t="shared" ref="F4745:F4808" si="373">(E4745- D4745)</f>
        <v>0.3575880000000069</v>
      </c>
      <c r="G4745" s="4">
        <f t="shared" ref="G4745:G4808" si="374">ABS(F4745)</f>
        <v>0.3575880000000069</v>
      </c>
      <c r="H4745" s="8">
        <f t="shared" ref="H4745:H4808" si="375">(G4745^2)</f>
        <v>0.12786917774400494</v>
      </c>
      <c r="J4745" s="8">
        <v>-611.875</v>
      </c>
      <c r="K4745" s="8">
        <f t="shared" si="371"/>
        <v>-611.875</v>
      </c>
    </row>
    <row r="4746" spans="1:11" x14ac:dyDescent="0.25">
      <c r="A4746" s="8">
        <v>4738</v>
      </c>
      <c r="B4746" s="8">
        <v>9</v>
      </c>
      <c r="C4746" s="8">
        <v>107196</v>
      </c>
      <c r="D4746" s="8">
        <f t="shared" si="372"/>
        <v>107.196</v>
      </c>
      <c r="E4746" s="8">
        <v>107.539573</v>
      </c>
      <c r="F4746" s="4">
        <f t="shared" si="373"/>
        <v>0.34357300000000635</v>
      </c>
      <c r="G4746" s="4">
        <f t="shared" si="374"/>
        <v>0.34357300000000635</v>
      </c>
      <c r="H4746" s="8">
        <f t="shared" si="375"/>
        <v>0.11804240632900435</v>
      </c>
      <c r="J4746" s="8">
        <v>-1066.92</v>
      </c>
      <c r="K4746" s="8">
        <f t="shared" si="371"/>
        <v>-1066.92</v>
      </c>
    </row>
    <row r="4747" spans="1:11" x14ac:dyDescent="0.25">
      <c r="A4747" s="8">
        <v>4739</v>
      </c>
      <c r="B4747" s="8">
        <v>10</v>
      </c>
      <c r="C4747" s="8">
        <v>106650</v>
      </c>
      <c r="D4747" s="8">
        <f t="shared" si="372"/>
        <v>106.65</v>
      </c>
      <c r="E4747" s="8">
        <v>106.980867</v>
      </c>
      <c r="F4747" s="4">
        <f t="shared" si="373"/>
        <v>0.3308669999999978</v>
      </c>
      <c r="G4747" s="4">
        <f t="shared" si="374"/>
        <v>0.3308669999999978</v>
      </c>
      <c r="H4747" s="8">
        <f t="shared" si="375"/>
        <v>0.10947297168899854</v>
      </c>
      <c r="J4747" s="8">
        <v>-1066.92</v>
      </c>
      <c r="K4747" s="8">
        <f t="shared" si="371"/>
        <v>-1066.92</v>
      </c>
    </row>
    <row r="4748" spans="1:11" x14ac:dyDescent="0.25">
      <c r="A4748" s="8">
        <v>4740</v>
      </c>
      <c r="B4748" s="8">
        <v>11</v>
      </c>
      <c r="C4748" s="8">
        <v>106382</v>
      </c>
      <c r="D4748" s="8">
        <f t="shared" si="372"/>
        <v>106.38200000000001</v>
      </c>
      <c r="E4748" s="8">
        <v>106.711568</v>
      </c>
      <c r="F4748" s="4">
        <f t="shared" si="373"/>
        <v>0.32956799999999475</v>
      </c>
      <c r="G4748" s="4">
        <f t="shared" si="374"/>
        <v>0.32956799999999475</v>
      </c>
      <c r="H4748" s="8">
        <f t="shared" si="375"/>
        <v>0.10861506662399655</v>
      </c>
      <c r="J4748" s="8">
        <v>-3405.23</v>
      </c>
      <c r="K4748" s="8">
        <f t="shared" si="371"/>
        <v>-3405.23</v>
      </c>
    </row>
    <row r="4749" spans="1:11" x14ac:dyDescent="0.25">
      <c r="A4749" s="8">
        <v>4741</v>
      </c>
      <c r="B4749" s="8">
        <v>12</v>
      </c>
      <c r="C4749" s="8">
        <v>106111</v>
      </c>
      <c r="D4749" s="8">
        <f t="shared" si="372"/>
        <v>106.111</v>
      </c>
      <c r="E4749" s="8">
        <v>106.55183599999999</v>
      </c>
      <c r="F4749" s="4">
        <f t="shared" si="373"/>
        <v>0.44083599999999024</v>
      </c>
      <c r="G4749" s="4">
        <f t="shared" si="374"/>
        <v>0.44083599999999024</v>
      </c>
      <c r="H4749" s="8">
        <f t="shared" si="375"/>
        <v>0.1943363788959914</v>
      </c>
      <c r="J4749" s="8">
        <v>109155</v>
      </c>
      <c r="K4749" s="8">
        <f t="shared" si="371"/>
        <v>109155</v>
      </c>
    </row>
    <row r="4750" spans="1:11" x14ac:dyDescent="0.25">
      <c r="A4750" s="8">
        <v>4742</v>
      </c>
      <c r="B4750" s="8">
        <v>13</v>
      </c>
      <c r="C4750" s="8">
        <v>105960</v>
      </c>
      <c r="D4750" s="8">
        <f t="shared" si="372"/>
        <v>105.96</v>
      </c>
      <c r="E4750" s="8">
        <v>106.278847</v>
      </c>
      <c r="F4750" s="4">
        <f t="shared" si="373"/>
        <v>0.31884700000000521</v>
      </c>
      <c r="G4750" s="4">
        <f t="shared" si="374"/>
        <v>0.31884700000000521</v>
      </c>
      <c r="H4750" s="8">
        <f t="shared" si="375"/>
        <v>0.10166340940900333</v>
      </c>
      <c r="J4750" s="8">
        <v>108560</v>
      </c>
      <c r="K4750" s="8">
        <f t="shared" si="371"/>
        <v>108560</v>
      </c>
    </row>
    <row r="4751" spans="1:11" x14ac:dyDescent="0.25">
      <c r="A4751" s="8">
        <v>4743</v>
      </c>
      <c r="B4751" s="8">
        <v>14</v>
      </c>
      <c r="C4751" s="8">
        <v>105876</v>
      </c>
      <c r="D4751" s="8">
        <f t="shared" si="372"/>
        <v>105.876</v>
      </c>
      <c r="E4751" s="8">
        <v>106.27514600000001</v>
      </c>
      <c r="F4751" s="4">
        <f t="shared" si="373"/>
        <v>0.39914600000000178</v>
      </c>
      <c r="G4751" s="4">
        <f t="shared" si="374"/>
        <v>0.39914600000000178</v>
      </c>
      <c r="H4751" s="8">
        <f t="shared" si="375"/>
        <v>0.1593175293160014</v>
      </c>
      <c r="J4751" s="8">
        <v>107989</v>
      </c>
      <c r="K4751" s="8">
        <f t="shared" si="371"/>
        <v>107989</v>
      </c>
    </row>
    <row r="4752" spans="1:11" x14ac:dyDescent="0.25">
      <c r="A4752" s="8">
        <v>4744</v>
      </c>
      <c r="B4752" s="8">
        <v>15</v>
      </c>
      <c r="C4752" s="8">
        <v>105791</v>
      </c>
      <c r="D4752" s="8">
        <f t="shared" si="372"/>
        <v>105.791</v>
      </c>
      <c r="E4752" s="8">
        <v>106.122488</v>
      </c>
      <c r="F4752" s="4">
        <f t="shared" si="373"/>
        <v>0.33148800000000733</v>
      </c>
      <c r="G4752" s="4">
        <f t="shared" si="374"/>
        <v>0.33148800000000733</v>
      </c>
      <c r="H4752" s="8">
        <f t="shared" si="375"/>
        <v>0.10988429414400486</v>
      </c>
      <c r="J4752" s="8">
        <v>107367</v>
      </c>
      <c r="K4752" s="8">
        <f t="shared" si="371"/>
        <v>107367</v>
      </c>
    </row>
    <row r="4753" spans="1:11" x14ac:dyDescent="0.25">
      <c r="A4753" s="8">
        <v>4745</v>
      </c>
      <c r="B4753" s="8">
        <v>16</v>
      </c>
      <c r="C4753" s="8">
        <v>100124</v>
      </c>
      <c r="D4753" s="8">
        <f t="shared" si="372"/>
        <v>100.124</v>
      </c>
      <c r="E4753" s="8">
        <v>98.721379999999996</v>
      </c>
      <c r="F4753" s="4">
        <f t="shared" si="373"/>
        <v>-1.4026199999999989</v>
      </c>
      <c r="G4753" s="4">
        <f t="shared" si="374"/>
        <v>1.4026199999999989</v>
      </c>
      <c r="H4753" s="8">
        <f t="shared" si="375"/>
        <v>1.9673428643999968</v>
      </c>
      <c r="J4753" s="8">
        <v>106717</v>
      </c>
      <c r="K4753" s="8">
        <f t="shared" si="371"/>
        <v>106717</v>
      </c>
    </row>
    <row r="4754" spans="1:11" x14ac:dyDescent="0.25">
      <c r="A4754" s="8">
        <v>4746</v>
      </c>
      <c r="B4754" s="8">
        <v>17</v>
      </c>
      <c r="C4754" s="8">
        <v>31834</v>
      </c>
      <c r="D4754" s="8">
        <f t="shared" si="372"/>
        <v>31.834</v>
      </c>
      <c r="E4754" s="8">
        <v>30.737048999999999</v>
      </c>
      <c r="F4754" s="4">
        <f t="shared" si="373"/>
        <v>-1.0969510000000007</v>
      </c>
      <c r="G4754" s="4">
        <f t="shared" si="374"/>
        <v>1.0969510000000007</v>
      </c>
      <c r="H4754" s="8">
        <f t="shared" si="375"/>
        <v>1.2033014964010016</v>
      </c>
      <c r="J4754" s="8">
        <v>106149</v>
      </c>
      <c r="K4754" s="8">
        <f t="shared" si="371"/>
        <v>106149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372"/>
        <v>-0.92471500000000006</v>
      </c>
      <c r="E4755" s="8">
        <v>-0.92471499999999995</v>
      </c>
      <c r="F4755" s="4">
        <f t="shared" si="373"/>
        <v>1.1102230246251565E-16</v>
      </c>
      <c r="G4755" s="4">
        <f t="shared" si="374"/>
        <v>1.1102230246251565E-16</v>
      </c>
      <c r="H4755" s="8">
        <f t="shared" si="375"/>
        <v>1.2325951644078309E-32</v>
      </c>
      <c r="J4755" s="8">
        <v>105790</v>
      </c>
      <c r="K4755" s="8">
        <f t="shared" si="371"/>
        <v>105790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372"/>
        <v>-0.61187499999999995</v>
      </c>
      <c r="E4756" s="8">
        <v>-0.61187499999999995</v>
      </c>
      <c r="F4756" s="4">
        <f t="shared" si="373"/>
        <v>0</v>
      </c>
      <c r="G4756" s="4">
        <f t="shared" si="374"/>
        <v>0</v>
      </c>
      <c r="H4756" s="8">
        <f t="shared" si="375"/>
        <v>0</v>
      </c>
      <c r="J4756" s="8">
        <v>105786</v>
      </c>
      <c r="K4756" s="8">
        <f t="shared" si="371"/>
        <v>105786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372"/>
        <v>-0.61187499999999995</v>
      </c>
      <c r="E4757" s="8">
        <v>-0.61187499999999995</v>
      </c>
      <c r="F4757" s="4">
        <f t="shared" si="373"/>
        <v>0</v>
      </c>
      <c r="G4757" s="4">
        <f t="shared" si="374"/>
        <v>0</v>
      </c>
      <c r="H4757" s="8">
        <f t="shared" si="375"/>
        <v>0</v>
      </c>
      <c r="J4757" s="8">
        <v>105576</v>
      </c>
      <c r="K4757" s="8">
        <f t="shared" si="371"/>
        <v>105576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372"/>
        <v>-0.61187499999999995</v>
      </c>
      <c r="E4758" s="8">
        <v>-0.61187499999999995</v>
      </c>
      <c r="F4758" s="4">
        <f t="shared" si="373"/>
        <v>0</v>
      </c>
      <c r="G4758" s="4">
        <f t="shared" si="374"/>
        <v>0</v>
      </c>
      <c r="H4758" s="8">
        <f t="shared" si="375"/>
        <v>0</v>
      </c>
      <c r="J4758" s="8">
        <v>98291</v>
      </c>
      <c r="K4758" s="8">
        <f t="shared" si="371"/>
        <v>98291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372"/>
        <v>-0.61187499999999995</v>
      </c>
      <c r="E4759" s="8">
        <v>-0.61187499999999995</v>
      </c>
      <c r="F4759" s="4">
        <f t="shared" si="373"/>
        <v>0</v>
      </c>
      <c r="G4759" s="4">
        <f t="shared" si="374"/>
        <v>0</v>
      </c>
      <c r="H4759" s="8">
        <f t="shared" si="375"/>
        <v>0</v>
      </c>
      <c r="J4759" s="8">
        <v>46687.8</v>
      </c>
      <c r="K4759" s="8">
        <f t="shared" si="371"/>
        <v>46687.8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372"/>
        <v>-0.61187499999999995</v>
      </c>
      <c r="E4760" s="8">
        <v>-0.61187499999999995</v>
      </c>
      <c r="F4760" s="4">
        <f t="shared" si="373"/>
        <v>0</v>
      </c>
      <c r="G4760" s="4">
        <f t="shared" si="374"/>
        <v>0</v>
      </c>
      <c r="H4760" s="8">
        <f t="shared" si="375"/>
        <v>0</v>
      </c>
      <c r="J4760" s="8">
        <v>-924.71500000000003</v>
      </c>
      <c r="K4760" s="8">
        <f t="shared" si="371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372"/>
        <v>-0.61187499999999995</v>
      </c>
      <c r="E4761" s="8">
        <v>-0.61187499999999995</v>
      </c>
      <c r="F4761" s="4">
        <f t="shared" si="373"/>
        <v>0</v>
      </c>
      <c r="G4761" s="4">
        <f t="shared" si="374"/>
        <v>0</v>
      </c>
      <c r="H4761" s="8">
        <f t="shared" si="375"/>
        <v>0</v>
      </c>
      <c r="J4761" s="8">
        <v>-611.875</v>
      </c>
      <c r="K4761" s="8">
        <f t="shared" si="371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372"/>
        <v>-0.61187499999999995</v>
      </c>
      <c r="E4762" s="8">
        <v>-0.61187499999999995</v>
      </c>
      <c r="F4762" s="4">
        <f t="shared" si="373"/>
        <v>0</v>
      </c>
      <c r="G4762" s="4">
        <f t="shared" si="374"/>
        <v>0</v>
      </c>
      <c r="H4762" s="8">
        <f t="shared" si="375"/>
        <v>0</v>
      </c>
      <c r="J4762" s="8">
        <v>-611.875</v>
      </c>
      <c r="K4762" s="8">
        <f t="shared" si="371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372"/>
        <v>-0.61187499999999995</v>
      </c>
      <c r="E4763" s="8">
        <v>-0.61187499999999995</v>
      </c>
      <c r="F4763" s="4">
        <f t="shared" si="373"/>
        <v>0</v>
      </c>
      <c r="G4763" s="4">
        <f t="shared" si="374"/>
        <v>0</v>
      </c>
      <c r="H4763" s="8">
        <f t="shared" si="375"/>
        <v>0</v>
      </c>
      <c r="J4763" s="8">
        <v>-611.875</v>
      </c>
      <c r="K4763" s="8">
        <f t="shared" si="371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372"/>
        <v>-0.61187499999999995</v>
      </c>
      <c r="E4764" s="8">
        <v>-0.61187499999999995</v>
      </c>
      <c r="F4764" s="4">
        <f t="shared" si="373"/>
        <v>0</v>
      </c>
      <c r="G4764" s="4">
        <f t="shared" si="374"/>
        <v>0</v>
      </c>
      <c r="H4764" s="8">
        <f t="shared" si="375"/>
        <v>0</v>
      </c>
      <c r="J4764" s="8">
        <v>-611.875</v>
      </c>
      <c r="K4764" s="8">
        <f t="shared" si="371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372"/>
        <v>-1.0669200000000001</v>
      </c>
      <c r="E4765" s="8">
        <v>-1.0669150000000001</v>
      </c>
      <c r="F4765" s="4">
        <f t="shared" si="373"/>
        <v>5.000000000032756E-6</v>
      </c>
      <c r="G4765" s="4">
        <f t="shared" si="374"/>
        <v>5.000000000032756E-6</v>
      </c>
      <c r="H4765" s="8">
        <f t="shared" si="375"/>
        <v>2.5000000000327561E-11</v>
      </c>
      <c r="J4765" s="8">
        <v>-611.875</v>
      </c>
      <c r="K4765" s="8">
        <f t="shared" si="371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372"/>
        <v>-1.0669200000000001</v>
      </c>
      <c r="E4766" s="8">
        <v>-1.0669150000000001</v>
      </c>
      <c r="F4766" s="4">
        <f t="shared" si="373"/>
        <v>5.000000000032756E-6</v>
      </c>
      <c r="G4766" s="4">
        <f t="shared" si="374"/>
        <v>5.000000000032756E-6</v>
      </c>
      <c r="H4766" s="8">
        <f t="shared" si="375"/>
        <v>2.5000000000327561E-11</v>
      </c>
      <c r="J4766" s="8">
        <v>-611.875</v>
      </c>
      <c r="K4766" s="8">
        <f t="shared" si="371"/>
        <v>-611.875</v>
      </c>
    </row>
    <row r="4767" spans="1:11" x14ac:dyDescent="0.25">
      <c r="A4767" s="8">
        <v>4759</v>
      </c>
      <c r="B4767" s="8">
        <v>6</v>
      </c>
      <c r="C4767" s="8">
        <v>-4733.32</v>
      </c>
      <c r="D4767" s="8">
        <f t="shared" si="372"/>
        <v>-4.73332</v>
      </c>
      <c r="E4767" s="8">
        <v>-4.7384389999999996</v>
      </c>
      <c r="F4767" s="4">
        <f t="shared" si="373"/>
        <v>-5.1189999999996516E-3</v>
      </c>
      <c r="G4767" s="4">
        <f t="shared" si="374"/>
        <v>5.1189999999996516E-3</v>
      </c>
      <c r="H4767" s="8">
        <f t="shared" si="375"/>
        <v>2.6204160999996435E-5</v>
      </c>
      <c r="J4767" s="8">
        <v>-611.875</v>
      </c>
      <c r="K4767" s="8">
        <f t="shared" si="371"/>
        <v>-611.875</v>
      </c>
    </row>
    <row r="4768" spans="1:11" x14ac:dyDescent="0.25">
      <c r="A4768" s="8">
        <v>4760</v>
      </c>
      <c r="B4768" s="8">
        <v>7</v>
      </c>
      <c r="C4768" s="8">
        <v>91958.399999999994</v>
      </c>
      <c r="D4768" s="8">
        <f t="shared" si="372"/>
        <v>91.958399999999997</v>
      </c>
      <c r="E4768" s="8">
        <v>93.330447000000007</v>
      </c>
      <c r="F4768" s="4">
        <f t="shared" si="373"/>
        <v>1.3720470000000091</v>
      </c>
      <c r="G4768" s="4">
        <f t="shared" si="374"/>
        <v>1.3720470000000091</v>
      </c>
      <c r="H4768" s="8">
        <f t="shared" si="375"/>
        <v>1.8825129702090251</v>
      </c>
      <c r="J4768" s="8">
        <v>-611.875</v>
      </c>
      <c r="K4768" s="8">
        <f t="shared" si="371"/>
        <v>-611.875</v>
      </c>
    </row>
    <row r="4769" spans="1:11" x14ac:dyDescent="0.25">
      <c r="A4769" s="8">
        <v>4761</v>
      </c>
      <c r="B4769" s="8">
        <v>8</v>
      </c>
      <c r="C4769" s="8">
        <v>108575</v>
      </c>
      <c r="D4769" s="8">
        <f t="shared" si="372"/>
        <v>108.575</v>
      </c>
      <c r="E4769" s="8">
        <v>108.93138399999999</v>
      </c>
      <c r="F4769" s="4">
        <f t="shared" si="373"/>
        <v>0.35638399999999137</v>
      </c>
      <c r="G4769" s="4">
        <f t="shared" si="374"/>
        <v>0.35638399999999137</v>
      </c>
      <c r="H4769" s="8">
        <f t="shared" si="375"/>
        <v>0.12700955545599385</v>
      </c>
      <c r="J4769" s="8">
        <v>-611.875</v>
      </c>
      <c r="K4769" s="8">
        <f t="shared" si="371"/>
        <v>-611.875</v>
      </c>
    </row>
    <row r="4770" spans="1:11" x14ac:dyDescent="0.25">
      <c r="A4770" s="8">
        <v>4762</v>
      </c>
      <c r="B4770" s="8">
        <v>9</v>
      </c>
      <c r="C4770" s="8">
        <v>107928</v>
      </c>
      <c r="D4770" s="8">
        <f t="shared" si="372"/>
        <v>107.928</v>
      </c>
      <c r="E4770" s="8">
        <v>108.25673500000001</v>
      </c>
      <c r="F4770" s="4">
        <f t="shared" si="373"/>
        <v>0.32873500000000888</v>
      </c>
      <c r="G4770" s="4">
        <f t="shared" si="374"/>
        <v>0.32873500000000888</v>
      </c>
      <c r="H4770" s="8">
        <f t="shared" si="375"/>
        <v>0.10806670022500584</v>
      </c>
      <c r="J4770" s="8">
        <v>-1066.92</v>
      </c>
      <c r="K4770" s="8">
        <f t="shared" si="371"/>
        <v>-1066.92</v>
      </c>
    </row>
    <row r="4771" spans="1:11" x14ac:dyDescent="0.25">
      <c r="A4771" s="8">
        <v>4763</v>
      </c>
      <c r="B4771" s="8">
        <v>10</v>
      </c>
      <c r="C4771" s="8">
        <v>107226</v>
      </c>
      <c r="D4771" s="8">
        <f t="shared" si="372"/>
        <v>107.226</v>
      </c>
      <c r="E4771" s="8">
        <v>107.284238</v>
      </c>
      <c r="F4771" s="4">
        <f t="shared" si="373"/>
        <v>5.8238000000002899E-2</v>
      </c>
      <c r="G4771" s="4">
        <f t="shared" si="374"/>
        <v>5.8238000000002899E-2</v>
      </c>
      <c r="H4771" s="8">
        <f t="shared" si="375"/>
        <v>3.3916646440003374E-3</v>
      </c>
      <c r="J4771" s="8">
        <v>-1066.92</v>
      </c>
      <c r="K4771" s="8">
        <f t="shared" si="371"/>
        <v>-1066.92</v>
      </c>
    </row>
    <row r="4772" spans="1:11" x14ac:dyDescent="0.25">
      <c r="A4772" s="8">
        <v>4764</v>
      </c>
      <c r="B4772" s="8">
        <v>11</v>
      </c>
      <c r="C4772" s="8">
        <v>106712</v>
      </c>
      <c r="D4772" s="8">
        <f t="shared" si="372"/>
        <v>106.712</v>
      </c>
      <c r="E4772" s="8">
        <v>107.201424</v>
      </c>
      <c r="F4772" s="4">
        <f t="shared" si="373"/>
        <v>0.48942399999999964</v>
      </c>
      <c r="G4772" s="4">
        <f t="shared" si="374"/>
        <v>0.48942399999999964</v>
      </c>
      <c r="H4772" s="8">
        <f t="shared" si="375"/>
        <v>0.23953585177599965</v>
      </c>
      <c r="J4772" s="8">
        <v>19721.400000000001</v>
      </c>
      <c r="K4772" s="8">
        <f t="shared" si="371"/>
        <v>19721.400000000001</v>
      </c>
    </row>
    <row r="4773" spans="1:11" x14ac:dyDescent="0.25">
      <c r="A4773" s="8">
        <v>4765</v>
      </c>
      <c r="B4773" s="8">
        <v>12</v>
      </c>
      <c r="C4773" s="8">
        <v>106126</v>
      </c>
      <c r="D4773" s="8">
        <f t="shared" si="372"/>
        <v>106.126</v>
      </c>
      <c r="E4773" s="8">
        <v>106.211386</v>
      </c>
      <c r="F4773" s="4">
        <f t="shared" si="373"/>
        <v>8.538599999999974E-2</v>
      </c>
      <c r="G4773" s="4">
        <f t="shared" si="374"/>
        <v>8.538599999999974E-2</v>
      </c>
      <c r="H4773" s="8">
        <f t="shared" si="375"/>
        <v>7.2907689959999557E-3</v>
      </c>
      <c r="J4773" s="8">
        <v>109268</v>
      </c>
      <c r="K4773" s="8">
        <f t="shared" si="371"/>
        <v>109268</v>
      </c>
    </row>
    <row r="4774" spans="1:11" x14ac:dyDescent="0.25">
      <c r="A4774" s="8">
        <v>4766</v>
      </c>
      <c r="B4774" s="8">
        <v>13</v>
      </c>
      <c r="C4774" s="8">
        <v>105611</v>
      </c>
      <c r="D4774" s="8">
        <f t="shared" si="372"/>
        <v>105.611</v>
      </c>
      <c r="E4774" s="8">
        <v>105.85958599999999</v>
      </c>
      <c r="F4774" s="4">
        <f t="shared" si="373"/>
        <v>0.24858599999998887</v>
      </c>
      <c r="G4774" s="4">
        <f t="shared" si="374"/>
        <v>0.24858599999998887</v>
      </c>
      <c r="H4774" s="8">
        <f t="shared" si="375"/>
        <v>6.179499939599447E-2</v>
      </c>
      <c r="J4774" s="8">
        <v>108417</v>
      </c>
      <c r="K4774" s="8">
        <f t="shared" si="371"/>
        <v>108417</v>
      </c>
    </row>
    <row r="4775" spans="1:11" x14ac:dyDescent="0.25">
      <c r="A4775" s="8">
        <v>4767</v>
      </c>
      <c r="B4775" s="8">
        <v>14</v>
      </c>
      <c r="C4775" s="8">
        <v>105192</v>
      </c>
      <c r="D4775" s="8">
        <f t="shared" si="372"/>
        <v>105.19199999999999</v>
      </c>
      <c r="E4775" s="8">
        <v>105.51979300000001</v>
      </c>
      <c r="F4775" s="4">
        <f t="shared" si="373"/>
        <v>0.32779300000001399</v>
      </c>
      <c r="G4775" s="4">
        <f t="shared" si="374"/>
        <v>0.32779300000001399</v>
      </c>
      <c r="H4775" s="8">
        <f t="shared" si="375"/>
        <v>0.10744825084900918</v>
      </c>
      <c r="J4775" s="8">
        <v>107564</v>
      </c>
      <c r="K4775" s="8">
        <f t="shared" si="371"/>
        <v>107564</v>
      </c>
    </row>
    <row r="4776" spans="1:11" x14ac:dyDescent="0.25">
      <c r="A4776" s="8">
        <v>4768</v>
      </c>
      <c r="B4776" s="8">
        <v>15</v>
      </c>
      <c r="C4776" s="8">
        <v>104773</v>
      </c>
      <c r="D4776" s="8">
        <f t="shared" si="372"/>
        <v>104.773</v>
      </c>
      <c r="E4776" s="8">
        <v>105.119857</v>
      </c>
      <c r="F4776" s="4">
        <f t="shared" si="373"/>
        <v>0.34685699999999997</v>
      </c>
      <c r="G4776" s="4">
        <f t="shared" si="374"/>
        <v>0.34685699999999997</v>
      </c>
      <c r="H4776" s="8">
        <f t="shared" si="375"/>
        <v>0.12030977844899998</v>
      </c>
      <c r="J4776" s="8">
        <v>107024</v>
      </c>
      <c r="K4776" s="8">
        <f t="shared" si="371"/>
        <v>107024</v>
      </c>
    </row>
    <row r="4777" spans="1:11" x14ac:dyDescent="0.25">
      <c r="A4777" s="8">
        <v>4769</v>
      </c>
      <c r="B4777" s="8">
        <v>16</v>
      </c>
      <c r="C4777" s="8">
        <v>85104</v>
      </c>
      <c r="D4777" s="8">
        <f t="shared" si="372"/>
        <v>85.103999999999999</v>
      </c>
      <c r="E4777" s="8">
        <v>83.536885999999996</v>
      </c>
      <c r="F4777" s="4">
        <f t="shared" si="373"/>
        <v>-1.5671140000000037</v>
      </c>
      <c r="G4777" s="4">
        <f t="shared" si="374"/>
        <v>1.5671140000000037</v>
      </c>
      <c r="H4777" s="8">
        <f t="shared" si="375"/>
        <v>2.4558462889960113</v>
      </c>
      <c r="J4777" s="8">
        <v>106760</v>
      </c>
      <c r="K4777" s="8">
        <f t="shared" si="371"/>
        <v>106760</v>
      </c>
    </row>
    <row r="4778" spans="1:11" x14ac:dyDescent="0.25">
      <c r="A4778" s="8">
        <v>4770</v>
      </c>
      <c r="B4778" s="8">
        <v>17</v>
      </c>
      <c r="C4778" s="8">
        <v>36754.800000000003</v>
      </c>
      <c r="D4778" s="8">
        <f t="shared" si="372"/>
        <v>36.754800000000003</v>
      </c>
      <c r="E4778" s="8">
        <v>35.544677999999998</v>
      </c>
      <c r="F4778" s="4">
        <f t="shared" si="373"/>
        <v>-1.2101220000000055</v>
      </c>
      <c r="G4778" s="4">
        <f t="shared" si="374"/>
        <v>1.2101220000000055</v>
      </c>
      <c r="H4778" s="8">
        <f t="shared" si="375"/>
        <v>1.4643952548840133</v>
      </c>
      <c r="J4778" s="8">
        <v>106613</v>
      </c>
      <c r="K4778" s="8">
        <f t="shared" si="371"/>
        <v>106613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372"/>
        <v>-0.92471500000000006</v>
      </c>
      <c r="E4779" s="8">
        <v>-0.92471499999999995</v>
      </c>
      <c r="F4779" s="4">
        <f t="shared" si="373"/>
        <v>1.1102230246251565E-16</v>
      </c>
      <c r="G4779" s="4">
        <f t="shared" si="374"/>
        <v>1.1102230246251565E-16</v>
      </c>
      <c r="H4779" s="8">
        <f t="shared" si="375"/>
        <v>1.2325951644078309E-32</v>
      </c>
      <c r="J4779" s="8">
        <v>106343</v>
      </c>
      <c r="K4779" s="8">
        <f t="shared" si="371"/>
        <v>106343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372"/>
        <v>-0.61187499999999995</v>
      </c>
      <c r="E4780" s="8">
        <v>-0.61187499999999995</v>
      </c>
      <c r="F4780" s="4">
        <f t="shared" si="373"/>
        <v>0</v>
      </c>
      <c r="G4780" s="4">
        <f t="shared" si="374"/>
        <v>0</v>
      </c>
      <c r="H4780" s="8">
        <f t="shared" si="375"/>
        <v>0</v>
      </c>
      <c r="J4780" s="8">
        <v>106339</v>
      </c>
      <c r="K4780" s="8">
        <f t="shared" ref="K4780:K4843" si="376">J4780</f>
        <v>106339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372"/>
        <v>-0.61187499999999995</v>
      </c>
      <c r="E4781" s="8">
        <v>-0.61187499999999995</v>
      </c>
      <c r="F4781" s="4">
        <f t="shared" si="373"/>
        <v>0</v>
      </c>
      <c r="G4781" s="4">
        <f t="shared" si="374"/>
        <v>0</v>
      </c>
      <c r="H4781" s="8">
        <f t="shared" si="375"/>
        <v>0</v>
      </c>
      <c r="J4781" s="8">
        <v>106192</v>
      </c>
      <c r="K4781" s="8">
        <f t="shared" si="376"/>
        <v>106192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372"/>
        <v>-0.61187499999999995</v>
      </c>
      <c r="E4782" s="8">
        <v>-0.61187499999999995</v>
      </c>
      <c r="F4782" s="4">
        <f t="shared" si="373"/>
        <v>0</v>
      </c>
      <c r="G4782" s="4">
        <f t="shared" si="374"/>
        <v>0</v>
      </c>
      <c r="H4782" s="8">
        <f t="shared" si="375"/>
        <v>0</v>
      </c>
      <c r="J4782" s="8">
        <v>99020.7</v>
      </c>
      <c r="K4782" s="8">
        <f t="shared" si="376"/>
        <v>99020.7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372"/>
        <v>-0.61187499999999995</v>
      </c>
      <c r="E4783" s="8">
        <v>-0.61187499999999995</v>
      </c>
      <c r="F4783" s="4">
        <f t="shared" si="373"/>
        <v>0</v>
      </c>
      <c r="G4783" s="4">
        <f t="shared" si="374"/>
        <v>0</v>
      </c>
      <c r="H4783" s="8">
        <f t="shared" si="375"/>
        <v>0</v>
      </c>
      <c r="J4783" s="8">
        <v>31004.5</v>
      </c>
      <c r="K4783" s="8">
        <f t="shared" si="376"/>
        <v>31004.5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372"/>
        <v>-0.61187499999999995</v>
      </c>
      <c r="E4784" s="8">
        <v>-0.61187499999999995</v>
      </c>
      <c r="F4784" s="4">
        <f t="shared" si="373"/>
        <v>0</v>
      </c>
      <c r="G4784" s="4">
        <f t="shared" si="374"/>
        <v>0</v>
      </c>
      <c r="H4784" s="8">
        <f t="shared" si="375"/>
        <v>0</v>
      </c>
      <c r="J4784" s="8">
        <v>-924.71500000000003</v>
      </c>
      <c r="K4784" s="8">
        <f t="shared" si="376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372"/>
        <v>-0.61187499999999995</v>
      </c>
      <c r="E4785" s="8">
        <v>-0.61187499999999995</v>
      </c>
      <c r="F4785" s="4">
        <f t="shared" si="373"/>
        <v>0</v>
      </c>
      <c r="G4785" s="4">
        <f t="shared" si="374"/>
        <v>0</v>
      </c>
      <c r="H4785" s="8">
        <f t="shared" si="375"/>
        <v>0</v>
      </c>
      <c r="J4785" s="8">
        <v>-611.875</v>
      </c>
      <c r="K4785" s="8">
        <f t="shared" si="376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372"/>
        <v>-0.61187499999999995</v>
      </c>
      <c r="E4786" s="8">
        <v>-0.61187499999999995</v>
      </c>
      <c r="F4786" s="4">
        <f t="shared" si="373"/>
        <v>0</v>
      </c>
      <c r="G4786" s="4">
        <f t="shared" si="374"/>
        <v>0</v>
      </c>
      <c r="H4786" s="8">
        <f t="shared" si="375"/>
        <v>0</v>
      </c>
      <c r="J4786" s="8">
        <v>-611.875</v>
      </c>
      <c r="K4786" s="8">
        <f t="shared" si="376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372"/>
        <v>-0.61187499999999995</v>
      </c>
      <c r="E4787" s="8">
        <v>-0.61187499999999995</v>
      </c>
      <c r="F4787" s="4">
        <f t="shared" si="373"/>
        <v>0</v>
      </c>
      <c r="G4787" s="4">
        <f t="shared" si="374"/>
        <v>0</v>
      </c>
      <c r="H4787" s="8">
        <f t="shared" si="375"/>
        <v>0</v>
      </c>
      <c r="J4787" s="8">
        <v>-611.875</v>
      </c>
      <c r="K4787" s="8">
        <f t="shared" si="376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372"/>
        <v>-0.61187499999999995</v>
      </c>
      <c r="E4788" s="8">
        <v>-0.61187499999999995</v>
      </c>
      <c r="F4788" s="4">
        <f t="shared" si="373"/>
        <v>0</v>
      </c>
      <c r="G4788" s="4">
        <f t="shared" si="374"/>
        <v>0</v>
      </c>
      <c r="H4788" s="8">
        <f t="shared" si="375"/>
        <v>0</v>
      </c>
      <c r="J4788" s="8">
        <v>-611.875</v>
      </c>
      <c r="K4788" s="8">
        <f t="shared" si="376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372"/>
        <v>-1.0669200000000001</v>
      </c>
      <c r="E4789" s="8">
        <v>-1.0669150000000001</v>
      </c>
      <c r="F4789" s="4">
        <f t="shared" si="373"/>
        <v>5.000000000032756E-6</v>
      </c>
      <c r="G4789" s="4">
        <f t="shared" si="374"/>
        <v>5.000000000032756E-6</v>
      </c>
      <c r="H4789" s="8">
        <f t="shared" si="375"/>
        <v>2.5000000000327561E-11</v>
      </c>
      <c r="J4789" s="8">
        <v>-611.875</v>
      </c>
      <c r="K4789" s="8">
        <f t="shared" si="376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372"/>
        <v>-1.0669200000000001</v>
      </c>
      <c r="E4790" s="8">
        <v>-1.0669150000000001</v>
      </c>
      <c r="F4790" s="4">
        <f t="shared" si="373"/>
        <v>5.000000000032756E-6</v>
      </c>
      <c r="G4790" s="4">
        <f t="shared" si="374"/>
        <v>5.000000000032756E-6</v>
      </c>
      <c r="H4790" s="8">
        <f t="shared" si="375"/>
        <v>2.5000000000327561E-11</v>
      </c>
      <c r="J4790" s="8">
        <v>-611.875</v>
      </c>
      <c r="K4790" s="8">
        <f t="shared" si="376"/>
        <v>-611.875</v>
      </c>
    </row>
    <row r="4791" spans="1:11" x14ac:dyDescent="0.25">
      <c r="A4791" s="8">
        <v>4783</v>
      </c>
      <c r="B4791" s="8">
        <v>6</v>
      </c>
      <c r="C4791" s="8">
        <v>-4727.0200000000004</v>
      </c>
      <c r="D4791" s="8">
        <f t="shared" si="372"/>
        <v>-4.7270200000000004</v>
      </c>
      <c r="E4791" s="8">
        <v>-4.7300930000000001</v>
      </c>
      <c r="F4791" s="4">
        <f t="shared" si="373"/>
        <v>-3.0729999999996593E-3</v>
      </c>
      <c r="G4791" s="4">
        <f t="shared" si="374"/>
        <v>3.0729999999996593E-3</v>
      </c>
      <c r="H4791" s="8">
        <f t="shared" si="375"/>
        <v>9.443328999997907E-6</v>
      </c>
      <c r="J4791" s="8">
        <v>-611.875</v>
      </c>
      <c r="K4791" s="8">
        <f t="shared" si="376"/>
        <v>-611.875</v>
      </c>
    </row>
    <row r="4792" spans="1:11" x14ac:dyDescent="0.25">
      <c r="A4792" s="8">
        <v>4784</v>
      </c>
      <c r="B4792" s="8">
        <v>7</v>
      </c>
      <c r="C4792" s="8">
        <v>86892.6</v>
      </c>
      <c r="D4792" s="8">
        <f t="shared" si="372"/>
        <v>86.892600000000002</v>
      </c>
      <c r="E4792" s="8">
        <v>87.894813999999997</v>
      </c>
      <c r="F4792" s="4">
        <f t="shared" si="373"/>
        <v>1.0022139999999951</v>
      </c>
      <c r="G4792" s="4">
        <f t="shared" si="374"/>
        <v>1.0022139999999951</v>
      </c>
      <c r="H4792" s="8">
        <f t="shared" si="375"/>
        <v>1.0044329017959901</v>
      </c>
      <c r="J4792" s="8">
        <v>-611.875</v>
      </c>
      <c r="K4792" s="8">
        <f t="shared" si="376"/>
        <v>-611.875</v>
      </c>
    </row>
    <row r="4793" spans="1:11" x14ac:dyDescent="0.25">
      <c r="A4793" s="8">
        <v>4785</v>
      </c>
      <c r="B4793" s="8">
        <v>8</v>
      </c>
      <c r="C4793" s="8">
        <v>108330</v>
      </c>
      <c r="D4793" s="8">
        <f t="shared" si="372"/>
        <v>108.33</v>
      </c>
      <c r="E4793" s="8">
        <v>108.74475700000001</v>
      </c>
      <c r="F4793" s="4">
        <f t="shared" si="373"/>
        <v>0.4147570000000087</v>
      </c>
      <c r="G4793" s="4">
        <f t="shared" si="374"/>
        <v>0.4147570000000087</v>
      </c>
      <c r="H4793" s="8">
        <f t="shared" si="375"/>
        <v>0.17202336904900722</v>
      </c>
      <c r="J4793" s="8">
        <v>-611.875</v>
      </c>
      <c r="K4793" s="8">
        <f t="shared" si="376"/>
        <v>-611.875</v>
      </c>
    </row>
    <row r="4794" spans="1:11" x14ac:dyDescent="0.25">
      <c r="A4794" s="8">
        <v>4786</v>
      </c>
      <c r="B4794" s="8">
        <v>9</v>
      </c>
      <c r="C4794" s="8">
        <v>107585</v>
      </c>
      <c r="D4794" s="8">
        <f t="shared" si="372"/>
        <v>107.58499999999999</v>
      </c>
      <c r="E4794" s="8">
        <v>107.9414</v>
      </c>
      <c r="F4794" s="4">
        <f t="shared" si="373"/>
        <v>0.35640000000000782</v>
      </c>
      <c r="G4794" s="4">
        <f t="shared" si="374"/>
        <v>0.35640000000000782</v>
      </c>
      <c r="H4794" s="8">
        <f t="shared" si="375"/>
        <v>0.12702096000000557</v>
      </c>
      <c r="J4794" s="8">
        <v>-1066.92</v>
      </c>
      <c r="K4794" s="8">
        <f t="shared" si="376"/>
        <v>-1066.92</v>
      </c>
    </row>
    <row r="4795" spans="1:11" x14ac:dyDescent="0.25">
      <c r="A4795" s="8">
        <v>4787</v>
      </c>
      <c r="B4795" s="8">
        <v>10</v>
      </c>
      <c r="C4795" s="8">
        <v>106887</v>
      </c>
      <c r="D4795" s="8">
        <f t="shared" si="372"/>
        <v>106.887</v>
      </c>
      <c r="E4795" s="8">
        <v>106.834248</v>
      </c>
      <c r="F4795" s="4">
        <f t="shared" si="373"/>
        <v>-5.2751999999998134E-2</v>
      </c>
      <c r="G4795" s="4">
        <f t="shared" si="374"/>
        <v>5.2751999999998134E-2</v>
      </c>
      <c r="H4795" s="8">
        <f t="shared" si="375"/>
        <v>2.7827735039998029E-3</v>
      </c>
      <c r="J4795" s="8">
        <v>-1066.92</v>
      </c>
      <c r="K4795" s="8">
        <f t="shared" si="376"/>
        <v>-1066.92</v>
      </c>
    </row>
    <row r="4796" spans="1:11" x14ac:dyDescent="0.25">
      <c r="A4796" s="8">
        <v>4788</v>
      </c>
      <c r="B4796" s="8">
        <v>11</v>
      </c>
      <c r="C4796" s="8">
        <v>106288</v>
      </c>
      <c r="D4796" s="8">
        <f t="shared" si="372"/>
        <v>106.288</v>
      </c>
      <c r="E4796" s="8">
        <v>106.74406500000001</v>
      </c>
      <c r="F4796" s="4">
        <f t="shared" si="373"/>
        <v>0.45606500000000949</v>
      </c>
      <c r="G4796" s="4">
        <f t="shared" si="374"/>
        <v>0.45606500000000949</v>
      </c>
      <c r="H4796" s="8">
        <f t="shared" si="375"/>
        <v>0.20799528422500865</v>
      </c>
      <c r="J4796" s="8">
        <v>-4738.3900000000003</v>
      </c>
      <c r="K4796" s="8">
        <f t="shared" si="376"/>
        <v>-4738.3900000000003</v>
      </c>
    </row>
    <row r="4797" spans="1:11" x14ac:dyDescent="0.25">
      <c r="A4797" s="8">
        <v>4789</v>
      </c>
      <c r="B4797" s="8">
        <v>12</v>
      </c>
      <c r="C4797" s="8">
        <v>105713</v>
      </c>
      <c r="D4797" s="8">
        <f t="shared" si="372"/>
        <v>105.71299999999999</v>
      </c>
      <c r="E4797" s="8">
        <v>105.765387</v>
      </c>
      <c r="F4797" s="4">
        <f t="shared" si="373"/>
        <v>5.2387000000010175E-2</v>
      </c>
      <c r="G4797" s="4">
        <f t="shared" si="374"/>
        <v>5.2387000000010175E-2</v>
      </c>
      <c r="H4797" s="8">
        <f t="shared" si="375"/>
        <v>2.7443977690010659E-3</v>
      </c>
      <c r="J4797" s="8">
        <v>93331.3</v>
      </c>
      <c r="K4797" s="8">
        <f t="shared" si="376"/>
        <v>93331.3</v>
      </c>
    </row>
    <row r="4798" spans="1:11" x14ac:dyDescent="0.25">
      <c r="A4798" s="8">
        <v>4790</v>
      </c>
      <c r="B4798" s="8">
        <v>13</v>
      </c>
      <c r="C4798" s="8">
        <v>105221</v>
      </c>
      <c r="D4798" s="8">
        <f t="shared" si="372"/>
        <v>105.221</v>
      </c>
      <c r="E4798" s="8">
        <v>105.27255100000001</v>
      </c>
      <c r="F4798" s="4">
        <f t="shared" si="373"/>
        <v>5.1551000000003455E-2</v>
      </c>
      <c r="G4798" s="4">
        <f t="shared" si="374"/>
        <v>5.1551000000003455E-2</v>
      </c>
      <c r="H4798" s="8">
        <f t="shared" si="375"/>
        <v>2.6575056010003564E-3</v>
      </c>
      <c r="J4798" s="8">
        <v>108916</v>
      </c>
      <c r="K4798" s="8">
        <f t="shared" si="376"/>
        <v>108916</v>
      </c>
    </row>
    <row r="4799" spans="1:11" x14ac:dyDescent="0.25">
      <c r="A4799" s="8">
        <v>4791</v>
      </c>
      <c r="B4799" s="8">
        <v>14</v>
      </c>
      <c r="C4799" s="8">
        <v>104834</v>
      </c>
      <c r="D4799" s="8">
        <f t="shared" si="372"/>
        <v>104.834</v>
      </c>
      <c r="E4799" s="8">
        <v>104.896174</v>
      </c>
      <c r="F4799" s="4">
        <f t="shared" si="373"/>
        <v>6.2173999999998841E-2</v>
      </c>
      <c r="G4799" s="4">
        <f t="shared" si="374"/>
        <v>6.2173999999998841E-2</v>
      </c>
      <c r="H4799" s="8">
        <f t="shared" si="375"/>
        <v>3.8656062759998559E-3</v>
      </c>
      <c r="J4799" s="8">
        <v>108261</v>
      </c>
      <c r="K4799" s="8">
        <f t="shared" si="376"/>
        <v>108261</v>
      </c>
    </row>
    <row r="4800" spans="1:11" x14ac:dyDescent="0.25">
      <c r="A4800" s="8">
        <v>4792</v>
      </c>
      <c r="B4800" s="8">
        <v>15</v>
      </c>
      <c r="C4800" s="8">
        <v>104402</v>
      </c>
      <c r="D4800" s="8">
        <f t="shared" si="372"/>
        <v>104.402</v>
      </c>
      <c r="E4800" s="8">
        <v>104.61882900000001</v>
      </c>
      <c r="F4800" s="4">
        <f t="shared" si="373"/>
        <v>0.21682900000000416</v>
      </c>
      <c r="G4800" s="4">
        <f t="shared" si="374"/>
        <v>0.21682900000000416</v>
      </c>
      <c r="H4800" s="8">
        <f t="shared" si="375"/>
        <v>4.7014815241001803E-2</v>
      </c>
      <c r="J4800" s="8">
        <v>107306</v>
      </c>
      <c r="K4800" s="8">
        <f t="shared" si="376"/>
        <v>107306</v>
      </c>
    </row>
    <row r="4801" spans="1:11" x14ac:dyDescent="0.25">
      <c r="A4801" s="8">
        <v>4793</v>
      </c>
      <c r="B4801" s="8">
        <v>16</v>
      </c>
      <c r="C4801" s="8">
        <v>83127.5</v>
      </c>
      <c r="D4801" s="8">
        <f t="shared" si="372"/>
        <v>83.127499999999998</v>
      </c>
      <c r="E4801" s="8">
        <v>81.979078999999999</v>
      </c>
      <c r="F4801" s="4">
        <f t="shared" si="373"/>
        <v>-1.148420999999999</v>
      </c>
      <c r="G4801" s="4">
        <f t="shared" si="374"/>
        <v>1.148420999999999</v>
      </c>
      <c r="H4801" s="8">
        <f t="shared" si="375"/>
        <v>1.3188707932409978</v>
      </c>
      <c r="J4801" s="8">
        <v>107238</v>
      </c>
      <c r="K4801" s="8">
        <f t="shared" si="376"/>
        <v>107238</v>
      </c>
    </row>
    <row r="4802" spans="1:11" x14ac:dyDescent="0.25">
      <c r="A4802" s="8">
        <v>4794</v>
      </c>
      <c r="B4802" s="8">
        <v>17</v>
      </c>
      <c r="C4802" s="8">
        <v>33677.800000000003</v>
      </c>
      <c r="D4802" s="8">
        <f t="shared" si="372"/>
        <v>33.677800000000005</v>
      </c>
      <c r="E4802" s="8">
        <v>32.576825999999997</v>
      </c>
      <c r="F4802" s="4">
        <f t="shared" si="373"/>
        <v>-1.1009740000000079</v>
      </c>
      <c r="G4802" s="4">
        <f t="shared" si="374"/>
        <v>1.1009740000000079</v>
      </c>
      <c r="H4802" s="8">
        <f t="shared" si="375"/>
        <v>1.2121437486760174</v>
      </c>
      <c r="J4802" s="8">
        <v>106278</v>
      </c>
      <c r="K4802" s="8">
        <f t="shared" si="376"/>
        <v>106278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372"/>
        <v>-0.92471500000000006</v>
      </c>
      <c r="E4803" s="8">
        <v>-0.92471499999999995</v>
      </c>
      <c r="F4803" s="4">
        <f t="shared" si="373"/>
        <v>1.1102230246251565E-16</v>
      </c>
      <c r="G4803" s="4">
        <f t="shared" si="374"/>
        <v>1.1102230246251565E-16</v>
      </c>
      <c r="H4803" s="8">
        <f t="shared" si="375"/>
        <v>1.2325951644078309E-32</v>
      </c>
      <c r="J4803" s="8">
        <v>105990</v>
      </c>
      <c r="K4803" s="8">
        <f t="shared" si="376"/>
        <v>105990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372"/>
        <v>-0.61187499999999995</v>
      </c>
      <c r="E4804" s="8">
        <v>-0.61187499999999995</v>
      </c>
      <c r="F4804" s="4">
        <f t="shared" si="373"/>
        <v>0</v>
      </c>
      <c r="G4804" s="4">
        <f t="shared" si="374"/>
        <v>0</v>
      </c>
      <c r="H4804" s="8">
        <f t="shared" si="375"/>
        <v>0</v>
      </c>
      <c r="J4804" s="8">
        <v>105603</v>
      </c>
      <c r="K4804" s="8">
        <f t="shared" si="376"/>
        <v>105603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372"/>
        <v>-0.61187499999999995</v>
      </c>
      <c r="E4805" s="8">
        <v>-0.61187499999999995</v>
      </c>
      <c r="F4805" s="4">
        <f t="shared" si="373"/>
        <v>0</v>
      </c>
      <c r="G4805" s="4">
        <f t="shared" si="374"/>
        <v>0</v>
      </c>
      <c r="H4805" s="8">
        <f t="shared" si="375"/>
        <v>0</v>
      </c>
      <c r="J4805" s="8">
        <v>105212</v>
      </c>
      <c r="K4805" s="8">
        <f t="shared" si="376"/>
        <v>105212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372"/>
        <v>-0.61187499999999995</v>
      </c>
      <c r="E4806" s="8">
        <v>-0.61187499999999995</v>
      </c>
      <c r="F4806" s="4">
        <f t="shared" si="373"/>
        <v>0</v>
      </c>
      <c r="G4806" s="4">
        <f t="shared" si="374"/>
        <v>0</v>
      </c>
      <c r="H4806" s="8">
        <f t="shared" si="375"/>
        <v>0</v>
      </c>
      <c r="J4806" s="8">
        <v>84135.6</v>
      </c>
      <c r="K4806" s="8">
        <f t="shared" si="376"/>
        <v>84135.6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372"/>
        <v>-0.61187499999999995</v>
      </c>
      <c r="E4807" s="8">
        <v>-0.61187499999999995</v>
      </c>
      <c r="F4807" s="4">
        <f t="shared" si="373"/>
        <v>0</v>
      </c>
      <c r="G4807" s="4">
        <f t="shared" si="374"/>
        <v>0</v>
      </c>
      <c r="H4807" s="8">
        <f t="shared" si="375"/>
        <v>0</v>
      </c>
      <c r="J4807" s="8">
        <v>35820.199999999997</v>
      </c>
      <c r="K4807" s="8">
        <f t="shared" si="376"/>
        <v>35820.199999999997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372"/>
        <v>-0.61187499999999995</v>
      </c>
      <c r="E4808" s="8">
        <v>-0.61187499999999995</v>
      </c>
      <c r="F4808" s="4">
        <f t="shared" si="373"/>
        <v>0</v>
      </c>
      <c r="G4808" s="4">
        <f t="shared" si="374"/>
        <v>0</v>
      </c>
      <c r="H4808" s="8">
        <f t="shared" si="375"/>
        <v>0</v>
      </c>
      <c r="J4808" s="8">
        <v>-924.71500000000003</v>
      </c>
      <c r="K4808" s="8">
        <f t="shared" si="376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377">C4809/1000</f>
        <v>-0.61187499999999995</v>
      </c>
      <c r="E4809" s="8">
        <v>-0.61187499999999995</v>
      </c>
      <c r="F4809" s="4">
        <f t="shared" ref="F4809:F4872" si="378">(E4809- D4809)</f>
        <v>0</v>
      </c>
      <c r="G4809" s="4">
        <f t="shared" ref="G4809:G4872" si="379">ABS(F4809)</f>
        <v>0</v>
      </c>
      <c r="H4809" s="8">
        <f t="shared" ref="H4809:H4872" si="380">(G4809^2)</f>
        <v>0</v>
      </c>
      <c r="J4809" s="8">
        <v>-611.875</v>
      </c>
      <c r="K4809" s="8">
        <f t="shared" si="376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377"/>
        <v>-0.61187499999999995</v>
      </c>
      <c r="E4810" s="8">
        <v>-0.61187499999999995</v>
      </c>
      <c r="F4810" s="4">
        <f t="shared" si="378"/>
        <v>0</v>
      </c>
      <c r="G4810" s="4">
        <f t="shared" si="379"/>
        <v>0</v>
      </c>
      <c r="H4810" s="8">
        <f t="shared" si="380"/>
        <v>0</v>
      </c>
      <c r="J4810" s="8">
        <v>-611.875</v>
      </c>
      <c r="K4810" s="8">
        <f t="shared" si="376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377"/>
        <v>-0.61187499999999995</v>
      </c>
      <c r="E4811" s="8">
        <v>-0.61187499999999995</v>
      </c>
      <c r="F4811" s="4">
        <f t="shared" si="378"/>
        <v>0</v>
      </c>
      <c r="G4811" s="4">
        <f t="shared" si="379"/>
        <v>0</v>
      </c>
      <c r="H4811" s="8">
        <f t="shared" si="380"/>
        <v>0</v>
      </c>
      <c r="J4811" s="8">
        <v>-611.875</v>
      </c>
      <c r="K4811" s="8">
        <f t="shared" si="376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377"/>
        <v>-0.61187499999999995</v>
      </c>
      <c r="E4812" s="8">
        <v>-0.61187499999999995</v>
      </c>
      <c r="F4812" s="4">
        <f t="shared" si="378"/>
        <v>0</v>
      </c>
      <c r="G4812" s="4">
        <f t="shared" si="379"/>
        <v>0</v>
      </c>
      <c r="H4812" s="8">
        <f t="shared" si="380"/>
        <v>0</v>
      </c>
      <c r="J4812" s="8">
        <v>-611.875</v>
      </c>
      <c r="K4812" s="8">
        <f t="shared" si="376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377"/>
        <v>-1.0669200000000001</v>
      </c>
      <c r="E4813" s="8">
        <v>-1.0669150000000001</v>
      </c>
      <c r="F4813" s="4">
        <f t="shared" si="378"/>
        <v>5.000000000032756E-6</v>
      </c>
      <c r="G4813" s="4">
        <f t="shared" si="379"/>
        <v>5.000000000032756E-6</v>
      </c>
      <c r="H4813" s="8">
        <f t="shared" si="380"/>
        <v>2.5000000000327561E-11</v>
      </c>
      <c r="J4813" s="8">
        <v>-611.875</v>
      </c>
      <c r="K4813" s="8">
        <f t="shared" si="376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377"/>
        <v>-1.0669200000000001</v>
      </c>
      <c r="E4814" s="8">
        <v>-1.0669150000000001</v>
      </c>
      <c r="F4814" s="4">
        <f t="shared" si="378"/>
        <v>5.000000000032756E-6</v>
      </c>
      <c r="G4814" s="4">
        <f t="shared" si="379"/>
        <v>5.000000000032756E-6</v>
      </c>
      <c r="H4814" s="8">
        <f t="shared" si="380"/>
        <v>2.5000000000327561E-11</v>
      </c>
      <c r="J4814" s="8">
        <v>-611.875</v>
      </c>
      <c r="K4814" s="8">
        <f t="shared" si="376"/>
        <v>-611.875</v>
      </c>
    </row>
    <row r="4815" spans="1:11" x14ac:dyDescent="0.25">
      <c r="A4815" s="8">
        <v>4807</v>
      </c>
      <c r="B4815" s="8">
        <v>6</v>
      </c>
      <c r="C4815" s="8">
        <v>15846.6</v>
      </c>
      <c r="D4815" s="8">
        <f t="shared" si="377"/>
        <v>15.8466</v>
      </c>
      <c r="E4815" s="8">
        <v>16.923994</v>
      </c>
      <c r="F4815" s="4">
        <f t="shared" si="378"/>
        <v>1.077394</v>
      </c>
      <c r="G4815" s="4">
        <f t="shared" si="379"/>
        <v>1.077394</v>
      </c>
      <c r="H4815" s="8">
        <f t="shared" si="380"/>
        <v>1.160777831236</v>
      </c>
      <c r="J4815" s="8">
        <v>-611.875</v>
      </c>
      <c r="K4815" s="8">
        <f t="shared" si="376"/>
        <v>-611.875</v>
      </c>
    </row>
    <row r="4816" spans="1:11" x14ac:dyDescent="0.25">
      <c r="A4816" s="8">
        <v>4808</v>
      </c>
      <c r="B4816" s="8">
        <v>7</v>
      </c>
      <c r="C4816" s="8">
        <v>108652</v>
      </c>
      <c r="D4816" s="8">
        <f t="shared" si="377"/>
        <v>108.652</v>
      </c>
      <c r="E4816" s="8">
        <v>109.109647</v>
      </c>
      <c r="F4816" s="4">
        <f t="shared" si="378"/>
        <v>0.45764699999999436</v>
      </c>
      <c r="G4816" s="4">
        <f t="shared" si="379"/>
        <v>0.45764699999999436</v>
      </c>
      <c r="H4816" s="8">
        <f t="shared" si="380"/>
        <v>0.20944077660899485</v>
      </c>
      <c r="J4816" s="8">
        <v>-611.875</v>
      </c>
      <c r="K4816" s="8">
        <f t="shared" si="376"/>
        <v>-611.875</v>
      </c>
    </row>
    <row r="4817" spans="1:11" x14ac:dyDescent="0.25">
      <c r="A4817" s="8">
        <v>4809</v>
      </c>
      <c r="B4817" s="8">
        <v>8</v>
      </c>
      <c r="C4817" s="8">
        <v>107830</v>
      </c>
      <c r="D4817" s="8">
        <f t="shared" si="377"/>
        <v>107.83</v>
      </c>
      <c r="E4817" s="8">
        <v>108.235801</v>
      </c>
      <c r="F4817" s="4">
        <f t="shared" si="378"/>
        <v>0.40580099999999675</v>
      </c>
      <c r="G4817" s="4">
        <f t="shared" si="379"/>
        <v>0.40580099999999675</v>
      </c>
      <c r="H4817" s="8">
        <f t="shared" si="380"/>
        <v>0.16467445160099736</v>
      </c>
      <c r="J4817" s="8">
        <v>-611.875</v>
      </c>
      <c r="K4817" s="8">
        <f t="shared" si="376"/>
        <v>-611.875</v>
      </c>
    </row>
    <row r="4818" spans="1:11" x14ac:dyDescent="0.25">
      <c r="A4818" s="8">
        <v>4810</v>
      </c>
      <c r="B4818" s="8">
        <v>9</v>
      </c>
      <c r="C4818" s="8">
        <v>106986</v>
      </c>
      <c r="D4818" s="8">
        <f t="shared" si="377"/>
        <v>106.986</v>
      </c>
      <c r="E4818" s="8">
        <v>107.361074</v>
      </c>
      <c r="F4818" s="4">
        <f t="shared" si="378"/>
        <v>0.37507399999999791</v>
      </c>
      <c r="G4818" s="4">
        <f t="shared" si="379"/>
        <v>0.37507399999999791</v>
      </c>
      <c r="H4818" s="8">
        <f t="shared" si="380"/>
        <v>0.14068050547599842</v>
      </c>
      <c r="J4818" s="8">
        <v>-1066.92</v>
      </c>
      <c r="K4818" s="8">
        <f t="shared" si="376"/>
        <v>-1066.92</v>
      </c>
    </row>
    <row r="4819" spans="1:11" x14ac:dyDescent="0.25">
      <c r="A4819" s="8">
        <v>4811</v>
      </c>
      <c r="B4819" s="8">
        <v>10</v>
      </c>
      <c r="C4819" s="8">
        <v>106264</v>
      </c>
      <c r="D4819" s="8">
        <f t="shared" si="377"/>
        <v>106.264</v>
      </c>
      <c r="E4819" s="8">
        <v>106.615346</v>
      </c>
      <c r="F4819" s="4">
        <f t="shared" si="378"/>
        <v>0.3513460000000066</v>
      </c>
      <c r="G4819" s="4">
        <f t="shared" si="379"/>
        <v>0.3513460000000066</v>
      </c>
      <c r="H4819" s="8">
        <f t="shared" si="380"/>
        <v>0.12344401171600464</v>
      </c>
      <c r="J4819" s="8">
        <v>-1066.92</v>
      </c>
      <c r="K4819" s="8">
        <f t="shared" si="376"/>
        <v>-1066.92</v>
      </c>
    </row>
    <row r="4820" spans="1:11" x14ac:dyDescent="0.25">
      <c r="A4820" s="8">
        <v>4812</v>
      </c>
      <c r="B4820" s="8">
        <v>11</v>
      </c>
      <c r="C4820" s="8">
        <v>105679</v>
      </c>
      <c r="D4820" s="8">
        <f t="shared" si="377"/>
        <v>105.679</v>
      </c>
      <c r="E4820" s="8">
        <v>106.015056</v>
      </c>
      <c r="F4820" s="4">
        <f t="shared" si="378"/>
        <v>0.33605599999999924</v>
      </c>
      <c r="G4820" s="4">
        <f t="shared" si="379"/>
        <v>0.33605599999999924</v>
      </c>
      <c r="H4820" s="8">
        <f t="shared" si="380"/>
        <v>0.11293363513599949</v>
      </c>
      <c r="J4820" s="8">
        <v>-4730.0600000000004</v>
      </c>
      <c r="K4820" s="8">
        <f t="shared" si="376"/>
        <v>-4730.0600000000004</v>
      </c>
    </row>
    <row r="4821" spans="1:11" x14ac:dyDescent="0.25">
      <c r="A4821" s="8">
        <v>4813</v>
      </c>
      <c r="B4821" s="8">
        <v>12</v>
      </c>
      <c r="C4821" s="8">
        <v>105095</v>
      </c>
      <c r="D4821" s="8">
        <f t="shared" si="377"/>
        <v>105.095</v>
      </c>
      <c r="E4821" s="8">
        <v>105.555437</v>
      </c>
      <c r="F4821" s="4">
        <f t="shared" si="378"/>
        <v>0.46043699999999887</v>
      </c>
      <c r="G4821" s="4">
        <f t="shared" si="379"/>
        <v>0.46043699999999887</v>
      </c>
      <c r="H4821" s="8">
        <f t="shared" si="380"/>
        <v>0.21200223096899895</v>
      </c>
      <c r="J4821" s="8">
        <v>87915.5</v>
      </c>
      <c r="K4821" s="8">
        <f t="shared" si="376"/>
        <v>87915.5</v>
      </c>
    </row>
    <row r="4822" spans="1:11" x14ac:dyDescent="0.25">
      <c r="A4822" s="8">
        <v>4814</v>
      </c>
      <c r="B4822" s="8">
        <v>13</v>
      </c>
      <c r="C4822" s="8">
        <v>104678</v>
      </c>
      <c r="D4822" s="8">
        <f t="shared" si="377"/>
        <v>104.678</v>
      </c>
      <c r="E4822" s="8">
        <v>105.28433</v>
      </c>
      <c r="F4822" s="4">
        <f t="shared" si="378"/>
        <v>0.60632999999999981</v>
      </c>
      <c r="G4822" s="4">
        <f t="shared" si="379"/>
        <v>0.60632999999999981</v>
      </c>
      <c r="H4822" s="8">
        <f t="shared" si="380"/>
        <v>0.36763606889999978</v>
      </c>
      <c r="J4822" s="8">
        <v>108735</v>
      </c>
      <c r="K4822" s="8">
        <f t="shared" si="376"/>
        <v>108735</v>
      </c>
    </row>
    <row r="4823" spans="1:11" x14ac:dyDescent="0.25">
      <c r="A4823" s="8">
        <v>4815</v>
      </c>
      <c r="B4823" s="8">
        <v>14</v>
      </c>
      <c r="C4823" s="8">
        <v>104390</v>
      </c>
      <c r="D4823" s="8">
        <f t="shared" si="377"/>
        <v>104.39</v>
      </c>
      <c r="E4823" s="8">
        <v>104.695651</v>
      </c>
      <c r="F4823" s="4">
        <f t="shared" si="378"/>
        <v>0.30565099999999745</v>
      </c>
      <c r="G4823" s="4">
        <f t="shared" si="379"/>
        <v>0.30565099999999745</v>
      </c>
      <c r="H4823" s="8">
        <f t="shared" si="380"/>
        <v>9.3422533800998436E-2</v>
      </c>
      <c r="J4823" s="8">
        <v>107956</v>
      </c>
      <c r="K4823" s="8">
        <f t="shared" si="376"/>
        <v>107956</v>
      </c>
    </row>
    <row r="4824" spans="1:11" x14ac:dyDescent="0.25">
      <c r="A4824" s="8">
        <v>4816</v>
      </c>
      <c r="B4824" s="8">
        <v>15</v>
      </c>
      <c r="C4824" s="8">
        <v>104127</v>
      </c>
      <c r="D4824" s="8">
        <f t="shared" si="377"/>
        <v>104.127</v>
      </c>
      <c r="E4824" s="8">
        <v>104.32751399999999</v>
      </c>
      <c r="F4824" s="4">
        <f t="shared" si="378"/>
        <v>0.2005139999999983</v>
      </c>
      <c r="G4824" s="4">
        <f t="shared" si="379"/>
        <v>0.2005139999999983</v>
      </c>
      <c r="H4824" s="8">
        <f t="shared" si="380"/>
        <v>4.0205864195999322E-2</v>
      </c>
      <c r="J4824" s="8">
        <v>106874</v>
      </c>
      <c r="K4824" s="8">
        <f t="shared" si="376"/>
        <v>106874</v>
      </c>
    </row>
    <row r="4825" spans="1:11" x14ac:dyDescent="0.25">
      <c r="A4825" s="8">
        <v>4817</v>
      </c>
      <c r="B4825" s="8">
        <v>16</v>
      </c>
      <c r="C4825" s="8">
        <v>104300</v>
      </c>
      <c r="D4825" s="8">
        <f t="shared" si="377"/>
        <v>104.3</v>
      </c>
      <c r="E4825" s="8">
        <v>104.62735600000001</v>
      </c>
      <c r="F4825" s="4">
        <f t="shared" si="378"/>
        <v>0.32735600000000886</v>
      </c>
      <c r="G4825" s="4">
        <f t="shared" si="379"/>
        <v>0.32735600000000886</v>
      </c>
      <c r="H4825" s="8">
        <f t="shared" si="380"/>
        <v>0.1071619507360058</v>
      </c>
      <c r="J4825" s="8">
        <v>106792</v>
      </c>
      <c r="K4825" s="8">
        <f t="shared" si="376"/>
        <v>106792</v>
      </c>
    </row>
    <row r="4826" spans="1:11" x14ac:dyDescent="0.25">
      <c r="A4826" s="8">
        <v>4818</v>
      </c>
      <c r="B4826" s="8">
        <v>17</v>
      </c>
      <c r="C4826" s="8">
        <v>75326.8</v>
      </c>
      <c r="D4826" s="8">
        <f t="shared" si="377"/>
        <v>75.326800000000006</v>
      </c>
      <c r="E4826" s="8">
        <v>73.243076000000002</v>
      </c>
      <c r="F4826" s="4">
        <f t="shared" si="378"/>
        <v>-2.0837240000000037</v>
      </c>
      <c r="G4826" s="4">
        <f t="shared" si="379"/>
        <v>2.0837240000000037</v>
      </c>
      <c r="H4826" s="8">
        <f t="shared" si="380"/>
        <v>4.3419057081760153</v>
      </c>
      <c r="J4826" s="8">
        <v>105841</v>
      </c>
      <c r="K4826" s="8">
        <f t="shared" si="376"/>
        <v>105841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377"/>
        <v>-0.92471500000000006</v>
      </c>
      <c r="E4827" s="8">
        <v>-0.92471499999999995</v>
      </c>
      <c r="F4827" s="4">
        <f t="shared" si="378"/>
        <v>1.1102230246251565E-16</v>
      </c>
      <c r="G4827" s="4">
        <f t="shared" si="379"/>
        <v>1.1102230246251565E-16</v>
      </c>
      <c r="H4827" s="8">
        <f t="shared" si="380"/>
        <v>1.2325951644078309E-32</v>
      </c>
      <c r="J4827" s="8">
        <v>105367</v>
      </c>
      <c r="K4827" s="8">
        <f t="shared" si="376"/>
        <v>105367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377"/>
        <v>-0.61187499999999995</v>
      </c>
      <c r="E4828" s="8">
        <v>-0.61187499999999995</v>
      </c>
      <c r="F4828" s="4">
        <f t="shared" si="378"/>
        <v>0</v>
      </c>
      <c r="G4828" s="4">
        <f t="shared" si="379"/>
        <v>0</v>
      </c>
      <c r="H4828" s="8">
        <f t="shared" si="380"/>
        <v>0</v>
      </c>
      <c r="J4828" s="8">
        <v>105086</v>
      </c>
      <c r="K4828" s="8">
        <f t="shared" si="376"/>
        <v>105086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377"/>
        <v>-0.61187499999999995</v>
      </c>
      <c r="E4829" s="8">
        <v>-0.61187499999999995</v>
      </c>
      <c r="F4829" s="4">
        <f t="shared" si="378"/>
        <v>0</v>
      </c>
      <c r="G4829" s="4">
        <f t="shared" si="379"/>
        <v>0</v>
      </c>
      <c r="H4829" s="8">
        <f t="shared" si="380"/>
        <v>0</v>
      </c>
      <c r="J4829" s="8">
        <v>104741</v>
      </c>
      <c r="K4829" s="8">
        <f t="shared" si="376"/>
        <v>104741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377"/>
        <v>-0.61187499999999995</v>
      </c>
      <c r="E4830" s="8">
        <v>-0.61187499999999995</v>
      </c>
      <c r="F4830" s="4">
        <f t="shared" si="378"/>
        <v>0</v>
      </c>
      <c r="G4830" s="4">
        <f t="shared" si="379"/>
        <v>0</v>
      </c>
      <c r="H4830" s="8">
        <f t="shared" si="380"/>
        <v>0</v>
      </c>
      <c r="J4830" s="8">
        <v>82286.899999999994</v>
      </c>
      <c r="K4830" s="8">
        <f t="shared" si="376"/>
        <v>82286.899999999994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377"/>
        <v>-0.61187499999999995</v>
      </c>
      <c r="E4831" s="8">
        <v>-0.61187499999999995</v>
      </c>
      <c r="F4831" s="4">
        <f t="shared" si="378"/>
        <v>0</v>
      </c>
      <c r="G4831" s="4">
        <f t="shared" si="379"/>
        <v>0</v>
      </c>
      <c r="H4831" s="8">
        <f t="shared" si="380"/>
        <v>0</v>
      </c>
      <c r="J4831" s="8">
        <v>32883.199999999997</v>
      </c>
      <c r="K4831" s="8">
        <f t="shared" si="376"/>
        <v>32883.199999999997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377"/>
        <v>-0.61187499999999995</v>
      </c>
      <c r="E4832" s="8">
        <v>-0.61187499999999995</v>
      </c>
      <c r="F4832" s="4">
        <f t="shared" si="378"/>
        <v>0</v>
      </c>
      <c r="G4832" s="4">
        <f t="shared" si="379"/>
        <v>0</v>
      </c>
      <c r="H4832" s="8">
        <f t="shared" si="380"/>
        <v>0</v>
      </c>
      <c r="J4832" s="8">
        <v>-924.71500000000003</v>
      </c>
      <c r="K4832" s="8">
        <f t="shared" si="376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377"/>
        <v>-0.61187499999999995</v>
      </c>
      <c r="E4833" s="8">
        <v>-0.61187499999999995</v>
      </c>
      <c r="F4833" s="4">
        <f t="shared" si="378"/>
        <v>0</v>
      </c>
      <c r="G4833" s="4">
        <f t="shared" si="379"/>
        <v>0</v>
      </c>
      <c r="H4833" s="8">
        <f t="shared" si="380"/>
        <v>0</v>
      </c>
      <c r="J4833" s="8">
        <v>-611.875</v>
      </c>
      <c r="K4833" s="8">
        <f t="shared" si="376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377"/>
        <v>-0.61187499999999995</v>
      </c>
      <c r="E4834" s="8">
        <v>-0.61187499999999995</v>
      </c>
      <c r="F4834" s="4">
        <f t="shared" si="378"/>
        <v>0</v>
      </c>
      <c r="G4834" s="4">
        <f t="shared" si="379"/>
        <v>0</v>
      </c>
      <c r="H4834" s="8">
        <f t="shared" si="380"/>
        <v>0</v>
      </c>
      <c r="J4834" s="8">
        <v>-611.875</v>
      </c>
      <c r="K4834" s="8">
        <f t="shared" si="376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377"/>
        <v>-0.61187499999999995</v>
      </c>
      <c r="E4835" s="8">
        <v>-0.61187499999999995</v>
      </c>
      <c r="F4835" s="4">
        <f t="shared" si="378"/>
        <v>0</v>
      </c>
      <c r="G4835" s="4">
        <f t="shared" si="379"/>
        <v>0</v>
      </c>
      <c r="H4835" s="8">
        <f t="shared" si="380"/>
        <v>0</v>
      </c>
      <c r="J4835" s="8">
        <v>-611.875</v>
      </c>
      <c r="K4835" s="8">
        <f t="shared" si="376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377"/>
        <v>-0.61187499999999995</v>
      </c>
      <c r="E4836" s="8">
        <v>-0.61187499999999995</v>
      </c>
      <c r="F4836" s="4">
        <f t="shared" si="378"/>
        <v>0</v>
      </c>
      <c r="G4836" s="4">
        <f t="shared" si="379"/>
        <v>0</v>
      </c>
      <c r="H4836" s="8">
        <f t="shared" si="380"/>
        <v>0</v>
      </c>
      <c r="J4836" s="8">
        <v>-611.875</v>
      </c>
      <c r="K4836" s="8">
        <f t="shared" si="376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377"/>
        <v>-1.0669200000000001</v>
      </c>
      <c r="E4837" s="8">
        <v>-1.0669150000000001</v>
      </c>
      <c r="F4837" s="4">
        <f t="shared" si="378"/>
        <v>5.000000000032756E-6</v>
      </c>
      <c r="G4837" s="4">
        <f t="shared" si="379"/>
        <v>5.000000000032756E-6</v>
      </c>
      <c r="H4837" s="8">
        <f t="shared" si="380"/>
        <v>2.5000000000327561E-11</v>
      </c>
      <c r="J4837" s="8">
        <v>-611.875</v>
      </c>
      <c r="K4837" s="8">
        <f t="shared" si="376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377"/>
        <v>-1.0669200000000001</v>
      </c>
      <c r="E4838" s="8">
        <v>-1.0669150000000001</v>
      </c>
      <c r="F4838" s="4">
        <f t="shared" si="378"/>
        <v>5.000000000032756E-6</v>
      </c>
      <c r="G4838" s="4">
        <f t="shared" si="379"/>
        <v>5.000000000032756E-6</v>
      </c>
      <c r="H4838" s="8">
        <f t="shared" si="380"/>
        <v>2.5000000000327561E-11</v>
      </c>
      <c r="J4838" s="8">
        <v>-611.875</v>
      </c>
      <c r="K4838" s="8">
        <f t="shared" si="376"/>
        <v>-611.875</v>
      </c>
    </row>
    <row r="4839" spans="1:11" x14ac:dyDescent="0.25">
      <c r="A4839" s="8">
        <v>4831</v>
      </c>
      <c r="B4839" s="8">
        <v>6</v>
      </c>
      <c r="C4839" s="8">
        <v>2818.53</v>
      </c>
      <c r="D4839" s="8">
        <f t="shared" si="377"/>
        <v>2.81853</v>
      </c>
      <c r="E4839" s="8">
        <v>3.539145</v>
      </c>
      <c r="F4839" s="4">
        <f t="shared" si="378"/>
        <v>0.72061500000000001</v>
      </c>
      <c r="G4839" s="4">
        <f t="shared" si="379"/>
        <v>0.72061500000000001</v>
      </c>
      <c r="H4839" s="8">
        <f t="shared" si="380"/>
        <v>0.519285978225</v>
      </c>
      <c r="J4839" s="8">
        <v>-611.875</v>
      </c>
      <c r="K4839" s="8">
        <f t="shared" si="376"/>
        <v>-611.875</v>
      </c>
    </row>
    <row r="4840" spans="1:11" x14ac:dyDescent="0.25">
      <c r="A4840" s="8">
        <v>4832</v>
      </c>
      <c r="B4840" s="8">
        <v>7</v>
      </c>
      <c r="C4840" s="8">
        <v>108296</v>
      </c>
      <c r="D4840" s="8">
        <f t="shared" si="377"/>
        <v>108.29600000000001</v>
      </c>
      <c r="E4840" s="8">
        <v>108.736525</v>
      </c>
      <c r="F4840" s="4">
        <f t="shared" si="378"/>
        <v>0.44052499999999384</v>
      </c>
      <c r="G4840" s="4">
        <f t="shared" si="379"/>
        <v>0.44052499999999384</v>
      </c>
      <c r="H4840" s="8">
        <f t="shared" si="380"/>
        <v>0.19406227562499456</v>
      </c>
      <c r="J4840" s="8">
        <v>-611.875</v>
      </c>
      <c r="K4840" s="8">
        <f t="shared" si="376"/>
        <v>-611.875</v>
      </c>
    </row>
    <row r="4841" spans="1:11" x14ac:dyDescent="0.25">
      <c r="A4841" s="8">
        <v>4833</v>
      </c>
      <c r="B4841" s="8">
        <v>8</v>
      </c>
      <c r="C4841" s="8">
        <v>107538</v>
      </c>
      <c r="D4841" s="8">
        <f t="shared" si="377"/>
        <v>107.538</v>
      </c>
      <c r="E4841" s="8">
        <v>107.942565</v>
      </c>
      <c r="F4841" s="4">
        <f t="shared" si="378"/>
        <v>0.40456500000000517</v>
      </c>
      <c r="G4841" s="4">
        <f t="shared" si="379"/>
        <v>0.40456500000000517</v>
      </c>
      <c r="H4841" s="8">
        <f t="shared" si="380"/>
        <v>0.1636728392250042</v>
      </c>
      <c r="J4841" s="8">
        <v>-611.875</v>
      </c>
      <c r="K4841" s="8">
        <f t="shared" si="376"/>
        <v>-611.875</v>
      </c>
    </row>
    <row r="4842" spans="1:11" x14ac:dyDescent="0.25">
      <c r="A4842" s="8">
        <v>4834</v>
      </c>
      <c r="B4842" s="8">
        <v>9</v>
      </c>
      <c r="C4842" s="8">
        <v>106768</v>
      </c>
      <c r="D4842" s="8">
        <f t="shared" si="377"/>
        <v>106.768</v>
      </c>
      <c r="E4842" s="8">
        <v>107.147131</v>
      </c>
      <c r="F4842" s="4">
        <f t="shared" si="378"/>
        <v>0.37913100000000099</v>
      </c>
      <c r="G4842" s="4">
        <f t="shared" si="379"/>
        <v>0.37913100000000099</v>
      </c>
      <c r="H4842" s="8">
        <f t="shared" si="380"/>
        <v>0.14374031516100075</v>
      </c>
      <c r="J4842" s="8">
        <v>-1066.92</v>
      </c>
      <c r="K4842" s="8">
        <f t="shared" si="376"/>
        <v>-1066.92</v>
      </c>
    </row>
    <row r="4843" spans="1:11" x14ac:dyDescent="0.25">
      <c r="A4843" s="8">
        <v>4835</v>
      </c>
      <c r="B4843" s="8">
        <v>10</v>
      </c>
      <c r="C4843" s="8">
        <v>106110</v>
      </c>
      <c r="D4843" s="8">
        <f t="shared" si="377"/>
        <v>106.11</v>
      </c>
      <c r="E4843" s="8">
        <v>106.47425200000001</v>
      </c>
      <c r="F4843" s="4">
        <f t="shared" si="378"/>
        <v>0.36425200000000757</v>
      </c>
      <c r="G4843" s="4">
        <f t="shared" si="379"/>
        <v>0.36425200000000757</v>
      </c>
      <c r="H4843" s="8">
        <f t="shared" si="380"/>
        <v>0.13267951950400553</v>
      </c>
      <c r="J4843" s="8">
        <v>-1066.92</v>
      </c>
      <c r="K4843" s="8">
        <f t="shared" si="376"/>
        <v>-1066.92</v>
      </c>
    </row>
    <row r="4844" spans="1:11" x14ac:dyDescent="0.25">
      <c r="A4844" s="8">
        <v>4836</v>
      </c>
      <c r="B4844" s="8">
        <v>11</v>
      </c>
      <c r="C4844" s="8">
        <v>105583</v>
      </c>
      <c r="D4844" s="8">
        <f t="shared" si="377"/>
        <v>105.583</v>
      </c>
      <c r="E4844" s="8">
        <v>105.930817</v>
      </c>
      <c r="F4844" s="4">
        <f t="shared" si="378"/>
        <v>0.34781700000000626</v>
      </c>
      <c r="G4844" s="4">
        <f t="shared" si="379"/>
        <v>0.34781700000000626</v>
      </c>
      <c r="H4844" s="8">
        <f t="shared" si="380"/>
        <v>0.12097666548900435</v>
      </c>
      <c r="J4844" s="8">
        <v>16938.3</v>
      </c>
      <c r="K4844" s="8">
        <f t="shared" ref="K4844:K4907" si="381">J4844</f>
        <v>16938.3</v>
      </c>
    </row>
    <row r="4845" spans="1:11" x14ac:dyDescent="0.25">
      <c r="A4845" s="8">
        <v>4837</v>
      </c>
      <c r="B4845" s="8">
        <v>12</v>
      </c>
      <c r="C4845" s="8">
        <v>105051</v>
      </c>
      <c r="D4845" s="8">
        <f t="shared" si="377"/>
        <v>105.051</v>
      </c>
      <c r="E4845" s="8">
        <v>105.47146499999999</v>
      </c>
      <c r="F4845" s="4">
        <f t="shared" si="378"/>
        <v>0.42046499999999298</v>
      </c>
      <c r="G4845" s="4">
        <f t="shared" si="379"/>
        <v>0.42046499999999298</v>
      </c>
      <c r="H4845" s="8">
        <f t="shared" si="380"/>
        <v>0.1767908162249941</v>
      </c>
      <c r="J4845" s="8">
        <v>109090</v>
      </c>
      <c r="K4845" s="8">
        <f t="shared" si="381"/>
        <v>109090</v>
      </c>
    </row>
    <row r="4846" spans="1:11" x14ac:dyDescent="0.25">
      <c r="A4846" s="8">
        <v>4838</v>
      </c>
      <c r="B4846" s="8">
        <v>13</v>
      </c>
      <c r="C4846" s="8">
        <v>104703</v>
      </c>
      <c r="D4846" s="8">
        <f t="shared" si="377"/>
        <v>104.703</v>
      </c>
      <c r="E4846" s="8">
        <v>104.984618</v>
      </c>
      <c r="F4846" s="4">
        <f t="shared" si="378"/>
        <v>0.28161799999999459</v>
      </c>
      <c r="G4846" s="4">
        <f t="shared" si="379"/>
        <v>0.28161799999999459</v>
      </c>
      <c r="H4846" s="8">
        <f t="shared" si="380"/>
        <v>7.930869792399696E-2</v>
      </c>
      <c r="J4846" s="8">
        <v>108243</v>
      </c>
      <c r="K4846" s="8">
        <f t="shared" si="381"/>
        <v>108243</v>
      </c>
    </row>
    <row r="4847" spans="1:11" x14ac:dyDescent="0.25">
      <c r="A4847" s="8">
        <v>4839</v>
      </c>
      <c r="B4847" s="8">
        <v>14</v>
      </c>
      <c r="C4847" s="8">
        <v>104490</v>
      </c>
      <c r="D4847" s="8">
        <f t="shared" si="377"/>
        <v>104.49</v>
      </c>
      <c r="E4847" s="8">
        <v>104.777203</v>
      </c>
      <c r="F4847" s="4">
        <f t="shared" si="378"/>
        <v>0.2872030000000052</v>
      </c>
      <c r="G4847" s="4">
        <f t="shared" si="379"/>
        <v>0.2872030000000052</v>
      </c>
      <c r="H4847" s="8">
        <f t="shared" si="380"/>
        <v>8.2485563209002993E-2</v>
      </c>
      <c r="J4847" s="8">
        <v>107393</v>
      </c>
      <c r="K4847" s="8">
        <f t="shared" si="381"/>
        <v>107393</v>
      </c>
    </row>
    <row r="4848" spans="1:11" x14ac:dyDescent="0.25">
      <c r="A4848" s="8">
        <v>4840</v>
      </c>
      <c r="B4848" s="8">
        <v>15</v>
      </c>
      <c r="C4848" s="8">
        <v>104292</v>
      </c>
      <c r="D4848" s="8">
        <f t="shared" si="377"/>
        <v>104.292</v>
      </c>
      <c r="E4848" s="8">
        <v>104.896923</v>
      </c>
      <c r="F4848" s="4">
        <f t="shared" si="378"/>
        <v>0.60492299999999943</v>
      </c>
      <c r="G4848" s="4">
        <f t="shared" si="379"/>
        <v>0.60492299999999943</v>
      </c>
      <c r="H4848" s="8">
        <f t="shared" si="380"/>
        <v>0.36593183592899931</v>
      </c>
      <c r="J4848" s="8">
        <v>106668</v>
      </c>
      <c r="K4848" s="8">
        <f t="shared" si="381"/>
        <v>106668</v>
      </c>
    </row>
    <row r="4849" spans="1:11" x14ac:dyDescent="0.25">
      <c r="A4849" s="8">
        <v>4841</v>
      </c>
      <c r="B4849" s="8">
        <v>16</v>
      </c>
      <c r="C4849" s="8">
        <v>104177</v>
      </c>
      <c r="D4849" s="8">
        <f t="shared" si="377"/>
        <v>104.17700000000001</v>
      </c>
      <c r="E4849" s="8">
        <v>104.554322</v>
      </c>
      <c r="F4849" s="4">
        <f t="shared" si="378"/>
        <v>0.37732199999999239</v>
      </c>
      <c r="G4849" s="4">
        <f t="shared" si="379"/>
        <v>0.37732199999999239</v>
      </c>
      <c r="H4849" s="8">
        <f t="shared" si="380"/>
        <v>0.14237189168399425</v>
      </c>
      <c r="J4849" s="8">
        <v>106084</v>
      </c>
      <c r="K4849" s="8">
        <f t="shared" si="381"/>
        <v>106084</v>
      </c>
    </row>
    <row r="4850" spans="1:11" x14ac:dyDescent="0.25">
      <c r="A4850" s="8">
        <v>4842</v>
      </c>
      <c r="B4850" s="8">
        <v>17</v>
      </c>
      <c r="C4850" s="8">
        <v>60512.4</v>
      </c>
      <c r="D4850" s="8">
        <f t="shared" si="377"/>
        <v>60.5124</v>
      </c>
      <c r="E4850" s="8">
        <v>58.254902000000001</v>
      </c>
      <c r="F4850" s="4">
        <f t="shared" si="378"/>
        <v>-2.2574979999999982</v>
      </c>
      <c r="G4850" s="4">
        <f t="shared" si="379"/>
        <v>2.2574979999999982</v>
      </c>
      <c r="H4850" s="8">
        <f t="shared" si="380"/>
        <v>5.0962972200039918</v>
      </c>
      <c r="J4850" s="8">
        <v>105118</v>
      </c>
      <c r="K4850" s="8">
        <f t="shared" si="381"/>
        <v>105118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377"/>
        <v>-0.92471500000000006</v>
      </c>
      <c r="E4851" s="8">
        <v>-0.92471499999999995</v>
      </c>
      <c r="F4851" s="4">
        <f t="shared" si="378"/>
        <v>1.1102230246251565E-16</v>
      </c>
      <c r="G4851" s="4">
        <f t="shared" si="379"/>
        <v>1.1102230246251565E-16</v>
      </c>
      <c r="H4851" s="8">
        <f t="shared" si="380"/>
        <v>1.2325951644078309E-32</v>
      </c>
      <c r="J4851" s="8">
        <v>105106</v>
      </c>
      <c r="K4851" s="8">
        <f t="shared" si="381"/>
        <v>105106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377"/>
        <v>-0.61187499999999995</v>
      </c>
      <c r="E4852" s="8">
        <v>-0.61187499999999995</v>
      </c>
      <c r="F4852" s="4">
        <f t="shared" si="378"/>
        <v>0</v>
      </c>
      <c r="G4852" s="4">
        <f t="shared" si="379"/>
        <v>0</v>
      </c>
      <c r="H4852" s="8">
        <f t="shared" si="380"/>
        <v>0</v>
      </c>
      <c r="J4852" s="8">
        <v>104776</v>
      </c>
      <c r="K4852" s="8">
        <f t="shared" si="381"/>
        <v>104776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377"/>
        <v>-0.61187499999999995</v>
      </c>
      <c r="E4853" s="8">
        <v>-0.61187499999999995</v>
      </c>
      <c r="F4853" s="4">
        <f t="shared" si="378"/>
        <v>0</v>
      </c>
      <c r="G4853" s="4">
        <f t="shared" si="379"/>
        <v>0</v>
      </c>
      <c r="H4853" s="8">
        <f t="shared" si="380"/>
        <v>0</v>
      </c>
      <c r="J4853" s="8">
        <v>104447</v>
      </c>
      <c r="K4853" s="8">
        <f t="shared" si="381"/>
        <v>104447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377"/>
        <v>-0.61187499999999995</v>
      </c>
      <c r="E4854" s="8">
        <v>-0.61187499999999995</v>
      </c>
      <c r="F4854" s="4">
        <f t="shared" si="378"/>
        <v>0</v>
      </c>
      <c r="G4854" s="4">
        <f t="shared" si="379"/>
        <v>0</v>
      </c>
      <c r="H4854" s="8">
        <f t="shared" si="380"/>
        <v>0</v>
      </c>
      <c r="J4854" s="8">
        <v>104505</v>
      </c>
      <c r="K4854" s="8">
        <f t="shared" si="381"/>
        <v>104505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377"/>
        <v>-0.61187499999999995</v>
      </c>
      <c r="E4855" s="8">
        <v>-0.61187499999999995</v>
      </c>
      <c r="F4855" s="4">
        <f t="shared" si="378"/>
        <v>0</v>
      </c>
      <c r="G4855" s="4">
        <f t="shared" si="379"/>
        <v>0</v>
      </c>
      <c r="H4855" s="8">
        <f t="shared" si="380"/>
        <v>0</v>
      </c>
      <c r="J4855" s="8">
        <v>73756.899999999994</v>
      </c>
      <c r="K4855" s="8">
        <f t="shared" si="381"/>
        <v>73756.899999999994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377"/>
        <v>-0.61187499999999995</v>
      </c>
      <c r="E4856" s="8">
        <v>-0.61187499999999995</v>
      </c>
      <c r="F4856" s="4">
        <f t="shared" si="378"/>
        <v>0</v>
      </c>
      <c r="G4856" s="4">
        <f t="shared" si="379"/>
        <v>0</v>
      </c>
      <c r="H4856" s="8">
        <f t="shared" si="380"/>
        <v>0</v>
      </c>
      <c r="J4856" s="8">
        <v>-924.71500000000003</v>
      </c>
      <c r="K4856" s="8">
        <f t="shared" si="381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377"/>
        <v>-0.61187499999999995</v>
      </c>
      <c r="E4857" s="8">
        <v>-0.61187499999999995</v>
      </c>
      <c r="F4857" s="4">
        <f t="shared" si="378"/>
        <v>0</v>
      </c>
      <c r="G4857" s="4">
        <f t="shared" si="379"/>
        <v>0</v>
      </c>
      <c r="H4857" s="8">
        <f t="shared" si="380"/>
        <v>0</v>
      </c>
      <c r="J4857" s="8">
        <v>-611.875</v>
      </c>
      <c r="K4857" s="8">
        <f t="shared" si="381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377"/>
        <v>-0.61187499999999995</v>
      </c>
      <c r="E4858" s="8">
        <v>-0.61187499999999995</v>
      </c>
      <c r="F4858" s="4">
        <f t="shared" si="378"/>
        <v>0</v>
      </c>
      <c r="G4858" s="4">
        <f t="shared" si="379"/>
        <v>0</v>
      </c>
      <c r="H4858" s="8">
        <f t="shared" si="380"/>
        <v>0</v>
      </c>
      <c r="J4858" s="8">
        <v>-611.875</v>
      </c>
      <c r="K4858" s="8">
        <f t="shared" si="381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377"/>
        <v>-0.61187499999999995</v>
      </c>
      <c r="E4859" s="8">
        <v>-0.61187499999999995</v>
      </c>
      <c r="F4859" s="4">
        <f t="shared" si="378"/>
        <v>0</v>
      </c>
      <c r="G4859" s="4">
        <f t="shared" si="379"/>
        <v>0</v>
      </c>
      <c r="H4859" s="8">
        <f t="shared" si="380"/>
        <v>0</v>
      </c>
      <c r="J4859" s="8">
        <v>-611.875</v>
      </c>
      <c r="K4859" s="8">
        <f t="shared" si="381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377"/>
        <v>-0.61187499999999995</v>
      </c>
      <c r="E4860" s="8">
        <v>-0.61187499999999995</v>
      </c>
      <c r="F4860" s="4">
        <f t="shared" si="378"/>
        <v>0</v>
      </c>
      <c r="G4860" s="4">
        <f t="shared" si="379"/>
        <v>0</v>
      </c>
      <c r="H4860" s="8">
        <f t="shared" si="380"/>
        <v>0</v>
      </c>
      <c r="J4860" s="8">
        <v>-611.875</v>
      </c>
      <c r="K4860" s="8">
        <f t="shared" si="381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377"/>
        <v>-1.0669200000000001</v>
      </c>
      <c r="E4861" s="8">
        <v>-1.0669150000000001</v>
      </c>
      <c r="F4861" s="4">
        <f t="shared" si="378"/>
        <v>5.000000000032756E-6</v>
      </c>
      <c r="G4861" s="4">
        <f t="shared" si="379"/>
        <v>5.000000000032756E-6</v>
      </c>
      <c r="H4861" s="8">
        <f t="shared" si="380"/>
        <v>2.5000000000327561E-11</v>
      </c>
      <c r="J4861" s="8">
        <v>-611.875</v>
      </c>
      <c r="K4861" s="8">
        <f t="shared" si="381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377"/>
        <v>-1.0669200000000001</v>
      </c>
      <c r="E4862" s="8">
        <v>-1.0669150000000001</v>
      </c>
      <c r="F4862" s="4">
        <f t="shared" si="378"/>
        <v>5.000000000032756E-6</v>
      </c>
      <c r="G4862" s="4">
        <f t="shared" si="379"/>
        <v>5.000000000032756E-6</v>
      </c>
      <c r="H4862" s="8">
        <f t="shared" si="380"/>
        <v>2.5000000000327561E-11</v>
      </c>
      <c r="J4862" s="8">
        <v>-611.875</v>
      </c>
      <c r="K4862" s="8">
        <f t="shared" si="381"/>
        <v>-611.875</v>
      </c>
    </row>
    <row r="4863" spans="1:11" x14ac:dyDescent="0.25">
      <c r="A4863" s="8">
        <v>4855</v>
      </c>
      <c r="B4863" s="8">
        <v>6</v>
      </c>
      <c r="C4863" s="8">
        <v>1279.8900000000001</v>
      </c>
      <c r="D4863" s="8">
        <f t="shared" si="377"/>
        <v>1.2798900000000002</v>
      </c>
      <c r="E4863" s="8">
        <v>1.9839420000000001</v>
      </c>
      <c r="F4863" s="4">
        <f t="shared" si="378"/>
        <v>0.7040519999999999</v>
      </c>
      <c r="G4863" s="4">
        <f t="shared" si="379"/>
        <v>0.7040519999999999</v>
      </c>
      <c r="H4863" s="8">
        <f t="shared" si="380"/>
        <v>0.49568921870399985</v>
      </c>
      <c r="J4863" s="8">
        <v>-611.875</v>
      </c>
      <c r="K4863" s="8">
        <f t="shared" si="381"/>
        <v>-611.875</v>
      </c>
    </row>
    <row r="4864" spans="1:11" x14ac:dyDescent="0.25">
      <c r="A4864" s="8">
        <v>4856</v>
      </c>
      <c r="B4864" s="8">
        <v>7</v>
      </c>
      <c r="C4864" s="8">
        <v>108788</v>
      </c>
      <c r="D4864" s="8">
        <f t="shared" si="377"/>
        <v>108.788</v>
      </c>
      <c r="E4864" s="8">
        <v>108.86411200000001</v>
      </c>
      <c r="F4864" s="4">
        <f t="shared" si="378"/>
        <v>7.6112000000009061E-2</v>
      </c>
      <c r="G4864" s="4">
        <f t="shared" si="379"/>
        <v>7.6112000000009061E-2</v>
      </c>
      <c r="H4864" s="8">
        <f t="shared" si="380"/>
        <v>5.7930365440013792E-3</v>
      </c>
      <c r="J4864" s="8">
        <v>-611.875</v>
      </c>
      <c r="K4864" s="8">
        <f t="shared" si="381"/>
        <v>-611.875</v>
      </c>
    </row>
    <row r="4865" spans="1:11" x14ac:dyDescent="0.25">
      <c r="A4865" s="8">
        <v>4857</v>
      </c>
      <c r="B4865" s="8">
        <v>8</v>
      </c>
      <c r="C4865" s="8">
        <v>107761</v>
      </c>
      <c r="D4865" s="8">
        <f t="shared" si="377"/>
        <v>107.761</v>
      </c>
      <c r="E4865" s="8">
        <v>108.166763</v>
      </c>
      <c r="F4865" s="4">
        <f t="shared" si="378"/>
        <v>0.40576300000000742</v>
      </c>
      <c r="G4865" s="4">
        <f t="shared" si="379"/>
        <v>0.40576300000000742</v>
      </c>
      <c r="H4865" s="8">
        <f t="shared" si="380"/>
        <v>0.16464361216900603</v>
      </c>
      <c r="J4865" s="8">
        <v>-611.875</v>
      </c>
      <c r="K4865" s="8">
        <f t="shared" si="381"/>
        <v>-611.875</v>
      </c>
    </row>
    <row r="4866" spans="1:11" x14ac:dyDescent="0.25">
      <c r="A4866" s="8">
        <v>4858</v>
      </c>
      <c r="B4866" s="8">
        <v>9</v>
      </c>
      <c r="C4866" s="8">
        <v>106725</v>
      </c>
      <c r="D4866" s="8">
        <f t="shared" si="377"/>
        <v>106.72499999999999</v>
      </c>
      <c r="E4866" s="8">
        <v>107.091489</v>
      </c>
      <c r="F4866" s="4">
        <f t="shared" si="378"/>
        <v>0.3664890000000014</v>
      </c>
      <c r="G4866" s="4">
        <f t="shared" si="379"/>
        <v>0.3664890000000014</v>
      </c>
      <c r="H4866" s="8">
        <f t="shared" si="380"/>
        <v>0.13431418712100102</v>
      </c>
      <c r="J4866" s="8">
        <v>-1066.92</v>
      </c>
      <c r="K4866" s="8">
        <f t="shared" si="381"/>
        <v>-1066.92</v>
      </c>
    </row>
    <row r="4867" spans="1:11" x14ac:dyDescent="0.25">
      <c r="A4867" s="8">
        <v>4859</v>
      </c>
      <c r="B4867" s="8">
        <v>10</v>
      </c>
      <c r="C4867" s="8">
        <v>105888</v>
      </c>
      <c r="D4867" s="8">
        <f t="shared" si="377"/>
        <v>105.88800000000001</v>
      </c>
      <c r="E4867" s="8">
        <v>105.84890799999999</v>
      </c>
      <c r="F4867" s="4">
        <f t="shared" si="378"/>
        <v>-3.9092000000010785E-2</v>
      </c>
      <c r="G4867" s="4">
        <f t="shared" si="379"/>
        <v>3.9092000000010785E-2</v>
      </c>
      <c r="H4867" s="8">
        <f t="shared" si="380"/>
        <v>1.5281844640008431E-3</v>
      </c>
      <c r="J4867" s="8">
        <v>-1066.92</v>
      </c>
      <c r="K4867" s="8">
        <f t="shared" si="381"/>
        <v>-1066.92</v>
      </c>
    </row>
    <row r="4868" spans="1:11" x14ac:dyDescent="0.25">
      <c r="A4868" s="8">
        <v>4860</v>
      </c>
      <c r="B4868" s="8">
        <v>11</v>
      </c>
      <c r="C4868" s="8">
        <v>105322</v>
      </c>
      <c r="D4868" s="8">
        <f t="shared" si="377"/>
        <v>105.322</v>
      </c>
      <c r="E4868" s="8">
        <v>105.766036</v>
      </c>
      <c r="F4868" s="4">
        <f t="shared" si="378"/>
        <v>0.44403599999999699</v>
      </c>
      <c r="G4868" s="4">
        <f t="shared" si="379"/>
        <v>0.44403599999999699</v>
      </c>
      <c r="H4868" s="8">
        <f t="shared" si="380"/>
        <v>0.19716796929599734</v>
      </c>
      <c r="J4868" s="8">
        <v>3551.75</v>
      </c>
      <c r="K4868" s="8">
        <f t="shared" si="381"/>
        <v>3551.75</v>
      </c>
    </row>
    <row r="4869" spans="1:11" x14ac:dyDescent="0.25">
      <c r="A4869" s="8">
        <v>4861</v>
      </c>
      <c r="B4869" s="8">
        <v>12</v>
      </c>
      <c r="C4869" s="8">
        <v>104737</v>
      </c>
      <c r="D4869" s="8">
        <f t="shared" si="377"/>
        <v>104.73699999999999</v>
      </c>
      <c r="E4869" s="8">
        <v>104.755933</v>
      </c>
      <c r="F4869" s="4">
        <f t="shared" si="378"/>
        <v>1.8933000000004085E-2</v>
      </c>
      <c r="G4869" s="4">
        <f t="shared" si="379"/>
        <v>1.8933000000004085E-2</v>
      </c>
      <c r="H4869" s="8">
        <f t="shared" si="380"/>
        <v>3.5845848900015469E-4</v>
      </c>
      <c r="J4869" s="8">
        <v>108728</v>
      </c>
      <c r="K4869" s="8">
        <f t="shared" si="381"/>
        <v>108728</v>
      </c>
    </row>
    <row r="4870" spans="1:11" x14ac:dyDescent="0.25">
      <c r="A4870" s="8">
        <v>4862</v>
      </c>
      <c r="B4870" s="8">
        <v>13</v>
      </c>
      <c r="C4870" s="8">
        <v>104304</v>
      </c>
      <c r="D4870" s="8">
        <f t="shared" si="377"/>
        <v>104.304</v>
      </c>
      <c r="E4870" s="8">
        <v>104.311683</v>
      </c>
      <c r="F4870" s="4">
        <f t="shared" si="378"/>
        <v>7.6830000000001064E-3</v>
      </c>
      <c r="G4870" s="4">
        <f t="shared" si="379"/>
        <v>7.6830000000001064E-3</v>
      </c>
      <c r="H4870" s="8">
        <f t="shared" si="380"/>
        <v>5.9028489000001635E-5</v>
      </c>
      <c r="J4870" s="8">
        <v>107958</v>
      </c>
      <c r="K4870" s="8">
        <f t="shared" si="381"/>
        <v>107958</v>
      </c>
    </row>
    <row r="4871" spans="1:11" x14ac:dyDescent="0.25">
      <c r="A4871" s="8">
        <v>4863</v>
      </c>
      <c r="B4871" s="8">
        <v>14</v>
      </c>
      <c r="C4871" s="8">
        <v>104021</v>
      </c>
      <c r="D4871" s="8">
        <f t="shared" si="377"/>
        <v>104.021</v>
      </c>
      <c r="E4871" s="8">
        <v>104.01454</v>
      </c>
      <c r="F4871" s="4">
        <f t="shared" si="378"/>
        <v>-6.4600000000041291E-3</v>
      </c>
      <c r="G4871" s="4">
        <f t="shared" si="379"/>
        <v>6.4600000000041291E-3</v>
      </c>
      <c r="H4871" s="8">
        <f t="shared" si="380"/>
        <v>4.1731600000053348E-5</v>
      </c>
      <c r="J4871" s="8">
        <v>107186</v>
      </c>
      <c r="K4871" s="8">
        <f t="shared" si="381"/>
        <v>107186</v>
      </c>
    </row>
    <row r="4872" spans="1:11" x14ac:dyDescent="0.25">
      <c r="A4872" s="8">
        <v>4864</v>
      </c>
      <c r="B4872" s="8">
        <v>15</v>
      </c>
      <c r="C4872" s="8">
        <v>103742</v>
      </c>
      <c r="D4872" s="8">
        <f t="shared" si="377"/>
        <v>103.742</v>
      </c>
      <c r="E4872" s="8">
        <v>103.74438000000001</v>
      </c>
      <c r="F4872" s="4">
        <f t="shared" si="378"/>
        <v>2.3800000000022692E-3</v>
      </c>
      <c r="G4872" s="4">
        <f t="shared" si="379"/>
        <v>2.3800000000022692E-3</v>
      </c>
      <c r="H4872" s="8">
        <f t="shared" si="380"/>
        <v>5.6644000000108017E-6</v>
      </c>
      <c r="J4872" s="8">
        <v>106532</v>
      </c>
      <c r="K4872" s="8">
        <f t="shared" si="381"/>
        <v>106532</v>
      </c>
    </row>
    <row r="4873" spans="1:11" x14ac:dyDescent="0.25">
      <c r="A4873" s="8">
        <v>4865</v>
      </c>
      <c r="B4873" s="8">
        <v>16</v>
      </c>
      <c r="C4873" s="8">
        <v>104286</v>
      </c>
      <c r="D4873" s="8">
        <f t="shared" ref="D4873:D4936" si="382">C4873/1000</f>
        <v>104.286</v>
      </c>
      <c r="E4873" s="8">
        <v>104.053814</v>
      </c>
      <c r="F4873" s="4">
        <f t="shared" ref="F4873:F4936" si="383">(E4873- D4873)</f>
        <v>-0.23218599999999867</v>
      </c>
      <c r="G4873" s="4">
        <f t="shared" ref="G4873:G4936" si="384">ABS(F4873)</f>
        <v>0.23218599999999867</v>
      </c>
      <c r="H4873" s="8">
        <f t="shared" ref="H4873:H4936" si="385">(G4873^2)</f>
        <v>5.3910338595999384E-2</v>
      </c>
      <c r="J4873" s="8">
        <v>106002</v>
      </c>
      <c r="K4873" s="8">
        <f t="shared" si="381"/>
        <v>106002</v>
      </c>
    </row>
    <row r="4874" spans="1:11" x14ac:dyDescent="0.25">
      <c r="A4874" s="8">
        <v>4866</v>
      </c>
      <c r="B4874" s="8">
        <v>17</v>
      </c>
      <c r="C4874" s="8">
        <v>54955.1</v>
      </c>
      <c r="D4874" s="8">
        <f t="shared" si="382"/>
        <v>54.955100000000002</v>
      </c>
      <c r="E4874" s="8">
        <v>52.971268000000002</v>
      </c>
      <c r="F4874" s="4">
        <f t="shared" si="383"/>
        <v>-1.9838319999999996</v>
      </c>
      <c r="G4874" s="4">
        <f t="shared" si="384"/>
        <v>1.9838319999999996</v>
      </c>
      <c r="H4874" s="8">
        <f t="shared" si="385"/>
        <v>3.9355894042239985</v>
      </c>
      <c r="J4874" s="8">
        <v>105563</v>
      </c>
      <c r="K4874" s="8">
        <f t="shared" si="381"/>
        <v>105563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382"/>
        <v>-0.92471500000000006</v>
      </c>
      <c r="E4875" s="8">
        <v>-0.92471499999999995</v>
      </c>
      <c r="F4875" s="4">
        <f t="shared" si="383"/>
        <v>1.1102230246251565E-16</v>
      </c>
      <c r="G4875" s="4">
        <f t="shared" si="384"/>
        <v>1.1102230246251565E-16</v>
      </c>
      <c r="H4875" s="8">
        <f t="shared" si="385"/>
        <v>1.2325951644078309E-32</v>
      </c>
      <c r="J4875" s="8">
        <v>105085</v>
      </c>
      <c r="K4875" s="8">
        <f t="shared" si="381"/>
        <v>105085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382"/>
        <v>-0.61187499999999995</v>
      </c>
      <c r="E4876" s="8">
        <v>-0.61187499999999995</v>
      </c>
      <c r="F4876" s="4">
        <f t="shared" si="383"/>
        <v>0</v>
      </c>
      <c r="G4876" s="4">
        <f t="shared" si="384"/>
        <v>0</v>
      </c>
      <c r="H4876" s="8">
        <f t="shared" si="385"/>
        <v>0</v>
      </c>
      <c r="J4876" s="8">
        <v>104886</v>
      </c>
      <c r="K4876" s="8">
        <f t="shared" si="381"/>
        <v>104886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382"/>
        <v>-0.61187499999999995</v>
      </c>
      <c r="E4877" s="8">
        <v>-0.61187499999999995</v>
      </c>
      <c r="F4877" s="4">
        <f t="shared" si="383"/>
        <v>0</v>
      </c>
      <c r="G4877" s="4">
        <f t="shared" si="384"/>
        <v>0</v>
      </c>
      <c r="H4877" s="8">
        <f t="shared" si="385"/>
        <v>0</v>
      </c>
      <c r="J4877" s="8">
        <v>105002</v>
      </c>
      <c r="K4877" s="8">
        <f t="shared" si="381"/>
        <v>105002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382"/>
        <v>-0.61187499999999995</v>
      </c>
      <c r="E4878" s="8">
        <v>-0.61187499999999995</v>
      </c>
      <c r="F4878" s="4">
        <f t="shared" si="383"/>
        <v>0</v>
      </c>
      <c r="G4878" s="4">
        <f t="shared" si="384"/>
        <v>0</v>
      </c>
      <c r="H4878" s="8">
        <f t="shared" si="385"/>
        <v>0</v>
      </c>
      <c r="J4878" s="8">
        <v>104578</v>
      </c>
      <c r="K4878" s="8">
        <f t="shared" si="381"/>
        <v>104578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382"/>
        <v>-0.61187499999999995</v>
      </c>
      <c r="E4879" s="8">
        <v>-0.61187499999999995</v>
      </c>
      <c r="F4879" s="4">
        <f t="shared" si="383"/>
        <v>0</v>
      </c>
      <c r="G4879" s="4">
        <f t="shared" si="384"/>
        <v>0</v>
      </c>
      <c r="H4879" s="8">
        <f t="shared" si="385"/>
        <v>0</v>
      </c>
      <c r="J4879" s="8">
        <v>58677.3</v>
      </c>
      <c r="K4879" s="8">
        <f t="shared" si="381"/>
        <v>58677.3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382"/>
        <v>-0.61187499999999995</v>
      </c>
      <c r="E4880" s="8">
        <v>-0.61187499999999995</v>
      </c>
      <c r="F4880" s="4">
        <f t="shared" si="383"/>
        <v>0</v>
      </c>
      <c r="G4880" s="4">
        <f t="shared" si="384"/>
        <v>0</v>
      </c>
      <c r="H4880" s="8">
        <f t="shared" si="385"/>
        <v>0</v>
      </c>
      <c r="J4880" s="8">
        <v>-924.71500000000003</v>
      </c>
      <c r="K4880" s="8">
        <f t="shared" si="381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382"/>
        <v>-0.61187499999999995</v>
      </c>
      <c r="E4881" s="8">
        <v>-0.61187499999999995</v>
      </c>
      <c r="F4881" s="4">
        <f t="shared" si="383"/>
        <v>0</v>
      </c>
      <c r="G4881" s="4">
        <f t="shared" si="384"/>
        <v>0</v>
      </c>
      <c r="H4881" s="8">
        <f t="shared" si="385"/>
        <v>0</v>
      </c>
      <c r="J4881" s="8">
        <v>-611.875</v>
      </c>
      <c r="K4881" s="8">
        <f t="shared" si="381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382"/>
        <v>-0.61187499999999995</v>
      </c>
      <c r="E4882" s="8">
        <v>-0.61187499999999995</v>
      </c>
      <c r="F4882" s="4">
        <f t="shared" si="383"/>
        <v>0</v>
      </c>
      <c r="G4882" s="4">
        <f t="shared" si="384"/>
        <v>0</v>
      </c>
      <c r="H4882" s="8">
        <f t="shared" si="385"/>
        <v>0</v>
      </c>
      <c r="J4882" s="8">
        <v>-611.875</v>
      </c>
      <c r="K4882" s="8">
        <f t="shared" si="381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382"/>
        <v>-0.61187499999999995</v>
      </c>
      <c r="E4883" s="8">
        <v>-0.61187499999999995</v>
      </c>
      <c r="F4883" s="4">
        <f t="shared" si="383"/>
        <v>0</v>
      </c>
      <c r="G4883" s="4">
        <f t="shared" si="384"/>
        <v>0</v>
      </c>
      <c r="H4883" s="8">
        <f t="shared" si="385"/>
        <v>0</v>
      </c>
      <c r="J4883" s="8">
        <v>-611.875</v>
      </c>
      <c r="K4883" s="8">
        <f t="shared" si="381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382"/>
        <v>-0.61187499999999995</v>
      </c>
      <c r="E4884" s="8">
        <v>-0.61187499999999995</v>
      </c>
      <c r="F4884" s="4">
        <f t="shared" si="383"/>
        <v>0</v>
      </c>
      <c r="G4884" s="4">
        <f t="shared" si="384"/>
        <v>0</v>
      </c>
      <c r="H4884" s="8">
        <f t="shared" si="385"/>
        <v>0</v>
      </c>
      <c r="J4884" s="8">
        <v>-611.875</v>
      </c>
      <c r="K4884" s="8">
        <f t="shared" si="381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382"/>
        <v>-1.0669200000000001</v>
      </c>
      <c r="E4885" s="8">
        <v>-1.0669150000000001</v>
      </c>
      <c r="F4885" s="4">
        <f t="shared" si="383"/>
        <v>5.000000000032756E-6</v>
      </c>
      <c r="G4885" s="4">
        <f t="shared" si="384"/>
        <v>5.000000000032756E-6</v>
      </c>
      <c r="H4885" s="8">
        <f t="shared" si="385"/>
        <v>2.5000000000327561E-11</v>
      </c>
      <c r="J4885" s="8">
        <v>-611.875</v>
      </c>
      <c r="K4885" s="8">
        <f t="shared" si="381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382"/>
        <v>-1.0669200000000001</v>
      </c>
      <c r="E4886" s="8">
        <v>-1.0669150000000001</v>
      </c>
      <c r="F4886" s="4">
        <f t="shared" si="383"/>
        <v>5.000000000032756E-6</v>
      </c>
      <c r="G4886" s="4">
        <f t="shared" si="384"/>
        <v>5.000000000032756E-6</v>
      </c>
      <c r="H4886" s="8">
        <f t="shared" si="385"/>
        <v>2.5000000000327561E-11</v>
      </c>
      <c r="J4886" s="8">
        <v>-611.875</v>
      </c>
      <c r="K4886" s="8">
        <f t="shared" si="381"/>
        <v>-611.875</v>
      </c>
    </row>
    <row r="4887" spans="1:11" x14ac:dyDescent="0.25">
      <c r="A4887" s="8">
        <v>4879</v>
      </c>
      <c r="B4887" s="8">
        <v>6</v>
      </c>
      <c r="C4887" s="8">
        <v>15234.5</v>
      </c>
      <c r="D4887" s="8">
        <f t="shared" si="382"/>
        <v>15.234500000000001</v>
      </c>
      <c r="E4887" s="8">
        <v>16.075239</v>
      </c>
      <c r="F4887" s="4">
        <f t="shared" si="383"/>
        <v>0.84073899999999924</v>
      </c>
      <c r="G4887" s="4">
        <f t="shared" si="384"/>
        <v>0.84073899999999924</v>
      </c>
      <c r="H4887" s="8">
        <f t="shared" si="385"/>
        <v>0.70684206612099876</v>
      </c>
      <c r="J4887" s="8">
        <v>-611.875</v>
      </c>
      <c r="K4887" s="8">
        <f t="shared" si="381"/>
        <v>-611.875</v>
      </c>
    </row>
    <row r="4888" spans="1:11" x14ac:dyDescent="0.25">
      <c r="A4888" s="8">
        <v>4880</v>
      </c>
      <c r="B4888" s="8">
        <v>7</v>
      </c>
      <c r="C4888" s="8">
        <v>107885</v>
      </c>
      <c r="D4888" s="8">
        <f t="shared" si="382"/>
        <v>107.88500000000001</v>
      </c>
      <c r="E4888" s="8">
        <v>108.301689</v>
      </c>
      <c r="F4888" s="4">
        <f t="shared" si="383"/>
        <v>0.41668899999999098</v>
      </c>
      <c r="G4888" s="4">
        <f t="shared" si="384"/>
        <v>0.41668899999999098</v>
      </c>
      <c r="H4888" s="8">
        <f t="shared" si="385"/>
        <v>0.17362972272099247</v>
      </c>
      <c r="J4888" s="8">
        <v>-611.875</v>
      </c>
      <c r="K4888" s="8">
        <f t="shared" si="381"/>
        <v>-611.875</v>
      </c>
    </row>
    <row r="4889" spans="1:11" x14ac:dyDescent="0.25">
      <c r="A4889" s="8">
        <v>4881</v>
      </c>
      <c r="B4889" s="8">
        <v>8</v>
      </c>
      <c r="C4889" s="8">
        <v>107064</v>
      </c>
      <c r="D4889" s="8">
        <f t="shared" si="382"/>
        <v>107.06399999999999</v>
      </c>
      <c r="E4889" s="8">
        <v>107.41735</v>
      </c>
      <c r="F4889" s="4">
        <f t="shared" si="383"/>
        <v>0.35335000000000605</v>
      </c>
      <c r="G4889" s="4">
        <f t="shared" si="384"/>
        <v>0.35335000000000605</v>
      </c>
      <c r="H4889" s="8">
        <f t="shared" si="385"/>
        <v>0.12485622250000428</v>
      </c>
      <c r="J4889" s="8">
        <v>-611.875</v>
      </c>
      <c r="K4889" s="8">
        <f t="shared" si="381"/>
        <v>-611.875</v>
      </c>
    </row>
    <row r="4890" spans="1:11" x14ac:dyDescent="0.25">
      <c r="A4890" s="8">
        <v>4882</v>
      </c>
      <c r="B4890" s="8">
        <v>9</v>
      </c>
      <c r="C4890" s="8">
        <v>106240</v>
      </c>
      <c r="D4890" s="8">
        <f t="shared" si="382"/>
        <v>106.24</v>
      </c>
      <c r="E4890" s="8">
        <v>106.552015</v>
      </c>
      <c r="F4890" s="4">
        <f t="shared" si="383"/>
        <v>0.31201500000000237</v>
      </c>
      <c r="G4890" s="4">
        <f t="shared" si="384"/>
        <v>0.31201500000000237</v>
      </c>
      <c r="H4890" s="8">
        <f t="shared" si="385"/>
        <v>9.7353360225001476E-2</v>
      </c>
      <c r="J4890" s="8">
        <v>-1066.92</v>
      </c>
      <c r="K4890" s="8">
        <f t="shared" si="381"/>
        <v>-1066.92</v>
      </c>
    </row>
    <row r="4891" spans="1:11" x14ac:dyDescent="0.25">
      <c r="A4891" s="8">
        <v>4883</v>
      </c>
      <c r="B4891" s="8">
        <v>10</v>
      </c>
      <c r="C4891" s="8">
        <v>105511</v>
      </c>
      <c r="D4891" s="8">
        <f t="shared" si="382"/>
        <v>105.511</v>
      </c>
      <c r="E4891" s="8">
        <v>105.920417</v>
      </c>
      <c r="F4891" s="4">
        <f t="shared" si="383"/>
        <v>0.4094170000000048</v>
      </c>
      <c r="G4891" s="4">
        <f t="shared" si="384"/>
        <v>0.4094170000000048</v>
      </c>
      <c r="H4891" s="8">
        <f t="shared" si="385"/>
        <v>0.16762227988900394</v>
      </c>
      <c r="J4891" s="8">
        <v>-1066.92</v>
      </c>
      <c r="K4891" s="8">
        <f t="shared" si="381"/>
        <v>-1066.92</v>
      </c>
    </row>
    <row r="4892" spans="1:11" x14ac:dyDescent="0.25">
      <c r="A4892" s="8">
        <v>4884</v>
      </c>
      <c r="B4892" s="8">
        <v>11</v>
      </c>
      <c r="C4892" s="8">
        <v>104941</v>
      </c>
      <c r="D4892" s="8">
        <f t="shared" si="382"/>
        <v>104.941</v>
      </c>
      <c r="E4892" s="8">
        <v>105.189452</v>
      </c>
      <c r="F4892" s="4">
        <f t="shared" si="383"/>
        <v>0.24845200000000034</v>
      </c>
      <c r="G4892" s="4">
        <f t="shared" si="384"/>
        <v>0.24845200000000034</v>
      </c>
      <c r="H4892" s="8">
        <f t="shared" si="385"/>
        <v>6.172839630400017E-2</v>
      </c>
      <c r="J4892" s="8">
        <v>1998.11</v>
      </c>
      <c r="K4892" s="8">
        <f t="shared" si="381"/>
        <v>1998.11</v>
      </c>
    </row>
    <row r="4893" spans="1:11" x14ac:dyDescent="0.25">
      <c r="A4893" s="8">
        <v>4885</v>
      </c>
      <c r="B4893" s="8">
        <v>12</v>
      </c>
      <c r="C4893" s="8">
        <v>104348</v>
      </c>
      <c r="D4893" s="8">
        <f t="shared" si="382"/>
        <v>104.348</v>
      </c>
      <c r="E4893" s="8">
        <v>104.58862999999999</v>
      </c>
      <c r="F4893" s="4">
        <f t="shared" si="383"/>
        <v>0.2406299999999959</v>
      </c>
      <c r="G4893" s="4">
        <f t="shared" si="384"/>
        <v>0.2406299999999959</v>
      </c>
      <c r="H4893" s="8">
        <f t="shared" si="385"/>
        <v>5.7902796899998027E-2</v>
      </c>
      <c r="J4893" s="8">
        <v>108846</v>
      </c>
      <c r="K4893" s="8">
        <f t="shared" si="381"/>
        <v>108846</v>
      </c>
    </row>
    <row r="4894" spans="1:11" x14ac:dyDescent="0.25">
      <c r="A4894" s="8">
        <v>4886</v>
      </c>
      <c r="B4894" s="8">
        <v>13</v>
      </c>
      <c r="C4894" s="8">
        <v>103923</v>
      </c>
      <c r="D4894" s="8">
        <f t="shared" si="382"/>
        <v>103.923</v>
      </c>
      <c r="E4894" s="8">
        <v>104.13532600000001</v>
      </c>
      <c r="F4894" s="4">
        <f t="shared" si="383"/>
        <v>0.21232600000000446</v>
      </c>
      <c r="G4894" s="4">
        <f t="shared" si="384"/>
        <v>0.21232600000000446</v>
      </c>
      <c r="H4894" s="8">
        <f t="shared" si="385"/>
        <v>4.5082330276001892E-2</v>
      </c>
      <c r="J4894" s="8">
        <v>108175</v>
      </c>
      <c r="K4894" s="8">
        <f t="shared" si="381"/>
        <v>108175</v>
      </c>
    </row>
    <row r="4895" spans="1:11" x14ac:dyDescent="0.25">
      <c r="A4895" s="8">
        <v>4887</v>
      </c>
      <c r="B4895" s="8">
        <v>14</v>
      </c>
      <c r="C4895" s="8">
        <v>103652</v>
      </c>
      <c r="D4895" s="8">
        <f t="shared" si="382"/>
        <v>103.652</v>
      </c>
      <c r="E4895" s="8">
        <v>103.672106</v>
      </c>
      <c r="F4895" s="4">
        <f t="shared" si="383"/>
        <v>2.0105999999998403E-2</v>
      </c>
      <c r="G4895" s="4">
        <f t="shared" si="384"/>
        <v>2.0105999999998403E-2</v>
      </c>
      <c r="H4895" s="8">
        <f t="shared" si="385"/>
        <v>4.042512359999358E-4</v>
      </c>
      <c r="J4895" s="8">
        <v>107131</v>
      </c>
      <c r="K4895" s="8">
        <f t="shared" si="381"/>
        <v>107131</v>
      </c>
    </row>
    <row r="4896" spans="1:11" x14ac:dyDescent="0.25">
      <c r="A4896" s="8">
        <v>4888</v>
      </c>
      <c r="B4896" s="8">
        <v>15</v>
      </c>
      <c r="C4896" s="8">
        <v>103387</v>
      </c>
      <c r="D4896" s="8">
        <f t="shared" si="382"/>
        <v>103.387</v>
      </c>
      <c r="E4896" s="8">
        <v>103.49091799999999</v>
      </c>
      <c r="F4896" s="4">
        <f t="shared" si="383"/>
        <v>0.10391799999999307</v>
      </c>
      <c r="G4896" s="4">
        <f t="shared" si="384"/>
        <v>0.10391799999999307</v>
      </c>
      <c r="H4896" s="8">
        <f t="shared" si="385"/>
        <v>1.0798950723998561E-2</v>
      </c>
      <c r="J4896" s="8">
        <v>105929</v>
      </c>
      <c r="K4896" s="8">
        <f t="shared" si="381"/>
        <v>105929</v>
      </c>
    </row>
    <row r="4897" spans="1:11" x14ac:dyDescent="0.25">
      <c r="A4897" s="8">
        <v>4889</v>
      </c>
      <c r="B4897" s="8">
        <v>16</v>
      </c>
      <c r="C4897" s="8">
        <v>103452</v>
      </c>
      <c r="D4897" s="8">
        <f t="shared" si="382"/>
        <v>103.452</v>
      </c>
      <c r="E4897" s="8">
        <v>103.37363999999999</v>
      </c>
      <c r="F4897" s="4">
        <f t="shared" si="383"/>
        <v>-7.8360000000003538E-2</v>
      </c>
      <c r="G4897" s="4">
        <f t="shared" si="384"/>
        <v>7.8360000000003538E-2</v>
      </c>
      <c r="H4897" s="8">
        <f t="shared" si="385"/>
        <v>6.1402896000005546E-3</v>
      </c>
      <c r="J4897" s="8">
        <v>105792</v>
      </c>
      <c r="K4897" s="8">
        <f t="shared" si="381"/>
        <v>105792</v>
      </c>
    </row>
    <row r="4898" spans="1:11" x14ac:dyDescent="0.25">
      <c r="A4898" s="8">
        <v>4890</v>
      </c>
      <c r="B4898" s="8">
        <v>17</v>
      </c>
      <c r="C4898" s="8">
        <v>75839.399999999994</v>
      </c>
      <c r="D4898" s="8">
        <f t="shared" si="382"/>
        <v>75.839399999999998</v>
      </c>
      <c r="E4898" s="8">
        <v>73.346680000000006</v>
      </c>
      <c r="F4898" s="4">
        <f t="shared" si="383"/>
        <v>-2.4927199999999914</v>
      </c>
      <c r="G4898" s="4">
        <f t="shared" si="384"/>
        <v>2.4927199999999914</v>
      </c>
      <c r="H4898" s="8">
        <f t="shared" si="385"/>
        <v>6.2136529983999571</v>
      </c>
      <c r="J4898" s="8">
        <v>104870</v>
      </c>
      <c r="K4898" s="8">
        <f t="shared" si="381"/>
        <v>104870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382"/>
        <v>-0.92471500000000006</v>
      </c>
      <c r="E4899" s="8">
        <v>-0.92471499999999995</v>
      </c>
      <c r="F4899" s="4">
        <f t="shared" si="383"/>
        <v>1.1102230246251565E-16</v>
      </c>
      <c r="G4899" s="4">
        <f t="shared" si="384"/>
        <v>1.1102230246251565E-16</v>
      </c>
      <c r="H4899" s="8">
        <f t="shared" si="385"/>
        <v>1.2325951644078309E-32</v>
      </c>
      <c r="J4899" s="8">
        <v>104439</v>
      </c>
      <c r="K4899" s="8">
        <f t="shared" si="381"/>
        <v>104439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382"/>
        <v>-0.61187499999999995</v>
      </c>
      <c r="E4900" s="8">
        <v>-0.61187499999999995</v>
      </c>
      <c r="F4900" s="4">
        <f t="shared" si="383"/>
        <v>0</v>
      </c>
      <c r="G4900" s="4">
        <f t="shared" si="384"/>
        <v>0</v>
      </c>
      <c r="H4900" s="8">
        <f t="shared" si="385"/>
        <v>0</v>
      </c>
      <c r="J4900" s="8">
        <v>104150</v>
      </c>
      <c r="K4900" s="8">
        <f t="shared" si="381"/>
        <v>104150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382"/>
        <v>-0.61187499999999995</v>
      </c>
      <c r="E4901" s="8">
        <v>-0.61187499999999995</v>
      </c>
      <c r="F4901" s="4">
        <f t="shared" si="383"/>
        <v>0</v>
      </c>
      <c r="G4901" s="4">
        <f t="shared" si="384"/>
        <v>0</v>
      </c>
      <c r="H4901" s="8">
        <f t="shared" si="385"/>
        <v>0</v>
      </c>
      <c r="J4901" s="8">
        <v>103881</v>
      </c>
      <c r="K4901" s="8">
        <f t="shared" si="381"/>
        <v>103881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382"/>
        <v>-0.61187499999999995</v>
      </c>
      <c r="E4902" s="8">
        <v>-0.61187499999999995</v>
      </c>
      <c r="F4902" s="4">
        <f t="shared" si="383"/>
        <v>0</v>
      </c>
      <c r="G4902" s="4">
        <f t="shared" si="384"/>
        <v>0</v>
      </c>
      <c r="H4902" s="8">
        <f t="shared" si="385"/>
        <v>0</v>
      </c>
      <c r="J4902" s="8">
        <v>104420</v>
      </c>
      <c r="K4902" s="8">
        <f t="shared" si="381"/>
        <v>104420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382"/>
        <v>-0.61187499999999995</v>
      </c>
      <c r="E4903" s="8">
        <v>-0.61187499999999995</v>
      </c>
      <c r="F4903" s="4">
        <f t="shared" si="383"/>
        <v>0</v>
      </c>
      <c r="G4903" s="4">
        <f t="shared" si="384"/>
        <v>0</v>
      </c>
      <c r="H4903" s="8">
        <f t="shared" si="385"/>
        <v>0</v>
      </c>
      <c r="J4903" s="8">
        <v>53433.3</v>
      </c>
      <c r="K4903" s="8">
        <f t="shared" si="381"/>
        <v>53433.3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382"/>
        <v>-0.61187499999999995</v>
      </c>
      <c r="E4904" s="8">
        <v>-0.61187499999999995</v>
      </c>
      <c r="F4904" s="4">
        <f t="shared" si="383"/>
        <v>0</v>
      </c>
      <c r="G4904" s="4">
        <f t="shared" si="384"/>
        <v>0</v>
      </c>
      <c r="H4904" s="8">
        <f t="shared" si="385"/>
        <v>0</v>
      </c>
      <c r="J4904" s="8">
        <v>-924.71500000000003</v>
      </c>
      <c r="K4904" s="8">
        <f t="shared" si="381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382"/>
        <v>-0.61187499999999995</v>
      </c>
      <c r="E4905" s="8">
        <v>-0.61187499999999995</v>
      </c>
      <c r="F4905" s="4">
        <f t="shared" si="383"/>
        <v>0</v>
      </c>
      <c r="G4905" s="4">
        <f t="shared" si="384"/>
        <v>0</v>
      </c>
      <c r="H4905" s="8">
        <f t="shared" si="385"/>
        <v>0</v>
      </c>
      <c r="J4905" s="8">
        <v>-611.875</v>
      </c>
      <c r="K4905" s="8">
        <f t="shared" si="381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382"/>
        <v>-0.61187499999999995</v>
      </c>
      <c r="E4906" s="8">
        <v>-0.61187499999999995</v>
      </c>
      <c r="F4906" s="4">
        <f t="shared" si="383"/>
        <v>0</v>
      </c>
      <c r="G4906" s="4">
        <f t="shared" si="384"/>
        <v>0</v>
      </c>
      <c r="H4906" s="8">
        <f t="shared" si="385"/>
        <v>0</v>
      </c>
      <c r="J4906" s="8">
        <v>-611.875</v>
      </c>
      <c r="K4906" s="8">
        <f t="shared" si="381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382"/>
        <v>-0.61187499999999995</v>
      </c>
      <c r="E4907" s="8">
        <v>-0.61187499999999995</v>
      </c>
      <c r="F4907" s="4">
        <f t="shared" si="383"/>
        <v>0</v>
      </c>
      <c r="G4907" s="4">
        <f t="shared" si="384"/>
        <v>0</v>
      </c>
      <c r="H4907" s="8">
        <f t="shared" si="385"/>
        <v>0</v>
      </c>
      <c r="J4907" s="8">
        <v>-611.875</v>
      </c>
      <c r="K4907" s="8">
        <f t="shared" si="381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382"/>
        <v>-0.61187499999999995</v>
      </c>
      <c r="E4908" s="8">
        <v>-0.61187499999999995</v>
      </c>
      <c r="F4908" s="4">
        <f t="shared" si="383"/>
        <v>0</v>
      </c>
      <c r="G4908" s="4">
        <f t="shared" si="384"/>
        <v>0</v>
      </c>
      <c r="H4908" s="8">
        <f t="shared" si="385"/>
        <v>0</v>
      </c>
      <c r="J4908" s="8">
        <v>-611.875</v>
      </c>
      <c r="K4908" s="8">
        <f t="shared" ref="K4908:K4971" si="386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382"/>
        <v>-1.0669200000000001</v>
      </c>
      <c r="E4909" s="8">
        <v>-1.0669150000000001</v>
      </c>
      <c r="F4909" s="4">
        <f t="shared" si="383"/>
        <v>5.000000000032756E-6</v>
      </c>
      <c r="G4909" s="4">
        <f t="shared" si="384"/>
        <v>5.000000000032756E-6</v>
      </c>
      <c r="H4909" s="8">
        <f t="shared" si="385"/>
        <v>2.5000000000327561E-11</v>
      </c>
      <c r="J4909" s="8">
        <v>-611.875</v>
      </c>
      <c r="K4909" s="8">
        <f t="shared" si="386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382"/>
        <v>-1.0669200000000001</v>
      </c>
      <c r="E4910" s="8">
        <v>-1.0669150000000001</v>
      </c>
      <c r="F4910" s="4">
        <f t="shared" si="383"/>
        <v>5.000000000032756E-6</v>
      </c>
      <c r="G4910" s="4">
        <f t="shared" si="384"/>
        <v>5.000000000032756E-6</v>
      </c>
      <c r="H4910" s="8">
        <f t="shared" si="385"/>
        <v>2.5000000000327561E-11</v>
      </c>
      <c r="J4910" s="8">
        <v>-611.875</v>
      </c>
      <c r="K4910" s="8">
        <f t="shared" si="386"/>
        <v>-611.875</v>
      </c>
    </row>
    <row r="4911" spans="1:11" x14ac:dyDescent="0.25">
      <c r="A4911" s="8">
        <v>4903</v>
      </c>
      <c r="B4911" s="8">
        <v>6</v>
      </c>
      <c r="C4911" s="8">
        <v>5403.85</v>
      </c>
      <c r="D4911" s="8">
        <f t="shared" si="382"/>
        <v>5.4038500000000003</v>
      </c>
      <c r="E4911" s="8">
        <v>6.1377959999999998</v>
      </c>
      <c r="F4911" s="4">
        <f t="shared" si="383"/>
        <v>0.73394599999999954</v>
      </c>
      <c r="G4911" s="4">
        <f t="shared" si="384"/>
        <v>0.73394599999999954</v>
      </c>
      <c r="H4911" s="8">
        <f t="shared" si="385"/>
        <v>0.53867673091599932</v>
      </c>
      <c r="J4911" s="8">
        <v>-611.875</v>
      </c>
      <c r="K4911" s="8">
        <f t="shared" si="386"/>
        <v>-611.875</v>
      </c>
    </row>
    <row r="4912" spans="1:11" x14ac:dyDescent="0.25">
      <c r="A4912" s="8">
        <v>4904</v>
      </c>
      <c r="B4912" s="8">
        <v>7</v>
      </c>
      <c r="C4912" s="8">
        <v>107839</v>
      </c>
      <c r="D4912" s="8">
        <f t="shared" si="382"/>
        <v>107.839</v>
      </c>
      <c r="E4912" s="8">
        <v>108.192549</v>
      </c>
      <c r="F4912" s="4">
        <f t="shared" si="383"/>
        <v>0.353549000000001</v>
      </c>
      <c r="G4912" s="4">
        <f t="shared" si="384"/>
        <v>0.353549000000001</v>
      </c>
      <c r="H4912" s="8">
        <f t="shared" si="385"/>
        <v>0.1249968954010007</v>
      </c>
      <c r="J4912" s="8">
        <v>-611.875</v>
      </c>
      <c r="K4912" s="8">
        <f t="shared" si="386"/>
        <v>-611.875</v>
      </c>
    </row>
    <row r="4913" spans="1:11" x14ac:dyDescent="0.25">
      <c r="A4913" s="8">
        <v>4905</v>
      </c>
      <c r="B4913" s="8">
        <v>8</v>
      </c>
      <c r="C4913" s="8">
        <v>106883</v>
      </c>
      <c r="D4913" s="8">
        <f t="shared" si="382"/>
        <v>106.883</v>
      </c>
      <c r="E4913" s="8">
        <v>107.193206</v>
      </c>
      <c r="F4913" s="4">
        <f t="shared" si="383"/>
        <v>0.31020600000000798</v>
      </c>
      <c r="G4913" s="4">
        <f t="shared" si="384"/>
        <v>0.31020600000000798</v>
      </c>
      <c r="H4913" s="8">
        <f t="shared" si="385"/>
        <v>9.6227762436004949E-2</v>
      </c>
      <c r="J4913" s="8">
        <v>-611.875</v>
      </c>
      <c r="K4913" s="8">
        <f t="shared" si="386"/>
        <v>-611.875</v>
      </c>
    </row>
    <row r="4914" spans="1:11" x14ac:dyDescent="0.25">
      <c r="A4914" s="8">
        <v>4906</v>
      </c>
      <c r="B4914" s="8">
        <v>9</v>
      </c>
      <c r="C4914" s="8">
        <v>105908</v>
      </c>
      <c r="D4914" s="8">
        <f t="shared" si="382"/>
        <v>105.908</v>
      </c>
      <c r="E4914" s="8">
        <v>106.345654</v>
      </c>
      <c r="F4914" s="4">
        <f t="shared" si="383"/>
        <v>0.43765399999999488</v>
      </c>
      <c r="G4914" s="4">
        <f t="shared" si="384"/>
        <v>0.43765399999999488</v>
      </c>
      <c r="H4914" s="8">
        <f t="shared" si="385"/>
        <v>0.19154102371599552</v>
      </c>
      <c r="J4914" s="8">
        <v>-1066.92</v>
      </c>
      <c r="K4914" s="8">
        <f t="shared" si="386"/>
        <v>-1066.92</v>
      </c>
    </row>
    <row r="4915" spans="1:11" x14ac:dyDescent="0.25">
      <c r="A4915" s="8">
        <v>4907</v>
      </c>
      <c r="B4915" s="8">
        <v>10</v>
      </c>
      <c r="C4915" s="8">
        <v>105062</v>
      </c>
      <c r="D4915" s="8">
        <f t="shared" si="382"/>
        <v>105.062</v>
      </c>
      <c r="E4915" s="8">
        <v>105.31373000000001</v>
      </c>
      <c r="F4915" s="4">
        <f t="shared" si="383"/>
        <v>0.25173000000000911</v>
      </c>
      <c r="G4915" s="4">
        <f t="shared" si="384"/>
        <v>0.25173000000000911</v>
      </c>
      <c r="H4915" s="8">
        <f t="shared" si="385"/>
        <v>6.3367992900004583E-2</v>
      </c>
      <c r="J4915" s="8">
        <v>-1066.92</v>
      </c>
      <c r="K4915" s="8">
        <f t="shared" si="386"/>
        <v>-1066.92</v>
      </c>
    </row>
    <row r="4916" spans="1:11" x14ac:dyDescent="0.25">
      <c r="A4916" s="8">
        <v>4908</v>
      </c>
      <c r="B4916" s="8">
        <v>11</v>
      </c>
      <c r="C4916" s="8">
        <v>104358</v>
      </c>
      <c r="D4916" s="8">
        <f t="shared" si="382"/>
        <v>104.358</v>
      </c>
      <c r="E4916" s="8">
        <v>104.623938</v>
      </c>
      <c r="F4916" s="4">
        <f t="shared" si="383"/>
        <v>0.26593799999999135</v>
      </c>
      <c r="G4916" s="4">
        <f t="shared" si="384"/>
        <v>0.26593799999999135</v>
      </c>
      <c r="H4916" s="8">
        <f t="shared" si="385"/>
        <v>7.0723019843995399E-2</v>
      </c>
      <c r="J4916" s="8">
        <v>16094.3</v>
      </c>
      <c r="K4916" s="8">
        <f t="shared" si="386"/>
        <v>16094.3</v>
      </c>
    </row>
    <row r="4917" spans="1:11" x14ac:dyDescent="0.25">
      <c r="A4917" s="8">
        <v>4909</v>
      </c>
      <c r="B4917" s="8">
        <v>12</v>
      </c>
      <c r="C4917" s="8">
        <v>103643</v>
      </c>
      <c r="D4917" s="8">
        <f t="shared" si="382"/>
        <v>103.643</v>
      </c>
      <c r="E4917" s="8">
        <v>103.776672</v>
      </c>
      <c r="F4917" s="4">
        <f t="shared" si="383"/>
        <v>0.13367200000000423</v>
      </c>
      <c r="G4917" s="4">
        <f t="shared" si="384"/>
        <v>0.13367200000000423</v>
      </c>
      <c r="H4917" s="8">
        <f t="shared" si="385"/>
        <v>1.7868203584001131E-2</v>
      </c>
      <c r="J4917" s="8">
        <v>108306</v>
      </c>
      <c r="K4917" s="8">
        <f t="shared" si="386"/>
        <v>108306</v>
      </c>
    </row>
    <row r="4918" spans="1:11" x14ac:dyDescent="0.25">
      <c r="A4918" s="8">
        <v>4910</v>
      </c>
      <c r="B4918" s="8">
        <v>13</v>
      </c>
      <c r="C4918" s="8">
        <v>103176</v>
      </c>
      <c r="D4918" s="8">
        <f t="shared" si="382"/>
        <v>103.176</v>
      </c>
      <c r="E4918" s="8">
        <v>103.317367</v>
      </c>
      <c r="F4918" s="4">
        <f t="shared" si="383"/>
        <v>0.14136700000000246</v>
      </c>
      <c r="G4918" s="4">
        <f t="shared" si="384"/>
        <v>0.14136700000000246</v>
      </c>
      <c r="H4918" s="8">
        <f t="shared" si="385"/>
        <v>1.9984628689000698E-2</v>
      </c>
      <c r="J4918" s="8">
        <v>107448</v>
      </c>
      <c r="K4918" s="8">
        <f t="shared" si="386"/>
        <v>107448</v>
      </c>
    </row>
    <row r="4919" spans="1:11" x14ac:dyDescent="0.25">
      <c r="A4919" s="8">
        <v>4911</v>
      </c>
      <c r="B4919" s="8">
        <v>14</v>
      </c>
      <c r="C4919" s="8">
        <v>102967</v>
      </c>
      <c r="D4919" s="8">
        <f t="shared" si="382"/>
        <v>102.967</v>
      </c>
      <c r="E4919" s="8">
        <v>102.97092000000001</v>
      </c>
      <c r="F4919" s="4">
        <f t="shared" si="383"/>
        <v>3.9200000000079172E-3</v>
      </c>
      <c r="G4919" s="4">
        <f t="shared" si="384"/>
        <v>3.9200000000079172E-3</v>
      </c>
      <c r="H4919" s="8">
        <f t="shared" si="385"/>
        <v>1.536640000006207E-5</v>
      </c>
      <c r="J4919" s="8">
        <v>106605</v>
      </c>
      <c r="K4919" s="8">
        <f t="shared" si="386"/>
        <v>106605</v>
      </c>
    </row>
    <row r="4920" spans="1:11" x14ac:dyDescent="0.25">
      <c r="A4920" s="8">
        <v>4912</v>
      </c>
      <c r="B4920" s="8">
        <v>15</v>
      </c>
      <c r="C4920" s="8">
        <v>102753</v>
      </c>
      <c r="D4920" s="8">
        <f t="shared" si="382"/>
        <v>102.753</v>
      </c>
      <c r="E4920" s="8">
        <v>102.96037200000001</v>
      </c>
      <c r="F4920" s="4">
        <f t="shared" si="383"/>
        <v>0.20737200000000655</v>
      </c>
      <c r="G4920" s="4">
        <f t="shared" si="384"/>
        <v>0.20737200000000655</v>
      </c>
      <c r="H4920" s="8">
        <f t="shared" si="385"/>
        <v>4.3003146384002718E-2</v>
      </c>
      <c r="J4920" s="8">
        <v>105994</v>
      </c>
      <c r="K4920" s="8">
        <f t="shared" si="386"/>
        <v>105994</v>
      </c>
    </row>
    <row r="4921" spans="1:11" x14ac:dyDescent="0.25">
      <c r="A4921" s="8">
        <v>4913</v>
      </c>
      <c r="B4921" s="8">
        <v>16</v>
      </c>
      <c r="C4921" s="8">
        <v>103004</v>
      </c>
      <c r="D4921" s="8">
        <f t="shared" si="382"/>
        <v>103.004</v>
      </c>
      <c r="E4921" s="8">
        <v>102.910804</v>
      </c>
      <c r="F4921" s="4">
        <f t="shared" si="383"/>
        <v>-9.3196000000006052E-2</v>
      </c>
      <c r="G4921" s="4">
        <f t="shared" si="384"/>
        <v>9.3196000000006052E-2</v>
      </c>
      <c r="H4921" s="8">
        <f t="shared" si="385"/>
        <v>8.6854944160011278E-3</v>
      </c>
      <c r="J4921" s="8">
        <v>105281</v>
      </c>
      <c r="K4921" s="8">
        <f t="shared" si="386"/>
        <v>105281</v>
      </c>
    </row>
    <row r="4922" spans="1:11" x14ac:dyDescent="0.25">
      <c r="A4922" s="8">
        <v>4914</v>
      </c>
      <c r="B4922" s="8">
        <v>17</v>
      </c>
      <c r="C4922" s="8">
        <v>61830.2</v>
      </c>
      <c r="D4922" s="8">
        <f t="shared" si="382"/>
        <v>61.830199999999998</v>
      </c>
      <c r="E4922" s="8">
        <v>59.478425999999999</v>
      </c>
      <c r="F4922" s="4">
        <f t="shared" si="383"/>
        <v>-2.3517739999999989</v>
      </c>
      <c r="G4922" s="4">
        <f t="shared" si="384"/>
        <v>2.3517739999999989</v>
      </c>
      <c r="H4922" s="8">
        <f t="shared" si="385"/>
        <v>5.5308409470759949</v>
      </c>
      <c r="J4922" s="8">
        <v>104702</v>
      </c>
      <c r="K4922" s="8">
        <f t="shared" si="386"/>
        <v>104702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382"/>
        <v>-0.92471500000000006</v>
      </c>
      <c r="E4923" s="8">
        <v>-0.92471499999999995</v>
      </c>
      <c r="F4923" s="4">
        <f t="shared" si="383"/>
        <v>1.1102230246251565E-16</v>
      </c>
      <c r="G4923" s="4">
        <f t="shared" si="384"/>
        <v>1.1102230246251565E-16</v>
      </c>
      <c r="H4923" s="8">
        <f t="shared" si="385"/>
        <v>1.2325951644078309E-32</v>
      </c>
      <c r="J4923" s="8">
        <v>104269</v>
      </c>
      <c r="K4923" s="8">
        <f t="shared" si="386"/>
        <v>104269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382"/>
        <v>-0.61187499999999995</v>
      </c>
      <c r="E4924" s="8">
        <v>-0.61187499999999995</v>
      </c>
      <c r="F4924" s="4">
        <f t="shared" si="383"/>
        <v>0</v>
      </c>
      <c r="G4924" s="4">
        <f t="shared" si="384"/>
        <v>0</v>
      </c>
      <c r="H4924" s="8">
        <f t="shared" si="385"/>
        <v>0</v>
      </c>
      <c r="J4924" s="8">
        <v>103814</v>
      </c>
      <c r="K4924" s="8">
        <f t="shared" si="386"/>
        <v>103814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382"/>
        <v>-0.61187499999999995</v>
      </c>
      <c r="E4925" s="8">
        <v>-0.61187499999999995</v>
      </c>
      <c r="F4925" s="4">
        <f t="shared" si="383"/>
        <v>0</v>
      </c>
      <c r="G4925" s="4">
        <f t="shared" si="384"/>
        <v>0</v>
      </c>
      <c r="H4925" s="8">
        <f t="shared" si="385"/>
        <v>0</v>
      </c>
      <c r="J4925" s="8">
        <v>103651</v>
      </c>
      <c r="K4925" s="8">
        <f t="shared" si="386"/>
        <v>103651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382"/>
        <v>-0.61187499999999995</v>
      </c>
      <c r="E4926" s="8">
        <v>-0.61187499999999995</v>
      </c>
      <c r="F4926" s="4">
        <f t="shared" si="383"/>
        <v>0</v>
      </c>
      <c r="G4926" s="4">
        <f t="shared" si="384"/>
        <v>0</v>
      </c>
      <c r="H4926" s="8">
        <f t="shared" si="385"/>
        <v>0</v>
      </c>
      <c r="J4926" s="8">
        <v>103605</v>
      </c>
      <c r="K4926" s="8">
        <f t="shared" si="386"/>
        <v>103605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382"/>
        <v>-0.61187499999999995</v>
      </c>
      <c r="E4927" s="8">
        <v>-0.61187499999999995</v>
      </c>
      <c r="F4927" s="4">
        <f t="shared" si="383"/>
        <v>0</v>
      </c>
      <c r="G4927" s="4">
        <f t="shared" si="384"/>
        <v>0</v>
      </c>
      <c r="H4927" s="8">
        <f t="shared" si="385"/>
        <v>0</v>
      </c>
      <c r="J4927" s="8">
        <v>73880.7</v>
      </c>
      <c r="K4927" s="8">
        <f t="shared" si="386"/>
        <v>73880.7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382"/>
        <v>-0.61187499999999995</v>
      </c>
      <c r="E4928" s="8">
        <v>-0.61187499999999995</v>
      </c>
      <c r="F4928" s="4">
        <f t="shared" si="383"/>
        <v>0</v>
      </c>
      <c r="G4928" s="4">
        <f t="shared" si="384"/>
        <v>0</v>
      </c>
      <c r="H4928" s="8">
        <f t="shared" si="385"/>
        <v>0</v>
      </c>
      <c r="J4928" s="8">
        <v>-924.71500000000003</v>
      </c>
      <c r="K4928" s="8">
        <f t="shared" si="386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382"/>
        <v>-0.61187499999999995</v>
      </c>
      <c r="E4929" s="8">
        <v>-0.61187499999999995</v>
      </c>
      <c r="F4929" s="4">
        <f t="shared" si="383"/>
        <v>0</v>
      </c>
      <c r="G4929" s="4">
        <f t="shared" si="384"/>
        <v>0</v>
      </c>
      <c r="H4929" s="8">
        <f t="shared" si="385"/>
        <v>0</v>
      </c>
      <c r="J4929" s="8">
        <v>-611.875</v>
      </c>
      <c r="K4929" s="8">
        <f t="shared" si="386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382"/>
        <v>-0.61187499999999995</v>
      </c>
      <c r="E4930" s="8">
        <v>-0.61187499999999995</v>
      </c>
      <c r="F4930" s="4">
        <f t="shared" si="383"/>
        <v>0</v>
      </c>
      <c r="G4930" s="4">
        <f t="shared" si="384"/>
        <v>0</v>
      </c>
      <c r="H4930" s="8">
        <f t="shared" si="385"/>
        <v>0</v>
      </c>
      <c r="J4930" s="8">
        <v>-611.875</v>
      </c>
      <c r="K4930" s="8">
        <f t="shared" si="386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382"/>
        <v>-0.61187499999999995</v>
      </c>
      <c r="E4931" s="8">
        <v>-0.61187499999999995</v>
      </c>
      <c r="F4931" s="4">
        <f t="shared" si="383"/>
        <v>0</v>
      </c>
      <c r="G4931" s="4">
        <f t="shared" si="384"/>
        <v>0</v>
      </c>
      <c r="H4931" s="8">
        <f t="shared" si="385"/>
        <v>0</v>
      </c>
      <c r="J4931" s="8">
        <v>-611.875</v>
      </c>
      <c r="K4931" s="8">
        <f t="shared" si="386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382"/>
        <v>-0.61187499999999995</v>
      </c>
      <c r="E4932" s="8">
        <v>-0.61187499999999995</v>
      </c>
      <c r="F4932" s="4">
        <f t="shared" si="383"/>
        <v>0</v>
      </c>
      <c r="G4932" s="4">
        <f t="shared" si="384"/>
        <v>0</v>
      </c>
      <c r="H4932" s="8">
        <f t="shared" si="385"/>
        <v>0</v>
      </c>
      <c r="J4932" s="8">
        <v>-611.875</v>
      </c>
      <c r="K4932" s="8">
        <f t="shared" si="386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382"/>
        <v>-1.0669200000000001</v>
      </c>
      <c r="E4933" s="8">
        <v>-1.0669150000000001</v>
      </c>
      <c r="F4933" s="4">
        <f t="shared" si="383"/>
        <v>5.000000000032756E-6</v>
      </c>
      <c r="G4933" s="4">
        <f t="shared" si="384"/>
        <v>5.000000000032756E-6</v>
      </c>
      <c r="H4933" s="8">
        <f t="shared" si="385"/>
        <v>2.5000000000327561E-11</v>
      </c>
      <c r="J4933" s="8">
        <v>-611.875</v>
      </c>
      <c r="K4933" s="8">
        <f t="shared" si="386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382"/>
        <v>-1.0669200000000001</v>
      </c>
      <c r="E4934" s="8">
        <v>-1.0669150000000001</v>
      </c>
      <c r="F4934" s="4">
        <f t="shared" si="383"/>
        <v>5.000000000032756E-6</v>
      </c>
      <c r="G4934" s="4">
        <f t="shared" si="384"/>
        <v>5.000000000032756E-6</v>
      </c>
      <c r="H4934" s="8">
        <f t="shared" si="385"/>
        <v>2.5000000000327561E-11</v>
      </c>
      <c r="J4934" s="8">
        <v>-611.875</v>
      </c>
      <c r="K4934" s="8">
        <f t="shared" si="386"/>
        <v>-611.875</v>
      </c>
    </row>
    <row r="4935" spans="1:11" x14ac:dyDescent="0.25">
      <c r="A4935" s="8">
        <v>4927</v>
      </c>
      <c r="B4935" s="8">
        <v>6</v>
      </c>
      <c r="C4935" s="8">
        <v>13920.6</v>
      </c>
      <c r="D4935" s="8">
        <f t="shared" si="382"/>
        <v>13.9206</v>
      </c>
      <c r="E4935" s="8">
        <v>14.675929</v>
      </c>
      <c r="F4935" s="4">
        <f t="shared" si="383"/>
        <v>0.7553289999999997</v>
      </c>
      <c r="G4935" s="4">
        <f t="shared" si="384"/>
        <v>0.7553289999999997</v>
      </c>
      <c r="H4935" s="8">
        <f t="shared" si="385"/>
        <v>0.57052189824099953</v>
      </c>
      <c r="J4935" s="8">
        <v>-611.875</v>
      </c>
      <c r="K4935" s="8">
        <f t="shared" si="386"/>
        <v>-611.875</v>
      </c>
    </row>
    <row r="4936" spans="1:11" x14ac:dyDescent="0.25">
      <c r="A4936" s="8">
        <v>4928</v>
      </c>
      <c r="B4936" s="8">
        <v>7</v>
      </c>
      <c r="C4936" s="8">
        <v>107436</v>
      </c>
      <c r="D4936" s="8">
        <f t="shared" si="382"/>
        <v>107.43600000000001</v>
      </c>
      <c r="E4936" s="8">
        <v>107.74807300000001</v>
      </c>
      <c r="F4936" s="4">
        <f t="shared" si="383"/>
        <v>0.31207299999999805</v>
      </c>
      <c r="G4936" s="4">
        <f t="shared" si="384"/>
        <v>0.31207299999999805</v>
      </c>
      <c r="H4936" s="8">
        <f t="shared" si="385"/>
        <v>9.7389557328998774E-2</v>
      </c>
      <c r="J4936" s="8">
        <v>-611.875</v>
      </c>
      <c r="K4936" s="8">
        <f t="shared" si="386"/>
        <v>-611.875</v>
      </c>
    </row>
    <row r="4937" spans="1:11" x14ac:dyDescent="0.25">
      <c r="A4937" s="8">
        <v>4929</v>
      </c>
      <c r="B4937" s="8">
        <v>8</v>
      </c>
      <c r="C4937" s="8">
        <v>106502</v>
      </c>
      <c r="D4937" s="8">
        <f t="shared" ref="D4937:D5000" si="387">C4937/1000</f>
        <v>106.502</v>
      </c>
      <c r="E4937" s="8">
        <v>106.74923800000001</v>
      </c>
      <c r="F4937" s="4">
        <f t="shared" ref="F4937:F5000" si="388">(E4937- D4937)</f>
        <v>0.24723800000001006</v>
      </c>
      <c r="G4937" s="4">
        <f t="shared" ref="G4937:G5000" si="389">ABS(F4937)</f>
        <v>0.24723800000001006</v>
      </c>
      <c r="H4937" s="8">
        <f t="shared" ref="H4937:H5000" si="390">(G4937^2)</f>
        <v>6.1126628644004977E-2</v>
      </c>
      <c r="J4937" s="8">
        <v>-611.875</v>
      </c>
      <c r="K4937" s="8">
        <f t="shared" si="386"/>
        <v>-611.875</v>
      </c>
    </row>
    <row r="4938" spans="1:11" x14ac:dyDescent="0.25">
      <c r="A4938" s="8">
        <v>4930</v>
      </c>
      <c r="B4938" s="8">
        <v>9</v>
      </c>
      <c r="C4938" s="8">
        <v>105530</v>
      </c>
      <c r="D4938" s="8">
        <f t="shared" si="387"/>
        <v>105.53</v>
      </c>
      <c r="E4938" s="8">
        <v>105.845581</v>
      </c>
      <c r="F4938" s="4">
        <f t="shared" si="388"/>
        <v>0.31558099999999456</v>
      </c>
      <c r="G4938" s="4">
        <f t="shared" si="389"/>
        <v>0.31558099999999456</v>
      </c>
      <c r="H4938" s="8">
        <f t="shared" si="390"/>
        <v>9.9591367560996569E-2</v>
      </c>
      <c r="J4938" s="8">
        <v>-1066.92</v>
      </c>
      <c r="K4938" s="8">
        <f t="shared" si="386"/>
        <v>-1066.92</v>
      </c>
    </row>
    <row r="4939" spans="1:11" x14ac:dyDescent="0.25">
      <c r="A4939" s="8">
        <v>4931</v>
      </c>
      <c r="B4939" s="8">
        <v>10</v>
      </c>
      <c r="C4939" s="8">
        <v>104746</v>
      </c>
      <c r="D4939" s="8">
        <f t="shared" si="387"/>
        <v>104.746</v>
      </c>
      <c r="E4939" s="8">
        <v>104.65956</v>
      </c>
      <c r="F4939" s="4">
        <f t="shared" si="388"/>
        <v>-8.6439999999996076E-2</v>
      </c>
      <c r="G4939" s="4">
        <f t="shared" si="389"/>
        <v>8.6439999999996076E-2</v>
      </c>
      <c r="H4939" s="8">
        <f t="shared" si="390"/>
        <v>7.4718735999993215E-3</v>
      </c>
      <c r="J4939" s="8">
        <v>-1066.92</v>
      </c>
      <c r="K4939" s="8">
        <f t="shared" si="386"/>
        <v>-1066.92</v>
      </c>
    </row>
    <row r="4940" spans="1:11" x14ac:dyDescent="0.25">
      <c r="A4940" s="8">
        <v>4932</v>
      </c>
      <c r="B4940" s="8">
        <v>11</v>
      </c>
      <c r="C4940" s="8">
        <v>104172</v>
      </c>
      <c r="D4940" s="8">
        <f t="shared" si="387"/>
        <v>104.172</v>
      </c>
      <c r="E4940" s="8">
        <v>104.51378699999999</v>
      </c>
      <c r="F4940" s="4">
        <f t="shared" si="388"/>
        <v>0.34178699999999651</v>
      </c>
      <c r="G4940" s="4">
        <f t="shared" si="389"/>
        <v>0.34178699999999651</v>
      </c>
      <c r="H4940" s="8">
        <f t="shared" si="390"/>
        <v>0.11681835336899761</v>
      </c>
      <c r="J4940" s="8">
        <v>6154.44</v>
      </c>
      <c r="K4940" s="8">
        <f t="shared" si="386"/>
        <v>6154.44</v>
      </c>
    </row>
    <row r="4941" spans="1:11" x14ac:dyDescent="0.25">
      <c r="A4941" s="8">
        <v>4933</v>
      </c>
      <c r="B4941" s="8">
        <v>12</v>
      </c>
      <c r="C4941" s="8">
        <v>103589</v>
      </c>
      <c r="D4941" s="8">
        <f t="shared" si="387"/>
        <v>103.589</v>
      </c>
      <c r="E4941" s="8">
        <v>103.536956</v>
      </c>
      <c r="F4941" s="4">
        <f t="shared" si="388"/>
        <v>-5.2043999999995094E-2</v>
      </c>
      <c r="G4941" s="4">
        <f t="shared" si="389"/>
        <v>5.2043999999995094E-2</v>
      </c>
      <c r="H4941" s="8">
        <f t="shared" si="390"/>
        <v>2.7085779359994895E-3</v>
      </c>
      <c r="J4941" s="8">
        <v>108199</v>
      </c>
      <c r="K4941" s="8">
        <f t="shared" si="386"/>
        <v>108199</v>
      </c>
    </row>
    <row r="4942" spans="1:11" x14ac:dyDescent="0.25">
      <c r="A4942" s="8">
        <v>4934</v>
      </c>
      <c r="B4942" s="8">
        <v>13</v>
      </c>
      <c r="C4942" s="8">
        <v>103122</v>
      </c>
      <c r="D4942" s="8">
        <f t="shared" si="387"/>
        <v>103.122</v>
      </c>
      <c r="E4942" s="8">
        <v>103.06022299999999</v>
      </c>
      <c r="F4942" s="4">
        <f t="shared" si="388"/>
        <v>-6.177700000000641E-2</v>
      </c>
      <c r="G4942" s="4">
        <f t="shared" si="389"/>
        <v>6.177700000000641E-2</v>
      </c>
      <c r="H4942" s="8">
        <f t="shared" si="390"/>
        <v>3.816397729000792E-3</v>
      </c>
      <c r="J4942" s="8">
        <v>107229</v>
      </c>
      <c r="K4942" s="8">
        <f t="shared" si="386"/>
        <v>107229</v>
      </c>
    </row>
    <row r="4943" spans="1:11" x14ac:dyDescent="0.25">
      <c r="A4943" s="8">
        <v>4935</v>
      </c>
      <c r="B4943" s="8">
        <v>14</v>
      </c>
      <c r="C4943" s="8">
        <v>102783</v>
      </c>
      <c r="D4943" s="8">
        <f t="shared" si="387"/>
        <v>102.783</v>
      </c>
      <c r="E4943" s="8">
        <v>102.751637</v>
      </c>
      <c r="F4943" s="4">
        <f t="shared" si="388"/>
        <v>-3.136299999999892E-2</v>
      </c>
      <c r="G4943" s="4">
        <f t="shared" si="389"/>
        <v>3.136299999999892E-2</v>
      </c>
      <c r="H4943" s="8">
        <f t="shared" si="390"/>
        <v>9.8363776899993219E-4</v>
      </c>
      <c r="J4943" s="8">
        <v>106411</v>
      </c>
      <c r="K4943" s="8">
        <f t="shared" si="386"/>
        <v>106411</v>
      </c>
    </row>
    <row r="4944" spans="1:11" x14ac:dyDescent="0.25">
      <c r="A4944" s="8">
        <v>4936</v>
      </c>
      <c r="B4944" s="8">
        <v>15</v>
      </c>
      <c r="C4944" s="8">
        <v>102447</v>
      </c>
      <c r="D4944" s="8">
        <f t="shared" si="387"/>
        <v>102.447</v>
      </c>
      <c r="E4944" s="8">
        <v>102.32087300000001</v>
      </c>
      <c r="F4944" s="4">
        <f t="shared" si="388"/>
        <v>-0.12612699999999677</v>
      </c>
      <c r="G4944" s="4">
        <f t="shared" si="389"/>
        <v>0.12612699999999677</v>
      </c>
      <c r="H4944" s="8">
        <f t="shared" si="390"/>
        <v>1.5908020128999185E-2</v>
      </c>
      <c r="J4944" s="8">
        <v>105404</v>
      </c>
      <c r="K4944" s="8">
        <f t="shared" si="386"/>
        <v>105404</v>
      </c>
    </row>
    <row r="4945" spans="1:11" x14ac:dyDescent="0.25">
      <c r="A4945" s="8">
        <v>4937</v>
      </c>
      <c r="B4945" s="8">
        <v>16</v>
      </c>
      <c r="C4945" s="8">
        <v>102523</v>
      </c>
      <c r="D4945" s="8">
        <f t="shared" si="387"/>
        <v>102.523</v>
      </c>
      <c r="E4945" s="8">
        <v>102.357428</v>
      </c>
      <c r="F4945" s="4">
        <f t="shared" si="388"/>
        <v>-0.16557199999999739</v>
      </c>
      <c r="G4945" s="4">
        <f t="shared" si="389"/>
        <v>0.16557199999999739</v>
      </c>
      <c r="H4945" s="8">
        <f t="shared" si="390"/>
        <v>2.7414087183999136E-2</v>
      </c>
      <c r="J4945" s="8">
        <v>104742</v>
      </c>
      <c r="K4945" s="8">
        <f t="shared" si="386"/>
        <v>104742</v>
      </c>
    </row>
    <row r="4946" spans="1:11" x14ac:dyDescent="0.25">
      <c r="A4946" s="8">
        <v>4938</v>
      </c>
      <c r="B4946" s="8">
        <v>17</v>
      </c>
      <c r="C4946" s="8">
        <v>75837.8</v>
      </c>
      <c r="D4946" s="8">
        <f t="shared" si="387"/>
        <v>75.837800000000001</v>
      </c>
      <c r="E4946" s="8">
        <v>73.336797000000004</v>
      </c>
      <c r="F4946" s="4">
        <f t="shared" si="388"/>
        <v>-2.5010029999999972</v>
      </c>
      <c r="G4946" s="4">
        <f t="shared" si="389"/>
        <v>2.5010029999999972</v>
      </c>
      <c r="H4946" s="8">
        <f t="shared" si="390"/>
        <v>6.2550160060089857</v>
      </c>
      <c r="J4946" s="8">
        <v>103919</v>
      </c>
      <c r="K4946" s="8">
        <f t="shared" si="386"/>
        <v>103919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387"/>
        <v>-0.92471500000000006</v>
      </c>
      <c r="E4947" s="8">
        <v>-0.92471499999999995</v>
      </c>
      <c r="F4947" s="4">
        <f t="shared" si="388"/>
        <v>1.1102230246251565E-16</v>
      </c>
      <c r="G4947" s="4">
        <f t="shared" si="389"/>
        <v>1.1102230246251565E-16</v>
      </c>
      <c r="H4947" s="8">
        <f t="shared" si="390"/>
        <v>1.2325951644078309E-32</v>
      </c>
      <c r="J4947" s="8">
        <v>103468</v>
      </c>
      <c r="K4947" s="8">
        <f t="shared" si="386"/>
        <v>103468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387"/>
        <v>-0.61187499999999995</v>
      </c>
      <c r="E4948" s="8">
        <v>-0.61187499999999995</v>
      </c>
      <c r="F4948" s="4">
        <f t="shared" si="388"/>
        <v>0</v>
      </c>
      <c r="G4948" s="4">
        <f t="shared" si="389"/>
        <v>0</v>
      </c>
      <c r="H4948" s="8">
        <f t="shared" si="390"/>
        <v>0</v>
      </c>
      <c r="J4948" s="8">
        <v>103134</v>
      </c>
      <c r="K4948" s="8">
        <f t="shared" si="386"/>
        <v>103134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387"/>
        <v>-0.61187499999999995</v>
      </c>
      <c r="E4949" s="8">
        <v>-0.61187499999999995</v>
      </c>
      <c r="F4949" s="4">
        <f t="shared" si="388"/>
        <v>0</v>
      </c>
      <c r="G4949" s="4">
        <f t="shared" si="389"/>
        <v>0</v>
      </c>
      <c r="H4949" s="8">
        <f t="shared" si="390"/>
        <v>0</v>
      </c>
      <c r="J4949" s="8">
        <v>103114</v>
      </c>
      <c r="K4949" s="8">
        <f t="shared" si="386"/>
        <v>103114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387"/>
        <v>-0.61187499999999995</v>
      </c>
      <c r="E4950" s="8">
        <v>-0.61187499999999995</v>
      </c>
      <c r="F4950" s="4">
        <f t="shared" si="388"/>
        <v>0</v>
      </c>
      <c r="G4950" s="4">
        <f t="shared" si="389"/>
        <v>0</v>
      </c>
      <c r="H4950" s="8">
        <f t="shared" si="390"/>
        <v>0</v>
      </c>
      <c r="J4950" s="8">
        <v>103398</v>
      </c>
      <c r="K4950" s="8">
        <f t="shared" si="386"/>
        <v>103398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387"/>
        <v>-0.61187499999999995</v>
      </c>
      <c r="E4951" s="8">
        <v>-0.61187499999999995</v>
      </c>
      <c r="F4951" s="4">
        <f t="shared" si="388"/>
        <v>0</v>
      </c>
      <c r="G4951" s="4">
        <f t="shared" si="389"/>
        <v>0</v>
      </c>
      <c r="H4951" s="8">
        <f t="shared" si="390"/>
        <v>0</v>
      </c>
      <c r="J4951" s="8">
        <v>60130.5</v>
      </c>
      <c r="K4951" s="8">
        <f t="shared" si="386"/>
        <v>60130.5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387"/>
        <v>-0.61187499999999995</v>
      </c>
      <c r="E4952" s="8">
        <v>-0.61187499999999995</v>
      </c>
      <c r="F4952" s="4">
        <f t="shared" si="388"/>
        <v>0</v>
      </c>
      <c r="G4952" s="4">
        <f t="shared" si="389"/>
        <v>0</v>
      </c>
      <c r="H4952" s="8">
        <f t="shared" si="390"/>
        <v>0</v>
      </c>
      <c r="J4952" s="8">
        <v>-924.71500000000003</v>
      </c>
      <c r="K4952" s="8">
        <f t="shared" si="386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387"/>
        <v>-0.61187499999999995</v>
      </c>
      <c r="E4953" s="8">
        <v>-0.61187499999999995</v>
      </c>
      <c r="F4953" s="4">
        <f t="shared" si="388"/>
        <v>0</v>
      </c>
      <c r="G4953" s="4">
        <f t="shared" si="389"/>
        <v>0</v>
      </c>
      <c r="H4953" s="8">
        <f t="shared" si="390"/>
        <v>0</v>
      </c>
      <c r="J4953" s="8">
        <v>-611.875</v>
      </c>
      <c r="K4953" s="8">
        <f t="shared" si="386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387"/>
        <v>-0.61187499999999995</v>
      </c>
      <c r="E4954" s="8">
        <v>-0.61187499999999995</v>
      </c>
      <c r="F4954" s="4">
        <f t="shared" si="388"/>
        <v>0</v>
      </c>
      <c r="G4954" s="4">
        <f t="shared" si="389"/>
        <v>0</v>
      </c>
      <c r="H4954" s="8">
        <f t="shared" si="390"/>
        <v>0</v>
      </c>
      <c r="J4954" s="8">
        <v>-611.875</v>
      </c>
      <c r="K4954" s="8">
        <f t="shared" si="386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387"/>
        <v>-0.61187499999999995</v>
      </c>
      <c r="E4955" s="8">
        <v>-0.61187499999999995</v>
      </c>
      <c r="F4955" s="4">
        <f t="shared" si="388"/>
        <v>0</v>
      </c>
      <c r="G4955" s="4">
        <f t="shared" si="389"/>
        <v>0</v>
      </c>
      <c r="H4955" s="8">
        <f t="shared" si="390"/>
        <v>0</v>
      </c>
      <c r="J4955" s="8">
        <v>-611.875</v>
      </c>
      <c r="K4955" s="8">
        <f t="shared" si="386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387"/>
        <v>-0.61187499999999995</v>
      </c>
      <c r="E4956" s="8">
        <v>-0.61187499999999995</v>
      </c>
      <c r="F4956" s="4">
        <f t="shared" si="388"/>
        <v>0</v>
      </c>
      <c r="G4956" s="4">
        <f t="shared" si="389"/>
        <v>0</v>
      </c>
      <c r="H4956" s="8">
        <f t="shared" si="390"/>
        <v>0</v>
      </c>
      <c r="J4956" s="8">
        <v>-611.875</v>
      </c>
      <c r="K4956" s="8">
        <f t="shared" si="386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387"/>
        <v>-1.0669200000000001</v>
      </c>
      <c r="E4957" s="8">
        <v>-1.0669150000000001</v>
      </c>
      <c r="F4957" s="4">
        <f t="shared" si="388"/>
        <v>5.000000000032756E-6</v>
      </c>
      <c r="G4957" s="4">
        <f t="shared" si="389"/>
        <v>5.000000000032756E-6</v>
      </c>
      <c r="H4957" s="8">
        <f t="shared" si="390"/>
        <v>2.5000000000327561E-11</v>
      </c>
      <c r="J4957" s="8">
        <v>-611.875</v>
      </c>
      <c r="K4957" s="8">
        <f t="shared" si="386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387"/>
        <v>-1.0669200000000001</v>
      </c>
      <c r="E4958" s="8">
        <v>-1.0669150000000001</v>
      </c>
      <c r="F4958" s="4">
        <f t="shared" si="388"/>
        <v>5.000000000032756E-6</v>
      </c>
      <c r="G4958" s="4">
        <f t="shared" si="389"/>
        <v>5.000000000032756E-6</v>
      </c>
      <c r="H4958" s="8">
        <f t="shared" si="390"/>
        <v>2.5000000000327561E-11</v>
      </c>
      <c r="J4958" s="8">
        <v>-611.875</v>
      </c>
      <c r="K4958" s="8">
        <f t="shared" si="386"/>
        <v>-611.875</v>
      </c>
    </row>
    <row r="4959" spans="1:11" x14ac:dyDescent="0.25">
      <c r="A4959" s="8">
        <v>4951</v>
      </c>
      <c r="B4959" s="8">
        <v>6</v>
      </c>
      <c r="C4959" s="8">
        <v>-4737.28</v>
      </c>
      <c r="D4959" s="8">
        <f t="shared" si="387"/>
        <v>-4.7372800000000002</v>
      </c>
      <c r="E4959" s="8">
        <v>-4.7392799999999999</v>
      </c>
      <c r="F4959" s="4">
        <f t="shared" si="388"/>
        <v>-1.9999999999997797E-3</v>
      </c>
      <c r="G4959" s="4">
        <f t="shared" si="389"/>
        <v>1.9999999999997797E-3</v>
      </c>
      <c r="H4959" s="8">
        <f t="shared" si="390"/>
        <v>3.9999999999991189E-6</v>
      </c>
      <c r="J4959" s="8">
        <v>-611.875</v>
      </c>
      <c r="K4959" s="8">
        <f t="shared" si="386"/>
        <v>-611.875</v>
      </c>
    </row>
    <row r="4960" spans="1:11" x14ac:dyDescent="0.25">
      <c r="A4960" s="8">
        <v>4952</v>
      </c>
      <c r="B4960" s="8">
        <v>7</v>
      </c>
      <c r="C4960" s="8">
        <v>27286.2</v>
      </c>
      <c r="D4960" s="8">
        <f t="shared" si="387"/>
        <v>27.286200000000001</v>
      </c>
      <c r="E4960" s="8">
        <v>27.559950000000001</v>
      </c>
      <c r="F4960" s="4">
        <f t="shared" si="388"/>
        <v>0.27374999999999972</v>
      </c>
      <c r="G4960" s="4">
        <f t="shared" si="389"/>
        <v>0.27374999999999972</v>
      </c>
      <c r="H4960" s="8">
        <f t="shared" si="390"/>
        <v>7.4939062499999848E-2</v>
      </c>
      <c r="J4960" s="8">
        <v>-611.875</v>
      </c>
      <c r="K4960" s="8">
        <f t="shared" si="386"/>
        <v>-611.875</v>
      </c>
    </row>
    <row r="4961" spans="1:11" x14ac:dyDescent="0.25">
      <c r="A4961" s="8">
        <v>4953</v>
      </c>
      <c r="B4961" s="8">
        <v>8</v>
      </c>
      <c r="C4961" s="8">
        <v>86710.6</v>
      </c>
      <c r="D4961" s="8">
        <f t="shared" si="387"/>
        <v>86.710599999999999</v>
      </c>
      <c r="E4961" s="8">
        <v>87.125901999999996</v>
      </c>
      <c r="F4961" s="4">
        <f t="shared" si="388"/>
        <v>0.41530199999999695</v>
      </c>
      <c r="G4961" s="4">
        <f t="shared" si="389"/>
        <v>0.41530199999999695</v>
      </c>
      <c r="H4961" s="8">
        <f t="shared" si="390"/>
        <v>0.17247575120399747</v>
      </c>
      <c r="J4961" s="8">
        <v>-611.875</v>
      </c>
      <c r="K4961" s="8">
        <f t="shared" si="386"/>
        <v>-611.875</v>
      </c>
    </row>
    <row r="4962" spans="1:11" x14ac:dyDescent="0.25">
      <c r="A4962" s="8">
        <v>4954</v>
      </c>
      <c r="B4962" s="8">
        <v>9</v>
      </c>
      <c r="C4962" s="8">
        <v>82936.7</v>
      </c>
      <c r="D4962" s="8">
        <f t="shared" si="387"/>
        <v>82.936700000000002</v>
      </c>
      <c r="E4962" s="8">
        <v>83.279612999999998</v>
      </c>
      <c r="F4962" s="4">
        <f t="shared" si="388"/>
        <v>0.3429129999999958</v>
      </c>
      <c r="G4962" s="4">
        <f t="shared" si="389"/>
        <v>0.3429129999999958</v>
      </c>
      <c r="H4962" s="8">
        <f t="shared" si="390"/>
        <v>0.11758932556899712</v>
      </c>
      <c r="J4962" s="8">
        <v>-1066.92</v>
      </c>
      <c r="K4962" s="8">
        <f t="shared" si="386"/>
        <v>-1066.92</v>
      </c>
    </row>
    <row r="4963" spans="1:11" x14ac:dyDescent="0.25">
      <c r="A4963" s="8">
        <v>4955</v>
      </c>
      <c r="B4963" s="8">
        <v>10</v>
      </c>
      <c r="C4963" s="8">
        <v>100270</v>
      </c>
      <c r="D4963" s="8">
        <f t="shared" si="387"/>
        <v>100.27</v>
      </c>
      <c r="E4963" s="8">
        <v>100.56591</v>
      </c>
      <c r="F4963" s="4">
        <f t="shared" si="388"/>
        <v>0.29591000000000633</v>
      </c>
      <c r="G4963" s="4">
        <f t="shared" si="389"/>
        <v>0.29591000000000633</v>
      </c>
      <c r="H4963" s="8">
        <f t="shared" si="390"/>
        <v>8.7562728100003748E-2</v>
      </c>
      <c r="J4963" s="8">
        <v>-1066.92</v>
      </c>
      <c r="K4963" s="8">
        <f t="shared" si="386"/>
        <v>-1066.92</v>
      </c>
    </row>
    <row r="4964" spans="1:11" x14ac:dyDescent="0.25">
      <c r="A4964" s="8">
        <v>4956</v>
      </c>
      <c r="B4964" s="8">
        <v>11</v>
      </c>
      <c r="C4964" s="8">
        <v>95043.199999999997</v>
      </c>
      <c r="D4964" s="8">
        <f t="shared" si="387"/>
        <v>95.043199999999999</v>
      </c>
      <c r="E4964" s="8">
        <v>95.494986999999995</v>
      </c>
      <c r="F4964" s="4">
        <f t="shared" si="388"/>
        <v>0.45178699999999594</v>
      </c>
      <c r="G4964" s="4">
        <f t="shared" si="389"/>
        <v>0.45178699999999594</v>
      </c>
      <c r="H4964" s="8">
        <f t="shared" si="390"/>
        <v>0.20411149336899634</v>
      </c>
      <c r="J4964" s="8">
        <v>14698.2</v>
      </c>
      <c r="K4964" s="8">
        <f t="shared" si="386"/>
        <v>14698.2</v>
      </c>
    </row>
    <row r="4965" spans="1:11" x14ac:dyDescent="0.25">
      <c r="A4965" s="8">
        <v>4957</v>
      </c>
      <c r="B4965" s="8">
        <v>12</v>
      </c>
      <c r="C4965" s="8">
        <v>103569</v>
      </c>
      <c r="D4965" s="8">
        <f t="shared" si="387"/>
        <v>103.569</v>
      </c>
      <c r="E4965" s="8">
        <v>103.561894</v>
      </c>
      <c r="F4965" s="4">
        <f t="shared" si="388"/>
        <v>-7.1060000000073842E-3</v>
      </c>
      <c r="G4965" s="4">
        <f t="shared" si="389"/>
        <v>7.1060000000073842E-3</v>
      </c>
      <c r="H4965" s="8">
        <f t="shared" si="390"/>
        <v>5.0495236000104946E-5</v>
      </c>
      <c r="J4965" s="8">
        <v>107767</v>
      </c>
      <c r="K4965" s="8">
        <f t="shared" si="386"/>
        <v>107767</v>
      </c>
    </row>
    <row r="4966" spans="1:11" x14ac:dyDescent="0.25">
      <c r="A4966" s="8">
        <v>4958</v>
      </c>
      <c r="B4966" s="8">
        <v>13</v>
      </c>
      <c r="C4966" s="8">
        <v>85046.9</v>
      </c>
      <c r="D4966" s="8">
        <f t="shared" si="387"/>
        <v>85.046899999999994</v>
      </c>
      <c r="E4966" s="8">
        <v>84.597508000000005</v>
      </c>
      <c r="F4966" s="4">
        <f t="shared" si="388"/>
        <v>-0.44939199999998891</v>
      </c>
      <c r="G4966" s="4">
        <f t="shared" si="389"/>
        <v>0.44939199999998891</v>
      </c>
      <c r="H4966" s="8">
        <f t="shared" si="390"/>
        <v>0.20195316966399005</v>
      </c>
      <c r="J4966" s="8">
        <v>106797</v>
      </c>
      <c r="K4966" s="8">
        <f t="shared" si="386"/>
        <v>106797</v>
      </c>
    </row>
    <row r="4967" spans="1:11" x14ac:dyDescent="0.25">
      <c r="A4967" s="8">
        <v>4959</v>
      </c>
      <c r="B4967" s="8">
        <v>14</v>
      </c>
      <c r="C4967" s="8">
        <v>94984.7</v>
      </c>
      <c r="D4967" s="8">
        <f t="shared" si="387"/>
        <v>94.984700000000004</v>
      </c>
      <c r="E4967" s="8">
        <v>95.031507000000005</v>
      </c>
      <c r="F4967" s="4">
        <f t="shared" si="388"/>
        <v>4.6807000000001153E-2</v>
      </c>
      <c r="G4967" s="4">
        <f t="shared" si="389"/>
        <v>4.6807000000001153E-2</v>
      </c>
      <c r="H4967" s="8">
        <f t="shared" si="390"/>
        <v>2.1908952490001079E-3</v>
      </c>
      <c r="J4967" s="8">
        <v>105919</v>
      </c>
      <c r="K4967" s="8">
        <f t="shared" si="386"/>
        <v>105919</v>
      </c>
    </row>
    <row r="4968" spans="1:11" x14ac:dyDescent="0.25">
      <c r="A4968" s="8">
        <v>4960</v>
      </c>
      <c r="B4968" s="8">
        <v>15</v>
      </c>
      <c r="C4968" s="8">
        <v>35995.5</v>
      </c>
      <c r="D4968" s="8">
        <f t="shared" si="387"/>
        <v>35.9955</v>
      </c>
      <c r="E4968" s="8">
        <v>35.835897000000003</v>
      </c>
      <c r="F4968" s="4">
        <f t="shared" si="388"/>
        <v>-0.15960299999999705</v>
      </c>
      <c r="G4968" s="4">
        <f t="shared" si="389"/>
        <v>0.15960299999999705</v>
      </c>
      <c r="H4968" s="8">
        <f t="shared" si="390"/>
        <v>2.5473117608999059E-2</v>
      </c>
      <c r="J4968" s="8">
        <v>104769</v>
      </c>
      <c r="K4968" s="8">
        <f t="shared" si="386"/>
        <v>104769</v>
      </c>
    </row>
    <row r="4969" spans="1:11" x14ac:dyDescent="0.25">
      <c r="A4969" s="8">
        <v>4961</v>
      </c>
      <c r="B4969" s="8">
        <v>16</v>
      </c>
      <c r="C4969" s="8">
        <v>36032.5</v>
      </c>
      <c r="D4969" s="8">
        <f t="shared" si="387"/>
        <v>36.032499999999999</v>
      </c>
      <c r="E4969" s="8">
        <v>35.454273999999998</v>
      </c>
      <c r="F4969" s="4">
        <f t="shared" si="388"/>
        <v>-0.57822600000000079</v>
      </c>
      <c r="G4969" s="4">
        <f t="shared" si="389"/>
        <v>0.57822600000000079</v>
      </c>
      <c r="H4969" s="8">
        <f t="shared" si="390"/>
        <v>0.33434530707600091</v>
      </c>
      <c r="J4969" s="8">
        <v>104627</v>
      </c>
      <c r="K4969" s="8">
        <f t="shared" si="386"/>
        <v>104627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387"/>
        <v>-0.92471500000000006</v>
      </c>
      <c r="E4970" s="8">
        <v>-0.92471499999999995</v>
      </c>
      <c r="F4970" s="4">
        <f t="shared" si="388"/>
        <v>1.1102230246251565E-16</v>
      </c>
      <c r="G4970" s="4">
        <f t="shared" si="389"/>
        <v>1.1102230246251565E-16</v>
      </c>
      <c r="H4970" s="8">
        <f t="shared" si="390"/>
        <v>1.2325951644078309E-32</v>
      </c>
      <c r="J4970" s="8">
        <v>103683</v>
      </c>
      <c r="K4970" s="8">
        <f t="shared" si="386"/>
        <v>103683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387"/>
        <v>-0.92471500000000006</v>
      </c>
      <c r="E4971" s="8">
        <v>-0.92471499999999995</v>
      </c>
      <c r="F4971" s="4">
        <f t="shared" si="388"/>
        <v>1.1102230246251565E-16</v>
      </c>
      <c r="G4971" s="4">
        <f t="shared" si="389"/>
        <v>1.1102230246251565E-16</v>
      </c>
      <c r="H4971" s="8">
        <f t="shared" si="390"/>
        <v>1.2325951644078309E-32</v>
      </c>
      <c r="J4971" s="8">
        <v>103222</v>
      </c>
      <c r="K4971" s="8">
        <f t="shared" si="386"/>
        <v>103222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387"/>
        <v>-0.61187499999999995</v>
      </c>
      <c r="E4972" s="8">
        <v>-0.61187499999999995</v>
      </c>
      <c r="F4972" s="4">
        <f t="shared" si="388"/>
        <v>0</v>
      </c>
      <c r="G4972" s="4">
        <f t="shared" si="389"/>
        <v>0</v>
      </c>
      <c r="H4972" s="8">
        <f t="shared" si="390"/>
        <v>0</v>
      </c>
      <c r="J4972" s="8">
        <v>102856</v>
      </c>
      <c r="K4972" s="8">
        <f t="shared" ref="K4972:K5035" si="391">J4972</f>
        <v>102856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387"/>
        <v>-0.61187499999999995</v>
      </c>
      <c r="E4973" s="8">
        <v>-0.61187499999999995</v>
      </c>
      <c r="F4973" s="4">
        <f t="shared" si="388"/>
        <v>0</v>
      </c>
      <c r="G4973" s="4">
        <f t="shared" si="389"/>
        <v>0</v>
      </c>
      <c r="H4973" s="8">
        <f t="shared" si="390"/>
        <v>0</v>
      </c>
      <c r="J4973" s="8">
        <v>102508</v>
      </c>
      <c r="K4973" s="8">
        <f t="shared" si="391"/>
        <v>102508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387"/>
        <v>-0.61187499999999995</v>
      </c>
      <c r="E4974" s="8">
        <v>-0.61187499999999995</v>
      </c>
      <c r="F4974" s="4">
        <f t="shared" si="388"/>
        <v>0</v>
      </c>
      <c r="G4974" s="4">
        <f t="shared" si="389"/>
        <v>0</v>
      </c>
      <c r="H4974" s="8">
        <f t="shared" si="390"/>
        <v>0</v>
      </c>
      <c r="J4974" s="8">
        <v>102636</v>
      </c>
      <c r="K4974" s="8">
        <f t="shared" si="391"/>
        <v>102636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387"/>
        <v>-0.61187499999999995</v>
      </c>
      <c r="E4975" s="8">
        <v>-0.61187499999999995</v>
      </c>
      <c r="F4975" s="4">
        <f t="shared" si="388"/>
        <v>0</v>
      </c>
      <c r="G4975" s="4">
        <f t="shared" si="389"/>
        <v>0</v>
      </c>
      <c r="H4975" s="8">
        <f t="shared" si="390"/>
        <v>0</v>
      </c>
      <c r="J4975" s="8">
        <v>73810.3</v>
      </c>
      <c r="K4975" s="8">
        <f t="shared" si="391"/>
        <v>73810.3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387"/>
        <v>-0.61187499999999995</v>
      </c>
      <c r="E4976" s="8">
        <v>-0.61187499999999995</v>
      </c>
      <c r="F4976" s="4">
        <f t="shared" si="388"/>
        <v>0</v>
      </c>
      <c r="G4976" s="4">
        <f t="shared" si="389"/>
        <v>0</v>
      </c>
      <c r="H4976" s="8">
        <f t="shared" si="390"/>
        <v>0</v>
      </c>
      <c r="J4976" s="8">
        <v>-924.71500000000003</v>
      </c>
      <c r="K4976" s="8">
        <f t="shared" si="391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387"/>
        <v>-0.61187499999999995</v>
      </c>
      <c r="E4977" s="8">
        <v>-0.61187499999999995</v>
      </c>
      <c r="F4977" s="4">
        <f t="shared" si="388"/>
        <v>0</v>
      </c>
      <c r="G4977" s="4">
        <f t="shared" si="389"/>
        <v>0</v>
      </c>
      <c r="H4977" s="8">
        <f t="shared" si="390"/>
        <v>0</v>
      </c>
      <c r="J4977" s="8">
        <v>-611.875</v>
      </c>
      <c r="K4977" s="8">
        <f t="shared" si="391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387"/>
        <v>-0.61187499999999995</v>
      </c>
      <c r="E4978" s="8">
        <v>-0.61187499999999995</v>
      </c>
      <c r="F4978" s="4">
        <f t="shared" si="388"/>
        <v>0</v>
      </c>
      <c r="G4978" s="4">
        <f t="shared" si="389"/>
        <v>0</v>
      </c>
      <c r="H4978" s="8">
        <f t="shared" si="390"/>
        <v>0</v>
      </c>
      <c r="J4978" s="8">
        <v>-611.875</v>
      </c>
      <c r="K4978" s="8">
        <f t="shared" si="391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387"/>
        <v>-0.61187499999999995</v>
      </c>
      <c r="E4979" s="8">
        <v>-0.61187499999999995</v>
      </c>
      <c r="F4979" s="4">
        <f t="shared" si="388"/>
        <v>0</v>
      </c>
      <c r="G4979" s="4">
        <f t="shared" si="389"/>
        <v>0</v>
      </c>
      <c r="H4979" s="8">
        <f t="shared" si="390"/>
        <v>0</v>
      </c>
      <c r="J4979" s="8">
        <v>-611.875</v>
      </c>
      <c r="K4979" s="8">
        <f t="shared" si="391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387"/>
        <v>-0.61187499999999995</v>
      </c>
      <c r="E4980" s="8">
        <v>-0.61187499999999995</v>
      </c>
      <c r="F4980" s="4">
        <f t="shared" si="388"/>
        <v>0</v>
      </c>
      <c r="G4980" s="4">
        <f t="shared" si="389"/>
        <v>0</v>
      </c>
      <c r="H4980" s="8">
        <f t="shared" si="390"/>
        <v>0</v>
      </c>
      <c r="J4980" s="8">
        <v>-611.875</v>
      </c>
      <c r="K4980" s="8">
        <f t="shared" si="391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387"/>
        <v>-1.0669200000000001</v>
      </c>
      <c r="E4981" s="8">
        <v>-1.0669150000000001</v>
      </c>
      <c r="F4981" s="4">
        <f t="shared" si="388"/>
        <v>5.000000000032756E-6</v>
      </c>
      <c r="G4981" s="4">
        <f t="shared" si="389"/>
        <v>5.000000000032756E-6</v>
      </c>
      <c r="H4981" s="8">
        <f t="shared" si="390"/>
        <v>2.5000000000327561E-11</v>
      </c>
      <c r="J4981" s="8">
        <v>-611.875</v>
      </c>
      <c r="K4981" s="8">
        <f t="shared" si="391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387"/>
        <v>-1.0669200000000001</v>
      </c>
      <c r="E4982" s="8">
        <v>-1.0669150000000001</v>
      </c>
      <c r="F4982" s="4">
        <f t="shared" si="388"/>
        <v>5.000000000032756E-6</v>
      </c>
      <c r="G4982" s="4">
        <f t="shared" si="389"/>
        <v>5.000000000032756E-6</v>
      </c>
      <c r="H4982" s="8">
        <f t="shared" si="390"/>
        <v>2.5000000000327561E-11</v>
      </c>
      <c r="J4982" s="8">
        <v>-611.875</v>
      </c>
      <c r="K4982" s="8">
        <f t="shared" si="391"/>
        <v>-611.875</v>
      </c>
    </row>
    <row r="4983" spans="1:11" x14ac:dyDescent="0.25">
      <c r="A4983" s="8">
        <v>4975</v>
      </c>
      <c r="B4983" s="8">
        <v>6</v>
      </c>
      <c r="C4983" s="8">
        <v>502.94600000000003</v>
      </c>
      <c r="D4983" s="8">
        <f t="shared" si="387"/>
        <v>0.502946</v>
      </c>
      <c r="E4983" s="8">
        <v>1.143138</v>
      </c>
      <c r="F4983" s="4">
        <f t="shared" si="388"/>
        <v>0.64019199999999998</v>
      </c>
      <c r="G4983" s="4">
        <f t="shared" si="389"/>
        <v>0.64019199999999998</v>
      </c>
      <c r="H4983" s="8">
        <f t="shared" si="390"/>
        <v>0.40984579686399997</v>
      </c>
      <c r="J4983" s="8">
        <v>-611.875</v>
      </c>
      <c r="K4983" s="8">
        <f t="shared" si="391"/>
        <v>-611.875</v>
      </c>
    </row>
    <row r="4984" spans="1:11" x14ac:dyDescent="0.25">
      <c r="A4984" s="8">
        <v>4976</v>
      </c>
      <c r="B4984" s="8">
        <v>7</v>
      </c>
      <c r="C4984" s="8">
        <v>107490</v>
      </c>
      <c r="D4984" s="8">
        <f t="shared" si="387"/>
        <v>107.49</v>
      </c>
      <c r="E4984" s="8">
        <v>107.894814</v>
      </c>
      <c r="F4984" s="4">
        <f t="shared" si="388"/>
        <v>0.40481400000000178</v>
      </c>
      <c r="G4984" s="4">
        <f t="shared" si="389"/>
        <v>0.40481400000000178</v>
      </c>
      <c r="H4984" s="8">
        <f t="shared" si="390"/>
        <v>0.16387437459600143</v>
      </c>
      <c r="J4984" s="8">
        <v>-611.875</v>
      </c>
      <c r="K4984" s="8">
        <f t="shared" si="391"/>
        <v>-611.875</v>
      </c>
    </row>
    <row r="4985" spans="1:11" x14ac:dyDescent="0.25">
      <c r="A4985" s="8">
        <v>4977</v>
      </c>
      <c r="B4985" s="8">
        <v>8</v>
      </c>
      <c r="C4985" s="8">
        <v>103031</v>
      </c>
      <c r="D4985" s="8">
        <f t="shared" si="387"/>
        <v>103.03100000000001</v>
      </c>
      <c r="E4985" s="8">
        <v>103.246279</v>
      </c>
      <c r="F4985" s="4">
        <f t="shared" si="388"/>
        <v>0.21527899999999534</v>
      </c>
      <c r="G4985" s="4">
        <f t="shared" si="389"/>
        <v>0.21527899999999534</v>
      </c>
      <c r="H4985" s="8">
        <f t="shared" si="390"/>
        <v>4.6345047840997994E-2</v>
      </c>
      <c r="J4985" s="8">
        <v>-611.875</v>
      </c>
      <c r="K4985" s="8">
        <f t="shared" si="391"/>
        <v>-611.875</v>
      </c>
    </row>
    <row r="4986" spans="1:11" x14ac:dyDescent="0.25">
      <c r="A4986" s="8">
        <v>4978</v>
      </c>
      <c r="B4986" s="8">
        <v>9</v>
      </c>
      <c r="C4986" s="8">
        <v>105830</v>
      </c>
      <c r="D4986" s="8">
        <f t="shared" si="387"/>
        <v>105.83</v>
      </c>
      <c r="E4986" s="8">
        <v>106.164886</v>
      </c>
      <c r="F4986" s="4">
        <f t="shared" si="388"/>
        <v>0.33488599999999735</v>
      </c>
      <c r="G4986" s="4">
        <f t="shared" si="389"/>
        <v>0.33488599999999735</v>
      </c>
      <c r="H4986" s="8">
        <f t="shared" si="390"/>
        <v>0.11214863299599823</v>
      </c>
      <c r="J4986" s="8">
        <v>-1066.92</v>
      </c>
      <c r="K4986" s="8">
        <f t="shared" si="391"/>
        <v>-1066.92</v>
      </c>
    </row>
    <row r="4987" spans="1:11" x14ac:dyDescent="0.25">
      <c r="A4987" s="8">
        <v>4979</v>
      </c>
      <c r="B4987" s="8">
        <v>10</v>
      </c>
      <c r="C4987" s="8">
        <v>105130</v>
      </c>
      <c r="D4987" s="8">
        <f t="shared" si="387"/>
        <v>105.13</v>
      </c>
      <c r="E4987" s="8">
        <v>105.10916400000001</v>
      </c>
      <c r="F4987" s="4">
        <f t="shared" si="388"/>
        <v>-2.083599999998853E-2</v>
      </c>
      <c r="G4987" s="4">
        <f t="shared" si="389"/>
        <v>2.083599999998853E-2</v>
      </c>
      <c r="H4987" s="8">
        <f t="shared" si="390"/>
        <v>4.3413889599952206E-4</v>
      </c>
      <c r="J4987" s="8">
        <v>-1066.92</v>
      </c>
      <c r="K4987" s="8">
        <f t="shared" si="391"/>
        <v>-1066.92</v>
      </c>
    </row>
    <row r="4988" spans="1:11" x14ac:dyDescent="0.25">
      <c r="A4988" s="8">
        <v>4980</v>
      </c>
      <c r="B4988" s="8">
        <v>11</v>
      </c>
      <c r="C4988" s="8">
        <v>61929.4</v>
      </c>
      <c r="D4988" s="8">
        <f t="shared" si="387"/>
        <v>61.929400000000001</v>
      </c>
      <c r="E4988" s="8">
        <v>62.052916000000003</v>
      </c>
      <c r="F4988" s="4">
        <f t="shared" si="388"/>
        <v>0.12351600000000218</v>
      </c>
      <c r="G4988" s="4">
        <f t="shared" si="389"/>
        <v>0.12351600000000218</v>
      </c>
      <c r="H4988" s="8">
        <f t="shared" si="390"/>
        <v>1.5256202256000538E-2</v>
      </c>
      <c r="J4988" s="8">
        <v>-4739.28</v>
      </c>
      <c r="K4988" s="8">
        <f t="shared" si="391"/>
        <v>-4739.28</v>
      </c>
    </row>
    <row r="4989" spans="1:11" x14ac:dyDescent="0.25">
      <c r="A4989" s="8">
        <v>4981</v>
      </c>
      <c r="B4989" s="8">
        <v>12</v>
      </c>
      <c r="C4989" s="8">
        <v>104090</v>
      </c>
      <c r="D4989" s="8">
        <f t="shared" si="387"/>
        <v>104.09</v>
      </c>
      <c r="E4989" s="8">
        <v>104.365881</v>
      </c>
      <c r="F4989" s="4">
        <f t="shared" si="388"/>
        <v>0.27588099999999827</v>
      </c>
      <c r="G4989" s="4">
        <f t="shared" si="389"/>
        <v>0.27588099999999827</v>
      </c>
      <c r="H4989" s="8">
        <f t="shared" si="390"/>
        <v>7.6110326160999039E-2</v>
      </c>
      <c r="J4989" s="8">
        <v>27647.200000000001</v>
      </c>
      <c r="K4989" s="8">
        <f t="shared" si="391"/>
        <v>27647.200000000001</v>
      </c>
    </row>
    <row r="4990" spans="1:11" x14ac:dyDescent="0.25">
      <c r="A4990" s="8">
        <v>4982</v>
      </c>
      <c r="B4990" s="8">
        <v>13</v>
      </c>
      <c r="C4990" s="8">
        <v>103813</v>
      </c>
      <c r="D4990" s="8">
        <f t="shared" si="387"/>
        <v>103.813</v>
      </c>
      <c r="E4990" s="8">
        <v>104.037143</v>
      </c>
      <c r="F4990" s="4">
        <f t="shared" si="388"/>
        <v>0.22414299999999798</v>
      </c>
      <c r="G4990" s="4">
        <f t="shared" si="389"/>
        <v>0.22414299999999798</v>
      </c>
      <c r="H4990" s="8">
        <f t="shared" si="390"/>
        <v>5.0240084448999099E-2</v>
      </c>
      <c r="J4990" s="8">
        <v>87260.9</v>
      </c>
      <c r="K4990" s="8">
        <f t="shared" si="391"/>
        <v>87260.9</v>
      </c>
    </row>
    <row r="4991" spans="1:11" x14ac:dyDescent="0.25">
      <c r="A4991" s="8">
        <v>4983</v>
      </c>
      <c r="B4991" s="8">
        <v>14</v>
      </c>
      <c r="C4991" s="8">
        <v>103740</v>
      </c>
      <c r="D4991" s="8">
        <f t="shared" si="387"/>
        <v>103.74</v>
      </c>
      <c r="E4991" s="8">
        <v>104.094971</v>
      </c>
      <c r="F4991" s="4">
        <f t="shared" si="388"/>
        <v>0.35497100000000614</v>
      </c>
      <c r="G4991" s="4">
        <f t="shared" si="389"/>
        <v>0.35497100000000614</v>
      </c>
      <c r="H4991" s="8">
        <f t="shared" si="390"/>
        <v>0.12600441084100436</v>
      </c>
      <c r="J4991" s="8">
        <v>83431.5</v>
      </c>
      <c r="K4991" s="8">
        <f t="shared" si="391"/>
        <v>83431.5</v>
      </c>
    </row>
    <row r="4992" spans="1:11" x14ac:dyDescent="0.25">
      <c r="A4992" s="8">
        <v>4984</v>
      </c>
      <c r="B4992" s="8">
        <v>15</v>
      </c>
      <c r="C4992" s="8">
        <v>104177</v>
      </c>
      <c r="D4992" s="8">
        <f t="shared" si="387"/>
        <v>104.17700000000001</v>
      </c>
      <c r="E4992" s="8">
        <v>104.249261</v>
      </c>
      <c r="F4992" s="4">
        <f t="shared" si="388"/>
        <v>7.2260999999997466E-2</v>
      </c>
      <c r="G4992" s="4">
        <f t="shared" si="389"/>
        <v>7.2260999999997466E-2</v>
      </c>
      <c r="H4992" s="8">
        <f t="shared" si="390"/>
        <v>5.2216521209996342E-3</v>
      </c>
      <c r="J4992" s="8">
        <v>100675</v>
      </c>
      <c r="K4992" s="8">
        <f t="shared" si="391"/>
        <v>100675</v>
      </c>
    </row>
    <row r="4993" spans="1:11" x14ac:dyDescent="0.25">
      <c r="A4993" s="8">
        <v>4985</v>
      </c>
      <c r="B4993" s="8">
        <v>16</v>
      </c>
      <c r="C4993" s="8">
        <v>66039.100000000006</v>
      </c>
      <c r="D4993" s="8">
        <f t="shared" si="387"/>
        <v>66.039100000000005</v>
      </c>
      <c r="E4993" s="8">
        <v>64.903591000000006</v>
      </c>
      <c r="F4993" s="4">
        <f t="shared" si="388"/>
        <v>-1.135508999999999</v>
      </c>
      <c r="G4993" s="4">
        <f t="shared" si="389"/>
        <v>1.135508999999999</v>
      </c>
      <c r="H4993" s="8">
        <f t="shared" si="390"/>
        <v>1.2893806890809978</v>
      </c>
      <c r="J4993" s="8">
        <v>95638.2</v>
      </c>
      <c r="K4993" s="8">
        <f t="shared" si="391"/>
        <v>95638.2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387"/>
        <v>-0.92471500000000006</v>
      </c>
      <c r="E4994" s="8">
        <v>-0.92471499999999995</v>
      </c>
      <c r="F4994" s="4">
        <f t="shared" si="388"/>
        <v>1.1102230246251565E-16</v>
      </c>
      <c r="G4994" s="4">
        <f t="shared" si="389"/>
        <v>1.1102230246251565E-16</v>
      </c>
      <c r="H4994" s="8">
        <f t="shared" si="390"/>
        <v>1.2325951644078309E-32</v>
      </c>
      <c r="J4994" s="8">
        <v>103706</v>
      </c>
      <c r="K4994" s="8">
        <f t="shared" si="391"/>
        <v>103706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387"/>
        <v>-0.92471500000000006</v>
      </c>
      <c r="E4995" s="8">
        <v>-0.92471499999999995</v>
      </c>
      <c r="F4995" s="4">
        <f t="shared" si="388"/>
        <v>1.1102230246251565E-16</v>
      </c>
      <c r="G4995" s="4">
        <f t="shared" si="389"/>
        <v>1.1102230246251565E-16</v>
      </c>
      <c r="H4995" s="8">
        <f t="shared" si="390"/>
        <v>1.2325951644078309E-32</v>
      </c>
      <c r="J4995" s="8">
        <v>84790.5</v>
      </c>
      <c r="K4995" s="8">
        <f t="shared" si="391"/>
        <v>84790.5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387"/>
        <v>-0.61187499999999995</v>
      </c>
      <c r="E4996" s="8">
        <v>-0.61187499999999995</v>
      </c>
      <c r="F4996" s="4">
        <f t="shared" si="388"/>
        <v>0</v>
      </c>
      <c r="G4996" s="4">
        <f t="shared" si="389"/>
        <v>0</v>
      </c>
      <c r="H4996" s="8">
        <f t="shared" si="390"/>
        <v>0</v>
      </c>
      <c r="J4996" s="8">
        <v>95192.4</v>
      </c>
      <c r="K4996" s="8">
        <f t="shared" si="391"/>
        <v>95192.4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387"/>
        <v>-0.61187499999999995</v>
      </c>
      <c r="E4997" s="8">
        <v>-0.61187499999999995</v>
      </c>
      <c r="F4997" s="4">
        <f t="shared" si="388"/>
        <v>0</v>
      </c>
      <c r="G4997" s="4">
        <f t="shared" si="389"/>
        <v>0</v>
      </c>
      <c r="H4997" s="8">
        <f t="shared" si="390"/>
        <v>0</v>
      </c>
      <c r="J4997" s="8">
        <v>35982.400000000001</v>
      </c>
      <c r="K4997" s="8">
        <f t="shared" si="391"/>
        <v>35982.400000000001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387"/>
        <v>-0.61187499999999995</v>
      </c>
      <c r="E4998" s="8">
        <v>-0.61187499999999995</v>
      </c>
      <c r="F4998" s="4">
        <f t="shared" si="388"/>
        <v>0</v>
      </c>
      <c r="G4998" s="4">
        <f t="shared" si="389"/>
        <v>0</v>
      </c>
      <c r="H4998" s="8">
        <f t="shared" si="390"/>
        <v>0</v>
      </c>
      <c r="J4998" s="8">
        <v>35810.300000000003</v>
      </c>
      <c r="K4998" s="8">
        <f t="shared" si="391"/>
        <v>35810.300000000003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387"/>
        <v>-0.61187499999999995</v>
      </c>
      <c r="E4999" s="8">
        <v>-0.61187499999999995</v>
      </c>
      <c r="F4999" s="4">
        <f t="shared" si="388"/>
        <v>0</v>
      </c>
      <c r="G4999" s="4">
        <f t="shared" si="389"/>
        <v>0</v>
      </c>
      <c r="H4999" s="8">
        <f t="shared" si="390"/>
        <v>0</v>
      </c>
      <c r="J4999" s="8">
        <v>-924.71500000000003</v>
      </c>
      <c r="K4999" s="8">
        <f t="shared" si="391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387"/>
        <v>-0.61187499999999995</v>
      </c>
      <c r="E5000" s="8">
        <v>-0.61187499999999995</v>
      </c>
      <c r="F5000" s="4">
        <f t="shared" si="388"/>
        <v>0</v>
      </c>
      <c r="G5000" s="4">
        <f t="shared" si="389"/>
        <v>0</v>
      </c>
      <c r="H5000" s="8">
        <f t="shared" si="390"/>
        <v>0</v>
      </c>
      <c r="J5000" s="8">
        <v>-924.71500000000003</v>
      </c>
      <c r="K5000" s="8">
        <f t="shared" si="391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392">C5001/1000</f>
        <v>-0.61187499999999995</v>
      </c>
      <c r="E5001" s="8">
        <v>-0.61187499999999995</v>
      </c>
      <c r="F5001" s="4">
        <f t="shared" ref="F5001:F5064" si="393">(E5001- D5001)</f>
        <v>0</v>
      </c>
      <c r="G5001" s="4">
        <f t="shared" ref="G5001:G5064" si="394">ABS(F5001)</f>
        <v>0</v>
      </c>
      <c r="H5001" s="8">
        <f t="shared" ref="H5001:H5064" si="395">(G5001^2)</f>
        <v>0</v>
      </c>
      <c r="J5001" s="8">
        <v>-611.875</v>
      </c>
      <c r="K5001" s="8">
        <f t="shared" si="391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392"/>
        <v>-0.61187499999999995</v>
      </c>
      <c r="E5002" s="8">
        <v>-0.61187499999999995</v>
      </c>
      <c r="F5002" s="4">
        <f t="shared" si="393"/>
        <v>0</v>
      </c>
      <c r="G5002" s="4">
        <f t="shared" si="394"/>
        <v>0</v>
      </c>
      <c r="H5002" s="8">
        <f t="shared" si="395"/>
        <v>0</v>
      </c>
      <c r="J5002" s="8">
        <v>-611.875</v>
      </c>
      <c r="K5002" s="8">
        <f t="shared" si="391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392"/>
        <v>-0.61187499999999995</v>
      </c>
      <c r="E5003" s="8">
        <v>-0.61187499999999995</v>
      </c>
      <c r="F5003" s="4">
        <f t="shared" si="393"/>
        <v>0</v>
      </c>
      <c r="G5003" s="4">
        <f t="shared" si="394"/>
        <v>0</v>
      </c>
      <c r="H5003" s="8">
        <f t="shared" si="395"/>
        <v>0</v>
      </c>
      <c r="J5003" s="8">
        <v>-611.875</v>
      </c>
      <c r="K5003" s="8">
        <f t="shared" si="391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392"/>
        <v>-0.61187499999999995</v>
      </c>
      <c r="E5004" s="8">
        <v>-0.61187499999999995</v>
      </c>
      <c r="F5004" s="4">
        <f t="shared" si="393"/>
        <v>0</v>
      </c>
      <c r="G5004" s="4">
        <f t="shared" si="394"/>
        <v>0</v>
      </c>
      <c r="H5004" s="8">
        <f t="shared" si="395"/>
        <v>0</v>
      </c>
      <c r="J5004" s="8">
        <v>-611.875</v>
      </c>
      <c r="K5004" s="8">
        <f t="shared" si="391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392"/>
        <v>-1.0669200000000001</v>
      </c>
      <c r="E5005" s="8">
        <v>-1.0669150000000001</v>
      </c>
      <c r="F5005" s="4">
        <f t="shared" si="393"/>
        <v>5.000000000032756E-6</v>
      </c>
      <c r="G5005" s="4">
        <f t="shared" si="394"/>
        <v>5.000000000032756E-6</v>
      </c>
      <c r="H5005" s="8">
        <f t="shared" si="395"/>
        <v>2.5000000000327561E-11</v>
      </c>
      <c r="J5005" s="8">
        <v>-611.875</v>
      </c>
      <c r="K5005" s="8">
        <f t="shared" si="391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392"/>
        <v>-1.0669200000000001</v>
      </c>
      <c r="E5006" s="8">
        <v>-1.0669150000000001</v>
      </c>
      <c r="F5006" s="4">
        <f t="shared" si="393"/>
        <v>5.000000000032756E-6</v>
      </c>
      <c r="G5006" s="4">
        <f t="shared" si="394"/>
        <v>5.000000000032756E-6</v>
      </c>
      <c r="H5006" s="8">
        <f t="shared" si="395"/>
        <v>2.5000000000327561E-11</v>
      </c>
      <c r="J5006" s="8">
        <v>-611.875</v>
      </c>
      <c r="K5006" s="8">
        <f t="shared" si="391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392"/>
        <v>-1.0669200000000001</v>
      </c>
      <c r="E5007" s="8">
        <v>-1.0669150000000001</v>
      </c>
      <c r="F5007" s="4">
        <f t="shared" si="393"/>
        <v>5.000000000032756E-6</v>
      </c>
      <c r="G5007" s="4">
        <f t="shared" si="394"/>
        <v>5.000000000032756E-6</v>
      </c>
      <c r="H5007" s="8">
        <f t="shared" si="395"/>
        <v>2.5000000000327561E-11</v>
      </c>
      <c r="J5007" s="8">
        <v>-611.875</v>
      </c>
      <c r="K5007" s="8">
        <f t="shared" si="391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392"/>
        <v>-0.92471500000000006</v>
      </c>
      <c r="E5008" s="8">
        <v>-0.92471499999999995</v>
      </c>
      <c r="F5008" s="4">
        <f t="shared" si="393"/>
        <v>1.1102230246251565E-16</v>
      </c>
      <c r="G5008" s="4">
        <f t="shared" si="394"/>
        <v>1.1102230246251565E-16</v>
      </c>
      <c r="H5008" s="8">
        <f t="shared" si="395"/>
        <v>1.2325951644078309E-32</v>
      </c>
      <c r="J5008" s="8">
        <v>-611.875</v>
      </c>
      <c r="K5008" s="8">
        <f t="shared" si="391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392"/>
        <v>-0.92471500000000006</v>
      </c>
      <c r="E5009" s="8">
        <v>-0.92471499999999995</v>
      </c>
      <c r="F5009" s="4">
        <f t="shared" si="393"/>
        <v>1.1102230246251565E-16</v>
      </c>
      <c r="G5009" s="4">
        <f t="shared" si="394"/>
        <v>1.1102230246251565E-16</v>
      </c>
      <c r="H5009" s="8">
        <f t="shared" si="395"/>
        <v>1.2325951644078309E-32</v>
      </c>
      <c r="J5009" s="8">
        <v>-611.875</v>
      </c>
      <c r="K5009" s="8">
        <f t="shared" si="391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392"/>
        <v>-0.92471500000000006</v>
      </c>
      <c r="E5010" s="8">
        <v>-0.92471499999999995</v>
      </c>
      <c r="F5010" s="4">
        <f t="shared" si="393"/>
        <v>1.1102230246251565E-16</v>
      </c>
      <c r="G5010" s="4">
        <f t="shared" si="394"/>
        <v>1.1102230246251565E-16</v>
      </c>
      <c r="H5010" s="8">
        <f t="shared" si="395"/>
        <v>1.2325951644078309E-32</v>
      </c>
      <c r="J5010" s="8">
        <v>-1066.92</v>
      </c>
      <c r="K5010" s="8">
        <f t="shared" si="391"/>
        <v>-1066.92</v>
      </c>
    </row>
    <row r="5011" spans="1:11" x14ac:dyDescent="0.25">
      <c r="A5011" s="8">
        <v>5003</v>
      </c>
      <c r="B5011" s="8">
        <v>10</v>
      </c>
      <c r="C5011" s="8">
        <v>-4598.4799999999996</v>
      </c>
      <c r="D5011" s="8">
        <f t="shared" si="392"/>
        <v>-4.5984799999999995</v>
      </c>
      <c r="E5011" s="8">
        <v>-4.5992430000000004</v>
      </c>
      <c r="F5011" s="4">
        <f t="shared" si="393"/>
        <v>-7.6300000000095736E-4</v>
      </c>
      <c r="G5011" s="4">
        <f t="shared" si="394"/>
        <v>7.6300000000095736E-4</v>
      </c>
      <c r="H5011" s="8">
        <f t="shared" si="395"/>
        <v>5.8216900000146092E-7</v>
      </c>
      <c r="J5011" s="8">
        <v>-1066.92</v>
      </c>
      <c r="K5011" s="8">
        <f t="shared" si="391"/>
        <v>-1066.92</v>
      </c>
    </row>
    <row r="5012" spans="1:11" x14ac:dyDescent="0.25">
      <c r="A5012" s="8">
        <v>5004</v>
      </c>
      <c r="B5012" s="8">
        <v>11</v>
      </c>
      <c r="C5012" s="8">
        <v>9550.4</v>
      </c>
      <c r="D5012" s="8">
        <f t="shared" si="392"/>
        <v>9.5503999999999998</v>
      </c>
      <c r="E5012" s="8">
        <v>9.6703600000000005</v>
      </c>
      <c r="F5012" s="4">
        <f t="shared" si="393"/>
        <v>0.11996000000000073</v>
      </c>
      <c r="G5012" s="4">
        <f t="shared" si="394"/>
        <v>0.11996000000000073</v>
      </c>
      <c r="H5012" s="8">
        <f t="shared" si="395"/>
        <v>1.4390401600000175E-2</v>
      </c>
      <c r="J5012" s="8">
        <v>1156</v>
      </c>
      <c r="K5012" s="8">
        <f t="shared" si="391"/>
        <v>1156</v>
      </c>
    </row>
    <row r="5013" spans="1:11" x14ac:dyDescent="0.25">
      <c r="A5013" s="8">
        <v>5005</v>
      </c>
      <c r="B5013" s="8">
        <v>12</v>
      </c>
      <c r="C5013" s="8">
        <v>34328.9</v>
      </c>
      <c r="D5013" s="8">
        <f t="shared" si="392"/>
        <v>34.328900000000004</v>
      </c>
      <c r="E5013" s="8">
        <v>33.989538000000003</v>
      </c>
      <c r="F5013" s="4">
        <f t="shared" si="393"/>
        <v>-0.33936200000000127</v>
      </c>
      <c r="G5013" s="4">
        <f t="shared" si="394"/>
        <v>0.33936200000000127</v>
      </c>
      <c r="H5013" s="8">
        <f t="shared" si="395"/>
        <v>0.11516656704400087</v>
      </c>
      <c r="J5013" s="8">
        <v>107911</v>
      </c>
      <c r="K5013" s="8">
        <f t="shared" si="391"/>
        <v>107911</v>
      </c>
    </row>
    <row r="5014" spans="1:11" x14ac:dyDescent="0.25">
      <c r="A5014" s="8">
        <v>5006</v>
      </c>
      <c r="B5014" s="8">
        <v>13</v>
      </c>
      <c r="C5014" s="8">
        <v>101268</v>
      </c>
      <c r="D5014" s="8">
        <f t="shared" si="392"/>
        <v>101.268</v>
      </c>
      <c r="E5014" s="8">
        <v>100.86803500000001</v>
      </c>
      <c r="F5014" s="4">
        <f t="shared" si="393"/>
        <v>-0.39996499999999457</v>
      </c>
      <c r="G5014" s="4">
        <f t="shared" si="394"/>
        <v>0.39996499999999457</v>
      </c>
      <c r="H5014" s="8">
        <f t="shared" si="395"/>
        <v>0.15997200122499566</v>
      </c>
      <c r="J5014" s="8">
        <v>103299</v>
      </c>
      <c r="K5014" s="8">
        <f t="shared" si="391"/>
        <v>103299</v>
      </c>
    </row>
    <row r="5015" spans="1:11" x14ac:dyDescent="0.25">
      <c r="A5015" s="8">
        <v>5007</v>
      </c>
      <c r="B5015" s="8">
        <v>14</v>
      </c>
      <c r="C5015" s="8">
        <v>84674.8</v>
      </c>
      <c r="D5015" s="8">
        <f t="shared" si="392"/>
        <v>84.674800000000005</v>
      </c>
      <c r="E5015" s="8">
        <v>84.650358999999995</v>
      </c>
      <c r="F5015" s="4">
        <f t="shared" si="393"/>
        <v>-2.4441000000010149E-2</v>
      </c>
      <c r="G5015" s="4">
        <f t="shared" si="394"/>
        <v>2.4441000000010149E-2</v>
      </c>
      <c r="H5015" s="8">
        <f t="shared" si="395"/>
        <v>5.973624810004961E-4</v>
      </c>
      <c r="J5015" s="8">
        <v>106233</v>
      </c>
      <c r="K5015" s="8">
        <f t="shared" si="391"/>
        <v>106233</v>
      </c>
    </row>
    <row r="5016" spans="1:11" x14ac:dyDescent="0.25">
      <c r="A5016" s="8">
        <v>5008</v>
      </c>
      <c r="B5016" s="8">
        <v>15</v>
      </c>
      <c r="C5016" s="8">
        <v>56442.7</v>
      </c>
      <c r="D5016" s="8">
        <f t="shared" si="392"/>
        <v>56.442699999999995</v>
      </c>
      <c r="E5016" s="8">
        <v>56.049742000000002</v>
      </c>
      <c r="F5016" s="4">
        <f t="shared" si="393"/>
        <v>-0.39295799999999304</v>
      </c>
      <c r="G5016" s="4">
        <f t="shared" si="394"/>
        <v>0.39295799999999304</v>
      </c>
      <c r="H5016" s="8">
        <f t="shared" si="395"/>
        <v>0.15441598976399454</v>
      </c>
      <c r="J5016" s="8">
        <v>105203</v>
      </c>
      <c r="K5016" s="8">
        <f t="shared" si="391"/>
        <v>105203</v>
      </c>
    </row>
    <row r="5017" spans="1:11" x14ac:dyDescent="0.25">
      <c r="A5017" s="8">
        <v>5009</v>
      </c>
      <c r="B5017" s="8">
        <v>16</v>
      </c>
      <c r="C5017" s="8">
        <v>47762.400000000001</v>
      </c>
      <c r="D5017" s="8">
        <f t="shared" si="392"/>
        <v>47.7624</v>
      </c>
      <c r="E5017" s="8">
        <v>46.824798999999999</v>
      </c>
      <c r="F5017" s="4">
        <f t="shared" si="393"/>
        <v>-0.93760100000000079</v>
      </c>
      <c r="G5017" s="4">
        <f t="shared" si="394"/>
        <v>0.93760100000000079</v>
      </c>
      <c r="H5017" s="8">
        <f t="shared" si="395"/>
        <v>0.87909563520100154</v>
      </c>
      <c r="J5017" s="8">
        <v>62242.2</v>
      </c>
      <c r="K5017" s="8">
        <f t="shared" si="391"/>
        <v>62242.2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392"/>
        <v>-0.92471500000000006</v>
      </c>
      <c r="E5018" s="8">
        <v>-0.92471499999999995</v>
      </c>
      <c r="F5018" s="4">
        <f t="shared" si="393"/>
        <v>1.1102230246251565E-16</v>
      </c>
      <c r="G5018" s="4">
        <f t="shared" si="394"/>
        <v>1.1102230246251565E-16</v>
      </c>
      <c r="H5018" s="8">
        <f t="shared" si="395"/>
        <v>1.2325951644078309E-32</v>
      </c>
      <c r="J5018" s="8">
        <v>104480</v>
      </c>
      <c r="K5018" s="8">
        <f t="shared" si="391"/>
        <v>104480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392"/>
        <v>-0.92471500000000006</v>
      </c>
      <c r="E5019" s="8">
        <v>-0.92471499999999995</v>
      </c>
      <c r="F5019" s="4">
        <f t="shared" si="393"/>
        <v>1.1102230246251565E-16</v>
      </c>
      <c r="G5019" s="4">
        <f t="shared" si="394"/>
        <v>1.1102230246251565E-16</v>
      </c>
      <c r="H5019" s="8">
        <f t="shared" si="395"/>
        <v>1.2325951644078309E-32</v>
      </c>
      <c r="J5019" s="8">
        <v>104173</v>
      </c>
      <c r="K5019" s="8">
        <f t="shared" si="391"/>
        <v>104173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392"/>
        <v>-0.61187499999999995</v>
      </c>
      <c r="E5020" s="8">
        <v>-0.61187499999999995</v>
      </c>
      <c r="F5020" s="4">
        <f t="shared" si="393"/>
        <v>0</v>
      </c>
      <c r="G5020" s="4">
        <f t="shared" si="394"/>
        <v>0</v>
      </c>
      <c r="H5020" s="8">
        <f t="shared" si="395"/>
        <v>0</v>
      </c>
      <c r="J5020" s="8">
        <v>104223</v>
      </c>
      <c r="K5020" s="8">
        <f t="shared" si="391"/>
        <v>104223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392"/>
        <v>-0.61187499999999995</v>
      </c>
      <c r="E5021" s="8">
        <v>-0.61187499999999995</v>
      </c>
      <c r="F5021" s="4">
        <f t="shared" si="393"/>
        <v>0</v>
      </c>
      <c r="G5021" s="4">
        <f t="shared" si="394"/>
        <v>0</v>
      </c>
      <c r="H5021" s="8">
        <f t="shared" si="395"/>
        <v>0</v>
      </c>
      <c r="J5021" s="8">
        <v>104367</v>
      </c>
      <c r="K5021" s="8">
        <f t="shared" si="391"/>
        <v>104367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392"/>
        <v>-0.61187499999999995</v>
      </c>
      <c r="E5022" s="8">
        <v>-0.61187499999999995</v>
      </c>
      <c r="F5022" s="4">
        <f t="shared" si="393"/>
        <v>0</v>
      </c>
      <c r="G5022" s="4">
        <f t="shared" si="394"/>
        <v>0</v>
      </c>
      <c r="H5022" s="8">
        <f t="shared" si="395"/>
        <v>0</v>
      </c>
      <c r="J5022" s="8">
        <v>65237.9</v>
      </c>
      <c r="K5022" s="8">
        <f t="shared" si="391"/>
        <v>65237.9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392"/>
        <v>-0.61187499999999995</v>
      </c>
      <c r="E5023" s="8">
        <v>-0.61187499999999995</v>
      </c>
      <c r="F5023" s="4">
        <f t="shared" si="393"/>
        <v>0</v>
      </c>
      <c r="G5023" s="4">
        <f t="shared" si="394"/>
        <v>0</v>
      </c>
      <c r="H5023" s="8">
        <f t="shared" si="395"/>
        <v>0</v>
      </c>
      <c r="J5023" s="8">
        <v>-924.71500000000003</v>
      </c>
      <c r="K5023" s="8">
        <f t="shared" si="391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392"/>
        <v>-0.61187499999999995</v>
      </c>
      <c r="E5024" s="8">
        <v>-0.61187499999999995</v>
      </c>
      <c r="F5024" s="4">
        <f t="shared" si="393"/>
        <v>0</v>
      </c>
      <c r="G5024" s="4">
        <f t="shared" si="394"/>
        <v>0</v>
      </c>
      <c r="H5024" s="8">
        <f t="shared" si="395"/>
        <v>0</v>
      </c>
      <c r="J5024" s="8">
        <v>-924.71500000000003</v>
      </c>
      <c r="K5024" s="8">
        <f t="shared" si="391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392"/>
        <v>-0.61187499999999995</v>
      </c>
      <c r="E5025" s="8">
        <v>-0.61187499999999995</v>
      </c>
      <c r="F5025" s="4">
        <f t="shared" si="393"/>
        <v>0</v>
      </c>
      <c r="G5025" s="4">
        <f t="shared" si="394"/>
        <v>0</v>
      </c>
      <c r="H5025" s="8">
        <f t="shared" si="395"/>
        <v>0</v>
      </c>
      <c r="J5025" s="8">
        <v>-611.875</v>
      </c>
      <c r="K5025" s="8">
        <f t="shared" si="391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392"/>
        <v>-0.61187499999999995</v>
      </c>
      <c r="E5026" s="8">
        <v>-0.61187499999999995</v>
      </c>
      <c r="F5026" s="4">
        <f t="shared" si="393"/>
        <v>0</v>
      </c>
      <c r="G5026" s="4">
        <f t="shared" si="394"/>
        <v>0</v>
      </c>
      <c r="H5026" s="8">
        <f t="shared" si="395"/>
        <v>0</v>
      </c>
      <c r="J5026" s="8">
        <v>-611.875</v>
      </c>
      <c r="K5026" s="8">
        <f t="shared" si="391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392"/>
        <v>-0.61187499999999995</v>
      </c>
      <c r="E5027" s="8">
        <v>-0.61187499999999995</v>
      </c>
      <c r="F5027" s="4">
        <f t="shared" si="393"/>
        <v>0</v>
      </c>
      <c r="G5027" s="4">
        <f t="shared" si="394"/>
        <v>0</v>
      </c>
      <c r="H5027" s="8">
        <f t="shared" si="395"/>
        <v>0</v>
      </c>
      <c r="J5027" s="8">
        <v>-611.875</v>
      </c>
      <c r="K5027" s="8">
        <f t="shared" si="391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392"/>
        <v>-0.61187499999999995</v>
      </c>
      <c r="E5028" s="8">
        <v>-0.61187499999999995</v>
      </c>
      <c r="F5028" s="4">
        <f t="shared" si="393"/>
        <v>0</v>
      </c>
      <c r="G5028" s="4">
        <f t="shared" si="394"/>
        <v>0</v>
      </c>
      <c r="H5028" s="8">
        <f t="shared" si="395"/>
        <v>0</v>
      </c>
      <c r="J5028" s="8">
        <v>-611.875</v>
      </c>
      <c r="K5028" s="8">
        <f t="shared" si="391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392"/>
        <v>-1.0669200000000001</v>
      </c>
      <c r="E5029" s="8">
        <v>-1.0669150000000001</v>
      </c>
      <c r="F5029" s="4">
        <f t="shared" si="393"/>
        <v>5.000000000032756E-6</v>
      </c>
      <c r="G5029" s="4">
        <f t="shared" si="394"/>
        <v>5.000000000032756E-6</v>
      </c>
      <c r="H5029" s="8">
        <f t="shared" si="395"/>
        <v>2.5000000000327561E-11</v>
      </c>
      <c r="J5029" s="8">
        <v>-611.875</v>
      </c>
      <c r="K5029" s="8">
        <f t="shared" si="391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392"/>
        <v>-1.0669200000000001</v>
      </c>
      <c r="E5030" s="8">
        <v>-1.0669150000000001</v>
      </c>
      <c r="F5030" s="4">
        <f t="shared" si="393"/>
        <v>5.000000000032756E-6</v>
      </c>
      <c r="G5030" s="4">
        <f t="shared" si="394"/>
        <v>5.000000000032756E-6</v>
      </c>
      <c r="H5030" s="8">
        <f t="shared" si="395"/>
        <v>2.5000000000327561E-11</v>
      </c>
      <c r="J5030" s="8">
        <v>-611.875</v>
      </c>
      <c r="K5030" s="8">
        <f t="shared" si="391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392"/>
        <v>-1.0669200000000001</v>
      </c>
      <c r="E5031" s="8">
        <v>-1.0669150000000001</v>
      </c>
      <c r="F5031" s="4">
        <f t="shared" si="393"/>
        <v>5.000000000032756E-6</v>
      </c>
      <c r="G5031" s="4">
        <f t="shared" si="394"/>
        <v>5.000000000032756E-6</v>
      </c>
      <c r="H5031" s="8">
        <f t="shared" si="395"/>
        <v>2.5000000000327561E-11</v>
      </c>
      <c r="J5031" s="8">
        <v>-611.875</v>
      </c>
      <c r="K5031" s="8">
        <f t="shared" si="391"/>
        <v>-611.875</v>
      </c>
    </row>
    <row r="5032" spans="1:11" x14ac:dyDescent="0.25">
      <c r="A5032" s="8">
        <v>5024</v>
      </c>
      <c r="B5032" s="8">
        <v>7</v>
      </c>
      <c r="C5032" s="8">
        <v>-4619.3599999999997</v>
      </c>
      <c r="D5032" s="8">
        <f t="shared" si="392"/>
        <v>-4.6193599999999995</v>
      </c>
      <c r="E5032" s="8">
        <v>-4.6202110000000003</v>
      </c>
      <c r="F5032" s="4">
        <f t="shared" si="393"/>
        <v>-8.5100000000082332E-4</v>
      </c>
      <c r="G5032" s="4">
        <f t="shared" si="394"/>
        <v>8.5100000000082332E-4</v>
      </c>
      <c r="H5032" s="8">
        <f t="shared" si="395"/>
        <v>7.2420100000140132E-7</v>
      </c>
      <c r="J5032" s="8">
        <v>-611.875</v>
      </c>
      <c r="K5032" s="8">
        <f t="shared" si="391"/>
        <v>-611.875</v>
      </c>
    </row>
    <row r="5033" spans="1:11" x14ac:dyDescent="0.25">
      <c r="A5033" s="8">
        <v>5025</v>
      </c>
      <c r="B5033" s="8">
        <v>8</v>
      </c>
      <c r="C5033" s="8">
        <v>59894.3</v>
      </c>
      <c r="D5033" s="8">
        <f t="shared" si="392"/>
        <v>59.894300000000001</v>
      </c>
      <c r="E5033" s="8">
        <v>60.089053999999997</v>
      </c>
      <c r="F5033" s="4">
        <f t="shared" si="393"/>
        <v>0.1947539999999961</v>
      </c>
      <c r="G5033" s="4">
        <f t="shared" si="394"/>
        <v>0.1947539999999961</v>
      </c>
      <c r="H5033" s="8">
        <f t="shared" si="395"/>
        <v>3.7929120515998477E-2</v>
      </c>
      <c r="J5033" s="8">
        <v>-611.875</v>
      </c>
      <c r="K5033" s="8">
        <f t="shared" si="391"/>
        <v>-611.875</v>
      </c>
    </row>
    <row r="5034" spans="1:11" x14ac:dyDescent="0.25">
      <c r="A5034" s="8">
        <v>5026</v>
      </c>
      <c r="B5034" s="8">
        <v>9</v>
      </c>
      <c r="C5034" s="8">
        <v>106760</v>
      </c>
      <c r="D5034" s="8">
        <f t="shared" si="392"/>
        <v>106.76</v>
      </c>
      <c r="E5034" s="8">
        <v>107.11593000000001</v>
      </c>
      <c r="F5034" s="4">
        <f t="shared" si="393"/>
        <v>0.35593000000000075</v>
      </c>
      <c r="G5034" s="4">
        <f t="shared" si="394"/>
        <v>0.35593000000000075</v>
      </c>
      <c r="H5034" s="8">
        <f t="shared" si="395"/>
        <v>0.12668616490000054</v>
      </c>
      <c r="J5034" s="8">
        <v>-1066.92</v>
      </c>
      <c r="K5034" s="8">
        <f t="shared" si="391"/>
        <v>-1066.92</v>
      </c>
    </row>
    <row r="5035" spans="1:11" x14ac:dyDescent="0.25">
      <c r="A5035" s="8">
        <v>5027</v>
      </c>
      <c r="B5035" s="8">
        <v>10</v>
      </c>
      <c r="C5035" s="8">
        <v>106145</v>
      </c>
      <c r="D5035" s="8">
        <f t="shared" si="392"/>
        <v>106.145</v>
      </c>
      <c r="E5035" s="8">
        <v>106.479772</v>
      </c>
      <c r="F5035" s="4">
        <f t="shared" si="393"/>
        <v>0.33477200000000096</v>
      </c>
      <c r="G5035" s="4">
        <f t="shared" si="394"/>
        <v>0.33477200000000096</v>
      </c>
      <c r="H5035" s="8">
        <f t="shared" si="395"/>
        <v>0.11207229198400064</v>
      </c>
      <c r="J5035" s="8">
        <v>-1066.92</v>
      </c>
      <c r="K5035" s="8">
        <f t="shared" si="391"/>
        <v>-1066.92</v>
      </c>
    </row>
    <row r="5036" spans="1:11" x14ac:dyDescent="0.25">
      <c r="A5036" s="8">
        <v>5028</v>
      </c>
      <c r="B5036" s="8">
        <v>11</v>
      </c>
      <c r="C5036" s="8">
        <v>105694</v>
      </c>
      <c r="D5036" s="8">
        <f t="shared" si="392"/>
        <v>105.694</v>
      </c>
      <c r="E5036" s="8">
        <v>106.005228</v>
      </c>
      <c r="F5036" s="4">
        <f t="shared" si="393"/>
        <v>0.31122799999999984</v>
      </c>
      <c r="G5036" s="4">
        <f t="shared" si="394"/>
        <v>0.31122799999999984</v>
      </c>
      <c r="H5036" s="8">
        <f t="shared" si="395"/>
        <v>9.6862867983999901E-2</v>
      </c>
      <c r="J5036" s="8">
        <v>-1066.92</v>
      </c>
      <c r="K5036" s="8">
        <f t="shared" ref="K5036:K5099" si="396">J5036</f>
        <v>-1066.92</v>
      </c>
    </row>
    <row r="5037" spans="1:11" x14ac:dyDescent="0.25">
      <c r="A5037" s="8">
        <v>5029</v>
      </c>
      <c r="B5037" s="8">
        <v>12</v>
      </c>
      <c r="C5037" s="8">
        <v>105243</v>
      </c>
      <c r="D5037" s="8">
        <f t="shared" si="392"/>
        <v>105.24299999999999</v>
      </c>
      <c r="E5037" s="8">
        <v>105.53701</v>
      </c>
      <c r="F5037" s="4">
        <f t="shared" si="393"/>
        <v>0.2940100000000001</v>
      </c>
      <c r="G5037" s="4">
        <f t="shared" si="394"/>
        <v>0.2940100000000001</v>
      </c>
      <c r="H5037" s="8">
        <f t="shared" si="395"/>
        <v>8.6441880100000063E-2</v>
      </c>
      <c r="J5037" s="8">
        <v>-924.71500000000003</v>
      </c>
      <c r="K5037" s="8">
        <f t="shared" si="396"/>
        <v>-924.71500000000003</v>
      </c>
    </row>
    <row r="5038" spans="1:11" x14ac:dyDescent="0.25">
      <c r="A5038" s="8">
        <v>5030</v>
      </c>
      <c r="B5038" s="8">
        <v>13</v>
      </c>
      <c r="C5038" s="8">
        <v>105072</v>
      </c>
      <c r="D5038" s="8">
        <f t="shared" si="392"/>
        <v>105.072</v>
      </c>
      <c r="E5038" s="8">
        <v>105.367233</v>
      </c>
      <c r="F5038" s="4">
        <f t="shared" si="393"/>
        <v>0.29523299999999608</v>
      </c>
      <c r="G5038" s="4">
        <f t="shared" si="394"/>
        <v>0.29523299999999608</v>
      </c>
      <c r="H5038" s="8">
        <f t="shared" si="395"/>
        <v>8.7162524288997692E-2</v>
      </c>
      <c r="J5038" s="8">
        <v>-924.71500000000003</v>
      </c>
      <c r="K5038" s="8">
        <f t="shared" si="396"/>
        <v>-924.71500000000003</v>
      </c>
    </row>
    <row r="5039" spans="1:11" x14ac:dyDescent="0.25">
      <c r="A5039" s="8">
        <v>5031</v>
      </c>
      <c r="B5039" s="8">
        <v>14</v>
      </c>
      <c r="C5039" s="8">
        <v>105184</v>
      </c>
      <c r="D5039" s="8">
        <f t="shared" si="392"/>
        <v>105.184</v>
      </c>
      <c r="E5039" s="8">
        <v>105.493725</v>
      </c>
      <c r="F5039" s="4">
        <f t="shared" si="393"/>
        <v>0.30972500000000025</v>
      </c>
      <c r="G5039" s="4">
        <f t="shared" si="394"/>
        <v>0.30972500000000025</v>
      </c>
      <c r="H5039" s="8">
        <f t="shared" si="395"/>
        <v>9.5929575625000152E-2</v>
      </c>
      <c r="J5039" s="8">
        <v>-924.71500000000003</v>
      </c>
      <c r="K5039" s="8">
        <f t="shared" si="396"/>
        <v>-924.71500000000003</v>
      </c>
    </row>
    <row r="5040" spans="1:11" x14ac:dyDescent="0.25">
      <c r="A5040" s="8">
        <v>5032</v>
      </c>
      <c r="B5040" s="8">
        <v>15</v>
      </c>
      <c r="C5040" s="8">
        <v>105317</v>
      </c>
      <c r="D5040" s="8">
        <f t="shared" si="392"/>
        <v>105.31699999999999</v>
      </c>
      <c r="E5040" s="8">
        <v>105.61964500000001</v>
      </c>
      <c r="F5040" s="4">
        <f t="shared" si="393"/>
        <v>0.30264500000001249</v>
      </c>
      <c r="G5040" s="4">
        <f t="shared" si="394"/>
        <v>0.30264500000001249</v>
      </c>
      <c r="H5040" s="8">
        <f t="shared" si="395"/>
        <v>9.1593996025007562E-2</v>
      </c>
      <c r="J5040" s="8">
        <v>-4599.2299999999996</v>
      </c>
      <c r="K5040" s="8">
        <f t="shared" si="396"/>
        <v>-4599.2299999999996</v>
      </c>
    </row>
    <row r="5041" spans="1:11" x14ac:dyDescent="0.25">
      <c r="A5041" s="8">
        <v>5033</v>
      </c>
      <c r="B5041" s="8">
        <v>16</v>
      </c>
      <c r="C5041" s="8">
        <v>104552</v>
      </c>
      <c r="D5041" s="8">
        <f t="shared" si="392"/>
        <v>104.55200000000001</v>
      </c>
      <c r="E5041" s="8">
        <v>103.760216</v>
      </c>
      <c r="F5041" s="4">
        <f t="shared" si="393"/>
        <v>-0.79178400000000693</v>
      </c>
      <c r="G5041" s="4">
        <f t="shared" si="394"/>
        <v>0.79178400000000693</v>
      </c>
      <c r="H5041" s="8">
        <f t="shared" si="395"/>
        <v>0.626921902656011</v>
      </c>
      <c r="J5041" s="8">
        <v>9721.68</v>
      </c>
      <c r="K5041" s="8">
        <f t="shared" si="396"/>
        <v>9721.68</v>
      </c>
    </row>
    <row r="5042" spans="1:11" x14ac:dyDescent="0.25">
      <c r="A5042" s="8">
        <v>5034</v>
      </c>
      <c r="B5042" s="8">
        <v>17</v>
      </c>
      <c r="C5042" s="8">
        <v>61813.3</v>
      </c>
      <c r="D5042" s="8">
        <f t="shared" si="392"/>
        <v>61.813300000000005</v>
      </c>
      <c r="E5042" s="8">
        <v>59.439785000000001</v>
      </c>
      <c r="F5042" s="4">
        <f t="shared" si="393"/>
        <v>-2.3735150000000047</v>
      </c>
      <c r="G5042" s="4">
        <f t="shared" si="394"/>
        <v>2.3735150000000047</v>
      </c>
      <c r="H5042" s="8">
        <f t="shared" si="395"/>
        <v>5.6335734552250223</v>
      </c>
      <c r="J5042" s="8">
        <v>34093.599999999999</v>
      </c>
      <c r="K5042" s="8">
        <f t="shared" si="396"/>
        <v>34093.599999999999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392"/>
        <v>-0.92471500000000006</v>
      </c>
      <c r="E5043" s="8">
        <v>-0.92471499999999995</v>
      </c>
      <c r="F5043" s="4">
        <f t="shared" si="393"/>
        <v>1.1102230246251565E-16</v>
      </c>
      <c r="G5043" s="4">
        <f t="shared" si="394"/>
        <v>1.1102230246251565E-16</v>
      </c>
      <c r="H5043" s="8">
        <f t="shared" si="395"/>
        <v>1.2325951644078309E-32</v>
      </c>
      <c r="J5043" s="8">
        <v>100930</v>
      </c>
      <c r="K5043" s="8">
        <f t="shared" si="396"/>
        <v>100930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392"/>
        <v>-0.61187499999999995</v>
      </c>
      <c r="E5044" s="8">
        <v>-0.61187499999999995</v>
      </c>
      <c r="F5044" s="4">
        <f t="shared" si="393"/>
        <v>0</v>
      </c>
      <c r="G5044" s="4">
        <f t="shared" si="394"/>
        <v>0</v>
      </c>
      <c r="H5044" s="8">
        <f t="shared" si="395"/>
        <v>0</v>
      </c>
      <c r="J5044" s="8">
        <v>84776.4</v>
      </c>
      <c r="K5044" s="8">
        <f t="shared" si="396"/>
        <v>84776.4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392"/>
        <v>-0.61187499999999995</v>
      </c>
      <c r="E5045" s="8">
        <v>-0.61187499999999995</v>
      </c>
      <c r="F5045" s="4">
        <f t="shared" si="393"/>
        <v>0</v>
      </c>
      <c r="G5045" s="4">
        <f t="shared" si="394"/>
        <v>0</v>
      </c>
      <c r="H5045" s="8">
        <f t="shared" si="395"/>
        <v>0</v>
      </c>
      <c r="J5045" s="8">
        <v>56228</v>
      </c>
      <c r="K5045" s="8">
        <f t="shared" si="396"/>
        <v>56228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392"/>
        <v>-0.61187499999999995</v>
      </c>
      <c r="E5046" s="8">
        <v>-0.61187499999999995</v>
      </c>
      <c r="F5046" s="4">
        <f t="shared" si="393"/>
        <v>0</v>
      </c>
      <c r="G5046" s="4">
        <f t="shared" si="394"/>
        <v>0</v>
      </c>
      <c r="H5046" s="8">
        <f t="shared" si="395"/>
        <v>0</v>
      </c>
      <c r="J5046" s="8">
        <v>47194.5</v>
      </c>
      <c r="K5046" s="8">
        <f t="shared" si="396"/>
        <v>47194.5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392"/>
        <v>-0.61187499999999995</v>
      </c>
      <c r="E5047" s="8">
        <v>-0.61187499999999995</v>
      </c>
      <c r="F5047" s="4">
        <f t="shared" si="393"/>
        <v>0</v>
      </c>
      <c r="G5047" s="4">
        <f t="shared" si="394"/>
        <v>0</v>
      </c>
      <c r="H5047" s="8">
        <f t="shared" si="395"/>
        <v>0</v>
      </c>
      <c r="J5047" s="8">
        <v>-924.71500000000003</v>
      </c>
      <c r="K5047" s="8">
        <f t="shared" si="396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392"/>
        <v>-0.61187499999999995</v>
      </c>
      <c r="E5048" s="8">
        <v>-0.61187499999999995</v>
      </c>
      <c r="F5048" s="4">
        <f t="shared" si="393"/>
        <v>0</v>
      </c>
      <c r="G5048" s="4">
        <f t="shared" si="394"/>
        <v>0</v>
      </c>
      <c r="H5048" s="8">
        <f t="shared" si="395"/>
        <v>0</v>
      </c>
      <c r="J5048" s="8">
        <v>-924.71500000000003</v>
      </c>
      <c r="K5048" s="8">
        <f t="shared" si="396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392"/>
        <v>-0.61187499999999995</v>
      </c>
      <c r="E5049" s="8">
        <v>-0.61187499999999995</v>
      </c>
      <c r="F5049" s="4">
        <f t="shared" si="393"/>
        <v>0</v>
      </c>
      <c r="G5049" s="4">
        <f t="shared" si="394"/>
        <v>0</v>
      </c>
      <c r="H5049" s="8">
        <f t="shared" si="395"/>
        <v>0</v>
      </c>
      <c r="J5049" s="8">
        <v>-611.875</v>
      </c>
      <c r="K5049" s="8">
        <f t="shared" si="396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392"/>
        <v>-0.61187499999999995</v>
      </c>
      <c r="E5050" s="8">
        <v>-0.61187499999999995</v>
      </c>
      <c r="F5050" s="4">
        <f t="shared" si="393"/>
        <v>0</v>
      </c>
      <c r="G5050" s="4">
        <f t="shared" si="394"/>
        <v>0</v>
      </c>
      <c r="H5050" s="8">
        <f t="shared" si="395"/>
        <v>0</v>
      </c>
      <c r="J5050" s="8">
        <v>-611.875</v>
      </c>
      <c r="K5050" s="8">
        <f t="shared" si="396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392"/>
        <v>-0.61187499999999995</v>
      </c>
      <c r="E5051" s="8">
        <v>-0.61187499999999995</v>
      </c>
      <c r="F5051" s="4">
        <f t="shared" si="393"/>
        <v>0</v>
      </c>
      <c r="G5051" s="4">
        <f t="shared" si="394"/>
        <v>0</v>
      </c>
      <c r="H5051" s="8">
        <f t="shared" si="395"/>
        <v>0</v>
      </c>
      <c r="J5051" s="8">
        <v>-611.875</v>
      </c>
      <c r="K5051" s="8">
        <f t="shared" si="396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392"/>
        <v>-0.61187499999999995</v>
      </c>
      <c r="E5052" s="8">
        <v>-0.61187499999999995</v>
      </c>
      <c r="F5052" s="4">
        <f t="shared" si="393"/>
        <v>0</v>
      </c>
      <c r="G5052" s="4">
        <f t="shared" si="394"/>
        <v>0</v>
      </c>
      <c r="H5052" s="8">
        <f t="shared" si="395"/>
        <v>0</v>
      </c>
      <c r="J5052" s="8">
        <v>-611.875</v>
      </c>
      <c r="K5052" s="8">
        <f t="shared" si="396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392"/>
        <v>-1.0669200000000001</v>
      </c>
      <c r="E5053" s="8">
        <v>-1.0669150000000001</v>
      </c>
      <c r="F5053" s="4">
        <f t="shared" si="393"/>
        <v>5.000000000032756E-6</v>
      </c>
      <c r="G5053" s="4">
        <f t="shared" si="394"/>
        <v>5.000000000032756E-6</v>
      </c>
      <c r="H5053" s="8">
        <f t="shared" si="395"/>
        <v>2.5000000000327561E-11</v>
      </c>
      <c r="J5053" s="8">
        <v>-611.875</v>
      </c>
      <c r="K5053" s="8">
        <f t="shared" si="396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392"/>
        <v>-1.0669200000000001</v>
      </c>
      <c r="E5054" s="8">
        <v>-1.0669150000000001</v>
      </c>
      <c r="F5054" s="4">
        <f t="shared" si="393"/>
        <v>5.000000000032756E-6</v>
      </c>
      <c r="G5054" s="4">
        <f t="shared" si="394"/>
        <v>5.000000000032756E-6</v>
      </c>
      <c r="H5054" s="8">
        <f t="shared" si="395"/>
        <v>2.5000000000327561E-11</v>
      </c>
      <c r="J5054" s="8">
        <v>-611.875</v>
      </c>
      <c r="K5054" s="8">
        <f t="shared" si="396"/>
        <v>-611.875</v>
      </c>
    </row>
    <row r="5055" spans="1:11" x14ac:dyDescent="0.25">
      <c r="A5055" s="8">
        <v>5047</v>
      </c>
      <c r="B5055" s="8">
        <v>6</v>
      </c>
      <c r="C5055" s="8">
        <v>11652.2</v>
      </c>
      <c r="D5055" s="8">
        <f t="shared" si="392"/>
        <v>11.652200000000001</v>
      </c>
      <c r="E5055" s="8">
        <v>12.439294</v>
      </c>
      <c r="F5055" s="4">
        <f t="shared" si="393"/>
        <v>0.78709399999999974</v>
      </c>
      <c r="G5055" s="4">
        <f t="shared" si="394"/>
        <v>0.78709399999999974</v>
      </c>
      <c r="H5055" s="8">
        <f t="shared" si="395"/>
        <v>0.61951696483599961</v>
      </c>
      <c r="J5055" s="8">
        <v>-611.875</v>
      </c>
      <c r="K5055" s="8">
        <f t="shared" si="396"/>
        <v>-611.875</v>
      </c>
    </row>
    <row r="5056" spans="1:11" x14ac:dyDescent="0.25">
      <c r="A5056" s="8">
        <v>5048</v>
      </c>
      <c r="B5056" s="8">
        <v>7</v>
      </c>
      <c r="C5056" s="8">
        <v>109610</v>
      </c>
      <c r="D5056" s="8">
        <f t="shared" si="392"/>
        <v>109.61</v>
      </c>
      <c r="E5056" s="8">
        <v>110.129143</v>
      </c>
      <c r="F5056" s="4">
        <f t="shared" si="393"/>
        <v>0.51914299999999969</v>
      </c>
      <c r="G5056" s="4">
        <f t="shared" si="394"/>
        <v>0.51914299999999969</v>
      </c>
      <c r="H5056" s="8">
        <f t="shared" si="395"/>
        <v>0.26950945444899965</v>
      </c>
      <c r="J5056" s="8">
        <v>-611.875</v>
      </c>
      <c r="K5056" s="8">
        <f t="shared" si="396"/>
        <v>-611.875</v>
      </c>
    </row>
    <row r="5057" spans="1:11" x14ac:dyDescent="0.25">
      <c r="A5057" s="8">
        <v>5049</v>
      </c>
      <c r="B5057" s="8">
        <v>8</v>
      </c>
      <c r="C5057" s="8">
        <v>108661</v>
      </c>
      <c r="D5057" s="8">
        <f t="shared" si="392"/>
        <v>108.661</v>
      </c>
      <c r="E5057" s="8">
        <v>108.96228600000001</v>
      </c>
      <c r="F5057" s="4">
        <f t="shared" si="393"/>
        <v>0.30128600000000461</v>
      </c>
      <c r="G5057" s="4">
        <f t="shared" si="394"/>
        <v>0.30128600000000461</v>
      </c>
      <c r="H5057" s="8">
        <f t="shared" si="395"/>
        <v>9.0773253796002776E-2</v>
      </c>
      <c r="J5057" s="8">
        <v>-611.875</v>
      </c>
      <c r="K5057" s="8">
        <f t="shared" si="396"/>
        <v>-611.875</v>
      </c>
    </row>
    <row r="5058" spans="1:11" x14ac:dyDescent="0.25">
      <c r="A5058" s="8">
        <v>5050</v>
      </c>
      <c r="B5058" s="8">
        <v>9</v>
      </c>
      <c r="C5058" s="8">
        <v>107670</v>
      </c>
      <c r="D5058" s="8">
        <f t="shared" si="392"/>
        <v>107.67</v>
      </c>
      <c r="E5058" s="8">
        <v>108.064685</v>
      </c>
      <c r="F5058" s="4">
        <f t="shared" si="393"/>
        <v>0.39468499999999551</v>
      </c>
      <c r="G5058" s="4">
        <f t="shared" si="394"/>
        <v>0.39468499999999551</v>
      </c>
      <c r="H5058" s="8">
        <f t="shared" si="395"/>
        <v>0.15577624922499644</v>
      </c>
      <c r="J5058" s="8">
        <v>-1066.92</v>
      </c>
      <c r="K5058" s="8">
        <f t="shared" si="396"/>
        <v>-1066.92</v>
      </c>
    </row>
    <row r="5059" spans="1:11" x14ac:dyDescent="0.25">
      <c r="A5059" s="8">
        <v>5051</v>
      </c>
      <c r="B5059" s="8">
        <v>10</v>
      </c>
      <c r="C5059" s="8">
        <v>106857</v>
      </c>
      <c r="D5059" s="8">
        <f t="shared" si="392"/>
        <v>106.857</v>
      </c>
      <c r="E5059" s="8">
        <v>106.837802</v>
      </c>
      <c r="F5059" s="4">
        <f t="shared" si="393"/>
        <v>-1.9198000000002935E-2</v>
      </c>
      <c r="G5059" s="4">
        <f t="shared" si="394"/>
        <v>1.9198000000002935E-2</v>
      </c>
      <c r="H5059" s="8">
        <f t="shared" si="395"/>
        <v>3.6856320400011268E-4</v>
      </c>
      <c r="J5059" s="8">
        <v>-1066.92</v>
      </c>
      <c r="K5059" s="8">
        <f t="shared" si="396"/>
        <v>-1066.92</v>
      </c>
    </row>
    <row r="5060" spans="1:11" x14ac:dyDescent="0.25">
      <c r="A5060" s="8">
        <v>5052</v>
      </c>
      <c r="B5060" s="8">
        <v>11</v>
      </c>
      <c r="C5060" s="8">
        <v>106181</v>
      </c>
      <c r="D5060" s="8">
        <f t="shared" si="392"/>
        <v>106.181</v>
      </c>
      <c r="E5060" s="8">
        <v>106.503477</v>
      </c>
      <c r="F5060" s="4">
        <f t="shared" si="393"/>
        <v>0.32247700000000634</v>
      </c>
      <c r="G5060" s="4">
        <f t="shared" si="394"/>
        <v>0.32247700000000634</v>
      </c>
      <c r="H5060" s="8">
        <f t="shared" si="395"/>
        <v>0.10399141552900409</v>
      </c>
      <c r="J5060" s="8">
        <v>-1066.92</v>
      </c>
      <c r="K5060" s="8">
        <f t="shared" si="396"/>
        <v>-1066.92</v>
      </c>
    </row>
    <row r="5061" spans="1:11" x14ac:dyDescent="0.25">
      <c r="A5061" s="8">
        <v>5053</v>
      </c>
      <c r="B5061" s="8">
        <v>12</v>
      </c>
      <c r="C5061" s="8">
        <v>105523</v>
      </c>
      <c r="D5061" s="8">
        <f t="shared" si="392"/>
        <v>105.523</v>
      </c>
      <c r="E5061" s="8">
        <v>105.828289</v>
      </c>
      <c r="F5061" s="4">
        <f t="shared" si="393"/>
        <v>0.30528900000000192</v>
      </c>
      <c r="G5061" s="4">
        <f t="shared" si="394"/>
        <v>0.30528900000000192</v>
      </c>
      <c r="H5061" s="8">
        <f t="shared" si="395"/>
        <v>9.3201373521001177E-2</v>
      </c>
      <c r="J5061" s="8">
        <v>-4620.16</v>
      </c>
      <c r="K5061" s="8">
        <f t="shared" si="396"/>
        <v>-4620.16</v>
      </c>
    </row>
    <row r="5062" spans="1:11" x14ac:dyDescent="0.25">
      <c r="A5062" s="8">
        <v>5054</v>
      </c>
      <c r="B5062" s="8">
        <v>13</v>
      </c>
      <c r="C5062" s="8">
        <v>105247</v>
      </c>
      <c r="D5062" s="8">
        <f t="shared" si="392"/>
        <v>105.247</v>
      </c>
      <c r="E5062" s="8">
        <v>105.55404900000001</v>
      </c>
      <c r="F5062" s="4">
        <f t="shared" si="393"/>
        <v>0.30704900000000634</v>
      </c>
      <c r="G5062" s="4">
        <f t="shared" si="394"/>
        <v>0.30704900000000634</v>
      </c>
      <c r="H5062" s="8">
        <f t="shared" si="395"/>
        <v>9.4279088401003894E-2</v>
      </c>
      <c r="J5062" s="8">
        <v>60199.9</v>
      </c>
      <c r="K5062" s="8">
        <f t="shared" si="396"/>
        <v>60199.9</v>
      </c>
    </row>
    <row r="5063" spans="1:11" x14ac:dyDescent="0.25">
      <c r="A5063" s="8">
        <v>5055</v>
      </c>
      <c r="B5063" s="8">
        <v>14</v>
      </c>
      <c r="C5063" s="8">
        <v>105366</v>
      </c>
      <c r="D5063" s="8">
        <f t="shared" si="392"/>
        <v>105.366</v>
      </c>
      <c r="E5063" s="8">
        <v>105.678106</v>
      </c>
      <c r="F5063" s="4">
        <f t="shared" si="393"/>
        <v>0.31210599999999999</v>
      </c>
      <c r="G5063" s="4">
        <f t="shared" si="394"/>
        <v>0.31210599999999999</v>
      </c>
      <c r="H5063" s="8">
        <f t="shared" si="395"/>
        <v>9.7410155235999996E-2</v>
      </c>
      <c r="J5063" s="8">
        <v>107155</v>
      </c>
      <c r="K5063" s="8">
        <f t="shared" si="396"/>
        <v>107155</v>
      </c>
    </row>
    <row r="5064" spans="1:11" x14ac:dyDescent="0.25">
      <c r="A5064" s="8">
        <v>5056</v>
      </c>
      <c r="B5064" s="8">
        <v>15</v>
      </c>
      <c r="C5064" s="8">
        <v>105472</v>
      </c>
      <c r="D5064" s="8">
        <f t="shared" si="392"/>
        <v>105.47199999999999</v>
      </c>
      <c r="E5064" s="8">
        <v>105.80129599999999</v>
      </c>
      <c r="F5064" s="4">
        <f t="shared" si="393"/>
        <v>0.32929599999999937</v>
      </c>
      <c r="G5064" s="4">
        <f t="shared" si="394"/>
        <v>0.32929599999999937</v>
      </c>
      <c r="H5064" s="8">
        <f t="shared" si="395"/>
        <v>0.10843585561599958</v>
      </c>
      <c r="J5064" s="8">
        <v>106536</v>
      </c>
      <c r="K5064" s="8">
        <f t="shared" si="396"/>
        <v>106536</v>
      </c>
    </row>
    <row r="5065" spans="1:11" x14ac:dyDescent="0.25">
      <c r="A5065" s="8">
        <v>5057</v>
      </c>
      <c r="B5065" s="8">
        <v>16</v>
      </c>
      <c r="C5065" s="8">
        <v>105824</v>
      </c>
      <c r="D5065" s="8">
        <f t="shared" ref="D5065:D5128" si="397">C5065/1000</f>
        <v>105.824</v>
      </c>
      <c r="E5065" s="8">
        <v>106.24477400000001</v>
      </c>
      <c r="F5065" s="4">
        <f t="shared" ref="F5065:F5128" si="398">(E5065- D5065)</f>
        <v>0.42077400000000864</v>
      </c>
      <c r="G5065" s="4">
        <f t="shared" ref="G5065:G5128" si="399">ABS(F5065)</f>
        <v>0.42077400000000864</v>
      </c>
      <c r="H5065" s="8">
        <f t="shared" ref="H5065:H5128" si="400">(G5065^2)</f>
        <v>0.17705075907600726</v>
      </c>
      <c r="J5065" s="8">
        <v>106074</v>
      </c>
      <c r="K5065" s="8">
        <f t="shared" si="396"/>
        <v>106074</v>
      </c>
    </row>
    <row r="5066" spans="1:11" x14ac:dyDescent="0.25">
      <c r="A5066" s="8">
        <v>5058</v>
      </c>
      <c r="B5066" s="8">
        <v>17</v>
      </c>
      <c r="C5066" s="8">
        <v>65930.8</v>
      </c>
      <c r="D5066" s="8">
        <f t="shared" si="397"/>
        <v>65.930800000000005</v>
      </c>
      <c r="E5066" s="8">
        <v>63.470370000000003</v>
      </c>
      <c r="F5066" s="4">
        <f t="shared" si="398"/>
        <v>-2.4604300000000023</v>
      </c>
      <c r="G5066" s="4">
        <f t="shared" si="399"/>
        <v>2.4604300000000023</v>
      </c>
      <c r="H5066" s="8">
        <f t="shared" si="400"/>
        <v>6.0537157849000112</v>
      </c>
      <c r="J5066" s="8">
        <v>105622</v>
      </c>
      <c r="K5066" s="8">
        <f t="shared" si="396"/>
        <v>105622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397"/>
        <v>-0.92471500000000006</v>
      </c>
      <c r="E5067" s="8">
        <v>-0.92471499999999995</v>
      </c>
      <c r="F5067" s="4">
        <f t="shared" si="398"/>
        <v>1.1102230246251565E-16</v>
      </c>
      <c r="G5067" s="4">
        <f t="shared" si="399"/>
        <v>1.1102230246251565E-16</v>
      </c>
      <c r="H5067" s="8">
        <f t="shared" si="400"/>
        <v>1.2325951644078309E-32</v>
      </c>
      <c r="J5067" s="8">
        <v>105459</v>
      </c>
      <c r="K5067" s="8">
        <f t="shared" si="396"/>
        <v>105459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397"/>
        <v>-0.61187499999999995</v>
      </c>
      <c r="E5068" s="8">
        <v>-0.61187499999999995</v>
      </c>
      <c r="F5068" s="4">
        <f t="shared" si="398"/>
        <v>0</v>
      </c>
      <c r="G5068" s="4">
        <f t="shared" si="399"/>
        <v>0</v>
      </c>
      <c r="H5068" s="8">
        <f t="shared" si="400"/>
        <v>0</v>
      </c>
      <c r="J5068" s="8">
        <v>105581</v>
      </c>
      <c r="K5068" s="8">
        <f t="shared" si="396"/>
        <v>105581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397"/>
        <v>-0.61187499999999995</v>
      </c>
      <c r="E5069" s="8">
        <v>-0.61187499999999995</v>
      </c>
      <c r="F5069" s="4">
        <f t="shared" si="398"/>
        <v>0</v>
      </c>
      <c r="G5069" s="4">
        <f t="shared" si="399"/>
        <v>0</v>
      </c>
      <c r="H5069" s="8">
        <f t="shared" si="400"/>
        <v>0</v>
      </c>
      <c r="J5069" s="8">
        <v>105701</v>
      </c>
      <c r="K5069" s="8">
        <f t="shared" si="396"/>
        <v>105701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397"/>
        <v>-0.61187499999999995</v>
      </c>
      <c r="E5070" s="8">
        <v>-0.61187499999999995</v>
      </c>
      <c r="F5070" s="4">
        <f t="shared" si="398"/>
        <v>0</v>
      </c>
      <c r="G5070" s="4">
        <f t="shared" si="399"/>
        <v>0</v>
      </c>
      <c r="H5070" s="8">
        <f t="shared" si="400"/>
        <v>0</v>
      </c>
      <c r="J5070" s="8">
        <v>104045</v>
      </c>
      <c r="K5070" s="8">
        <f t="shared" si="396"/>
        <v>104045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397"/>
        <v>-0.61187499999999995</v>
      </c>
      <c r="E5071" s="8">
        <v>-0.61187499999999995</v>
      </c>
      <c r="F5071" s="4">
        <f t="shared" si="398"/>
        <v>0</v>
      </c>
      <c r="G5071" s="4">
        <f t="shared" si="399"/>
        <v>0</v>
      </c>
      <c r="H5071" s="8">
        <f t="shared" si="400"/>
        <v>0</v>
      </c>
      <c r="J5071" s="8">
        <v>60179.1</v>
      </c>
      <c r="K5071" s="8">
        <f t="shared" si="396"/>
        <v>60179.1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397"/>
        <v>-0.61187499999999995</v>
      </c>
      <c r="E5072" s="8">
        <v>-0.61187499999999995</v>
      </c>
      <c r="F5072" s="4">
        <f t="shared" si="398"/>
        <v>0</v>
      </c>
      <c r="G5072" s="4">
        <f t="shared" si="399"/>
        <v>0</v>
      </c>
      <c r="H5072" s="8">
        <f t="shared" si="400"/>
        <v>0</v>
      </c>
      <c r="J5072" s="8">
        <v>-924.71500000000003</v>
      </c>
      <c r="K5072" s="8">
        <f t="shared" si="396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397"/>
        <v>-0.61187499999999995</v>
      </c>
      <c r="E5073" s="8">
        <v>-0.61187499999999995</v>
      </c>
      <c r="F5073" s="4">
        <f t="shared" si="398"/>
        <v>0</v>
      </c>
      <c r="G5073" s="4">
        <f t="shared" si="399"/>
        <v>0</v>
      </c>
      <c r="H5073" s="8">
        <f t="shared" si="400"/>
        <v>0</v>
      </c>
      <c r="J5073" s="8">
        <v>-611.875</v>
      </c>
      <c r="K5073" s="8">
        <f t="shared" si="396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397"/>
        <v>-0.61187499999999995</v>
      </c>
      <c r="E5074" s="8">
        <v>-0.61187499999999995</v>
      </c>
      <c r="F5074" s="4">
        <f t="shared" si="398"/>
        <v>0</v>
      </c>
      <c r="G5074" s="4">
        <f t="shared" si="399"/>
        <v>0</v>
      </c>
      <c r="H5074" s="8">
        <f t="shared" si="400"/>
        <v>0</v>
      </c>
      <c r="J5074" s="8">
        <v>-611.875</v>
      </c>
      <c r="K5074" s="8">
        <f t="shared" si="396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397"/>
        <v>-0.61187499999999995</v>
      </c>
      <c r="E5075" s="8">
        <v>-0.61187499999999995</v>
      </c>
      <c r="F5075" s="4">
        <f t="shared" si="398"/>
        <v>0</v>
      </c>
      <c r="G5075" s="4">
        <f t="shared" si="399"/>
        <v>0</v>
      </c>
      <c r="H5075" s="8">
        <f t="shared" si="400"/>
        <v>0</v>
      </c>
      <c r="J5075" s="8">
        <v>-611.875</v>
      </c>
      <c r="K5075" s="8">
        <f t="shared" si="396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397"/>
        <v>-0.61187499999999995</v>
      </c>
      <c r="E5076" s="8">
        <v>-0.61187499999999995</v>
      </c>
      <c r="F5076" s="4">
        <f t="shared" si="398"/>
        <v>0</v>
      </c>
      <c r="G5076" s="4">
        <f t="shared" si="399"/>
        <v>0</v>
      </c>
      <c r="H5076" s="8">
        <f t="shared" si="400"/>
        <v>0</v>
      </c>
      <c r="J5076" s="8">
        <v>-611.875</v>
      </c>
      <c r="K5076" s="8">
        <f t="shared" si="396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397"/>
        <v>-0.61187499999999995</v>
      </c>
      <c r="E5077" s="8">
        <v>-0.61187499999999995</v>
      </c>
      <c r="F5077" s="4">
        <f t="shared" si="398"/>
        <v>0</v>
      </c>
      <c r="G5077" s="4">
        <f t="shared" si="399"/>
        <v>0</v>
      </c>
      <c r="H5077" s="8">
        <f t="shared" si="400"/>
        <v>0</v>
      </c>
      <c r="J5077" s="8">
        <v>-611.875</v>
      </c>
      <c r="K5077" s="8">
        <f t="shared" si="396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397"/>
        <v>-1.0669200000000001</v>
      </c>
      <c r="E5078" s="8">
        <v>-1.0669150000000001</v>
      </c>
      <c r="F5078" s="4">
        <f t="shared" si="398"/>
        <v>5.000000000032756E-6</v>
      </c>
      <c r="G5078" s="4">
        <f t="shared" si="399"/>
        <v>5.000000000032756E-6</v>
      </c>
      <c r="H5078" s="8">
        <f t="shared" si="400"/>
        <v>2.5000000000327561E-11</v>
      </c>
      <c r="J5078" s="8">
        <v>-611.875</v>
      </c>
      <c r="K5078" s="8">
        <f t="shared" si="396"/>
        <v>-611.875</v>
      </c>
    </row>
    <row r="5079" spans="1:11" x14ac:dyDescent="0.25">
      <c r="A5079" s="8">
        <v>5071</v>
      </c>
      <c r="B5079" s="8">
        <v>6</v>
      </c>
      <c r="C5079" s="8">
        <v>-4733.72</v>
      </c>
      <c r="D5079" s="8">
        <f t="shared" si="397"/>
        <v>-4.7337199999999999</v>
      </c>
      <c r="E5079" s="8">
        <v>-4.7383009999999999</v>
      </c>
      <c r="F5079" s="4">
        <f t="shared" si="398"/>
        <v>-4.5809999999999462E-3</v>
      </c>
      <c r="G5079" s="4">
        <f t="shared" si="399"/>
        <v>4.5809999999999462E-3</v>
      </c>
      <c r="H5079" s="8">
        <f t="shared" si="400"/>
        <v>2.0985560999999506E-5</v>
      </c>
      <c r="J5079" s="8">
        <v>-611.875</v>
      </c>
      <c r="K5079" s="8">
        <f t="shared" si="396"/>
        <v>-611.875</v>
      </c>
    </row>
    <row r="5080" spans="1:11" x14ac:dyDescent="0.25">
      <c r="A5080" s="8">
        <v>5072</v>
      </c>
      <c r="B5080" s="8">
        <v>7</v>
      </c>
      <c r="C5080" s="8">
        <v>105265</v>
      </c>
      <c r="D5080" s="8">
        <f t="shared" si="397"/>
        <v>105.265</v>
      </c>
      <c r="E5080" s="8">
        <v>105.850774</v>
      </c>
      <c r="F5080" s="4">
        <f t="shared" si="398"/>
        <v>0.58577400000000068</v>
      </c>
      <c r="G5080" s="4">
        <f t="shared" si="399"/>
        <v>0.58577400000000068</v>
      </c>
      <c r="H5080" s="8">
        <f t="shared" si="400"/>
        <v>0.34313117907600083</v>
      </c>
      <c r="J5080" s="8">
        <v>-611.875</v>
      </c>
      <c r="K5080" s="8">
        <f t="shared" si="396"/>
        <v>-611.875</v>
      </c>
    </row>
    <row r="5081" spans="1:11" x14ac:dyDescent="0.25">
      <c r="A5081" s="8">
        <v>5073</v>
      </c>
      <c r="B5081" s="8">
        <v>8</v>
      </c>
      <c r="C5081" s="8">
        <v>109052</v>
      </c>
      <c r="D5081" s="8">
        <f t="shared" si="397"/>
        <v>109.05200000000001</v>
      </c>
      <c r="E5081" s="8">
        <v>109.239893</v>
      </c>
      <c r="F5081" s="4">
        <f t="shared" si="398"/>
        <v>0.18789299999998832</v>
      </c>
      <c r="G5081" s="4">
        <f t="shared" si="399"/>
        <v>0.18789299999998832</v>
      </c>
      <c r="H5081" s="8">
        <f t="shared" si="400"/>
        <v>3.5303779448995612E-2</v>
      </c>
      <c r="J5081" s="8">
        <v>-611.875</v>
      </c>
      <c r="K5081" s="8">
        <f t="shared" si="396"/>
        <v>-611.875</v>
      </c>
    </row>
    <row r="5082" spans="1:11" x14ac:dyDescent="0.25">
      <c r="A5082" s="8">
        <v>5074</v>
      </c>
      <c r="B5082" s="8">
        <v>9</v>
      </c>
      <c r="C5082" s="8">
        <v>108208</v>
      </c>
      <c r="D5082" s="8">
        <f t="shared" si="397"/>
        <v>108.208</v>
      </c>
      <c r="E5082" s="8">
        <v>108.654158</v>
      </c>
      <c r="F5082" s="4">
        <f t="shared" si="398"/>
        <v>0.44615799999999695</v>
      </c>
      <c r="G5082" s="4">
        <f t="shared" si="399"/>
        <v>0.44615799999999695</v>
      </c>
      <c r="H5082" s="8">
        <f t="shared" si="400"/>
        <v>0.19905696096399728</v>
      </c>
      <c r="J5082" s="8">
        <v>-1066.92</v>
      </c>
      <c r="K5082" s="8">
        <f t="shared" si="396"/>
        <v>-1066.92</v>
      </c>
    </row>
    <row r="5083" spans="1:11" x14ac:dyDescent="0.25">
      <c r="A5083" s="8">
        <v>5075</v>
      </c>
      <c r="B5083" s="8">
        <v>10</v>
      </c>
      <c r="C5083" s="8">
        <v>107476</v>
      </c>
      <c r="D5083" s="8">
        <f t="shared" si="397"/>
        <v>107.476</v>
      </c>
      <c r="E5083" s="8">
        <v>107.80195000000001</v>
      </c>
      <c r="F5083" s="4">
        <f t="shared" si="398"/>
        <v>0.32595000000000596</v>
      </c>
      <c r="G5083" s="4">
        <f t="shared" si="399"/>
        <v>0.32595000000000596</v>
      </c>
      <c r="H5083" s="8">
        <f t="shared" si="400"/>
        <v>0.10624340250000389</v>
      </c>
      <c r="J5083" s="8">
        <v>-1066.92</v>
      </c>
      <c r="K5083" s="8">
        <f t="shared" si="396"/>
        <v>-1066.92</v>
      </c>
    </row>
    <row r="5084" spans="1:11" x14ac:dyDescent="0.25">
      <c r="A5084" s="8">
        <v>5076</v>
      </c>
      <c r="B5084" s="8">
        <v>11</v>
      </c>
      <c r="C5084" s="8">
        <v>106911</v>
      </c>
      <c r="D5084" s="8">
        <f t="shared" si="397"/>
        <v>106.911</v>
      </c>
      <c r="E5084" s="8">
        <v>107.23129</v>
      </c>
      <c r="F5084" s="4">
        <f t="shared" si="398"/>
        <v>0.32028999999999996</v>
      </c>
      <c r="G5084" s="4">
        <f t="shared" si="399"/>
        <v>0.32028999999999996</v>
      </c>
      <c r="H5084" s="8">
        <f t="shared" si="400"/>
        <v>0.10258568409999998</v>
      </c>
      <c r="J5084" s="8">
        <v>12453</v>
      </c>
      <c r="K5084" s="8">
        <f t="shared" si="396"/>
        <v>12453</v>
      </c>
    </row>
    <row r="5085" spans="1:11" x14ac:dyDescent="0.25">
      <c r="A5085" s="8">
        <v>5077</v>
      </c>
      <c r="B5085" s="8">
        <v>12</v>
      </c>
      <c r="C5085" s="8">
        <v>106325</v>
      </c>
      <c r="D5085" s="8">
        <f t="shared" si="397"/>
        <v>106.325</v>
      </c>
      <c r="E5085" s="8">
        <v>106.65631999999999</v>
      </c>
      <c r="F5085" s="4">
        <f t="shared" si="398"/>
        <v>0.33131999999999096</v>
      </c>
      <c r="G5085" s="4">
        <f t="shared" si="399"/>
        <v>0.33131999999999096</v>
      </c>
      <c r="H5085" s="8">
        <f t="shared" si="400"/>
        <v>0.10977294239999401</v>
      </c>
      <c r="J5085" s="8">
        <v>110077</v>
      </c>
      <c r="K5085" s="8">
        <f t="shared" si="396"/>
        <v>110077</v>
      </c>
    </row>
    <row r="5086" spans="1:11" x14ac:dyDescent="0.25">
      <c r="A5086" s="8">
        <v>5078</v>
      </c>
      <c r="B5086" s="8">
        <v>13</v>
      </c>
      <c r="C5086" s="8">
        <v>105876</v>
      </c>
      <c r="D5086" s="8">
        <f t="shared" si="397"/>
        <v>105.876</v>
      </c>
      <c r="E5086" s="8">
        <v>106.18542600000001</v>
      </c>
      <c r="F5086" s="4">
        <f t="shared" si="398"/>
        <v>0.30942600000000198</v>
      </c>
      <c r="G5086" s="4">
        <f t="shared" si="399"/>
        <v>0.30942600000000198</v>
      </c>
      <c r="H5086" s="8">
        <f t="shared" si="400"/>
        <v>9.574444947600122E-2</v>
      </c>
      <c r="J5086" s="8">
        <v>108953</v>
      </c>
      <c r="K5086" s="8">
        <f t="shared" si="396"/>
        <v>108953</v>
      </c>
    </row>
    <row r="5087" spans="1:11" x14ac:dyDescent="0.25">
      <c r="A5087" s="8">
        <v>5079</v>
      </c>
      <c r="B5087" s="8">
        <v>14</v>
      </c>
      <c r="C5087" s="8">
        <v>105599</v>
      </c>
      <c r="D5087" s="8">
        <f t="shared" si="397"/>
        <v>105.599</v>
      </c>
      <c r="E5087" s="8">
        <v>105.664084</v>
      </c>
      <c r="F5087" s="4">
        <f t="shared" si="398"/>
        <v>6.5083999999998809E-2</v>
      </c>
      <c r="G5087" s="4">
        <f t="shared" si="399"/>
        <v>6.5083999999998809E-2</v>
      </c>
      <c r="H5087" s="8">
        <f t="shared" si="400"/>
        <v>4.235927055999845E-3</v>
      </c>
      <c r="J5087" s="8">
        <v>108076</v>
      </c>
      <c r="K5087" s="8">
        <f t="shared" si="396"/>
        <v>108076</v>
      </c>
    </row>
    <row r="5088" spans="1:11" x14ac:dyDescent="0.25">
      <c r="A5088" s="8">
        <v>5080</v>
      </c>
      <c r="B5088" s="8">
        <v>15</v>
      </c>
      <c r="C5088" s="8">
        <v>105343</v>
      </c>
      <c r="D5088" s="8">
        <f t="shared" si="397"/>
        <v>105.343</v>
      </c>
      <c r="E5088" s="8">
        <v>105.579401</v>
      </c>
      <c r="F5088" s="4">
        <f t="shared" si="398"/>
        <v>0.23640100000000075</v>
      </c>
      <c r="G5088" s="4">
        <f t="shared" si="399"/>
        <v>0.23640100000000075</v>
      </c>
      <c r="H5088" s="8">
        <f t="shared" si="400"/>
        <v>5.5885432801000355E-2</v>
      </c>
      <c r="J5088" s="8">
        <v>106881</v>
      </c>
      <c r="K5088" s="8">
        <f t="shared" si="396"/>
        <v>106881</v>
      </c>
    </row>
    <row r="5089" spans="1:11" x14ac:dyDescent="0.25">
      <c r="A5089" s="8">
        <v>5081</v>
      </c>
      <c r="B5089" s="8">
        <v>16</v>
      </c>
      <c r="C5089" s="8">
        <v>100484</v>
      </c>
      <c r="D5089" s="8">
        <f t="shared" si="397"/>
        <v>100.48399999999999</v>
      </c>
      <c r="E5089" s="8">
        <v>98.970579999999998</v>
      </c>
      <c r="F5089" s="4">
        <f t="shared" si="398"/>
        <v>-1.5134199999999964</v>
      </c>
      <c r="G5089" s="4">
        <f t="shared" si="399"/>
        <v>1.5134199999999964</v>
      </c>
      <c r="H5089" s="8">
        <f t="shared" si="400"/>
        <v>2.2904400963999891</v>
      </c>
      <c r="J5089" s="8">
        <v>106559</v>
      </c>
      <c r="K5089" s="8">
        <f t="shared" si="396"/>
        <v>106559</v>
      </c>
    </row>
    <row r="5090" spans="1:11" x14ac:dyDescent="0.25">
      <c r="A5090" s="8">
        <v>5082</v>
      </c>
      <c r="B5090" s="8">
        <v>17</v>
      </c>
      <c r="C5090" s="8">
        <v>49731.8</v>
      </c>
      <c r="D5090" s="8">
        <f t="shared" si="397"/>
        <v>49.7318</v>
      </c>
      <c r="E5090" s="8">
        <v>47.753597999999997</v>
      </c>
      <c r="F5090" s="4">
        <f t="shared" si="398"/>
        <v>-1.9782020000000031</v>
      </c>
      <c r="G5090" s="4">
        <f t="shared" si="399"/>
        <v>1.9782020000000031</v>
      </c>
      <c r="H5090" s="8">
        <f t="shared" si="400"/>
        <v>3.9132831528040124</v>
      </c>
      <c r="J5090" s="8">
        <v>105902</v>
      </c>
      <c r="K5090" s="8">
        <f t="shared" si="396"/>
        <v>105902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397"/>
        <v>-0.92471500000000006</v>
      </c>
      <c r="E5091" s="8">
        <v>-0.92471499999999995</v>
      </c>
      <c r="F5091" s="4">
        <f t="shared" si="398"/>
        <v>1.1102230246251565E-16</v>
      </c>
      <c r="G5091" s="4">
        <f t="shared" si="399"/>
        <v>1.1102230246251565E-16</v>
      </c>
      <c r="H5091" s="8">
        <f t="shared" si="400"/>
        <v>1.2325951644078309E-32</v>
      </c>
      <c r="J5091" s="8">
        <v>105639</v>
      </c>
      <c r="K5091" s="8">
        <f t="shared" si="396"/>
        <v>105639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397"/>
        <v>-0.61187499999999995</v>
      </c>
      <c r="E5092" s="8">
        <v>-0.61187499999999995</v>
      </c>
      <c r="F5092" s="4">
        <f t="shared" si="398"/>
        <v>0</v>
      </c>
      <c r="G5092" s="4">
        <f t="shared" si="399"/>
        <v>0</v>
      </c>
      <c r="H5092" s="8">
        <f t="shared" si="400"/>
        <v>0</v>
      </c>
      <c r="J5092" s="8">
        <v>105758</v>
      </c>
      <c r="K5092" s="8">
        <f t="shared" si="396"/>
        <v>105758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397"/>
        <v>-0.61187499999999995</v>
      </c>
      <c r="E5093" s="8">
        <v>-0.61187499999999995</v>
      </c>
      <c r="F5093" s="4">
        <f t="shared" si="398"/>
        <v>0</v>
      </c>
      <c r="G5093" s="4">
        <f t="shared" si="399"/>
        <v>0</v>
      </c>
      <c r="H5093" s="8">
        <f t="shared" si="400"/>
        <v>0</v>
      </c>
      <c r="J5093" s="8">
        <v>105876</v>
      </c>
      <c r="K5093" s="8">
        <f t="shared" si="396"/>
        <v>105876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397"/>
        <v>-0.61187499999999995</v>
      </c>
      <c r="E5094" s="8">
        <v>-0.61187499999999995</v>
      </c>
      <c r="F5094" s="4">
        <f t="shared" si="398"/>
        <v>0</v>
      </c>
      <c r="G5094" s="4">
        <f t="shared" si="399"/>
        <v>0</v>
      </c>
      <c r="H5094" s="8">
        <f t="shared" si="400"/>
        <v>0</v>
      </c>
      <c r="J5094" s="8">
        <v>106013</v>
      </c>
      <c r="K5094" s="8">
        <f t="shared" si="396"/>
        <v>106013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397"/>
        <v>-0.61187499999999995</v>
      </c>
      <c r="E5095" s="8">
        <v>-0.61187499999999995</v>
      </c>
      <c r="F5095" s="4">
        <f t="shared" si="398"/>
        <v>0</v>
      </c>
      <c r="G5095" s="4">
        <f t="shared" si="399"/>
        <v>0</v>
      </c>
      <c r="H5095" s="8">
        <f t="shared" si="400"/>
        <v>0</v>
      </c>
      <c r="J5095" s="8">
        <v>63982</v>
      </c>
      <c r="K5095" s="8">
        <f t="shared" si="396"/>
        <v>63982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397"/>
        <v>-0.61187499999999995</v>
      </c>
      <c r="E5096" s="8">
        <v>-0.61187499999999995</v>
      </c>
      <c r="F5096" s="4">
        <f t="shared" si="398"/>
        <v>0</v>
      </c>
      <c r="G5096" s="4">
        <f t="shared" si="399"/>
        <v>0</v>
      </c>
      <c r="H5096" s="8">
        <f t="shared" si="400"/>
        <v>0</v>
      </c>
      <c r="J5096" s="8">
        <v>-924.71500000000003</v>
      </c>
      <c r="K5096" s="8">
        <f t="shared" si="396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397"/>
        <v>-0.61187499999999995</v>
      </c>
      <c r="E5097" s="8">
        <v>-0.61187499999999995</v>
      </c>
      <c r="F5097" s="4">
        <f t="shared" si="398"/>
        <v>0</v>
      </c>
      <c r="G5097" s="4">
        <f t="shared" si="399"/>
        <v>0</v>
      </c>
      <c r="H5097" s="8">
        <f t="shared" si="400"/>
        <v>0</v>
      </c>
      <c r="J5097" s="8">
        <v>-611.875</v>
      </c>
      <c r="K5097" s="8">
        <f t="shared" si="396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397"/>
        <v>-0.61187499999999995</v>
      </c>
      <c r="E5098" s="8">
        <v>-0.61187499999999995</v>
      </c>
      <c r="F5098" s="4">
        <f t="shared" si="398"/>
        <v>0</v>
      </c>
      <c r="G5098" s="4">
        <f t="shared" si="399"/>
        <v>0</v>
      </c>
      <c r="H5098" s="8">
        <f t="shared" si="400"/>
        <v>0</v>
      </c>
      <c r="J5098" s="8">
        <v>-611.875</v>
      </c>
      <c r="K5098" s="8">
        <f t="shared" si="396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397"/>
        <v>-0.61187499999999995</v>
      </c>
      <c r="E5099" s="8">
        <v>-0.61187499999999995</v>
      </c>
      <c r="F5099" s="4">
        <f t="shared" si="398"/>
        <v>0</v>
      </c>
      <c r="G5099" s="4">
        <f t="shared" si="399"/>
        <v>0</v>
      </c>
      <c r="H5099" s="8">
        <f t="shared" si="400"/>
        <v>0</v>
      </c>
      <c r="J5099" s="8">
        <v>-611.875</v>
      </c>
      <c r="K5099" s="8">
        <f t="shared" si="396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397"/>
        <v>-0.61187499999999995</v>
      </c>
      <c r="E5100" s="8">
        <v>-0.61187499999999995</v>
      </c>
      <c r="F5100" s="4">
        <f t="shared" si="398"/>
        <v>0</v>
      </c>
      <c r="G5100" s="4">
        <f t="shared" si="399"/>
        <v>0</v>
      </c>
      <c r="H5100" s="8">
        <f t="shared" si="400"/>
        <v>0</v>
      </c>
      <c r="J5100" s="8">
        <v>-611.875</v>
      </c>
      <c r="K5100" s="8">
        <f t="shared" ref="K5100:K5163" si="40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397"/>
        <v>-0.61187499999999995</v>
      </c>
      <c r="E5101" s="8">
        <v>-0.61187499999999995</v>
      </c>
      <c r="F5101" s="4">
        <f t="shared" si="398"/>
        <v>0</v>
      </c>
      <c r="G5101" s="4">
        <f t="shared" si="399"/>
        <v>0</v>
      </c>
      <c r="H5101" s="8">
        <f t="shared" si="400"/>
        <v>0</v>
      </c>
      <c r="J5101" s="8">
        <v>-611.875</v>
      </c>
      <c r="K5101" s="8">
        <f t="shared" si="40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397"/>
        <v>-1.0669200000000001</v>
      </c>
      <c r="E5102" s="8">
        <v>-1.0669150000000001</v>
      </c>
      <c r="F5102" s="4">
        <f t="shared" si="398"/>
        <v>5.000000000032756E-6</v>
      </c>
      <c r="G5102" s="4">
        <f t="shared" si="399"/>
        <v>5.000000000032756E-6</v>
      </c>
      <c r="H5102" s="8">
        <f t="shared" si="400"/>
        <v>2.5000000000327561E-11</v>
      </c>
      <c r="J5102" s="8">
        <v>-611.875</v>
      </c>
      <c r="K5102" s="8">
        <f t="shared" si="40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397"/>
        <v>-1.0669200000000001</v>
      </c>
      <c r="E5103" s="8">
        <v>-1.0669150000000001</v>
      </c>
      <c r="F5103" s="4">
        <f t="shared" si="398"/>
        <v>5.000000000032756E-6</v>
      </c>
      <c r="G5103" s="4">
        <f t="shared" si="399"/>
        <v>5.000000000032756E-6</v>
      </c>
      <c r="H5103" s="8">
        <f t="shared" si="400"/>
        <v>2.5000000000327561E-11</v>
      </c>
      <c r="J5103" s="8">
        <v>-611.875</v>
      </c>
      <c r="K5103" s="8">
        <f t="shared" si="401"/>
        <v>-611.875</v>
      </c>
    </row>
    <row r="5104" spans="1:11" x14ac:dyDescent="0.25">
      <c r="A5104" s="8">
        <v>5096</v>
      </c>
      <c r="B5104" s="8">
        <v>7</v>
      </c>
      <c r="C5104" s="8">
        <v>-4611.29</v>
      </c>
      <c r="D5104" s="8">
        <f t="shared" si="397"/>
        <v>-4.6112900000000003</v>
      </c>
      <c r="E5104" s="8">
        <v>-4.6117850000000002</v>
      </c>
      <c r="F5104" s="4">
        <f t="shared" si="398"/>
        <v>-4.9499999999991218E-4</v>
      </c>
      <c r="G5104" s="4">
        <f t="shared" si="399"/>
        <v>4.9499999999991218E-4</v>
      </c>
      <c r="H5104" s="8">
        <f t="shared" si="400"/>
        <v>2.4502499999991306E-7</v>
      </c>
      <c r="J5104" s="8">
        <v>-611.875</v>
      </c>
      <c r="K5104" s="8">
        <f t="shared" si="401"/>
        <v>-611.875</v>
      </c>
    </row>
    <row r="5105" spans="1:11" x14ac:dyDescent="0.25">
      <c r="A5105" s="8">
        <v>5097</v>
      </c>
      <c r="B5105" s="8">
        <v>8</v>
      </c>
      <c r="C5105" s="8">
        <v>45918.8</v>
      </c>
      <c r="D5105" s="8">
        <f t="shared" si="397"/>
        <v>45.918800000000005</v>
      </c>
      <c r="E5105" s="8">
        <v>45.781182999999999</v>
      </c>
      <c r="F5105" s="4">
        <f t="shared" si="398"/>
        <v>-0.13761700000000587</v>
      </c>
      <c r="G5105" s="4">
        <f t="shared" si="399"/>
        <v>0.13761700000000587</v>
      </c>
      <c r="H5105" s="8">
        <f t="shared" si="400"/>
        <v>1.8938438689001618E-2</v>
      </c>
      <c r="J5105" s="8">
        <v>-611.875</v>
      </c>
      <c r="K5105" s="8">
        <f t="shared" si="401"/>
        <v>-611.875</v>
      </c>
    </row>
    <row r="5106" spans="1:11" x14ac:dyDescent="0.25">
      <c r="A5106" s="8">
        <v>5098</v>
      </c>
      <c r="B5106" s="8">
        <v>9</v>
      </c>
      <c r="C5106" s="8">
        <v>63921.3</v>
      </c>
      <c r="D5106" s="8">
        <f t="shared" si="397"/>
        <v>63.921300000000002</v>
      </c>
      <c r="E5106" s="8">
        <v>64.052307999999996</v>
      </c>
      <c r="F5106" s="4">
        <f t="shared" si="398"/>
        <v>0.13100799999999424</v>
      </c>
      <c r="G5106" s="4">
        <f t="shared" si="399"/>
        <v>0.13100799999999424</v>
      </c>
      <c r="H5106" s="8">
        <f t="shared" si="400"/>
        <v>1.716309606399849E-2</v>
      </c>
      <c r="J5106" s="8">
        <v>-611.875</v>
      </c>
      <c r="K5106" s="8">
        <f t="shared" si="401"/>
        <v>-611.875</v>
      </c>
    </row>
    <row r="5107" spans="1:11" x14ac:dyDescent="0.25">
      <c r="A5107" s="8">
        <v>5099</v>
      </c>
      <c r="B5107" s="8">
        <v>10</v>
      </c>
      <c r="C5107" s="8">
        <v>94218.7</v>
      </c>
      <c r="D5107" s="8">
        <f t="shared" si="397"/>
        <v>94.218699999999998</v>
      </c>
      <c r="E5107" s="8">
        <v>94.705551999999997</v>
      </c>
      <c r="F5107" s="4">
        <f t="shared" si="398"/>
        <v>0.48685199999999895</v>
      </c>
      <c r="G5107" s="4">
        <f t="shared" si="399"/>
        <v>0.48685199999999895</v>
      </c>
      <c r="H5107" s="8">
        <f t="shared" si="400"/>
        <v>0.23702486990399899</v>
      </c>
      <c r="J5107" s="8">
        <v>-1066.92</v>
      </c>
      <c r="K5107" s="8">
        <f t="shared" si="401"/>
        <v>-1066.92</v>
      </c>
    </row>
    <row r="5108" spans="1:11" x14ac:dyDescent="0.25">
      <c r="A5108" s="8">
        <v>5100</v>
      </c>
      <c r="B5108" s="8">
        <v>11</v>
      </c>
      <c r="C5108" s="8">
        <v>105211</v>
      </c>
      <c r="D5108" s="8">
        <f t="shared" si="397"/>
        <v>105.211</v>
      </c>
      <c r="E5108" s="8">
        <v>105.50478200000001</v>
      </c>
      <c r="F5108" s="4">
        <f t="shared" si="398"/>
        <v>0.29378200000000732</v>
      </c>
      <c r="G5108" s="4">
        <f t="shared" si="399"/>
        <v>0.29378200000000732</v>
      </c>
      <c r="H5108" s="8">
        <f t="shared" si="400"/>
        <v>8.6307863524004297E-2</v>
      </c>
      <c r="J5108" s="8">
        <v>-4738.29</v>
      </c>
      <c r="K5108" s="8">
        <f t="shared" si="401"/>
        <v>-4738.29</v>
      </c>
    </row>
    <row r="5109" spans="1:11" x14ac:dyDescent="0.25">
      <c r="A5109" s="8">
        <v>5101</v>
      </c>
      <c r="B5109" s="8">
        <v>12</v>
      </c>
      <c r="C5109" s="8">
        <v>104558</v>
      </c>
      <c r="D5109" s="8">
        <f t="shared" si="397"/>
        <v>104.55800000000001</v>
      </c>
      <c r="E5109" s="8">
        <v>105.142146</v>
      </c>
      <c r="F5109" s="4">
        <f t="shared" si="398"/>
        <v>0.58414599999998984</v>
      </c>
      <c r="G5109" s="4">
        <f t="shared" si="399"/>
        <v>0.58414599999998984</v>
      </c>
      <c r="H5109" s="8">
        <f t="shared" si="400"/>
        <v>0.34122654931598811</v>
      </c>
      <c r="J5109" s="8">
        <v>105719</v>
      </c>
      <c r="K5109" s="8">
        <f t="shared" si="401"/>
        <v>105719</v>
      </c>
    </row>
    <row r="5110" spans="1:11" x14ac:dyDescent="0.25">
      <c r="A5110" s="8">
        <v>5102</v>
      </c>
      <c r="B5110" s="8">
        <v>13</v>
      </c>
      <c r="C5110" s="8">
        <v>104190</v>
      </c>
      <c r="D5110" s="8">
        <f t="shared" si="397"/>
        <v>104.19</v>
      </c>
      <c r="E5110" s="8">
        <v>104.45726999999999</v>
      </c>
      <c r="F5110" s="4">
        <f t="shared" si="398"/>
        <v>0.26726999999999634</v>
      </c>
      <c r="G5110" s="4">
        <f t="shared" si="399"/>
        <v>0.26726999999999634</v>
      </c>
      <c r="H5110" s="8">
        <f t="shared" si="400"/>
        <v>7.1433252899998051E-2</v>
      </c>
      <c r="J5110" s="8">
        <v>109224</v>
      </c>
      <c r="K5110" s="8">
        <f t="shared" si="401"/>
        <v>109224</v>
      </c>
    </row>
    <row r="5111" spans="1:11" x14ac:dyDescent="0.25">
      <c r="A5111" s="8">
        <v>5103</v>
      </c>
      <c r="B5111" s="8">
        <v>14</v>
      </c>
      <c r="C5111" s="8">
        <v>104103</v>
      </c>
      <c r="D5111" s="8">
        <f t="shared" si="397"/>
        <v>104.10299999999999</v>
      </c>
      <c r="E5111" s="8">
        <v>104.453558</v>
      </c>
      <c r="F5111" s="4">
        <f t="shared" si="398"/>
        <v>0.35055800000000659</v>
      </c>
      <c r="G5111" s="4">
        <f t="shared" si="399"/>
        <v>0.35055800000000659</v>
      </c>
      <c r="H5111" s="8">
        <f t="shared" si="400"/>
        <v>0.12289091136400462</v>
      </c>
      <c r="J5111" s="8">
        <v>108650</v>
      </c>
      <c r="K5111" s="8">
        <f t="shared" si="401"/>
        <v>108650</v>
      </c>
    </row>
    <row r="5112" spans="1:11" x14ac:dyDescent="0.25">
      <c r="A5112" s="8">
        <v>5104</v>
      </c>
      <c r="B5112" s="8">
        <v>15</v>
      </c>
      <c r="C5112" s="8">
        <v>97413.9</v>
      </c>
      <c r="D5112" s="8">
        <f t="shared" si="397"/>
        <v>97.413899999999998</v>
      </c>
      <c r="E5112" s="8">
        <v>97.457250999999999</v>
      </c>
      <c r="F5112" s="4">
        <f t="shared" si="398"/>
        <v>4.335100000000125E-2</v>
      </c>
      <c r="G5112" s="4">
        <f t="shared" si="399"/>
        <v>4.335100000000125E-2</v>
      </c>
      <c r="H5112" s="8">
        <f t="shared" si="400"/>
        <v>1.8793092010001083E-3</v>
      </c>
      <c r="J5112" s="8">
        <v>107821</v>
      </c>
      <c r="K5112" s="8">
        <f t="shared" si="401"/>
        <v>107821</v>
      </c>
    </row>
    <row r="5113" spans="1:11" x14ac:dyDescent="0.25">
      <c r="A5113" s="8">
        <v>5105</v>
      </c>
      <c r="B5113" s="8">
        <v>16</v>
      </c>
      <c r="C5113" s="8">
        <v>69381</v>
      </c>
      <c r="D5113" s="8">
        <f t="shared" si="397"/>
        <v>69.381</v>
      </c>
      <c r="E5113" s="8">
        <v>68.055351999999999</v>
      </c>
      <c r="F5113" s="4">
        <f t="shared" si="398"/>
        <v>-1.325648000000001</v>
      </c>
      <c r="G5113" s="4">
        <f t="shared" si="399"/>
        <v>1.325648000000001</v>
      </c>
      <c r="H5113" s="8">
        <f t="shared" si="400"/>
        <v>1.7573426199040028</v>
      </c>
      <c r="J5113" s="8">
        <v>107265</v>
      </c>
      <c r="K5113" s="8">
        <f t="shared" si="401"/>
        <v>107265</v>
      </c>
    </row>
    <row r="5114" spans="1:11" x14ac:dyDescent="0.25">
      <c r="A5114" s="8">
        <v>5106</v>
      </c>
      <c r="B5114" s="8">
        <v>17</v>
      </c>
      <c r="C5114" s="8">
        <v>-924.71500000000003</v>
      </c>
      <c r="D5114" s="8">
        <f t="shared" si="397"/>
        <v>-0.92471500000000006</v>
      </c>
      <c r="E5114" s="8">
        <v>-0.92471499999999995</v>
      </c>
      <c r="F5114" s="4">
        <f t="shared" si="398"/>
        <v>1.1102230246251565E-16</v>
      </c>
      <c r="G5114" s="4">
        <f t="shared" si="399"/>
        <v>1.1102230246251565E-16</v>
      </c>
      <c r="H5114" s="8">
        <f t="shared" si="400"/>
        <v>1.2325951644078309E-32</v>
      </c>
      <c r="J5114" s="8">
        <v>106706</v>
      </c>
      <c r="K5114" s="8">
        <f t="shared" si="401"/>
        <v>106706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397"/>
        <v>-0.92471500000000006</v>
      </c>
      <c r="E5115" s="8">
        <v>-0.92471499999999995</v>
      </c>
      <c r="F5115" s="4">
        <f t="shared" si="398"/>
        <v>1.1102230246251565E-16</v>
      </c>
      <c r="G5115" s="4">
        <f t="shared" si="399"/>
        <v>1.1102230246251565E-16</v>
      </c>
      <c r="H5115" s="8">
        <f t="shared" si="400"/>
        <v>1.2325951644078309E-32</v>
      </c>
      <c r="J5115" s="8">
        <v>106261</v>
      </c>
      <c r="K5115" s="8">
        <f t="shared" si="401"/>
        <v>106261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397"/>
        <v>-0.61187499999999995</v>
      </c>
      <c r="E5116" s="8">
        <v>-0.61187499999999995</v>
      </c>
      <c r="F5116" s="4">
        <f t="shared" si="398"/>
        <v>0</v>
      </c>
      <c r="G5116" s="4">
        <f t="shared" si="399"/>
        <v>0</v>
      </c>
      <c r="H5116" s="8">
        <f t="shared" si="400"/>
        <v>0</v>
      </c>
      <c r="J5116" s="8">
        <v>105762</v>
      </c>
      <c r="K5116" s="8">
        <f t="shared" si="401"/>
        <v>105762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397"/>
        <v>-0.61187499999999995</v>
      </c>
      <c r="E5117" s="8">
        <v>-0.61187499999999995</v>
      </c>
      <c r="F5117" s="4">
        <f t="shared" si="398"/>
        <v>0</v>
      </c>
      <c r="G5117" s="4">
        <f t="shared" si="399"/>
        <v>0</v>
      </c>
      <c r="H5117" s="8">
        <f t="shared" si="400"/>
        <v>0</v>
      </c>
      <c r="J5117" s="8">
        <v>105665</v>
      </c>
      <c r="K5117" s="8">
        <f t="shared" si="401"/>
        <v>105665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397"/>
        <v>-0.61187499999999995</v>
      </c>
      <c r="E5118" s="8">
        <v>-0.61187499999999995</v>
      </c>
      <c r="F5118" s="4">
        <f t="shared" si="398"/>
        <v>0</v>
      </c>
      <c r="G5118" s="4">
        <f t="shared" si="399"/>
        <v>0</v>
      </c>
      <c r="H5118" s="8">
        <f t="shared" si="400"/>
        <v>0</v>
      </c>
      <c r="J5118" s="8">
        <v>99496.1</v>
      </c>
      <c r="K5118" s="8">
        <f t="shared" si="401"/>
        <v>99496.1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397"/>
        <v>-0.61187499999999995</v>
      </c>
      <c r="E5119" s="8">
        <v>-0.61187499999999995</v>
      </c>
      <c r="F5119" s="4">
        <f t="shared" si="398"/>
        <v>0</v>
      </c>
      <c r="G5119" s="4">
        <f t="shared" si="399"/>
        <v>0</v>
      </c>
      <c r="H5119" s="8">
        <f t="shared" si="400"/>
        <v>0</v>
      </c>
      <c r="J5119" s="8">
        <v>48106.3</v>
      </c>
      <c r="K5119" s="8">
        <f t="shared" si="401"/>
        <v>48106.3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397"/>
        <v>-0.61187499999999995</v>
      </c>
      <c r="E5120" s="8">
        <v>-0.61187499999999995</v>
      </c>
      <c r="F5120" s="4">
        <f t="shared" si="398"/>
        <v>0</v>
      </c>
      <c r="G5120" s="4">
        <f t="shared" si="399"/>
        <v>0</v>
      </c>
      <c r="H5120" s="8">
        <f t="shared" si="400"/>
        <v>0</v>
      </c>
      <c r="J5120" s="8">
        <v>-924.71500000000003</v>
      </c>
      <c r="K5120" s="8">
        <f t="shared" si="40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397"/>
        <v>-0.61187499999999995</v>
      </c>
      <c r="E5121" s="8">
        <v>-0.61187499999999995</v>
      </c>
      <c r="F5121" s="4">
        <f t="shared" si="398"/>
        <v>0</v>
      </c>
      <c r="G5121" s="4">
        <f t="shared" si="399"/>
        <v>0</v>
      </c>
      <c r="H5121" s="8">
        <f t="shared" si="400"/>
        <v>0</v>
      </c>
      <c r="J5121" s="8">
        <v>-611.875</v>
      </c>
      <c r="K5121" s="8">
        <f t="shared" si="40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397"/>
        <v>-0.61187499999999995</v>
      </c>
      <c r="E5122" s="8">
        <v>-0.61187499999999995</v>
      </c>
      <c r="F5122" s="4">
        <f t="shared" si="398"/>
        <v>0</v>
      </c>
      <c r="G5122" s="4">
        <f t="shared" si="399"/>
        <v>0</v>
      </c>
      <c r="H5122" s="8">
        <f t="shared" si="400"/>
        <v>0</v>
      </c>
      <c r="J5122" s="8">
        <v>-611.875</v>
      </c>
      <c r="K5122" s="8">
        <f t="shared" si="40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397"/>
        <v>-0.61187499999999995</v>
      </c>
      <c r="E5123" s="8">
        <v>-0.61187499999999995</v>
      </c>
      <c r="F5123" s="4">
        <f t="shared" si="398"/>
        <v>0</v>
      </c>
      <c r="G5123" s="4">
        <f t="shared" si="399"/>
        <v>0</v>
      </c>
      <c r="H5123" s="8">
        <f t="shared" si="400"/>
        <v>0</v>
      </c>
      <c r="J5123" s="8">
        <v>-611.875</v>
      </c>
      <c r="K5123" s="8">
        <f t="shared" si="40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397"/>
        <v>-0.61187499999999995</v>
      </c>
      <c r="E5124" s="8">
        <v>-0.61187499999999995</v>
      </c>
      <c r="F5124" s="4">
        <f t="shared" si="398"/>
        <v>0</v>
      </c>
      <c r="G5124" s="4">
        <f t="shared" si="399"/>
        <v>0</v>
      </c>
      <c r="H5124" s="8">
        <f t="shared" si="400"/>
        <v>0</v>
      </c>
      <c r="J5124" s="8">
        <v>-611.875</v>
      </c>
      <c r="K5124" s="8">
        <f t="shared" si="40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397"/>
        <v>-0.61187499999999995</v>
      </c>
      <c r="E5125" s="8">
        <v>-0.61187499999999995</v>
      </c>
      <c r="F5125" s="4">
        <f t="shared" si="398"/>
        <v>0</v>
      </c>
      <c r="G5125" s="4">
        <f t="shared" si="399"/>
        <v>0</v>
      </c>
      <c r="H5125" s="8">
        <f t="shared" si="400"/>
        <v>0</v>
      </c>
      <c r="J5125" s="8">
        <v>-611.875</v>
      </c>
      <c r="K5125" s="8">
        <f t="shared" si="40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397"/>
        <v>-1.0669200000000001</v>
      </c>
      <c r="E5126" s="8">
        <v>-1.0669150000000001</v>
      </c>
      <c r="F5126" s="4">
        <f t="shared" si="398"/>
        <v>5.000000000032756E-6</v>
      </c>
      <c r="G5126" s="4">
        <f t="shared" si="399"/>
        <v>5.000000000032756E-6</v>
      </c>
      <c r="H5126" s="8">
        <f t="shared" si="400"/>
        <v>2.5000000000327561E-11</v>
      </c>
      <c r="J5126" s="8">
        <v>-611.875</v>
      </c>
      <c r="K5126" s="8">
        <f t="shared" si="40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397"/>
        <v>-1.0669200000000001</v>
      </c>
      <c r="E5127" s="8">
        <v>-1.0669150000000001</v>
      </c>
      <c r="F5127" s="4">
        <f t="shared" si="398"/>
        <v>5.000000000032756E-6</v>
      </c>
      <c r="G5127" s="4">
        <f t="shared" si="399"/>
        <v>5.000000000032756E-6</v>
      </c>
      <c r="H5127" s="8">
        <f t="shared" si="400"/>
        <v>2.5000000000327561E-11</v>
      </c>
      <c r="J5127" s="8">
        <v>-611.875</v>
      </c>
      <c r="K5127" s="8">
        <f t="shared" si="401"/>
        <v>-611.875</v>
      </c>
    </row>
    <row r="5128" spans="1:11" x14ac:dyDescent="0.25">
      <c r="A5128" s="8">
        <v>5120</v>
      </c>
      <c r="B5128" s="8">
        <v>7</v>
      </c>
      <c r="C5128" s="8">
        <v>6846.94</v>
      </c>
      <c r="D5128" s="8">
        <f t="shared" si="397"/>
        <v>6.84694</v>
      </c>
      <c r="E5128" s="8">
        <v>7.0296159999999999</v>
      </c>
      <c r="F5128" s="4">
        <f t="shared" si="398"/>
        <v>0.18267599999999984</v>
      </c>
      <c r="G5128" s="4">
        <f t="shared" si="399"/>
        <v>0.18267599999999984</v>
      </c>
      <c r="H5128" s="8">
        <f t="shared" si="400"/>
        <v>3.3370520975999941E-2</v>
      </c>
      <c r="J5128" s="8">
        <v>-611.875</v>
      </c>
      <c r="K5128" s="8">
        <f t="shared" si="40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02">C5129/1000</f>
        <v>-0.92471500000000006</v>
      </c>
      <c r="E5129" s="8">
        <v>-0.92471499999999995</v>
      </c>
      <c r="F5129" s="4">
        <f t="shared" ref="F5129:F5192" si="403">(E5129- D5129)</f>
        <v>1.1102230246251565E-16</v>
      </c>
      <c r="G5129" s="4">
        <f t="shared" ref="G5129:G5192" si="404">ABS(F5129)</f>
        <v>1.1102230246251565E-16</v>
      </c>
      <c r="H5129" s="8">
        <f t="shared" ref="H5129:H5192" si="405">(G5129^2)</f>
        <v>1.2325951644078309E-32</v>
      </c>
      <c r="J5129" s="8">
        <v>-611.875</v>
      </c>
      <c r="K5129" s="8">
        <f t="shared" si="401"/>
        <v>-611.875</v>
      </c>
    </row>
    <row r="5130" spans="1:11" x14ac:dyDescent="0.25">
      <c r="A5130" s="8">
        <v>5122</v>
      </c>
      <c r="B5130" s="8">
        <v>9</v>
      </c>
      <c r="C5130" s="8">
        <v>-4608.07</v>
      </c>
      <c r="D5130" s="8">
        <f t="shared" si="402"/>
        <v>-4.6080699999999997</v>
      </c>
      <c r="E5130" s="8">
        <v>-4.6085380000000002</v>
      </c>
      <c r="F5130" s="4">
        <f t="shared" si="403"/>
        <v>-4.6800000000057906E-4</v>
      </c>
      <c r="G5130" s="4">
        <f t="shared" si="404"/>
        <v>4.6800000000057906E-4</v>
      </c>
      <c r="H5130" s="8">
        <f t="shared" si="405"/>
        <v>2.1902400000054201E-7</v>
      </c>
      <c r="J5130" s="8">
        <v>-611.875</v>
      </c>
      <c r="K5130" s="8">
        <f t="shared" si="401"/>
        <v>-611.875</v>
      </c>
    </row>
    <row r="5131" spans="1:11" x14ac:dyDescent="0.25">
      <c r="A5131" s="8">
        <v>5123</v>
      </c>
      <c r="B5131" s="8">
        <v>10</v>
      </c>
      <c r="C5131" s="8">
        <v>-4641.6899999999996</v>
      </c>
      <c r="D5131" s="8">
        <f t="shared" si="402"/>
        <v>-4.6416899999999996</v>
      </c>
      <c r="E5131" s="8">
        <v>-4.6423240000000003</v>
      </c>
      <c r="F5131" s="4">
        <f t="shared" si="403"/>
        <v>-6.3400000000068957E-4</v>
      </c>
      <c r="G5131" s="4">
        <f t="shared" si="404"/>
        <v>6.3400000000068957E-4</v>
      </c>
      <c r="H5131" s="8">
        <f t="shared" si="405"/>
        <v>4.0195600000087438E-7</v>
      </c>
      <c r="J5131" s="8">
        <v>-1066.92</v>
      </c>
      <c r="K5131" s="8">
        <f t="shared" si="401"/>
        <v>-1066.92</v>
      </c>
    </row>
    <row r="5132" spans="1:11" x14ac:dyDescent="0.25">
      <c r="A5132" s="8">
        <v>5124</v>
      </c>
      <c r="B5132" s="8">
        <v>11</v>
      </c>
      <c r="C5132" s="8">
        <v>102970</v>
      </c>
      <c r="D5132" s="8">
        <f t="shared" si="402"/>
        <v>102.97</v>
      </c>
      <c r="E5132" s="8">
        <v>103.624087</v>
      </c>
      <c r="F5132" s="4">
        <f t="shared" si="403"/>
        <v>0.65408700000000408</v>
      </c>
      <c r="G5132" s="4">
        <f t="shared" si="404"/>
        <v>0.65408700000000408</v>
      </c>
      <c r="H5132" s="8">
        <f t="shared" si="405"/>
        <v>0.42782980356900535</v>
      </c>
      <c r="J5132" s="8">
        <v>-1066.92</v>
      </c>
      <c r="K5132" s="8">
        <f t="shared" si="401"/>
        <v>-1066.92</v>
      </c>
    </row>
    <row r="5133" spans="1:11" x14ac:dyDescent="0.25">
      <c r="A5133" s="8">
        <v>5125</v>
      </c>
      <c r="B5133" s="8">
        <v>12</v>
      </c>
      <c r="C5133" s="8">
        <v>104884</v>
      </c>
      <c r="D5133" s="8">
        <f t="shared" si="402"/>
        <v>104.884</v>
      </c>
      <c r="E5133" s="8">
        <v>104.93086099999999</v>
      </c>
      <c r="F5133" s="4">
        <f t="shared" si="403"/>
        <v>4.6860999999992714E-2</v>
      </c>
      <c r="G5133" s="4">
        <f t="shared" si="404"/>
        <v>4.6860999999992714E-2</v>
      </c>
      <c r="H5133" s="8">
        <f t="shared" si="405"/>
        <v>2.195953320999317E-3</v>
      </c>
      <c r="J5133" s="8">
        <v>-4611.78</v>
      </c>
      <c r="K5133" s="8">
        <f t="shared" si="401"/>
        <v>-4611.78</v>
      </c>
    </row>
    <row r="5134" spans="1:11" x14ac:dyDescent="0.25">
      <c r="A5134" s="8">
        <v>5126</v>
      </c>
      <c r="B5134" s="8">
        <v>13</v>
      </c>
      <c r="C5134" s="8">
        <v>104885</v>
      </c>
      <c r="D5134" s="8">
        <f t="shared" si="402"/>
        <v>104.88500000000001</v>
      </c>
      <c r="E5134" s="8">
        <v>105.08315</v>
      </c>
      <c r="F5134" s="4">
        <f t="shared" si="403"/>
        <v>0.19814999999999827</v>
      </c>
      <c r="G5134" s="4">
        <f t="shared" si="404"/>
        <v>0.19814999999999827</v>
      </c>
      <c r="H5134" s="8">
        <f t="shared" si="405"/>
        <v>3.9263422499999312E-2</v>
      </c>
      <c r="J5134" s="8">
        <v>45897.9</v>
      </c>
      <c r="K5134" s="8">
        <f t="shared" si="401"/>
        <v>45897.9</v>
      </c>
    </row>
    <row r="5135" spans="1:11" x14ac:dyDescent="0.25">
      <c r="A5135" s="8">
        <v>5127</v>
      </c>
      <c r="B5135" s="8">
        <v>14</v>
      </c>
      <c r="C5135" s="8">
        <v>105792</v>
      </c>
      <c r="D5135" s="8">
        <f t="shared" si="402"/>
        <v>105.792</v>
      </c>
      <c r="E5135" s="8">
        <v>105.555603</v>
      </c>
      <c r="F5135" s="4">
        <f t="shared" si="403"/>
        <v>-0.23639699999999664</v>
      </c>
      <c r="G5135" s="4">
        <f t="shared" si="404"/>
        <v>0.23639699999999664</v>
      </c>
      <c r="H5135" s="8">
        <f t="shared" si="405"/>
        <v>5.5883541608998409E-2</v>
      </c>
      <c r="J5135" s="8">
        <v>64225.5</v>
      </c>
      <c r="K5135" s="8">
        <f t="shared" si="401"/>
        <v>64225.5</v>
      </c>
    </row>
    <row r="5136" spans="1:11" x14ac:dyDescent="0.25">
      <c r="A5136" s="8">
        <v>5128</v>
      </c>
      <c r="B5136" s="8">
        <v>15</v>
      </c>
      <c r="C5136" s="8">
        <v>35497.599999999999</v>
      </c>
      <c r="D5136" s="8">
        <f t="shared" si="402"/>
        <v>35.497599999999998</v>
      </c>
      <c r="E5136" s="8">
        <v>35.205233999999997</v>
      </c>
      <c r="F5136" s="4">
        <f t="shared" si="403"/>
        <v>-0.29236600000000124</v>
      </c>
      <c r="G5136" s="4">
        <f t="shared" si="404"/>
        <v>0.29236600000000124</v>
      </c>
      <c r="H5136" s="8">
        <f t="shared" si="405"/>
        <v>8.5477877956000717E-2</v>
      </c>
      <c r="J5136" s="8">
        <v>94810.8</v>
      </c>
      <c r="K5136" s="8">
        <f t="shared" si="401"/>
        <v>94810.8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02"/>
        <v>-0.92471500000000006</v>
      </c>
      <c r="E5137" s="8">
        <v>-0.92471499999999995</v>
      </c>
      <c r="F5137" s="4">
        <f t="shared" si="403"/>
        <v>1.1102230246251565E-16</v>
      </c>
      <c r="G5137" s="4">
        <f t="shared" si="404"/>
        <v>1.1102230246251565E-16</v>
      </c>
      <c r="H5137" s="8">
        <f t="shared" si="405"/>
        <v>1.2325951644078309E-32</v>
      </c>
      <c r="J5137" s="8">
        <v>105593</v>
      </c>
      <c r="K5137" s="8">
        <f t="shared" si="401"/>
        <v>105593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02"/>
        <v>-0.92471500000000006</v>
      </c>
      <c r="E5138" s="8">
        <v>-0.92471499999999995</v>
      </c>
      <c r="F5138" s="4">
        <f t="shared" si="403"/>
        <v>1.1102230246251565E-16</v>
      </c>
      <c r="G5138" s="4">
        <f t="shared" si="404"/>
        <v>1.1102230246251565E-16</v>
      </c>
      <c r="H5138" s="8">
        <f t="shared" si="405"/>
        <v>1.2325951644078309E-32</v>
      </c>
      <c r="J5138" s="8">
        <v>105248</v>
      </c>
      <c r="K5138" s="8">
        <f t="shared" si="401"/>
        <v>105248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02"/>
        <v>-0.92471500000000006</v>
      </c>
      <c r="E5139" s="8">
        <v>-0.92471499999999995</v>
      </c>
      <c r="F5139" s="4">
        <f t="shared" si="403"/>
        <v>1.1102230246251565E-16</v>
      </c>
      <c r="G5139" s="4">
        <f t="shared" si="404"/>
        <v>1.1102230246251565E-16</v>
      </c>
      <c r="H5139" s="8">
        <f t="shared" si="405"/>
        <v>1.2325951644078309E-32</v>
      </c>
      <c r="J5139" s="8">
        <v>104571</v>
      </c>
      <c r="K5139" s="8">
        <f t="shared" si="401"/>
        <v>104571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02"/>
        <v>-0.61187499999999995</v>
      </c>
      <c r="E5140" s="8">
        <v>-0.61187499999999995</v>
      </c>
      <c r="F5140" s="4">
        <f t="shared" si="403"/>
        <v>0</v>
      </c>
      <c r="G5140" s="4">
        <f t="shared" si="404"/>
        <v>0</v>
      </c>
      <c r="H5140" s="8">
        <f t="shared" si="405"/>
        <v>0</v>
      </c>
      <c r="J5140" s="8">
        <v>104567</v>
      </c>
      <c r="K5140" s="8">
        <f t="shared" si="401"/>
        <v>104567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02"/>
        <v>-0.61187499999999995</v>
      </c>
      <c r="E5141" s="8">
        <v>-0.61187499999999995</v>
      </c>
      <c r="F5141" s="4">
        <f t="shared" si="403"/>
        <v>0</v>
      </c>
      <c r="G5141" s="4">
        <f t="shared" si="404"/>
        <v>0</v>
      </c>
      <c r="H5141" s="8">
        <f t="shared" si="405"/>
        <v>0</v>
      </c>
      <c r="J5141" s="8">
        <v>97595.1</v>
      </c>
      <c r="K5141" s="8">
        <f t="shared" si="401"/>
        <v>97595.1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02"/>
        <v>-0.61187499999999995</v>
      </c>
      <c r="E5142" s="8">
        <v>-0.61187499999999995</v>
      </c>
      <c r="F5142" s="4">
        <f t="shared" si="403"/>
        <v>0</v>
      </c>
      <c r="G5142" s="4">
        <f t="shared" si="404"/>
        <v>0</v>
      </c>
      <c r="H5142" s="8">
        <f t="shared" si="405"/>
        <v>0</v>
      </c>
      <c r="J5142" s="8">
        <v>68656.100000000006</v>
      </c>
      <c r="K5142" s="8">
        <f t="shared" si="401"/>
        <v>68656.100000000006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02"/>
        <v>-0.61187499999999995</v>
      </c>
      <c r="E5143" s="8">
        <v>-0.61187499999999995</v>
      </c>
      <c r="F5143" s="4">
        <f t="shared" si="403"/>
        <v>0</v>
      </c>
      <c r="G5143" s="4">
        <f t="shared" si="404"/>
        <v>0</v>
      </c>
      <c r="H5143" s="8">
        <f t="shared" si="405"/>
        <v>0</v>
      </c>
      <c r="J5143" s="8">
        <v>-924.71500000000003</v>
      </c>
      <c r="K5143" s="8">
        <f t="shared" si="40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02"/>
        <v>-0.61187499999999995</v>
      </c>
      <c r="E5144" s="8">
        <v>-0.61187499999999995</v>
      </c>
      <c r="F5144" s="4">
        <f t="shared" si="403"/>
        <v>0</v>
      </c>
      <c r="G5144" s="4">
        <f t="shared" si="404"/>
        <v>0</v>
      </c>
      <c r="H5144" s="8">
        <f t="shared" si="405"/>
        <v>0</v>
      </c>
      <c r="J5144" s="8">
        <v>-924.71500000000003</v>
      </c>
      <c r="K5144" s="8">
        <f t="shared" si="40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02"/>
        <v>-0.61187499999999995</v>
      </c>
      <c r="E5145" s="8">
        <v>-0.61187499999999995</v>
      </c>
      <c r="F5145" s="4">
        <f t="shared" si="403"/>
        <v>0</v>
      </c>
      <c r="G5145" s="4">
        <f t="shared" si="404"/>
        <v>0</v>
      </c>
      <c r="H5145" s="8">
        <f t="shared" si="405"/>
        <v>0</v>
      </c>
      <c r="J5145" s="8">
        <v>-611.875</v>
      </c>
      <c r="K5145" s="8">
        <f t="shared" si="40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02"/>
        <v>-0.61187499999999995</v>
      </c>
      <c r="E5146" s="8">
        <v>-0.61187499999999995</v>
      </c>
      <c r="F5146" s="4">
        <f t="shared" si="403"/>
        <v>0</v>
      </c>
      <c r="G5146" s="4">
        <f t="shared" si="404"/>
        <v>0</v>
      </c>
      <c r="H5146" s="8">
        <f t="shared" si="405"/>
        <v>0</v>
      </c>
      <c r="J5146" s="8">
        <v>-611.875</v>
      </c>
      <c r="K5146" s="8">
        <f t="shared" si="40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02"/>
        <v>-0.61187499999999995</v>
      </c>
      <c r="E5147" s="8">
        <v>-0.61187499999999995</v>
      </c>
      <c r="F5147" s="4">
        <f t="shared" si="403"/>
        <v>0</v>
      </c>
      <c r="G5147" s="4">
        <f t="shared" si="404"/>
        <v>0</v>
      </c>
      <c r="H5147" s="8">
        <f t="shared" si="405"/>
        <v>0</v>
      </c>
      <c r="J5147" s="8">
        <v>-611.875</v>
      </c>
      <c r="K5147" s="8">
        <f t="shared" si="40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02"/>
        <v>-0.61187499999999995</v>
      </c>
      <c r="E5148" s="8">
        <v>-0.61187499999999995</v>
      </c>
      <c r="F5148" s="4">
        <f t="shared" si="403"/>
        <v>0</v>
      </c>
      <c r="G5148" s="4">
        <f t="shared" si="404"/>
        <v>0</v>
      </c>
      <c r="H5148" s="8">
        <f t="shared" si="405"/>
        <v>0</v>
      </c>
      <c r="J5148" s="8">
        <v>-611.875</v>
      </c>
      <c r="K5148" s="8">
        <f t="shared" si="40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02"/>
        <v>-0.61187499999999995</v>
      </c>
      <c r="E5149" s="8">
        <v>-0.61187499999999995</v>
      </c>
      <c r="F5149" s="4">
        <f t="shared" si="403"/>
        <v>0</v>
      </c>
      <c r="G5149" s="4">
        <f t="shared" si="404"/>
        <v>0</v>
      </c>
      <c r="H5149" s="8">
        <f t="shared" si="405"/>
        <v>0</v>
      </c>
      <c r="J5149" s="8">
        <v>-611.875</v>
      </c>
      <c r="K5149" s="8">
        <f t="shared" si="40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02"/>
        <v>-1.0669200000000001</v>
      </c>
      <c r="E5150" s="8">
        <v>-1.0669150000000001</v>
      </c>
      <c r="F5150" s="4">
        <f t="shared" si="403"/>
        <v>5.000000000032756E-6</v>
      </c>
      <c r="G5150" s="4">
        <f t="shared" si="404"/>
        <v>5.000000000032756E-6</v>
      </c>
      <c r="H5150" s="8">
        <f t="shared" si="405"/>
        <v>2.5000000000327561E-11</v>
      </c>
      <c r="J5150" s="8">
        <v>-611.875</v>
      </c>
      <c r="K5150" s="8">
        <f t="shared" si="40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02"/>
        <v>-1.0669200000000001</v>
      </c>
      <c r="E5151" s="8">
        <v>-1.0669150000000001</v>
      </c>
      <c r="F5151" s="4">
        <f t="shared" si="403"/>
        <v>5.000000000032756E-6</v>
      </c>
      <c r="G5151" s="4">
        <f t="shared" si="404"/>
        <v>5.000000000032756E-6</v>
      </c>
      <c r="H5151" s="8">
        <f t="shared" si="405"/>
        <v>2.5000000000327561E-11</v>
      </c>
      <c r="J5151" s="8">
        <v>-611.875</v>
      </c>
      <c r="K5151" s="8">
        <f t="shared" si="401"/>
        <v>-611.875</v>
      </c>
    </row>
    <row r="5152" spans="1:11" x14ac:dyDescent="0.25">
      <c r="A5152" s="8">
        <v>5144</v>
      </c>
      <c r="B5152" s="8">
        <v>7</v>
      </c>
      <c r="C5152" s="8">
        <v>-4583.84</v>
      </c>
      <c r="D5152" s="8">
        <f t="shared" si="402"/>
        <v>-4.5838400000000004</v>
      </c>
      <c r="E5152" s="8">
        <v>-4.5842340000000004</v>
      </c>
      <c r="F5152" s="4">
        <f t="shared" si="403"/>
        <v>-3.9400000000000546E-4</v>
      </c>
      <c r="G5152" s="4">
        <f t="shared" si="404"/>
        <v>3.9400000000000546E-4</v>
      </c>
      <c r="H5152" s="8">
        <f t="shared" si="405"/>
        <v>1.5523600000000429E-7</v>
      </c>
      <c r="J5152" s="8">
        <v>-611.875</v>
      </c>
      <c r="K5152" s="8">
        <f t="shared" si="401"/>
        <v>-611.875</v>
      </c>
    </row>
    <row r="5153" spans="1:11" x14ac:dyDescent="0.25">
      <c r="A5153" s="8">
        <v>5145</v>
      </c>
      <c r="B5153" s="8">
        <v>8</v>
      </c>
      <c r="C5153" s="8">
        <v>76387.5</v>
      </c>
      <c r="D5153" s="8">
        <f t="shared" si="402"/>
        <v>76.387500000000003</v>
      </c>
      <c r="E5153" s="8">
        <v>76.315271999999993</v>
      </c>
      <c r="F5153" s="4">
        <f t="shared" si="403"/>
        <v>-7.2228000000009729E-2</v>
      </c>
      <c r="G5153" s="4">
        <f t="shared" si="404"/>
        <v>7.2228000000009729E-2</v>
      </c>
      <c r="H5153" s="8">
        <f t="shared" si="405"/>
        <v>5.2168839840014058E-3</v>
      </c>
      <c r="J5153" s="8">
        <v>-611.875</v>
      </c>
      <c r="K5153" s="8">
        <f t="shared" si="401"/>
        <v>-611.875</v>
      </c>
    </row>
    <row r="5154" spans="1:11" x14ac:dyDescent="0.25">
      <c r="A5154" s="8">
        <v>5146</v>
      </c>
      <c r="B5154" s="8">
        <v>9</v>
      </c>
      <c r="C5154" s="8">
        <v>106722</v>
      </c>
      <c r="D5154" s="8">
        <f t="shared" si="402"/>
        <v>106.72199999999999</v>
      </c>
      <c r="E5154" s="8">
        <v>107.13627099999999</v>
      </c>
      <c r="F5154" s="4">
        <f t="shared" si="403"/>
        <v>0.41427099999999939</v>
      </c>
      <c r="G5154" s="4">
        <f t="shared" si="404"/>
        <v>0.41427099999999939</v>
      </c>
      <c r="H5154" s="8">
        <f t="shared" si="405"/>
        <v>0.17162046144099949</v>
      </c>
      <c r="J5154" s="8">
        <v>-611.875</v>
      </c>
      <c r="K5154" s="8">
        <f t="shared" si="401"/>
        <v>-611.875</v>
      </c>
    </row>
    <row r="5155" spans="1:11" x14ac:dyDescent="0.25">
      <c r="A5155" s="8">
        <v>5147</v>
      </c>
      <c r="B5155" s="8">
        <v>10</v>
      </c>
      <c r="C5155" s="8">
        <v>106216</v>
      </c>
      <c r="D5155" s="8">
        <f t="shared" si="402"/>
        <v>106.21599999999999</v>
      </c>
      <c r="E5155" s="8">
        <v>106.19194</v>
      </c>
      <c r="F5155" s="4">
        <f t="shared" si="403"/>
        <v>-2.4059999999991533E-2</v>
      </c>
      <c r="G5155" s="4">
        <f t="shared" si="404"/>
        <v>2.4059999999991533E-2</v>
      </c>
      <c r="H5155" s="8">
        <f t="shared" si="405"/>
        <v>5.7888359999959252E-4</v>
      </c>
      <c r="J5155" s="8">
        <v>-1066.92</v>
      </c>
      <c r="K5155" s="8">
        <f t="shared" si="401"/>
        <v>-1066.92</v>
      </c>
    </row>
    <row r="5156" spans="1:11" x14ac:dyDescent="0.25">
      <c r="A5156" s="8">
        <v>5148</v>
      </c>
      <c r="B5156" s="8">
        <v>11</v>
      </c>
      <c r="C5156" s="8">
        <v>105809</v>
      </c>
      <c r="D5156" s="8">
        <f t="shared" si="402"/>
        <v>105.809</v>
      </c>
      <c r="E5156" s="8">
        <v>106.268434</v>
      </c>
      <c r="F5156" s="4">
        <f t="shared" si="403"/>
        <v>0.45943400000000167</v>
      </c>
      <c r="G5156" s="4">
        <f t="shared" si="404"/>
        <v>0.45943400000000167</v>
      </c>
      <c r="H5156" s="8">
        <f t="shared" si="405"/>
        <v>0.21107960035600154</v>
      </c>
      <c r="J5156" s="8">
        <v>-1066.92</v>
      </c>
      <c r="K5156" s="8">
        <f t="shared" si="401"/>
        <v>-1066.92</v>
      </c>
    </row>
    <row r="5157" spans="1:11" x14ac:dyDescent="0.25">
      <c r="A5157" s="8">
        <v>5149</v>
      </c>
      <c r="B5157" s="8">
        <v>12</v>
      </c>
      <c r="C5157" s="8">
        <v>68254.2</v>
      </c>
      <c r="D5157" s="8">
        <f t="shared" si="402"/>
        <v>68.254199999999997</v>
      </c>
      <c r="E5157" s="8">
        <v>67.884377000000001</v>
      </c>
      <c r="F5157" s="4">
        <f t="shared" si="403"/>
        <v>-0.36982299999999668</v>
      </c>
      <c r="G5157" s="4">
        <f t="shared" si="404"/>
        <v>0.36982299999999668</v>
      </c>
      <c r="H5157" s="8">
        <f t="shared" si="405"/>
        <v>0.13676905132899755</v>
      </c>
      <c r="J5157" s="8">
        <v>7045.91</v>
      </c>
      <c r="K5157" s="8">
        <f t="shared" si="401"/>
        <v>7045.91</v>
      </c>
    </row>
    <row r="5158" spans="1:11" x14ac:dyDescent="0.25">
      <c r="A5158" s="8">
        <v>5150</v>
      </c>
      <c r="B5158" s="8">
        <v>13</v>
      </c>
      <c r="C5158" s="8">
        <v>34372.800000000003</v>
      </c>
      <c r="D5158" s="8">
        <f t="shared" si="402"/>
        <v>34.372800000000005</v>
      </c>
      <c r="E5158" s="8">
        <v>34.110818999999999</v>
      </c>
      <c r="F5158" s="4">
        <f t="shared" si="403"/>
        <v>-0.26198100000000579</v>
      </c>
      <c r="G5158" s="4">
        <f t="shared" si="404"/>
        <v>0.26198100000000579</v>
      </c>
      <c r="H5158" s="8">
        <f t="shared" si="405"/>
        <v>6.8634044361003038E-2</v>
      </c>
      <c r="J5158" s="8">
        <v>-924.71500000000003</v>
      </c>
      <c r="K5158" s="8">
        <f t="shared" si="40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02"/>
        <v>-0.92471500000000006</v>
      </c>
      <c r="E5159" s="8">
        <v>-0.92471499999999995</v>
      </c>
      <c r="F5159" s="4">
        <f t="shared" si="403"/>
        <v>1.1102230246251565E-16</v>
      </c>
      <c r="G5159" s="4">
        <f t="shared" si="404"/>
        <v>1.1102230246251565E-16</v>
      </c>
      <c r="H5159" s="8">
        <f t="shared" si="405"/>
        <v>1.2325951644078309E-32</v>
      </c>
      <c r="J5159" s="8">
        <v>-4608.51</v>
      </c>
      <c r="K5159" s="8">
        <f t="shared" si="401"/>
        <v>-4608.51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02"/>
        <v>-0.92471500000000006</v>
      </c>
      <c r="E5160" s="8">
        <v>-0.92471499999999995</v>
      </c>
      <c r="F5160" s="4">
        <f t="shared" si="403"/>
        <v>1.1102230246251565E-16</v>
      </c>
      <c r="G5160" s="4">
        <f t="shared" si="404"/>
        <v>1.1102230246251565E-16</v>
      </c>
      <c r="H5160" s="8">
        <f t="shared" si="405"/>
        <v>1.2325951644078309E-32</v>
      </c>
      <c r="J5160" s="8">
        <v>-4642.3100000000004</v>
      </c>
      <c r="K5160" s="8">
        <f t="shared" si="401"/>
        <v>-4642.3100000000004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02"/>
        <v>-0.92471500000000006</v>
      </c>
      <c r="E5161" s="8">
        <v>-0.92471499999999995</v>
      </c>
      <c r="F5161" s="4">
        <f t="shared" si="403"/>
        <v>1.1102230246251565E-16</v>
      </c>
      <c r="G5161" s="4">
        <f t="shared" si="404"/>
        <v>1.1102230246251565E-16</v>
      </c>
      <c r="H5161" s="8">
        <f t="shared" si="405"/>
        <v>1.2325951644078309E-32</v>
      </c>
      <c r="J5161" s="8">
        <v>103743</v>
      </c>
      <c r="K5161" s="8">
        <f t="shared" si="401"/>
        <v>103743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02"/>
        <v>-0.92471500000000006</v>
      </c>
      <c r="E5162" s="8">
        <v>-0.92471499999999995</v>
      </c>
      <c r="F5162" s="4">
        <f t="shared" si="403"/>
        <v>1.1102230246251565E-16</v>
      </c>
      <c r="G5162" s="4">
        <f t="shared" si="404"/>
        <v>1.1102230246251565E-16</v>
      </c>
      <c r="H5162" s="8">
        <f t="shared" si="405"/>
        <v>1.2325951644078309E-32</v>
      </c>
      <c r="J5162" s="8">
        <v>105037</v>
      </c>
      <c r="K5162" s="8">
        <f t="shared" si="401"/>
        <v>105037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02"/>
        <v>-0.92471500000000006</v>
      </c>
      <c r="E5163" s="8">
        <v>-0.92471499999999995</v>
      </c>
      <c r="F5163" s="4">
        <f t="shared" si="403"/>
        <v>1.1102230246251565E-16</v>
      </c>
      <c r="G5163" s="4">
        <f t="shared" si="404"/>
        <v>1.1102230246251565E-16</v>
      </c>
      <c r="H5163" s="8">
        <f t="shared" si="405"/>
        <v>1.2325951644078309E-32</v>
      </c>
      <c r="J5163" s="8">
        <v>105182</v>
      </c>
      <c r="K5163" s="8">
        <f t="shared" si="401"/>
        <v>105182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02"/>
        <v>-0.61187499999999995</v>
      </c>
      <c r="E5164" s="8">
        <v>-0.61187499999999995</v>
      </c>
      <c r="F5164" s="4">
        <f t="shared" si="403"/>
        <v>0</v>
      </c>
      <c r="G5164" s="4">
        <f t="shared" si="404"/>
        <v>0</v>
      </c>
      <c r="H5164" s="8">
        <f t="shared" si="405"/>
        <v>0</v>
      </c>
      <c r="J5164" s="8">
        <v>105753</v>
      </c>
      <c r="K5164" s="8">
        <f t="shared" ref="K5164:K5227" si="406">J5164</f>
        <v>105753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02"/>
        <v>-0.61187499999999995</v>
      </c>
      <c r="E5165" s="8">
        <v>-0.61187499999999995</v>
      </c>
      <c r="F5165" s="4">
        <f t="shared" si="403"/>
        <v>0</v>
      </c>
      <c r="G5165" s="4">
        <f t="shared" si="404"/>
        <v>0</v>
      </c>
      <c r="H5165" s="8">
        <f t="shared" si="405"/>
        <v>0</v>
      </c>
      <c r="J5165" s="8">
        <v>35330.699999999997</v>
      </c>
      <c r="K5165" s="8">
        <f t="shared" si="406"/>
        <v>35330.699999999997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02"/>
        <v>-0.61187499999999995</v>
      </c>
      <c r="E5166" s="8">
        <v>-0.61187499999999995</v>
      </c>
      <c r="F5166" s="4">
        <f t="shared" si="403"/>
        <v>0</v>
      </c>
      <c r="G5166" s="4">
        <f t="shared" si="404"/>
        <v>0</v>
      </c>
      <c r="H5166" s="8">
        <f t="shared" si="405"/>
        <v>0</v>
      </c>
      <c r="J5166" s="8">
        <v>-924.71500000000003</v>
      </c>
      <c r="K5166" s="8">
        <f t="shared" si="406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02"/>
        <v>-0.61187499999999995</v>
      </c>
      <c r="E5167" s="8">
        <v>-0.61187499999999995</v>
      </c>
      <c r="F5167" s="4">
        <f t="shared" si="403"/>
        <v>0</v>
      </c>
      <c r="G5167" s="4">
        <f t="shared" si="404"/>
        <v>0</v>
      </c>
      <c r="H5167" s="8">
        <f t="shared" si="405"/>
        <v>0</v>
      </c>
      <c r="J5167" s="8">
        <v>-924.71500000000003</v>
      </c>
      <c r="K5167" s="8">
        <f t="shared" si="406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02"/>
        <v>-0.61187499999999995</v>
      </c>
      <c r="E5168" s="8">
        <v>-0.61187499999999995</v>
      </c>
      <c r="F5168" s="4">
        <f t="shared" si="403"/>
        <v>0</v>
      </c>
      <c r="G5168" s="4">
        <f t="shared" si="404"/>
        <v>0</v>
      </c>
      <c r="H5168" s="8">
        <f t="shared" si="405"/>
        <v>0</v>
      </c>
      <c r="J5168" s="8">
        <v>-924.71500000000003</v>
      </c>
      <c r="K5168" s="8">
        <f t="shared" si="406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02"/>
        <v>-0.61187499999999995</v>
      </c>
      <c r="E5169" s="8">
        <v>-0.61187499999999995</v>
      </c>
      <c r="F5169" s="4">
        <f t="shared" si="403"/>
        <v>0</v>
      </c>
      <c r="G5169" s="4">
        <f t="shared" si="404"/>
        <v>0</v>
      </c>
      <c r="H5169" s="8">
        <f t="shared" si="405"/>
        <v>0</v>
      </c>
      <c r="J5169" s="8">
        <v>-611.875</v>
      </c>
      <c r="K5169" s="8">
        <f t="shared" si="406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02"/>
        <v>-0.61187499999999995</v>
      </c>
      <c r="E5170" s="8">
        <v>-0.61187499999999995</v>
      </c>
      <c r="F5170" s="4">
        <f t="shared" si="403"/>
        <v>0</v>
      </c>
      <c r="G5170" s="4">
        <f t="shared" si="404"/>
        <v>0</v>
      </c>
      <c r="H5170" s="8">
        <f t="shared" si="405"/>
        <v>0</v>
      </c>
      <c r="J5170" s="8">
        <v>-611.875</v>
      </c>
      <c r="K5170" s="8">
        <f t="shared" si="406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02"/>
        <v>-0.61187499999999995</v>
      </c>
      <c r="E5171" s="8">
        <v>-0.61187499999999995</v>
      </c>
      <c r="F5171" s="4">
        <f t="shared" si="403"/>
        <v>0</v>
      </c>
      <c r="G5171" s="4">
        <f t="shared" si="404"/>
        <v>0</v>
      </c>
      <c r="H5171" s="8">
        <f t="shared" si="405"/>
        <v>0</v>
      </c>
      <c r="J5171" s="8">
        <v>-611.875</v>
      </c>
      <c r="K5171" s="8">
        <f t="shared" si="406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02"/>
        <v>-0.61187499999999995</v>
      </c>
      <c r="E5172" s="8">
        <v>-0.61187499999999995</v>
      </c>
      <c r="F5172" s="4">
        <f t="shared" si="403"/>
        <v>0</v>
      </c>
      <c r="G5172" s="4">
        <f t="shared" si="404"/>
        <v>0</v>
      </c>
      <c r="H5172" s="8">
        <f t="shared" si="405"/>
        <v>0</v>
      </c>
      <c r="J5172" s="8">
        <v>-611.875</v>
      </c>
      <c r="K5172" s="8">
        <f t="shared" si="406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02"/>
        <v>-0.61187499999999995</v>
      </c>
      <c r="E5173" s="8">
        <v>-0.61187499999999995</v>
      </c>
      <c r="F5173" s="4">
        <f t="shared" si="403"/>
        <v>0</v>
      </c>
      <c r="G5173" s="4">
        <f t="shared" si="404"/>
        <v>0</v>
      </c>
      <c r="H5173" s="8">
        <f t="shared" si="405"/>
        <v>0</v>
      </c>
      <c r="J5173" s="8">
        <v>-611.875</v>
      </c>
      <c r="K5173" s="8">
        <f t="shared" si="406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02"/>
        <v>-1.0669200000000001</v>
      </c>
      <c r="E5174" s="8">
        <v>-1.0669150000000001</v>
      </c>
      <c r="F5174" s="4">
        <f t="shared" si="403"/>
        <v>5.000000000032756E-6</v>
      </c>
      <c r="G5174" s="4">
        <f t="shared" si="404"/>
        <v>5.000000000032756E-6</v>
      </c>
      <c r="H5174" s="8">
        <f t="shared" si="405"/>
        <v>2.5000000000327561E-11</v>
      </c>
      <c r="J5174" s="8">
        <v>-611.875</v>
      </c>
      <c r="K5174" s="8">
        <f t="shared" si="406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02"/>
        <v>-1.0669200000000001</v>
      </c>
      <c r="E5175" s="8">
        <v>-1.0669150000000001</v>
      </c>
      <c r="F5175" s="4">
        <f t="shared" si="403"/>
        <v>5.000000000032756E-6</v>
      </c>
      <c r="G5175" s="4">
        <f t="shared" si="404"/>
        <v>5.000000000032756E-6</v>
      </c>
      <c r="H5175" s="8">
        <f t="shared" si="405"/>
        <v>2.5000000000327561E-11</v>
      </c>
      <c r="J5175" s="8">
        <v>-611.875</v>
      </c>
      <c r="K5175" s="8">
        <f t="shared" si="406"/>
        <v>-611.875</v>
      </c>
    </row>
    <row r="5176" spans="1:11" x14ac:dyDescent="0.25">
      <c r="A5176" s="8">
        <v>5168</v>
      </c>
      <c r="B5176" s="8">
        <v>7</v>
      </c>
      <c r="C5176" s="8">
        <v>-1988.92</v>
      </c>
      <c r="D5176" s="8">
        <f t="shared" si="402"/>
        <v>-1.98892</v>
      </c>
      <c r="E5176" s="8">
        <v>-1.8923289999999999</v>
      </c>
      <c r="F5176" s="4">
        <f t="shared" si="403"/>
        <v>9.6591000000000093E-2</v>
      </c>
      <c r="G5176" s="4">
        <f t="shared" si="404"/>
        <v>9.6591000000000093E-2</v>
      </c>
      <c r="H5176" s="8">
        <f t="shared" si="405"/>
        <v>9.3298212810000187E-3</v>
      </c>
      <c r="J5176" s="8">
        <v>-611.875</v>
      </c>
      <c r="K5176" s="8">
        <f t="shared" si="406"/>
        <v>-611.875</v>
      </c>
    </row>
    <row r="5177" spans="1:11" x14ac:dyDescent="0.25">
      <c r="A5177" s="8">
        <v>5169</v>
      </c>
      <c r="B5177" s="8">
        <v>8</v>
      </c>
      <c r="C5177" s="8">
        <v>108752</v>
      </c>
      <c r="D5177" s="8">
        <f t="shared" si="402"/>
        <v>108.752</v>
      </c>
      <c r="E5177" s="8">
        <v>108.83442599999999</v>
      </c>
      <c r="F5177" s="4">
        <f t="shared" si="403"/>
        <v>8.2425999999998112E-2</v>
      </c>
      <c r="G5177" s="4">
        <f t="shared" si="404"/>
        <v>8.2425999999998112E-2</v>
      </c>
      <c r="H5177" s="8">
        <f t="shared" si="405"/>
        <v>6.7940454759996887E-3</v>
      </c>
      <c r="J5177" s="8">
        <v>-611.875</v>
      </c>
      <c r="K5177" s="8">
        <f t="shared" si="406"/>
        <v>-611.875</v>
      </c>
    </row>
    <row r="5178" spans="1:11" x14ac:dyDescent="0.25">
      <c r="A5178" s="8">
        <v>5170</v>
      </c>
      <c r="B5178" s="8">
        <v>9</v>
      </c>
      <c r="C5178" s="8">
        <v>108197</v>
      </c>
      <c r="D5178" s="8">
        <f t="shared" si="402"/>
        <v>108.197</v>
      </c>
      <c r="E5178" s="8">
        <v>108.310614</v>
      </c>
      <c r="F5178" s="4">
        <f t="shared" si="403"/>
        <v>0.11361399999999833</v>
      </c>
      <c r="G5178" s="4">
        <f t="shared" si="404"/>
        <v>0.11361399999999833</v>
      </c>
      <c r="H5178" s="8">
        <f t="shared" si="405"/>
        <v>1.290814099599962E-2</v>
      </c>
      <c r="J5178" s="8">
        <v>-611.875</v>
      </c>
      <c r="K5178" s="8">
        <f t="shared" si="406"/>
        <v>-611.875</v>
      </c>
    </row>
    <row r="5179" spans="1:11" x14ac:dyDescent="0.25">
      <c r="A5179" s="8">
        <v>5171</v>
      </c>
      <c r="B5179" s="8">
        <v>10</v>
      </c>
      <c r="C5179" s="8">
        <v>70959.8</v>
      </c>
      <c r="D5179" s="8">
        <f t="shared" si="402"/>
        <v>70.959800000000001</v>
      </c>
      <c r="E5179" s="8">
        <v>71.236822000000004</v>
      </c>
      <c r="F5179" s="4">
        <f t="shared" si="403"/>
        <v>0.27702200000000232</v>
      </c>
      <c r="G5179" s="4">
        <f t="shared" si="404"/>
        <v>0.27702200000000232</v>
      </c>
      <c r="H5179" s="8">
        <f t="shared" si="405"/>
        <v>7.6741188484001285E-2</v>
      </c>
      <c r="J5179" s="8">
        <v>-1066.92</v>
      </c>
      <c r="K5179" s="8">
        <f t="shared" si="406"/>
        <v>-1066.92</v>
      </c>
    </row>
    <row r="5180" spans="1:11" x14ac:dyDescent="0.25">
      <c r="A5180" s="8">
        <v>5172</v>
      </c>
      <c r="B5180" s="8">
        <v>11</v>
      </c>
      <c r="C5180" s="8">
        <v>86402</v>
      </c>
      <c r="D5180" s="8">
        <f t="shared" si="402"/>
        <v>86.402000000000001</v>
      </c>
      <c r="E5180" s="8">
        <v>86.799747999999994</v>
      </c>
      <c r="F5180" s="4">
        <f t="shared" si="403"/>
        <v>0.39774799999999289</v>
      </c>
      <c r="G5180" s="4">
        <f t="shared" si="404"/>
        <v>0.39774799999999289</v>
      </c>
      <c r="H5180" s="8">
        <f t="shared" si="405"/>
        <v>0.15820347150399433</v>
      </c>
      <c r="J5180" s="8">
        <v>-1066.92</v>
      </c>
      <c r="K5180" s="8">
        <f t="shared" si="406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02"/>
        <v>-0.92471500000000006</v>
      </c>
      <c r="E5181" s="8">
        <v>-0.92471499999999995</v>
      </c>
      <c r="F5181" s="4">
        <f t="shared" si="403"/>
        <v>1.1102230246251565E-16</v>
      </c>
      <c r="G5181" s="4">
        <f t="shared" si="404"/>
        <v>1.1102230246251565E-16</v>
      </c>
      <c r="H5181" s="8">
        <f t="shared" si="405"/>
        <v>1.2325951644078309E-32</v>
      </c>
      <c r="J5181" s="8">
        <v>-4584.24</v>
      </c>
      <c r="K5181" s="8">
        <f t="shared" si="406"/>
        <v>-4584.24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02"/>
        <v>-0.92471500000000006</v>
      </c>
      <c r="E5182" s="8">
        <v>-0.92471499999999995</v>
      </c>
      <c r="F5182" s="4">
        <f t="shared" si="403"/>
        <v>1.1102230246251565E-16</v>
      </c>
      <c r="G5182" s="4">
        <f t="shared" si="404"/>
        <v>1.1102230246251565E-16</v>
      </c>
      <c r="H5182" s="8">
        <f t="shared" si="405"/>
        <v>1.2325951644078309E-32</v>
      </c>
      <c r="J5182" s="8">
        <v>76320.2</v>
      </c>
      <c r="K5182" s="8">
        <f t="shared" si="406"/>
        <v>76320.2</v>
      </c>
    </row>
    <row r="5183" spans="1:11" x14ac:dyDescent="0.25">
      <c r="A5183" s="8">
        <v>5175</v>
      </c>
      <c r="B5183" s="8">
        <v>14</v>
      </c>
      <c r="C5183" s="8">
        <v>22372.1</v>
      </c>
      <c r="D5183" s="8">
        <f t="shared" si="402"/>
        <v>22.3721</v>
      </c>
      <c r="E5183" s="8">
        <v>22.684327</v>
      </c>
      <c r="F5183" s="4">
        <f t="shared" si="403"/>
        <v>0.31222700000000003</v>
      </c>
      <c r="G5183" s="4">
        <f t="shared" si="404"/>
        <v>0.31222700000000003</v>
      </c>
      <c r="H5183" s="8">
        <f t="shared" si="405"/>
        <v>9.7485699529000019E-2</v>
      </c>
      <c r="J5183" s="8">
        <v>107175</v>
      </c>
      <c r="K5183" s="8">
        <f t="shared" si="406"/>
        <v>107175</v>
      </c>
    </row>
    <row r="5184" spans="1:11" x14ac:dyDescent="0.25">
      <c r="A5184" s="8">
        <v>5176</v>
      </c>
      <c r="B5184" s="8">
        <v>15</v>
      </c>
      <c r="C5184" s="8">
        <v>35362.199999999997</v>
      </c>
      <c r="D5184" s="8">
        <f t="shared" si="402"/>
        <v>35.362199999999994</v>
      </c>
      <c r="E5184" s="8">
        <v>35.124744</v>
      </c>
      <c r="F5184" s="4">
        <f t="shared" si="403"/>
        <v>-0.23745599999999456</v>
      </c>
      <c r="G5184" s="4">
        <f t="shared" si="404"/>
        <v>0.23745599999999456</v>
      </c>
      <c r="H5184" s="8">
        <f t="shared" si="405"/>
        <v>5.6385351935997419E-2</v>
      </c>
      <c r="J5184" s="8">
        <v>106250</v>
      </c>
      <c r="K5184" s="8">
        <f t="shared" si="406"/>
        <v>106250</v>
      </c>
    </row>
    <row r="5185" spans="1:11" x14ac:dyDescent="0.25">
      <c r="A5185" s="8">
        <v>5177</v>
      </c>
      <c r="B5185" s="8">
        <v>16</v>
      </c>
      <c r="C5185" s="8">
        <v>27444</v>
      </c>
      <c r="D5185" s="8">
        <f t="shared" si="402"/>
        <v>27.443999999999999</v>
      </c>
      <c r="E5185" s="8">
        <v>26.950205</v>
      </c>
      <c r="F5185" s="4">
        <f t="shared" si="403"/>
        <v>-0.49379499999999865</v>
      </c>
      <c r="G5185" s="4">
        <f t="shared" si="404"/>
        <v>0.49379499999999865</v>
      </c>
      <c r="H5185" s="8">
        <f t="shared" si="405"/>
        <v>0.24383350202499868</v>
      </c>
      <c r="J5185" s="8">
        <v>106337</v>
      </c>
      <c r="K5185" s="8">
        <f t="shared" si="406"/>
        <v>106337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02"/>
        <v>-0.92471500000000006</v>
      </c>
      <c r="E5186" s="8">
        <v>-0.92471499999999995</v>
      </c>
      <c r="F5186" s="4">
        <f t="shared" si="403"/>
        <v>1.1102230246251565E-16</v>
      </c>
      <c r="G5186" s="4">
        <f t="shared" si="404"/>
        <v>1.1102230246251565E-16</v>
      </c>
      <c r="H5186" s="8">
        <f t="shared" si="405"/>
        <v>1.2325951644078309E-32</v>
      </c>
      <c r="J5186" s="8">
        <v>68065.7</v>
      </c>
      <c r="K5186" s="8">
        <f t="shared" si="406"/>
        <v>68065.7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02"/>
        <v>-0.92471500000000006</v>
      </c>
      <c r="E5187" s="8">
        <v>-0.92471499999999995</v>
      </c>
      <c r="F5187" s="4">
        <f t="shared" si="403"/>
        <v>1.1102230246251565E-16</v>
      </c>
      <c r="G5187" s="4">
        <f t="shared" si="404"/>
        <v>1.1102230246251565E-16</v>
      </c>
      <c r="H5187" s="8">
        <f t="shared" si="405"/>
        <v>1.2325951644078309E-32</v>
      </c>
      <c r="J5187" s="8">
        <v>34239.300000000003</v>
      </c>
      <c r="K5187" s="8">
        <f t="shared" si="406"/>
        <v>34239.300000000003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02"/>
        <v>-0.61187499999999995</v>
      </c>
      <c r="E5188" s="8">
        <v>-0.61187499999999995</v>
      </c>
      <c r="F5188" s="4">
        <f t="shared" si="403"/>
        <v>0</v>
      </c>
      <c r="G5188" s="4">
        <f t="shared" si="404"/>
        <v>0</v>
      </c>
      <c r="H5188" s="8">
        <f t="shared" si="405"/>
        <v>0</v>
      </c>
      <c r="J5188" s="8">
        <v>-924.71500000000003</v>
      </c>
      <c r="K5188" s="8">
        <f t="shared" si="406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02"/>
        <v>-0.61187499999999995</v>
      </c>
      <c r="E5189" s="8">
        <v>-0.61187499999999995</v>
      </c>
      <c r="F5189" s="4">
        <f t="shared" si="403"/>
        <v>0</v>
      </c>
      <c r="G5189" s="4">
        <f t="shared" si="404"/>
        <v>0</v>
      </c>
      <c r="H5189" s="8">
        <f t="shared" si="405"/>
        <v>0</v>
      </c>
      <c r="J5189" s="8">
        <v>-924.71500000000003</v>
      </c>
      <c r="K5189" s="8">
        <f t="shared" si="406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02"/>
        <v>-0.61187499999999995</v>
      </c>
      <c r="E5190" s="8">
        <v>-0.61187499999999995</v>
      </c>
      <c r="F5190" s="4">
        <f t="shared" si="403"/>
        <v>0</v>
      </c>
      <c r="G5190" s="4">
        <f t="shared" si="404"/>
        <v>0</v>
      </c>
      <c r="H5190" s="8">
        <f t="shared" si="405"/>
        <v>0</v>
      </c>
      <c r="J5190" s="8">
        <v>-924.71500000000003</v>
      </c>
      <c r="K5190" s="8">
        <f t="shared" si="406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02"/>
        <v>-0.61187499999999995</v>
      </c>
      <c r="E5191" s="8">
        <v>-0.61187499999999995</v>
      </c>
      <c r="F5191" s="4">
        <f t="shared" si="403"/>
        <v>0</v>
      </c>
      <c r="G5191" s="4">
        <f t="shared" si="404"/>
        <v>0</v>
      </c>
      <c r="H5191" s="8">
        <f t="shared" si="405"/>
        <v>0</v>
      </c>
      <c r="J5191" s="8">
        <v>-924.71500000000003</v>
      </c>
      <c r="K5191" s="8">
        <f t="shared" si="406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02"/>
        <v>-0.61187499999999995</v>
      </c>
      <c r="E5192" s="8">
        <v>-0.61187499999999995</v>
      </c>
      <c r="F5192" s="4">
        <f t="shared" si="403"/>
        <v>0</v>
      </c>
      <c r="G5192" s="4">
        <f t="shared" si="404"/>
        <v>0</v>
      </c>
      <c r="H5192" s="8">
        <f t="shared" si="405"/>
        <v>0</v>
      </c>
      <c r="J5192" s="8">
        <v>-924.71500000000003</v>
      </c>
      <c r="K5192" s="8">
        <f t="shared" si="406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07">C5193/1000</f>
        <v>-0.61187499999999995</v>
      </c>
      <c r="E5193" s="8">
        <v>-0.61187499999999995</v>
      </c>
      <c r="F5193" s="4">
        <f t="shared" ref="F5193:F5256" si="408">(E5193- D5193)</f>
        <v>0</v>
      </c>
      <c r="G5193" s="4">
        <f t="shared" ref="G5193:G5256" si="409">ABS(F5193)</f>
        <v>0</v>
      </c>
      <c r="H5193" s="8">
        <f t="shared" ref="H5193:H5256" si="410">(G5193^2)</f>
        <v>0</v>
      </c>
      <c r="J5193" s="8">
        <v>-611.875</v>
      </c>
      <c r="K5193" s="8">
        <f t="shared" si="406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07"/>
        <v>-0.61187499999999995</v>
      </c>
      <c r="E5194" s="8">
        <v>-0.61187499999999995</v>
      </c>
      <c r="F5194" s="4">
        <f t="shared" si="408"/>
        <v>0</v>
      </c>
      <c r="G5194" s="4">
        <f t="shared" si="409"/>
        <v>0</v>
      </c>
      <c r="H5194" s="8">
        <f t="shared" si="410"/>
        <v>0</v>
      </c>
      <c r="J5194" s="8">
        <v>-611.875</v>
      </c>
      <c r="K5194" s="8">
        <f t="shared" si="406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07"/>
        <v>-0.61187499999999995</v>
      </c>
      <c r="E5195" s="8">
        <v>-0.61187499999999995</v>
      </c>
      <c r="F5195" s="4">
        <f t="shared" si="408"/>
        <v>0</v>
      </c>
      <c r="G5195" s="4">
        <f t="shared" si="409"/>
        <v>0</v>
      </c>
      <c r="H5195" s="8">
        <f t="shared" si="410"/>
        <v>0</v>
      </c>
      <c r="J5195" s="8">
        <v>-611.875</v>
      </c>
      <c r="K5195" s="8">
        <f t="shared" si="406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07"/>
        <v>-0.61187499999999995</v>
      </c>
      <c r="E5196" s="8">
        <v>-0.61187499999999995</v>
      </c>
      <c r="F5196" s="4">
        <f t="shared" si="408"/>
        <v>0</v>
      </c>
      <c r="G5196" s="4">
        <f t="shared" si="409"/>
        <v>0</v>
      </c>
      <c r="H5196" s="8">
        <f t="shared" si="410"/>
        <v>0</v>
      </c>
      <c r="J5196" s="8">
        <v>-611.875</v>
      </c>
      <c r="K5196" s="8">
        <f t="shared" si="406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07"/>
        <v>-0.61187499999999995</v>
      </c>
      <c r="E5197" s="8">
        <v>-0.61187499999999995</v>
      </c>
      <c r="F5197" s="4">
        <f t="shared" si="408"/>
        <v>0</v>
      </c>
      <c r="G5197" s="4">
        <f t="shared" si="409"/>
        <v>0</v>
      </c>
      <c r="H5197" s="8">
        <f t="shared" si="410"/>
        <v>0</v>
      </c>
      <c r="J5197" s="8">
        <v>-611.875</v>
      </c>
      <c r="K5197" s="8">
        <f t="shared" si="406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07"/>
        <v>-1.0669200000000001</v>
      </c>
      <c r="E5198" s="8">
        <v>-1.0669150000000001</v>
      </c>
      <c r="F5198" s="4">
        <f t="shared" si="408"/>
        <v>5.000000000032756E-6</v>
      </c>
      <c r="G5198" s="4">
        <f t="shared" si="409"/>
        <v>5.000000000032756E-6</v>
      </c>
      <c r="H5198" s="8">
        <f t="shared" si="410"/>
        <v>2.5000000000327561E-11</v>
      </c>
      <c r="J5198" s="8">
        <v>-611.875</v>
      </c>
      <c r="K5198" s="8">
        <f t="shared" si="406"/>
        <v>-611.875</v>
      </c>
    </row>
    <row r="5199" spans="1:11" x14ac:dyDescent="0.25">
      <c r="A5199" s="8">
        <v>5191</v>
      </c>
      <c r="B5199" s="8">
        <v>6</v>
      </c>
      <c r="C5199" s="8">
        <v>-4712.47</v>
      </c>
      <c r="D5199" s="8">
        <f t="shared" si="407"/>
        <v>-4.7124700000000006</v>
      </c>
      <c r="E5199" s="8">
        <v>-4.7156969999999996</v>
      </c>
      <c r="F5199" s="4">
        <f t="shared" si="408"/>
        <v>-3.2269999999989807E-3</v>
      </c>
      <c r="G5199" s="4">
        <f t="shared" si="409"/>
        <v>3.2269999999989807E-3</v>
      </c>
      <c r="H5199" s="8">
        <f t="shared" si="410"/>
        <v>1.0413528999993421E-5</v>
      </c>
      <c r="J5199" s="8">
        <v>-611.875</v>
      </c>
      <c r="K5199" s="8">
        <f t="shared" si="406"/>
        <v>-611.875</v>
      </c>
    </row>
    <row r="5200" spans="1:11" x14ac:dyDescent="0.25">
      <c r="A5200" s="8">
        <v>5192</v>
      </c>
      <c r="B5200" s="8">
        <v>7</v>
      </c>
      <c r="C5200" s="8">
        <v>58814.7</v>
      </c>
      <c r="D5200" s="8">
        <f t="shared" si="407"/>
        <v>58.814699999999995</v>
      </c>
      <c r="E5200" s="8">
        <v>59.053296000000003</v>
      </c>
      <c r="F5200" s="4">
        <f t="shared" si="408"/>
        <v>0.23859600000000825</v>
      </c>
      <c r="G5200" s="4">
        <f t="shared" si="409"/>
        <v>0.23859600000000825</v>
      </c>
      <c r="H5200" s="8">
        <f t="shared" si="410"/>
        <v>5.6928051216003937E-2</v>
      </c>
      <c r="J5200" s="8">
        <v>-611.875</v>
      </c>
      <c r="K5200" s="8">
        <f t="shared" si="406"/>
        <v>-611.875</v>
      </c>
    </row>
    <row r="5201" spans="1:11" x14ac:dyDescent="0.25">
      <c r="A5201" s="8">
        <v>5193</v>
      </c>
      <c r="B5201" s="8">
        <v>8</v>
      </c>
      <c r="C5201" s="8">
        <v>74342.899999999994</v>
      </c>
      <c r="D5201" s="8">
        <f t="shared" si="407"/>
        <v>74.3429</v>
      </c>
      <c r="E5201" s="8">
        <v>74.299377000000007</v>
      </c>
      <c r="F5201" s="4">
        <f t="shared" si="408"/>
        <v>-4.3522999999993317E-2</v>
      </c>
      <c r="G5201" s="4">
        <f t="shared" si="409"/>
        <v>4.3522999999993317E-2</v>
      </c>
      <c r="H5201" s="8">
        <f t="shared" si="410"/>
        <v>1.8942515289994183E-3</v>
      </c>
      <c r="J5201" s="8">
        <v>-611.875</v>
      </c>
      <c r="K5201" s="8">
        <f t="shared" si="406"/>
        <v>-611.875</v>
      </c>
    </row>
    <row r="5202" spans="1:11" x14ac:dyDescent="0.25">
      <c r="A5202" s="8">
        <v>5194</v>
      </c>
      <c r="B5202" s="8">
        <v>9</v>
      </c>
      <c r="C5202" s="8">
        <v>107214</v>
      </c>
      <c r="D5202" s="8">
        <f t="shared" si="407"/>
        <v>107.214</v>
      </c>
      <c r="E5202" s="8">
        <v>107.64778800000001</v>
      </c>
      <c r="F5202" s="4">
        <f t="shared" si="408"/>
        <v>0.43378800000000695</v>
      </c>
      <c r="G5202" s="4">
        <f t="shared" si="409"/>
        <v>0.43378800000000695</v>
      </c>
      <c r="H5202" s="8">
        <f t="shared" si="410"/>
        <v>0.18817202894400603</v>
      </c>
      <c r="J5202" s="8">
        <v>-611.875</v>
      </c>
      <c r="K5202" s="8">
        <f t="shared" si="406"/>
        <v>-611.875</v>
      </c>
    </row>
    <row r="5203" spans="1:11" x14ac:dyDescent="0.25">
      <c r="A5203" s="8">
        <v>5195</v>
      </c>
      <c r="B5203" s="8">
        <v>10</v>
      </c>
      <c r="C5203" s="8">
        <v>106664</v>
      </c>
      <c r="D5203" s="8">
        <f t="shared" si="407"/>
        <v>106.664</v>
      </c>
      <c r="E5203" s="8">
        <v>106.688525</v>
      </c>
      <c r="F5203" s="4">
        <f t="shared" si="408"/>
        <v>2.4524999999997021E-2</v>
      </c>
      <c r="G5203" s="4">
        <f t="shared" si="409"/>
        <v>2.4524999999997021E-2</v>
      </c>
      <c r="H5203" s="8">
        <f t="shared" si="410"/>
        <v>6.0147562499985392E-4</v>
      </c>
      <c r="J5203" s="8">
        <v>-1066.92</v>
      </c>
      <c r="K5203" s="8">
        <f t="shared" si="406"/>
        <v>-1066.92</v>
      </c>
    </row>
    <row r="5204" spans="1:11" x14ac:dyDescent="0.25">
      <c r="A5204" s="8">
        <v>5196</v>
      </c>
      <c r="B5204" s="8">
        <v>11</v>
      </c>
      <c r="C5204" s="8">
        <v>71814.600000000006</v>
      </c>
      <c r="D5204" s="8">
        <f t="shared" si="407"/>
        <v>71.814600000000013</v>
      </c>
      <c r="E5204" s="8">
        <v>71.725012000000007</v>
      </c>
      <c r="F5204" s="4">
        <f t="shared" si="408"/>
        <v>-8.9588000000006218E-2</v>
      </c>
      <c r="G5204" s="4">
        <f t="shared" si="409"/>
        <v>8.9588000000006218E-2</v>
      </c>
      <c r="H5204" s="8">
        <f t="shared" si="410"/>
        <v>8.0260097440011148E-3</v>
      </c>
      <c r="J5204" s="8">
        <v>-1066.92</v>
      </c>
      <c r="K5204" s="8">
        <f t="shared" si="406"/>
        <v>-1066.92</v>
      </c>
    </row>
    <row r="5205" spans="1:11" x14ac:dyDescent="0.25">
      <c r="A5205" s="8">
        <v>5197</v>
      </c>
      <c r="B5205" s="8">
        <v>12</v>
      </c>
      <c r="C5205" s="8">
        <v>80848.899999999994</v>
      </c>
      <c r="D5205" s="8">
        <f t="shared" si="407"/>
        <v>80.8489</v>
      </c>
      <c r="E5205" s="8">
        <v>80.479660999999993</v>
      </c>
      <c r="F5205" s="4">
        <f t="shared" si="408"/>
        <v>-0.36923900000000742</v>
      </c>
      <c r="G5205" s="4">
        <f t="shared" si="409"/>
        <v>0.36923900000000742</v>
      </c>
      <c r="H5205" s="8">
        <f t="shared" si="410"/>
        <v>0.13633743912100549</v>
      </c>
      <c r="J5205" s="8">
        <v>-1882.43</v>
      </c>
      <c r="K5205" s="8">
        <f t="shared" si="406"/>
        <v>-1882.43</v>
      </c>
    </row>
    <row r="5206" spans="1:11" x14ac:dyDescent="0.25">
      <c r="A5206" s="8">
        <v>5198</v>
      </c>
      <c r="B5206" s="8">
        <v>13</v>
      </c>
      <c r="C5206" s="8">
        <v>58398.1</v>
      </c>
      <c r="D5206" s="8">
        <f t="shared" si="407"/>
        <v>58.398099999999999</v>
      </c>
      <c r="E5206" s="8">
        <v>57.999639000000002</v>
      </c>
      <c r="F5206" s="4">
        <f t="shared" si="408"/>
        <v>-0.39846099999999751</v>
      </c>
      <c r="G5206" s="4">
        <f t="shared" si="409"/>
        <v>0.39846099999999751</v>
      </c>
      <c r="H5206" s="8">
        <f t="shared" si="410"/>
        <v>0.15877116852099801</v>
      </c>
      <c r="J5206" s="8">
        <v>108826</v>
      </c>
      <c r="K5206" s="8">
        <f t="shared" si="406"/>
        <v>108826</v>
      </c>
    </row>
    <row r="5207" spans="1:11" x14ac:dyDescent="0.25">
      <c r="A5207" s="8">
        <v>5199</v>
      </c>
      <c r="B5207" s="8">
        <v>14</v>
      </c>
      <c r="C5207" s="8">
        <v>93820.3</v>
      </c>
      <c r="D5207" s="8">
        <f t="shared" si="407"/>
        <v>93.820300000000003</v>
      </c>
      <c r="E5207" s="8">
        <v>93.890611000000007</v>
      </c>
      <c r="F5207" s="4">
        <f t="shared" si="408"/>
        <v>7.0311000000003787E-2</v>
      </c>
      <c r="G5207" s="4">
        <f t="shared" si="409"/>
        <v>7.0311000000003787E-2</v>
      </c>
      <c r="H5207" s="8">
        <f t="shared" si="410"/>
        <v>4.9436367210005322E-3</v>
      </c>
      <c r="J5207" s="8">
        <v>108308</v>
      </c>
      <c r="K5207" s="8">
        <f t="shared" si="406"/>
        <v>108308</v>
      </c>
    </row>
    <row r="5208" spans="1:11" x14ac:dyDescent="0.25">
      <c r="A5208" s="8">
        <v>5200</v>
      </c>
      <c r="B5208" s="8">
        <v>15</v>
      </c>
      <c r="C5208" s="8">
        <v>94079.9</v>
      </c>
      <c r="D5208" s="8">
        <f t="shared" si="407"/>
        <v>94.079899999999995</v>
      </c>
      <c r="E5208" s="8">
        <v>93.832167999999996</v>
      </c>
      <c r="F5208" s="4">
        <f t="shared" si="408"/>
        <v>-0.24773199999999918</v>
      </c>
      <c r="G5208" s="4">
        <f t="shared" si="409"/>
        <v>0.24773199999999918</v>
      </c>
      <c r="H5208" s="8">
        <f t="shared" si="410"/>
        <v>6.1371143823999594E-2</v>
      </c>
      <c r="J5208" s="8">
        <v>71399.199999999997</v>
      </c>
      <c r="K5208" s="8">
        <f t="shared" si="406"/>
        <v>71399.199999999997</v>
      </c>
    </row>
    <row r="5209" spans="1:11" x14ac:dyDescent="0.25">
      <c r="A5209" s="8">
        <v>5201</v>
      </c>
      <c r="B5209" s="8">
        <v>16</v>
      </c>
      <c r="C5209" s="8">
        <v>54973.8</v>
      </c>
      <c r="D5209" s="8">
        <f t="shared" si="407"/>
        <v>54.973800000000004</v>
      </c>
      <c r="E5209" s="8">
        <v>53.966197000000001</v>
      </c>
      <c r="F5209" s="4">
        <f t="shared" si="408"/>
        <v>-1.0076030000000031</v>
      </c>
      <c r="G5209" s="4">
        <f t="shared" si="409"/>
        <v>1.0076030000000031</v>
      </c>
      <c r="H5209" s="8">
        <f t="shared" si="410"/>
        <v>1.0152638056090064</v>
      </c>
      <c r="J5209" s="8">
        <v>86899.3</v>
      </c>
      <c r="K5209" s="8">
        <f t="shared" si="406"/>
        <v>86899.3</v>
      </c>
    </row>
    <row r="5210" spans="1:11" x14ac:dyDescent="0.25">
      <c r="A5210" s="8">
        <v>5202</v>
      </c>
      <c r="B5210" s="8">
        <v>17</v>
      </c>
      <c r="C5210" s="8">
        <v>-961.92</v>
      </c>
      <c r="D5210" s="8">
        <f t="shared" si="407"/>
        <v>-0.96192</v>
      </c>
      <c r="E5210" s="8">
        <v>-0.92471499999999995</v>
      </c>
      <c r="F5210" s="4">
        <f t="shared" si="408"/>
        <v>3.7205000000000044E-2</v>
      </c>
      <c r="G5210" s="4">
        <f t="shared" si="409"/>
        <v>3.7205000000000044E-2</v>
      </c>
      <c r="H5210" s="8">
        <f t="shared" si="410"/>
        <v>1.3842120250000033E-3</v>
      </c>
      <c r="J5210" s="8">
        <v>-924.71500000000003</v>
      </c>
      <c r="K5210" s="8">
        <f t="shared" si="406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07"/>
        <v>-0.92471500000000006</v>
      </c>
      <c r="E5211" s="8">
        <v>-0.92471499999999995</v>
      </c>
      <c r="F5211" s="4">
        <f t="shared" si="408"/>
        <v>1.1102230246251565E-16</v>
      </c>
      <c r="G5211" s="4">
        <f t="shared" si="409"/>
        <v>1.1102230246251565E-16</v>
      </c>
      <c r="H5211" s="8">
        <f t="shared" si="410"/>
        <v>1.2325951644078309E-32</v>
      </c>
      <c r="J5211" s="8">
        <v>-924.71500000000003</v>
      </c>
      <c r="K5211" s="8">
        <f t="shared" si="406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07"/>
        <v>-0.61187499999999995</v>
      </c>
      <c r="E5212" s="8">
        <v>-0.61187499999999995</v>
      </c>
      <c r="F5212" s="4">
        <f t="shared" si="408"/>
        <v>0</v>
      </c>
      <c r="G5212" s="4">
        <f t="shared" si="409"/>
        <v>0</v>
      </c>
      <c r="H5212" s="8">
        <f t="shared" si="410"/>
        <v>0</v>
      </c>
      <c r="J5212" s="8">
        <v>22701.599999999999</v>
      </c>
      <c r="K5212" s="8">
        <f t="shared" si="406"/>
        <v>22701.599999999999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07"/>
        <v>-0.61187499999999995</v>
      </c>
      <c r="E5213" s="8">
        <v>-0.61187499999999995</v>
      </c>
      <c r="F5213" s="4">
        <f t="shared" si="408"/>
        <v>0</v>
      </c>
      <c r="G5213" s="4">
        <f t="shared" si="409"/>
        <v>0</v>
      </c>
      <c r="H5213" s="8">
        <f t="shared" si="410"/>
        <v>0</v>
      </c>
      <c r="J5213" s="8">
        <v>35237.9</v>
      </c>
      <c r="K5213" s="8">
        <f t="shared" si="406"/>
        <v>35237.9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07"/>
        <v>-0.61187499999999995</v>
      </c>
      <c r="E5214" s="8">
        <v>-0.61187499999999995</v>
      </c>
      <c r="F5214" s="4">
        <f t="shared" si="408"/>
        <v>0</v>
      </c>
      <c r="G5214" s="4">
        <f t="shared" si="409"/>
        <v>0</v>
      </c>
      <c r="H5214" s="8">
        <f t="shared" si="410"/>
        <v>0</v>
      </c>
      <c r="J5214" s="8">
        <v>27235.9</v>
      </c>
      <c r="K5214" s="8">
        <f t="shared" si="406"/>
        <v>27235.9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07"/>
        <v>-0.61187499999999995</v>
      </c>
      <c r="E5215" s="8">
        <v>-0.61187499999999995</v>
      </c>
      <c r="F5215" s="4">
        <f t="shared" si="408"/>
        <v>0</v>
      </c>
      <c r="G5215" s="4">
        <f t="shared" si="409"/>
        <v>0</v>
      </c>
      <c r="H5215" s="8">
        <f t="shared" si="410"/>
        <v>0</v>
      </c>
      <c r="J5215" s="8">
        <v>-924.71500000000003</v>
      </c>
      <c r="K5215" s="8">
        <f t="shared" si="406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07"/>
        <v>-0.61187499999999995</v>
      </c>
      <c r="E5216" s="8">
        <v>-0.61187499999999995</v>
      </c>
      <c r="F5216" s="4">
        <f t="shared" si="408"/>
        <v>0</v>
      </c>
      <c r="G5216" s="4">
        <f t="shared" si="409"/>
        <v>0</v>
      </c>
      <c r="H5216" s="8">
        <f t="shared" si="410"/>
        <v>0</v>
      </c>
      <c r="J5216" s="8">
        <v>-924.71500000000003</v>
      </c>
      <c r="K5216" s="8">
        <f t="shared" si="406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07"/>
        <v>-0.61187499999999995</v>
      </c>
      <c r="E5217" s="8">
        <v>-0.61187499999999995</v>
      </c>
      <c r="F5217" s="4">
        <f t="shared" si="408"/>
        <v>0</v>
      </c>
      <c r="G5217" s="4">
        <f t="shared" si="409"/>
        <v>0</v>
      </c>
      <c r="H5217" s="8">
        <f t="shared" si="410"/>
        <v>0</v>
      </c>
      <c r="J5217" s="8">
        <v>-611.875</v>
      </c>
      <c r="K5217" s="8">
        <f t="shared" si="406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07"/>
        <v>-0.61187499999999995</v>
      </c>
      <c r="E5218" s="8">
        <v>-0.61187499999999995</v>
      </c>
      <c r="F5218" s="4">
        <f t="shared" si="408"/>
        <v>0</v>
      </c>
      <c r="G5218" s="4">
        <f t="shared" si="409"/>
        <v>0</v>
      </c>
      <c r="H5218" s="8">
        <f t="shared" si="410"/>
        <v>0</v>
      </c>
      <c r="J5218" s="8">
        <v>-611.875</v>
      </c>
      <c r="K5218" s="8">
        <f t="shared" si="406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07"/>
        <v>-0.61187499999999995</v>
      </c>
      <c r="E5219" s="8">
        <v>-0.61187499999999995</v>
      </c>
      <c r="F5219" s="4">
        <f t="shared" si="408"/>
        <v>0</v>
      </c>
      <c r="G5219" s="4">
        <f t="shared" si="409"/>
        <v>0</v>
      </c>
      <c r="H5219" s="8">
        <f t="shared" si="410"/>
        <v>0</v>
      </c>
      <c r="J5219" s="8">
        <v>-611.875</v>
      </c>
      <c r="K5219" s="8">
        <f t="shared" si="406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07"/>
        <v>-0.61187499999999995</v>
      </c>
      <c r="E5220" s="8">
        <v>-0.61187499999999995</v>
      </c>
      <c r="F5220" s="4">
        <f t="shared" si="408"/>
        <v>0</v>
      </c>
      <c r="G5220" s="4">
        <f t="shared" si="409"/>
        <v>0</v>
      </c>
      <c r="H5220" s="8">
        <f t="shared" si="410"/>
        <v>0</v>
      </c>
      <c r="J5220" s="8">
        <v>-611.875</v>
      </c>
      <c r="K5220" s="8">
        <f t="shared" si="406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07"/>
        <v>-0.61187499999999995</v>
      </c>
      <c r="E5221" s="8">
        <v>-0.61187499999999995</v>
      </c>
      <c r="F5221" s="4">
        <f t="shared" si="408"/>
        <v>0</v>
      </c>
      <c r="G5221" s="4">
        <f t="shared" si="409"/>
        <v>0</v>
      </c>
      <c r="H5221" s="8">
        <f t="shared" si="410"/>
        <v>0</v>
      </c>
      <c r="J5221" s="8">
        <v>-611.875</v>
      </c>
      <c r="K5221" s="8">
        <f t="shared" si="406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07"/>
        <v>-1.0669200000000001</v>
      </c>
      <c r="E5222" s="8">
        <v>-1.0669150000000001</v>
      </c>
      <c r="F5222" s="4">
        <f t="shared" si="408"/>
        <v>5.000000000032756E-6</v>
      </c>
      <c r="G5222" s="4">
        <f t="shared" si="409"/>
        <v>5.000000000032756E-6</v>
      </c>
      <c r="H5222" s="8">
        <f t="shared" si="410"/>
        <v>2.5000000000327561E-11</v>
      </c>
      <c r="J5222" s="8">
        <v>-611.875</v>
      </c>
      <c r="K5222" s="8">
        <f t="shared" si="406"/>
        <v>-611.875</v>
      </c>
    </row>
    <row r="5223" spans="1:11" x14ac:dyDescent="0.25">
      <c r="A5223" s="8">
        <v>5215</v>
      </c>
      <c r="B5223" s="8">
        <v>6</v>
      </c>
      <c r="C5223" s="8">
        <v>-4749.29</v>
      </c>
      <c r="D5223" s="8">
        <f t="shared" si="407"/>
        <v>-4.7492900000000002</v>
      </c>
      <c r="E5223" s="8">
        <v>-4.7544709999999997</v>
      </c>
      <c r="F5223" s="4">
        <f t="shared" si="408"/>
        <v>-5.1809999999994361E-3</v>
      </c>
      <c r="G5223" s="4">
        <f t="shared" si="409"/>
        <v>5.1809999999994361E-3</v>
      </c>
      <c r="H5223" s="8">
        <f t="shared" si="410"/>
        <v>2.6842760999994155E-5</v>
      </c>
      <c r="J5223" s="8">
        <v>-611.875</v>
      </c>
      <c r="K5223" s="8">
        <f t="shared" si="406"/>
        <v>-611.875</v>
      </c>
    </row>
    <row r="5224" spans="1:11" x14ac:dyDescent="0.25">
      <c r="A5224" s="8">
        <v>5216</v>
      </c>
      <c r="B5224" s="8">
        <v>7</v>
      </c>
      <c r="C5224" s="8">
        <v>105666</v>
      </c>
      <c r="D5224" s="8">
        <f t="shared" si="407"/>
        <v>105.666</v>
      </c>
      <c r="E5224" s="8">
        <v>106.41715499999999</v>
      </c>
      <c r="F5224" s="4">
        <f t="shared" si="408"/>
        <v>0.75115499999999713</v>
      </c>
      <c r="G5224" s="4">
        <f t="shared" si="409"/>
        <v>0.75115499999999713</v>
      </c>
      <c r="H5224" s="8">
        <f t="shared" si="410"/>
        <v>0.56423383402499572</v>
      </c>
      <c r="J5224" s="8">
        <v>-611.875</v>
      </c>
      <c r="K5224" s="8">
        <f t="shared" si="406"/>
        <v>-611.875</v>
      </c>
    </row>
    <row r="5225" spans="1:11" x14ac:dyDescent="0.25">
      <c r="A5225" s="8">
        <v>5217</v>
      </c>
      <c r="B5225" s="8">
        <v>8</v>
      </c>
      <c r="C5225" s="8">
        <v>108430</v>
      </c>
      <c r="D5225" s="8">
        <f t="shared" si="407"/>
        <v>108.43</v>
      </c>
      <c r="E5225" s="8">
        <v>108.77644600000001</v>
      </c>
      <c r="F5225" s="4">
        <f t="shared" si="408"/>
        <v>0.34644600000000025</v>
      </c>
      <c r="G5225" s="4">
        <f t="shared" si="409"/>
        <v>0.34644600000000025</v>
      </c>
      <c r="H5225" s="8">
        <f t="shared" si="410"/>
        <v>0.12002483091600018</v>
      </c>
      <c r="J5225" s="8">
        <v>-611.875</v>
      </c>
      <c r="K5225" s="8">
        <f t="shared" si="406"/>
        <v>-611.875</v>
      </c>
    </row>
    <row r="5226" spans="1:11" x14ac:dyDescent="0.25">
      <c r="A5226" s="8">
        <v>5218</v>
      </c>
      <c r="B5226" s="8">
        <v>9</v>
      </c>
      <c r="C5226" s="8">
        <v>107448</v>
      </c>
      <c r="D5226" s="8">
        <f t="shared" si="407"/>
        <v>107.44799999999999</v>
      </c>
      <c r="E5226" s="8">
        <v>107.756855</v>
      </c>
      <c r="F5226" s="4">
        <f t="shared" si="408"/>
        <v>0.30885500000000832</v>
      </c>
      <c r="G5226" s="4">
        <f t="shared" si="409"/>
        <v>0.30885500000000832</v>
      </c>
      <c r="H5226" s="8">
        <f t="shared" si="410"/>
        <v>9.5391411025005132E-2</v>
      </c>
      <c r="J5226" s="8">
        <v>-611.875</v>
      </c>
      <c r="K5226" s="8">
        <f t="shared" si="406"/>
        <v>-611.875</v>
      </c>
    </row>
    <row r="5227" spans="1:11" x14ac:dyDescent="0.25">
      <c r="A5227" s="8">
        <v>5219</v>
      </c>
      <c r="B5227" s="8">
        <v>10</v>
      </c>
      <c r="C5227" s="8">
        <v>106793</v>
      </c>
      <c r="D5227" s="8">
        <f t="shared" si="407"/>
        <v>106.79300000000001</v>
      </c>
      <c r="E5227" s="8">
        <v>107.088072</v>
      </c>
      <c r="F5227" s="4">
        <f t="shared" si="408"/>
        <v>0.29507199999999045</v>
      </c>
      <c r="G5227" s="4">
        <f t="shared" si="409"/>
        <v>0.29507199999999045</v>
      </c>
      <c r="H5227" s="8">
        <f t="shared" si="410"/>
        <v>8.7067485183994361E-2</v>
      </c>
      <c r="J5227" s="8">
        <v>-1066.92</v>
      </c>
      <c r="K5227" s="8">
        <f t="shared" si="406"/>
        <v>-1066.92</v>
      </c>
    </row>
    <row r="5228" spans="1:11" x14ac:dyDescent="0.25">
      <c r="A5228" s="8">
        <v>5220</v>
      </c>
      <c r="B5228" s="8">
        <v>11</v>
      </c>
      <c r="C5228" s="8">
        <v>106457</v>
      </c>
      <c r="D5228" s="8">
        <f t="shared" si="407"/>
        <v>106.45699999999999</v>
      </c>
      <c r="E5228" s="8">
        <v>106.75614400000001</v>
      </c>
      <c r="F5228" s="4">
        <f t="shared" si="408"/>
        <v>0.29914400000001251</v>
      </c>
      <c r="G5228" s="4">
        <f t="shared" si="409"/>
        <v>0.29914400000001251</v>
      </c>
      <c r="H5228" s="8">
        <f t="shared" si="410"/>
        <v>8.9487132736007488E-2</v>
      </c>
      <c r="J5228" s="8">
        <v>-4715.68</v>
      </c>
      <c r="K5228" s="8">
        <f t="shared" ref="K5228:K5291" si="411">J5228</f>
        <v>-4715.68</v>
      </c>
    </row>
    <row r="5229" spans="1:11" x14ac:dyDescent="0.25">
      <c r="A5229" s="8">
        <v>5221</v>
      </c>
      <c r="B5229" s="8">
        <v>12</v>
      </c>
      <c r="C5229" s="8">
        <v>106161</v>
      </c>
      <c r="D5229" s="8">
        <f t="shared" si="407"/>
        <v>106.161</v>
      </c>
      <c r="E5229" s="8">
        <v>106.798114</v>
      </c>
      <c r="F5229" s="4">
        <f t="shared" si="408"/>
        <v>0.63711399999999685</v>
      </c>
      <c r="G5229" s="4">
        <f t="shared" si="409"/>
        <v>0.63711399999999685</v>
      </c>
      <c r="H5229" s="8">
        <f t="shared" si="410"/>
        <v>0.40591424899599599</v>
      </c>
      <c r="J5229" s="8">
        <v>59141</v>
      </c>
      <c r="K5229" s="8">
        <f t="shared" si="411"/>
        <v>59141</v>
      </c>
    </row>
    <row r="5230" spans="1:11" x14ac:dyDescent="0.25">
      <c r="A5230" s="8">
        <v>5222</v>
      </c>
      <c r="B5230" s="8">
        <v>13</v>
      </c>
      <c r="C5230" s="8">
        <v>105914</v>
      </c>
      <c r="D5230" s="8">
        <f t="shared" si="407"/>
        <v>105.914</v>
      </c>
      <c r="E5230" s="8">
        <v>106.26793600000001</v>
      </c>
      <c r="F5230" s="4">
        <f t="shared" si="408"/>
        <v>0.35393600000000447</v>
      </c>
      <c r="G5230" s="4">
        <f t="shared" si="409"/>
        <v>0.35393600000000447</v>
      </c>
      <c r="H5230" s="8">
        <f t="shared" si="410"/>
        <v>0.12527069209600317</v>
      </c>
      <c r="J5230" s="8">
        <v>74454.399999999994</v>
      </c>
      <c r="K5230" s="8">
        <f t="shared" si="411"/>
        <v>74454.399999999994</v>
      </c>
    </row>
    <row r="5231" spans="1:11" x14ac:dyDescent="0.25">
      <c r="A5231" s="8">
        <v>5223</v>
      </c>
      <c r="B5231" s="8">
        <v>14</v>
      </c>
      <c r="C5231" s="8">
        <v>105759</v>
      </c>
      <c r="D5231" s="8">
        <f t="shared" si="407"/>
        <v>105.759</v>
      </c>
      <c r="E5231" s="8">
        <v>106.110545</v>
      </c>
      <c r="F5231" s="4">
        <f t="shared" si="408"/>
        <v>0.35154500000000155</v>
      </c>
      <c r="G5231" s="4">
        <f t="shared" si="409"/>
        <v>0.35154500000000155</v>
      </c>
      <c r="H5231" s="8">
        <f t="shared" si="410"/>
        <v>0.12358388702500109</v>
      </c>
      <c r="J5231" s="8">
        <v>107670</v>
      </c>
      <c r="K5231" s="8">
        <f t="shared" si="411"/>
        <v>107670</v>
      </c>
    </row>
    <row r="5232" spans="1:11" x14ac:dyDescent="0.25">
      <c r="A5232" s="8">
        <v>5224</v>
      </c>
      <c r="B5232" s="8">
        <v>15</v>
      </c>
      <c r="C5232" s="8">
        <v>105609</v>
      </c>
      <c r="D5232" s="8">
        <f t="shared" si="407"/>
        <v>105.60899999999999</v>
      </c>
      <c r="E5232" s="8">
        <v>105.96622499999999</v>
      </c>
      <c r="F5232" s="4">
        <f t="shared" si="408"/>
        <v>0.35722499999999968</v>
      </c>
      <c r="G5232" s="4">
        <f t="shared" si="409"/>
        <v>0.35722499999999968</v>
      </c>
      <c r="H5232" s="8">
        <f t="shared" si="410"/>
        <v>0.12760970062499977</v>
      </c>
      <c r="J5232" s="8">
        <v>106735</v>
      </c>
      <c r="K5232" s="8">
        <f t="shared" si="411"/>
        <v>106735</v>
      </c>
    </row>
    <row r="5233" spans="1:11" x14ac:dyDescent="0.25">
      <c r="A5233" s="8">
        <v>5225</v>
      </c>
      <c r="B5233" s="8">
        <v>16</v>
      </c>
      <c r="C5233" s="8">
        <v>92105.4</v>
      </c>
      <c r="D5233" s="8">
        <f t="shared" si="407"/>
        <v>92.105399999999989</v>
      </c>
      <c r="E5233" s="8">
        <v>90.800830000000005</v>
      </c>
      <c r="F5233" s="4">
        <f t="shared" si="408"/>
        <v>-1.304569999999984</v>
      </c>
      <c r="G5233" s="4">
        <f t="shared" si="409"/>
        <v>1.304569999999984</v>
      </c>
      <c r="H5233" s="8">
        <f t="shared" si="410"/>
        <v>1.7019028848999582</v>
      </c>
      <c r="J5233" s="8">
        <v>71884.800000000003</v>
      </c>
      <c r="K5233" s="8">
        <f t="shared" si="411"/>
        <v>71884.800000000003</v>
      </c>
    </row>
    <row r="5234" spans="1:11" x14ac:dyDescent="0.25">
      <c r="A5234" s="8">
        <v>5226</v>
      </c>
      <c r="B5234" s="8">
        <v>17</v>
      </c>
      <c r="C5234" s="8">
        <v>40725.800000000003</v>
      </c>
      <c r="D5234" s="8">
        <f t="shared" si="407"/>
        <v>40.7258</v>
      </c>
      <c r="E5234" s="8">
        <v>39.085717000000002</v>
      </c>
      <c r="F5234" s="4">
        <f t="shared" si="408"/>
        <v>-1.6400829999999971</v>
      </c>
      <c r="G5234" s="4">
        <f t="shared" si="409"/>
        <v>1.6400829999999971</v>
      </c>
      <c r="H5234" s="8">
        <f t="shared" si="410"/>
        <v>2.6898722468889904</v>
      </c>
      <c r="J5234" s="8">
        <v>80638</v>
      </c>
      <c r="K5234" s="8">
        <f t="shared" si="411"/>
        <v>80638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07"/>
        <v>-0.92471500000000006</v>
      </c>
      <c r="E5235" s="8">
        <v>-0.92471499999999995</v>
      </c>
      <c r="F5235" s="4">
        <f t="shared" si="408"/>
        <v>1.1102230246251565E-16</v>
      </c>
      <c r="G5235" s="4">
        <f t="shared" si="409"/>
        <v>1.1102230246251565E-16</v>
      </c>
      <c r="H5235" s="8">
        <f t="shared" si="410"/>
        <v>1.2325951644078309E-32</v>
      </c>
      <c r="J5235" s="8">
        <v>58176.7</v>
      </c>
      <c r="K5235" s="8">
        <f t="shared" si="411"/>
        <v>58176.7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07"/>
        <v>-0.61187499999999995</v>
      </c>
      <c r="E5236" s="8">
        <v>-0.61187499999999995</v>
      </c>
      <c r="F5236" s="4">
        <f t="shared" si="408"/>
        <v>0</v>
      </c>
      <c r="G5236" s="4">
        <f t="shared" si="409"/>
        <v>0</v>
      </c>
      <c r="H5236" s="8">
        <f t="shared" si="410"/>
        <v>0</v>
      </c>
      <c r="J5236" s="8">
        <v>93994.9</v>
      </c>
      <c r="K5236" s="8">
        <f t="shared" si="411"/>
        <v>93994.9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07"/>
        <v>-0.61187499999999995</v>
      </c>
      <c r="E5237" s="8">
        <v>-0.61187499999999995</v>
      </c>
      <c r="F5237" s="4">
        <f t="shared" si="408"/>
        <v>0</v>
      </c>
      <c r="G5237" s="4">
        <f t="shared" si="409"/>
        <v>0</v>
      </c>
      <c r="H5237" s="8">
        <f t="shared" si="410"/>
        <v>0</v>
      </c>
      <c r="J5237" s="8">
        <v>93954.6</v>
      </c>
      <c r="K5237" s="8">
        <f t="shared" si="411"/>
        <v>93954.6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07"/>
        <v>-0.61187499999999995</v>
      </c>
      <c r="E5238" s="8">
        <v>-0.61187499999999995</v>
      </c>
      <c r="F5238" s="4">
        <f t="shared" si="408"/>
        <v>0</v>
      </c>
      <c r="G5238" s="4">
        <f t="shared" si="409"/>
        <v>0</v>
      </c>
      <c r="H5238" s="8">
        <f t="shared" si="410"/>
        <v>0</v>
      </c>
      <c r="J5238" s="8">
        <v>54476.3</v>
      </c>
      <c r="K5238" s="8">
        <f t="shared" si="411"/>
        <v>54476.3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07"/>
        <v>-0.61187499999999995</v>
      </c>
      <c r="E5239" s="8">
        <v>-0.61187499999999995</v>
      </c>
      <c r="F5239" s="4">
        <f t="shared" si="408"/>
        <v>0</v>
      </c>
      <c r="G5239" s="4">
        <f t="shared" si="409"/>
        <v>0</v>
      </c>
      <c r="H5239" s="8">
        <f t="shared" si="410"/>
        <v>0</v>
      </c>
      <c r="J5239" s="8">
        <v>-924.71500000000003</v>
      </c>
      <c r="K5239" s="8">
        <f t="shared" si="411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07"/>
        <v>-0.61187499999999995</v>
      </c>
      <c r="E5240" s="8">
        <v>-0.61187499999999995</v>
      </c>
      <c r="F5240" s="4">
        <f t="shared" si="408"/>
        <v>0</v>
      </c>
      <c r="G5240" s="4">
        <f t="shared" si="409"/>
        <v>0</v>
      </c>
      <c r="H5240" s="8">
        <f t="shared" si="410"/>
        <v>0</v>
      </c>
      <c r="J5240" s="8">
        <v>-924.71500000000003</v>
      </c>
      <c r="K5240" s="8">
        <f t="shared" si="411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07"/>
        <v>-0.61187499999999995</v>
      </c>
      <c r="E5241" s="8">
        <v>-0.61187499999999995</v>
      </c>
      <c r="F5241" s="4">
        <f t="shared" si="408"/>
        <v>0</v>
      </c>
      <c r="G5241" s="4">
        <f t="shared" si="409"/>
        <v>0</v>
      </c>
      <c r="H5241" s="8">
        <f t="shared" si="410"/>
        <v>0</v>
      </c>
      <c r="J5241" s="8">
        <v>-611.875</v>
      </c>
      <c r="K5241" s="8">
        <f t="shared" si="411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07"/>
        <v>-0.61187499999999995</v>
      </c>
      <c r="E5242" s="8">
        <v>-0.61187499999999995</v>
      </c>
      <c r="F5242" s="4">
        <f t="shared" si="408"/>
        <v>0</v>
      </c>
      <c r="G5242" s="4">
        <f t="shared" si="409"/>
        <v>0</v>
      </c>
      <c r="H5242" s="8">
        <f t="shared" si="410"/>
        <v>0</v>
      </c>
      <c r="J5242" s="8">
        <v>-611.875</v>
      </c>
      <c r="K5242" s="8">
        <f t="shared" si="411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07"/>
        <v>-0.61187499999999995</v>
      </c>
      <c r="E5243" s="8">
        <v>-0.61187499999999995</v>
      </c>
      <c r="F5243" s="4">
        <f t="shared" si="408"/>
        <v>0</v>
      </c>
      <c r="G5243" s="4">
        <f t="shared" si="409"/>
        <v>0</v>
      </c>
      <c r="H5243" s="8">
        <f t="shared" si="410"/>
        <v>0</v>
      </c>
      <c r="J5243" s="8">
        <v>-611.875</v>
      </c>
      <c r="K5243" s="8">
        <f t="shared" si="411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07"/>
        <v>-0.61187499999999995</v>
      </c>
      <c r="E5244" s="8">
        <v>-0.61187499999999995</v>
      </c>
      <c r="F5244" s="4">
        <f t="shared" si="408"/>
        <v>0</v>
      </c>
      <c r="G5244" s="4">
        <f t="shared" si="409"/>
        <v>0</v>
      </c>
      <c r="H5244" s="8">
        <f t="shared" si="410"/>
        <v>0</v>
      </c>
      <c r="J5244" s="8">
        <v>-611.875</v>
      </c>
      <c r="K5244" s="8">
        <f t="shared" si="411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07"/>
        <v>-0.61187499999999995</v>
      </c>
      <c r="E5245" s="8">
        <v>-0.61187499999999995</v>
      </c>
      <c r="F5245" s="4">
        <f t="shared" si="408"/>
        <v>0</v>
      </c>
      <c r="G5245" s="4">
        <f t="shared" si="409"/>
        <v>0</v>
      </c>
      <c r="H5245" s="8">
        <f t="shared" si="410"/>
        <v>0</v>
      </c>
      <c r="J5245" s="8">
        <v>-611.875</v>
      </c>
      <c r="K5245" s="8">
        <f t="shared" si="411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07"/>
        <v>-1.0669200000000001</v>
      </c>
      <c r="E5246" s="8">
        <v>-1.0669150000000001</v>
      </c>
      <c r="F5246" s="4">
        <f t="shared" si="408"/>
        <v>5.000000000032756E-6</v>
      </c>
      <c r="G5246" s="4">
        <f t="shared" si="409"/>
        <v>5.000000000032756E-6</v>
      </c>
      <c r="H5246" s="8">
        <f t="shared" si="410"/>
        <v>2.5000000000327561E-11</v>
      </c>
      <c r="J5246" s="8">
        <v>-611.875</v>
      </c>
      <c r="K5246" s="8">
        <f t="shared" si="411"/>
        <v>-611.875</v>
      </c>
    </row>
    <row r="5247" spans="1:11" x14ac:dyDescent="0.25">
      <c r="A5247" s="8">
        <v>5239</v>
      </c>
      <c r="B5247" s="8">
        <v>6</v>
      </c>
      <c r="C5247" s="8">
        <v>1331.67</v>
      </c>
      <c r="D5247" s="8">
        <f t="shared" si="407"/>
        <v>1.3316700000000001</v>
      </c>
      <c r="E5247" s="8">
        <v>1.920453</v>
      </c>
      <c r="F5247" s="4">
        <f t="shared" si="408"/>
        <v>0.58878299999999983</v>
      </c>
      <c r="G5247" s="4">
        <f t="shared" si="409"/>
        <v>0.58878299999999983</v>
      </c>
      <c r="H5247" s="8">
        <f t="shared" si="410"/>
        <v>0.34666542108899978</v>
      </c>
      <c r="J5247" s="8">
        <v>-611.875</v>
      </c>
      <c r="K5247" s="8">
        <f t="shared" si="411"/>
        <v>-611.875</v>
      </c>
    </row>
    <row r="5248" spans="1:11" x14ac:dyDescent="0.25">
      <c r="A5248" s="8">
        <v>5240</v>
      </c>
      <c r="B5248" s="8">
        <v>7</v>
      </c>
      <c r="C5248" s="8">
        <v>108906</v>
      </c>
      <c r="D5248" s="8">
        <f t="shared" si="407"/>
        <v>108.90600000000001</v>
      </c>
      <c r="E5248" s="8">
        <v>109.311277</v>
      </c>
      <c r="F5248" s="4">
        <f t="shared" si="408"/>
        <v>0.40527699999999811</v>
      </c>
      <c r="G5248" s="4">
        <f t="shared" si="409"/>
        <v>0.40527699999999811</v>
      </c>
      <c r="H5248" s="8">
        <f t="shared" si="410"/>
        <v>0.16424944672899847</v>
      </c>
      <c r="J5248" s="8">
        <v>-611.875</v>
      </c>
      <c r="K5248" s="8">
        <f t="shared" si="411"/>
        <v>-611.875</v>
      </c>
    </row>
    <row r="5249" spans="1:11" x14ac:dyDescent="0.25">
      <c r="A5249" s="8">
        <v>5241</v>
      </c>
      <c r="B5249" s="8">
        <v>8</v>
      </c>
      <c r="C5249" s="8">
        <v>108135</v>
      </c>
      <c r="D5249" s="8">
        <f t="shared" si="407"/>
        <v>108.13500000000001</v>
      </c>
      <c r="E5249" s="8">
        <v>108.48573500000001</v>
      </c>
      <c r="F5249" s="4">
        <f t="shared" si="408"/>
        <v>0.35073500000000024</v>
      </c>
      <c r="G5249" s="4">
        <f t="shared" si="409"/>
        <v>0.35073500000000024</v>
      </c>
      <c r="H5249" s="8">
        <f t="shared" si="410"/>
        <v>0.12301504022500016</v>
      </c>
      <c r="J5249" s="8">
        <v>-611.875</v>
      </c>
      <c r="K5249" s="8">
        <f t="shared" si="411"/>
        <v>-611.875</v>
      </c>
    </row>
    <row r="5250" spans="1:11" x14ac:dyDescent="0.25">
      <c r="A5250" s="8">
        <v>5242</v>
      </c>
      <c r="B5250" s="8">
        <v>9</v>
      </c>
      <c r="C5250" s="8">
        <v>107351</v>
      </c>
      <c r="D5250" s="8">
        <f t="shared" si="407"/>
        <v>107.351</v>
      </c>
      <c r="E5250" s="8">
        <v>107.666882</v>
      </c>
      <c r="F5250" s="4">
        <f t="shared" si="408"/>
        <v>0.31588200000000199</v>
      </c>
      <c r="G5250" s="4">
        <f t="shared" si="409"/>
        <v>0.31588200000000199</v>
      </c>
      <c r="H5250" s="8">
        <f t="shared" si="410"/>
        <v>9.9781437924001265E-2</v>
      </c>
      <c r="J5250" s="8">
        <v>-611.875</v>
      </c>
      <c r="K5250" s="8">
        <f t="shared" si="411"/>
        <v>-611.875</v>
      </c>
    </row>
    <row r="5251" spans="1:11" x14ac:dyDescent="0.25">
      <c r="A5251" s="8">
        <v>5243</v>
      </c>
      <c r="B5251" s="8">
        <v>10</v>
      </c>
      <c r="C5251" s="8">
        <v>106707</v>
      </c>
      <c r="D5251" s="8">
        <f t="shared" si="407"/>
        <v>106.70699999999999</v>
      </c>
      <c r="E5251" s="8">
        <v>106.63793099999999</v>
      </c>
      <c r="F5251" s="4">
        <f t="shared" si="408"/>
        <v>-6.9068999999998937E-2</v>
      </c>
      <c r="G5251" s="4">
        <f t="shared" si="409"/>
        <v>6.9068999999998937E-2</v>
      </c>
      <c r="H5251" s="8">
        <f t="shared" si="410"/>
        <v>4.7705267609998532E-3</v>
      </c>
      <c r="J5251" s="8">
        <v>-1066.92</v>
      </c>
      <c r="K5251" s="8">
        <f t="shared" si="411"/>
        <v>-1066.92</v>
      </c>
    </row>
    <row r="5252" spans="1:11" x14ac:dyDescent="0.25">
      <c r="A5252" s="8">
        <v>5244</v>
      </c>
      <c r="B5252" s="8">
        <v>11</v>
      </c>
      <c r="C5252" s="8">
        <v>106211</v>
      </c>
      <c r="D5252" s="8">
        <f t="shared" si="407"/>
        <v>106.211</v>
      </c>
      <c r="E5252" s="8">
        <v>106.450655</v>
      </c>
      <c r="F5252" s="4">
        <f t="shared" si="408"/>
        <v>0.23965499999999906</v>
      </c>
      <c r="G5252" s="4">
        <f t="shared" si="409"/>
        <v>0.23965499999999906</v>
      </c>
      <c r="H5252" s="8">
        <f t="shared" si="410"/>
        <v>5.7434519024999554E-2</v>
      </c>
      <c r="J5252" s="8">
        <v>-4754.42</v>
      </c>
      <c r="K5252" s="8">
        <f t="shared" si="411"/>
        <v>-4754.42</v>
      </c>
    </row>
    <row r="5253" spans="1:11" x14ac:dyDescent="0.25">
      <c r="A5253" s="8">
        <v>5245</v>
      </c>
      <c r="B5253" s="8">
        <v>12</v>
      </c>
      <c r="C5253" s="8">
        <v>105666</v>
      </c>
      <c r="D5253" s="8">
        <f t="shared" si="407"/>
        <v>105.666</v>
      </c>
      <c r="E5253" s="8">
        <v>105.888729</v>
      </c>
      <c r="F5253" s="4">
        <f t="shared" si="408"/>
        <v>0.22272900000000107</v>
      </c>
      <c r="G5253" s="4">
        <f t="shared" si="409"/>
        <v>0.22272900000000107</v>
      </c>
      <c r="H5253" s="8">
        <f t="shared" si="410"/>
        <v>4.9608207441000474E-2</v>
      </c>
      <c r="J5253" s="8">
        <v>106367</v>
      </c>
      <c r="K5253" s="8">
        <f t="shared" si="411"/>
        <v>106367</v>
      </c>
    </row>
    <row r="5254" spans="1:11" x14ac:dyDescent="0.25">
      <c r="A5254" s="8">
        <v>5246</v>
      </c>
      <c r="B5254" s="8">
        <v>13</v>
      </c>
      <c r="C5254" s="8">
        <v>105348</v>
      </c>
      <c r="D5254" s="8">
        <f t="shared" si="407"/>
        <v>105.348</v>
      </c>
      <c r="E5254" s="8">
        <v>105.54969199999999</v>
      </c>
      <c r="F5254" s="4">
        <f t="shared" si="408"/>
        <v>0.20169199999999421</v>
      </c>
      <c r="G5254" s="4">
        <f t="shared" si="409"/>
        <v>0.20169199999999421</v>
      </c>
      <c r="H5254" s="8">
        <f t="shared" si="410"/>
        <v>4.0679662863997663E-2</v>
      </c>
      <c r="J5254" s="8">
        <v>108764</v>
      </c>
      <c r="K5254" s="8">
        <f t="shared" si="411"/>
        <v>108764</v>
      </c>
    </row>
    <row r="5255" spans="1:11" x14ac:dyDescent="0.25">
      <c r="A5255" s="8">
        <v>5247</v>
      </c>
      <c r="B5255" s="8">
        <v>14</v>
      </c>
      <c r="C5255" s="8">
        <v>105228</v>
      </c>
      <c r="D5255" s="8">
        <f t="shared" si="407"/>
        <v>105.22799999999999</v>
      </c>
      <c r="E5255" s="8">
        <v>105.18651800000001</v>
      </c>
      <c r="F5255" s="4">
        <f t="shared" si="408"/>
        <v>-4.1481999999987806E-2</v>
      </c>
      <c r="G5255" s="4">
        <f t="shared" si="409"/>
        <v>4.1481999999987806E-2</v>
      </c>
      <c r="H5255" s="8">
        <f t="shared" si="410"/>
        <v>1.7207563239989884E-3</v>
      </c>
      <c r="J5255" s="8">
        <v>107776</v>
      </c>
      <c r="K5255" s="8">
        <f t="shared" si="411"/>
        <v>107776</v>
      </c>
    </row>
    <row r="5256" spans="1:11" x14ac:dyDescent="0.25">
      <c r="A5256" s="8">
        <v>5248</v>
      </c>
      <c r="B5256" s="8">
        <v>15</v>
      </c>
      <c r="C5256" s="8">
        <v>105114</v>
      </c>
      <c r="D5256" s="8">
        <f t="shared" si="407"/>
        <v>105.114</v>
      </c>
      <c r="E5256" s="8">
        <v>105.038231</v>
      </c>
      <c r="F5256" s="4">
        <f t="shared" si="408"/>
        <v>-7.5769000000008191E-2</v>
      </c>
      <c r="G5256" s="4">
        <f t="shared" si="409"/>
        <v>7.5769000000008191E-2</v>
      </c>
      <c r="H5256" s="8">
        <f t="shared" si="410"/>
        <v>5.7409413610012413E-3</v>
      </c>
      <c r="J5256" s="8">
        <v>107126</v>
      </c>
      <c r="K5256" s="8">
        <f t="shared" si="411"/>
        <v>107126</v>
      </c>
    </row>
    <row r="5257" spans="1:11" x14ac:dyDescent="0.25">
      <c r="A5257" s="8">
        <v>5249</v>
      </c>
      <c r="B5257" s="8">
        <v>16</v>
      </c>
      <c r="C5257" s="8">
        <v>105233</v>
      </c>
      <c r="D5257" s="8">
        <f t="shared" ref="D5257:D5320" si="412">C5257/1000</f>
        <v>105.233</v>
      </c>
      <c r="E5257" s="8">
        <v>105.50612099999999</v>
      </c>
      <c r="F5257" s="4">
        <f t="shared" ref="F5257:F5320" si="413">(E5257- D5257)</f>
        <v>0.27312099999998907</v>
      </c>
      <c r="G5257" s="4">
        <f t="shared" ref="G5257:G5320" si="414">ABS(F5257)</f>
        <v>0.27312099999998907</v>
      </c>
      <c r="H5257" s="8">
        <f t="shared" ref="H5257:H5320" si="415">(G5257^2)</f>
        <v>7.459508064099403E-2</v>
      </c>
      <c r="J5257" s="8">
        <v>106804</v>
      </c>
      <c r="K5257" s="8">
        <f t="shared" si="411"/>
        <v>106804</v>
      </c>
    </row>
    <row r="5258" spans="1:11" x14ac:dyDescent="0.25">
      <c r="A5258" s="8">
        <v>5250</v>
      </c>
      <c r="B5258" s="8">
        <v>17</v>
      </c>
      <c r="C5258" s="8">
        <v>59076.1</v>
      </c>
      <c r="D5258" s="8">
        <f t="shared" si="412"/>
        <v>59.076099999999997</v>
      </c>
      <c r="E5258" s="8">
        <v>56.794424999999997</v>
      </c>
      <c r="F5258" s="4">
        <f t="shared" si="413"/>
        <v>-2.2816749999999999</v>
      </c>
      <c r="G5258" s="4">
        <f t="shared" si="414"/>
        <v>2.2816749999999999</v>
      </c>
      <c r="H5258" s="8">
        <f t="shared" si="415"/>
        <v>5.2060408056249994</v>
      </c>
      <c r="J5258" s="8">
        <v>106853</v>
      </c>
      <c r="K5258" s="8">
        <f t="shared" si="411"/>
        <v>106853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12"/>
        <v>-0.92471500000000006</v>
      </c>
      <c r="E5259" s="8">
        <v>-0.92471499999999995</v>
      </c>
      <c r="F5259" s="4">
        <f t="shared" si="413"/>
        <v>1.1102230246251565E-16</v>
      </c>
      <c r="G5259" s="4">
        <f t="shared" si="414"/>
        <v>1.1102230246251565E-16</v>
      </c>
      <c r="H5259" s="8">
        <f t="shared" si="415"/>
        <v>1.2325951644078309E-32</v>
      </c>
      <c r="J5259" s="8">
        <v>106333</v>
      </c>
      <c r="K5259" s="8">
        <f t="shared" si="411"/>
        <v>106333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12"/>
        <v>-0.61187499999999995</v>
      </c>
      <c r="E5260" s="8">
        <v>-0.61187499999999995</v>
      </c>
      <c r="F5260" s="4">
        <f t="shared" si="413"/>
        <v>0</v>
      </c>
      <c r="G5260" s="4">
        <f t="shared" si="414"/>
        <v>0</v>
      </c>
      <c r="H5260" s="8">
        <f t="shared" si="415"/>
        <v>0</v>
      </c>
      <c r="J5260" s="8">
        <v>106181</v>
      </c>
      <c r="K5260" s="8">
        <f t="shared" si="411"/>
        <v>106181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12"/>
        <v>-0.61187499999999995</v>
      </c>
      <c r="E5261" s="8">
        <v>-0.61187499999999995</v>
      </c>
      <c r="F5261" s="4">
        <f t="shared" si="413"/>
        <v>0</v>
      </c>
      <c r="G5261" s="4">
        <f t="shared" si="414"/>
        <v>0</v>
      </c>
      <c r="H5261" s="8">
        <f t="shared" si="415"/>
        <v>0</v>
      </c>
      <c r="J5261" s="8">
        <v>106036</v>
      </c>
      <c r="K5261" s="8">
        <f t="shared" si="411"/>
        <v>106036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12"/>
        <v>-0.61187499999999995</v>
      </c>
      <c r="E5262" s="8">
        <v>-0.61187499999999995</v>
      </c>
      <c r="F5262" s="4">
        <f t="shared" si="413"/>
        <v>0</v>
      </c>
      <c r="G5262" s="4">
        <f t="shared" si="414"/>
        <v>0</v>
      </c>
      <c r="H5262" s="8">
        <f t="shared" si="415"/>
        <v>0</v>
      </c>
      <c r="J5262" s="8">
        <v>91178.9</v>
      </c>
      <c r="K5262" s="8">
        <f t="shared" si="411"/>
        <v>91178.9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12"/>
        <v>-0.61187499999999995</v>
      </c>
      <c r="E5263" s="8">
        <v>-0.61187499999999995</v>
      </c>
      <c r="F5263" s="4">
        <f t="shared" si="413"/>
        <v>0</v>
      </c>
      <c r="G5263" s="4">
        <f t="shared" si="414"/>
        <v>0</v>
      </c>
      <c r="H5263" s="8">
        <f t="shared" si="415"/>
        <v>0</v>
      </c>
      <c r="J5263" s="8">
        <v>39425.800000000003</v>
      </c>
      <c r="K5263" s="8">
        <f t="shared" si="411"/>
        <v>39425.800000000003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12"/>
        <v>-0.61187499999999995</v>
      </c>
      <c r="E5264" s="8">
        <v>-0.61187499999999995</v>
      </c>
      <c r="F5264" s="4">
        <f t="shared" si="413"/>
        <v>0</v>
      </c>
      <c r="G5264" s="4">
        <f t="shared" si="414"/>
        <v>0</v>
      </c>
      <c r="H5264" s="8">
        <f t="shared" si="415"/>
        <v>0</v>
      </c>
      <c r="J5264" s="8">
        <v>-924.71500000000003</v>
      </c>
      <c r="K5264" s="8">
        <f t="shared" si="411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12"/>
        <v>-0.61187499999999995</v>
      </c>
      <c r="E5265" s="8">
        <v>-0.61187499999999995</v>
      </c>
      <c r="F5265" s="4">
        <f t="shared" si="413"/>
        <v>0</v>
      </c>
      <c r="G5265" s="4">
        <f t="shared" si="414"/>
        <v>0</v>
      </c>
      <c r="H5265" s="8">
        <f t="shared" si="415"/>
        <v>0</v>
      </c>
      <c r="J5265" s="8">
        <v>-611.875</v>
      </c>
      <c r="K5265" s="8">
        <f t="shared" si="411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12"/>
        <v>-0.61187499999999995</v>
      </c>
      <c r="E5266" s="8">
        <v>-0.61187499999999995</v>
      </c>
      <c r="F5266" s="4">
        <f t="shared" si="413"/>
        <v>0</v>
      </c>
      <c r="G5266" s="4">
        <f t="shared" si="414"/>
        <v>0</v>
      </c>
      <c r="H5266" s="8">
        <f t="shared" si="415"/>
        <v>0</v>
      </c>
      <c r="J5266" s="8">
        <v>-611.875</v>
      </c>
      <c r="K5266" s="8">
        <f t="shared" si="411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12"/>
        <v>-0.61187499999999995</v>
      </c>
      <c r="E5267" s="8">
        <v>-0.61187499999999995</v>
      </c>
      <c r="F5267" s="4">
        <f t="shared" si="413"/>
        <v>0</v>
      </c>
      <c r="G5267" s="4">
        <f t="shared" si="414"/>
        <v>0</v>
      </c>
      <c r="H5267" s="8">
        <f t="shared" si="415"/>
        <v>0</v>
      </c>
      <c r="J5267" s="8">
        <v>-611.875</v>
      </c>
      <c r="K5267" s="8">
        <f t="shared" si="411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12"/>
        <v>-0.61187499999999995</v>
      </c>
      <c r="E5268" s="8">
        <v>-0.61187499999999995</v>
      </c>
      <c r="F5268" s="4">
        <f t="shared" si="413"/>
        <v>0</v>
      </c>
      <c r="G5268" s="4">
        <f t="shared" si="414"/>
        <v>0</v>
      </c>
      <c r="H5268" s="8">
        <f t="shared" si="415"/>
        <v>0</v>
      </c>
      <c r="J5268" s="8">
        <v>-611.875</v>
      </c>
      <c r="K5268" s="8">
        <f t="shared" si="411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12"/>
        <v>-0.61187499999999995</v>
      </c>
      <c r="E5269" s="8">
        <v>-0.61187499999999995</v>
      </c>
      <c r="F5269" s="4">
        <f t="shared" si="413"/>
        <v>0</v>
      </c>
      <c r="G5269" s="4">
        <f t="shared" si="414"/>
        <v>0</v>
      </c>
      <c r="H5269" s="8">
        <f t="shared" si="415"/>
        <v>0</v>
      </c>
      <c r="J5269" s="8">
        <v>-611.875</v>
      </c>
      <c r="K5269" s="8">
        <f t="shared" si="411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12"/>
        <v>-1.0669200000000001</v>
      </c>
      <c r="E5270" s="8">
        <v>-1.0669150000000001</v>
      </c>
      <c r="F5270" s="4">
        <f t="shared" si="413"/>
        <v>5.000000000032756E-6</v>
      </c>
      <c r="G5270" s="4">
        <f t="shared" si="414"/>
        <v>5.000000000032756E-6</v>
      </c>
      <c r="H5270" s="8">
        <f t="shared" si="415"/>
        <v>2.5000000000327561E-11</v>
      </c>
      <c r="J5270" s="8">
        <v>-611.875</v>
      </c>
      <c r="K5270" s="8">
        <f t="shared" si="411"/>
        <v>-611.875</v>
      </c>
    </row>
    <row r="5271" spans="1:11" x14ac:dyDescent="0.25">
      <c r="A5271" s="8">
        <v>5263</v>
      </c>
      <c r="B5271" s="8">
        <v>6</v>
      </c>
      <c r="C5271" s="8">
        <v>4641.04</v>
      </c>
      <c r="D5271" s="8">
        <f t="shared" si="412"/>
        <v>4.6410400000000003</v>
      </c>
      <c r="E5271" s="8">
        <v>5.2989329999999999</v>
      </c>
      <c r="F5271" s="4">
        <f t="shared" si="413"/>
        <v>0.65789299999999962</v>
      </c>
      <c r="G5271" s="4">
        <f t="shared" si="414"/>
        <v>0.65789299999999962</v>
      </c>
      <c r="H5271" s="8">
        <f t="shared" si="415"/>
        <v>0.4328231994489995</v>
      </c>
      <c r="J5271" s="8">
        <v>-611.875</v>
      </c>
      <c r="K5271" s="8">
        <f t="shared" si="411"/>
        <v>-611.875</v>
      </c>
    </row>
    <row r="5272" spans="1:11" x14ac:dyDescent="0.25">
      <c r="A5272" s="8">
        <v>5264</v>
      </c>
      <c r="B5272" s="8">
        <v>7</v>
      </c>
      <c r="C5272" s="8">
        <v>108822</v>
      </c>
      <c r="D5272" s="8">
        <f t="shared" si="412"/>
        <v>108.822</v>
      </c>
      <c r="E5272" s="8">
        <v>109.263396</v>
      </c>
      <c r="F5272" s="4">
        <f t="shared" si="413"/>
        <v>0.44139599999999746</v>
      </c>
      <c r="G5272" s="4">
        <f t="shared" si="414"/>
        <v>0.44139599999999746</v>
      </c>
      <c r="H5272" s="8">
        <f t="shared" si="415"/>
        <v>0.19483042881599774</v>
      </c>
      <c r="J5272" s="8">
        <v>-611.875</v>
      </c>
      <c r="K5272" s="8">
        <f t="shared" si="411"/>
        <v>-611.875</v>
      </c>
    </row>
    <row r="5273" spans="1:11" x14ac:dyDescent="0.25">
      <c r="A5273" s="8">
        <v>5265</v>
      </c>
      <c r="B5273" s="8">
        <v>8</v>
      </c>
      <c r="C5273" s="8">
        <v>107932</v>
      </c>
      <c r="D5273" s="8">
        <f t="shared" si="412"/>
        <v>107.932</v>
      </c>
      <c r="E5273" s="8">
        <v>108.31483900000001</v>
      </c>
      <c r="F5273" s="4">
        <f t="shared" si="413"/>
        <v>0.38283900000000415</v>
      </c>
      <c r="G5273" s="4">
        <f t="shared" si="414"/>
        <v>0.38283900000000415</v>
      </c>
      <c r="H5273" s="8">
        <f t="shared" si="415"/>
        <v>0.14656569992100318</v>
      </c>
      <c r="J5273" s="8">
        <v>-611.875</v>
      </c>
      <c r="K5273" s="8">
        <f t="shared" si="411"/>
        <v>-611.875</v>
      </c>
    </row>
    <row r="5274" spans="1:11" x14ac:dyDescent="0.25">
      <c r="A5274" s="8">
        <v>5266</v>
      </c>
      <c r="B5274" s="8">
        <v>9</v>
      </c>
      <c r="C5274" s="8">
        <v>107027</v>
      </c>
      <c r="D5274" s="8">
        <f t="shared" si="412"/>
        <v>107.027</v>
      </c>
      <c r="E5274" s="8">
        <v>107.372519</v>
      </c>
      <c r="F5274" s="4">
        <f t="shared" si="413"/>
        <v>0.34551899999999591</v>
      </c>
      <c r="G5274" s="4">
        <f t="shared" si="414"/>
        <v>0.34551899999999591</v>
      </c>
      <c r="H5274" s="8">
        <f t="shared" si="415"/>
        <v>0.11938337936099717</v>
      </c>
      <c r="J5274" s="8">
        <v>-611.875</v>
      </c>
      <c r="K5274" s="8">
        <f t="shared" si="411"/>
        <v>-611.875</v>
      </c>
    </row>
    <row r="5275" spans="1:11" x14ac:dyDescent="0.25">
      <c r="A5275" s="8">
        <v>5267</v>
      </c>
      <c r="B5275" s="8">
        <v>10</v>
      </c>
      <c r="C5275" s="8">
        <v>106309</v>
      </c>
      <c r="D5275" s="8">
        <f t="shared" si="412"/>
        <v>106.309</v>
      </c>
      <c r="E5275" s="8">
        <v>106.628601</v>
      </c>
      <c r="F5275" s="4">
        <f t="shared" si="413"/>
        <v>0.3196010000000058</v>
      </c>
      <c r="G5275" s="4">
        <f t="shared" si="414"/>
        <v>0.3196010000000058</v>
      </c>
      <c r="H5275" s="8">
        <f t="shared" si="415"/>
        <v>0.10214479920100371</v>
      </c>
      <c r="J5275" s="8">
        <v>-1066.92</v>
      </c>
      <c r="K5275" s="8">
        <f t="shared" si="411"/>
        <v>-1066.92</v>
      </c>
    </row>
    <row r="5276" spans="1:11" x14ac:dyDescent="0.25">
      <c r="A5276" s="8">
        <v>5268</v>
      </c>
      <c r="B5276" s="8">
        <v>11</v>
      </c>
      <c r="C5276" s="8">
        <v>105806</v>
      </c>
      <c r="D5276" s="8">
        <f t="shared" si="412"/>
        <v>105.806</v>
      </c>
      <c r="E5276" s="8">
        <v>105.91594499999999</v>
      </c>
      <c r="F5276" s="4">
        <f t="shared" si="413"/>
        <v>0.10994499999999618</v>
      </c>
      <c r="G5276" s="4">
        <f t="shared" si="414"/>
        <v>0.10994499999999618</v>
      </c>
      <c r="H5276" s="8">
        <f t="shared" si="415"/>
        <v>1.2087903024999161E-2</v>
      </c>
      <c r="J5276" s="8">
        <v>1933.73</v>
      </c>
      <c r="K5276" s="8">
        <f t="shared" si="411"/>
        <v>1933.73</v>
      </c>
    </row>
    <row r="5277" spans="1:11" x14ac:dyDescent="0.25">
      <c r="A5277" s="8">
        <v>5269</v>
      </c>
      <c r="B5277" s="8">
        <v>12</v>
      </c>
      <c r="C5277" s="8">
        <v>105306</v>
      </c>
      <c r="D5277" s="8">
        <f t="shared" si="412"/>
        <v>105.306</v>
      </c>
      <c r="E5277" s="8">
        <v>105.506711</v>
      </c>
      <c r="F5277" s="4">
        <f t="shared" si="413"/>
        <v>0.20071099999999831</v>
      </c>
      <c r="G5277" s="4">
        <f t="shared" si="414"/>
        <v>0.20071099999999831</v>
      </c>
      <c r="H5277" s="8">
        <f t="shared" si="415"/>
        <v>4.0284905520999323E-2</v>
      </c>
      <c r="J5277" s="8">
        <v>109285</v>
      </c>
      <c r="K5277" s="8">
        <f t="shared" si="411"/>
        <v>109285</v>
      </c>
    </row>
    <row r="5278" spans="1:11" x14ac:dyDescent="0.25">
      <c r="A5278" s="8">
        <v>5270</v>
      </c>
      <c r="B5278" s="8">
        <v>13</v>
      </c>
      <c r="C5278" s="8">
        <v>104977</v>
      </c>
      <c r="D5278" s="8">
        <f t="shared" si="412"/>
        <v>104.977</v>
      </c>
      <c r="E5278" s="8">
        <v>104.96191</v>
      </c>
      <c r="F5278" s="4">
        <f t="shared" si="413"/>
        <v>-1.5090000000000714E-2</v>
      </c>
      <c r="G5278" s="4">
        <f t="shared" si="414"/>
        <v>1.5090000000000714E-2</v>
      </c>
      <c r="H5278" s="8">
        <f t="shared" si="415"/>
        <v>2.2770810000002155E-4</v>
      </c>
      <c r="J5278" s="8">
        <v>108483</v>
      </c>
      <c r="K5278" s="8">
        <f t="shared" si="411"/>
        <v>108483</v>
      </c>
    </row>
    <row r="5279" spans="1:11" x14ac:dyDescent="0.25">
      <c r="A5279" s="8">
        <v>5271</v>
      </c>
      <c r="B5279" s="8">
        <v>14</v>
      </c>
      <c r="C5279" s="8">
        <v>104641</v>
      </c>
      <c r="D5279" s="8">
        <f t="shared" si="412"/>
        <v>104.64100000000001</v>
      </c>
      <c r="E5279" s="8">
        <v>104.69555200000001</v>
      </c>
      <c r="F5279" s="4">
        <f t="shared" si="413"/>
        <v>5.4552000000001044E-2</v>
      </c>
      <c r="G5279" s="4">
        <f t="shared" si="414"/>
        <v>5.4552000000001044E-2</v>
      </c>
      <c r="H5279" s="8">
        <f t="shared" si="415"/>
        <v>2.9759207040001138E-3</v>
      </c>
      <c r="J5279" s="8">
        <v>107690</v>
      </c>
      <c r="K5279" s="8">
        <f t="shared" si="411"/>
        <v>107690</v>
      </c>
    </row>
    <row r="5280" spans="1:11" x14ac:dyDescent="0.25">
      <c r="A5280" s="8">
        <v>5272</v>
      </c>
      <c r="B5280" s="8">
        <v>15</v>
      </c>
      <c r="C5280" s="8">
        <v>104377</v>
      </c>
      <c r="D5280" s="8">
        <f t="shared" si="412"/>
        <v>104.377</v>
      </c>
      <c r="E5280" s="8">
        <v>104.520549</v>
      </c>
      <c r="F5280" s="4">
        <f t="shared" si="413"/>
        <v>0.14354900000000725</v>
      </c>
      <c r="G5280" s="4">
        <f t="shared" si="414"/>
        <v>0.14354900000000725</v>
      </c>
      <c r="H5280" s="8">
        <f t="shared" si="415"/>
        <v>2.0606315401002082E-2</v>
      </c>
      <c r="J5280" s="8">
        <v>106686</v>
      </c>
      <c r="K5280" s="8">
        <f t="shared" si="411"/>
        <v>106686</v>
      </c>
    </row>
    <row r="5281" spans="1:11" x14ac:dyDescent="0.25">
      <c r="A5281" s="8">
        <v>5273</v>
      </c>
      <c r="B5281" s="8">
        <v>16</v>
      </c>
      <c r="C5281" s="8">
        <v>104539</v>
      </c>
      <c r="D5281" s="8">
        <f t="shared" si="412"/>
        <v>104.539</v>
      </c>
      <c r="E5281" s="8">
        <v>104.494502</v>
      </c>
      <c r="F5281" s="4">
        <f t="shared" si="413"/>
        <v>-4.4498000000004367E-2</v>
      </c>
      <c r="G5281" s="4">
        <f t="shared" si="414"/>
        <v>4.4498000000004367E-2</v>
      </c>
      <c r="H5281" s="8">
        <f t="shared" si="415"/>
        <v>1.9800720040003888E-3</v>
      </c>
      <c r="J5281" s="8">
        <v>106519</v>
      </c>
      <c r="K5281" s="8">
        <f t="shared" si="411"/>
        <v>106519</v>
      </c>
    </row>
    <row r="5282" spans="1:11" x14ac:dyDescent="0.25">
      <c r="A5282" s="8">
        <v>5274</v>
      </c>
      <c r="B5282" s="8">
        <v>17</v>
      </c>
      <c r="C5282" s="8">
        <v>59933.5</v>
      </c>
      <c r="D5282" s="8">
        <f t="shared" si="412"/>
        <v>59.933500000000002</v>
      </c>
      <c r="E5282" s="8">
        <v>57.794065000000003</v>
      </c>
      <c r="F5282" s="4">
        <f t="shared" si="413"/>
        <v>-2.1394349999999989</v>
      </c>
      <c r="G5282" s="4">
        <f t="shared" si="414"/>
        <v>2.1394349999999989</v>
      </c>
      <c r="H5282" s="8">
        <f t="shared" si="415"/>
        <v>4.5771821192249948</v>
      </c>
      <c r="J5282" s="8">
        <v>105965</v>
      </c>
      <c r="K5282" s="8">
        <f t="shared" si="411"/>
        <v>105965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12"/>
        <v>-0.92471500000000006</v>
      </c>
      <c r="E5283" s="8">
        <v>-0.92471499999999995</v>
      </c>
      <c r="F5283" s="4">
        <f t="shared" si="413"/>
        <v>1.1102230246251565E-16</v>
      </c>
      <c r="G5283" s="4">
        <f t="shared" si="414"/>
        <v>1.1102230246251565E-16</v>
      </c>
      <c r="H5283" s="8">
        <f t="shared" si="415"/>
        <v>1.2325951644078309E-32</v>
      </c>
      <c r="J5283" s="8">
        <v>105470</v>
      </c>
      <c r="K5283" s="8">
        <f t="shared" si="411"/>
        <v>105470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12"/>
        <v>-0.61187499999999995</v>
      </c>
      <c r="E5284" s="8">
        <v>-0.61187499999999995</v>
      </c>
      <c r="F5284" s="4">
        <f t="shared" si="413"/>
        <v>0</v>
      </c>
      <c r="G5284" s="4">
        <f t="shared" si="414"/>
        <v>0</v>
      </c>
      <c r="H5284" s="8">
        <f t="shared" si="415"/>
        <v>0</v>
      </c>
      <c r="J5284" s="8">
        <v>105289</v>
      </c>
      <c r="K5284" s="8">
        <f t="shared" si="411"/>
        <v>105289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12"/>
        <v>-0.61187499999999995</v>
      </c>
      <c r="E5285" s="8">
        <v>-0.61187499999999995</v>
      </c>
      <c r="F5285" s="4">
        <f t="shared" si="413"/>
        <v>0</v>
      </c>
      <c r="G5285" s="4">
        <f t="shared" si="414"/>
        <v>0</v>
      </c>
      <c r="H5285" s="8">
        <f t="shared" si="415"/>
        <v>0</v>
      </c>
      <c r="J5285" s="8">
        <v>105139</v>
      </c>
      <c r="K5285" s="8">
        <f t="shared" si="411"/>
        <v>105139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12"/>
        <v>-0.61187499999999995</v>
      </c>
      <c r="E5286" s="8">
        <v>-0.61187499999999995</v>
      </c>
      <c r="F5286" s="4">
        <f t="shared" si="413"/>
        <v>0</v>
      </c>
      <c r="G5286" s="4">
        <f t="shared" si="414"/>
        <v>0</v>
      </c>
      <c r="H5286" s="8">
        <f t="shared" si="415"/>
        <v>0</v>
      </c>
      <c r="J5286" s="8">
        <v>105343</v>
      </c>
      <c r="K5286" s="8">
        <f t="shared" si="411"/>
        <v>105343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12"/>
        <v>-0.61187499999999995</v>
      </c>
      <c r="E5287" s="8">
        <v>-0.61187499999999995</v>
      </c>
      <c r="F5287" s="4">
        <f t="shared" si="413"/>
        <v>0</v>
      </c>
      <c r="G5287" s="4">
        <f t="shared" si="414"/>
        <v>0</v>
      </c>
      <c r="H5287" s="8">
        <f t="shared" si="415"/>
        <v>0</v>
      </c>
      <c r="J5287" s="8">
        <v>57245.8</v>
      </c>
      <c r="K5287" s="8">
        <f t="shared" si="411"/>
        <v>57245.8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12"/>
        <v>-0.61187499999999995</v>
      </c>
      <c r="E5288" s="8">
        <v>-0.61187499999999995</v>
      </c>
      <c r="F5288" s="4">
        <f t="shared" si="413"/>
        <v>0</v>
      </c>
      <c r="G5288" s="4">
        <f t="shared" si="414"/>
        <v>0</v>
      </c>
      <c r="H5288" s="8">
        <f t="shared" si="415"/>
        <v>0</v>
      </c>
      <c r="J5288" s="8">
        <v>-924.71500000000003</v>
      </c>
      <c r="K5288" s="8">
        <f t="shared" si="411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12"/>
        <v>-0.61187499999999995</v>
      </c>
      <c r="E5289" s="8">
        <v>-0.61187499999999995</v>
      </c>
      <c r="F5289" s="4">
        <f t="shared" si="413"/>
        <v>0</v>
      </c>
      <c r="G5289" s="4">
        <f t="shared" si="414"/>
        <v>0</v>
      </c>
      <c r="H5289" s="8">
        <f t="shared" si="415"/>
        <v>0</v>
      </c>
      <c r="J5289" s="8">
        <v>-611.875</v>
      </c>
      <c r="K5289" s="8">
        <f t="shared" si="411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12"/>
        <v>-0.61187499999999995</v>
      </c>
      <c r="E5290" s="8">
        <v>-0.61187499999999995</v>
      </c>
      <c r="F5290" s="4">
        <f t="shared" si="413"/>
        <v>0</v>
      </c>
      <c r="G5290" s="4">
        <f t="shared" si="414"/>
        <v>0</v>
      </c>
      <c r="H5290" s="8">
        <f t="shared" si="415"/>
        <v>0</v>
      </c>
      <c r="J5290" s="8">
        <v>-611.875</v>
      </c>
      <c r="K5290" s="8">
        <f t="shared" si="411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12"/>
        <v>-0.61187499999999995</v>
      </c>
      <c r="E5291" s="8">
        <v>-0.61187499999999995</v>
      </c>
      <c r="F5291" s="4">
        <f t="shared" si="413"/>
        <v>0</v>
      </c>
      <c r="G5291" s="4">
        <f t="shared" si="414"/>
        <v>0</v>
      </c>
      <c r="H5291" s="8">
        <f t="shared" si="415"/>
        <v>0</v>
      </c>
      <c r="J5291" s="8">
        <v>-611.875</v>
      </c>
      <c r="K5291" s="8">
        <f t="shared" si="411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12"/>
        <v>-0.61187499999999995</v>
      </c>
      <c r="E5292" s="8">
        <v>-0.61187499999999995</v>
      </c>
      <c r="F5292" s="4">
        <f t="shared" si="413"/>
        <v>0</v>
      </c>
      <c r="G5292" s="4">
        <f t="shared" si="414"/>
        <v>0</v>
      </c>
      <c r="H5292" s="8">
        <f t="shared" si="415"/>
        <v>0</v>
      </c>
      <c r="J5292" s="8">
        <v>-611.875</v>
      </c>
      <c r="K5292" s="8">
        <f t="shared" ref="K5292:K5355" si="416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12"/>
        <v>-0.61187499999999995</v>
      </c>
      <c r="E5293" s="8">
        <v>-0.61187499999999995</v>
      </c>
      <c r="F5293" s="4">
        <f t="shared" si="413"/>
        <v>0</v>
      </c>
      <c r="G5293" s="4">
        <f t="shared" si="414"/>
        <v>0</v>
      </c>
      <c r="H5293" s="8">
        <f t="shared" si="415"/>
        <v>0</v>
      </c>
      <c r="J5293" s="8">
        <v>-611.875</v>
      </c>
      <c r="K5293" s="8">
        <f t="shared" si="416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12"/>
        <v>-1.0669200000000001</v>
      </c>
      <c r="E5294" s="8">
        <v>-1.0669150000000001</v>
      </c>
      <c r="F5294" s="4">
        <f t="shared" si="413"/>
        <v>5.000000000032756E-6</v>
      </c>
      <c r="G5294" s="4">
        <f t="shared" si="414"/>
        <v>5.000000000032756E-6</v>
      </c>
      <c r="H5294" s="8">
        <f t="shared" si="415"/>
        <v>2.5000000000327561E-11</v>
      </c>
      <c r="J5294" s="8">
        <v>-611.875</v>
      </c>
      <c r="K5294" s="8">
        <f t="shared" si="416"/>
        <v>-611.875</v>
      </c>
    </row>
    <row r="5295" spans="1:11" x14ac:dyDescent="0.25">
      <c r="A5295" s="8">
        <v>5287</v>
      </c>
      <c r="B5295" s="8">
        <v>6</v>
      </c>
      <c r="C5295" s="8">
        <v>7184.48</v>
      </c>
      <c r="D5295" s="8">
        <f t="shared" si="412"/>
        <v>7.1844799999999998</v>
      </c>
      <c r="E5295" s="8">
        <v>7.8842910000000002</v>
      </c>
      <c r="F5295" s="4">
        <f t="shared" si="413"/>
        <v>0.6998110000000004</v>
      </c>
      <c r="G5295" s="4">
        <f t="shared" si="414"/>
        <v>0.6998110000000004</v>
      </c>
      <c r="H5295" s="8">
        <f t="shared" si="415"/>
        <v>0.48973543572100059</v>
      </c>
      <c r="J5295" s="8">
        <v>-611.875</v>
      </c>
      <c r="K5295" s="8">
        <f t="shared" si="416"/>
        <v>-611.875</v>
      </c>
    </row>
    <row r="5296" spans="1:11" x14ac:dyDescent="0.25">
      <c r="A5296" s="8">
        <v>5288</v>
      </c>
      <c r="B5296" s="8">
        <v>7</v>
      </c>
      <c r="C5296" s="8">
        <v>109087</v>
      </c>
      <c r="D5296" s="8">
        <f t="shared" si="412"/>
        <v>109.087</v>
      </c>
      <c r="E5296" s="8">
        <v>109.458636</v>
      </c>
      <c r="F5296" s="4">
        <f t="shared" si="413"/>
        <v>0.37163599999999519</v>
      </c>
      <c r="G5296" s="4">
        <f t="shared" si="414"/>
        <v>0.37163599999999519</v>
      </c>
      <c r="H5296" s="8">
        <f t="shared" si="415"/>
        <v>0.13811331649599642</v>
      </c>
      <c r="J5296" s="8">
        <v>-611.875</v>
      </c>
      <c r="K5296" s="8">
        <f t="shared" si="416"/>
        <v>-611.875</v>
      </c>
    </row>
    <row r="5297" spans="1:11" x14ac:dyDescent="0.25">
      <c r="A5297" s="8">
        <v>5289</v>
      </c>
      <c r="B5297" s="8">
        <v>8</v>
      </c>
      <c r="C5297" s="8">
        <v>108232</v>
      </c>
      <c r="D5297" s="8">
        <f t="shared" si="412"/>
        <v>108.232</v>
      </c>
      <c r="E5297" s="8">
        <v>108.56573299999999</v>
      </c>
      <c r="F5297" s="4">
        <f t="shared" si="413"/>
        <v>0.33373299999999517</v>
      </c>
      <c r="G5297" s="4">
        <f t="shared" si="414"/>
        <v>0.33373299999999517</v>
      </c>
      <c r="H5297" s="8">
        <f t="shared" si="415"/>
        <v>0.11137771528899677</v>
      </c>
      <c r="J5297" s="8">
        <v>-611.875</v>
      </c>
      <c r="K5297" s="8">
        <f t="shared" si="416"/>
        <v>-611.875</v>
      </c>
    </row>
    <row r="5298" spans="1:11" x14ac:dyDescent="0.25">
      <c r="A5298" s="8">
        <v>5290</v>
      </c>
      <c r="B5298" s="8">
        <v>9</v>
      </c>
      <c r="C5298" s="8">
        <v>107376</v>
      </c>
      <c r="D5298" s="8">
        <f t="shared" si="412"/>
        <v>107.376</v>
      </c>
      <c r="E5298" s="8">
        <v>107.67939</v>
      </c>
      <c r="F5298" s="4">
        <f t="shared" si="413"/>
        <v>0.30338999999999317</v>
      </c>
      <c r="G5298" s="4">
        <f t="shared" si="414"/>
        <v>0.30338999999999317</v>
      </c>
      <c r="H5298" s="8">
        <f t="shared" si="415"/>
        <v>9.2045492099995851E-2</v>
      </c>
      <c r="J5298" s="8">
        <v>-611.875</v>
      </c>
      <c r="K5298" s="8">
        <f t="shared" si="416"/>
        <v>-611.875</v>
      </c>
    </row>
    <row r="5299" spans="1:11" x14ac:dyDescent="0.25">
      <c r="A5299" s="8">
        <v>5291</v>
      </c>
      <c r="B5299" s="8">
        <v>10</v>
      </c>
      <c r="C5299" s="8">
        <v>106673</v>
      </c>
      <c r="D5299" s="8">
        <f t="shared" si="412"/>
        <v>106.673</v>
      </c>
      <c r="E5299" s="8">
        <v>106.942567</v>
      </c>
      <c r="F5299" s="4">
        <f t="shared" si="413"/>
        <v>0.26956699999999501</v>
      </c>
      <c r="G5299" s="4">
        <f t="shared" si="414"/>
        <v>0.26956699999999501</v>
      </c>
      <c r="H5299" s="8">
        <f t="shared" si="415"/>
        <v>7.266636748899731E-2</v>
      </c>
      <c r="J5299" s="8">
        <v>-1066.92</v>
      </c>
      <c r="K5299" s="8">
        <f t="shared" si="416"/>
        <v>-1066.92</v>
      </c>
    </row>
    <row r="5300" spans="1:11" x14ac:dyDescent="0.25">
      <c r="A5300" s="8">
        <v>5292</v>
      </c>
      <c r="B5300" s="8">
        <v>11</v>
      </c>
      <c r="C5300" s="8">
        <v>106109</v>
      </c>
      <c r="D5300" s="8">
        <f t="shared" si="412"/>
        <v>106.10899999999999</v>
      </c>
      <c r="E5300" s="8">
        <v>106.322576</v>
      </c>
      <c r="F5300" s="4">
        <f t="shared" si="413"/>
        <v>0.21357600000000332</v>
      </c>
      <c r="G5300" s="4">
        <f t="shared" si="414"/>
        <v>0.21357600000000332</v>
      </c>
      <c r="H5300" s="8">
        <f t="shared" si="415"/>
        <v>4.561470777600142E-2</v>
      </c>
      <c r="J5300" s="8">
        <v>5316.72</v>
      </c>
      <c r="K5300" s="8">
        <f t="shared" si="416"/>
        <v>5316.72</v>
      </c>
    </row>
    <row r="5301" spans="1:11" x14ac:dyDescent="0.25">
      <c r="A5301" s="8">
        <v>5293</v>
      </c>
      <c r="B5301" s="8">
        <v>12</v>
      </c>
      <c r="C5301" s="8">
        <v>105517</v>
      </c>
      <c r="D5301" s="8">
        <f t="shared" si="412"/>
        <v>105.517</v>
      </c>
      <c r="E5301" s="8">
        <v>105.552048</v>
      </c>
      <c r="F5301" s="4">
        <f t="shared" si="413"/>
        <v>3.5048000000003299E-2</v>
      </c>
      <c r="G5301" s="4">
        <f t="shared" si="414"/>
        <v>3.5048000000003299E-2</v>
      </c>
      <c r="H5301" s="8">
        <f t="shared" si="415"/>
        <v>1.2283623040002312E-3</v>
      </c>
      <c r="J5301" s="8">
        <v>109240</v>
      </c>
      <c r="K5301" s="8">
        <f t="shared" si="416"/>
        <v>109240</v>
      </c>
    </row>
    <row r="5302" spans="1:11" x14ac:dyDescent="0.25">
      <c r="A5302" s="8">
        <v>5294</v>
      </c>
      <c r="B5302" s="8">
        <v>13</v>
      </c>
      <c r="C5302" s="8">
        <v>105130</v>
      </c>
      <c r="D5302" s="8">
        <f t="shared" si="412"/>
        <v>105.13</v>
      </c>
      <c r="E5302" s="8">
        <v>105.09686499999999</v>
      </c>
      <c r="F5302" s="4">
        <f t="shared" si="413"/>
        <v>-3.3135000000001469E-2</v>
      </c>
      <c r="G5302" s="4">
        <f t="shared" si="414"/>
        <v>3.3135000000001469E-2</v>
      </c>
      <c r="H5302" s="8">
        <f t="shared" si="415"/>
        <v>1.0979282250000973E-3</v>
      </c>
      <c r="J5302" s="8">
        <v>108318</v>
      </c>
      <c r="K5302" s="8">
        <f t="shared" si="416"/>
        <v>108318</v>
      </c>
    </row>
    <row r="5303" spans="1:11" x14ac:dyDescent="0.25">
      <c r="A5303" s="8">
        <v>5295</v>
      </c>
      <c r="B5303" s="8">
        <v>14</v>
      </c>
      <c r="C5303" s="8">
        <v>104743</v>
      </c>
      <c r="D5303" s="8">
        <f t="shared" si="412"/>
        <v>104.74299999999999</v>
      </c>
      <c r="E5303" s="8">
        <v>104.735956</v>
      </c>
      <c r="F5303" s="4">
        <f t="shared" si="413"/>
        <v>-7.0439999999933889E-3</v>
      </c>
      <c r="G5303" s="4">
        <f t="shared" si="414"/>
        <v>7.0439999999933889E-3</v>
      </c>
      <c r="H5303" s="8">
        <f t="shared" si="415"/>
        <v>4.9617935999906864E-5</v>
      </c>
      <c r="J5303" s="8">
        <v>107403</v>
      </c>
      <c r="K5303" s="8">
        <f t="shared" si="416"/>
        <v>107403</v>
      </c>
    </row>
    <row r="5304" spans="1:11" x14ac:dyDescent="0.25">
      <c r="A5304" s="8">
        <v>5296</v>
      </c>
      <c r="B5304" s="8">
        <v>15</v>
      </c>
      <c r="C5304" s="8">
        <v>104427</v>
      </c>
      <c r="D5304" s="8">
        <f t="shared" si="412"/>
        <v>104.42700000000001</v>
      </c>
      <c r="E5304" s="8">
        <v>104.322644</v>
      </c>
      <c r="F5304" s="4">
        <f t="shared" si="413"/>
        <v>-0.10435600000000989</v>
      </c>
      <c r="G5304" s="4">
        <f t="shared" si="414"/>
        <v>0.10435600000000989</v>
      </c>
      <c r="H5304" s="8">
        <f t="shared" si="415"/>
        <v>1.0890174736002064E-2</v>
      </c>
      <c r="J5304" s="8">
        <v>106680</v>
      </c>
      <c r="K5304" s="8">
        <f t="shared" si="416"/>
        <v>106680</v>
      </c>
    </row>
    <row r="5305" spans="1:11" x14ac:dyDescent="0.25">
      <c r="A5305" s="8">
        <v>5297</v>
      </c>
      <c r="B5305" s="8">
        <v>16</v>
      </c>
      <c r="C5305" s="8">
        <v>104531</v>
      </c>
      <c r="D5305" s="8">
        <f t="shared" si="412"/>
        <v>104.53100000000001</v>
      </c>
      <c r="E5305" s="8">
        <v>104.404833</v>
      </c>
      <c r="F5305" s="4">
        <f t="shared" si="413"/>
        <v>-0.12616700000000947</v>
      </c>
      <c r="G5305" s="4">
        <f t="shared" si="414"/>
        <v>0.12616700000000947</v>
      </c>
      <c r="H5305" s="8">
        <f t="shared" si="415"/>
        <v>1.5918111889002388E-2</v>
      </c>
      <c r="J5305" s="8">
        <v>106115</v>
      </c>
      <c r="K5305" s="8">
        <f t="shared" si="416"/>
        <v>106115</v>
      </c>
    </row>
    <row r="5306" spans="1:11" x14ac:dyDescent="0.25">
      <c r="A5306" s="8">
        <v>5298</v>
      </c>
      <c r="B5306" s="8">
        <v>17</v>
      </c>
      <c r="C5306" s="8">
        <v>63374.7</v>
      </c>
      <c r="D5306" s="8">
        <f t="shared" si="412"/>
        <v>63.374699999999997</v>
      </c>
      <c r="E5306" s="8">
        <v>60.958759999999998</v>
      </c>
      <c r="F5306" s="4">
        <f t="shared" si="413"/>
        <v>-2.4159399999999991</v>
      </c>
      <c r="G5306" s="4">
        <f t="shared" si="414"/>
        <v>2.4159399999999991</v>
      </c>
      <c r="H5306" s="8">
        <f t="shared" si="415"/>
        <v>5.8367660835999953</v>
      </c>
      <c r="J5306" s="8">
        <v>105609</v>
      </c>
      <c r="K5306" s="8">
        <f t="shared" si="416"/>
        <v>105609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12"/>
        <v>-0.92471500000000006</v>
      </c>
      <c r="E5307" s="8">
        <v>-0.92471499999999995</v>
      </c>
      <c r="F5307" s="4">
        <f t="shared" si="413"/>
        <v>1.1102230246251565E-16</v>
      </c>
      <c r="G5307" s="4">
        <f t="shared" si="414"/>
        <v>1.1102230246251565E-16</v>
      </c>
      <c r="H5307" s="8">
        <f t="shared" si="415"/>
        <v>1.2325951644078309E-32</v>
      </c>
      <c r="J5307" s="8">
        <v>105076</v>
      </c>
      <c r="K5307" s="8">
        <f t="shared" si="416"/>
        <v>105076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12"/>
        <v>-0.61187499999999995</v>
      </c>
      <c r="E5308" s="8">
        <v>-0.61187499999999995</v>
      </c>
      <c r="F5308" s="4">
        <f t="shared" si="413"/>
        <v>0</v>
      </c>
      <c r="G5308" s="4">
        <f t="shared" si="414"/>
        <v>0</v>
      </c>
      <c r="H5308" s="8">
        <f t="shared" si="415"/>
        <v>0</v>
      </c>
      <c r="J5308" s="8">
        <v>104809</v>
      </c>
      <c r="K5308" s="8">
        <f t="shared" si="416"/>
        <v>104809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12"/>
        <v>-0.61187499999999995</v>
      </c>
      <c r="E5309" s="8">
        <v>-0.61187499999999995</v>
      </c>
      <c r="F5309" s="4">
        <f t="shared" si="413"/>
        <v>0</v>
      </c>
      <c r="G5309" s="4">
        <f t="shared" si="414"/>
        <v>0</v>
      </c>
      <c r="H5309" s="8">
        <f t="shared" si="415"/>
        <v>0</v>
      </c>
      <c r="J5309" s="8">
        <v>104642</v>
      </c>
      <c r="K5309" s="8">
        <f t="shared" si="416"/>
        <v>104642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12"/>
        <v>-0.61187499999999995</v>
      </c>
      <c r="E5310" s="8">
        <v>-0.61187499999999995</v>
      </c>
      <c r="F5310" s="4">
        <f t="shared" si="413"/>
        <v>0</v>
      </c>
      <c r="G5310" s="4">
        <f t="shared" si="414"/>
        <v>0</v>
      </c>
      <c r="H5310" s="8">
        <f t="shared" si="415"/>
        <v>0</v>
      </c>
      <c r="J5310" s="8">
        <v>104715</v>
      </c>
      <c r="K5310" s="8">
        <f t="shared" si="416"/>
        <v>104715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12"/>
        <v>-0.61187499999999995</v>
      </c>
      <c r="E5311" s="8">
        <v>-0.61187499999999995</v>
      </c>
      <c r="F5311" s="4">
        <f t="shared" si="413"/>
        <v>0</v>
      </c>
      <c r="G5311" s="4">
        <f t="shared" si="414"/>
        <v>0</v>
      </c>
      <c r="H5311" s="8">
        <f t="shared" si="415"/>
        <v>0</v>
      </c>
      <c r="J5311" s="8">
        <v>58256.2</v>
      </c>
      <c r="K5311" s="8">
        <f t="shared" si="416"/>
        <v>58256.2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12"/>
        <v>-0.61187499999999995</v>
      </c>
      <c r="E5312" s="8">
        <v>-0.61187499999999995</v>
      </c>
      <c r="F5312" s="4">
        <f t="shared" si="413"/>
        <v>0</v>
      </c>
      <c r="G5312" s="4">
        <f t="shared" si="414"/>
        <v>0</v>
      </c>
      <c r="H5312" s="8">
        <f t="shared" si="415"/>
        <v>0</v>
      </c>
      <c r="J5312" s="8">
        <v>-924.71500000000003</v>
      </c>
      <c r="K5312" s="8">
        <f t="shared" si="416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12"/>
        <v>-0.61187499999999995</v>
      </c>
      <c r="E5313" s="8">
        <v>-0.61187499999999995</v>
      </c>
      <c r="F5313" s="4">
        <f t="shared" si="413"/>
        <v>0</v>
      </c>
      <c r="G5313" s="4">
        <f t="shared" si="414"/>
        <v>0</v>
      </c>
      <c r="H5313" s="8">
        <f t="shared" si="415"/>
        <v>0</v>
      </c>
      <c r="J5313" s="8">
        <v>-611.875</v>
      </c>
      <c r="K5313" s="8">
        <f t="shared" si="416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12"/>
        <v>-0.61187499999999995</v>
      </c>
      <c r="E5314" s="8">
        <v>-0.61187499999999995</v>
      </c>
      <c r="F5314" s="4">
        <f t="shared" si="413"/>
        <v>0</v>
      </c>
      <c r="G5314" s="4">
        <f t="shared" si="414"/>
        <v>0</v>
      </c>
      <c r="H5314" s="8">
        <f t="shared" si="415"/>
        <v>0</v>
      </c>
      <c r="J5314" s="8">
        <v>-611.875</v>
      </c>
      <c r="K5314" s="8">
        <f t="shared" si="416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12"/>
        <v>-0.61187499999999995</v>
      </c>
      <c r="E5315" s="8">
        <v>-0.61187499999999995</v>
      </c>
      <c r="F5315" s="4">
        <f t="shared" si="413"/>
        <v>0</v>
      </c>
      <c r="G5315" s="4">
        <f t="shared" si="414"/>
        <v>0</v>
      </c>
      <c r="H5315" s="8">
        <f t="shared" si="415"/>
        <v>0</v>
      </c>
      <c r="J5315" s="8">
        <v>-611.875</v>
      </c>
      <c r="K5315" s="8">
        <f t="shared" si="416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12"/>
        <v>-0.61187499999999995</v>
      </c>
      <c r="E5316" s="8">
        <v>-0.61187499999999995</v>
      </c>
      <c r="F5316" s="4">
        <f t="shared" si="413"/>
        <v>0</v>
      </c>
      <c r="G5316" s="4">
        <f t="shared" si="414"/>
        <v>0</v>
      </c>
      <c r="H5316" s="8">
        <f t="shared" si="415"/>
        <v>0</v>
      </c>
      <c r="J5316" s="8">
        <v>-611.875</v>
      </c>
      <c r="K5316" s="8">
        <f t="shared" si="416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12"/>
        <v>-0.61187499999999995</v>
      </c>
      <c r="E5317" s="8">
        <v>-0.61187499999999995</v>
      </c>
      <c r="F5317" s="4">
        <f t="shared" si="413"/>
        <v>0</v>
      </c>
      <c r="G5317" s="4">
        <f t="shared" si="414"/>
        <v>0</v>
      </c>
      <c r="H5317" s="8">
        <f t="shared" si="415"/>
        <v>0</v>
      </c>
      <c r="J5317" s="8">
        <v>-611.875</v>
      </c>
      <c r="K5317" s="8">
        <f t="shared" si="416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12"/>
        <v>-1.0669200000000001</v>
      </c>
      <c r="E5318" s="8">
        <v>-1.0669150000000001</v>
      </c>
      <c r="F5318" s="4">
        <f t="shared" si="413"/>
        <v>5.000000000032756E-6</v>
      </c>
      <c r="G5318" s="4">
        <f t="shared" si="414"/>
        <v>5.000000000032756E-6</v>
      </c>
      <c r="H5318" s="8">
        <f t="shared" si="415"/>
        <v>2.5000000000327561E-11</v>
      </c>
      <c r="J5318" s="8">
        <v>-611.875</v>
      </c>
      <c r="K5318" s="8">
        <f t="shared" si="416"/>
        <v>-611.875</v>
      </c>
    </row>
    <row r="5319" spans="1:11" x14ac:dyDescent="0.25">
      <c r="A5319" s="8">
        <v>5311</v>
      </c>
      <c r="B5319" s="8">
        <v>6</v>
      </c>
      <c r="C5319" s="8">
        <v>4157.4799999999996</v>
      </c>
      <c r="D5319" s="8">
        <f t="shared" si="412"/>
        <v>4.1574799999999996</v>
      </c>
      <c r="E5319" s="8">
        <v>4.8770600000000002</v>
      </c>
      <c r="F5319" s="4">
        <f t="shared" si="413"/>
        <v>0.71958000000000055</v>
      </c>
      <c r="G5319" s="4">
        <f t="shared" si="414"/>
        <v>0.71958000000000055</v>
      </c>
      <c r="H5319" s="8">
        <f t="shared" si="415"/>
        <v>0.51779537640000084</v>
      </c>
      <c r="J5319" s="8">
        <v>-611.875</v>
      </c>
      <c r="K5319" s="8">
        <f t="shared" si="416"/>
        <v>-611.875</v>
      </c>
    </row>
    <row r="5320" spans="1:11" x14ac:dyDescent="0.25">
      <c r="A5320" s="8">
        <v>5312</v>
      </c>
      <c r="B5320" s="8">
        <v>7</v>
      </c>
      <c r="C5320" s="8">
        <v>109492</v>
      </c>
      <c r="D5320" s="8">
        <f t="shared" si="412"/>
        <v>109.492</v>
      </c>
      <c r="E5320" s="8">
        <v>110.011121</v>
      </c>
      <c r="F5320" s="4">
        <f t="shared" si="413"/>
        <v>0.51912099999999839</v>
      </c>
      <c r="G5320" s="4">
        <f t="shared" si="414"/>
        <v>0.51912099999999839</v>
      </c>
      <c r="H5320" s="8">
        <f t="shared" si="415"/>
        <v>0.26948661264099832</v>
      </c>
      <c r="J5320" s="8">
        <v>-611.875</v>
      </c>
      <c r="K5320" s="8">
        <f t="shared" si="416"/>
        <v>-611.875</v>
      </c>
    </row>
    <row r="5321" spans="1:11" x14ac:dyDescent="0.25">
      <c r="A5321" s="8">
        <v>5313</v>
      </c>
      <c r="B5321" s="8">
        <v>8</v>
      </c>
      <c r="C5321" s="8">
        <v>108656</v>
      </c>
      <c r="D5321" s="8">
        <f t="shared" ref="D5321:D5384" si="417">C5321/1000</f>
        <v>108.65600000000001</v>
      </c>
      <c r="E5321" s="8">
        <v>108.83141500000001</v>
      </c>
      <c r="F5321" s="4">
        <f t="shared" ref="F5321:F5384" si="418">(E5321- D5321)</f>
        <v>0.17541500000000099</v>
      </c>
      <c r="G5321" s="4">
        <f t="shared" ref="G5321:G5384" si="419">ABS(F5321)</f>
        <v>0.17541500000000099</v>
      </c>
      <c r="H5321" s="8">
        <f t="shared" ref="H5321:H5384" si="420">(G5321^2)</f>
        <v>3.0770422225000347E-2</v>
      </c>
      <c r="J5321" s="8">
        <v>-611.875</v>
      </c>
      <c r="K5321" s="8">
        <f t="shared" si="416"/>
        <v>-611.875</v>
      </c>
    </row>
    <row r="5322" spans="1:11" x14ac:dyDescent="0.25">
      <c r="A5322" s="8">
        <v>5314</v>
      </c>
      <c r="B5322" s="8">
        <v>9</v>
      </c>
      <c r="C5322" s="8">
        <v>107801</v>
      </c>
      <c r="D5322" s="8">
        <f t="shared" si="417"/>
        <v>107.801</v>
      </c>
      <c r="E5322" s="8">
        <v>108.20190599999999</v>
      </c>
      <c r="F5322" s="4">
        <f t="shared" si="418"/>
        <v>0.40090599999999199</v>
      </c>
      <c r="G5322" s="4">
        <f t="shared" si="419"/>
        <v>0.40090599999999199</v>
      </c>
      <c r="H5322" s="8">
        <f t="shared" si="420"/>
        <v>0.16072562083599357</v>
      </c>
      <c r="J5322" s="8">
        <v>-611.875</v>
      </c>
      <c r="K5322" s="8">
        <f t="shared" si="416"/>
        <v>-611.875</v>
      </c>
    </row>
    <row r="5323" spans="1:11" x14ac:dyDescent="0.25">
      <c r="A5323" s="8">
        <v>5315</v>
      </c>
      <c r="B5323" s="8">
        <v>10</v>
      </c>
      <c r="C5323" s="8">
        <v>107033</v>
      </c>
      <c r="D5323" s="8">
        <f t="shared" si="417"/>
        <v>107.033</v>
      </c>
      <c r="E5323" s="8">
        <v>107.43438399999999</v>
      </c>
      <c r="F5323" s="4">
        <f t="shared" si="418"/>
        <v>0.40138399999999308</v>
      </c>
      <c r="G5323" s="4">
        <f t="shared" si="419"/>
        <v>0.40138399999999308</v>
      </c>
      <c r="H5323" s="8">
        <f t="shared" si="420"/>
        <v>0.16110911545599443</v>
      </c>
      <c r="J5323" s="8">
        <v>-1066.92</v>
      </c>
      <c r="K5323" s="8">
        <f t="shared" si="416"/>
        <v>-1066.92</v>
      </c>
    </row>
    <row r="5324" spans="1:11" x14ac:dyDescent="0.25">
      <c r="A5324" s="8">
        <v>5316</v>
      </c>
      <c r="B5324" s="8">
        <v>11</v>
      </c>
      <c r="C5324" s="8">
        <v>106400</v>
      </c>
      <c r="D5324" s="8">
        <f t="shared" si="417"/>
        <v>106.4</v>
      </c>
      <c r="E5324" s="8">
        <v>106.424633</v>
      </c>
      <c r="F5324" s="4">
        <f t="shared" si="418"/>
        <v>2.4632999999994354E-2</v>
      </c>
      <c r="G5324" s="4">
        <f t="shared" si="419"/>
        <v>2.4632999999994354E-2</v>
      </c>
      <c r="H5324" s="8">
        <f t="shared" si="420"/>
        <v>6.0678468899972183E-4</v>
      </c>
      <c r="J5324" s="8">
        <v>7898.59</v>
      </c>
      <c r="K5324" s="8">
        <f t="shared" si="416"/>
        <v>7898.59</v>
      </c>
    </row>
    <row r="5325" spans="1:11" x14ac:dyDescent="0.25">
      <c r="A5325" s="8">
        <v>5317</v>
      </c>
      <c r="B5325" s="8">
        <v>12</v>
      </c>
      <c r="C5325" s="8">
        <v>105761</v>
      </c>
      <c r="D5325" s="8">
        <f t="shared" si="417"/>
        <v>105.761</v>
      </c>
      <c r="E5325" s="8">
        <v>105.737922</v>
      </c>
      <c r="F5325" s="4">
        <f t="shared" si="418"/>
        <v>-2.3077999999998156E-2</v>
      </c>
      <c r="G5325" s="4">
        <f t="shared" si="419"/>
        <v>2.3077999999998156E-2</v>
      </c>
      <c r="H5325" s="8">
        <f t="shared" si="420"/>
        <v>5.3259408399991483E-4</v>
      </c>
      <c r="J5325" s="8">
        <v>109428</v>
      </c>
      <c r="K5325" s="8">
        <f t="shared" si="416"/>
        <v>109428</v>
      </c>
    </row>
    <row r="5326" spans="1:11" x14ac:dyDescent="0.25">
      <c r="A5326" s="8">
        <v>5318</v>
      </c>
      <c r="B5326" s="8">
        <v>13</v>
      </c>
      <c r="C5326" s="8">
        <v>105313</v>
      </c>
      <c r="D5326" s="8">
        <f t="shared" si="417"/>
        <v>105.313</v>
      </c>
      <c r="E5326" s="8">
        <v>105.271992</v>
      </c>
      <c r="F5326" s="4">
        <f t="shared" si="418"/>
        <v>-4.100800000000504E-2</v>
      </c>
      <c r="G5326" s="4">
        <f t="shared" si="419"/>
        <v>4.100800000000504E-2</v>
      </c>
      <c r="H5326" s="8">
        <f t="shared" si="420"/>
        <v>1.6816560640004134E-3</v>
      </c>
      <c r="J5326" s="8">
        <v>108560</v>
      </c>
      <c r="K5326" s="8">
        <f t="shared" si="416"/>
        <v>108560</v>
      </c>
    </row>
    <row r="5327" spans="1:11" x14ac:dyDescent="0.25">
      <c r="A5327" s="8">
        <v>5319</v>
      </c>
      <c r="B5327" s="8">
        <v>14</v>
      </c>
      <c r="C5327" s="8">
        <v>104850</v>
      </c>
      <c r="D5327" s="8">
        <f t="shared" si="417"/>
        <v>104.85</v>
      </c>
      <c r="E5327" s="8">
        <v>104.853949</v>
      </c>
      <c r="F5327" s="4">
        <f t="shared" si="418"/>
        <v>3.9490000000057535E-3</v>
      </c>
      <c r="G5327" s="4">
        <f t="shared" si="419"/>
        <v>3.9490000000057535E-3</v>
      </c>
      <c r="H5327" s="8">
        <f t="shared" si="420"/>
        <v>1.5594601000045442E-5</v>
      </c>
      <c r="J5327" s="8">
        <v>107701</v>
      </c>
      <c r="K5327" s="8">
        <f t="shared" si="416"/>
        <v>107701</v>
      </c>
    </row>
    <row r="5328" spans="1:11" x14ac:dyDescent="0.25">
      <c r="A5328" s="8">
        <v>5320</v>
      </c>
      <c r="B5328" s="8">
        <v>15</v>
      </c>
      <c r="C5328" s="8">
        <v>104442</v>
      </c>
      <c r="D5328" s="8">
        <f t="shared" si="417"/>
        <v>104.44199999999999</v>
      </c>
      <c r="E5328" s="8">
        <v>104.391813</v>
      </c>
      <c r="F5328" s="4">
        <f t="shared" si="418"/>
        <v>-5.0186999999993986E-2</v>
      </c>
      <c r="G5328" s="4">
        <f t="shared" si="419"/>
        <v>5.0186999999993986E-2</v>
      </c>
      <c r="H5328" s="8">
        <f t="shared" si="420"/>
        <v>2.5187349689993963E-3</v>
      </c>
      <c r="J5328" s="8">
        <v>106985</v>
      </c>
      <c r="K5328" s="8">
        <f t="shared" si="416"/>
        <v>106985</v>
      </c>
    </row>
    <row r="5329" spans="1:11" x14ac:dyDescent="0.25">
      <c r="A5329" s="8">
        <v>5321</v>
      </c>
      <c r="B5329" s="8">
        <v>16</v>
      </c>
      <c r="C5329" s="8">
        <v>104460</v>
      </c>
      <c r="D5329" s="8">
        <f t="shared" si="417"/>
        <v>104.46</v>
      </c>
      <c r="E5329" s="8">
        <v>104.37308</v>
      </c>
      <c r="F5329" s="4">
        <f t="shared" si="418"/>
        <v>-8.6919999999992115E-2</v>
      </c>
      <c r="G5329" s="4">
        <f t="shared" si="419"/>
        <v>8.6919999999992115E-2</v>
      </c>
      <c r="H5329" s="8">
        <f t="shared" si="420"/>
        <v>7.5550863999986296E-3</v>
      </c>
      <c r="J5329" s="8">
        <v>106395</v>
      </c>
      <c r="K5329" s="8">
        <f t="shared" si="416"/>
        <v>106395</v>
      </c>
    </row>
    <row r="5330" spans="1:11" x14ac:dyDescent="0.25">
      <c r="A5330" s="8">
        <v>5322</v>
      </c>
      <c r="B5330" s="8">
        <v>17</v>
      </c>
      <c r="C5330" s="8">
        <v>58053.4</v>
      </c>
      <c r="D5330" s="8">
        <f t="shared" si="417"/>
        <v>58.053400000000003</v>
      </c>
      <c r="E5330" s="8">
        <v>55.744636</v>
      </c>
      <c r="F5330" s="4">
        <f t="shared" si="418"/>
        <v>-2.3087640000000036</v>
      </c>
      <c r="G5330" s="4">
        <f t="shared" si="419"/>
        <v>2.3087640000000036</v>
      </c>
      <c r="H5330" s="8">
        <f t="shared" si="420"/>
        <v>5.3303912076960165</v>
      </c>
      <c r="J5330" s="8">
        <v>105638</v>
      </c>
      <c r="K5330" s="8">
        <f t="shared" si="416"/>
        <v>105638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417"/>
        <v>-0.92471500000000006</v>
      </c>
      <c r="E5331" s="8">
        <v>-0.92471499999999995</v>
      </c>
      <c r="F5331" s="4">
        <f t="shared" si="418"/>
        <v>1.1102230246251565E-16</v>
      </c>
      <c r="G5331" s="4">
        <f t="shared" si="419"/>
        <v>1.1102230246251565E-16</v>
      </c>
      <c r="H5331" s="8">
        <f t="shared" si="420"/>
        <v>1.2325951644078309E-32</v>
      </c>
      <c r="J5331" s="8">
        <v>105136</v>
      </c>
      <c r="K5331" s="8">
        <f t="shared" si="416"/>
        <v>105136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417"/>
        <v>-0.61187499999999995</v>
      </c>
      <c r="E5332" s="8">
        <v>-0.61187499999999995</v>
      </c>
      <c r="F5332" s="4">
        <f t="shared" si="418"/>
        <v>0</v>
      </c>
      <c r="G5332" s="4">
        <f t="shared" si="419"/>
        <v>0</v>
      </c>
      <c r="H5332" s="8">
        <f t="shared" si="420"/>
        <v>0</v>
      </c>
      <c r="J5332" s="8">
        <v>104783</v>
      </c>
      <c r="K5332" s="8">
        <f t="shared" si="416"/>
        <v>104783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417"/>
        <v>-0.61187499999999995</v>
      </c>
      <c r="E5333" s="8">
        <v>-0.61187499999999995</v>
      </c>
      <c r="F5333" s="4">
        <f t="shared" si="418"/>
        <v>0</v>
      </c>
      <c r="G5333" s="4">
        <f t="shared" si="419"/>
        <v>0</v>
      </c>
      <c r="H5333" s="8">
        <f t="shared" si="420"/>
        <v>0</v>
      </c>
      <c r="J5333" s="8">
        <v>104442</v>
      </c>
      <c r="K5333" s="8">
        <f t="shared" si="416"/>
        <v>104442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417"/>
        <v>-0.61187499999999995</v>
      </c>
      <c r="E5334" s="8">
        <v>-0.61187499999999995</v>
      </c>
      <c r="F5334" s="4">
        <f t="shared" si="418"/>
        <v>0</v>
      </c>
      <c r="G5334" s="4">
        <f t="shared" si="419"/>
        <v>0</v>
      </c>
      <c r="H5334" s="8">
        <f t="shared" si="420"/>
        <v>0</v>
      </c>
      <c r="J5334" s="8">
        <v>104626</v>
      </c>
      <c r="K5334" s="8">
        <f t="shared" si="416"/>
        <v>104626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417"/>
        <v>-0.61187499999999995</v>
      </c>
      <c r="E5335" s="8">
        <v>-0.61187499999999995</v>
      </c>
      <c r="F5335" s="4">
        <f t="shared" si="418"/>
        <v>0</v>
      </c>
      <c r="G5335" s="4">
        <f t="shared" si="419"/>
        <v>0</v>
      </c>
      <c r="H5335" s="8">
        <f t="shared" si="420"/>
        <v>0</v>
      </c>
      <c r="J5335" s="8">
        <v>61428.6</v>
      </c>
      <c r="K5335" s="8">
        <f t="shared" si="416"/>
        <v>61428.6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417"/>
        <v>-0.61187499999999995</v>
      </c>
      <c r="E5336" s="8">
        <v>-0.61187499999999995</v>
      </c>
      <c r="F5336" s="4">
        <f t="shared" si="418"/>
        <v>0</v>
      </c>
      <c r="G5336" s="4">
        <f t="shared" si="419"/>
        <v>0</v>
      </c>
      <c r="H5336" s="8">
        <f t="shared" si="420"/>
        <v>0</v>
      </c>
      <c r="J5336" s="8">
        <v>-924.71500000000003</v>
      </c>
      <c r="K5336" s="8">
        <f t="shared" si="416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417"/>
        <v>-0.61187499999999995</v>
      </c>
      <c r="E5337" s="8">
        <v>-0.61187499999999995</v>
      </c>
      <c r="F5337" s="4">
        <f t="shared" si="418"/>
        <v>0</v>
      </c>
      <c r="G5337" s="4">
        <f t="shared" si="419"/>
        <v>0</v>
      </c>
      <c r="H5337" s="8">
        <f t="shared" si="420"/>
        <v>0</v>
      </c>
      <c r="J5337" s="8">
        <v>-611.875</v>
      </c>
      <c r="K5337" s="8">
        <f t="shared" si="416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417"/>
        <v>-0.61187499999999995</v>
      </c>
      <c r="E5338" s="8">
        <v>-0.61187499999999995</v>
      </c>
      <c r="F5338" s="4">
        <f t="shared" si="418"/>
        <v>0</v>
      </c>
      <c r="G5338" s="4">
        <f t="shared" si="419"/>
        <v>0</v>
      </c>
      <c r="H5338" s="8">
        <f t="shared" si="420"/>
        <v>0</v>
      </c>
      <c r="J5338" s="8">
        <v>-611.875</v>
      </c>
      <c r="K5338" s="8">
        <f t="shared" si="416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417"/>
        <v>-0.61187499999999995</v>
      </c>
      <c r="E5339" s="8">
        <v>-0.61187499999999995</v>
      </c>
      <c r="F5339" s="4">
        <f t="shared" si="418"/>
        <v>0</v>
      </c>
      <c r="G5339" s="4">
        <f t="shared" si="419"/>
        <v>0</v>
      </c>
      <c r="H5339" s="8">
        <f t="shared" si="420"/>
        <v>0</v>
      </c>
      <c r="J5339" s="8">
        <v>-611.875</v>
      </c>
      <c r="K5339" s="8">
        <f t="shared" si="416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417"/>
        <v>-0.61187499999999995</v>
      </c>
      <c r="E5340" s="8">
        <v>-0.61187499999999995</v>
      </c>
      <c r="F5340" s="4">
        <f t="shared" si="418"/>
        <v>0</v>
      </c>
      <c r="G5340" s="4">
        <f t="shared" si="419"/>
        <v>0</v>
      </c>
      <c r="H5340" s="8">
        <f t="shared" si="420"/>
        <v>0</v>
      </c>
      <c r="J5340" s="8">
        <v>-611.875</v>
      </c>
      <c r="K5340" s="8">
        <f t="shared" si="416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417"/>
        <v>-0.61187499999999995</v>
      </c>
      <c r="E5341" s="8">
        <v>-0.61187499999999995</v>
      </c>
      <c r="F5341" s="4">
        <f t="shared" si="418"/>
        <v>0</v>
      </c>
      <c r="G5341" s="4">
        <f t="shared" si="419"/>
        <v>0</v>
      </c>
      <c r="H5341" s="8">
        <f t="shared" si="420"/>
        <v>0</v>
      </c>
      <c r="J5341" s="8">
        <v>-611.875</v>
      </c>
      <c r="K5341" s="8">
        <f t="shared" si="416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417"/>
        <v>-1.0669200000000001</v>
      </c>
      <c r="E5342" s="8">
        <v>-1.0669150000000001</v>
      </c>
      <c r="F5342" s="4">
        <f t="shared" si="418"/>
        <v>5.000000000032756E-6</v>
      </c>
      <c r="G5342" s="4">
        <f t="shared" si="419"/>
        <v>5.000000000032756E-6</v>
      </c>
      <c r="H5342" s="8">
        <f t="shared" si="420"/>
        <v>2.5000000000327561E-11</v>
      </c>
      <c r="J5342" s="8">
        <v>-611.875</v>
      </c>
      <c r="K5342" s="8">
        <f t="shared" si="416"/>
        <v>-611.875</v>
      </c>
    </row>
    <row r="5343" spans="1:11" x14ac:dyDescent="0.25">
      <c r="A5343" s="8">
        <v>5335</v>
      </c>
      <c r="B5343" s="8">
        <v>6</v>
      </c>
      <c r="C5343" s="8">
        <v>4380.59</v>
      </c>
      <c r="D5343" s="8">
        <f t="shared" si="417"/>
        <v>4.3805899999999998</v>
      </c>
      <c r="E5343" s="8">
        <v>5.0497120000000004</v>
      </c>
      <c r="F5343" s="4">
        <f t="shared" si="418"/>
        <v>0.66912200000000066</v>
      </c>
      <c r="G5343" s="4">
        <f t="shared" si="419"/>
        <v>0.66912200000000066</v>
      </c>
      <c r="H5343" s="8">
        <f t="shared" si="420"/>
        <v>0.44772425088400086</v>
      </c>
      <c r="J5343" s="8">
        <v>-611.875</v>
      </c>
      <c r="K5343" s="8">
        <f t="shared" si="416"/>
        <v>-611.875</v>
      </c>
    </row>
    <row r="5344" spans="1:11" x14ac:dyDescent="0.25">
      <c r="A5344" s="8">
        <v>5336</v>
      </c>
      <c r="B5344" s="8">
        <v>7</v>
      </c>
      <c r="C5344" s="8">
        <v>109433</v>
      </c>
      <c r="D5344" s="8">
        <f t="shared" si="417"/>
        <v>109.43300000000001</v>
      </c>
      <c r="E5344" s="8">
        <v>109.877556</v>
      </c>
      <c r="F5344" s="4">
        <f t="shared" si="418"/>
        <v>0.44455599999999151</v>
      </c>
      <c r="G5344" s="4">
        <f t="shared" si="419"/>
        <v>0.44455599999999151</v>
      </c>
      <c r="H5344" s="8">
        <f t="shared" si="420"/>
        <v>0.19763003713599245</v>
      </c>
      <c r="J5344" s="8">
        <v>-611.875</v>
      </c>
      <c r="K5344" s="8">
        <f t="shared" si="416"/>
        <v>-611.875</v>
      </c>
    </row>
    <row r="5345" spans="1:11" x14ac:dyDescent="0.25">
      <c r="A5345" s="8">
        <v>5337</v>
      </c>
      <c r="B5345" s="8">
        <v>8</v>
      </c>
      <c r="C5345" s="8">
        <v>108539</v>
      </c>
      <c r="D5345" s="8">
        <f t="shared" si="417"/>
        <v>108.539</v>
      </c>
      <c r="E5345" s="8">
        <v>108.930268</v>
      </c>
      <c r="F5345" s="4">
        <f t="shared" si="418"/>
        <v>0.39126799999999662</v>
      </c>
      <c r="G5345" s="4">
        <f t="shared" si="419"/>
        <v>0.39126799999999662</v>
      </c>
      <c r="H5345" s="8">
        <f t="shared" si="420"/>
        <v>0.15309064782399737</v>
      </c>
      <c r="J5345" s="8">
        <v>-611.875</v>
      </c>
      <c r="K5345" s="8">
        <f t="shared" si="416"/>
        <v>-611.875</v>
      </c>
    </row>
    <row r="5346" spans="1:11" x14ac:dyDescent="0.25">
      <c r="A5346" s="8">
        <v>5338</v>
      </c>
      <c r="B5346" s="8">
        <v>9</v>
      </c>
      <c r="C5346" s="8">
        <v>107632</v>
      </c>
      <c r="D5346" s="8">
        <f t="shared" si="417"/>
        <v>107.63200000000001</v>
      </c>
      <c r="E5346" s="8">
        <v>107.985984</v>
      </c>
      <c r="F5346" s="4">
        <f t="shared" si="418"/>
        <v>0.35398399999999697</v>
      </c>
      <c r="G5346" s="4">
        <f t="shared" si="419"/>
        <v>0.35398399999999697</v>
      </c>
      <c r="H5346" s="8">
        <f t="shared" si="420"/>
        <v>0.12530467225599784</v>
      </c>
      <c r="J5346" s="8">
        <v>-611.875</v>
      </c>
      <c r="K5346" s="8">
        <f t="shared" si="416"/>
        <v>-611.875</v>
      </c>
    </row>
    <row r="5347" spans="1:11" x14ac:dyDescent="0.25">
      <c r="A5347" s="8">
        <v>5339</v>
      </c>
      <c r="B5347" s="8">
        <v>10</v>
      </c>
      <c r="C5347" s="8">
        <v>106824</v>
      </c>
      <c r="D5347" s="8">
        <f t="shared" si="417"/>
        <v>106.824</v>
      </c>
      <c r="E5347" s="8">
        <v>107.150841</v>
      </c>
      <c r="F5347" s="4">
        <f t="shared" si="418"/>
        <v>0.32684100000000171</v>
      </c>
      <c r="G5347" s="4">
        <f t="shared" si="419"/>
        <v>0.32684100000000171</v>
      </c>
      <c r="H5347" s="8">
        <f t="shared" si="420"/>
        <v>0.10682503928100112</v>
      </c>
      <c r="J5347" s="8">
        <v>-1066.92</v>
      </c>
      <c r="K5347" s="8">
        <f t="shared" si="416"/>
        <v>-1066.92</v>
      </c>
    </row>
    <row r="5348" spans="1:11" x14ac:dyDescent="0.25">
      <c r="A5348" s="8">
        <v>5340</v>
      </c>
      <c r="B5348" s="8">
        <v>11</v>
      </c>
      <c r="C5348" s="8">
        <v>106124</v>
      </c>
      <c r="D5348" s="8">
        <f t="shared" si="417"/>
        <v>106.124</v>
      </c>
      <c r="E5348" s="8">
        <v>106.365201</v>
      </c>
      <c r="F5348" s="4">
        <f t="shared" si="418"/>
        <v>0.24120100000000377</v>
      </c>
      <c r="G5348" s="4">
        <f t="shared" si="419"/>
        <v>0.24120100000000377</v>
      </c>
      <c r="H5348" s="8">
        <f t="shared" si="420"/>
        <v>5.8177922401001822E-2</v>
      </c>
      <c r="J5348" s="8">
        <v>4890.63</v>
      </c>
      <c r="K5348" s="8">
        <f t="shared" si="416"/>
        <v>4890.63</v>
      </c>
    </row>
    <row r="5349" spans="1:11" x14ac:dyDescent="0.25">
      <c r="A5349" s="8">
        <v>5341</v>
      </c>
      <c r="B5349" s="8">
        <v>12</v>
      </c>
      <c r="C5349" s="8">
        <v>105390</v>
      </c>
      <c r="D5349" s="8">
        <f t="shared" si="417"/>
        <v>105.39</v>
      </c>
      <c r="E5349" s="8">
        <v>105.43810499999999</v>
      </c>
      <c r="F5349" s="4">
        <f t="shared" si="418"/>
        <v>4.8104999999992515E-2</v>
      </c>
      <c r="G5349" s="4">
        <f t="shared" si="419"/>
        <v>4.8104999999992515E-2</v>
      </c>
      <c r="H5349" s="8">
        <f t="shared" si="420"/>
        <v>2.3140910249992799E-3</v>
      </c>
      <c r="J5349" s="8">
        <v>109962</v>
      </c>
      <c r="K5349" s="8">
        <f t="shared" si="416"/>
        <v>109962</v>
      </c>
    </row>
    <row r="5350" spans="1:11" x14ac:dyDescent="0.25">
      <c r="A5350" s="8">
        <v>5342</v>
      </c>
      <c r="B5350" s="8">
        <v>13</v>
      </c>
      <c r="C5350" s="8">
        <v>104885</v>
      </c>
      <c r="D5350" s="8">
        <f t="shared" si="417"/>
        <v>104.88500000000001</v>
      </c>
      <c r="E5350" s="8">
        <v>104.92303</v>
      </c>
      <c r="F5350" s="4">
        <f t="shared" si="418"/>
        <v>3.8029999999992015E-2</v>
      </c>
      <c r="G5350" s="4">
        <f t="shared" si="419"/>
        <v>3.8029999999992015E-2</v>
      </c>
      <c r="H5350" s="8">
        <f t="shared" si="420"/>
        <v>1.4462808999993926E-3</v>
      </c>
      <c r="J5350" s="8">
        <v>108827</v>
      </c>
      <c r="K5350" s="8">
        <f t="shared" si="416"/>
        <v>108827</v>
      </c>
    </row>
    <row r="5351" spans="1:11" x14ac:dyDescent="0.25">
      <c r="A5351" s="8">
        <v>5343</v>
      </c>
      <c r="B5351" s="8">
        <v>14</v>
      </c>
      <c r="C5351" s="8">
        <v>104553</v>
      </c>
      <c r="D5351" s="8">
        <f t="shared" si="417"/>
        <v>104.553</v>
      </c>
      <c r="E5351" s="8">
        <v>104.452287</v>
      </c>
      <c r="F5351" s="4">
        <f t="shared" si="418"/>
        <v>-0.10071299999999894</v>
      </c>
      <c r="G5351" s="4">
        <f t="shared" si="419"/>
        <v>0.10071299999999894</v>
      </c>
      <c r="H5351" s="8">
        <f t="shared" si="420"/>
        <v>1.0143108368999787E-2</v>
      </c>
      <c r="J5351" s="8">
        <v>108209</v>
      </c>
      <c r="K5351" s="8">
        <f t="shared" si="416"/>
        <v>108209</v>
      </c>
    </row>
    <row r="5352" spans="1:11" x14ac:dyDescent="0.25">
      <c r="A5352" s="8">
        <v>5344</v>
      </c>
      <c r="B5352" s="8">
        <v>15</v>
      </c>
      <c r="C5352" s="8">
        <v>104217</v>
      </c>
      <c r="D5352" s="8">
        <f t="shared" si="417"/>
        <v>104.217</v>
      </c>
      <c r="E5352" s="8">
        <v>104.109934</v>
      </c>
      <c r="F5352" s="4">
        <f t="shared" si="418"/>
        <v>-0.10706600000000321</v>
      </c>
      <c r="G5352" s="4">
        <f t="shared" si="419"/>
        <v>0.10706600000000321</v>
      </c>
      <c r="H5352" s="8">
        <f t="shared" si="420"/>
        <v>1.1463128356000689E-2</v>
      </c>
      <c r="J5352" s="8">
        <v>107463</v>
      </c>
      <c r="K5352" s="8">
        <f t="shared" si="416"/>
        <v>107463</v>
      </c>
    </row>
    <row r="5353" spans="1:11" x14ac:dyDescent="0.25">
      <c r="A5353" s="8">
        <v>5345</v>
      </c>
      <c r="B5353" s="8">
        <v>16</v>
      </c>
      <c r="C5353" s="8">
        <v>104249</v>
      </c>
      <c r="D5353" s="8">
        <f t="shared" si="417"/>
        <v>104.249</v>
      </c>
      <c r="E5353" s="8">
        <v>104.121478</v>
      </c>
      <c r="F5353" s="4">
        <f t="shared" si="418"/>
        <v>-0.12752199999999903</v>
      </c>
      <c r="G5353" s="4">
        <f t="shared" si="419"/>
        <v>0.12752199999999903</v>
      </c>
      <c r="H5353" s="8">
        <f t="shared" si="420"/>
        <v>1.6261860483999753E-2</v>
      </c>
      <c r="J5353" s="8">
        <v>106492</v>
      </c>
      <c r="K5353" s="8">
        <f t="shared" si="416"/>
        <v>106492</v>
      </c>
    </row>
    <row r="5354" spans="1:11" x14ac:dyDescent="0.25">
      <c r="A5354" s="8">
        <v>5346</v>
      </c>
      <c r="B5354" s="8">
        <v>17</v>
      </c>
      <c r="C5354" s="8">
        <v>59967.9</v>
      </c>
      <c r="D5354" s="8">
        <f t="shared" si="417"/>
        <v>59.9679</v>
      </c>
      <c r="E5354" s="8">
        <v>57.642310000000002</v>
      </c>
      <c r="F5354" s="4">
        <f t="shared" si="418"/>
        <v>-2.3255899999999983</v>
      </c>
      <c r="G5354" s="4">
        <f t="shared" si="419"/>
        <v>2.3255899999999983</v>
      </c>
      <c r="H5354" s="8">
        <f t="shared" si="420"/>
        <v>5.4083688480999923</v>
      </c>
      <c r="J5354" s="8">
        <v>105820</v>
      </c>
      <c r="K5354" s="8">
        <f t="shared" si="416"/>
        <v>105820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417"/>
        <v>-0.92471500000000006</v>
      </c>
      <c r="E5355" s="8">
        <v>-0.92471499999999995</v>
      </c>
      <c r="F5355" s="4">
        <f t="shared" si="418"/>
        <v>1.1102230246251565E-16</v>
      </c>
      <c r="G5355" s="4">
        <f t="shared" si="419"/>
        <v>1.1102230246251565E-16</v>
      </c>
      <c r="H5355" s="8">
        <f t="shared" si="420"/>
        <v>1.2325951644078309E-32</v>
      </c>
      <c r="J5355" s="8">
        <v>105307</v>
      </c>
      <c r="K5355" s="8">
        <f t="shared" si="416"/>
        <v>105307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417"/>
        <v>-0.61187499999999995</v>
      </c>
      <c r="E5356" s="8">
        <v>-0.61187499999999995</v>
      </c>
      <c r="F5356" s="4">
        <f t="shared" si="418"/>
        <v>0</v>
      </c>
      <c r="G5356" s="4">
        <f t="shared" si="419"/>
        <v>0</v>
      </c>
      <c r="H5356" s="8">
        <f t="shared" si="420"/>
        <v>0</v>
      </c>
      <c r="J5356" s="8">
        <v>104897</v>
      </c>
      <c r="K5356" s="8">
        <f t="shared" ref="K5356:K5419" si="421">J5356</f>
        <v>104897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417"/>
        <v>-0.61187499999999995</v>
      </c>
      <c r="E5357" s="8">
        <v>-0.61187499999999995</v>
      </c>
      <c r="F5357" s="4">
        <f t="shared" si="418"/>
        <v>0</v>
      </c>
      <c r="G5357" s="4">
        <f t="shared" si="419"/>
        <v>0</v>
      </c>
      <c r="H5357" s="8">
        <f t="shared" si="420"/>
        <v>0</v>
      </c>
      <c r="J5357" s="8">
        <v>104514</v>
      </c>
      <c r="K5357" s="8">
        <f t="shared" si="421"/>
        <v>104514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417"/>
        <v>-0.61187499999999995</v>
      </c>
      <c r="E5358" s="8">
        <v>-0.61187499999999995</v>
      </c>
      <c r="F5358" s="4">
        <f t="shared" si="418"/>
        <v>0</v>
      </c>
      <c r="G5358" s="4">
        <f t="shared" si="419"/>
        <v>0</v>
      </c>
      <c r="H5358" s="8">
        <f t="shared" si="420"/>
        <v>0</v>
      </c>
      <c r="J5358" s="8">
        <v>104620</v>
      </c>
      <c r="K5358" s="8">
        <f t="shared" si="421"/>
        <v>104620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417"/>
        <v>-0.61187499999999995</v>
      </c>
      <c r="E5359" s="8">
        <v>-0.61187499999999995</v>
      </c>
      <c r="F5359" s="4">
        <f t="shared" si="418"/>
        <v>0</v>
      </c>
      <c r="G5359" s="4">
        <f t="shared" si="419"/>
        <v>0</v>
      </c>
      <c r="H5359" s="8">
        <f t="shared" si="420"/>
        <v>0</v>
      </c>
      <c r="J5359" s="8">
        <v>56384.3</v>
      </c>
      <c r="K5359" s="8">
        <f t="shared" si="421"/>
        <v>56384.3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417"/>
        <v>-0.61187499999999995</v>
      </c>
      <c r="E5360" s="8">
        <v>-0.61187499999999995</v>
      </c>
      <c r="F5360" s="4">
        <f t="shared" si="418"/>
        <v>0</v>
      </c>
      <c r="G5360" s="4">
        <f t="shared" si="419"/>
        <v>0</v>
      </c>
      <c r="H5360" s="8">
        <f t="shared" si="420"/>
        <v>0</v>
      </c>
      <c r="J5360" s="8">
        <v>-924.71500000000003</v>
      </c>
      <c r="K5360" s="8">
        <f t="shared" si="421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417"/>
        <v>-0.61187499999999995</v>
      </c>
      <c r="E5361" s="8">
        <v>-0.61187499999999995</v>
      </c>
      <c r="F5361" s="4">
        <f t="shared" si="418"/>
        <v>0</v>
      </c>
      <c r="G5361" s="4">
        <f t="shared" si="419"/>
        <v>0</v>
      </c>
      <c r="H5361" s="8">
        <f t="shared" si="420"/>
        <v>0</v>
      </c>
      <c r="J5361" s="8">
        <v>-611.875</v>
      </c>
      <c r="K5361" s="8">
        <f t="shared" si="421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417"/>
        <v>-0.61187499999999995</v>
      </c>
      <c r="E5362" s="8">
        <v>-0.61187499999999995</v>
      </c>
      <c r="F5362" s="4">
        <f t="shared" si="418"/>
        <v>0</v>
      </c>
      <c r="G5362" s="4">
        <f t="shared" si="419"/>
        <v>0</v>
      </c>
      <c r="H5362" s="8">
        <f t="shared" si="420"/>
        <v>0</v>
      </c>
      <c r="J5362" s="8">
        <v>-611.875</v>
      </c>
      <c r="K5362" s="8">
        <f t="shared" si="421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417"/>
        <v>-0.61187499999999995</v>
      </c>
      <c r="E5363" s="8">
        <v>-0.61187499999999995</v>
      </c>
      <c r="F5363" s="4">
        <f t="shared" si="418"/>
        <v>0</v>
      </c>
      <c r="G5363" s="4">
        <f t="shared" si="419"/>
        <v>0</v>
      </c>
      <c r="H5363" s="8">
        <f t="shared" si="420"/>
        <v>0</v>
      </c>
      <c r="J5363" s="8">
        <v>-611.875</v>
      </c>
      <c r="K5363" s="8">
        <f t="shared" si="421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417"/>
        <v>-0.61187499999999995</v>
      </c>
      <c r="E5364" s="8">
        <v>-0.61187499999999995</v>
      </c>
      <c r="F5364" s="4">
        <f t="shared" si="418"/>
        <v>0</v>
      </c>
      <c r="G5364" s="4">
        <f t="shared" si="419"/>
        <v>0</v>
      </c>
      <c r="H5364" s="8">
        <f t="shared" si="420"/>
        <v>0</v>
      </c>
      <c r="J5364" s="8">
        <v>-611.875</v>
      </c>
      <c r="K5364" s="8">
        <f t="shared" si="421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417"/>
        <v>-0.61187499999999995</v>
      </c>
      <c r="E5365" s="8">
        <v>-0.61187499999999995</v>
      </c>
      <c r="F5365" s="4">
        <f t="shared" si="418"/>
        <v>0</v>
      </c>
      <c r="G5365" s="4">
        <f t="shared" si="419"/>
        <v>0</v>
      </c>
      <c r="H5365" s="8">
        <f t="shared" si="420"/>
        <v>0</v>
      </c>
      <c r="J5365" s="8">
        <v>-611.875</v>
      </c>
      <c r="K5365" s="8">
        <f t="shared" si="421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417"/>
        <v>-1.0669200000000001</v>
      </c>
      <c r="E5366" s="8">
        <v>-1.0669150000000001</v>
      </c>
      <c r="F5366" s="4">
        <f t="shared" si="418"/>
        <v>5.000000000032756E-6</v>
      </c>
      <c r="G5366" s="4">
        <f t="shared" si="419"/>
        <v>5.000000000032756E-6</v>
      </c>
      <c r="H5366" s="8">
        <f t="shared" si="420"/>
        <v>2.5000000000327561E-11</v>
      </c>
      <c r="J5366" s="8">
        <v>-611.875</v>
      </c>
      <c r="K5366" s="8">
        <f t="shared" si="421"/>
        <v>-611.875</v>
      </c>
    </row>
    <row r="5367" spans="1:11" x14ac:dyDescent="0.25">
      <c r="A5367" s="8">
        <v>5359</v>
      </c>
      <c r="B5367" s="8">
        <v>6</v>
      </c>
      <c r="C5367" s="8">
        <v>5121.74</v>
      </c>
      <c r="D5367" s="8">
        <f t="shared" si="417"/>
        <v>5.12174</v>
      </c>
      <c r="E5367" s="8">
        <v>5.8453270000000002</v>
      </c>
      <c r="F5367" s="4">
        <f t="shared" si="418"/>
        <v>0.7235870000000002</v>
      </c>
      <c r="G5367" s="4">
        <f t="shared" si="419"/>
        <v>0.7235870000000002</v>
      </c>
      <c r="H5367" s="8">
        <f t="shared" si="420"/>
        <v>0.52357814656900026</v>
      </c>
      <c r="J5367" s="8">
        <v>-611.875</v>
      </c>
      <c r="K5367" s="8">
        <f t="shared" si="421"/>
        <v>-611.875</v>
      </c>
    </row>
    <row r="5368" spans="1:11" x14ac:dyDescent="0.25">
      <c r="A5368" s="8">
        <v>5360</v>
      </c>
      <c r="B5368" s="8">
        <v>7</v>
      </c>
      <c r="C5368" s="8">
        <v>108844</v>
      </c>
      <c r="D5368" s="8">
        <f t="shared" si="417"/>
        <v>108.84399999999999</v>
      </c>
      <c r="E5368" s="8">
        <v>108.600735</v>
      </c>
      <c r="F5368" s="4">
        <f t="shared" si="418"/>
        <v>-0.24326499999999385</v>
      </c>
      <c r="G5368" s="4">
        <f t="shared" si="419"/>
        <v>0.24326499999999385</v>
      </c>
      <c r="H5368" s="8">
        <f t="shared" si="420"/>
        <v>5.9177860224997006E-2</v>
      </c>
      <c r="J5368" s="8">
        <v>-611.875</v>
      </c>
      <c r="K5368" s="8">
        <f t="shared" si="421"/>
        <v>-611.875</v>
      </c>
    </row>
    <row r="5369" spans="1:11" x14ac:dyDescent="0.25">
      <c r="A5369" s="8">
        <v>5361</v>
      </c>
      <c r="B5369" s="8">
        <v>8</v>
      </c>
      <c r="C5369" s="8">
        <v>104668</v>
      </c>
      <c r="D5369" s="8">
        <f t="shared" si="417"/>
        <v>104.66800000000001</v>
      </c>
      <c r="E5369" s="8">
        <v>104.91104900000001</v>
      </c>
      <c r="F5369" s="4">
        <f t="shared" si="418"/>
        <v>0.24304899999999918</v>
      </c>
      <c r="G5369" s="4">
        <f t="shared" si="419"/>
        <v>0.24304899999999918</v>
      </c>
      <c r="H5369" s="8">
        <f t="shared" si="420"/>
        <v>5.9072816400999602E-2</v>
      </c>
      <c r="J5369" s="8">
        <v>-611.875</v>
      </c>
      <c r="K5369" s="8">
        <f t="shared" si="421"/>
        <v>-611.875</v>
      </c>
    </row>
    <row r="5370" spans="1:11" x14ac:dyDescent="0.25">
      <c r="A5370" s="8">
        <v>5362</v>
      </c>
      <c r="B5370" s="8">
        <v>9</v>
      </c>
      <c r="C5370" s="8">
        <v>81548.7</v>
      </c>
      <c r="D5370" s="8">
        <f t="shared" si="417"/>
        <v>81.548699999999997</v>
      </c>
      <c r="E5370" s="8">
        <v>81.807896</v>
      </c>
      <c r="F5370" s="4">
        <f t="shared" si="418"/>
        <v>0.25919600000000287</v>
      </c>
      <c r="G5370" s="4">
        <f t="shared" si="419"/>
        <v>0.25919600000000287</v>
      </c>
      <c r="H5370" s="8">
        <f t="shared" si="420"/>
        <v>6.7182566416001482E-2</v>
      </c>
      <c r="J5370" s="8">
        <v>-611.875</v>
      </c>
      <c r="K5370" s="8">
        <f t="shared" si="421"/>
        <v>-611.875</v>
      </c>
    </row>
    <row r="5371" spans="1:11" x14ac:dyDescent="0.25">
      <c r="A5371" s="8">
        <v>5363</v>
      </c>
      <c r="B5371" s="8">
        <v>10</v>
      </c>
      <c r="C5371" s="8">
        <v>97459.4</v>
      </c>
      <c r="D5371" s="8">
        <f t="shared" si="417"/>
        <v>97.459399999999988</v>
      </c>
      <c r="E5371" s="8">
        <v>97.842815000000002</v>
      </c>
      <c r="F5371" s="4">
        <f t="shared" si="418"/>
        <v>0.38341500000001361</v>
      </c>
      <c r="G5371" s="4">
        <f t="shared" si="419"/>
        <v>0.38341500000001361</v>
      </c>
      <c r="H5371" s="8">
        <f t="shared" si="420"/>
        <v>0.14700706222501042</v>
      </c>
      <c r="J5371" s="8">
        <v>-1066.92</v>
      </c>
      <c r="K5371" s="8">
        <f t="shared" si="421"/>
        <v>-1066.92</v>
      </c>
    </row>
    <row r="5372" spans="1:11" x14ac:dyDescent="0.25">
      <c r="A5372" s="8">
        <v>5364</v>
      </c>
      <c r="B5372" s="8">
        <v>11</v>
      </c>
      <c r="C5372" s="8">
        <v>80610.5</v>
      </c>
      <c r="D5372" s="8">
        <f t="shared" si="417"/>
        <v>80.610500000000002</v>
      </c>
      <c r="E5372" s="8">
        <v>80.556663999999998</v>
      </c>
      <c r="F5372" s="4">
        <f t="shared" si="418"/>
        <v>-5.3836000000003992E-2</v>
      </c>
      <c r="G5372" s="4">
        <f t="shared" si="419"/>
        <v>5.3836000000003992E-2</v>
      </c>
      <c r="H5372" s="8">
        <f t="shared" si="420"/>
        <v>2.8983148960004296E-3</v>
      </c>
      <c r="J5372" s="8">
        <v>5064.45</v>
      </c>
      <c r="K5372" s="8">
        <f t="shared" si="421"/>
        <v>5064.45</v>
      </c>
    </row>
    <row r="5373" spans="1:11" x14ac:dyDescent="0.25">
      <c r="A5373" s="8">
        <v>5365</v>
      </c>
      <c r="B5373" s="8">
        <v>12</v>
      </c>
      <c r="C5373" s="8">
        <v>89263.1</v>
      </c>
      <c r="D5373" s="8">
        <f t="shared" si="417"/>
        <v>89.263100000000009</v>
      </c>
      <c r="E5373" s="8">
        <v>88.807614999999998</v>
      </c>
      <c r="F5373" s="4">
        <f t="shared" si="418"/>
        <v>-0.45548500000001013</v>
      </c>
      <c r="G5373" s="4">
        <f t="shared" si="419"/>
        <v>0.45548500000001013</v>
      </c>
      <c r="H5373" s="8">
        <f t="shared" si="420"/>
        <v>0.20746658522500924</v>
      </c>
      <c r="J5373" s="8">
        <v>109831</v>
      </c>
      <c r="K5373" s="8">
        <f t="shared" si="421"/>
        <v>109831</v>
      </c>
    </row>
    <row r="5374" spans="1:11" x14ac:dyDescent="0.25">
      <c r="A5374" s="8">
        <v>5366</v>
      </c>
      <c r="B5374" s="8">
        <v>13</v>
      </c>
      <c r="C5374" s="8">
        <v>104157</v>
      </c>
      <c r="D5374" s="8">
        <f t="shared" si="417"/>
        <v>104.157</v>
      </c>
      <c r="E5374" s="8">
        <v>104.084473</v>
      </c>
      <c r="F5374" s="4">
        <f t="shared" si="418"/>
        <v>-7.2526999999993791E-2</v>
      </c>
      <c r="G5374" s="4">
        <f t="shared" si="419"/>
        <v>7.2526999999993791E-2</v>
      </c>
      <c r="H5374" s="8">
        <f t="shared" si="420"/>
        <v>5.2601657289990996E-3</v>
      </c>
      <c r="J5374" s="8">
        <v>108915</v>
      </c>
      <c r="K5374" s="8">
        <f t="shared" si="421"/>
        <v>108915</v>
      </c>
    </row>
    <row r="5375" spans="1:11" x14ac:dyDescent="0.25">
      <c r="A5375" s="8">
        <v>5367</v>
      </c>
      <c r="B5375" s="8">
        <v>14</v>
      </c>
      <c r="C5375" s="8">
        <v>63020.9</v>
      </c>
      <c r="D5375" s="8">
        <f t="shared" si="417"/>
        <v>63.020900000000005</v>
      </c>
      <c r="E5375" s="8">
        <v>63.200001</v>
      </c>
      <c r="F5375" s="4">
        <f t="shared" si="418"/>
        <v>0.17910099999999574</v>
      </c>
      <c r="G5375" s="4">
        <f t="shared" si="419"/>
        <v>0.17910099999999574</v>
      </c>
      <c r="H5375" s="8">
        <f t="shared" si="420"/>
        <v>3.2077168200998471E-2</v>
      </c>
      <c r="J5375" s="8">
        <v>107999</v>
      </c>
      <c r="K5375" s="8">
        <f t="shared" si="421"/>
        <v>107999</v>
      </c>
    </row>
    <row r="5376" spans="1:11" x14ac:dyDescent="0.25">
      <c r="A5376" s="8">
        <v>5368</v>
      </c>
      <c r="B5376" s="8">
        <v>15</v>
      </c>
      <c r="C5376" s="8">
        <v>98520.6</v>
      </c>
      <c r="D5376" s="8">
        <f t="shared" si="417"/>
        <v>98.520600000000002</v>
      </c>
      <c r="E5376" s="8">
        <v>98.216930000000005</v>
      </c>
      <c r="F5376" s="4">
        <f t="shared" si="418"/>
        <v>-0.30366999999999678</v>
      </c>
      <c r="G5376" s="4">
        <f t="shared" si="419"/>
        <v>0.30366999999999678</v>
      </c>
      <c r="H5376" s="8">
        <f t="shared" si="420"/>
        <v>9.2215468899998043E-2</v>
      </c>
      <c r="J5376" s="8">
        <v>107188</v>
      </c>
      <c r="K5376" s="8">
        <f t="shared" si="421"/>
        <v>107188</v>
      </c>
    </row>
    <row r="5377" spans="1:11" x14ac:dyDescent="0.25">
      <c r="A5377" s="8">
        <v>5369</v>
      </c>
      <c r="B5377" s="8">
        <v>16</v>
      </c>
      <c r="C5377" s="8">
        <v>32058.7</v>
      </c>
      <c r="D5377" s="8">
        <f t="shared" si="417"/>
        <v>32.058700000000002</v>
      </c>
      <c r="E5377" s="8">
        <v>31.503115999999999</v>
      </c>
      <c r="F5377" s="4">
        <f t="shared" si="418"/>
        <v>-0.55558400000000319</v>
      </c>
      <c r="G5377" s="4">
        <f t="shared" si="419"/>
        <v>0.55558400000000319</v>
      </c>
      <c r="H5377" s="8">
        <f t="shared" si="420"/>
        <v>0.30867358105600357</v>
      </c>
      <c r="J5377" s="8">
        <v>106436</v>
      </c>
      <c r="K5377" s="8">
        <f t="shared" si="421"/>
        <v>106436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417"/>
        <v>-0.92471500000000006</v>
      </c>
      <c r="E5378" s="8">
        <v>-0.92471499999999995</v>
      </c>
      <c r="F5378" s="4">
        <f t="shared" si="418"/>
        <v>1.1102230246251565E-16</v>
      </c>
      <c r="G5378" s="4">
        <f t="shared" si="419"/>
        <v>1.1102230246251565E-16</v>
      </c>
      <c r="H5378" s="8">
        <f t="shared" si="420"/>
        <v>1.2325951644078309E-32</v>
      </c>
      <c r="J5378" s="8">
        <v>105527</v>
      </c>
      <c r="K5378" s="8">
        <f t="shared" si="421"/>
        <v>105527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417"/>
        <v>-0.92471500000000006</v>
      </c>
      <c r="E5379" s="8">
        <v>-0.92471499999999995</v>
      </c>
      <c r="F5379" s="4">
        <f t="shared" si="418"/>
        <v>1.1102230246251565E-16</v>
      </c>
      <c r="G5379" s="4">
        <f t="shared" si="419"/>
        <v>1.1102230246251565E-16</v>
      </c>
      <c r="H5379" s="8">
        <f t="shared" si="420"/>
        <v>1.2325951644078309E-32</v>
      </c>
      <c r="J5379" s="8">
        <v>104970</v>
      </c>
      <c r="K5379" s="8">
        <f t="shared" si="421"/>
        <v>104970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417"/>
        <v>-0.61187499999999995</v>
      </c>
      <c r="E5380" s="8">
        <v>-0.61187499999999995</v>
      </c>
      <c r="F5380" s="4">
        <f t="shared" si="418"/>
        <v>0</v>
      </c>
      <c r="G5380" s="4">
        <f t="shared" si="419"/>
        <v>0</v>
      </c>
      <c r="H5380" s="8">
        <f t="shared" si="420"/>
        <v>0</v>
      </c>
      <c r="J5380" s="8">
        <v>104562</v>
      </c>
      <c r="K5380" s="8">
        <f t="shared" si="421"/>
        <v>104562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417"/>
        <v>-0.61187499999999995</v>
      </c>
      <c r="E5381" s="8">
        <v>-0.61187499999999995</v>
      </c>
      <c r="F5381" s="4">
        <f t="shared" si="418"/>
        <v>0</v>
      </c>
      <c r="G5381" s="4">
        <f t="shared" si="419"/>
        <v>0</v>
      </c>
      <c r="H5381" s="8">
        <f t="shared" si="420"/>
        <v>0</v>
      </c>
      <c r="J5381" s="8">
        <v>104232</v>
      </c>
      <c r="K5381" s="8">
        <f t="shared" si="421"/>
        <v>104232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417"/>
        <v>-0.61187499999999995</v>
      </c>
      <c r="E5382" s="8">
        <v>-0.61187499999999995</v>
      </c>
      <c r="F5382" s="4">
        <f t="shared" si="418"/>
        <v>0</v>
      </c>
      <c r="G5382" s="4">
        <f t="shared" si="419"/>
        <v>0</v>
      </c>
      <c r="H5382" s="8">
        <f t="shared" si="420"/>
        <v>0</v>
      </c>
      <c r="J5382" s="8">
        <v>104343</v>
      </c>
      <c r="K5382" s="8">
        <f t="shared" si="421"/>
        <v>104343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417"/>
        <v>-0.61187499999999995</v>
      </c>
      <c r="E5383" s="8">
        <v>-0.61187499999999995</v>
      </c>
      <c r="F5383" s="4">
        <f t="shared" si="418"/>
        <v>0</v>
      </c>
      <c r="G5383" s="4">
        <f t="shared" si="419"/>
        <v>0</v>
      </c>
      <c r="H5383" s="8">
        <f t="shared" si="420"/>
        <v>0</v>
      </c>
      <c r="J5383" s="8">
        <v>58095.7</v>
      </c>
      <c r="K5383" s="8">
        <f t="shared" si="421"/>
        <v>58095.7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417"/>
        <v>-0.61187499999999995</v>
      </c>
      <c r="E5384" s="8">
        <v>-0.61187499999999995</v>
      </c>
      <c r="F5384" s="4">
        <f t="shared" si="418"/>
        <v>0</v>
      </c>
      <c r="G5384" s="4">
        <f t="shared" si="419"/>
        <v>0</v>
      </c>
      <c r="H5384" s="8">
        <f t="shared" si="420"/>
        <v>0</v>
      </c>
      <c r="J5384" s="8">
        <v>-924.71500000000003</v>
      </c>
      <c r="K5384" s="8">
        <f t="shared" si="421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422">C5385/1000</f>
        <v>-0.61187499999999995</v>
      </c>
      <c r="E5385" s="8">
        <v>-0.61187499999999995</v>
      </c>
      <c r="F5385" s="4">
        <f t="shared" ref="F5385:F5448" si="423">(E5385- D5385)</f>
        <v>0</v>
      </c>
      <c r="G5385" s="4">
        <f t="shared" ref="G5385:G5448" si="424">ABS(F5385)</f>
        <v>0</v>
      </c>
      <c r="H5385" s="8">
        <f t="shared" ref="H5385:H5448" si="425">(G5385^2)</f>
        <v>0</v>
      </c>
      <c r="J5385" s="8">
        <v>-611.875</v>
      </c>
      <c r="K5385" s="8">
        <f t="shared" si="421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422"/>
        <v>-0.61187499999999995</v>
      </c>
      <c r="E5386" s="8">
        <v>-0.61187499999999995</v>
      </c>
      <c r="F5386" s="4">
        <f t="shared" si="423"/>
        <v>0</v>
      </c>
      <c r="G5386" s="4">
        <f t="shared" si="424"/>
        <v>0</v>
      </c>
      <c r="H5386" s="8">
        <f t="shared" si="425"/>
        <v>0</v>
      </c>
      <c r="J5386" s="8">
        <v>-611.875</v>
      </c>
      <c r="K5386" s="8">
        <f t="shared" si="421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422"/>
        <v>-0.61187499999999995</v>
      </c>
      <c r="E5387" s="8">
        <v>-0.61187499999999995</v>
      </c>
      <c r="F5387" s="4">
        <f t="shared" si="423"/>
        <v>0</v>
      </c>
      <c r="G5387" s="4">
        <f t="shared" si="424"/>
        <v>0</v>
      </c>
      <c r="H5387" s="8">
        <f t="shared" si="425"/>
        <v>0</v>
      </c>
      <c r="J5387" s="8">
        <v>-611.875</v>
      </c>
      <c r="K5387" s="8">
        <f t="shared" si="421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422"/>
        <v>-0.61187499999999995</v>
      </c>
      <c r="E5388" s="8">
        <v>-0.61187499999999995</v>
      </c>
      <c r="F5388" s="4">
        <f t="shared" si="423"/>
        <v>0</v>
      </c>
      <c r="G5388" s="4">
        <f t="shared" si="424"/>
        <v>0</v>
      </c>
      <c r="H5388" s="8">
        <f t="shared" si="425"/>
        <v>0</v>
      </c>
      <c r="J5388" s="8">
        <v>-611.875</v>
      </c>
      <c r="K5388" s="8">
        <f t="shared" si="421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422"/>
        <v>-0.61187499999999995</v>
      </c>
      <c r="E5389" s="8">
        <v>-0.61187499999999995</v>
      </c>
      <c r="F5389" s="4">
        <f t="shared" si="423"/>
        <v>0</v>
      </c>
      <c r="G5389" s="4">
        <f t="shared" si="424"/>
        <v>0</v>
      </c>
      <c r="H5389" s="8">
        <f t="shared" si="425"/>
        <v>0</v>
      </c>
      <c r="J5389" s="8">
        <v>-611.875</v>
      </c>
      <c r="K5389" s="8">
        <f t="shared" si="421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422"/>
        <v>-1.0669200000000001</v>
      </c>
      <c r="E5390" s="8">
        <v>-1.0669150000000001</v>
      </c>
      <c r="F5390" s="4">
        <f t="shared" si="423"/>
        <v>5.000000000032756E-6</v>
      </c>
      <c r="G5390" s="4">
        <f t="shared" si="424"/>
        <v>5.000000000032756E-6</v>
      </c>
      <c r="H5390" s="8">
        <f t="shared" si="425"/>
        <v>2.5000000000327561E-11</v>
      </c>
      <c r="J5390" s="8">
        <v>-611.875</v>
      </c>
      <c r="K5390" s="8">
        <f t="shared" si="421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422"/>
        <v>-1.0669200000000001</v>
      </c>
      <c r="E5391" s="8">
        <v>-1.0669150000000001</v>
      </c>
      <c r="F5391" s="4">
        <f t="shared" si="423"/>
        <v>5.000000000032756E-6</v>
      </c>
      <c r="G5391" s="4">
        <f t="shared" si="424"/>
        <v>5.000000000032756E-6</v>
      </c>
      <c r="H5391" s="8">
        <f t="shared" si="425"/>
        <v>2.5000000000327561E-11</v>
      </c>
      <c r="J5391" s="8">
        <v>-611.875</v>
      </c>
      <c r="K5391" s="8">
        <f t="shared" si="421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422"/>
        <v>-0.92471500000000006</v>
      </c>
      <c r="E5392" s="8">
        <v>-0.92471499999999995</v>
      </c>
      <c r="F5392" s="4">
        <f t="shared" si="423"/>
        <v>1.1102230246251565E-16</v>
      </c>
      <c r="G5392" s="4">
        <f t="shared" si="424"/>
        <v>1.1102230246251565E-16</v>
      </c>
      <c r="H5392" s="8">
        <f t="shared" si="425"/>
        <v>1.2325951644078309E-32</v>
      </c>
      <c r="J5392" s="8">
        <v>-611.875</v>
      </c>
      <c r="K5392" s="8">
        <f t="shared" si="421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422"/>
        <v>-0.92471500000000006</v>
      </c>
      <c r="E5393" s="8">
        <v>-0.92471499999999995</v>
      </c>
      <c r="F5393" s="4">
        <f t="shared" si="423"/>
        <v>1.1102230246251565E-16</v>
      </c>
      <c r="G5393" s="4">
        <f t="shared" si="424"/>
        <v>1.1102230246251565E-16</v>
      </c>
      <c r="H5393" s="8">
        <f t="shared" si="425"/>
        <v>1.2325951644078309E-32</v>
      </c>
      <c r="J5393" s="8">
        <v>-611.875</v>
      </c>
      <c r="K5393" s="8">
        <f t="shared" si="421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422"/>
        <v>-0.92471500000000006</v>
      </c>
      <c r="E5394" s="8">
        <v>-0.92471499999999995</v>
      </c>
      <c r="F5394" s="4">
        <f t="shared" si="423"/>
        <v>1.1102230246251565E-16</v>
      </c>
      <c r="G5394" s="4">
        <f t="shared" si="424"/>
        <v>1.1102230246251565E-16</v>
      </c>
      <c r="H5394" s="8">
        <f t="shared" si="425"/>
        <v>1.2325951644078309E-32</v>
      </c>
      <c r="J5394" s="8">
        <v>-611.875</v>
      </c>
      <c r="K5394" s="8">
        <f t="shared" si="421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422"/>
        <v>-0.92471500000000006</v>
      </c>
      <c r="E5395" s="8">
        <v>-0.92471499999999995</v>
      </c>
      <c r="F5395" s="4">
        <f t="shared" si="423"/>
        <v>1.1102230246251565E-16</v>
      </c>
      <c r="G5395" s="4">
        <f t="shared" si="424"/>
        <v>1.1102230246251565E-16</v>
      </c>
      <c r="H5395" s="8">
        <f t="shared" si="425"/>
        <v>1.2325951644078309E-32</v>
      </c>
      <c r="J5395" s="8">
        <v>-1066.92</v>
      </c>
      <c r="K5395" s="8">
        <f t="shared" si="421"/>
        <v>-1066.92</v>
      </c>
    </row>
    <row r="5396" spans="1:11" x14ac:dyDescent="0.25">
      <c r="A5396" s="8">
        <v>5388</v>
      </c>
      <c r="B5396" s="8">
        <v>11</v>
      </c>
      <c r="C5396" s="8">
        <v>-4715.6000000000004</v>
      </c>
      <c r="D5396" s="8">
        <f t="shared" si="422"/>
        <v>-4.7156000000000002</v>
      </c>
      <c r="E5396" s="8">
        <v>-4.7159170000000001</v>
      </c>
      <c r="F5396" s="4">
        <f t="shared" si="423"/>
        <v>-3.1699999999990069E-4</v>
      </c>
      <c r="G5396" s="4">
        <f t="shared" si="424"/>
        <v>3.1699999999990069E-4</v>
      </c>
      <c r="H5396" s="8">
        <f t="shared" si="425"/>
        <v>1.0048899999993704E-7</v>
      </c>
      <c r="J5396" s="8">
        <v>5857.48</v>
      </c>
      <c r="K5396" s="8">
        <f t="shared" si="421"/>
        <v>5857.48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422"/>
        <v>-0.92471500000000006</v>
      </c>
      <c r="E5397" s="8">
        <v>-0.92471499999999995</v>
      </c>
      <c r="F5397" s="4">
        <f t="shared" si="423"/>
        <v>1.1102230246251565E-16</v>
      </c>
      <c r="G5397" s="4">
        <f t="shared" si="424"/>
        <v>1.1102230246251565E-16</v>
      </c>
      <c r="H5397" s="8">
        <f t="shared" si="425"/>
        <v>1.2325951644078309E-32</v>
      </c>
      <c r="J5397" s="8">
        <v>108439</v>
      </c>
      <c r="K5397" s="8">
        <f t="shared" si="421"/>
        <v>108439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422"/>
        <v>-0.92471500000000006</v>
      </c>
      <c r="E5398" s="8">
        <v>-0.92471499999999995</v>
      </c>
      <c r="F5398" s="4">
        <f t="shared" si="423"/>
        <v>1.1102230246251565E-16</v>
      </c>
      <c r="G5398" s="4">
        <f t="shared" si="424"/>
        <v>1.1102230246251565E-16</v>
      </c>
      <c r="H5398" s="8">
        <f t="shared" si="425"/>
        <v>1.2325951644078309E-32</v>
      </c>
      <c r="J5398" s="8">
        <v>104942</v>
      </c>
      <c r="K5398" s="8">
        <f t="shared" si="421"/>
        <v>104942</v>
      </c>
    </row>
    <row r="5399" spans="1:11" x14ac:dyDescent="0.25">
      <c r="A5399" s="8">
        <v>5391</v>
      </c>
      <c r="B5399" s="8">
        <v>14</v>
      </c>
      <c r="C5399" s="8">
        <v>-4785.05</v>
      </c>
      <c r="D5399" s="8">
        <f t="shared" si="422"/>
        <v>-4.78505</v>
      </c>
      <c r="E5399" s="8">
        <v>-4.7877280000000004</v>
      </c>
      <c r="F5399" s="4">
        <f t="shared" si="423"/>
        <v>-2.6780000000004023E-3</v>
      </c>
      <c r="G5399" s="4">
        <f t="shared" si="424"/>
        <v>2.6780000000004023E-3</v>
      </c>
      <c r="H5399" s="8">
        <f t="shared" si="425"/>
        <v>7.1716840000021547E-6</v>
      </c>
      <c r="J5399" s="8">
        <v>81947.899999999994</v>
      </c>
      <c r="K5399" s="8">
        <f t="shared" si="421"/>
        <v>81947.899999999994</v>
      </c>
    </row>
    <row r="5400" spans="1:11" x14ac:dyDescent="0.25">
      <c r="A5400" s="8">
        <v>5392</v>
      </c>
      <c r="B5400" s="8">
        <v>15</v>
      </c>
      <c r="C5400" s="8">
        <v>27696</v>
      </c>
      <c r="D5400" s="8">
        <f t="shared" si="422"/>
        <v>27.696000000000002</v>
      </c>
      <c r="E5400" s="8">
        <v>27.852682999999999</v>
      </c>
      <c r="F5400" s="4">
        <f t="shared" si="423"/>
        <v>0.15668299999999746</v>
      </c>
      <c r="G5400" s="4">
        <f t="shared" si="424"/>
        <v>0.15668299999999746</v>
      </c>
      <c r="H5400" s="8">
        <f t="shared" si="425"/>
        <v>2.4549562488999206E-2</v>
      </c>
      <c r="J5400" s="8">
        <v>97948.9</v>
      </c>
      <c r="K5400" s="8">
        <f t="shared" si="421"/>
        <v>97948.9</v>
      </c>
    </row>
    <row r="5401" spans="1:11" x14ac:dyDescent="0.25">
      <c r="A5401" s="8">
        <v>5393</v>
      </c>
      <c r="B5401" s="8">
        <v>16</v>
      </c>
      <c r="C5401" s="8">
        <v>43874.8</v>
      </c>
      <c r="D5401" s="8">
        <f t="shared" si="422"/>
        <v>43.8748</v>
      </c>
      <c r="E5401" s="8">
        <v>43.224345</v>
      </c>
      <c r="F5401" s="4">
        <f t="shared" si="423"/>
        <v>-0.65045500000000089</v>
      </c>
      <c r="G5401" s="4">
        <f t="shared" si="424"/>
        <v>0.65045500000000089</v>
      </c>
      <c r="H5401" s="8">
        <f t="shared" si="425"/>
        <v>0.42309170702500115</v>
      </c>
      <c r="J5401" s="8">
        <v>80726</v>
      </c>
      <c r="K5401" s="8">
        <f t="shared" si="421"/>
        <v>80726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422"/>
        <v>-0.92471500000000006</v>
      </c>
      <c r="E5402" s="8">
        <v>-0.92471499999999995</v>
      </c>
      <c r="F5402" s="4">
        <f t="shared" si="423"/>
        <v>1.1102230246251565E-16</v>
      </c>
      <c r="G5402" s="4">
        <f t="shared" si="424"/>
        <v>1.1102230246251565E-16</v>
      </c>
      <c r="H5402" s="8">
        <f t="shared" si="425"/>
        <v>1.2325951644078309E-32</v>
      </c>
      <c r="J5402" s="8">
        <v>88973.2</v>
      </c>
      <c r="K5402" s="8">
        <f t="shared" si="421"/>
        <v>88973.2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422"/>
        <v>-0.92471500000000006</v>
      </c>
      <c r="E5403" s="8">
        <v>-0.92471499999999995</v>
      </c>
      <c r="F5403" s="4">
        <f t="shared" si="423"/>
        <v>1.1102230246251565E-16</v>
      </c>
      <c r="G5403" s="4">
        <f t="shared" si="424"/>
        <v>1.1102230246251565E-16</v>
      </c>
      <c r="H5403" s="8">
        <f t="shared" si="425"/>
        <v>1.2325951644078309E-32</v>
      </c>
      <c r="J5403" s="8">
        <v>104225</v>
      </c>
      <c r="K5403" s="8">
        <f t="shared" si="421"/>
        <v>104225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422"/>
        <v>-0.61187499999999995</v>
      </c>
      <c r="E5404" s="8">
        <v>-0.61187499999999995</v>
      </c>
      <c r="F5404" s="4">
        <f t="shared" si="423"/>
        <v>0</v>
      </c>
      <c r="G5404" s="4">
        <f t="shared" si="424"/>
        <v>0</v>
      </c>
      <c r="H5404" s="8">
        <f t="shared" si="425"/>
        <v>0</v>
      </c>
      <c r="J5404" s="8">
        <v>63398.400000000001</v>
      </c>
      <c r="K5404" s="8">
        <f t="shared" si="421"/>
        <v>63398.400000000001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422"/>
        <v>-0.61187499999999995</v>
      </c>
      <c r="E5405" s="8">
        <v>-0.61187499999999995</v>
      </c>
      <c r="F5405" s="4">
        <f t="shared" si="423"/>
        <v>0</v>
      </c>
      <c r="G5405" s="4">
        <f t="shared" si="424"/>
        <v>0</v>
      </c>
      <c r="H5405" s="8">
        <f t="shared" si="425"/>
        <v>0</v>
      </c>
      <c r="J5405" s="8">
        <v>98352.1</v>
      </c>
      <c r="K5405" s="8">
        <f t="shared" si="421"/>
        <v>98352.1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422"/>
        <v>-0.61187499999999995</v>
      </c>
      <c r="E5406" s="8">
        <v>-0.61187499999999995</v>
      </c>
      <c r="F5406" s="4">
        <f t="shared" si="423"/>
        <v>0</v>
      </c>
      <c r="G5406" s="4">
        <f t="shared" si="424"/>
        <v>0</v>
      </c>
      <c r="H5406" s="8">
        <f t="shared" si="425"/>
        <v>0</v>
      </c>
      <c r="J5406" s="8">
        <v>31825.8</v>
      </c>
      <c r="K5406" s="8">
        <f t="shared" si="421"/>
        <v>31825.8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422"/>
        <v>-0.61187499999999995</v>
      </c>
      <c r="E5407" s="8">
        <v>-0.61187499999999995</v>
      </c>
      <c r="F5407" s="4">
        <f t="shared" si="423"/>
        <v>0</v>
      </c>
      <c r="G5407" s="4">
        <f t="shared" si="424"/>
        <v>0</v>
      </c>
      <c r="H5407" s="8">
        <f t="shared" si="425"/>
        <v>0</v>
      </c>
      <c r="J5407" s="8">
        <v>-924.71500000000003</v>
      </c>
      <c r="K5407" s="8">
        <f t="shared" si="421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422"/>
        <v>-0.61187499999999995</v>
      </c>
      <c r="E5408" s="8">
        <v>-0.61187499999999995</v>
      </c>
      <c r="F5408" s="4">
        <f t="shared" si="423"/>
        <v>0</v>
      </c>
      <c r="G5408" s="4">
        <f t="shared" si="424"/>
        <v>0</v>
      </c>
      <c r="H5408" s="8">
        <f t="shared" si="425"/>
        <v>0</v>
      </c>
      <c r="J5408" s="8">
        <v>-924.71500000000003</v>
      </c>
      <c r="K5408" s="8">
        <f t="shared" si="421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422"/>
        <v>-0.61187499999999995</v>
      </c>
      <c r="E5409" s="8">
        <v>-0.61187499999999995</v>
      </c>
      <c r="F5409" s="4">
        <f t="shared" si="423"/>
        <v>0</v>
      </c>
      <c r="G5409" s="4">
        <f t="shared" si="424"/>
        <v>0</v>
      </c>
      <c r="H5409" s="8">
        <f t="shared" si="425"/>
        <v>0</v>
      </c>
      <c r="J5409" s="8">
        <v>-611.875</v>
      </c>
      <c r="K5409" s="8">
        <f t="shared" si="421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422"/>
        <v>-0.61187499999999995</v>
      </c>
      <c r="E5410" s="8">
        <v>-0.61187499999999995</v>
      </c>
      <c r="F5410" s="4">
        <f t="shared" si="423"/>
        <v>0</v>
      </c>
      <c r="G5410" s="4">
        <f t="shared" si="424"/>
        <v>0</v>
      </c>
      <c r="H5410" s="8">
        <f t="shared" si="425"/>
        <v>0</v>
      </c>
      <c r="J5410" s="8">
        <v>-611.875</v>
      </c>
      <c r="K5410" s="8">
        <f t="shared" si="421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422"/>
        <v>-0.61187499999999995</v>
      </c>
      <c r="E5411" s="8">
        <v>-0.61187499999999995</v>
      </c>
      <c r="F5411" s="4">
        <f t="shared" si="423"/>
        <v>0</v>
      </c>
      <c r="G5411" s="4">
        <f t="shared" si="424"/>
        <v>0</v>
      </c>
      <c r="H5411" s="8">
        <f t="shared" si="425"/>
        <v>0</v>
      </c>
      <c r="J5411" s="8">
        <v>-611.875</v>
      </c>
      <c r="K5411" s="8">
        <f t="shared" si="421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422"/>
        <v>-0.61187499999999995</v>
      </c>
      <c r="E5412" s="8">
        <v>-0.61187499999999995</v>
      </c>
      <c r="F5412" s="4">
        <f t="shared" si="423"/>
        <v>0</v>
      </c>
      <c r="G5412" s="4">
        <f t="shared" si="424"/>
        <v>0</v>
      </c>
      <c r="H5412" s="8">
        <f t="shared" si="425"/>
        <v>0</v>
      </c>
      <c r="J5412" s="8">
        <v>-611.875</v>
      </c>
      <c r="K5412" s="8">
        <f t="shared" si="421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422"/>
        <v>-0.61187499999999995</v>
      </c>
      <c r="E5413" s="8">
        <v>-0.61187499999999995</v>
      </c>
      <c r="F5413" s="4">
        <f t="shared" si="423"/>
        <v>0</v>
      </c>
      <c r="G5413" s="4">
        <f t="shared" si="424"/>
        <v>0</v>
      </c>
      <c r="H5413" s="8">
        <f t="shared" si="425"/>
        <v>0</v>
      </c>
      <c r="J5413" s="8">
        <v>-611.875</v>
      </c>
      <c r="K5413" s="8">
        <f t="shared" si="421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422"/>
        <v>-1.0669200000000001</v>
      </c>
      <c r="E5414" s="8">
        <v>-1.0669150000000001</v>
      </c>
      <c r="F5414" s="4">
        <f t="shared" si="423"/>
        <v>5.000000000032756E-6</v>
      </c>
      <c r="G5414" s="4">
        <f t="shared" si="424"/>
        <v>5.000000000032756E-6</v>
      </c>
      <c r="H5414" s="8">
        <f t="shared" si="425"/>
        <v>2.5000000000327561E-11</v>
      </c>
      <c r="J5414" s="8">
        <v>-611.875</v>
      </c>
      <c r="K5414" s="8">
        <f t="shared" si="421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422"/>
        <v>-1.0669200000000001</v>
      </c>
      <c r="E5415" s="8">
        <v>-1.0669150000000001</v>
      </c>
      <c r="F5415" s="4">
        <f t="shared" si="423"/>
        <v>5.000000000032756E-6</v>
      </c>
      <c r="G5415" s="4">
        <f t="shared" si="424"/>
        <v>5.000000000032756E-6</v>
      </c>
      <c r="H5415" s="8">
        <f t="shared" si="425"/>
        <v>2.5000000000327561E-11</v>
      </c>
      <c r="J5415" s="8">
        <v>-611.875</v>
      </c>
      <c r="K5415" s="8">
        <f t="shared" si="421"/>
        <v>-611.875</v>
      </c>
    </row>
    <row r="5416" spans="1:11" x14ac:dyDescent="0.25">
      <c r="A5416" s="8">
        <v>5408</v>
      </c>
      <c r="B5416" s="8">
        <v>7</v>
      </c>
      <c r="C5416" s="8">
        <v>-4619.57</v>
      </c>
      <c r="D5416" s="8">
        <f t="shared" si="422"/>
        <v>-4.6195699999999995</v>
      </c>
      <c r="E5416" s="8">
        <v>-4.620368</v>
      </c>
      <c r="F5416" s="4">
        <f t="shared" si="423"/>
        <v>-7.9800000000052052E-4</v>
      </c>
      <c r="G5416" s="4">
        <f t="shared" si="424"/>
        <v>7.9800000000052052E-4</v>
      </c>
      <c r="H5416" s="8">
        <f t="shared" si="425"/>
        <v>6.3680400000083072E-7</v>
      </c>
      <c r="J5416" s="8">
        <v>-611.875</v>
      </c>
      <c r="K5416" s="8">
        <f t="shared" si="421"/>
        <v>-611.875</v>
      </c>
    </row>
    <row r="5417" spans="1:11" x14ac:dyDescent="0.25">
      <c r="A5417" s="8">
        <v>5409</v>
      </c>
      <c r="B5417" s="8">
        <v>8</v>
      </c>
      <c r="C5417" s="8">
        <v>64723.6</v>
      </c>
      <c r="D5417" s="8">
        <f t="shared" si="422"/>
        <v>64.723600000000005</v>
      </c>
      <c r="E5417" s="8">
        <v>64.734674999999996</v>
      </c>
      <c r="F5417" s="4">
        <f t="shared" si="423"/>
        <v>1.1074999999991064E-2</v>
      </c>
      <c r="G5417" s="4">
        <f t="shared" si="424"/>
        <v>1.1074999999991064E-2</v>
      </c>
      <c r="H5417" s="8">
        <f t="shared" si="425"/>
        <v>1.2265562499980207E-4</v>
      </c>
      <c r="J5417" s="8">
        <v>-611.875</v>
      </c>
      <c r="K5417" s="8">
        <f t="shared" si="421"/>
        <v>-611.875</v>
      </c>
    </row>
    <row r="5418" spans="1:11" x14ac:dyDescent="0.25">
      <c r="A5418" s="8">
        <v>5410</v>
      </c>
      <c r="B5418" s="8">
        <v>9</v>
      </c>
      <c r="C5418" s="8">
        <v>106016</v>
      </c>
      <c r="D5418" s="8">
        <f t="shared" si="422"/>
        <v>106.01600000000001</v>
      </c>
      <c r="E5418" s="8">
        <v>106.24547</v>
      </c>
      <c r="F5418" s="4">
        <f t="shared" si="423"/>
        <v>0.22946999999999207</v>
      </c>
      <c r="G5418" s="4">
        <f t="shared" si="424"/>
        <v>0.22946999999999207</v>
      </c>
      <c r="H5418" s="8">
        <f t="shared" si="425"/>
        <v>5.2656480899996361E-2</v>
      </c>
      <c r="J5418" s="8">
        <v>-611.875</v>
      </c>
      <c r="K5418" s="8">
        <f t="shared" si="421"/>
        <v>-611.875</v>
      </c>
    </row>
    <row r="5419" spans="1:11" x14ac:dyDescent="0.25">
      <c r="A5419" s="8">
        <v>5411</v>
      </c>
      <c r="B5419" s="8">
        <v>10</v>
      </c>
      <c r="C5419" s="8">
        <v>73768.5</v>
      </c>
      <c r="D5419" s="8">
        <f t="shared" si="422"/>
        <v>73.768500000000003</v>
      </c>
      <c r="E5419" s="8">
        <v>74.145069000000007</v>
      </c>
      <c r="F5419" s="4">
        <f t="shared" si="423"/>
        <v>0.37656900000000348</v>
      </c>
      <c r="G5419" s="4">
        <f t="shared" si="424"/>
        <v>0.37656900000000348</v>
      </c>
      <c r="H5419" s="8">
        <f t="shared" si="425"/>
        <v>0.14180421176100264</v>
      </c>
      <c r="J5419" s="8">
        <v>-1066.92</v>
      </c>
      <c r="K5419" s="8">
        <f t="shared" si="421"/>
        <v>-1066.92</v>
      </c>
    </row>
    <row r="5420" spans="1:11" x14ac:dyDescent="0.25">
      <c r="A5420" s="8">
        <v>5412</v>
      </c>
      <c r="B5420" s="8">
        <v>11</v>
      </c>
      <c r="C5420" s="8">
        <v>93359.8</v>
      </c>
      <c r="D5420" s="8">
        <f t="shared" si="422"/>
        <v>93.359800000000007</v>
      </c>
      <c r="E5420" s="8">
        <v>93.409028000000006</v>
      </c>
      <c r="F5420" s="4">
        <f t="shared" si="423"/>
        <v>4.9227999999999383E-2</v>
      </c>
      <c r="G5420" s="4">
        <f t="shared" si="424"/>
        <v>4.9227999999999383E-2</v>
      </c>
      <c r="H5420" s="8">
        <f t="shared" si="425"/>
        <v>2.4233959839999393E-3</v>
      </c>
      <c r="J5420" s="8">
        <v>-1066.92</v>
      </c>
      <c r="K5420" s="8">
        <f t="shared" ref="K5420:K5483" si="426">J5420</f>
        <v>-1066.92</v>
      </c>
    </row>
    <row r="5421" spans="1:11" x14ac:dyDescent="0.25">
      <c r="A5421" s="8">
        <v>5413</v>
      </c>
      <c r="B5421" s="8">
        <v>12</v>
      </c>
      <c r="C5421" s="8">
        <v>103965</v>
      </c>
      <c r="D5421" s="8">
        <f t="shared" si="422"/>
        <v>103.965</v>
      </c>
      <c r="E5421" s="8">
        <v>103.993618</v>
      </c>
      <c r="F5421" s="4">
        <f t="shared" si="423"/>
        <v>2.8617999999994481E-2</v>
      </c>
      <c r="G5421" s="4">
        <f t="shared" si="424"/>
        <v>2.8617999999994481E-2</v>
      </c>
      <c r="H5421" s="8">
        <f t="shared" si="425"/>
        <v>8.1898992399968417E-4</v>
      </c>
      <c r="J5421" s="8">
        <v>-924.71500000000003</v>
      </c>
      <c r="K5421" s="8">
        <f t="shared" si="426"/>
        <v>-924.71500000000003</v>
      </c>
    </row>
    <row r="5422" spans="1:11" x14ac:dyDescent="0.25">
      <c r="A5422" s="8">
        <v>5414</v>
      </c>
      <c r="B5422" s="8">
        <v>13</v>
      </c>
      <c r="C5422" s="8">
        <v>55404.3</v>
      </c>
      <c r="D5422" s="8">
        <f t="shared" si="422"/>
        <v>55.404300000000006</v>
      </c>
      <c r="E5422" s="8">
        <v>55.212491</v>
      </c>
      <c r="F5422" s="4">
        <f t="shared" si="423"/>
        <v>-0.19180900000000634</v>
      </c>
      <c r="G5422" s="4">
        <f t="shared" si="424"/>
        <v>0.19180900000000634</v>
      </c>
      <c r="H5422" s="8">
        <f t="shared" si="425"/>
        <v>3.6790692481002432E-2</v>
      </c>
      <c r="J5422" s="8">
        <v>-924.71500000000003</v>
      </c>
      <c r="K5422" s="8">
        <f t="shared" si="426"/>
        <v>-924.71500000000003</v>
      </c>
    </row>
    <row r="5423" spans="1:11" x14ac:dyDescent="0.25">
      <c r="A5423" s="8">
        <v>5415</v>
      </c>
      <c r="B5423" s="8">
        <v>14</v>
      </c>
      <c r="C5423" s="8">
        <v>61204.3</v>
      </c>
      <c r="D5423" s="8">
        <f t="shared" si="422"/>
        <v>61.204300000000003</v>
      </c>
      <c r="E5423" s="8">
        <v>61.349235</v>
      </c>
      <c r="F5423" s="4">
        <f t="shared" si="423"/>
        <v>0.14493499999999671</v>
      </c>
      <c r="G5423" s="4">
        <f t="shared" si="424"/>
        <v>0.14493499999999671</v>
      </c>
      <c r="H5423" s="8">
        <f t="shared" si="425"/>
        <v>2.1006154224999046E-2</v>
      </c>
      <c r="J5423" s="8">
        <v>-924.71500000000003</v>
      </c>
      <c r="K5423" s="8">
        <f t="shared" si="426"/>
        <v>-924.71500000000003</v>
      </c>
    </row>
    <row r="5424" spans="1:11" x14ac:dyDescent="0.25">
      <c r="A5424" s="8">
        <v>5416</v>
      </c>
      <c r="B5424" s="8">
        <v>15</v>
      </c>
      <c r="C5424" s="8">
        <v>60844</v>
      </c>
      <c r="D5424" s="8">
        <f t="shared" si="422"/>
        <v>60.844000000000001</v>
      </c>
      <c r="E5424" s="8">
        <v>61.047398999999999</v>
      </c>
      <c r="F5424" s="4">
        <f t="shared" si="423"/>
        <v>0.20339899999999744</v>
      </c>
      <c r="G5424" s="4">
        <f t="shared" si="424"/>
        <v>0.20339899999999744</v>
      </c>
      <c r="H5424" s="8">
        <f t="shared" si="425"/>
        <v>4.1371153200998961E-2</v>
      </c>
      <c r="J5424" s="8">
        <v>-924.71500000000003</v>
      </c>
      <c r="K5424" s="8">
        <f t="shared" si="426"/>
        <v>-924.71500000000003</v>
      </c>
    </row>
    <row r="5425" spans="1:11" x14ac:dyDescent="0.25">
      <c r="A5425" s="8">
        <v>5417</v>
      </c>
      <c r="B5425" s="8">
        <v>16</v>
      </c>
      <c r="C5425" s="8">
        <v>-967.95399999999995</v>
      </c>
      <c r="D5425" s="8">
        <f t="shared" si="422"/>
        <v>-0.96795399999999998</v>
      </c>
      <c r="E5425" s="8">
        <v>-0.96790399999999999</v>
      </c>
      <c r="F5425" s="4">
        <f t="shared" si="423"/>
        <v>4.9999999999994493E-5</v>
      </c>
      <c r="G5425" s="4">
        <f t="shared" si="424"/>
        <v>4.9999999999994493E-5</v>
      </c>
      <c r="H5425" s="8">
        <f t="shared" si="425"/>
        <v>2.4999999999994492E-9</v>
      </c>
      <c r="J5425" s="8">
        <v>-4715.8900000000003</v>
      </c>
      <c r="K5425" s="8">
        <f t="shared" si="426"/>
        <v>-4715.8900000000003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422"/>
        <v>-0.92471500000000006</v>
      </c>
      <c r="E5426" s="8">
        <v>-0.92471499999999995</v>
      </c>
      <c r="F5426" s="4">
        <f t="shared" si="423"/>
        <v>1.1102230246251565E-16</v>
      </c>
      <c r="G5426" s="4">
        <f t="shared" si="424"/>
        <v>1.1102230246251565E-16</v>
      </c>
      <c r="H5426" s="8">
        <f t="shared" si="425"/>
        <v>1.2325951644078309E-32</v>
      </c>
      <c r="J5426" s="8">
        <v>-924.71500000000003</v>
      </c>
      <c r="K5426" s="8">
        <f t="shared" si="426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422"/>
        <v>-0.92471500000000006</v>
      </c>
      <c r="E5427" s="8">
        <v>-0.92471499999999995</v>
      </c>
      <c r="F5427" s="4">
        <f t="shared" si="423"/>
        <v>1.1102230246251565E-16</v>
      </c>
      <c r="G5427" s="4">
        <f t="shared" si="424"/>
        <v>1.1102230246251565E-16</v>
      </c>
      <c r="H5427" s="8">
        <f t="shared" si="425"/>
        <v>1.2325951644078309E-32</v>
      </c>
      <c r="J5427" s="8">
        <v>-924.71500000000003</v>
      </c>
      <c r="K5427" s="8">
        <f t="shared" si="426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422"/>
        <v>-0.61187499999999995</v>
      </c>
      <c r="E5428" s="8">
        <v>-0.61187499999999995</v>
      </c>
      <c r="F5428" s="4">
        <f t="shared" si="423"/>
        <v>0</v>
      </c>
      <c r="G5428" s="4">
        <f t="shared" si="424"/>
        <v>0</v>
      </c>
      <c r="H5428" s="8">
        <f t="shared" si="425"/>
        <v>0</v>
      </c>
      <c r="J5428" s="8">
        <v>-4787.68</v>
      </c>
      <c r="K5428" s="8">
        <f t="shared" si="426"/>
        <v>-4787.68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422"/>
        <v>-0.61187499999999995</v>
      </c>
      <c r="E5429" s="8">
        <v>-0.61187499999999995</v>
      </c>
      <c r="F5429" s="4">
        <f t="shared" si="423"/>
        <v>0</v>
      </c>
      <c r="G5429" s="4">
        <f t="shared" si="424"/>
        <v>0</v>
      </c>
      <c r="H5429" s="8">
        <f t="shared" si="425"/>
        <v>0</v>
      </c>
      <c r="J5429" s="8">
        <v>27953.1</v>
      </c>
      <c r="K5429" s="8">
        <f t="shared" si="426"/>
        <v>27953.1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422"/>
        <v>-0.61187499999999995</v>
      </c>
      <c r="E5430" s="8">
        <v>-0.61187499999999995</v>
      </c>
      <c r="F5430" s="4">
        <f t="shared" si="423"/>
        <v>0</v>
      </c>
      <c r="G5430" s="4">
        <f t="shared" si="424"/>
        <v>0</v>
      </c>
      <c r="H5430" s="8">
        <f t="shared" si="425"/>
        <v>0</v>
      </c>
      <c r="J5430" s="8">
        <v>43623.3</v>
      </c>
      <c r="K5430" s="8">
        <f t="shared" si="426"/>
        <v>43623.3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422"/>
        <v>-0.61187499999999995</v>
      </c>
      <c r="E5431" s="8">
        <v>-0.61187499999999995</v>
      </c>
      <c r="F5431" s="4">
        <f t="shared" si="423"/>
        <v>0</v>
      </c>
      <c r="G5431" s="4">
        <f t="shared" si="424"/>
        <v>0</v>
      </c>
      <c r="H5431" s="8">
        <f t="shared" si="425"/>
        <v>0</v>
      </c>
      <c r="J5431" s="8">
        <v>-924.71500000000003</v>
      </c>
      <c r="K5431" s="8">
        <f t="shared" si="426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422"/>
        <v>-0.61187499999999995</v>
      </c>
      <c r="E5432" s="8">
        <v>-0.61187499999999995</v>
      </c>
      <c r="F5432" s="4">
        <f t="shared" si="423"/>
        <v>0</v>
      </c>
      <c r="G5432" s="4">
        <f t="shared" si="424"/>
        <v>0</v>
      </c>
      <c r="H5432" s="8">
        <f t="shared" si="425"/>
        <v>0</v>
      </c>
      <c r="J5432" s="8">
        <v>-924.71500000000003</v>
      </c>
      <c r="K5432" s="8">
        <f t="shared" si="426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422"/>
        <v>-0.61187499999999995</v>
      </c>
      <c r="E5433" s="8">
        <v>-0.61187499999999995</v>
      </c>
      <c r="F5433" s="4">
        <f t="shared" si="423"/>
        <v>0</v>
      </c>
      <c r="G5433" s="4">
        <f t="shared" si="424"/>
        <v>0</v>
      </c>
      <c r="H5433" s="8">
        <f t="shared" si="425"/>
        <v>0</v>
      </c>
      <c r="J5433" s="8">
        <v>-611.875</v>
      </c>
      <c r="K5433" s="8">
        <f t="shared" si="426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422"/>
        <v>-0.61187499999999995</v>
      </c>
      <c r="E5434" s="8">
        <v>-0.61187499999999995</v>
      </c>
      <c r="F5434" s="4">
        <f t="shared" si="423"/>
        <v>0</v>
      </c>
      <c r="G5434" s="4">
        <f t="shared" si="424"/>
        <v>0</v>
      </c>
      <c r="H5434" s="8">
        <f t="shared" si="425"/>
        <v>0</v>
      </c>
      <c r="J5434" s="8">
        <v>-611.875</v>
      </c>
      <c r="K5434" s="8">
        <f t="shared" si="426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422"/>
        <v>-0.61187499999999995</v>
      </c>
      <c r="E5435" s="8">
        <v>-0.61187499999999995</v>
      </c>
      <c r="F5435" s="4">
        <f t="shared" si="423"/>
        <v>0</v>
      </c>
      <c r="G5435" s="4">
        <f t="shared" si="424"/>
        <v>0</v>
      </c>
      <c r="H5435" s="8">
        <f t="shared" si="425"/>
        <v>0</v>
      </c>
      <c r="J5435" s="8">
        <v>-611.875</v>
      </c>
      <c r="K5435" s="8">
        <f t="shared" si="426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422"/>
        <v>-0.61187499999999995</v>
      </c>
      <c r="E5436" s="8">
        <v>-0.61187499999999995</v>
      </c>
      <c r="F5436" s="4">
        <f t="shared" si="423"/>
        <v>0</v>
      </c>
      <c r="G5436" s="4">
        <f t="shared" si="424"/>
        <v>0</v>
      </c>
      <c r="H5436" s="8">
        <f t="shared" si="425"/>
        <v>0</v>
      </c>
      <c r="J5436" s="8">
        <v>-611.875</v>
      </c>
      <c r="K5436" s="8">
        <f t="shared" si="426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422"/>
        <v>-0.61187499999999995</v>
      </c>
      <c r="E5437" s="8">
        <v>-0.61187499999999995</v>
      </c>
      <c r="F5437" s="4">
        <f t="shared" si="423"/>
        <v>0</v>
      </c>
      <c r="G5437" s="4">
        <f t="shared" si="424"/>
        <v>0</v>
      </c>
      <c r="H5437" s="8">
        <f t="shared" si="425"/>
        <v>0</v>
      </c>
      <c r="J5437" s="8">
        <v>-611.875</v>
      </c>
      <c r="K5437" s="8">
        <f t="shared" si="426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422"/>
        <v>-1.0669200000000001</v>
      </c>
      <c r="E5438" s="8">
        <v>-1.0669150000000001</v>
      </c>
      <c r="F5438" s="4">
        <f t="shared" si="423"/>
        <v>5.000000000032756E-6</v>
      </c>
      <c r="G5438" s="4">
        <f t="shared" si="424"/>
        <v>5.000000000032756E-6</v>
      </c>
      <c r="H5438" s="8">
        <f t="shared" si="425"/>
        <v>2.5000000000327561E-11</v>
      </c>
      <c r="J5438" s="8">
        <v>-611.875</v>
      </c>
      <c r="K5438" s="8">
        <f t="shared" si="426"/>
        <v>-611.875</v>
      </c>
    </row>
    <row r="5439" spans="1:11" x14ac:dyDescent="0.25">
      <c r="A5439" s="8">
        <v>5431</v>
      </c>
      <c r="B5439" s="8">
        <v>6</v>
      </c>
      <c r="C5439" s="8">
        <v>8938.06</v>
      </c>
      <c r="D5439" s="8">
        <f t="shared" si="422"/>
        <v>8.9380600000000001</v>
      </c>
      <c r="E5439" s="8">
        <v>9.7165669999999995</v>
      </c>
      <c r="F5439" s="4">
        <f t="shared" si="423"/>
        <v>0.77850699999999939</v>
      </c>
      <c r="G5439" s="4">
        <f t="shared" si="424"/>
        <v>0.77850699999999939</v>
      </c>
      <c r="H5439" s="8">
        <f t="shared" si="425"/>
        <v>0.606073149048999</v>
      </c>
      <c r="J5439" s="8">
        <v>-611.875</v>
      </c>
      <c r="K5439" s="8">
        <f t="shared" si="426"/>
        <v>-611.875</v>
      </c>
    </row>
    <row r="5440" spans="1:11" x14ac:dyDescent="0.25">
      <c r="A5440" s="8">
        <v>5432</v>
      </c>
      <c r="B5440" s="8">
        <v>7</v>
      </c>
      <c r="C5440" s="8">
        <v>107739</v>
      </c>
      <c r="D5440" s="8">
        <f t="shared" si="422"/>
        <v>107.739</v>
      </c>
      <c r="E5440" s="8">
        <v>108.0907</v>
      </c>
      <c r="F5440" s="4">
        <f t="shared" si="423"/>
        <v>0.35169999999999391</v>
      </c>
      <c r="G5440" s="4">
        <f t="shared" si="424"/>
        <v>0.35169999999999391</v>
      </c>
      <c r="H5440" s="8">
        <f t="shared" si="425"/>
        <v>0.12369288999999571</v>
      </c>
      <c r="J5440" s="8">
        <v>-611.875</v>
      </c>
      <c r="K5440" s="8">
        <f t="shared" si="426"/>
        <v>-611.875</v>
      </c>
    </row>
    <row r="5441" spans="1:11" x14ac:dyDescent="0.25">
      <c r="A5441" s="8">
        <v>5433</v>
      </c>
      <c r="B5441" s="8">
        <v>8</v>
      </c>
      <c r="C5441" s="8">
        <v>106846</v>
      </c>
      <c r="D5441" s="8">
        <f t="shared" si="422"/>
        <v>106.846</v>
      </c>
      <c r="E5441" s="8">
        <v>107.008348</v>
      </c>
      <c r="F5441" s="4">
        <f t="shared" si="423"/>
        <v>0.16234799999999439</v>
      </c>
      <c r="G5441" s="4">
        <f t="shared" si="424"/>
        <v>0.16234799999999439</v>
      </c>
      <c r="H5441" s="8">
        <f t="shared" si="425"/>
        <v>2.6356873103998178E-2</v>
      </c>
      <c r="J5441" s="8">
        <v>-611.875</v>
      </c>
      <c r="K5441" s="8">
        <f t="shared" si="426"/>
        <v>-611.875</v>
      </c>
    </row>
    <row r="5442" spans="1:11" x14ac:dyDescent="0.25">
      <c r="A5442" s="8">
        <v>5434</v>
      </c>
      <c r="B5442" s="8">
        <v>9</v>
      </c>
      <c r="C5442" s="8">
        <v>106005</v>
      </c>
      <c r="D5442" s="8">
        <f t="shared" si="422"/>
        <v>106.005</v>
      </c>
      <c r="E5442" s="8">
        <v>106.52165100000001</v>
      </c>
      <c r="F5442" s="4">
        <f t="shared" si="423"/>
        <v>0.51665100000001019</v>
      </c>
      <c r="G5442" s="4">
        <f t="shared" si="424"/>
        <v>0.51665100000001019</v>
      </c>
      <c r="H5442" s="8">
        <f t="shared" si="425"/>
        <v>0.26692825580101054</v>
      </c>
      <c r="J5442" s="8">
        <v>-611.875</v>
      </c>
      <c r="K5442" s="8">
        <f t="shared" si="426"/>
        <v>-611.875</v>
      </c>
    </row>
    <row r="5443" spans="1:11" x14ac:dyDescent="0.25">
      <c r="A5443" s="8">
        <v>5435</v>
      </c>
      <c r="B5443" s="8">
        <v>10</v>
      </c>
      <c r="C5443" s="8">
        <v>105276</v>
      </c>
      <c r="D5443" s="8">
        <f t="shared" si="422"/>
        <v>105.276</v>
      </c>
      <c r="E5443" s="8">
        <v>105.597356</v>
      </c>
      <c r="F5443" s="4">
        <f t="shared" si="423"/>
        <v>0.32135600000000863</v>
      </c>
      <c r="G5443" s="4">
        <f t="shared" si="424"/>
        <v>0.32135600000000863</v>
      </c>
      <c r="H5443" s="8">
        <f t="shared" si="425"/>
        <v>0.10326967873600555</v>
      </c>
      <c r="J5443" s="8">
        <v>-1066.92</v>
      </c>
      <c r="K5443" s="8">
        <f t="shared" si="426"/>
        <v>-1066.92</v>
      </c>
    </row>
    <row r="5444" spans="1:11" x14ac:dyDescent="0.25">
      <c r="A5444" s="8">
        <v>5436</v>
      </c>
      <c r="B5444" s="8">
        <v>11</v>
      </c>
      <c r="C5444" s="8">
        <v>104639</v>
      </c>
      <c r="D5444" s="8">
        <f t="shared" si="422"/>
        <v>104.639</v>
      </c>
      <c r="E5444" s="8">
        <v>104.652073</v>
      </c>
      <c r="F5444" s="4">
        <f t="shared" si="423"/>
        <v>1.3073000000005663E-2</v>
      </c>
      <c r="G5444" s="4">
        <f t="shared" si="424"/>
        <v>1.3073000000005663E-2</v>
      </c>
      <c r="H5444" s="8">
        <f t="shared" si="425"/>
        <v>1.7090332900014809E-4</v>
      </c>
      <c r="J5444" s="8">
        <v>-1066.92</v>
      </c>
      <c r="K5444" s="8">
        <f t="shared" si="426"/>
        <v>-1066.92</v>
      </c>
    </row>
    <row r="5445" spans="1:11" x14ac:dyDescent="0.25">
      <c r="A5445" s="8">
        <v>5437</v>
      </c>
      <c r="B5445" s="8">
        <v>12</v>
      </c>
      <c r="C5445" s="8">
        <v>103990</v>
      </c>
      <c r="D5445" s="8">
        <f t="shared" si="422"/>
        <v>103.99</v>
      </c>
      <c r="E5445" s="8">
        <v>103.960836</v>
      </c>
      <c r="F5445" s="4">
        <f t="shared" si="423"/>
        <v>-2.9163999999994417E-2</v>
      </c>
      <c r="G5445" s="4">
        <f t="shared" si="424"/>
        <v>2.9163999999994417E-2</v>
      </c>
      <c r="H5445" s="8">
        <f t="shared" si="425"/>
        <v>8.5053889599967438E-4</v>
      </c>
      <c r="J5445" s="8">
        <v>-4620.37</v>
      </c>
      <c r="K5445" s="8">
        <f t="shared" si="426"/>
        <v>-4620.37</v>
      </c>
    </row>
    <row r="5446" spans="1:11" x14ac:dyDescent="0.25">
      <c r="A5446" s="8">
        <v>5438</v>
      </c>
      <c r="B5446" s="8">
        <v>13</v>
      </c>
      <c r="C5446" s="8">
        <v>103766</v>
      </c>
      <c r="D5446" s="8">
        <f t="shared" si="422"/>
        <v>103.76600000000001</v>
      </c>
      <c r="E5446" s="8">
        <v>103.716386</v>
      </c>
      <c r="F5446" s="4">
        <f t="shared" si="423"/>
        <v>-4.9614000000005376E-2</v>
      </c>
      <c r="G5446" s="4">
        <f t="shared" si="424"/>
        <v>4.9614000000005376E-2</v>
      </c>
      <c r="H5446" s="8">
        <f t="shared" si="425"/>
        <v>2.4615489960005334E-3</v>
      </c>
      <c r="J5446" s="8">
        <v>64898.1</v>
      </c>
      <c r="K5446" s="8">
        <f t="shared" si="426"/>
        <v>64898.1</v>
      </c>
    </row>
    <row r="5447" spans="1:11" x14ac:dyDescent="0.25">
      <c r="A5447" s="8">
        <v>5439</v>
      </c>
      <c r="B5447" s="8">
        <v>14</v>
      </c>
      <c r="C5447" s="8">
        <v>103752</v>
      </c>
      <c r="D5447" s="8">
        <f t="shared" si="422"/>
        <v>103.752</v>
      </c>
      <c r="E5447" s="8">
        <v>103.646967</v>
      </c>
      <c r="F5447" s="4">
        <f t="shared" si="423"/>
        <v>-0.10503299999999172</v>
      </c>
      <c r="G5447" s="4">
        <f t="shared" si="424"/>
        <v>0.10503299999999172</v>
      </c>
      <c r="H5447" s="8">
        <f t="shared" si="425"/>
        <v>1.103193108899826E-2</v>
      </c>
      <c r="J5447" s="8">
        <v>106308</v>
      </c>
      <c r="K5447" s="8">
        <f t="shared" si="426"/>
        <v>106308</v>
      </c>
    </row>
    <row r="5448" spans="1:11" x14ac:dyDescent="0.25">
      <c r="A5448" s="8">
        <v>5440</v>
      </c>
      <c r="B5448" s="8">
        <v>15</v>
      </c>
      <c r="C5448" s="8">
        <v>25704.1</v>
      </c>
      <c r="D5448" s="8">
        <f t="shared" si="422"/>
        <v>25.704099999999997</v>
      </c>
      <c r="E5448" s="8">
        <v>25.730571999999999</v>
      </c>
      <c r="F5448" s="4">
        <f t="shared" si="423"/>
        <v>2.6472000000001827E-2</v>
      </c>
      <c r="G5448" s="4">
        <f t="shared" si="424"/>
        <v>2.6472000000001827E-2</v>
      </c>
      <c r="H5448" s="8">
        <f t="shared" si="425"/>
        <v>7.0076678400009674E-4</v>
      </c>
      <c r="J5448" s="8">
        <v>74320.7</v>
      </c>
      <c r="K5448" s="8">
        <f t="shared" si="426"/>
        <v>74320.7</v>
      </c>
    </row>
    <row r="5449" spans="1:11" x14ac:dyDescent="0.25">
      <c r="A5449" s="8">
        <v>5441</v>
      </c>
      <c r="B5449" s="8">
        <v>16</v>
      </c>
      <c r="C5449" s="8">
        <v>48142</v>
      </c>
      <c r="D5449" s="8">
        <f t="shared" ref="D5449:D5512" si="427">C5449/1000</f>
        <v>48.142000000000003</v>
      </c>
      <c r="E5449" s="8">
        <v>47.568508000000001</v>
      </c>
      <c r="F5449" s="4">
        <f t="shared" ref="F5449:F5512" si="428">(E5449- D5449)</f>
        <v>-0.57349200000000167</v>
      </c>
      <c r="G5449" s="4">
        <f t="shared" ref="G5449:G5512" si="429">ABS(F5449)</f>
        <v>0.57349200000000167</v>
      </c>
      <c r="H5449" s="8">
        <f t="shared" ref="H5449:H5512" si="430">(G5449^2)</f>
        <v>0.32889307406400192</v>
      </c>
      <c r="J5449" s="8">
        <v>93546.2</v>
      </c>
      <c r="K5449" s="8">
        <f t="shared" si="426"/>
        <v>93546.2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427"/>
        <v>-0.92471500000000006</v>
      </c>
      <c r="E5450" s="8">
        <v>-0.92471499999999995</v>
      </c>
      <c r="F5450" s="4">
        <f t="shared" si="428"/>
        <v>1.1102230246251565E-16</v>
      </c>
      <c r="G5450" s="4">
        <f t="shared" si="429"/>
        <v>1.1102230246251565E-16</v>
      </c>
      <c r="H5450" s="8">
        <f t="shared" si="430"/>
        <v>1.2325951644078309E-32</v>
      </c>
      <c r="J5450" s="8">
        <v>104127</v>
      </c>
      <c r="K5450" s="8">
        <f t="shared" si="426"/>
        <v>104127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427"/>
        <v>-0.92471500000000006</v>
      </c>
      <c r="E5451" s="8">
        <v>-0.92471499999999995</v>
      </c>
      <c r="F5451" s="4">
        <f t="shared" si="428"/>
        <v>1.1102230246251565E-16</v>
      </c>
      <c r="G5451" s="4">
        <f t="shared" si="429"/>
        <v>1.1102230246251565E-16</v>
      </c>
      <c r="H5451" s="8">
        <f t="shared" si="430"/>
        <v>1.2325951644078309E-32</v>
      </c>
      <c r="J5451" s="8">
        <v>55416.7</v>
      </c>
      <c r="K5451" s="8">
        <f t="shared" si="426"/>
        <v>55416.7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427"/>
        <v>-0.61187499999999995</v>
      </c>
      <c r="E5452" s="8">
        <v>-0.61187499999999995</v>
      </c>
      <c r="F5452" s="4">
        <f t="shared" si="428"/>
        <v>0</v>
      </c>
      <c r="G5452" s="4">
        <f t="shared" si="429"/>
        <v>0</v>
      </c>
      <c r="H5452" s="8">
        <f t="shared" si="430"/>
        <v>0</v>
      </c>
      <c r="J5452" s="8">
        <v>61590</v>
      </c>
      <c r="K5452" s="8">
        <f t="shared" si="426"/>
        <v>61590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427"/>
        <v>-0.61187499999999995</v>
      </c>
      <c r="E5453" s="8">
        <v>-0.61187499999999995</v>
      </c>
      <c r="F5453" s="4">
        <f t="shared" si="428"/>
        <v>0</v>
      </c>
      <c r="G5453" s="4">
        <f t="shared" si="429"/>
        <v>0</v>
      </c>
      <c r="H5453" s="8">
        <f t="shared" si="430"/>
        <v>0</v>
      </c>
      <c r="J5453" s="8">
        <v>61250.3</v>
      </c>
      <c r="K5453" s="8">
        <f t="shared" si="426"/>
        <v>61250.3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427"/>
        <v>-0.61187499999999995</v>
      </c>
      <c r="E5454" s="8">
        <v>-0.61187499999999995</v>
      </c>
      <c r="F5454" s="4">
        <f t="shared" si="428"/>
        <v>0</v>
      </c>
      <c r="G5454" s="4">
        <f t="shared" si="429"/>
        <v>0</v>
      </c>
      <c r="H5454" s="8">
        <f t="shared" si="430"/>
        <v>0</v>
      </c>
      <c r="J5454" s="8">
        <v>-968.09299999999996</v>
      </c>
      <c r="K5454" s="8">
        <f t="shared" si="426"/>
        <v>-968.09299999999996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427"/>
        <v>-0.61187499999999995</v>
      </c>
      <c r="E5455" s="8">
        <v>-0.61187499999999995</v>
      </c>
      <c r="F5455" s="4">
        <f t="shared" si="428"/>
        <v>0</v>
      </c>
      <c r="G5455" s="4">
        <f t="shared" si="429"/>
        <v>0</v>
      </c>
      <c r="H5455" s="8">
        <f t="shared" si="430"/>
        <v>0</v>
      </c>
      <c r="J5455" s="8">
        <v>-924.71500000000003</v>
      </c>
      <c r="K5455" s="8">
        <f t="shared" si="426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427"/>
        <v>-0.61187499999999995</v>
      </c>
      <c r="E5456" s="8">
        <v>-0.61187499999999995</v>
      </c>
      <c r="F5456" s="4">
        <f t="shared" si="428"/>
        <v>0</v>
      </c>
      <c r="G5456" s="4">
        <f t="shared" si="429"/>
        <v>0</v>
      </c>
      <c r="H5456" s="8">
        <f t="shared" si="430"/>
        <v>0</v>
      </c>
      <c r="J5456" s="8">
        <v>-924.71500000000003</v>
      </c>
      <c r="K5456" s="8">
        <f t="shared" si="426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427"/>
        <v>-0.61187499999999995</v>
      </c>
      <c r="E5457" s="8">
        <v>-0.61187499999999995</v>
      </c>
      <c r="F5457" s="4">
        <f t="shared" si="428"/>
        <v>0</v>
      </c>
      <c r="G5457" s="4">
        <f t="shared" si="429"/>
        <v>0</v>
      </c>
      <c r="H5457" s="8">
        <f t="shared" si="430"/>
        <v>0</v>
      </c>
      <c r="J5457" s="8">
        <v>-611.875</v>
      </c>
      <c r="K5457" s="8">
        <f t="shared" si="426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427"/>
        <v>-0.61187499999999995</v>
      </c>
      <c r="E5458" s="8">
        <v>-0.61187499999999995</v>
      </c>
      <c r="F5458" s="4">
        <f t="shared" si="428"/>
        <v>0</v>
      </c>
      <c r="G5458" s="4">
        <f t="shared" si="429"/>
        <v>0</v>
      </c>
      <c r="H5458" s="8">
        <f t="shared" si="430"/>
        <v>0</v>
      </c>
      <c r="J5458" s="8">
        <v>-611.875</v>
      </c>
      <c r="K5458" s="8">
        <f t="shared" si="426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427"/>
        <v>-0.61187499999999995</v>
      </c>
      <c r="E5459" s="8">
        <v>-0.61187499999999995</v>
      </c>
      <c r="F5459" s="4">
        <f t="shared" si="428"/>
        <v>0</v>
      </c>
      <c r="G5459" s="4">
        <f t="shared" si="429"/>
        <v>0</v>
      </c>
      <c r="H5459" s="8">
        <f t="shared" si="430"/>
        <v>0</v>
      </c>
      <c r="J5459" s="8">
        <v>-611.875</v>
      </c>
      <c r="K5459" s="8">
        <f t="shared" si="426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427"/>
        <v>-0.61187499999999995</v>
      </c>
      <c r="E5460" s="8">
        <v>-0.61187499999999995</v>
      </c>
      <c r="F5460" s="4">
        <f t="shared" si="428"/>
        <v>0</v>
      </c>
      <c r="G5460" s="4">
        <f t="shared" si="429"/>
        <v>0</v>
      </c>
      <c r="H5460" s="8">
        <f t="shared" si="430"/>
        <v>0</v>
      </c>
      <c r="J5460" s="8">
        <v>-611.875</v>
      </c>
      <c r="K5460" s="8">
        <f t="shared" si="426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427"/>
        <v>-0.61187499999999995</v>
      </c>
      <c r="E5461" s="8">
        <v>-0.61187499999999995</v>
      </c>
      <c r="F5461" s="4">
        <f t="shared" si="428"/>
        <v>0</v>
      </c>
      <c r="G5461" s="4">
        <f t="shared" si="429"/>
        <v>0</v>
      </c>
      <c r="H5461" s="8">
        <f t="shared" si="430"/>
        <v>0</v>
      </c>
      <c r="J5461" s="8">
        <v>-611.875</v>
      </c>
      <c r="K5461" s="8">
        <f t="shared" si="426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427"/>
        <v>-1.0669200000000001</v>
      </c>
      <c r="E5462" s="8">
        <v>-1.0669150000000001</v>
      </c>
      <c r="F5462" s="4">
        <f t="shared" si="428"/>
        <v>5.000000000032756E-6</v>
      </c>
      <c r="G5462" s="4">
        <f t="shared" si="429"/>
        <v>5.000000000032756E-6</v>
      </c>
      <c r="H5462" s="8">
        <f t="shared" si="430"/>
        <v>2.5000000000327561E-11</v>
      </c>
      <c r="J5462" s="8">
        <v>-611.875</v>
      </c>
      <c r="K5462" s="8">
        <f t="shared" si="426"/>
        <v>-611.875</v>
      </c>
    </row>
    <row r="5463" spans="1:11" x14ac:dyDescent="0.25">
      <c r="A5463" s="8">
        <v>5455</v>
      </c>
      <c r="B5463" s="8">
        <v>6</v>
      </c>
      <c r="C5463" s="8">
        <v>-4730.63</v>
      </c>
      <c r="D5463" s="8">
        <f t="shared" si="427"/>
        <v>-4.7306299999999997</v>
      </c>
      <c r="E5463" s="8">
        <v>-4.7332349999999996</v>
      </c>
      <c r="F5463" s="4">
        <f t="shared" si="428"/>
        <v>-2.6049999999999685E-3</v>
      </c>
      <c r="G5463" s="4">
        <f t="shared" si="429"/>
        <v>2.6049999999999685E-3</v>
      </c>
      <c r="H5463" s="8">
        <f t="shared" si="430"/>
        <v>6.7860249999998356E-6</v>
      </c>
      <c r="J5463" s="8">
        <v>-611.875</v>
      </c>
      <c r="K5463" s="8">
        <f t="shared" si="426"/>
        <v>-611.875</v>
      </c>
    </row>
    <row r="5464" spans="1:11" x14ac:dyDescent="0.25">
      <c r="A5464" s="8">
        <v>5456</v>
      </c>
      <c r="B5464" s="8">
        <v>7</v>
      </c>
      <c r="C5464" s="8">
        <v>68977.2</v>
      </c>
      <c r="D5464" s="8">
        <f t="shared" si="427"/>
        <v>68.977199999999996</v>
      </c>
      <c r="E5464" s="8">
        <v>69.491647999999998</v>
      </c>
      <c r="F5464" s="4">
        <f t="shared" si="428"/>
        <v>0.51444800000000157</v>
      </c>
      <c r="G5464" s="4">
        <f t="shared" si="429"/>
        <v>0.51444800000000157</v>
      </c>
      <c r="H5464" s="8">
        <f t="shared" si="430"/>
        <v>0.26465674470400163</v>
      </c>
      <c r="J5464" s="8">
        <v>-611.875</v>
      </c>
      <c r="K5464" s="8">
        <f t="shared" si="426"/>
        <v>-611.875</v>
      </c>
    </row>
    <row r="5465" spans="1:11" x14ac:dyDescent="0.25">
      <c r="A5465" s="8">
        <v>5457</v>
      </c>
      <c r="B5465" s="8">
        <v>8</v>
      </c>
      <c r="C5465" s="8">
        <v>106556</v>
      </c>
      <c r="D5465" s="8">
        <f t="shared" si="427"/>
        <v>106.556</v>
      </c>
      <c r="E5465" s="8">
        <v>106.70207600000001</v>
      </c>
      <c r="F5465" s="4">
        <f t="shared" si="428"/>
        <v>0.14607600000000787</v>
      </c>
      <c r="G5465" s="4">
        <f t="shared" si="429"/>
        <v>0.14607600000000787</v>
      </c>
      <c r="H5465" s="8">
        <f t="shared" si="430"/>
        <v>2.1338197776002297E-2</v>
      </c>
      <c r="J5465" s="8">
        <v>-611.875</v>
      </c>
      <c r="K5465" s="8">
        <f t="shared" si="426"/>
        <v>-611.875</v>
      </c>
    </row>
    <row r="5466" spans="1:11" x14ac:dyDescent="0.25">
      <c r="A5466" s="8">
        <v>5458</v>
      </c>
      <c r="B5466" s="8">
        <v>9</v>
      </c>
      <c r="C5466" s="8">
        <v>105567</v>
      </c>
      <c r="D5466" s="8">
        <f t="shared" si="427"/>
        <v>105.56699999999999</v>
      </c>
      <c r="E5466" s="8">
        <v>105.873378</v>
      </c>
      <c r="F5466" s="4">
        <f t="shared" si="428"/>
        <v>0.30637800000000937</v>
      </c>
      <c r="G5466" s="4">
        <f t="shared" si="429"/>
        <v>0.30637800000000937</v>
      </c>
      <c r="H5466" s="8">
        <f t="shared" si="430"/>
        <v>9.3867478884005734E-2</v>
      </c>
      <c r="J5466" s="8">
        <v>-611.875</v>
      </c>
      <c r="K5466" s="8">
        <f t="shared" si="426"/>
        <v>-611.875</v>
      </c>
    </row>
    <row r="5467" spans="1:11" x14ac:dyDescent="0.25">
      <c r="A5467" s="8">
        <v>5459</v>
      </c>
      <c r="B5467" s="8">
        <v>10</v>
      </c>
      <c r="C5467" s="8">
        <v>104780</v>
      </c>
      <c r="D5467" s="8">
        <f t="shared" si="427"/>
        <v>104.78</v>
      </c>
      <c r="E5467" s="8">
        <v>105.039067</v>
      </c>
      <c r="F5467" s="4">
        <f t="shared" si="428"/>
        <v>0.25906700000000171</v>
      </c>
      <c r="G5467" s="4">
        <f t="shared" si="429"/>
        <v>0.25906700000000171</v>
      </c>
      <c r="H5467" s="8">
        <f t="shared" si="430"/>
        <v>6.711571048900089E-2</v>
      </c>
      <c r="J5467" s="8">
        <v>-1066.92</v>
      </c>
      <c r="K5467" s="8">
        <f t="shared" si="426"/>
        <v>-1066.92</v>
      </c>
    </row>
    <row r="5468" spans="1:11" x14ac:dyDescent="0.25">
      <c r="A5468" s="8">
        <v>5460</v>
      </c>
      <c r="B5468" s="8">
        <v>11</v>
      </c>
      <c r="C5468" s="8">
        <v>104259</v>
      </c>
      <c r="D5468" s="8">
        <f t="shared" si="427"/>
        <v>104.259</v>
      </c>
      <c r="E5468" s="8">
        <v>104.44188699999999</v>
      </c>
      <c r="F5468" s="4">
        <f t="shared" si="428"/>
        <v>0.1828869999999938</v>
      </c>
      <c r="G5468" s="4">
        <f t="shared" si="429"/>
        <v>0.1828869999999938</v>
      </c>
      <c r="H5468" s="8">
        <f t="shared" si="430"/>
        <v>3.3447654768997734E-2</v>
      </c>
      <c r="J5468" s="8">
        <v>9733.2099999999991</v>
      </c>
      <c r="K5468" s="8">
        <f t="shared" si="426"/>
        <v>9733.2099999999991</v>
      </c>
    </row>
    <row r="5469" spans="1:11" x14ac:dyDescent="0.25">
      <c r="A5469" s="8">
        <v>5461</v>
      </c>
      <c r="B5469" s="8">
        <v>12</v>
      </c>
      <c r="C5469" s="8">
        <v>103690</v>
      </c>
      <c r="D5469" s="8">
        <f t="shared" si="427"/>
        <v>103.69</v>
      </c>
      <c r="E5469" s="8">
        <v>103.86973500000001</v>
      </c>
      <c r="F5469" s="4">
        <f t="shared" si="428"/>
        <v>0.17973500000000797</v>
      </c>
      <c r="G5469" s="4">
        <f t="shared" si="429"/>
        <v>0.17973500000000797</v>
      </c>
      <c r="H5469" s="8">
        <f t="shared" si="430"/>
        <v>3.2304670225002864E-2</v>
      </c>
      <c r="J5469" s="8">
        <v>108100</v>
      </c>
      <c r="K5469" s="8">
        <f t="shared" si="426"/>
        <v>108100</v>
      </c>
    </row>
    <row r="5470" spans="1:11" x14ac:dyDescent="0.25">
      <c r="A5470" s="8">
        <v>5462</v>
      </c>
      <c r="B5470" s="8">
        <v>13</v>
      </c>
      <c r="C5470" s="8">
        <v>103456</v>
      </c>
      <c r="D5470" s="8">
        <f t="shared" si="427"/>
        <v>103.456</v>
      </c>
      <c r="E5470" s="8">
        <v>103.55232599999999</v>
      </c>
      <c r="F5470" s="4">
        <f t="shared" si="428"/>
        <v>9.6325999999990586E-2</v>
      </c>
      <c r="G5470" s="4">
        <f t="shared" si="429"/>
        <v>9.6325999999990586E-2</v>
      </c>
      <c r="H5470" s="8">
        <f t="shared" si="430"/>
        <v>9.2786982759981863E-3</v>
      </c>
      <c r="J5470" s="8">
        <v>107053</v>
      </c>
      <c r="K5470" s="8">
        <f t="shared" si="426"/>
        <v>107053</v>
      </c>
    </row>
    <row r="5471" spans="1:11" x14ac:dyDescent="0.25">
      <c r="A5471" s="8">
        <v>5463</v>
      </c>
      <c r="B5471" s="8">
        <v>14</v>
      </c>
      <c r="C5471" s="8">
        <v>82472.100000000006</v>
      </c>
      <c r="D5471" s="8">
        <f t="shared" si="427"/>
        <v>82.472100000000012</v>
      </c>
      <c r="E5471" s="8">
        <v>82.712995000000006</v>
      </c>
      <c r="F5471" s="4">
        <f t="shared" si="428"/>
        <v>0.24089499999999475</v>
      </c>
      <c r="G5471" s="4">
        <f t="shared" si="429"/>
        <v>0.24089499999999475</v>
      </c>
      <c r="H5471" s="8">
        <f t="shared" si="430"/>
        <v>5.8030401024997472E-2</v>
      </c>
      <c r="J5471" s="8">
        <v>106578</v>
      </c>
      <c r="K5471" s="8">
        <f t="shared" si="426"/>
        <v>106578</v>
      </c>
    </row>
    <row r="5472" spans="1:11" x14ac:dyDescent="0.25">
      <c r="A5472" s="8">
        <v>5464</v>
      </c>
      <c r="B5472" s="8">
        <v>15</v>
      </c>
      <c r="C5472" s="8">
        <v>34771.699999999997</v>
      </c>
      <c r="D5472" s="8">
        <f t="shared" si="427"/>
        <v>34.771699999999996</v>
      </c>
      <c r="E5472" s="8">
        <v>34.775390000000002</v>
      </c>
      <c r="F5472" s="4">
        <f t="shared" si="428"/>
        <v>3.6900000000059663E-3</v>
      </c>
      <c r="G5472" s="4">
        <f t="shared" si="429"/>
        <v>3.6900000000059663E-3</v>
      </c>
      <c r="H5472" s="8">
        <f t="shared" si="430"/>
        <v>1.361610000004403E-5</v>
      </c>
      <c r="J5472" s="8">
        <v>105681</v>
      </c>
      <c r="K5472" s="8">
        <f t="shared" si="426"/>
        <v>105681</v>
      </c>
    </row>
    <row r="5473" spans="1:11" x14ac:dyDescent="0.25">
      <c r="A5473" s="8">
        <v>5465</v>
      </c>
      <c r="B5473" s="8">
        <v>16</v>
      </c>
      <c r="C5473" s="8">
        <v>-968.45299999999997</v>
      </c>
      <c r="D5473" s="8">
        <f t="shared" si="427"/>
        <v>-0.96845300000000001</v>
      </c>
      <c r="E5473" s="8">
        <v>-0.96865900000000005</v>
      </c>
      <c r="F5473" s="4">
        <f t="shared" si="428"/>
        <v>-2.0600000000003948E-4</v>
      </c>
      <c r="G5473" s="4">
        <f t="shared" si="429"/>
        <v>2.0600000000003948E-4</v>
      </c>
      <c r="H5473" s="8">
        <f t="shared" si="430"/>
        <v>4.2436000000016269E-8</v>
      </c>
      <c r="J5473" s="8">
        <v>104773</v>
      </c>
      <c r="K5473" s="8">
        <f t="shared" si="426"/>
        <v>104773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427"/>
        <v>-0.92471500000000006</v>
      </c>
      <c r="E5474" s="8">
        <v>-0.92471499999999995</v>
      </c>
      <c r="F5474" s="4">
        <f t="shared" si="428"/>
        <v>1.1102230246251565E-16</v>
      </c>
      <c r="G5474" s="4">
        <f t="shared" si="429"/>
        <v>1.1102230246251565E-16</v>
      </c>
      <c r="H5474" s="8">
        <f t="shared" si="430"/>
        <v>1.2325951644078309E-32</v>
      </c>
      <c r="J5474" s="8">
        <v>104098</v>
      </c>
      <c r="K5474" s="8">
        <f t="shared" si="426"/>
        <v>104098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427"/>
        <v>-0.92471500000000006</v>
      </c>
      <c r="E5475" s="8">
        <v>-0.92471499999999995</v>
      </c>
      <c r="F5475" s="4">
        <f t="shared" si="428"/>
        <v>1.1102230246251565E-16</v>
      </c>
      <c r="G5475" s="4">
        <f t="shared" si="429"/>
        <v>1.1102230246251565E-16</v>
      </c>
      <c r="H5475" s="8">
        <f t="shared" si="430"/>
        <v>1.2325951644078309E-32</v>
      </c>
      <c r="J5475" s="8">
        <v>103792</v>
      </c>
      <c r="K5475" s="8">
        <f t="shared" si="426"/>
        <v>103792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427"/>
        <v>-0.61187499999999995</v>
      </c>
      <c r="E5476" s="8">
        <v>-0.61187499999999995</v>
      </c>
      <c r="F5476" s="4">
        <f t="shared" si="428"/>
        <v>0</v>
      </c>
      <c r="G5476" s="4">
        <f t="shared" si="429"/>
        <v>0</v>
      </c>
      <c r="H5476" s="8">
        <f t="shared" si="430"/>
        <v>0</v>
      </c>
      <c r="J5476" s="8">
        <v>103776</v>
      </c>
      <c r="K5476" s="8">
        <f t="shared" si="426"/>
        <v>103776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427"/>
        <v>-0.61187499999999995</v>
      </c>
      <c r="E5477" s="8">
        <v>-0.61187499999999995</v>
      </c>
      <c r="F5477" s="4">
        <f t="shared" si="428"/>
        <v>0</v>
      </c>
      <c r="G5477" s="4">
        <f t="shared" si="429"/>
        <v>0</v>
      </c>
      <c r="H5477" s="8">
        <f t="shared" si="430"/>
        <v>0</v>
      </c>
      <c r="J5477" s="8">
        <v>25817</v>
      </c>
      <c r="K5477" s="8">
        <f t="shared" si="426"/>
        <v>25817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427"/>
        <v>-0.61187499999999995</v>
      </c>
      <c r="E5478" s="8">
        <v>-0.61187499999999995</v>
      </c>
      <c r="F5478" s="4">
        <f t="shared" si="428"/>
        <v>0</v>
      </c>
      <c r="G5478" s="4">
        <f t="shared" si="429"/>
        <v>0</v>
      </c>
      <c r="H5478" s="8">
        <f t="shared" si="430"/>
        <v>0</v>
      </c>
      <c r="J5478" s="8">
        <v>47755</v>
      </c>
      <c r="K5478" s="8">
        <f t="shared" si="426"/>
        <v>47755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427"/>
        <v>-0.61187499999999995</v>
      </c>
      <c r="E5479" s="8">
        <v>-0.61187499999999995</v>
      </c>
      <c r="F5479" s="4">
        <f t="shared" si="428"/>
        <v>0</v>
      </c>
      <c r="G5479" s="4">
        <f t="shared" si="429"/>
        <v>0</v>
      </c>
      <c r="H5479" s="8">
        <f t="shared" si="430"/>
        <v>0</v>
      </c>
      <c r="J5479" s="8">
        <v>-924.71500000000003</v>
      </c>
      <c r="K5479" s="8">
        <f t="shared" si="426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427"/>
        <v>-0.61187499999999995</v>
      </c>
      <c r="E5480" s="8">
        <v>-0.61187499999999995</v>
      </c>
      <c r="F5480" s="4">
        <f t="shared" si="428"/>
        <v>0</v>
      </c>
      <c r="G5480" s="4">
        <f t="shared" si="429"/>
        <v>0</v>
      </c>
      <c r="H5480" s="8">
        <f t="shared" si="430"/>
        <v>0</v>
      </c>
      <c r="J5480" s="8">
        <v>-924.71500000000003</v>
      </c>
      <c r="K5480" s="8">
        <f t="shared" si="426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427"/>
        <v>-0.61187499999999995</v>
      </c>
      <c r="E5481" s="8">
        <v>-0.61187499999999995</v>
      </c>
      <c r="F5481" s="4">
        <f t="shared" si="428"/>
        <v>0</v>
      </c>
      <c r="G5481" s="4">
        <f t="shared" si="429"/>
        <v>0</v>
      </c>
      <c r="H5481" s="8">
        <f t="shared" si="430"/>
        <v>0</v>
      </c>
      <c r="J5481" s="8">
        <v>-611.875</v>
      </c>
      <c r="K5481" s="8">
        <f t="shared" si="426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427"/>
        <v>-0.61187499999999995</v>
      </c>
      <c r="E5482" s="8">
        <v>-0.61187499999999995</v>
      </c>
      <c r="F5482" s="4">
        <f t="shared" si="428"/>
        <v>0</v>
      </c>
      <c r="G5482" s="4">
        <f t="shared" si="429"/>
        <v>0</v>
      </c>
      <c r="H5482" s="8">
        <f t="shared" si="430"/>
        <v>0</v>
      </c>
      <c r="J5482" s="8">
        <v>-611.875</v>
      </c>
      <c r="K5482" s="8">
        <f t="shared" si="426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427"/>
        <v>-0.61187499999999995</v>
      </c>
      <c r="E5483" s="8">
        <v>-0.61187499999999995</v>
      </c>
      <c r="F5483" s="4">
        <f t="shared" si="428"/>
        <v>0</v>
      </c>
      <c r="G5483" s="4">
        <f t="shared" si="429"/>
        <v>0</v>
      </c>
      <c r="H5483" s="8">
        <f t="shared" si="430"/>
        <v>0</v>
      </c>
      <c r="J5483" s="8">
        <v>-611.875</v>
      </c>
      <c r="K5483" s="8">
        <f t="shared" si="426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427"/>
        <v>-0.61187499999999995</v>
      </c>
      <c r="E5484" s="8">
        <v>-0.61187499999999995</v>
      </c>
      <c r="F5484" s="4">
        <f t="shared" si="428"/>
        <v>0</v>
      </c>
      <c r="G5484" s="4">
        <f t="shared" si="429"/>
        <v>0</v>
      </c>
      <c r="H5484" s="8">
        <f t="shared" si="430"/>
        <v>0</v>
      </c>
      <c r="J5484" s="8">
        <v>-611.875</v>
      </c>
      <c r="K5484" s="8">
        <f t="shared" ref="K5484:K5547" si="431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427"/>
        <v>-0.61187499999999995</v>
      </c>
      <c r="E5485" s="8">
        <v>-0.61187499999999995</v>
      </c>
      <c r="F5485" s="4">
        <f t="shared" si="428"/>
        <v>0</v>
      </c>
      <c r="G5485" s="4">
        <f t="shared" si="429"/>
        <v>0</v>
      </c>
      <c r="H5485" s="8">
        <f t="shared" si="430"/>
        <v>0</v>
      </c>
      <c r="J5485" s="8">
        <v>-611.875</v>
      </c>
      <c r="K5485" s="8">
        <f t="shared" si="431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427"/>
        <v>-1.0669200000000001</v>
      </c>
      <c r="E5486" s="8">
        <v>-1.0669150000000001</v>
      </c>
      <c r="F5486" s="4">
        <f t="shared" si="428"/>
        <v>5.000000000032756E-6</v>
      </c>
      <c r="G5486" s="4">
        <f t="shared" si="429"/>
        <v>5.000000000032756E-6</v>
      </c>
      <c r="H5486" s="8">
        <f t="shared" si="430"/>
        <v>2.5000000000327561E-11</v>
      </c>
      <c r="J5486" s="8">
        <v>-611.875</v>
      </c>
      <c r="K5486" s="8">
        <f t="shared" si="431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427"/>
        <v>-1.0669200000000001</v>
      </c>
      <c r="E5487" s="8">
        <v>-1.0669150000000001</v>
      </c>
      <c r="F5487" s="4">
        <f t="shared" si="428"/>
        <v>5.000000000032756E-6</v>
      </c>
      <c r="G5487" s="4">
        <f t="shared" si="429"/>
        <v>5.000000000032756E-6</v>
      </c>
      <c r="H5487" s="8">
        <f t="shared" si="430"/>
        <v>2.5000000000327561E-11</v>
      </c>
      <c r="J5487" s="8">
        <v>-611.875</v>
      </c>
      <c r="K5487" s="8">
        <f t="shared" si="431"/>
        <v>-611.875</v>
      </c>
    </row>
    <row r="5488" spans="1:11" x14ac:dyDescent="0.25">
      <c r="A5488" s="8">
        <v>5480</v>
      </c>
      <c r="B5488" s="8">
        <v>7</v>
      </c>
      <c r="C5488" s="8">
        <v>6052.15</v>
      </c>
      <c r="D5488" s="8">
        <f t="shared" si="427"/>
        <v>6.0521499999999993</v>
      </c>
      <c r="E5488" s="8">
        <v>6.230442</v>
      </c>
      <c r="F5488" s="4">
        <f t="shared" si="428"/>
        <v>0.17829200000000078</v>
      </c>
      <c r="G5488" s="4">
        <f t="shared" si="429"/>
        <v>0.17829200000000078</v>
      </c>
      <c r="H5488" s="8">
        <f t="shared" si="430"/>
        <v>3.1788037264000278E-2</v>
      </c>
      <c r="J5488" s="8">
        <v>-611.875</v>
      </c>
      <c r="K5488" s="8">
        <f t="shared" si="431"/>
        <v>-611.875</v>
      </c>
    </row>
    <row r="5489" spans="1:11" x14ac:dyDescent="0.25">
      <c r="A5489" s="8">
        <v>5481</v>
      </c>
      <c r="B5489" s="8">
        <v>8</v>
      </c>
      <c r="C5489" s="8">
        <v>107555</v>
      </c>
      <c r="D5489" s="8">
        <f t="shared" si="427"/>
        <v>107.55500000000001</v>
      </c>
      <c r="E5489" s="8">
        <v>107.644469</v>
      </c>
      <c r="F5489" s="4">
        <f t="shared" si="428"/>
        <v>8.9468999999994026E-2</v>
      </c>
      <c r="G5489" s="4">
        <f t="shared" si="429"/>
        <v>8.9468999999994026E-2</v>
      </c>
      <c r="H5489" s="8">
        <f t="shared" si="430"/>
        <v>8.004701960998931E-3</v>
      </c>
      <c r="J5489" s="8">
        <v>-611.875</v>
      </c>
      <c r="K5489" s="8">
        <f t="shared" si="431"/>
        <v>-611.875</v>
      </c>
    </row>
    <row r="5490" spans="1:11" x14ac:dyDescent="0.25">
      <c r="A5490" s="8">
        <v>5482</v>
      </c>
      <c r="B5490" s="8">
        <v>9</v>
      </c>
      <c r="C5490" s="8">
        <v>106918</v>
      </c>
      <c r="D5490" s="8">
        <f t="shared" si="427"/>
        <v>106.91800000000001</v>
      </c>
      <c r="E5490" s="8">
        <v>107.414835</v>
      </c>
      <c r="F5490" s="4">
        <f t="shared" si="428"/>
        <v>0.49683499999999015</v>
      </c>
      <c r="G5490" s="4">
        <f t="shared" si="429"/>
        <v>0.49683499999999015</v>
      </c>
      <c r="H5490" s="8">
        <f t="shared" si="430"/>
        <v>0.24684501722499022</v>
      </c>
      <c r="J5490" s="8">
        <v>-611.875</v>
      </c>
      <c r="K5490" s="8">
        <f t="shared" si="431"/>
        <v>-611.875</v>
      </c>
    </row>
    <row r="5491" spans="1:11" x14ac:dyDescent="0.25">
      <c r="A5491" s="8">
        <v>5483</v>
      </c>
      <c r="B5491" s="8">
        <v>10</v>
      </c>
      <c r="C5491" s="8">
        <v>106233</v>
      </c>
      <c r="D5491" s="8">
        <f t="shared" si="427"/>
        <v>106.233</v>
      </c>
      <c r="E5491" s="8">
        <v>106.52941800000001</v>
      </c>
      <c r="F5491" s="4">
        <f t="shared" si="428"/>
        <v>0.29641800000000273</v>
      </c>
      <c r="G5491" s="4">
        <f t="shared" si="429"/>
        <v>0.29641800000000273</v>
      </c>
      <c r="H5491" s="8">
        <f t="shared" si="430"/>
        <v>8.7863630724001621E-2</v>
      </c>
      <c r="J5491" s="8">
        <v>-1066.92</v>
      </c>
      <c r="K5491" s="8">
        <f t="shared" si="431"/>
        <v>-1066.92</v>
      </c>
    </row>
    <row r="5492" spans="1:11" x14ac:dyDescent="0.25">
      <c r="A5492" s="8">
        <v>5484</v>
      </c>
      <c r="B5492" s="8">
        <v>11</v>
      </c>
      <c r="C5492" s="8">
        <v>105519</v>
      </c>
      <c r="D5492" s="8">
        <f t="shared" si="427"/>
        <v>105.51900000000001</v>
      </c>
      <c r="E5492" s="8">
        <v>105.548294</v>
      </c>
      <c r="F5492" s="4">
        <f t="shared" si="428"/>
        <v>2.9293999999993048E-2</v>
      </c>
      <c r="G5492" s="4">
        <f t="shared" si="429"/>
        <v>2.9293999999993048E-2</v>
      </c>
      <c r="H5492" s="8">
        <f t="shared" si="430"/>
        <v>8.581384359995927E-4</v>
      </c>
      <c r="J5492" s="8">
        <v>-4733.24</v>
      </c>
      <c r="K5492" s="8">
        <f t="shared" si="431"/>
        <v>-4733.24</v>
      </c>
    </row>
    <row r="5493" spans="1:11" x14ac:dyDescent="0.25">
      <c r="A5493" s="8">
        <v>5485</v>
      </c>
      <c r="B5493" s="8">
        <v>12</v>
      </c>
      <c r="C5493" s="8">
        <v>55621.4</v>
      </c>
      <c r="D5493" s="8">
        <f t="shared" si="427"/>
        <v>55.621400000000001</v>
      </c>
      <c r="E5493" s="8">
        <v>55.204590000000003</v>
      </c>
      <c r="F5493" s="4">
        <f t="shared" si="428"/>
        <v>-0.41680999999999813</v>
      </c>
      <c r="G5493" s="4">
        <f t="shared" si="429"/>
        <v>0.41680999999999813</v>
      </c>
      <c r="H5493" s="8">
        <f t="shared" si="430"/>
        <v>0.17373057609999845</v>
      </c>
      <c r="J5493" s="8">
        <v>69539.899999999994</v>
      </c>
      <c r="K5493" s="8">
        <f t="shared" si="431"/>
        <v>69539.899999999994</v>
      </c>
    </row>
    <row r="5494" spans="1:11" x14ac:dyDescent="0.25">
      <c r="A5494" s="8">
        <v>5486</v>
      </c>
      <c r="B5494" s="8">
        <v>13</v>
      </c>
      <c r="C5494" s="8">
        <v>104352</v>
      </c>
      <c r="D5494" s="8">
        <f t="shared" si="427"/>
        <v>104.352</v>
      </c>
      <c r="E5494" s="8">
        <v>104.400278</v>
      </c>
      <c r="F5494" s="4">
        <f t="shared" si="428"/>
        <v>4.8277999999996268E-2</v>
      </c>
      <c r="G5494" s="4">
        <f t="shared" si="429"/>
        <v>4.8277999999996268E-2</v>
      </c>
      <c r="H5494" s="8">
        <f t="shared" si="430"/>
        <v>2.3307652839996396E-3</v>
      </c>
      <c r="J5494" s="8">
        <v>106760</v>
      </c>
      <c r="K5494" s="8">
        <f t="shared" si="431"/>
        <v>106760</v>
      </c>
    </row>
    <row r="5495" spans="1:11" x14ac:dyDescent="0.25">
      <c r="A5495" s="8">
        <v>5487</v>
      </c>
      <c r="B5495" s="8">
        <v>14</v>
      </c>
      <c r="C5495" s="8">
        <v>82794.899999999994</v>
      </c>
      <c r="D5495" s="8">
        <f t="shared" si="427"/>
        <v>82.794899999999998</v>
      </c>
      <c r="E5495" s="8">
        <v>83.045473999999999</v>
      </c>
      <c r="F5495" s="4">
        <f t="shared" si="428"/>
        <v>0.2505740000000003</v>
      </c>
      <c r="G5495" s="4">
        <f t="shared" si="429"/>
        <v>0.2505740000000003</v>
      </c>
      <c r="H5495" s="8">
        <f t="shared" si="430"/>
        <v>6.2787329476000145E-2</v>
      </c>
      <c r="J5495" s="8">
        <v>105947</v>
      </c>
      <c r="K5495" s="8">
        <f t="shared" si="431"/>
        <v>105947</v>
      </c>
    </row>
    <row r="5496" spans="1:11" x14ac:dyDescent="0.25">
      <c r="A5496" s="8">
        <v>5488</v>
      </c>
      <c r="B5496" s="8">
        <v>15</v>
      </c>
      <c r="C5496" s="8">
        <v>70098.5</v>
      </c>
      <c r="D5496" s="8">
        <f t="shared" si="427"/>
        <v>70.098500000000001</v>
      </c>
      <c r="E5496" s="8">
        <v>70.374240999999998</v>
      </c>
      <c r="F5496" s="4">
        <f t="shared" si="428"/>
        <v>0.27574099999999646</v>
      </c>
      <c r="G5496" s="4">
        <f t="shared" si="429"/>
        <v>0.27574099999999646</v>
      </c>
      <c r="H5496" s="8">
        <f t="shared" si="430"/>
        <v>7.6033099080998048E-2</v>
      </c>
      <c r="J5496" s="8">
        <v>105139</v>
      </c>
      <c r="K5496" s="8">
        <f t="shared" si="431"/>
        <v>105139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427"/>
        <v>-0.92471500000000006</v>
      </c>
      <c r="E5497" s="8">
        <v>-0.92471499999999995</v>
      </c>
      <c r="F5497" s="4">
        <f t="shared" si="428"/>
        <v>1.1102230246251565E-16</v>
      </c>
      <c r="G5497" s="4">
        <f t="shared" si="429"/>
        <v>1.1102230246251565E-16</v>
      </c>
      <c r="H5497" s="8">
        <f t="shared" si="430"/>
        <v>1.2325951644078309E-32</v>
      </c>
      <c r="J5497" s="8">
        <v>104567</v>
      </c>
      <c r="K5497" s="8">
        <f t="shared" si="431"/>
        <v>104567</v>
      </c>
    </row>
    <row r="5498" spans="1:11" x14ac:dyDescent="0.25">
      <c r="A5498" s="8">
        <v>5490</v>
      </c>
      <c r="B5498" s="8">
        <v>17</v>
      </c>
      <c r="C5498" s="8">
        <v>-4691.95</v>
      </c>
      <c r="D5498" s="8">
        <f t="shared" si="427"/>
        <v>-4.6919499999999994</v>
      </c>
      <c r="E5498" s="8">
        <v>-4.6880810000000004</v>
      </c>
      <c r="F5498" s="4">
        <f t="shared" si="428"/>
        <v>3.8689999999990121E-3</v>
      </c>
      <c r="G5498" s="4">
        <f t="shared" si="429"/>
        <v>3.8689999999990121E-3</v>
      </c>
      <c r="H5498" s="8">
        <f t="shared" si="430"/>
        <v>1.4969160999992355E-5</v>
      </c>
      <c r="J5498" s="8">
        <v>104007</v>
      </c>
      <c r="K5498" s="8">
        <f t="shared" si="431"/>
        <v>104007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427"/>
        <v>-0.92471500000000006</v>
      </c>
      <c r="E5499" s="8">
        <v>-0.92471499999999995</v>
      </c>
      <c r="F5499" s="4">
        <f t="shared" si="428"/>
        <v>1.1102230246251565E-16</v>
      </c>
      <c r="G5499" s="4">
        <f t="shared" si="429"/>
        <v>1.1102230246251565E-16</v>
      </c>
      <c r="H5499" s="8">
        <f t="shared" si="430"/>
        <v>1.2325951644078309E-32</v>
      </c>
      <c r="J5499" s="8">
        <v>103636</v>
      </c>
      <c r="K5499" s="8">
        <f t="shared" si="431"/>
        <v>103636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427"/>
        <v>-0.61187499999999995</v>
      </c>
      <c r="E5500" s="8">
        <v>-0.61187499999999995</v>
      </c>
      <c r="F5500" s="4">
        <f t="shared" si="428"/>
        <v>0</v>
      </c>
      <c r="G5500" s="4">
        <f t="shared" si="429"/>
        <v>0</v>
      </c>
      <c r="H5500" s="8">
        <f t="shared" si="430"/>
        <v>0</v>
      </c>
      <c r="J5500" s="8">
        <v>82900</v>
      </c>
      <c r="K5500" s="8">
        <f t="shared" si="431"/>
        <v>82900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427"/>
        <v>-0.61187499999999995</v>
      </c>
      <c r="E5501" s="8">
        <v>-0.61187499999999995</v>
      </c>
      <c r="F5501" s="4">
        <f t="shared" si="428"/>
        <v>0</v>
      </c>
      <c r="G5501" s="4">
        <f t="shared" si="429"/>
        <v>0</v>
      </c>
      <c r="H5501" s="8">
        <f t="shared" si="430"/>
        <v>0</v>
      </c>
      <c r="J5501" s="8">
        <v>34914.300000000003</v>
      </c>
      <c r="K5501" s="8">
        <f t="shared" si="431"/>
        <v>34914.300000000003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427"/>
        <v>-0.61187499999999995</v>
      </c>
      <c r="E5502" s="8">
        <v>-0.61187499999999995</v>
      </c>
      <c r="F5502" s="4">
        <f t="shared" si="428"/>
        <v>0</v>
      </c>
      <c r="G5502" s="4">
        <f t="shared" si="429"/>
        <v>0</v>
      </c>
      <c r="H5502" s="8">
        <f t="shared" si="430"/>
        <v>0</v>
      </c>
      <c r="J5502" s="8">
        <v>-968.68200000000002</v>
      </c>
      <c r="K5502" s="8">
        <f t="shared" si="431"/>
        <v>-968.68200000000002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427"/>
        <v>-0.61187499999999995</v>
      </c>
      <c r="E5503" s="8">
        <v>-0.61187499999999995</v>
      </c>
      <c r="F5503" s="4">
        <f t="shared" si="428"/>
        <v>0</v>
      </c>
      <c r="G5503" s="4">
        <f t="shared" si="429"/>
        <v>0</v>
      </c>
      <c r="H5503" s="8">
        <f t="shared" si="430"/>
        <v>0</v>
      </c>
      <c r="J5503" s="8">
        <v>-924.71500000000003</v>
      </c>
      <c r="K5503" s="8">
        <f t="shared" si="431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427"/>
        <v>-0.61187499999999995</v>
      </c>
      <c r="E5504" s="8">
        <v>-0.61187499999999995</v>
      </c>
      <c r="F5504" s="4">
        <f t="shared" si="428"/>
        <v>0</v>
      </c>
      <c r="G5504" s="4">
        <f t="shared" si="429"/>
        <v>0</v>
      </c>
      <c r="H5504" s="8">
        <f t="shared" si="430"/>
        <v>0</v>
      </c>
      <c r="J5504" s="8">
        <v>-924.71500000000003</v>
      </c>
      <c r="K5504" s="8">
        <f t="shared" si="431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427"/>
        <v>-0.61187499999999995</v>
      </c>
      <c r="E5505" s="8">
        <v>-0.61187499999999995</v>
      </c>
      <c r="F5505" s="4">
        <f t="shared" si="428"/>
        <v>0</v>
      </c>
      <c r="G5505" s="4">
        <f t="shared" si="429"/>
        <v>0</v>
      </c>
      <c r="H5505" s="8">
        <f t="shared" si="430"/>
        <v>0</v>
      </c>
      <c r="J5505" s="8">
        <v>-611.875</v>
      </c>
      <c r="K5505" s="8">
        <f t="shared" si="431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427"/>
        <v>-0.61187499999999995</v>
      </c>
      <c r="E5506" s="8">
        <v>-0.61187499999999995</v>
      </c>
      <c r="F5506" s="4">
        <f t="shared" si="428"/>
        <v>0</v>
      </c>
      <c r="G5506" s="4">
        <f t="shared" si="429"/>
        <v>0</v>
      </c>
      <c r="H5506" s="8">
        <f t="shared" si="430"/>
        <v>0</v>
      </c>
      <c r="J5506" s="8">
        <v>-611.875</v>
      </c>
      <c r="K5506" s="8">
        <f t="shared" si="431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427"/>
        <v>-0.61187499999999995</v>
      </c>
      <c r="E5507" s="8">
        <v>-0.61187499999999995</v>
      </c>
      <c r="F5507" s="4">
        <f t="shared" si="428"/>
        <v>0</v>
      </c>
      <c r="G5507" s="4">
        <f t="shared" si="429"/>
        <v>0</v>
      </c>
      <c r="H5507" s="8">
        <f t="shared" si="430"/>
        <v>0</v>
      </c>
      <c r="J5507" s="8">
        <v>-611.875</v>
      </c>
      <c r="K5507" s="8">
        <f t="shared" si="431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427"/>
        <v>-0.61187499999999995</v>
      </c>
      <c r="E5508" s="8">
        <v>-0.61187499999999995</v>
      </c>
      <c r="F5508" s="4">
        <f t="shared" si="428"/>
        <v>0</v>
      </c>
      <c r="G5508" s="4">
        <f t="shared" si="429"/>
        <v>0</v>
      </c>
      <c r="H5508" s="8">
        <f t="shared" si="430"/>
        <v>0</v>
      </c>
      <c r="J5508" s="8">
        <v>-611.875</v>
      </c>
      <c r="K5508" s="8">
        <f t="shared" si="431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427"/>
        <v>-0.61187499999999995</v>
      </c>
      <c r="E5509" s="8">
        <v>-0.61187499999999995</v>
      </c>
      <c r="F5509" s="4">
        <f t="shared" si="428"/>
        <v>0</v>
      </c>
      <c r="G5509" s="4">
        <f t="shared" si="429"/>
        <v>0</v>
      </c>
      <c r="H5509" s="8">
        <f t="shared" si="430"/>
        <v>0</v>
      </c>
      <c r="J5509" s="8">
        <v>-611.875</v>
      </c>
      <c r="K5509" s="8">
        <f t="shared" si="431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427"/>
        <v>-1.0669200000000001</v>
      </c>
      <c r="E5510" s="8">
        <v>-1.0669150000000001</v>
      </c>
      <c r="F5510" s="4">
        <f t="shared" si="428"/>
        <v>5.000000000032756E-6</v>
      </c>
      <c r="G5510" s="4">
        <f t="shared" si="429"/>
        <v>5.000000000032756E-6</v>
      </c>
      <c r="H5510" s="8">
        <f t="shared" si="430"/>
        <v>2.5000000000327561E-11</v>
      </c>
      <c r="J5510" s="8">
        <v>-611.875</v>
      </c>
      <c r="K5510" s="8">
        <f t="shared" si="431"/>
        <v>-611.875</v>
      </c>
    </row>
    <row r="5511" spans="1:11" x14ac:dyDescent="0.25">
      <c r="A5511" s="8">
        <v>5503</v>
      </c>
      <c r="B5511" s="8">
        <v>6</v>
      </c>
      <c r="C5511" s="8">
        <v>-4816.8100000000004</v>
      </c>
      <c r="D5511" s="8">
        <f t="shared" si="427"/>
        <v>-4.8168100000000003</v>
      </c>
      <c r="E5511" s="8">
        <v>-4.8195959999999998</v>
      </c>
      <c r="F5511" s="4">
        <f t="shared" si="428"/>
        <v>-2.7859999999995111E-3</v>
      </c>
      <c r="G5511" s="4">
        <f t="shared" si="429"/>
        <v>2.7859999999995111E-3</v>
      </c>
      <c r="H5511" s="8">
        <f t="shared" si="430"/>
        <v>7.7617959999972758E-6</v>
      </c>
      <c r="J5511" s="8">
        <v>-611.875</v>
      </c>
      <c r="K5511" s="8">
        <f t="shared" si="431"/>
        <v>-611.875</v>
      </c>
    </row>
    <row r="5512" spans="1:11" x14ac:dyDescent="0.25">
      <c r="A5512" s="8">
        <v>5504</v>
      </c>
      <c r="B5512" s="8">
        <v>7</v>
      </c>
      <c r="C5512" s="8">
        <v>107437</v>
      </c>
      <c r="D5512" s="8">
        <f t="shared" si="427"/>
        <v>107.437</v>
      </c>
      <c r="E5512" s="8">
        <v>107.844866</v>
      </c>
      <c r="F5512" s="4">
        <f t="shared" si="428"/>
        <v>0.40786599999999851</v>
      </c>
      <c r="G5512" s="4">
        <f t="shared" si="429"/>
        <v>0.40786599999999851</v>
      </c>
      <c r="H5512" s="8">
        <f t="shared" si="430"/>
        <v>0.16635467395599879</v>
      </c>
      <c r="J5512" s="8">
        <v>-611.875</v>
      </c>
      <c r="K5512" s="8">
        <f t="shared" si="431"/>
        <v>-611.875</v>
      </c>
    </row>
    <row r="5513" spans="1:11" x14ac:dyDescent="0.25">
      <c r="A5513" s="8">
        <v>5505</v>
      </c>
      <c r="B5513" s="8">
        <v>8</v>
      </c>
      <c r="C5513" s="8">
        <v>107078</v>
      </c>
      <c r="D5513" s="8">
        <f t="shared" ref="D5513:D5576" si="432">C5513/1000</f>
        <v>107.078</v>
      </c>
      <c r="E5513" s="8">
        <v>107.11836099999999</v>
      </c>
      <c r="F5513" s="4">
        <f t="shared" ref="F5513:F5576" si="433">(E5513- D5513)</f>
        <v>4.0360999999990099E-2</v>
      </c>
      <c r="G5513" s="4">
        <f t="shared" ref="G5513:G5576" si="434">ABS(F5513)</f>
        <v>4.0360999999990099E-2</v>
      </c>
      <c r="H5513" s="8">
        <f t="shared" ref="H5513:H5576" si="435">(G5513^2)</f>
        <v>1.6290103209992007E-3</v>
      </c>
      <c r="J5513" s="8">
        <v>-611.875</v>
      </c>
      <c r="K5513" s="8">
        <f t="shared" si="431"/>
        <v>-611.875</v>
      </c>
    </row>
    <row r="5514" spans="1:11" x14ac:dyDescent="0.25">
      <c r="A5514" s="8">
        <v>5506</v>
      </c>
      <c r="B5514" s="8">
        <v>9</v>
      </c>
      <c r="C5514" s="8">
        <v>106255</v>
      </c>
      <c r="D5514" s="8">
        <f t="shared" si="432"/>
        <v>106.255</v>
      </c>
      <c r="E5514" s="8">
        <v>106.26152999999999</v>
      </c>
      <c r="F5514" s="4">
        <f t="shared" si="433"/>
        <v>6.5299999999979264E-3</v>
      </c>
      <c r="G5514" s="4">
        <f t="shared" si="434"/>
        <v>6.5299999999979264E-3</v>
      </c>
      <c r="H5514" s="8">
        <f t="shared" si="435"/>
        <v>4.2640899999972916E-5</v>
      </c>
      <c r="J5514" s="8">
        <v>-611.875</v>
      </c>
      <c r="K5514" s="8">
        <f t="shared" si="431"/>
        <v>-611.875</v>
      </c>
    </row>
    <row r="5515" spans="1:11" x14ac:dyDescent="0.25">
      <c r="A5515" s="8">
        <v>5507</v>
      </c>
      <c r="B5515" s="8">
        <v>10</v>
      </c>
      <c r="C5515" s="8">
        <v>105568</v>
      </c>
      <c r="D5515" s="8">
        <f t="shared" si="432"/>
        <v>105.568</v>
      </c>
      <c r="E5515" s="8">
        <v>105.801937</v>
      </c>
      <c r="F5515" s="4">
        <f t="shared" si="433"/>
        <v>0.2339369999999974</v>
      </c>
      <c r="G5515" s="4">
        <f t="shared" si="434"/>
        <v>0.2339369999999974</v>
      </c>
      <c r="H5515" s="8">
        <f t="shared" si="435"/>
        <v>5.4726519968998785E-2</v>
      </c>
      <c r="J5515" s="8">
        <v>-1066.92</v>
      </c>
      <c r="K5515" s="8">
        <f t="shared" si="431"/>
        <v>-1066.92</v>
      </c>
    </row>
    <row r="5516" spans="1:11" x14ac:dyDescent="0.25">
      <c r="A5516" s="8">
        <v>5508</v>
      </c>
      <c r="B5516" s="8">
        <v>11</v>
      </c>
      <c r="C5516" s="8">
        <v>105064</v>
      </c>
      <c r="D5516" s="8">
        <f t="shared" si="432"/>
        <v>105.06399999999999</v>
      </c>
      <c r="E5516" s="8">
        <v>105.01482300000001</v>
      </c>
      <c r="F5516" s="4">
        <f t="shared" si="433"/>
        <v>-4.9176999999986037E-2</v>
      </c>
      <c r="G5516" s="4">
        <f t="shared" si="434"/>
        <v>4.9176999999986037E-2</v>
      </c>
      <c r="H5516" s="8">
        <f t="shared" si="435"/>
        <v>2.4183773289986267E-3</v>
      </c>
      <c r="J5516" s="8">
        <v>-1066.92</v>
      </c>
      <c r="K5516" s="8">
        <f t="shared" si="431"/>
        <v>-1066.92</v>
      </c>
    </row>
    <row r="5517" spans="1:11" x14ac:dyDescent="0.25">
      <c r="A5517" s="8">
        <v>5509</v>
      </c>
      <c r="B5517" s="8">
        <v>12</v>
      </c>
      <c r="C5517" s="8">
        <v>104551</v>
      </c>
      <c r="D5517" s="8">
        <f t="shared" si="432"/>
        <v>104.551</v>
      </c>
      <c r="E5517" s="8">
        <v>104.498457</v>
      </c>
      <c r="F5517" s="4">
        <f t="shared" si="433"/>
        <v>-5.2543000000000006E-2</v>
      </c>
      <c r="G5517" s="4">
        <f t="shared" si="434"/>
        <v>5.2543000000000006E-2</v>
      </c>
      <c r="H5517" s="8">
        <f t="shared" si="435"/>
        <v>2.7607668490000005E-3</v>
      </c>
      <c r="J5517" s="8">
        <v>6247.5</v>
      </c>
      <c r="K5517" s="8">
        <f t="shared" si="431"/>
        <v>6247.5</v>
      </c>
    </row>
    <row r="5518" spans="1:11" x14ac:dyDescent="0.25">
      <c r="A5518" s="8">
        <v>5510</v>
      </c>
      <c r="B5518" s="8">
        <v>13</v>
      </c>
      <c r="C5518" s="8">
        <v>104296</v>
      </c>
      <c r="D5518" s="8">
        <f t="shared" si="432"/>
        <v>104.29600000000001</v>
      </c>
      <c r="E5518" s="8">
        <v>104.328491</v>
      </c>
      <c r="F5518" s="4">
        <f t="shared" si="433"/>
        <v>3.2490999999993164E-2</v>
      </c>
      <c r="G5518" s="4">
        <f t="shared" si="434"/>
        <v>3.2490999999993164E-2</v>
      </c>
      <c r="H5518" s="8">
        <f t="shared" si="435"/>
        <v>1.0556650809995557E-3</v>
      </c>
      <c r="J5518" s="8">
        <v>107673</v>
      </c>
      <c r="K5518" s="8">
        <f t="shared" si="431"/>
        <v>107673</v>
      </c>
    </row>
    <row r="5519" spans="1:11" x14ac:dyDescent="0.25">
      <c r="A5519" s="8">
        <v>5511</v>
      </c>
      <c r="B5519" s="8">
        <v>14</v>
      </c>
      <c r="C5519" s="8">
        <v>95371.9</v>
      </c>
      <c r="D5519" s="8">
        <f t="shared" si="432"/>
        <v>95.371899999999997</v>
      </c>
      <c r="E5519" s="8">
        <v>95.697362999999996</v>
      </c>
      <c r="F5519" s="4">
        <f t="shared" si="433"/>
        <v>0.32546299999999917</v>
      </c>
      <c r="G5519" s="4">
        <f t="shared" si="434"/>
        <v>0.32546299999999917</v>
      </c>
      <c r="H5519" s="8">
        <f t="shared" si="435"/>
        <v>0.10592616436899946</v>
      </c>
      <c r="J5519" s="8">
        <v>107447</v>
      </c>
      <c r="K5519" s="8">
        <f t="shared" si="431"/>
        <v>107447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432"/>
        <v>-0.92471500000000006</v>
      </c>
      <c r="E5520" s="8">
        <v>-0.92471499999999995</v>
      </c>
      <c r="F5520" s="4">
        <f t="shared" si="433"/>
        <v>1.1102230246251565E-16</v>
      </c>
      <c r="G5520" s="4">
        <f t="shared" si="434"/>
        <v>1.1102230246251565E-16</v>
      </c>
      <c r="H5520" s="8">
        <f t="shared" si="435"/>
        <v>1.2325951644078309E-32</v>
      </c>
      <c r="J5520" s="8">
        <v>106584</v>
      </c>
      <c r="K5520" s="8">
        <f t="shared" si="431"/>
        <v>106584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432"/>
        <v>-0.92471500000000006</v>
      </c>
      <c r="E5521" s="8">
        <v>-0.92471499999999995</v>
      </c>
      <c r="F5521" s="4">
        <f t="shared" si="433"/>
        <v>1.1102230246251565E-16</v>
      </c>
      <c r="G5521" s="4">
        <f t="shared" si="434"/>
        <v>1.1102230246251565E-16</v>
      </c>
      <c r="H5521" s="8">
        <f t="shared" si="435"/>
        <v>1.2325951644078309E-32</v>
      </c>
      <c r="J5521" s="8">
        <v>105634</v>
      </c>
      <c r="K5521" s="8">
        <f t="shared" si="431"/>
        <v>105634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432"/>
        <v>-0.92471500000000006</v>
      </c>
      <c r="E5522" s="8">
        <v>-0.92471499999999995</v>
      </c>
      <c r="F5522" s="4">
        <f t="shared" si="433"/>
        <v>1.1102230246251565E-16</v>
      </c>
      <c r="G5522" s="4">
        <f t="shared" si="434"/>
        <v>1.1102230246251565E-16</v>
      </c>
      <c r="H5522" s="8">
        <f t="shared" si="435"/>
        <v>1.2325951644078309E-32</v>
      </c>
      <c r="J5522" s="8">
        <v>55399.9</v>
      </c>
      <c r="K5522" s="8">
        <f t="shared" si="431"/>
        <v>55399.9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432"/>
        <v>-0.92471500000000006</v>
      </c>
      <c r="E5523" s="8">
        <v>-0.92471499999999995</v>
      </c>
      <c r="F5523" s="4">
        <f t="shared" si="433"/>
        <v>1.1102230246251565E-16</v>
      </c>
      <c r="G5523" s="4">
        <f t="shared" si="434"/>
        <v>1.1102230246251565E-16</v>
      </c>
      <c r="H5523" s="8">
        <f t="shared" si="435"/>
        <v>1.2325951644078309E-32</v>
      </c>
      <c r="J5523" s="8">
        <v>104455</v>
      </c>
      <c r="K5523" s="8">
        <f t="shared" si="431"/>
        <v>104455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432"/>
        <v>-0.61187499999999995</v>
      </c>
      <c r="E5524" s="8">
        <v>-0.61187499999999995</v>
      </c>
      <c r="F5524" s="4">
        <f t="shared" si="433"/>
        <v>0</v>
      </c>
      <c r="G5524" s="4">
        <f t="shared" si="434"/>
        <v>0</v>
      </c>
      <c r="H5524" s="8">
        <f t="shared" si="435"/>
        <v>0</v>
      </c>
      <c r="J5524" s="8">
        <v>83227</v>
      </c>
      <c r="K5524" s="8">
        <f t="shared" si="431"/>
        <v>83227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432"/>
        <v>-0.61187499999999995</v>
      </c>
      <c r="E5525" s="8">
        <v>-0.61187499999999995</v>
      </c>
      <c r="F5525" s="4">
        <f t="shared" si="433"/>
        <v>0</v>
      </c>
      <c r="G5525" s="4">
        <f t="shared" si="434"/>
        <v>0</v>
      </c>
      <c r="H5525" s="8">
        <f t="shared" si="435"/>
        <v>0</v>
      </c>
      <c r="J5525" s="8">
        <v>70569.2</v>
      </c>
      <c r="K5525" s="8">
        <f t="shared" si="431"/>
        <v>70569.2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432"/>
        <v>-0.61187499999999995</v>
      </c>
      <c r="E5526" s="8">
        <v>-0.61187499999999995</v>
      </c>
      <c r="F5526" s="4">
        <f t="shared" si="433"/>
        <v>0</v>
      </c>
      <c r="G5526" s="4">
        <f t="shared" si="434"/>
        <v>0</v>
      </c>
      <c r="H5526" s="8">
        <f t="shared" si="435"/>
        <v>0</v>
      </c>
      <c r="J5526" s="8">
        <v>-924.71500000000003</v>
      </c>
      <c r="K5526" s="8">
        <f t="shared" si="431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432"/>
        <v>-0.61187499999999995</v>
      </c>
      <c r="E5527" s="8">
        <v>-0.61187499999999995</v>
      </c>
      <c r="F5527" s="4">
        <f t="shared" si="433"/>
        <v>0</v>
      </c>
      <c r="G5527" s="4">
        <f t="shared" si="434"/>
        <v>0</v>
      </c>
      <c r="H5527" s="8">
        <f t="shared" si="435"/>
        <v>0</v>
      </c>
      <c r="J5527" s="8">
        <v>-4688.45</v>
      </c>
      <c r="K5527" s="8">
        <f t="shared" si="431"/>
        <v>-4688.45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432"/>
        <v>-0.61187499999999995</v>
      </c>
      <c r="E5528" s="8">
        <v>-0.61187499999999995</v>
      </c>
      <c r="F5528" s="4">
        <f t="shared" si="433"/>
        <v>0</v>
      </c>
      <c r="G5528" s="4">
        <f t="shared" si="434"/>
        <v>0</v>
      </c>
      <c r="H5528" s="8">
        <f t="shared" si="435"/>
        <v>0</v>
      </c>
      <c r="J5528" s="8">
        <v>-924.71500000000003</v>
      </c>
      <c r="K5528" s="8">
        <f t="shared" si="431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432"/>
        <v>-0.61187499999999995</v>
      </c>
      <c r="E5529" s="8">
        <v>-0.61187499999999995</v>
      </c>
      <c r="F5529" s="4">
        <f t="shared" si="433"/>
        <v>0</v>
      </c>
      <c r="G5529" s="4">
        <f t="shared" si="434"/>
        <v>0</v>
      </c>
      <c r="H5529" s="8">
        <f t="shared" si="435"/>
        <v>0</v>
      </c>
      <c r="J5529" s="8">
        <v>-611.875</v>
      </c>
      <c r="K5529" s="8">
        <f t="shared" si="431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432"/>
        <v>-0.61187499999999995</v>
      </c>
      <c r="E5530" s="8">
        <v>-0.61187499999999995</v>
      </c>
      <c r="F5530" s="4">
        <f t="shared" si="433"/>
        <v>0</v>
      </c>
      <c r="G5530" s="4">
        <f t="shared" si="434"/>
        <v>0</v>
      </c>
      <c r="H5530" s="8">
        <f t="shared" si="435"/>
        <v>0</v>
      </c>
      <c r="J5530" s="8">
        <v>-611.875</v>
      </c>
      <c r="K5530" s="8">
        <f t="shared" si="431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432"/>
        <v>-0.61187499999999995</v>
      </c>
      <c r="E5531" s="8">
        <v>-0.61187499999999995</v>
      </c>
      <c r="F5531" s="4">
        <f t="shared" si="433"/>
        <v>0</v>
      </c>
      <c r="G5531" s="4">
        <f t="shared" si="434"/>
        <v>0</v>
      </c>
      <c r="H5531" s="8">
        <f t="shared" si="435"/>
        <v>0</v>
      </c>
      <c r="J5531" s="8">
        <v>-611.875</v>
      </c>
      <c r="K5531" s="8">
        <f t="shared" si="431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432"/>
        <v>-0.61187499999999995</v>
      </c>
      <c r="E5532" s="8">
        <v>-0.61187499999999995</v>
      </c>
      <c r="F5532" s="4">
        <f t="shared" si="433"/>
        <v>0</v>
      </c>
      <c r="G5532" s="4">
        <f t="shared" si="434"/>
        <v>0</v>
      </c>
      <c r="H5532" s="8">
        <f t="shared" si="435"/>
        <v>0</v>
      </c>
      <c r="J5532" s="8">
        <v>-611.875</v>
      </c>
      <c r="K5532" s="8">
        <f t="shared" si="431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432"/>
        <v>-0.61187499999999995</v>
      </c>
      <c r="E5533" s="8">
        <v>-0.61187499999999995</v>
      </c>
      <c r="F5533" s="4">
        <f t="shared" si="433"/>
        <v>0</v>
      </c>
      <c r="G5533" s="4">
        <f t="shared" si="434"/>
        <v>0</v>
      </c>
      <c r="H5533" s="8">
        <f t="shared" si="435"/>
        <v>0</v>
      </c>
      <c r="J5533" s="8">
        <v>-611.875</v>
      </c>
      <c r="K5533" s="8">
        <f t="shared" si="431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432"/>
        <v>-1.0669200000000001</v>
      </c>
      <c r="E5534" s="8">
        <v>-1.0669150000000001</v>
      </c>
      <c r="F5534" s="4">
        <f t="shared" si="433"/>
        <v>5.000000000032756E-6</v>
      </c>
      <c r="G5534" s="4">
        <f t="shared" si="434"/>
        <v>5.000000000032756E-6</v>
      </c>
      <c r="H5534" s="8">
        <f t="shared" si="435"/>
        <v>2.5000000000327561E-11</v>
      </c>
      <c r="J5534" s="8">
        <v>-611.875</v>
      </c>
      <c r="K5534" s="8">
        <f t="shared" si="431"/>
        <v>-611.875</v>
      </c>
    </row>
    <row r="5535" spans="1:11" x14ac:dyDescent="0.25">
      <c r="A5535" s="8">
        <v>5527</v>
      </c>
      <c r="B5535" s="8">
        <v>6</v>
      </c>
      <c r="C5535" s="8">
        <v>-4816.9799999999996</v>
      </c>
      <c r="D5535" s="8">
        <f t="shared" si="432"/>
        <v>-4.8169799999999992</v>
      </c>
      <c r="E5535" s="8">
        <v>-4.8198800000000004</v>
      </c>
      <c r="F5535" s="4">
        <f t="shared" si="433"/>
        <v>-2.9000000000012349E-3</v>
      </c>
      <c r="G5535" s="4">
        <f t="shared" si="434"/>
        <v>2.9000000000012349E-3</v>
      </c>
      <c r="H5535" s="8">
        <f t="shared" si="435"/>
        <v>8.4100000000071633E-6</v>
      </c>
      <c r="J5535" s="8">
        <v>-611.875</v>
      </c>
      <c r="K5535" s="8">
        <f t="shared" si="431"/>
        <v>-611.875</v>
      </c>
    </row>
    <row r="5536" spans="1:11" x14ac:dyDescent="0.25">
      <c r="A5536" s="8">
        <v>5528</v>
      </c>
      <c r="B5536" s="8">
        <v>7</v>
      </c>
      <c r="C5536" s="8">
        <v>107116</v>
      </c>
      <c r="D5536" s="8">
        <f t="shared" si="432"/>
        <v>107.116</v>
      </c>
      <c r="E5536" s="8">
        <v>107.793847</v>
      </c>
      <c r="F5536" s="4">
        <f t="shared" si="433"/>
        <v>0.67784699999999987</v>
      </c>
      <c r="G5536" s="4">
        <f t="shared" si="434"/>
        <v>0.67784699999999987</v>
      </c>
      <c r="H5536" s="8">
        <f t="shared" si="435"/>
        <v>0.45947655540899984</v>
      </c>
      <c r="J5536" s="8">
        <v>-611.875</v>
      </c>
      <c r="K5536" s="8">
        <f t="shared" si="431"/>
        <v>-611.875</v>
      </c>
    </row>
    <row r="5537" spans="1:11" x14ac:dyDescent="0.25">
      <c r="A5537" s="8">
        <v>5529</v>
      </c>
      <c r="B5537" s="8">
        <v>8</v>
      </c>
      <c r="C5537" s="8">
        <v>106972</v>
      </c>
      <c r="D5537" s="8">
        <f t="shared" si="432"/>
        <v>106.97199999999999</v>
      </c>
      <c r="E5537" s="8">
        <v>107.084378</v>
      </c>
      <c r="F5537" s="4">
        <f t="shared" si="433"/>
        <v>0.11237800000000675</v>
      </c>
      <c r="G5537" s="4">
        <f t="shared" si="434"/>
        <v>0.11237800000000675</v>
      </c>
      <c r="H5537" s="8">
        <f t="shared" si="435"/>
        <v>1.2628814884001516E-2</v>
      </c>
      <c r="J5537" s="8">
        <v>-611.875</v>
      </c>
      <c r="K5537" s="8">
        <f t="shared" si="431"/>
        <v>-611.875</v>
      </c>
    </row>
    <row r="5538" spans="1:11" x14ac:dyDescent="0.25">
      <c r="A5538" s="8">
        <v>5530</v>
      </c>
      <c r="B5538" s="8">
        <v>9</v>
      </c>
      <c r="C5538" s="8">
        <v>106071</v>
      </c>
      <c r="D5538" s="8">
        <f t="shared" si="432"/>
        <v>106.071</v>
      </c>
      <c r="E5538" s="8">
        <v>106.529387</v>
      </c>
      <c r="F5538" s="4">
        <f t="shared" si="433"/>
        <v>0.45838700000000188</v>
      </c>
      <c r="G5538" s="4">
        <f t="shared" si="434"/>
        <v>0.45838700000000188</v>
      </c>
      <c r="H5538" s="8">
        <f t="shared" si="435"/>
        <v>0.21011864176900172</v>
      </c>
      <c r="J5538" s="8">
        <v>-611.875</v>
      </c>
      <c r="K5538" s="8">
        <f t="shared" si="431"/>
        <v>-611.875</v>
      </c>
    </row>
    <row r="5539" spans="1:11" x14ac:dyDescent="0.25">
      <c r="A5539" s="8">
        <v>5531</v>
      </c>
      <c r="B5539" s="8">
        <v>10</v>
      </c>
      <c r="C5539" s="8">
        <v>105386</v>
      </c>
      <c r="D5539" s="8">
        <f t="shared" si="432"/>
        <v>105.386</v>
      </c>
      <c r="E5539" s="8">
        <v>105.704933</v>
      </c>
      <c r="F5539" s="4">
        <f t="shared" si="433"/>
        <v>0.31893300000000124</v>
      </c>
      <c r="G5539" s="4">
        <f t="shared" si="434"/>
        <v>0.31893300000000124</v>
      </c>
      <c r="H5539" s="8">
        <f t="shared" si="435"/>
        <v>0.10171825848900079</v>
      </c>
      <c r="J5539" s="8">
        <v>-1066.92</v>
      </c>
      <c r="K5539" s="8">
        <f t="shared" si="431"/>
        <v>-1066.92</v>
      </c>
    </row>
    <row r="5540" spans="1:11" x14ac:dyDescent="0.25">
      <c r="A5540" s="8">
        <v>5532</v>
      </c>
      <c r="B5540" s="8">
        <v>11</v>
      </c>
      <c r="C5540" s="8">
        <v>105010</v>
      </c>
      <c r="D5540" s="8">
        <f t="shared" si="432"/>
        <v>105.01</v>
      </c>
      <c r="E5540" s="8">
        <v>105.058069</v>
      </c>
      <c r="F5540" s="4">
        <f t="shared" si="433"/>
        <v>4.8068999999998141E-2</v>
      </c>
      <c r="G5540" s="4">
        <f t="shared" si="434"/>
        <v>4.8068999999998141E-2</v>
      </c>
      <c r="H5540" s="8">
        <f t="shared" si="435"/>
        <v>2.3106287609998212E-3</v>
      </c>
      <c r="J5540" s="8">
        <v>-4819.58</v>
      </c>
      <c r="K5540" s="8">
        <f t="shared" si="431"/>
        <v>-4819.58</v>
      </c>
    </row>
    <row r="5541" spans="1:11" x14ac:dyDescent="0.25">
      <c r="A5541" s="8">
        <v>5533</v>
      </c>
      <c r="B5541" s="8">
        <v>12</v>
      </c>
      <c r="C5541" s="8">
        <v>104633</v>
      </c>
      <c r="D5541" s="8">
        <f t="shared" si="432"/>
        <v>104.633</v>
      </c>
      <c r="E5541" s="8">
        <v>104.652807</v>
      </c>
      <c r="F5541" s="4">
        <f t="shared" si="433"/>
        <v>1.980700000000013E-2</v>
      </c>
      <c r="G5541" s="4">
        <f t="shared" si="434"/>
        <v>1.980700000000013E-2</v>
      </c>
      <c r="H5541" s="8">
        <f t="shared" si="435"/>
        <v>3.9231724900000518E-4</v>
      </c>
      <c r="J5541" s="8">
        <v>107855</v>
      </c>
      <c r="K5541" s="8">
        <f t="shared" si="431"/>
        <v>107855</v>
      </c>
    </row>
    <row r="5542" spans="1:11" x14ac:dyDescent="0.25">
      <c r="A5542" s="8">
        <v>5534</v>
      </c>
      <c r="B5542" s="8">
        <v>13</v>
      </c>
      <c r="C5542" s="8">
        <v>104296</v>
      </c>
      <c r="D5542" s="8">
        <f t="shared" si="432"/>
        <v>104.29600000000001</v>
      </c>
      <c r="E5542" s="8">
        <v>104.422337</v>
      </c>
      <c r="F5542" s="4">
        <f t="shared" si="433"/>
        <v>0.12633699999999237</v>
      </c>
      <c r="G5542" s="4">
        <f t="shared" si="434"/>
        <v>0.12633699999999237</v>
      </c>
      <c r="H5542" s="8">
        <f t="shared" si="435"/>
        <v>1.5961037568998072E-2</v>
      </c>
      <c r="J5542" s="8">
        <v>107159</v>
      </c>
      <c r="K5542" s="8">
        <f t="shared" si="431"/>
        <v>107159</v>
      </c>
    </row>
    <row r="5543" spans="1:11" x14ac:dyDescent="0.25">
      <c r="A5543" s="8">
        <v>5535</v>
      </c>
      <c r="B5543" s="8">
        <v>14</v>
      </c>
      <c r="C5543" s="8">
        <v>104117</v>
      </c>
      <c r="D5543" s="8">
        <f t="shared" si="432"/>
        <v>104.117</v>
      </c>
      <c r="E5543" s="8">
        <v>104.413342</v>
      </c>
      <c r="F5543" s="4">
        <f t="shared" si="433"/>
        <v>0.29634199999999566</v>
      </c>
      <c r="G5543" s="4">
        <f t="shared" si="434"/>
        <v>0.29634199999999566</v>
      </c>
      <c r="H5543" s="8">
        <f t="shared" si="435"/>
        <v>8.7818580963997431E-2</v>
      </c>
      <c r="J5543" s="8">
        <v>106327</v>
      </c>
      <c r="K5543" s="8">
        <f t="shared" si="431"/>
        <v>106327</v>
      </c>
    </row>
    <row r="5544" spans="1:11" x14ac:dyDescent="0.25">
      <c r="A5544" s="8">
        <v>5536</v>
      </c>
      <c r="B5544" s="8">
        <v>15</v>
      </c>
      <c r="C5544" s="8">
        <v>103890</v>
      </c>
      <c r="D5544" s="8">
        <f t="shared" si="432"/>
        <v>103.89</v>
      </c>
      <c r="E5544" s="8">
        <v>104.202558</v>
      </c>
      <c r="F5544" s="4">
        <f t="shared" si="433"/>
        <v>0.31255799999999567</v>
      </c>
      <c r="G5544" s="4">
        <f t="shared" si="434"/>
        <v>0.31255799999999567</v>
      </c>
      <c r="H5544" s="8">
        <f t="shared" si="435"/>
        <v>9.7692503363997291E-2</v>
      </c>
      <c r="J5544" s="8">
        <v>105879</v>
      </c>
      <c r="K5544" s="8">
        <f t="shared" si="431"/>
        <v>105879</v>
      </c>
    </row>
    <row r="5545" spans="1:11" x14ac:dyDescent="0.25">
      <c r="A5545" s="8">
        <v>5537</v>
      </c>
      <c r="B5545" s="8">
        <v>16</v>
      </c>
      <c r="C5545" s="8">
        <v>79953.100000000006</v>
      </c>
      <c r="D5545" s="8">
        <f t="shared" si="432"/>
        <v>79.953100000000006</v>
      </c>
      <c r="E5545" s="8">
        <v>79.464370000000002</v>
      </c>
      <c r="F5545" s="4">
        <f t="shared" si="433"/>
        <v>-0.48873000000000388</v>
      </c>
      <c r="G5545" s="4">
        <f t="shared" si="434"/>
        <v>0.48873000000000388</v>
      </c>
      <c r="H5545" s="8">
        <f t="shared" si="435"/>
        <v>0.2388570129000038</v>
      </c>
      <c r="J5545" s="8">
        <v>105125</v>
      </c>
      <c r="K5545" s="8">
        <f t="shared" si="431"/>
        <v>105125</v>
      </c>
    </row>
    <row r="5546" spans="1:11" x14ac:dyDescent="0.25">
      <c r="A5546" s="8">
        <v>5538</v>
      </c>
      <c r="B5546" s="8">
        <v>17</v>
      </c>
      <c r="C5546" s="8">
        <v>34290.1</v>
      </c>
      <c r="D5546" s="8">
        <f t="shared" si="432"/>
        <v>34.290099999999995</v>
      </c>
      <c r="E5546" s="8">
        <v>32.331831999999999</v>
      </c>
      <c r="F5546" s="4">
        <f t="shared" si="433"/>
        <v>-1.9582679999999968</v>
      </c>
      <c r="G5546" s="4">
        <f t="shared" si="434"/>
        <v>1.9582679999999968</v>
      </c>
      <c r="H5546" s="8">
        <f t="shared" si="435"/>
        <v>3.8348135598239876</v>
      </c>
      <c r="J5546" s="8">
        <v>104621</v>
      </c>
      <c r="K5546" s="8">
        <f t="shared" si="431"/>
        <v>104621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432"/>
        <v>-0.92471500000000006</v>
      </c>
      <c r="E5547" s="8">
        <v>-0.92471499999999995</v>
      </c>
      <c r="F5547" s="4">
        <f t="shared" si="433"/>
        <v>1.1102230246251565E-16</v>
      </c>
      <c r="G5547" s="4">
        <f t="shared" si="434"/>
        <v>1.1102230246251565E-16</v>
      </c>
      <c r="H5547" s="8">
        <f t="shared" si="435"/>
        <v>1.2325951644078309E-32</v>
      </c>
      <c r="J5547" s="8">
        <v>104391</v>
      </c>
      <c r="K5547" s="8">
        <f t="shared" si="431"/>
        <v>104391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432"/>
        <v>-0.61187499999999995</v>
      </c>
      <c r="E5548" s="8">
        <v>-0.61187499999999995</v>
      </c>
      <c r="F5548" s="4">
        <f t="shared" si="433"/>
        <v>0</v>
      </c>
      <c r="G5548" s="4">
        <f t="shared" si="434"/>
        <v>0</v>
      </c>
      <c r="H5548" s="8">
        <f t="shared" si="435"/>
        <v>0</v>
      </c>
      <c r="J5548" s="8">
        <v>95834.5</v>
      </c>
      <c r="K5548" s="8">
        <f t="shared" ref="K5548:K5611" si="436">J5548</f>
        <v>95834.5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432"/>
        <v>-0.61187499999999995</v>
      </c>
      <c r="E5549" s="8">
        <v>-0.61187499999999995</v>
      </c>
      <c r="F5549" s="4">
        <f t="shared" si="433"/>
        <v>0</v>
      </c>
      <c r="G5549" s="4">
        <f t="shared" si="434"/>
        <v>0</v>
      </c>
      <c r="H5549" s="8">
        <f t="shared" si="435"/>
        <v>0</v>
      </c>
      <c r="J5549" s="8">
        <v>-924.71500000000003</v>
      </c>
      <c r="K5549" s="8">
        <f t="shared" si="436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432"/>
        <v>-0.61187499999999995</v>
      </c>
      <c r="E5550" s="8">
        <v>-0.61187499999999995</v>
      </c>
      <c r="F5550" s="4">
        <f t="shared" si="433"/>
        <v>0</v>
      </c>
      <c r="G5550" s="4">
        <f t="shared" si="434"/>
        <v>0</v>
      </c>
      <c r="H5550" s="8">
        <f t="shared" si="435"/>
        <v>0</v>
      </c>
      <c r="J5550" s="8">
        <v>-924.71500000000003</v>
      </c>
      <c r="K5550" s="8">
        <f t="shared" si="436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432"/>
        <v>-0.61187499999999995</v>
      </c>
      <c r="E5551" s="8">
        <v>-0.61187499999999995</v>
      </c>
      <c r="F5551" s="4">
        <f t="shared" si="433"/>
        <v>0</v>
      </c>
      <c r="G5551" s="4">
        <f t="shared" si="434"/>
        <v>0</v>
      </c>
      <c r="H5551" s="8">
        <f t="shared" si="435"/>
        <v>0</v>
      </c>
      <c r="J5551" s="8">
        <v>-924.71500000000003</v>
      </c>
      <c r="K5551" s="8">
        <f t="shared" si="436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432"/>
        <v>-0.61187499999999995</v>
      </c>
      <c r="E5552" s="8">
        <v>-0.61187499999999995</v>
      </c>
      <c r="F5552" s="4">
        <f t="shared" si="433"/>
        <v>0</v>
      </c>
      <c r="G5552" s="4">
        <f t="shared" si="434"/>
        <v>0</v>
      </c>
      <c r="H5552" s="8">
        <f t="shared" si="435"/>
        <v>0</v>
      </c>
      <c r="J5552" s="8">
        <v>-924.71500000000003</v>
      </c>
      <c r="K5552" s="8">
        <f t="shared" si="436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432"/>
        <v>-0.61187499999999995</v>
      </c>
      <c r="E5553" s="8">
        <v>-0.61187499999999995</v>
      </c>
      <c r="F5553" s="4">
        <f t="shared" si="433"/>
        <v>0</v>
      </c>
      <c r="G5553" s="4">
        <f t="shared" si="434"/>
        <v>0</v>
      </c>
      <c r="H5553" s="8">
        <f t="shared" si="435"/>
        <v>0</v>
      </c>
      <c r="J5553" s="8">
        <v>-611.875</v>
      </c>
      <c r="K5553" s="8">
        <f t="shared" si="436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432"/>
        <v>-0.61187499999999995</v>
      </c>
      <c r="E5554" s="8">
        <v>-0.61187499999999995</v>
      </c>
      <c r="F5554" s="4">
        <f t="shared" si="433"/>
        <v>0</v>
      </c>
      <c r="G5554" s="4">
        <f t="shared" si="434"/>
        <v>0</v>
      </c>
      <c r="H5554" s="8">
        <f t="shared" si="435"/>
        <v>0</v>
      </c>
      <c r="J5554" s="8">
        <v>-611.875</v>
      </c>
      <c r="K5554" s="8">
        <f t="shared" si="436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432"/>
        <v>-0.61187499999999995</v>
      </c>
      <c r="E5555" s="8">
        <v>-0.61187499999999995</v>
      </c>
      <c r="F5555" s="4">
        <f t="shared" si="433"/>
        <v>0</v>
      </c>
      <c r="G5555" s="4">
        <f t="shared" si="434"/>
        <v>0</v>
      </c>
      <c r="H5555" s="8">
        <f t="shared" si="435"/>
        <v>0</v>
      </c>
      <c r="J5555" s="8">
        <v>-611.875</v>
      </c>
      <c r="K5555" s="8">
        <f t="shared" si="436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432"/>
        <v>-0.61187499999999995</v>
      </c>
      <c r="E5556" s="8">
        <v>-0.61187499999999995</v>
      </c>
      <c r="F5556" s="4">
        <f t="shared" si="433"/>
        <v>0</v>
      </c>
      <c r="G5556" s="4">
        <f t="shared" si="434"/>
        <v>0</v>
      </c>
      <c r="H5556" s="8">
        <f t="shared" si="435"/>
        <v>0</v>
      </c>
      <c r="J5556" s="8">
        <v>-611.875</v>
      </c>
      <c r="K5556" s="8">
        <f t="shared" si="436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432"/>
        <v>-0.61187499999999995</v>
      </c>
      <c r="E5557" s="8">
        <v>-0.61187499999999995</v>
      </c>
      <c r="F5557" s="4">
        <f t="shared" si="433"/>
        <v>0</v>
      </c>
      <c r="G5557" s="4">
        <f t="shared" si="434"/>
        <v>0</v>
      </c>
      <c r="H5557" s="8">
        <f t="shared" si="435"/>
        <v>0</v>
      </c>
      <c r="J5557" s="8">
        <v>-611.875</v>
      </c>
      <c r="K5557" s="8">
        <f t="shared" si="436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432"/>
        <v>-1.0669200000000001</v>
      </c>
      <c r="E5558" s="8">
        <v>-1.0669150000000001</v>
      </c>
      <c r="F5558" s="4">
        <f t="shared" si="433"/>
        <v>5.000000000032756E-6</v>
      </c>
      <c r="G5558" s="4">
        <f t="shared" si="434"/>
        <v>5.000000000032756E-6</v>
      </c>
      <c r="H5558" s="8">
        <f t="shared" si="435"/>
        <v>2.5000000000327561E-11</v>
      </c>
      <c r="J5558" s="8">
        <v>-611.875</v>
      </c>
      <c r="K5558" s="8">
        <f t="shared" si="436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432"/>
        <v>-1.0669200000000001</v>
      </c>
      <c r="E5559" s="8">
        <v>-1.0669150000000001</v>
      </c>
      <c r="F5559" s="4">
        <f t="shared" si="433"/>
        <v>5.000000000032756E-6</v>
      </c>
      <c r="G5559" s="4">
        <f t="shared" si="434"/>
        <v>5.000000000032756E-6</v>
      </c>
      <c r="H5559" s="8">
        <f t="shared" si="435"/>
        <v>2.5000000000327561E-11</v>
      </c>
      <c r="J5559" s="8">
        <v>-611.875</v>
      </c>
      <c r="K5559" s="8">
        <f t="shared" si="436"/>
        <v>-611.875</v>
      </c>
    </row>
    <row r="5560" spans="1:11" x14ac:dyDescent="0.25">
      <c r="A5560" s="8">
        <v>5552</v>
      </c>
      <c r="B5560" s="8">
        <v>7</v>
      </c>
      <c r="C5560" s="8">
        <v>-4560.47</v>
      </c>
      <c r="D5560" s="8">
        <f t="shared" si="432"/>
        <v>-4.5604700000000005</v>
      </c>
      <c r="E5560" s="8">
        <v>-4.560594</v>
      </c>
      <c r="F5560" s="4">
        <f t="shared" si="433"/>
        <v>-1.239999999995689E-4</v>
      </c>
      <c r="G5560" s="4">
        <f t="shared" si="434"/>
        <v>1.239999999995689E-4</v>
      </c>
      <c r="H5560" s="8">
        <f t="shared" si="435"/>
        <v>1.5375999999893087E-8</v>
      </c>
      <c r="J5560" s="8">
        <v>-611.875</v>
      </c>
      <c r="K5560" s="8">
        <f t="shared" si="436"/>
        <v>-611.875</v>
      </c>
    </row>
    <row r="5561" spans="1:11" x14ac:dyDescent="0.25">
      <c r="A5561" s="8">
        <v>5553</v>
      </c>
      <c r="B5561" s="8">
        <v>8</v>
      </c>
      <c r="C5561" s="8">
        <v>6646.09</v>
      </c>
      <c r="D5561" s="8">
        <f t="shared" si="432"/>
        <v>6.6460900000000001</v>
      </c>
      <c r="E5561" s="8">
        <v>6.6093549999999999</v>
      </c>
      <c r="F5561" s="4">
        <f t="shared" si="433"/>
        <v>-3.6735000000000184E-2</v>
      </c>
      <c r="G5561" s="4">
        <f t="shared" si="434"/>
        <v>3.6735000000000184E-2</v>
      </c>
      <c r="H5561" s="8">
        <f t="shared" si="435"/>
        <v>1.3494602250000134E-3</v>
      </c>
      <c r="J5561" s="8">
        <v>-611.875</v>
      </c>
      <c r="K5561" s="8">
        <f t="shared" si="436"/>
        <v>-611.875</v>
      </c>
    </row>
    <row r="5562" spans="1:11" x14ac:dyDescent="0.25">
      <c r="A5562" s="8">
        <v>5554</v>
      </c>
      <c r="B5562" s="8">
        <v>9</v>
      </c>
      <c r="C5562" s="8">
        <v>106331</v>
      </c>
      <c r="D5562" s="8">
        <f t="shared" si="432"/>
        <v>106.331</v>
      </c>
      <c r="E5562" s="8">
        <v>106.55850599999999</v>
      </c>
      <c r="F5562" s="4">
        <f t="shared" si="433"/>
        <v>0.2275059999999911</v>
      </c>
      <c r="G5562" s="4">
        <f t="shared" si="434"/>
        <v>0.2275059999999911</v>
      </c>
      <c r="H5562" s="8">
        <f t="shared" si="435"/>
        <v>5.1758980035995952E-2</v>
      </c>
      <c r="J5562" s="8">
        <v>-611.875</v>
      </c>
      <c r="K5562" s="8">
        <f t="shared" si="436"/>
        <v>-611.875</v>
      </c>
    </row>
    <row r="5563" spans="1:11" x14ac:dyDescent="0.25">
      <c r="A5563" s="8">
        <v>5555</v>
      </c>
      <c r="B5563" s="8">
        <v>10</v>
      </c>
      <c r="C5563" s="8">
        <v>105658</v>
      </c>
      <c r="D5563" s="8">
        <f t="shared" si="432"/>
        <v>105.658</v>
      </c>
      <c r="E5563" s="8">
        <v>105.991292</v>
      </c>
      <c r="F5563" s="4">
        <f t="shared" si="433"/>
        <v>0.33329200000000014</v>
      </c>
      <c r="G5563" s="4">
        <f t="shared" si="434"/>
        <v>0.33329200000000014</v>
      </c>
      <c r="H5563" s="8">
        <f t="shared" si="435"/>
        <v>0.1110835572640001</v>
      </c>
      <c r="J5563" s="8">
        <v>-1066.92</v>
      </c>
      <c r="K5563" s="8">
        <f t="shared" si="436"/>
        <v>-1066.92</v>
      </c>
    </row>
    <row r="5564" spans="1:11" x14ac:dyDescent="0.25">
      <c r="A5564" s="8">
        <v>5556</v>
      </c>
      <c r="B5564" s="8">
        <v>11</v>
      </c>
      <c r="C5564" s="8">
        <v>105301</v>
      </c>
      <c r="D5564" s="8">
        <f t="shared" si="432"/>
        <v>105.301</v>
      </c>
      <c r="E5564" s="8">
        <v>105.51999600000001</v>
      </c>
      <c r="F5564" s="4">
        <f t="shared" si="433"/>
        <v>0.21899600000000419</v>
      </c>
      <c r="G5564" s="4">
        <f t="shared" si="434"/>
        <v>0.21899600000000419</v>
      </c>
      <c r="H5564" s="8">
        <f t="shared" si="435"/>
        <v>4.7959248016001835E-2</v>
      </c>
      <c r="J5564" s="8">
        <v>-4819.8599999999997</v>
      </c>
      <c r="K5564" s="8">
        <f t="shared" si="436"/>
        <v>-4819.8599999999997</v>
      </c>
    </row>
    <row r="5565" spans="1:11" x14ac:dyDescent="0.25">
      <c r="A5565" s="8">
        <v>5557</v>
      </c>
      <c r="B5565" s="8">
        <v>12</v>
      </c>
      <c r="C5565" s="8">
        <v>105186</v>
      </c>
      <c r="D5565" s="8">
        <f t="shared" si="432"/>
        <v>105.18600000000001</v>
      </c>
      <c r="E5565" s="8">
        <v>104.92637999999999</v>
      </c>
      <c r="F5565" s="4">
        <f t="shared" si="433"/>
        <v>-0.2596200000000124</v>
      </c>
      <c r="G5565" s="4">
        <f t="shared" si="434"/>
        <v>0.2596200000000124</v>
      </c>
      <c r="H5565" s="8">
        <f t="shared" si="435"/>
        <v>6.7402544400006439E-2</v>
      </c>
      <c r="J5565" s="8">
        <v>107800</v>
      </c>
      <c r="K5565" s="8">
        <f t="shared" si="436"/>
        <v>107800</v>
      </c>
    </row>
    <row r="5566" spans="1:11" x14ac:dyDescent="0.25">
      <c r="A5566" s="8">
        <v>5558</v>
      </c>
      <c r="B5566" s="8">
        <v>13</v>
      </c>
      <c r="C5566" s="8">
        <v>104950</v>
      </c>
      <c r="D5566" s="8">
        <f t="shared" si="432"/>
        <v>104.95</v>
      </c>
      <c r="E5566" s="8">
        <v>105.02775699999999</v>
      </c>
      <c r="F5566" s="4">
        <f t="shared" si="433"/>
        <v>7.7756999999991194E-2</v>
      </c>
      <c r="G5566" s="4">
        <f t="shared" si="434"/>
        <v>7.7756999999991194E-2</v>
      </c>
      <c r="H5566" s="8">
        <f t="shared" si="435"/>
        <v>6.0461510489986303E-3</v>
      </c>
      <c r="J5566" s="8">
        <v>107134</v>
      </c>
      <c r="K5566" s="8">
        <f t="shared" si="436"/>
        <v>107134</v>
      </c>
    </row>
    <row r="5567" spans="1:11" x14ac:dyDescent="0.25">
      <c r="A5567" s="8">
        <v>5559</v>
      </c>
      <c r="B5567" s="8">
        <v>14</v>
      </c>
      <c r="C5567" s="8">
        <v>82225.7</v>
      </c>
      <c r="D5567" s="8">
        <f t="shared" si="432"/>
        <v>82.225700000000003</v>
      </c>
      <c r="E5567" s="8">
        <v>82.614329999999995</v>
      </c>
      <c r="F5567" s="4">
        <f t="shared" si="433"/>
        <v>0.38862999999999204</v>
      </c>
      <c r="G5567" s="4">
        <f t="shared" si="434"/>
        <v>0.38862999999999204</v>
      </c>
      <c r="H5567" s="8">
        <f t="shared" si="435"/>
        <v>0.15103327689999382</v>
      </c>
      <c r="J5567" s="8">
        <v>106584</v>
      </c>
      <c r="K5567" s="8">
        <f t="shared" si="436"/>
        <v>106584</v>
      </c>
    </row>
    <row r="5568" spans="1:11" x14ac:dyDescent="0.25">
      <c r="A5568" s="8">
        <v>5560</v>
      </c>
      <c r="B5568" s="8">
        <v>15</v>
      </c>
      <c r="C5568" s="8">
        <v>58274.2</v>
      </c>
      <c r="D5568" s="8">
        <f t="shared" si="432"/>
        <v>58.2742</v>
      </c>
      <c r="E5568" s="8">
        <v>58.613456999999997</v>
      </c>
      <c r="F5568" s="4">
        <f t="shared" si="433"/>
        <v>0.33925699999999637</v>
      </c>
      <c r="G5568" s="4">
        <f t="shared" si="434"/>
        <v>0.33925699999999637</v>
      </c>
      <c r="H5568" s="8">
        <f t="shared" si="435"/>
        <v>0.11509531204899753</v>
      </c>
      <c r="J5568" s="8">
        <v>105784</v>
      </c>
      <c r="K5568" s="8">
        <f t="shared" si="436"/>
        <v>105784</v>
      </c>
    </row>
    <row r="5569" spans="1:11" x14ac:dyDescent="0.25">
      <c r="A5569" s="8">
        <v>5561</v>
      </c>
      <c r="B5569" s="8">
        <v>16</v>
      </c>
      <c r="C5569" s="8">
        <v>28613.4</v>
      </c>
      <c r="D5569" s="8">
        <f t="shared" si="432"/>
        <v>28.613400000000002</v>
      </c>
      <c r="E5569" s="8">
        <v>28.219664999999999</v>
      </c>
      <c r="F5569" s="4">
        <f t="shared" si="433"/>
        <v>-0.39373500000000305</v>
      </c>
      <c r="G5569" s="4">
        <f t="shared" si="434"/>
        <v>0.39373500000000305</v>
      </c>
      <c r="H5569" s="8">
        <f t="shared" si="435"/>
        <v>0.15502725022500241</v>
      </c>
      <c r="J5569" s="8">
        <v>105167</v>
      </c>
      <c r="K5569" s="8">
        <f t="shared" si="436"/>
        <v>105167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432"/>
        <v>-0.92471500000000006</v>
      </c>
      <c r="E5570" s="8">
        <v>-0.92471499999999995</v>
      </c>
      <c r="F5570" s="4">
        <f t="shared" si="433"/>
        <v>1.1102230246251565E-16</v>
      </c>
      <c r="G5570" s="4">
        <f t="shared" si="434"/>
        <v>1.1102230246251565E-16</v>
      </c>
      <c r="H5570" s="8">
        <f t="shared" si="435"/>
        <v>1.2325951644078309E-32</v>
      </c>
      <c r="J5570" s="8">
        <v>104767</v>
      </c>
      <c r="K5570" s="8">
        <f t="shared" si="436"/>
        <v>104767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432"/>
        <v>-0.92471500000000006</v>
      </c>
      <c r="E5571" s="8">
        <v>-0.92471499999999995</v>
      </c>
      <c r="F5571" s="4">
        <f t="shared" si="433"/>
        <v>1.1102230246251565E-16</v>
      </c>
      <c r="G5571" s="4">
        <f t="shared" si="434"/>
        <v>1.1102230246251565E-16</v>
      </c>
      <c r="H5571" s="8">
        <f t="shared" si="435"/>
        <v>1.2325951644078309E-32</v>
      </c>
      <c r="J5571" s="8">
        <v>104479</v>
      </c>
      <c r="K5571" s="8">
        <f t="shared" si="436"/>
        <v>104479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432"/>
        <v>-0.61187499999999995</v>
      </c>
      <c r="E5572" s="8">
        <v>-0.61187499999999995</v>
      </c>
      <c r="F5572" s="4">
        <f t="shared" si="433"/>
        <v>0</v>
      </c>
      <c r="G5572" s="4">
        <f t="shared" si="434"/>
        <v>0</v>
      </c>
      <c r="H5572" s="8">
        <f t="shared" si="435"/>
        <v>0</v>
      </c>
      <c r="J5572" s="8">
        <v>104470</v>
      </c>
      <c r="K5572" s="8">
        <f t="shared" si="436"/>
        <v>104470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432"/>
        <v>-0.61187499999999995</v>
      </c>
      <c r="E5573" s="8">
        <v>-0.61187499999999995</v>
      </c>
      <c r="F5573" s="4">
        <f t="shared" si="433"/>
        <v>0</v>
      </c>
      <c r="G5573" s="4">
        <f t="shared" si="434"/>
        <v>0</v>
      </c>
      <c r="H5573" s="8">
        <f t="shared" si="435"/>
        <v>0</v>
      </c>
      <c r="J5573" s="8">
        <v>104328</v>
      </c>
      <c r="K5573" s="8">
        <f t="shared" si="436"/>
        <v>104328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432"/>
        <v>-0.61187499999999995</v>
      </c>
      <c r="E5574" s="8">
        <v>-0.61187499999999995</v>
      </c>
      <c r="F5574" s="4">
        <f t="shared" si="433"/>
        <v>0</v>
      </c>
      <c r="G5574" s="4">
        <f t="shared" si="434"/>
        <v>0</v>
      </c>
      <c r="H5574" s="8">
        <f t="shared" si="435"/>
        <v>0</v>
      </c>
      <c r="J5574" s="8">
        <v>79766.899999999994</v>
      </c>
      <c r="K5574" s="8">
        <f t="shared" si="436"/>
        <v>79766.899999999994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432"/>
        <v>-0.61187499999999995</v>
      </c>
      <c r="E5575" s="8">
        <v>-0.61187499999999995</v>
      </c>
      <c r="F5575" s="4">
        <f t="shared" si="433"/>
        <v>0</v>
      </c>
      <c r="G5575" s="4">
        <f t="shared" si="434"/>
        <v>0</v>
      </c>
      <c r="H5575" s="8">
        <f t="shared" si="435"/>
        <v>0</v>
      </c>
      <c r="J5575" s="8">
        <v>32603</v>
      </c>
      <c r="K5575" s="8">
        <f t="shared" si="436"/>
        <v>32603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432"/>
        <v>-0.61187499999999995</v>
      </c>
      <c r="E5576" s="8">
        <v>-0.61187499999999995</v>
      </c>
      <c r="F5576" s="4">
        <f t="shared" si="433"/>
        <v>0</v>
      </c>
      <c r="G5576" s="4">
        <f t="shared" si="434"/>
        <v>0</v>
      </c>
      <c r="H5576" s="8">
        <f t="shared" si="435"/>
        <v>0</v>
      </c>
      <c r="J5576" s="8">
        <v>-924.71500000000003</v>
      </c>
      <c r="K5576" s="8">
        <f t="shared" si="436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437">C5577/1000</f>
        <v>-0.61187499999999995</v>
      </c>
      <c r="E5577" s="8">
        <v>-0.61187499999999995</v>
      </c>
      <c r="F5577" s="4">
        <f t="shared" ref="F5577:F5640" si="438">(E5577- D5577)</f>
        <v>0</v>
      </c>
      <c r="G5577" s="4">
        <f t="shared" ref="G5577:G5640" si="439">ABS(F5577)</f>
        <v>0</v>
      </c>
      <c r="H5577" s="8">
        <f t="shared" ref="H5577:H5640" si="440">(G5577^2)</f>
        <v>0</v>
      </c>
      <c r="J5577" s="8">
        <v>-611.875</v>
      </c>
      <c r="K5577" s="8">
        <f t="shared" si="436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437"/>
        <v>-0.61187499999999995</v>
      </c>
      <c r="E5578" s="8">
        <v>-0.61187499999999995</v>
      </c>
      <c r="F5578" s="4">
        <f t="shared" si="438"/>
        <v>0</v>
      </c>
      <c r="G5578" s="4">
        <f t="shared" si="439"/>
        <v>0</v>
      </c>
      <c r="H5578" s="8">
        <f t="shared" si="440"/>
        <v>0</v>
      </c>
      <c r="J5578" s="8">
        <v>-611.875</v>
      </c>
      <c r="K5578" s="8">
        <f t="shared" si="436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437"/>
        <v>-0.61187499999999995</v>
      </c>
      <c r="E5579" s="8">
        <v>-0.61187499999999995</v>
      </c>
      <c r="F5579" s="4">
        <f t="shared" si="438"/>
        <v>0</v>
      </c>
      <c r="G5579" s="4">
        <f t="shared" si="439"/>
        <v>0</v>
      </c>
      <c r="H5579" s="8">
        <f t="shared" si="440"/>
        <v>0</v>
      </c>
      <c r="J5579" s="8">
        <v>-611.875</v>
      </c>
      <c r="K5579" s="8">
        <f t="shared" si="436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437"/>
        <v>-0.61187499999999995</v>
      </c>
      <c r="E5580" s="8">
        <v>-0.61187499999999995</v>
      </c>
      <c r="F5580" s="4">
        <f t="shared" si="438"/>
        <v>0</v>
      </c>
      <c r="G5580" s="4">
        <f t="shared" si="439"/>
        <v>0</v>
      </c>
      <c r="H5580" s="8">
        <f t="shared" si="440"/>
        <v>0</v>
      </c>
      <c r="J5580" s="8">
        <v>-611.875</v>
      </c>
      <c r="K5580" s="8">
        <f t="shared" si="436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437"/>
        <v>-0.61187499999999995</v>
      </c>
      <c r="E5581" s="8">
        <v>-0.61187499999999995</v>
      </c>
      <c r="F5581" s="4">
        <f t="shared" si="438"/>
        <v>0</v>
      </c>
      <c r="G5581" s="4">
        <f t="shared" si="439"/>
        <v>0</v>
      </c>
      <c r="H5581" s="8">
        <f t="shared" si="440"/>
        <v>0</v>
      </c>
      <c r="J5581" s="8">
        <v>-611.875</v>
      </c>
      <c r="K5581" s="8">
        <f t="shared" si="436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437"/>
        <v>-1.0669200000000001</v>
      </c>
      <c r="E5582" s="8">
        <v>-1.0669150000000001</v>
      </c>
      <c r="F5582" s="4">
        <f t="shared" si="438"/>
        <v>5.000000000032756E-6</v>
      </c>
      <c r="G5582" s="4">
        <f t="shared" si="439"/>
        <v>5.000000000032756E-6</v>
      </c>
      <c r="H5582" s="8">
        <f t="shared" si="440"/>
        <v>2.5000000000327561E-11</v>
      </c>
      <c r="J5582" s="8">
        <v>-611.875</v>
      </c>
      <c r="K5582" s="8">
        <f t="shared" si="436"/>
        <v>-611.875</v>
      </c>
    </row>
    <row r="5583" spans="1:11" x14ac:dyDescent="0.25">
      <c r="A5583" s="8">
        <v>5575</v>
      </c>
      <c r="B5583" s="8">
        <v>6</v>
      </c>
      <c r="C5583" s="8">
        <v>-4764.4399999999996</v>
      </c>
      <c r="D5583" s="8">
        <f t="shared" si="437"/>
        <v>-4.7644399999999996</v>
      </c>
      <c r="E5583" s="8">
        <v>-4.7667440000000001</v>
      </c>
      <c r="F5583" s="4">
        <f t="shared" si="438"/>
        <v>-2.3040000000005278E-3</v>
      </c>
      <c r="G5583" s="4">
        <f t="shared" si="439"/>
        <v>2.3040000000005278E-3</v>
      </c>
      <c r="H5583" s="8">
        <f t="shared" si="440"/>
        <v>5.3084160000024321E-6</v>
      </c>
      <c r="J5583" s="8">
        <v>-611.875</v>
      </c>
      <c r="K5583" s="8">
        <f t="shared" si="436"/>
        <v>-611.875</v>
      </c>
    </row>
    <row r="5584" spans="1:11" x14ac:dyDescent="0.25">
      <c r="A5584" s="8">
        <v>5576</v>
      </c>
      <c r="B5584" s="8">
        <v>7</v>
      </c>
      <c r="C5584" s="8">
        <v>96963.199999999997</v>
      </c>
      <c r="D5584" s="8">
        <f t="shared" si="437"/>
        <v>96.963200000000001</v>
      </c>
      <c r="E5584" s="8">
        <v>96.811244000000002</v>
      </c>
      <c r="F5584" s="4">
        <f t="shared" si="438"/>
        <v>-0.15195599999999843</v>
      </c>
      <c r="G5584" s="4">
        <f t="shared" si="439"/>
        <v>0.15195599999999843</v>
      </c>
      <c r="H5584" s="8">
        <f t="shared" si="440"/>
        <v>2.3090625935999521E-2</v>
      </c>
      <c r="J5584" s="8">
        <v>-611.875</v>
      </c>
      <c r="K5584" s="8">
        <f t="shared" si="436"/>
        <v>-611.875</v>
      </c>
    </row>
    <row r="5585" spans="1:11" x14ac:dyDescent="0.25">
      <c r="A5585" s="8">
        <v>5577</v>
      </c>
      <c r="B5585" s="8">
        <v>8</v>
      </c>
      <c r="C5585" s="8">
        <v>107558</v>
      </c>
      <c r="D5585" s="8">
        <f t="shared" si="437"/>
        <v>107.55800000000001</v>
      </c>
      <c r="E5585" s="8">
        <v>107.819126</v>
      </c>
      <c r="F5585" s="4">
        <f t="shared" si="438"/>
        <v>0.2611259999999902</v>
      </c>
      <c r="G5585" s="4">
        <f t="shared" si="439"/>
        <v>0.2611259999999902</v>
      </c>
      <c r="H5585" s="8">
        <f t="shared" si="440"/>
        <v>6.8186787875994886E-2</v>
      </c>
      <c r="J5585" s="8">
        <v>-611.875</v>
      </c>
      <c r="K5585" s="8">
        <f t="shared" si="436"/>
        <v>-611.875</v>
      </c>
    </row>
    <row r="5586" spans="1:11" x14ac:dyDescent="0.25">
      <c r="A5586" s="8">
        <v>5578</v>
      </c>
      <c r="B5586" s="8">
        <v>9</v>
      </c>
      <c r="C5586" s="8">
        <v>106774</v>
      </c>
      <c r="D5586" s="8">
        <f t="shared" si="437"/>
        <v>106.774</v>
      </c>
      <c r="E5586" s="8">
        <v>107.22194399999999</v>
      </c>
      <c r="F5586" s="4">
        <f t="shared" si="438"/>
        <v>0.44794399999999257</v>
      </c>
      <c r="G5586" s="4">
        <f t="shared" si="439"/>
        <v>0.44794399999999257</v>
      </c>
      <c r="H5586" s="8">
        <f t="shared" si="440"/>
        <v>0.20065382713599333</v>
      </c>
      <c r="J5586" s="8">
        <v>-611.875</v>
      </c>
      <c r="K5586" s="8">
        <f t="shared" si="436"/>
        <v>-611.875</v>
      </c>
    </row>
    <row r="5587" spans="1:11" x14ac:dyDescent="0.25">
      <c r="A5587" s="8">
        <v>5579</v>
      </c>
      <c r="B5587" s="8">
        <v>10</v>
      </c>
      <c r="C5587" s="8">
        <v>106227</v>
      </c>
      <c r="D5587" s="8">
        <f t="shared" si="437"/>
        <v>106.227</v>
      </c>
      <c r="E5587" s="8">
        <v>106.658124</v>
      </c>
      <c r="F5587" s="4">
        <f t="shared" si="438"/>
        <v>0.43112399999999695</v>
      </c>
      <c r="G5587" s="4">
        <f t="shared" si="439"/>
        <v>0.43112399999999695</v>
      </c>
      <c r="H5587" s="8">
        <f t="shared" si="440"/>
        <v>0.18586790337599737</v>
      </c>
      <c r="J5587" s="8">
        <v>-1066.92</v>
      </c>
      <c r="K5587" s="8">
        <f t="shared" si="436"/>
        <v>-1066.92</v>
      </c>
    </row>
    <row r="5588" spans="1:11" x14ac:dyDescent="0.25">
      <c r="A5588" s="8">
        <v>5580</v>
      </c>
      <c r="B5588" s="8">
        <v>11</v>
      </c>
      <c r="C5588" s="8">
        <v>105903</v>
      </c>
      <c r="D5588" s="8">
        <f t="shared" si="437"/>
        <v>105.90300000000001</v>
      </c>
      <c r="E5588" s="8">
        <v>106.12041000000001</v>
      </c>
      <c r="F5588" s="4">
        <f t="shared" si="438"/>
        <v>0.21741000000000099</v>
      </c>
      <c r="G5588" s="4">
        <f t="shared" si="439"/>
        <v>0.21741000000000099</v>
      </c>
      <c r="H5588" s="8">
        <f t="shared" si="440"/>
        <v>4.7267108100000434E-2</v>
      </c>
      <c r="J5588" s="8">
        <v>-1066.92</v>
      </c>
      <c r="K5588" s="8">
        <f t="shared" si="436"/>
        <v>-1066.92</v>
      </c>
    </row>
    <row r="5589" spans="1:11" x14ac:dyDescent="0.25">
      <c r="A5589" s="8">
        <v>5581</v>
      </c>
      <c r="B5589" s="8">
        <v>12</v>
      </c>
      <c r="C5589" s="8">
        <v>105509</v>
      </c>
      <c r="D5589" s="8">
        <f t="shared" si="437"/>
        <v>105.509</v>
      </c>
      <c r="E5589" s="8">
        <v>105.593695</v>
      </c>
      <c r="F5589" s="4">
        <f t="shared" si="438"/>
        <v>8.4694999999996412E-2</v>
      </c>
      <c r="G5589" s="4">
        <f t="shared" si="439"/>
        <v>8.4694999999996412E-2</v>
      </c>
      <c r="H5589" s="8">
        <f t="shared" si="440"/>
        <v>7.1732430249993925E-3</v>
      </c>
      <c r="J5589" s="8">
        <v>-4560.58</v>
      </c>
      <c r="K5589" s="8">
        <f t="shared" si="436"/>
        <v>-4560.58</v>
      </c>
    </row>
    <row r="5590" spans="1:11" x14ac:dyDescent="0.25">
      <c r="A5590" s="8">
        <v>5582</v>
      </c>
      <c r="B5590" s="8">
        <v>13</v>
      </c>
      <c r="C5590" s="8">
        <v>105291</v>
      </c>
      <c r="D5590" s="8">
        <f t="shared" si="437"/>
        <v>105.291</v>
      </c>
      <c r="E5590" s="8">
        <v>105.370835</v>
      </c>
      <c r="F5590" s="4">
        <f t="shared" si="438"/>
        <v>7.9835000000002765E-2</v>
      </c>
      <c r="G5590" s="4">
        <f t="shared" si="439"/>
        <v>7.9835000000002765E-2</v>
      </c>
      <c r="H5590" s="8">
        <f t="shared" si="440"/>
        <v>6.3736272250004417E-3</v>
      </c>
      <c r="J5590" s="8">
        <v>6647.55</v>
      </c>
      <c r="K5590" s="8">
        <f t="shared" si="436"/>
        <v>6647.55</v>
      </c>
    </row>
    <row r="5591" spans="1:11" x14ac:dyDescent="0.25">
      <c r="A5591" s="8">
        <v>5583</v>
      </c>
      <c r="B5591" s="8">
        <v>14</v>
      </c>
      <c r="C5591" s="8">
        <v>93421.3</v>
      </c>
      <c r="D5591" s="8">
        <f t="shared" si="437"/>
        <v>93.421300000000002</v>
      </c>
      <c r="E5591" s="8">
        <v>93.939839000000006</v>
      </c>
      <c r="F5591" s="4">
        <f t="shared" si="438"/>
        <v>0.51853900000000408</v>
      </c>
      <c r="G5591" s="4">
        <f t="shared" si="439"/>
        <v>0.51853900000000408</v>
      </c>
      <c r="H5591" s="8">
        <f t="shared" si="440"/>
        <v>0.26888269452100422</v>
      </c>
      <c r="J5591" s="8">
        <v>106612</v>
      </c>
      <c r="K5591" s="8">
        <f t="shared" si="436"/>
        <v>106612</v>
      </c>
    </row>
    <row r="5592" spans="1:11" x14ac:dyDescent="0.25">
      <c r="A5592" s="8">
        <v>5584</v>
      </c>
      <c r="B5592" s="8">
        <v>15</v>
      </c>
      <c r="C5592" s="8">
        <v>104906</v>
      </c>
      <c r="D5592" s="8">
        <f t="shared" si="437"/>
        <v>104.90600000000001</v>
      </c>
      <c r="E5592" s="8">
        <v>105.30446600000001</v>
      </c>
      <c r="F5592" s="4">
        <f t="shared" si="438"/>
        <v>0.3984659999999991</v>
      </c>
      <c r="G5592" s="4">
        <f t="shared" si="439"/>
        <v>0.3984659999999991</v>
      </c>
      <c r="H5592" s="8">
        <f t="shared" si="440"/>
        <v>0.15877515315599927</v>
      </c>
      <c r="J5592" s="8">
        <v>106059</v>
      </c>
      <c r="K5592" s="8">
        <f t="shared" si="436"/>
        <v>106059</v>
      </c>
    </row>
    <row r="5593" spans="1:11" x14ac:dyDescent="0.25">
      <c r="A5593" s="8">
        <v>5585</v>
      </c>
      <c r="B5593" s="8">
        <v>16</v>
      </c>
      <c r="C5593" s="8">
        <v>82576.399999999994</v>
      </c>
      <c r="D5593" s="8">
        <f t="shared" si="437"/>
        <v>82.576399999999992</v>
      </c>
      <c r="E5593" s="8">
        <v>81.624180999999993</v>
      </c>
      <c r="F5593" s="4">
        <f t="shared" si="438"/>
        <v>-0.95221899999999948</v>
      </c>
      <c r="G5593" s="4">
        <f t="shared" si="439"/>
        <v>0.95221899999999948</v>
      </c>
      <c r="H5593" s="8">
        <f t="shared" si="440"/>
        <v>0.90672102396099896</v>
      </c>
      <c r="J5593" s="8">
        <v>105610</v>
      </c>
      <c r="K5593" s="8">
        <f t="shared" si="436"/>
        <v>105610</v>
      </c>
    </row>
    <row r="5594" spans="1:11" x14ac:dyDescent="0.25">
      <c r="A5594" s="8">
        <v>5586</v>
      </c>
      <c r="B5594" s="8">
        <v>17</v>
      </c>
      <c r="C5594" s="8">
        <v>22989.4</v>
      </c>
      <c r="D5594" s="8">
        <f t="shared" si="437"/>
        <v>22.9894</v>
      </c>
      <c r="E5594" s="8">
        <v>-0.97083200000000003</v>
      </c>
      <c r="F5594" s="4">
        <f t="shared" si="438"/>
        <v>-23.960232000000001</v>
      </c>
      <c r="G5594" s="4">
        <f t="shared" si="439"/>
        <v>23.960232000000001</v>
      </c>
      <c r="H5594" s="8">
        <f t="shared" si="440"/>
        <v>574.09271749382401</v>
      </c>
      <c r="J5594" s="8">
        <v>105019</v>
      </c>
      <c r="K5594" s="8">
        <f t="shared" si="436"/>
        <v>105019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437"/>
        <v>-0.92471500000000006</v>
      </c>
      <c r="E5595" s="8">
        <v>-0.92471499999999995</v>
      </c>
      <c r="F5595" s="4">
        <f t="shared" si="438"/>
        <v>1.1102230246251565E-16</v>
      </c>
      <c r="G5595" s="4">
        <f t="shared" si="439"/>
        <v>1.1102230246251565E-16</v>
      </c>
      <c r="H5595" s="8">
        <f t="shared" si="440"/>
        <v>1.2325951644078309E-32</v>
      </c>
      <c r="J5595" s="8">
        <v>105128</v>
      </c>
      <c r="K5595" s="8">
        <f t="shared" si="436"/>
        <v>105128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437"/>
        <v>-0.61187499999999995</v>
      </c>
      <c r="E5596" s="8">
        <v>-0.61187499999999995</v>
      </c>
      <c r="F5596" s="4">
        <f t="shared" si="438"/>
        <v>0</v>
      </c>
      <c r="G5596" s="4">
        <f t="shared" si="439"/>
        <v>0</v>
      </c>
      <c r="H5596" s="8">
        <f t="shared" si="440"/>
        <v>0</v>
      </c>
      <c r="J5596" s="8">
        <v>82766.7</v>
      </c>
      <c r="K5596" s="8">
        <f t="shared" si="436"/>
        <v>82766.7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437"/>
        <v>-0.61187499999999995</v>
      </c>
      <c r="E5597" s="8">
        <v>-0.61187499999999995</v>
      </c>
      <c r="F5597" s="4">
        <f t="shared" si="438"/>
        <v>0</v>
      </c>
      <c r="G5597" s="4">
        <f t="shared" si="439"/>
        <v>0</v>
      </c>
      <c r="H5597" s="8">
        <f t="shared" si="440"/>
        <v>0</v>
      </c>
      <c r="J5597" s="8">
        <v>58804.3</v>
      </c>
      <c r="K5597" s="8">
        <f t="shared" si="436"/>
        <v>58804.3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437"/>
        <v>-0.61187499999999995</v>
      </c>
      <c r="E5598" s="8">
        <v>-0.61187499999999995</v>
      </c>
      <c r="F5598" s="4">
        <f t="shared" si="438"/>
        <v>0</v>
      </c>
      <c r="G5598" s="4">
        <f t="shared" si="439"/>
        <v>0</v>
      </c>
      <c r="H5598" s="8">
        <f t="shared" si="440"/>
        <v>0</v>
      </c>
      <c r="J5598" s="8">
        <v>28169.7</v>
      </c>
      <c r="K5598" s="8">
        <f t="shared" si="436"/>
        <v>28169.7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437"/>
        <v>-0.61187499999999995</v>
      </c>
      <c r="E5599" s="8">
        <v>-0.61187499999999995</v>
      </c>
      <c r="F5599" s="4">
        <f t="shared" si="438"/>
        <v>0</v>
      </c>
      <c r="G5599" s="4">
        <f t="shared" si="439"/>
        <v>0</v>
      </c>
      <c r="H5599" s="8">
        <f t="shared" si="440"/>
        <v>0</v>
      </c>
      <c r="J5599" s="8">
        <v>-924.71500000000003</v>
      </c>
      <c r="K5599" s="8">
        <f t="shared" si="436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437"/>
        <v>-0.61187499999999995</v>
      </c>
      <c r="E5600" s="8">
        <v>-0.61187499999999995</v>
      </c>
      <c r="F5600" s="4">
        <f t="shared" si="438"/>
        <v>0</v>
      </c>
      <c r="G5600" s="4">
        <f t="shared" si="439"/>
        <v>0</v>
      </c>
      <c r="H5600" s="8">
        <f t="shared" si="440"/>
        <v>0</v>
      </c>
      <c r="J5600" s="8">
        <v>-924.71500000000003</v>
      </c>
      <c r="K5600" s="8">
        <f t="shared" si="436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437"/>
        <v>-0.61187499999999995</v>
      </c>
      <c r="E5601" s="8">
        <v>-0.61187499999999995</v>
      </c>
      <c r="F5601" s="4">
        <f t="shared" si="438"/>
        <v>0</v>
      </c>
      <c r="G5601" s="4">
        <f t="shared" si="439"/>
        <v>0</v>
      </c>
      <c r="H5601" s="8">
        <f t="shared" si="440"/>
        <v>0</v>
      </c>
      <c r="J5601" s="8">
        <v>-611.875</v>
      </c>
      <c r="K5601" s="8">
        <f t="shared" si="436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437"/>
        <v>-0.61187499999999995</v>
      </c>
      <c r="E5602" s="8">
        <v>-0.61187499999999995</v>
      </c>
      <c r="F5602" s="4">
        <f t="shared" si="438"/>
        <v>0</v>
      </c>
      <c r="G5602" s="4">
        <f t="shared" si="439"/>
        <v>0</v>
      </c>
      <c r="H5602" s="8">
        <f t="shared" si="440"/>
        <v>0</v>
      </c>
      <c r="J5602" s="8">
        <v>-611.875</v>
      </c>
      <c r="K5602" s="8">
        <f t="shared" si="436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437"/>
        <v>-0.61187499999999995</v>
      </c>
      <c r="E5603" s="8">
        <v>-0.61187499999999995</v>
      </c>
      <c r="F5603" s="4">
        <f t="shared" si="438"/>
        <v>0</v>
      </c>
      <c r="G5603" s="4">
        <f t="shared" si="439"/>
        <v>0</v>
      </c>
      <c r="H5603" s="8">
        <f t="shared" si="440"/>
        <v>0</v>
      </c>
      <c r="J5603" s="8">
        <v>-611.875</v>
      </c>
      <c r="K5603" s="8">
        <f t="shared" si="436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437"/>
        <v>-0.61187499999999995</v>
      </c>
      <c r="E5604" s="8">
        <v>-0.61187499999999995</v>
      </c>
      <c r="F5604" s="4">
        <f t="shared" si="438"/>
        <v>0</v>
      </c>
      <c r="G5604" s="4">
        <f t="shared" si="439"/>
        <v>0</v>
      </c>
      <c r="H5604" s="8">
        <f t="shared" si="440"/>
        <v>0</v>
      </c>
      <c r="J5604" s="8">
        <v>-611.875</v>
      </c>
      <c r="K5604" s="8">
        <f t="shared" si="436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437"/>
        <v>-0.61187499999999995</v>
      </c>
      <c r="E5605" s="8">
        <v>-0.61187499999999995</v>
      </c>
      <c r="F5605" s="4">
        <f t="shared" si="438"/>
        <v>0</v>
      </c>
      <c r="G5605" s="4">
        <f t="shared" si="439"/>
        <v>0</v>
      </c>
      <c r="H5605" s="8">
        <f t="shared" si="440"/>
        <v>0</v>
      </c>
      <c r="J5605" s="8">
        <v>-611.875</v>
      </c>
      <c r="K5605" s="8">
        <f t="shared" si="436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437"/>
        <v>-1.0669200000000001</v>
      </c>
      <c r="E5606" s="8">
        <v>-1.0669150000000001</v>
      </c>
      <c r="F5606" s="4">
        <f t="shared" si="438"/>
        <v>5.000000000032756E-6</v>
      </c>
      <c r="G5606" s="4">
        <f t="shared" si="439"/>
        <v>5.000000000032756E-6</v>
      </c>
      <c r="H5606" s="8">
        <f t="shared" si="440"/>
        <v>2.5000000000327561E-11</v>
      </c>
      <c r="J5606" s="8">
        <v>-611.875</v>
      </c>
      <c r="K5606" s="8">
        <f t="shared" si="436"/>
        <v>-611.875</v>
      </c>
    </row>
    <row r="5607" spans="1:11" x14ac:dyDescent="0.25">
      <c r="A5607" s="8">
        <v>5599</v>
      </c>
      <c r="B5607" s="8">
        <v>6</v>
      </c>
      <c r="C5607" s="8">
        <v>2947.98</v>
      </c>
      <c r="D5607" s="8">
        <f t="shared" si="437"/>
        <v>2.9479799999999998</v>
      </c>
      <c r="E5607" s="8">
        <v>3.2427609999999998</v>
      </c>
      <c r="F5607" s="4">
        <f t="shared" si="438"/>
        <v>0.29478099999999996</v>
      </c>
      <c r="G5607" s="4">
        <f t="shared" si="439"/>
        <v>0.29478099999999996</v>
      </c>
      <c r="H5607" s="8">
        <f t="shared" si="440"/>
        <v>8.6895837960999978E-2</v>
      </c>
      <c r="J5607" s="8">
        <v>-611.875</v>
      </c>
      <c r="K5607" s="8">
        <f t="shared" si="436"/>
        <v>-611.875</v>
      </c>
    </row>
    <row r="5608" spans="1:11" x14ac:dyDescent="0.25">
      <c r="A5608" s="8">
        <v>5600</v>
      </c>
      <c r="B5608" s="8">
        <v>7</v>
      </c>
      <c r="C5608" s="8">
        <v>109232</v>
      </c>
      <c r="D5608" s="8">
        <f t="shared" si="437"/>
        <v>109.232</v>
      </c>
      <c r="E5608" s="8">
        <v>109.647599</v>
      </c>
      <c r="F5608" s="4">
        <f t="shared" si="438"/>
        <v>0.41559900000000027</v>
      </c>
      <c r="G5608" s="4">
        <f t="shared" si="439"/>
        <v>0.41559900000000027</v>
      </c>
      <c r="H5608" s="8">
        <f t="shared" si="440"/>
        <v>0.17272252880100022</v>
      </c>
      <c r="J5608" s="8">
        <v>-611.875</v>
      </c>
      <c r="K5608" s="8">
        <f t="shared" si="436"/>
        <v>-611.875</v>
      </c>
    </row>
    <row r="5609" spans="1:11" x14ac:dyDescent="0.25">
      <c r="A5609" s="8">
        <v>5601</v>
      </c>
      <c r="B5609" s="8">
        <v>8</v>
      </c>
      <c r="C5609" s="8">
        <v>108444</v>
      </c>
      <c r="D5609" s="8">
        <f t="shared" si="437"/>
        <v>108.444</v>
      </c>
      <c r="E5609" s="8">
        <v>108.811654</v>
      </c>
      <c r="F5609" s="4">
        <f t="shared" si="438"/>
        <v>0.3676540000000017</v>
      </c>
      <c r="G5609" s="4">
        <f t="shared" si="439"/>
        <v>0.3676540000000017</v>
      </c>
      <c r="H5609" s="8">
        <f t="shared" si="440"/>
        <v>0.13516946371600125</v>
      </c>
      <c r="J5609" s="8">
        <v>-611.875</v>
      </c>
      <c r="K5609" s="8">
        <f t="shared" si="436"/>
        <v>-611.875</v>
      </c>
    </row>
    <row r="5610" spans="1:11" x14ac:dyDescent="0.25">
      <c r="A5610" s="8">
        <v>5602</v>
      </c>
      <c r="B5610" s="8">
        <v>9</v>
      </c>
      <c r="C5610" s="8">
        <v>107594</v>
      </c>
      <c r="D5610" s="8">
        <f t="shared" si="437"/>
        <v>107.59399999999999</v>
      </c>
      <c r="E5610" s="8">
        <v>107.94184799999999</v>
      </c>
      <c r="F5610" s="4">
        <f t="shared" si="438"/>
        <v>0.34784799999999905</v>
      </c>
      <c r="G5610" s="4">
        <f t="shared" si="439"/>
        <v>0.34784799999999905</v>
      </c>
      <c r="H5610" s="8">
        <f t="shared" si="440"/>
        <v>0.12099823110399933</v>
      </c>
      <c r="J5610" s="8">
        <v>-611.875</v>
      </c>
      <c r="K5610" s="8">
        <f t="shared" si="436"/>
        <v>-611.875</v>
      </c>
    </row>
    <row r="5611" spans="1:11" x14ac:dyDescent="0.25">
      <c r="A5611" s="8">
        <v>5603</v>
      </c>
      <c r="B5611" s="8">
        <v>10</v>
      </c>
      <c r="C5611" s="8">
        <v>106832</v>
      </c>
      <c r="D5611" s="8">
        <f t="shared" si="437"/>
        <v>106.83199999999999</v>
      </c>
      <c r="E5611" s="8">
        <v>107.162238</v>
      </c>
      <c r="F5611" s="4">
        <f t="shared" si="438"/>
        <v>0.33023800000000847</v>
      </c>
      <c r="G5611" s="4">
        <f t="shared" si="439"/>
        <v>0.33023800000000847</v>
      </c>
      <c r="H5611" s="8">
        <f t="shared" si="440"/>
        <v>0.1090571366440056</v>
      </c>
      <c r="J5611" s="8">
        <v>-1066.92</v>
      </c>
      <c r="K5611" s="8">
        <f t="shared" si="436"/>
        <v>-1066.92</v>
      </c>
    </row>
    <row r="5612" spans="1:11" x14ac:dyDescent="0.25">
      <c r="A5612" s="8">
        <v>5604</v>
      </c>
      <c r="B5612" s="8">
        <v>11</v>
      </c>
      <c r="C5612" s="8">
        <v>106180</v>
      </c>
      <c r="D5612" s="8">
        <f t="shared" si="437"/>
        <v>106.18</v>
      </c>
      <c r="E5612" s="8">
        <v>106.490257</v>
      </c>
      <c r="F5612" s="4">
        <f t="shared" si="438"/>
        <v>0.3102569999999929</v>
      </c>
      <c r="G5612" s="4">
        <f t="shared" si="439"/>
        <v>0.3102569999999929</v>
      </c>
      <c r="H5612" s="8">
        <f t="shared" si="440"/>
        <v>9.6259406048995591E-2</v>
      </c>
      <c r="J5612" s="8">
        <v>-4766.7</v>
      </c>
      <c r="K5612" s="8">
        <f t="shared" ref="K5612:K5675" si="441">J5612</f>
        <v>-4766.7</v>
      </c>
    </row>
    <row r="5613" spans="1:11" x14ac:dyDescent="0.25">
      <c r="A5613" s="8">
        <v>5605</v>
      </c>
      <c r="B5613" s="8">
        <v>12</v>
      </c>
      <c r="C5613" s="8">
        <v>105515</v>
      </c>
      <c r="D5613" s="8">
        <f t="shared" si="437"/>
        <v>105.515</v>
      </c>
      <c r="E5613" s="8">
        <v>105.815579</v>
      </c>
      <c r="F5613" s="4">
        <f t="shared" si="438"/>
        <v>0.30057899999999904</v>
      </c>
      <c r="G5613" s="4">
        <f t="shared" si="439"/>
        <v>0.30057899999999904</v>
      </c>
      <c r="H5613" s="8">
        <f t="shared" si="440"/>
        <v>9.0347735240999427E-2</v>
      </c>
      <c r="J5613" s="8">
        <v>96813.4</v>
      </c>
      <c r="K5613" s="8">
        <f t="shared" si="441"/>
        <v>96813.4</v>
      </c>
    </row>
    <row r="5614" spans="1:11" x14ac:dyDescent="0.25">
      <c r="A5614" s="8">
        <v>5606</v>
      </c>
      <c r="B5614" s="8">
        <v>13</v>
      </c>
      <c r="C5614" s="8">
        <v>105058</v>
      </c>
      <c r="D5614" s="8">
        <f t="shared" si="437"/>
        <v>105.05800000000001</v>
      </c>
      <c r="E5614" s="8">
        <v>105.337513</v>
      </c>
      <c r="F5614" s="4">
        <f t="shared" si="438"/>
        <v>0.27951299999999435</v>
      </c>
      <c r="G5614" s="4">
        <f t="shared" si="439"/>
        <v>0.27951299999999435</v>
      </c>
      <c r="H5614" s="8">
        <f t="shared" si="440"/>
        <v>7.8127517168996838E-2</v>
      </c>
      <c r="J5614" s="8">
        <v>107837</v>
      </c>
      <c r="K5614" s="8">
        <f t="shared" si="441"/>
        <v>107837</v>
      </c>
    </row>
    <row r="5615" spans="1:11" x14ac:dyDescent="0.25">
      <c r="A5615" s="8">
        <v>5607</v>
      </c>
      <c r="B5615" s="8">
        <v>14</v>
      </c>
      <c r="C5615" s="8">
        <v>104802</v>
      </c>
      <c r="D5615" s="8">
        <f t="shared" si="437"/>
        <v>104.80200000000001</v>
      </c>
      <c r="E5615" s="8">
        <v>105.068485</v>
      </c>
      <c r="F5615" s="4">
        <f t="shared" si="438"/>
        <v>0.26648499999998876</v>
      </c>
      <c r="G5615" s="4">
        <f t="shared" si="439"/>
        <v>0.26648499999998876</v>
      </c>
      <c r="H5615" s="8">
        <f t="shared" si="440"/>
        <v>7.1014255224994008E-2</v>
      </c>
      <c r="J5615" s="8">
        <v>107268</v>
      </c>
      <c r="K5615" s="8">
        <f t="shared" si="441"/>
        <v>107268</v>
      </c>
    </row>
    <row r="5616" spans="1:11" x14ac:dyDescent="0.25">
      <c r="A5616" s="8">
        <v>5608</v>
      </c>
      <c r="B5616" s="8">
        <v>15</v>
      </c>
      <c r="C5616" s="8">
        <v>104529</v>
      </c>
      <c r="D5616" s="8">
        <f t="shared" si="437"/>
        <v>104.529</v>
      </c>
      <c r="E5616" s="8">
        <v>104.830589</v>
      </c>
      <c r="F5616" s="4">
        <f t="shared" si="438"/>
        <v>0.30158900000000699</v>
      </c>
      <c r="G5616" s="4">
        <f t="shared" si="439"/>
        <v>0.30158900000000699</v>
      </c>
      <c r="H5616" s="8">
        <f t="shared" si="440"/>
        <v>9.0955924921004211E-2</v>
      </c>
      <c r="J5616" s="8">
        <v>106607</v>
      </c>
      <c r="K5616" s="8">
        <f t="shared" si="441"/>
        <v>106607</v>
      </c>
    </row>
    <row r="5617" spans="1:11" x14ac:dyDescent="0.25">
      <c r="A5617" s="8">
        <v>5609</v>
      </c>
      <c r="B5617" s="8">
        <v>16</v>
      </c>
      <c r="C5617" s="8">
        <v>105021</v>
      </c>
      <c r="D5617" s="8">
        <f t="shared" si="437"/>
        <v>105.021</v>
      </c>
      <c r="E5617" s="8">
        <v>105.14991999999999</v>
      </c>
      <c r="F5617" s="4">
        <f t="shared" si="438"/>
        <v>0.12891999999999371</v>
      </c>
      <c r="G5617" s="4">
        <f t="shared" si="439"/>
        <v>0.12891999999999371</v>
      </c>
      <c r="H5617" s="8">
        <f t="shared" si="440"/>
        <v>1.6620366399998376E-2</v>
      </c>
      <c r="J5617" s="8">
        <v>106192</v>
      </c>
      <c r="K5617" s="8">
        <f t="shared" si="441"/>
        <v>106192</v>
      </c>
    </row>
    <row r="5618" spans="1:11" x14ac:dyDescent="0.25">
      <c r="A5618" s="8">
        <v>5610</v>
      </c>
      <c r="B5618" s="8">
        <v>17</v>
      </c>
      <c r="C5618" s="8">
        <v>46486.400000000001</v>
      </c>
      <c r="D5618" s="8">
        <f t="shared" si="437"/>
        <v>46.486400000000003</v>
      </c>
      <c r="E5618" s="8">
        <v>44.162182999999999</v>
      </c>
      <c r="F5618" s="4">
        <f t="shared" si="438"/>
        <v>-2.3242170000000044</v>
      </c>
      <c r="G5618" s="4">
        <f t="shared" si="439"/>
        <v>2.3242170000000044</v>
      </c>
      <c r="H5618" s="8">
        <f t="shared" si="440"/>
        <v>5.4019846630890207</v>
      </c>
      <c r="J5618" s="8">
        <v>105687</v>
      </c>
      <c r="K5618" s="8">
        <f t="shared" si="441"/>
        <v>105687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437"/>
        <v>-0.92471500000000006</v>
      </c>
      <c r="E5619" s="8">
        <v>-0.92471499999999995</v>
      </c>
      <c r="F5619" s="4">
        <f t="shared" si="438"/>
        <v>1.1102230246251565E-16</v>
      </c>
      <c r="G5619" s="4">
        <f t="shared" si="439"/>
        <v>1.1102230246251565E-16</v>
      </c>
      <c r="H5619" s="8">
        <f t="shared" si="440"/>
        <v>1.2325951644078309E-32</v>
      </c>
      <c r="J5619" s="8">
        <v>105466</v>
      </c>
      <c r="K5619" s="8">
        <f t="shared" si="441"/>
        <v>105466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437"/>
        <v>-0.61187499999999995</v>
      </c>
      <c r="E5620" s="8">
        <v>-0.61187499999999995</v>
      </c>
      <c r="F5620" s="4">
        <f t="shared" si="438"/>
        <v>0</v>
      </c>
      <c r="G5620" s="4">
        <f t="shared" si="439"/>
        <v>0</v>
      </c>
      <c r="H5620" s="8">
        <f t="shared" si="440"/>
        <v>0</v>
      </c>
      <c r="J5620" s="8">
        <v>94066.9</v>
      </c>
      <c r="K5620" s="8">
        <f t="shared" si="441"/>
        <v>94066.9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437"/>
        <v>-0.61187499999999995</v>
      </c>
      <c r="E5621" s="8">
        <v>-0.61187499999999995</v>
      </c>
      <c r="F5621" s="4">
        <f t="shared" si="438"/>
        <v>0</v>
      </c>
      <c r="G5621" s="4">
        <f t="shared" si="439"/>
        <v>0</v>
      </c>
      <c r="H5621" s="8">
        <f t="shared" si="440"/>
        <v>0</v>
      </c>
      <c r="J5621" s="8">
        <v>105396</v>
      </c>
      <c r="K5621" s="8">
        <f t="shared" si="441"/>
        <v>105396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437"/>
        <v>-0.61187499999999995</v>
      </c>
      <c r="E5622" s="8">
        <v>-0.61187499999999995</v>
      </c>
      <c r="F5622" s="4">
        <f t="shared" si="438"/>
        <v>0</v>
      </c>
      <c r="G5622" s="4">
        <f t="shared" si="439"/>
        <v>0</v>
      </c>
      <c r="H5622" s="8">
        <f t="shared" si="440"/>
        <v>0</v>
      </c>
      <c r="J5622" s="8">
        <v>81792.7</v>
      </c>
      <c r="K5622" s="8">
        <f t="shared" si="441"/>
        <v>81792.7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437"/>
        <v>-0.61187499999999995</v>
      </c>
      <c r="E5623" s="8">
        <v>-0.61187499999999995</v>
      </c>
      <c r="F5623" s="4">
        <f t="shared" si="438"/>
        <v>0</v>
      </c>
      <c r="G5623" s="4">
        <f t="shared" si="439"/>
        <v>0</v>
      </c>
      <c r="H5623" s="8">
        <f t="shared" si="440"/>
        <v>0</v>
      </c>
      <c r="J5623" s="8">
        <v>-971.00800000000004</v>
      </c>
      <c r="K5623" s="8">
        <f t="shared" si="441"/>
        <v>-971.00800000000004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437"/>
        <v>-0.61187499999999995</v>
      </c>
      <c r="E5624" s="8">
        <v>-0.61187499999999995</v>
      </c>
      <c r="F5624" s="4">
        <f t="shared" si="438"/>
        <v>0</v>
      </c>
      <c r="G5624" s="4">
        <f t="shared" si="439"/>
        <v>0</v>
      </c>
      <c r="H5624" s="8">
        <f t="shared" si="440"/>
        <v>0</v>
      </c>
      <c r="J5624" s="8">
        <v>-924.71500000000003</v>
      </c>
      <c r="K5624" s="8">
        <f t="shared" si="441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437"/>
        <v>-0.61187499999999995</v>
      </c>
      <c r="E5625" s="8">
        <v>-0.61187499999999995</v>
      </c>
      <c r="F5625" s="4">
        <f t="shared" si="438"/>
        <v>0</v>
      </c>
      <c r="G5625" s="4">
        <f t="shared" si="439"/>
        <v>0</v>
      </c>
      <c r="H5625" s="8">
        <f t="shared" si="440"/>
        <v>0</v>
      </c>
      <c r="J5625" s="8">
        <v>-611.875</v>
      </c>
      <c r="K5625" s="8">
        <f t="shared" si="441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437"/>
        <v>-0.61187499999999995</v>
      </c>
      <c r="E5626" s="8">
        <v>-0.61187499999999995</v>
      </c>
      <c r="F5626" s="4">
        <f t="shared" si="438"/>
        <v>0</v>
      </c>
      <c r="G5626" s="4">
        <f t="shared" si="439"/>
        <v>0</v>
      </c>
      <c r="H5626" s="8">
        <f t="shared" si="440"/>
        <v>0</v>
      </c>
      <c r="J5626" s="8">
        <v>-611.875</v>
      </c>
      <c r="K5626" s="8">
        <f t="shared" si="441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437"/>
        <v>-0.61187499999999995</v>
      </c>
      <c r="E5627" s="8">
        <v>-0.61187499999999995</v>
      </c>
      <c r="F5627" s="4">
        <f t="shared" si="438"/>
        <v>0</v>
      </c>
      <c r="G5627" s="4">
        <f t="shared" si="439"/>
        <v>0</v>
      </c>
      <c r="H5627" s="8">
        <f t="shared" si="440"/>
        <v>0</v>
      </c>
      <c r="J5627" s="8">
        <v>-611.875</v>
      </c>
      <c r="K5627" s="8">
        <f t="shared" si="441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437"/>
        <v>-0.61187499999999995</v>
      </c>
      <c r="E5628" s="8">
        <v>-0.61187499999999995</v>
      </c>
      <c r="F5628" s="4">
        <f t="shared" si="438"/>
        <v>0</v>
      </c>
      <c r="G5628" s="4">
        <f t="shared" si="439"/>
        <v>0</v>
      </c>
      <c r="H5628" s="8">
        <f t="shared" si="440"/>
        <v>0</v>
      </c>
      <c r="J5628" s="8">
        <v>-611.875</v>
      </c>
      <c r="K5628" s="8">
        <f t="shared" si="441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437"/>
        <v>-0.61187499999999995</v>
      </c>
      <c r="E5629" s="8">
        <v>-0.61187499999999995</v>
      </c>
      <c r="F5629" s="4">
        <f t="shared" si="438"/>
        <v>0</v>
      </c>
      <c r="G5629" s="4">
        <f t="shared" si="439"/>
        <v>0</v>
      </c>
      <c r="H5629" s="8">
        <f t="shared" si="440"/>
        <v>0</v>
      </c>
      <c r="J5629" s="8">
        <v>-611.875</v>
      </c>
      <c r="K5629" s="8">
        <f t="shared" si="441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437"/>
        <v>-1.0669200000000001</v>
      </c>
      <c r="E5630" s="8">
        <v>-1.0669150000000001</v>
      </c>
      <c r="F5630" s="4">
        <f t="shared" si="438"/>
        <v>5.000000000032756E-6</v>
      </c>
      <c r="G5630" s="4">
        <f t="shared" si="439"/>
        <v>5.000000000032756E-6</v>
      </c>
      <c r="H5630" s="8">
        <f t="shared" si="440"/>
        <v>2.5000000000327561E-11</v>
      </c>
      <c r="J5630" s="8">
        <v>-611.875</v>
      </c>
      <c r="K5630" s="8">
        <f t="shared" si="441"/>
        <v>-611.875</v>
      </c>
    </row>
    <row r="5631" spans="1:11" x14ac:dyDescent="0.25">
      <c r="A5631" s="8">
        <v>5623</v>
      </c>
      <c r="B5631" s="8">
        <v>6</v>
      </c>
      <c r="C5631" s="8">
        <v>-1498.41</v>
      </c>
      <c r="D5631" s="8">
        <f t="shared" si="437"/>
        <v>-1.49841</v>
      </c>
      <c r="E5631" s="8">
        <v>-1.2647809999999999</v>
      </c>
      <c r="F5631" s="4">
        <f t="shared" si="438"/>
        <v>0.23362900000000009</v>
      </c>
      <c r="G5631" s="4">
        <f t="shared" si="439"/>
        <v>0.23362900000000009</v>
      </c>
      <c r="H5631" s="8">
        <f t="shared" si="440"/>
        <v>5.4582509641000039E-2</v>
      </c>
      <c r="J5631" s="8">
        <v>-611.875</v>
      </c>
      <c r="K5631" s="8">
        <f t="shared" si="441"/>
        <v>-611.875</v>
      </c>
    </row>
    <row r="5632" spans="1:11" x14ac:dyDescent="0.25">
      <c r="A5632" s="8">
        <v>5624</v>
      </c>
      <c r="B5632" s="8">
        <v>7</v>
      </c>
      <c r="C5632" s="8">
        <v>110326</v>
      </c>
      <c r="D5632" s="8">
        <f t="shared" si="437"/>
        <v>110.32599999999999</v>
      </c>
      <c r="E5632" s="8">
        <v>110.76124</v>
      </c>
      <c r="F5632" s="4">
        <f t="shared" si="438"/>
        <v>0.4352400000000074</v>
      </c>
      <c r="G5632" s="4">
        <f t="shared" si="439"/>
        <v>0.4352400000000074</v>
      </c>
      <c r="H5632" s="8">
        <f t="shared" si="440"/>
        <v>0.18943385760000644</v>
      </c>
      <c r="J5632" s="8">
        <v>-611.875</v>
      </c>
      <c r="K5632" s="8">
        <f t="shared" si="441"/>
        <v>-611.875</v>
      </c>
    </row>
    <row r="5633" spans="1:11" x14ac:dyDescent="0.25">
      <c r="A5633" s="8">
        <v>5625</v>
      </c>
      <c r="B5633" s="8">
        <v>8</v>
      </c>
      <c r="C5633" s="8">
        <v>109208</v>
      </c>
      <c r="D5633" s="8">
        <f t="shared" si="437"/>
        <v>109.208</v>
      </c>
      <c r="E5633" s="8">
        <v>109.61641899999999</v>
      </c>
      <c r="F5633" s="4">
        <f t="shared" si="438"/>
        <v>0.40841899999999498</v>
      </c>
      <c r="G5633" s="4">
        <f t="shared" si="439"/>
        <v>0.40841899999999498</v>
      </c>
      <c r="H5633" s="8">
        <f t="shared" si="440"/>
        <v>0.16680607956099591</v>
      </c>
      <c r="J5633" s="8">
        <v>-611.875</v>
      </c>
      <c r="K5633" s="8">
        <f t="shared" si="441"/>
        <v>-611.875</v>
      </c>
    </row>
    <row r="5634" spans="1:11" x14ac:dyDescent="0.25">
      <c r="A5634" s="8">
        <v>5626</v>
      </c>
      <c r="B5634" s="8">
        <v>9</v>
      </c>
      <c r="C5634" s="8">
        <v>108103</v>
      </c>
      <c r="D5634" s="8">
        <f t="shared" si="437"/>
        <v>108.10299999999999</v>
      </c>
      <c r="E5634" s="8">
        <v>108.480328</v>
      </c>
      <c r="F5634" s="4">
        <f t="shared" si="438"/>
        <v>0.37732800000000566</v>
      </c>
      <c r="G5634" s="4">
        <f t="shared" si="439"/>
        <v>0.37732800000000566</v>
      </c>
      <c r="H5634" s="8">
        <f t="shared" si="440"/>
        <v>0.14237641958400427</v>
      </c>
      <c r="J5634" s="8">
        <v>-611.875</v>
      </c>
      <c r="K5634" s="8">
        <f t="shared" si="441"/>
        <v>-611.875</v>
      </c>
    </row>
    <row r="5635" spans="1:11" x14ac:dyDescent="0.25">
      <c r="A5635" s="8">
        <v>5627</v>
      </c>
      <c r="B5635" s="8">
        <v>10</v>
      </c>
      <c r="C5635" s="8">
        <v>107197</v>
      </c>
      <c r="D5635" s="8">
        <f t="shared" si="437"/>
        <v>107.197</v>
      </c>
      <c r="E5635" s="8">
        <v>107.859419</v>
      </c>
      <c r="F5635" s="4">
        <f t="shared" si="438"/>
        <v>0.66241899999999987</v>
      </c>
      <c r="G5635" s="4">
        <f t="shared" si="439"/>
        <v>0.66241899999999987</v>
      </c>
      <c r="H5635" s="8">
        <f t="shared" si="440"/>
        <v>0.43879893156099981</v>
      </c>
      <c r="J5635" s="8">
        <v>-1066.92</v>
      </c>
      <c r="K5635" s="8">
        <f t="shared" si="441"/>
        <v>-1066.92</v>
      </c>
    </row>
    <row r="5636" spans="1:11" x14ac:dyDescent="0.25">
      <c r="A5636" s="8">
        <v>5628</v>
      </c>
      <c r="B5636" s="8">
        <v>11</v>
      </c>
      <c r="C5636" s="8">
        <v>106565</v>
      </c>
      <c r="D5636" s="8">
        <f t="shared" si="437"/>
        <v>106.565</v>
      </c>
      <c r="E5636" s="8">
        <v>106.928971</v>
      </c>
      <c r="F5636" s="4">
        <f t="shared" si="438"/>
        <v>0.36397100000000648</v>
      </c>
      <c r="G5636" s="4">
        <f t="shared" si="439"/>
        <v>0.36397100000000648</v>
      </c>
      <c r="H5636" s="8">
        <f t="shared" si="440"/>
        <v>0.13247488884100472</v>
      </c>
      <c r="J5636" s="8">
        <v>3268.04</v>
      </c>
      <c r="K5636" s="8">
        <f t="shared" si="441"/>
        <v>3268.04</v>
      </c>
    </row>
    <row r="5637" spans="1:11" x14ac:dyDescent="0.25">
      <c r="A5637" s="8">
        <v>5629</v>
      </c>
      <c r="B5637" s="8">
        <v>12</v>
      </c>
      <c r="C5637" s="8">
        <v>105919</v>
      </c>
      <c r="D5637" s="8">
        <f t="shared" si="437"/>
        <v>105.919</v>
      </c>
      <c r="E5637" s="8">
        <v>106.24553</v>
      </c>
      <c r="F5637" s="4">
        <f t="shared" si="438"/>
        <v>0.32653000000000532</v>
      </c>
      <c r="G5637" s="4">
        <f t="shared" si="439"/>
        <v>0.32653000000000532</v>
      </c>
      <c r="H5637" s="8">
        <f t="shared" si="440"/>
        <v>0.10662184090000347</v>
      </c>
      <c r="J5637" s="8">
        <v>109606</v>
      </c>
      <c r="K5637" s="8">
        <f t="shared" si="441"/>
        <v>109606</v>
      </c>
    </row>
    <row r="5638" spans="1:11" x14ac:dyDescent="0.25">
      <c r="A5638" s="8">
        <v>5630</v>
      </c>
      <c r="B5638" s="8">
        <v>13</v>
      </c>
      <c r="C5638" s="8">
        <v>105562</v>
      </c>
      <c r="D5638" s="8">
        <f t="shared" si="437"/>
        <v>105.562</v>
      </c>
      <c r="E5638" s="8">
        <v>105.901111</v>
      </c>
      <c r="F5638" s="4">
        <f t="shared" si="438"/>
        <v>0.3391110000000026</v>
      </c>
      <c r="G5638" s="4">
        <f t="shared" si="439"/>
        <v>0.3391110000000026</v>
      </c>
      <c r="H5638" s="8">
        <f t="shared" si="440"/>
        <v>0.11499627032100176</v>
      </c>
      <c r="J5638" s="8">
        <v>108905</v>
      </c>
      <c r="K5638" s="8">
        <f t="shared" si="441"/>
        <v>108905</v>
      </c>
    </row>
    <row r="5639" spans="1:11" x14ac:dyDescent="0.25">
      <c r="A5639" s="8">
        <v>5631</v>
      </c>
      <c r="B5639" s="8">
        <v>14</v>
      </c>
      <c r="C5639" s="8">
        <v>105567</v>
      </c>
      <c r="D5639" s="8">
        <f t="shared" si="437"/>
        <v>105.56699999999999</v>
      </c>
      <c r="E5639" s="8">
        <v>105.89579999999999</v>
      </c>
      <c r="F5639" s="4">
        <f t="shared" si="438"/>
        <v>0.32880000000000109</v>
      </c>
      <c r="G5639" s="4">
        <f t="shared" si="439"/>
        <v>0.32880000000000109</v>
      </c>
      <c r="H5639" s="8">
        <f t="shared" si="440"/>
        <v>0.10810944000000072</v>
      </c>
      <c r="J5639" s="8">
        <v>107942</v>
      </c>
      <c r="K5639" s="8">
        <f t="shared" si="441"/>
        <v>107942</v>
      </c>
    </row>
    <row r="5640" spans="1:11" x14ac:dyDescent="0.25">
      <c r="A5640" s="8">
        <v>5632</v>
      </c>
      <c r="B5640" s="8">
        <v>15</v>
      </c>
      <c r="C5640" s="8">
        <v>105552</v>
      </c>
      <c r="D5640" s="8">
        <f t="shared" si="437"/>
        <v>105.55200000000001</v>
      </c>
      <c r="E5640" s="8">
        <v>105.895104</v>
      </c>
      <c r="F5640" s="4">
        <f t="shared" si="438"/>
        <v>0.34310399999999674</v>
      </c>
      <c r="G5640" s="4">
        <f t="shared" si="439"/>
        <v>0.34310399999999674</v>
      </c>
      <c r="H5640" s="8">
        <f t="shared" si="440"/>
        <v>0.11772035481599777</v>
      </c>
      <c r="J5640" s="8">
        <v>107184</v>
      </c>
      <c r="K5640" s="8">
        <f t="shared" si="441"/>
        <v>107184</v>
      </c>
    </row>
    <row r="5641" spans="1:11" x14ac:dyDescent="0.25">
      <c r="A5641" s="8">
        <v>5633</v>
      </c>
      <c r="B5641" s="8">
        <v>16</v>
      </c>
      <c r="C5641" s="8">
        <v>99267.1</v>
      </c>
      <c r="D5641" s="8">
        <f t="shared" ref="D5641:D5704" si="442">C5641/1000</f>
        <v>99.267099999999999</v>
      </c>
      <c r="E5641" s="8">
        <v>98.347655000000003</v>
      </c>
      <c r="F5641" s="4">
        <f t="shared" ref="F5641:F5704" si="443">(E5641- D5641)</f>
        <v>-0.91944499999999607</v>
      </c>
      <c r="G5641" s="4">
        <f t="shared" ref="G5641:G5704" si="444">ABS(F5641)</f>
        <v>0.91944499999999607</v>
      </c>
      <c r="H5641" s="8">
        <f t="shared" ref="H5641:H5704" si="445">(G5641^2)</f>
        <v>0.84537910802499272</v>
      </c>
      <c r="J5641" s="8">
        <v>106531</v>
      </c>
      <c r="K5641" s="8">
        <f t="shared" si="441"/>
        <v>106531</v>
      </c>
    </row>
    <row r="5642" spans="1:11" x14ac:dyDescent="0.25">
      <c r="A5642" s="8">
        <v>5634</v>
      </c>
      <c r="B5642" s="8">
        <v>17</v>
      </c>
      <c r="C5642" s="8">
        <v>37439.1</v>
      </c>
      <c r="D5642" s="8">
        <f t="shared" si="442"/>
        <v>37.439099999999996</v>
      </c>
      <c r="E5642" s="8">
        <v>35.376804</v>
      </c>
      <c r="F5642" s="4">
        <f t="shared" si="443"/>
        <v>-2.0622959999999964</v>
      </c>
      <c r="G5642" s="4">
        <f t="shared" si="444"/>
        <v>2.0622959999999964</v>
      </c>
      <c r="H5642" s="8">
        <f t="shared" si="445"/>
        <v>4.2530647916159854</v>
      </c>
      <c r="J5642" s="8">
        <v>105875</v>
      </c>
      <c r="K5642" s="8">
        <f t="shared" si="441"/>
        <v>105875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442"/>
        <v>-0.92471500000000006</v>
      </c>
      <c r="E5643" s="8">
        <v>-0.92471499999999995</v>
      </c>
      <c r="F5643" s="4">
        <f t="shared" si="443"/>
        <v>1.1102230246251565E-16</v>
      </c>
      <c r="G5643" s="4">
        <f t="shared" si="444"/>
        <v>1.1102230246251565E-16</v>
      </c>
      <c r="H5643" s="8">
        <f t="shared" si="445"/>
        <v>1.2325951644078309E-32</v>
      </c>
      <c r="J5643" s="8">
        <v>105414</v>
      </c>
      <c r="K5643" s="8">
        <f t="shared" si="441"/>
        <v>105414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442"/>
        <v>-0.61187499999999995</v>
      </c>
      <c r="E5644" s="8">
        <v>-0.61187499999999995</v>
      </c>
      <c r="F5644" s="4">
        <f t="shared" si="443"/>
        <v>0</v>
      </c>
      <c r="G5644" s="4">
        <f t="shared" si="444"/>
        <v>0</v>
      </c>
      <c r="H5644" s="8">
        <f t="shared" si="445"/>
        <v>0</v>
      </c>
      <c r="J5644" s="8">
        <v>105151</v>
      </c>
      <c r="K5644" s="8">
        <f t="shared" si="441"/>
        <v>105151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442"/>
        <v>-0.61187499999999995</v>
      </c>
      <c r="E5645" s="8">
        <v>-0.61187499999999995</v>
      </c>
      <c r="F5645" s="4">
        <f t="shared" si="443"/>
        <v>0</v>
      </c>
      <c r="G5645" s="4">
        <f t="shared" si="444"/>
        <v>0</v>
      </c>
      <c r="H5645" s="8">
        <f t="shared" si="445"/>
        <v>0</v>
      </c>
      <c r="J5645" s="8">
        <v>104939</v>
      </c>
      <c r="K5645" s="8">
        <f t="shared" si="441"/>
        <v>104939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442"/>
        <v>-0.61187499999999995</v>
      </c>
      <c r="E5646" s="8">
        <v>-0.61187499999999995</v>
      </c>
      <c r="F5646" s="4">
        <f t="shared" si="443"/>
        <v>0</v>
      </c>
      <c r="G5646" s="4">
        <f t="shared" si="444"/>
        <v>0</v>
      </c>
      <c r="H5646" s="8">
        <f t="shared" si="445"/>
        <v>0</v>
      </c>
      <c r="J5646" s="8">
        <v>105233</v>
      </c>
      <c r="K5646" s="8">
        <f t="shared" si="441"/>
        <v>105233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442"/>
        <v>-0.61187499999999995</v>
      </c>
      <c r="E5647" s="8">
        <v>-0.61187499999999995</v>
      </c>
      <c r="F5647" s="4">
        <f t="shared" si="443"/>
        <v>0</v>
      </c>
      <c r="G5647" s="4">
        <f t="shared" si="444"/>
        <v>0</v>
      </c>
      <c r="H5647" s="8">
        <f t="shared" si="445"/>
        <v>0</v>
      </c>
      <c r="J5647" s="8">
        <v>44511.199999999997</v>
      </c>
      <c r="K5647" s="8">
        <f t="shared" si="441"/>
        <v>44511.199999999997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442"/>
        <v>-0.61187499999999995</v>
      </c>
      <c r="E5648" s="8">
        <v>-0.61187499999999995</v>
      </c>
      <c r="F5648" s="4">
        <f t="shared" si="443"/>
        <v>0</v>
      </c>
      <c r="G5648" s="4">
        <f t="shared" si="444"/>
        <v>0</v>
      </c>
      <c r="H5648" s="8">
        <f t="shared" si="445"/>
        <v>0</v>
      </c>
      <c r="J5648" s="8">
        <v>-924.71500000000003</v>
      </c>
      <c r="K5648" s="8">
        <f t="shared" si="441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442"/>
        <v>-0.61187499999999995</v>
      </c>
      <c r="E5649" s="8">
        <v>-0.61187499999999995</v>
      </c>
      <c r="F5649" s="4">
        <f t="shared" si="443"/>
        <v>0</v>
      </c>
      <c r="G5649" s="4">
        <f t="shared" si="444"/>
        <v>0</v>
      </c>
      <c r="H5649" s="8">
        <f t="shared" si="445"/>
        <v>0</v>
      </c>
      <c r="J5649" s="8">
        <v>-611.875</v>
      </c>
      <c r="K5649" s="8">
        <f t="shared" si="441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442"/>
        <v>-0.61187499999999995</v>
      </c>
      <c r="E5650" s="8">
        <v>-0.61187499999999995</v>
      </c>
      <c r="F5650" s="4">
        <f t="shared" si="443"/>
        <v>0</v>
      </c>
      <c r="G5650" s="4">
        <f t="shared" si="444"/>
        <v>0</v>
      </c>
      <c r="H5650" s="8">
        <f t="shared" si="445"/>
        <v>0</v>
      </c>
      <c r="J5650" s="8">
        <v>-611.875</v>
      </c>
      <c r="K5650" s="8">
        <f t="shared" si="441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442"/>
        <v>-0.61187499999999995</v>
      </c>
      <c r="E5651" s="8">
        <v>-0.61187499999999995</v>
      </c>
      <c r="F5651" s="4">
        <f t="shared" si="443"/>
        <v>0</v>
      </c>
      <c r="G5651" s="4">
        <f t="shared" si="444"/>
        <v>0</v>
      </c>
      <c r="H5651" s="8">
        <f t="shared" si="445"/>
        <v>0</v>
      </c>
      <c r="J5651" s="8">
        <v>-611.875</v>
      </c>
      <c r="K5651" s="8">
        <f t="shared" si="441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442"/>
        <v>-0.61187499999999995</v>
      </c>
      <c r="E5652" s="8">
        <v>-0.61187499999999995</v>
      </c>
      <c r="F5652" s="4">
        <f t="shared" si="443"/>
        <v>0</v>
      </c>
      <c r="G5652" s="4">
        <f t="shared" si="444"/>
        <v>0</v>
      </c>
      <c r="H5652" s="8">
        <f t="shared" si="445"/>
        <v>0</v>
      </c>
      <c r="J5652" s="8">
        <v>-611.875</v>
      </c>
      <c r="K5652" s="8">
        <f t="shared" si="441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442"/>
        <v>-0.61187499999999995</v>
      </c>
      <c r="E5653" s="8">
        <v>-0.61187499999999995</v>
      </c>
      <c r="F5653" s="4">
        <f t="shared" si="443"/>
        <v>0</v>
      </c>
      <c r="G5653" s="4">
        <f t="shared" si="444"/>
        <v>0</v>
      </c>
      <c r="H5653" s="8">
        <f t="shared" si="445"/>
        <v>0</v>
      </c>
      <c r="J5653" s="8">
        <v>-611.875</v>
      </c>
      <c r="K5653" s="8">
        <f t="shared" si="441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442"/>
        <v>-1.0669200000000001</v>
      </c>
      <c r="E5654" s="8">
        <v>-1.0669150000000001</v>
      </c>
      <c r="F5654" s="4">
        <f t="shared" si="443"/>
        <v>5.000000000032756E-6</v>
      </c>
      <c r="G5654" s="4">
        <f t="shared" si="444"/>
        <v>5.000000000032756E-6</v>
      </c>
      <c r="H5654" s="8">
        <f t="shared" si="445"/>
        <v>2.5000000000327561E-11</v>
      </c>
      <c r="J5654" s="8">
        <v>-611.875</v>
      </c>
      <c r="K5654" s="8">
        <f t="shared" si="441"/>
        <v>-611.875</v>
      </c>
    </row>
    <row r="5655" spans="1:11" x14ac:dyDescent="0.25">
      <c r="A5655" s="8">
        <v>5647</v>
      </c>
      <c r="B5655" s="8">
        <v>6</v>
      </c>
      <c r="C5655" s="8">
        <v>-3779.45</v>
      </c>
      <c r="D5655" s="8">
        <f t="shared" si="442"/>
        <v>-3.7794499999999998</v>
      </c>
      <c r="E5655" s="8">
        <v>-3.7806929999999999</v>
      </c>
      <c r="F5655" s="4">
        <f t="shared" si="443"/>
        <v>-1.2430000000001051E-3</v>
      </c>
      <c r="G5655" s="4">
        <f t="shared" si="444"/>
        <v>1.2430000000001051E-3</v>
      </c>
      <c r="H5655" s="8">
        <f t="shared" si="445"/>
        <v>1.5450490000002614E-6</v>
      </c>
      <c r="J5655" s="8">
        <v>-611.875</v>
      </c>
      <c r="K5655" s="8">
        <f t="shared" si="441"/>
        <v>-611.875</v>
      </c>
    </row>
    <row r="5656" spans="1:11" x14ac:dyDescent="0.25">
      <c r="A5656" s="8">
        <v>5648</v>
      </c>
      <c r="B5656" s="8">
        <v>7</v>
      </c>
      <c r="C5656" s="8">
        <v>91346.2</v>
      </c>
      <c r="D5656" s="8">
        <f t="shared" si="442"/>
        <v>91.346199999999996</v>
      </c>
      <c r="E5656" s="8">
        <v>90.679670000000002</v>
      </c>
      <c r="F5656" s="4">
        <f t="shared" si="443"/>
        <v>-0.66652999999999452</v>
      </c>
      <c r="G5656" s="4">
        <f t="shared" si="444"/>
        <v>0.66652999999999452</v>
      </c>
      <c r="H5656" s="8">
        <f t="shared" si="445"/>
        <v>0.44426224089999267</v>
      </c>
      <c r="J5656" s="8">
        <v>-611.875</v>
      </c>
      <c r="K5656" s="8">
        <f t="shared" si="441"/>
        <v>-611.875</v>
      </c>
    </row>
    <row r="5657" spans="1:11" x14ac:dyDescent="0.25">
      <c r="A5657" s="8">
        <v>5649</v>
      </c>
      <c r="B5657" s="8">
        <v>8</v>
      </c>
      <c r="C5657" s="8">
        <v>110722</v>
      </c>
      <c r="D5657" s="8">
        <f t="shared" si="442"/>
        <v>110.72199999999999</v>
      </c>
      <c r="E5657" s="8">
        <v>111.26907300000001</v>
      </c>
      <c r="F5657" s="4">
        <f t="shared" si="443"/>
        <v>0.54707300000001169</v>
      </c>
      <c r="G5657" s="4">
        <f t="shared" si="444"/>
        <v>0.54707300000001169</v>
      </c>
      <c r="H5657" s="8">
        <f t="shared" si="445"/>
        <v>0.29928886732901278</v>
      </c>
      <c r="J5657" s="8">
        <v>-611.875</v>
      </c>
      <c r="K5657" s="8">
        <f t="shared" si="441"/>
        <v>-611.875</v>
      </c>
    </row>
    <row r="5658" spans="1:11" x14ac:dyDescent="0.25">
      <c r="A5658" s="8">
        <v>5650</v>
      </c>
      <c r="B5658" s="8">
        <v>9</v>
      </c>
      <c r="C5658" s="8">
        <v>109805</v>
      </c>
      <c r="D5658" s="8">
        <f t="shared" si="442"/>
        <v>109.80500000000001</v>
      </c>
      <c r="E5658" s="8">
        <v>110.193438</v>
      </c>
      <c r="F5658" s="4">
        <f t="shared" si="443"/>
        <v>0.38843799999999362</v>
      </c>
      <c r="G5658" s="4">
        <f t="shared" si="444"/>
        <v>0.38843799999999362</v>
      </c>
      <c r="H5658" s="8">
        <f t="shared" si="445"/>
        <v>0.15088407984399504</v>
      </c>
      <c r="J5658" s="8">
        <v>-611.875</v>
      </c>
      <c r="K5658" s="8">
        <f t="shared" si="441"/>
        <v>-611.875</v>
      </c>
    </row>
    <row r="5659" spans="1:11" x14ac:dyDescent="0.25">
      <c r="A5659" s="8">
        <v>5651</v>
      </c>
      <c r="B5659" s="8">
        <v>10</v>
      </c>
      <c r="C5659" s="8">
        <v>108996</v>
      </c>
      <c r="D5659" s="8">
        <f t="shared" si="442"/>
        <v>108.996</v>
      </c>
      <c r="E5659" s="8">
        <v>109.355267</v>
      </c>
      <c r="F5659" s="4">
        <f t="shared" si="443"/>
        <v>0.35926700000000267</v>
      </c>
      <c r="G5659" s="4">
        <f t="shared" si="444"/>
        <v>0.35926700000000267</v>
      </c>
      <c r="H5659" s="8">
        <f t="shared" si="445"/>
        <v>0.12907277728900191</v>
      </c>
      <c r="J5659" s="8">
        <v>-1066.92</v>
      </c>
      <c r="K5659" s="8">
        <f t="shared" si="441"/>
        <v>-1066.92</v>
      </c>
    </row>
    <row r="5660" spans="1:11" x14ac:dyDescent="0.25">
      <c r="A5660" s="8">
        <v>5652</v>
      </c>
      <c r="B5660" s="8">
        <v>11</v>
      </c>
      <c r="C5660" s="8">
        <v>108364</v>
      </c>
      <c r="D5660" s="8">
        <f t="shared" si="442"/>
        <v>108.364</v>
      </c>
      <c r="E5660" s="8">
        <v>108.53321</v>
      </c>
      <c r="F5660" s="4">
        <f t="shared" si="443"/>
        <v>0.16920999999999253</v>
      </c>
      <c r="G5660" s="4">
        <f t="shared" si="444"/>
        <v>0.16920999999999253</v>
      </c>
      <c r="H5660" s="8">
        <f t="shared" si="445"/>
        <v>2.8632024099997475E-2</v>
      </c>
      <c r="J5660" s="8">
        <v>-1258.05</v>
      </c>
      <c r="K5660" s="8">
        <f t="shared" si="441"/>
        <v>-1258.05</v>
      </c>
    </row>
    <row r="5661" spans="1:11" x14ac:dyDescent="0.25">
      <c r="A5661" s="8">
        <v>5653</v>
      </c>
      <c r="B5661" s="8">
        <v>12</v>
      </c>
      <c r="C5661" s="8">
        <v>107686</v>
      </c>
      <c r="D5661" s="8">
        <f t="shared" si="442"/>
        <v>107.68600000000001</v>
      </c>
      <c r="E5661" s="8">
        <v>107.986394</v>
      </c>
      <c r="F5661" s="4">
        <f t="shared" si="443"/>
        <v>0.30039399999999716</v>
      </c>
      <c r="G5661" s="4">
        <f t="shared" si="444"/>
        <v>0.30039399999999716</v>
      </c>
      <c r="H5661" s="8">
        <f t="shared" si="445"/>
        <v>9.02365552359983E-2</v>
      </c>
      <c r="J5661" s="8">
        <v>110759</v>
      </c>
      <c r="K5661" s="8">
        <f t="shared" si="441"/>
        <v>110759</v>
      </c>
    </row>
    <row r="5662" spans="1:11" x14ac:dyDescent="0.25">
      <c r="A5662" s="8">
        <v>5654</v>
      </c>
      <c r="B5662" s="8">
        <v>13</v>
      </c>
      <c r="C5662" s="8">
        <v>107204</v>
      </c>
      <c r="D5662" s="8">
        <f t="shared" si="442"/>
        <v>107.20399999999999</v>
      </c>
      <c r="E5662" s="8">
        <v>107.34541</v>
      </c>
      <c r="F5662" s="4">
        <f t="shared" si="443"/>
        <v>0.14141000000000759</v>
      </c>
      <c r="G5662" s="4">
        <f t="shared" si="444"/>
        <v>0.14141000000000759</v>
      </c>
      <c r="H5662" s="8">
        <f t="shared" si="445"/>
        <v>1.9996788100002147E-2</v>
      </c>
      <c r="J5662" s="8">
        <v>109581</v>
      </c>
      <c r="K5662" s="8">
        <f t="shared" si="441"/>
        <v>109581</v>
      </c>
    </row>
    <row r="5663" spans="1:11" x14ac:dyDescent="0.25">
      <c r="A5663" s="8">
        <v>5655</v>
      </c>
      <c r="B5663" s="8">
        <v>14</v>
      </c>
      <c r="C5663" s="8">
        <v>106950</v>
      </c>
      <c r="D5663" s="8">
        <f t="shared" si="442"/>
        <v>106.95</v>
      </c>
      <c r="E5663" s="8">
        <v>106.976989</v>
      </c>
      <c r="F5663" s="4">
        <f t="shared" si="443"/>
        <v>2.6989000000000374E-2</v>
      </c>
      <c r="G5663" s="4">
        <f t="shared" si="444"/>
        <v>2.6989000000000374E-2</v>
      </c>
      <c r="H5663" s="8">
        <f t="shared" si="445"/>
        <v>7.2840612100002014E-4</v>
      </c>
      <c r="J5663" s="8">
        <v>108476</v>
      </c>
      <c r="K5663" s="8">
        <f t="shared" si="441"/>
        <v>108476</v>
      </c>
    </row>
    <row r="5664" spans="1:11" x14ac:dyDescent="0.25">
      <c r="A5664" s="8">
        <v>5656</v>
      </c>
      <c r="B5664" s="8">
        <v>15</v>
      </c>
      <c r="C5664" s="8">
        <v>106674</v>
      </c>
      <c r="D5664" s="8">
        <f t="shared" si="442"/>
        <v>106.67400000000001</v>
      </c>
      <c r="E5664" s="8">
        <v>106.9682</v>
      </c>
      <c r="F5664" s="4">
        <f t="shared" si="443"/>
        <v>0.29419999999998936</v>
      </c>
      <c r="G5664" s="4">
        <f t="shared" si="444"/>
        <v>0.29419999999998936</v>
      </c>
      <c r="H5664" s="8">
        <f t="shared" si="445"/>
        <v>8.6553639999993742E-2</v>
      </c>
      <c r="J5664" s="8">
        <v>107876</v>
      </c>
      <c r="K5664" s="8">
        <f t="shared" si="441"/>
        <v>107876</v>
      </c>
    </row>
    <row r="5665" spans="1:11" x14ac:dyDescent="0.25">
      <c r="A5665" s="8">
        <v>5657</v>
      </c>
      <c r="B5665" s="8">
        <v>16</v>
      </c>
      <c r="C5665" s="8">
        <v>89892.7</v>
      </c>
      <c r="D5665" s="8">
        <f t="shared" si="442"/>
        <v>89.892699999999991</v>
      </c>
      <c r="E5665" s="8">
        <v>89.098257000000004</v>
      </c>
      <c r="F5665" s="4">
        <f t="shared" si="443"/>
        <v>-0.79444299999998691</v>
      </c>
      <c r="G5665" s="4">
        <f t="shared" si="444"/>
        <v>0.79444299999998691</v>
      </c>
      <c r="H5665" s="8">
        <f t="shared" si="445"/>
        <v>0.63113968024897915</v>
      </c>
      <c r="J5665" s="8">
        <v>106975</v>
      </c>
      <c r="K5665" s="8">
        <f t="shared" si="441"/>
        <v>106975</v>
      </c>
    </row>
    <row r="5666" spans="1:11" x14ac:dyDescent="0.25">
      <c r="A5666" s="8">
        <v>5658</v>
      </c>
      <c r="B5666" s="8">
        <v>17</v>
      </c>
      <c r="C5666" s="8">
        <v>25246.3</v>
      </c>
      <c r="D5666" s="8">
        <f t="shared" si="442"/>
        <v>25.246299999999998</v>
      </c>
      <c r="E5666" s="8">
        <v>23.682611999999999</v>
      </c>
      <c r="F5666" s="4">
        <f t="shared" si="443"/>
        <v>-1.5636879999999991</v>
      </c>
      <c r="G5666" s="4">
        <f t="shared" si="444"/>
        <v>1.5636879999999991</v>
      </c>
      <c r="H5666" s="8">
        <f t="shared" si="445"/>
        <v>2.445120161343997</v>
      </c>
      <c r="J5666" s="8">
        <v>106314</v>
      </c>
      <c r="K5666" s="8">
        <f t="shared" si="441"/>
        <v>106314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442"/>
        <v>-0.92471500000000006</v>
      </c>
      <c r="E5667" s="8">
        <v>-0.92471499999999995</v>
      </c>
      <c r="F5667" s="4">
        <f t="shared" si="443"/>
        <v>1.1102230246251565E-16</v>
      </c>
      <c r="G5667" s="4">
        <f t="shared" si="444"/>
        <v>1.1102230246251565E-16</v>
      </c>
      <c r="H5667" s="8">
        <f t="shared" si="445"/>
        <v>1.2325951644078309E-32</v>
      </c>
      <c r="J5667" s="8">
        <v>105976</v>
      </c>
      <c r="K5667" s="8">
        <f t="shared" si="441"/>
        <v>105976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442"/>
        <v>-0.61187499999999995</v>
      </c>
      <c r="E5668" s="8">
        <v>-0.61187499999999995</v>
      </c>
      <c r="F5668" s="4">
        <f t="shared" si="443"/>
        <v>0</v>
      </c>
      <c r="G5668" s="4">
        <f t="shared" si="444"/>
        <v>0</v>
      </c>
      <c r="H5668" s="8">
        <f t="shared" si="445"/>
        <v>0</v>
      </c>
      <c r="J5668" s="8">
        <v>105971</v>
      </c>
      <c r="K5668" s="8">
        <f t="shared" si="441"/>
        <v>105971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442"/>
        <v>-0.61187499999999995</v>
      </c>
      <c r="E5669" s="8">
        <v>-0.61187499999999995</v>
      </c>
      <c r="F5669" s="4">
        <f t="shared" si="443"/>
        <v>0</v>
      </c>
      <c r="G5669" s="4">
        <f t="shared" si="444"/>
        <v>0</v>
      </c>
      <c r="H5669" s="8">
        <f t="shared" si="445"/>
        <v>0</v>
      </c>
      <c r="J5669" s="8">
        <v>105970</v>
      </c>
      <c r="K5669" s="8">
        <f t="shared" si="441"/>
        <v>105970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442"/>
        <v>-0.61187499999999995</v>
      </c>
      <c r="E5670" s="8">
        <v>-0.61187499999999995</v>
      </c>
      <c r="F5670" s="4">
        <f t="shared" si="443"/>
        <v>0</v>
      </c>
      <c r="G5670" s="4">
        <f t="shared" si="444"/>
        <v>0</v>
      </c>
      <c r="H5670" s="8">
        <f t="shared" si="445"/>
        <v>0</v>
      </c>
      <c r="J5670" s="8">
        <v>98437.3</v>
      </c>
      <c r="K5670" s="8">
        <f t="shared" si="441"/>
        <v>98437.3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442"/>
        <v>-0.61187499999999995</v>
      </c>
      <c r="E5671" s="8">
        <v>-0.61187499999999995</v>
      </c>
      <c r="F5671" s="4">
        <f t="shared" si="443"/>
        <v>0</v>
      </c>
      <c r="G5671" s="4">
        <f t="shared" si="444"/>
        <v>0</v>
      </c>
      <c r="H5671" s="8">
        <f t="shared" si="445"/>
        <v>0</v>
      </c>
      <c r="J5671" s="8">
        <v>35638.5</v>
      </c>
      <c r="K5671" s="8">
        <f t="shared" si="441"/>
        <v>35638.5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442"/>
        <v>-0.61187499999999995</v>
      </c>
      <c r="E5672" s="8">
        <v>-0.61187499999999995</v>
      </c>
      <c r="F5672" s="4">
        <f t="shared" si="443"/>
        <v>0</v>
      </c>
      <c r="G5672" s="4">
        <f t="shared" si="444"/>
        <v>0</v>
      </c>
      <c r="H5672" s="8">
        <f t="shared" si="445"/>
        <v>0</v>
      </c>
      <c r="J5672" s="8">
        <v>-924.71500000000003</v>
      </c>
      <c r="K5672" s="8">
        <f t="shared" si="441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442"/>
        <v>-0.61187499999999995</v>
      </c>
      <c r="E5673" s="8">
        <v>-0.61187499999999995</v>
      </c>
      <c r="F5673" s="4">
        <f t="shared" si="443"/>
        <v>0</v>
      </c>
      <c r="G5673" s="4">
        <f t="shared" si="444"/>
        <v>0</v>
      </c>
      <c r="H5673" s="8">
        <f t="shared" si="445"/>
        <v>0</v>
      </c>
      <c r="J5673" s="8">
        <v>-611.875</v>
      </c>
      <c r="K5673" s="8">
        <f t="shared" si="441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442"/>
        <v>-0.61187499999999995</v>
      </c>
      <c r="E5674" s="8">
        <v>-0.61187499999999995</v>
      </c>
      <c r="F5674" s="4">
        <f t="shared" si="443"/>
        <v>0</v>
      </c>
      <c r="G5674" s="4">
        <f t="shared" si="444"/>
        <v>0</v>
      </c>
      <c r="H5674" s="8">
        <f t="shared" si="445"/>
        <v>0</v>
      </c>
      <c r="J5674" s="8">
        <v>-611.875</v>
      </c>
      <c r="K5674" s="8">
        <f t="shared" si="441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442"/>
        <v>-0.61187499999999995</v>
      </c>
      <c r="E5675" s="8">
        <v>-0.61187499999999995</v>
      </c>
      <c r="F5675" s="4">
        <f t="shared" si="443"/>
        <v>0</v>
      </c>
      <c r="G5675" s="4">
        <f t="shared" si="444"/>
        <v>0</v>
      </c>
      <c r="H5675" s="8">
        <f t="shared" si="445"/>
        <v>0</v>
      </c>
      <c r="J5675" s="8">
        <v>-611.875</v>
      </c>
      <c r="K5675" s="8">
        <f t="shared" si="441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442"/>
        <v>-0.61187499999999995</v>
      </c>
      <c r="E5676" s="8">
        <v>-0.61187499999999995</v>
      </c>
      <c r="F5676" s="4">
        <f t="shared" si="443"/>
        <v>0</v>
      </c>
      <c r="G5676" s="4">
        <f t="shared" si="444"/>
        <v>0</v>
      </c>
      <c r="H5676" s="8">
        <f t="shared" si="445"/>
        <v>0</v>
      </c>
      <c r="J5676" s="8">
        <v>-611.875</v>
      </c>
      <c r="K5676" s="8">
        <f t="shared" ref="K5676:K5739" si="446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442"/>
        <v>-0.61187499999999995</v>
      </c>
      <c r="E5677" s="8">
        <v>-0.61187499999999995</v>
      </c>
      <c r="F5677" s="4">
        <f t="shared" si="443"/>
        <v>0</v>
      </c>
      <c r="G5677" s="4">
        <f t="shared" si="444"/>
        <v>0</v>
      </c>
      <c r="H5677" s="8">
        <f t="shared" si="445"/>
        <v>0</v>
      </c>
      <c r="J5677" s="8">
        <v>-611.875</v>
      </c>
      <c r="K5677" s="8">
        <f t="shared" si="446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442"/>
        <v>-1.0669200000000001</v>
      </c>
      <c r="E5678" s="8">
        <v>-1.0669150000000001</v>
      </c>
      <c r="F5678" s="4">
        <f t="shared" si="443"/>
        <v>5.000000000032756E-6</v>
      </c>
      <c r="G5678" s="4">
        <f t="shared" si="444"/>
        <v>5.000000000032756E-6</v>
      </c>
      <c r="H5678" s="8">
        <f t="shared" si="445"/>
        <v>2.5000000000327561E-11</v>
      </c>
      <c r="J5678" s="8">
        <v>-611.875</v>
      </c>
      <c r="K5678" s="8">
        <f t="shared" si="446"/>
        <v>-611.875</v>
      </c>
    </row>
    <row r="5679" spans="1:11" x14ac:dyDescent="0.25">
      <c r="A5679" s="8">
        <v>5671</v>
      </c>
      <c r="B5679" s="8">
        <v>6</v>
      </c>
      <c r="C5679" s="8">
        <v>-4241.8900000000003</v>
      </c>
      <c r="D5679" s="8">
        <f t="shared" si="442"/>
        <v>-4.2418900000000006</v>
      </c>
      <c r="E5679" s="8">
        <v>-4.2444600000000001</v>
      </c>
      <c r="F5679" s="4">
        <f t="shared" si="443"/>
        <v>-2.5699999999995171E-3</v>
      </c>
      <c r="G5679" s="4">
        <f t="shared" si="444"/>
        <v>2.5699999999995171E-3</v>
      </c>
      <c r="H5679" s="8">
        <f t="shared" si="445"/>
        <v>6.6048999999975183E-6</v>
      </c>
      <c r="J5679" s="8">
        <v>-611.875</v>
      </c>
      <c r="K5679" s="8">
        <f t="shared" si="446"/>
        <v>-611.875</v>
      </c>
    </row>
    <row r="5680" spans="1:11" x14ac:dyDescent="0.25">
      <c r="A5680" s="8">
        <v>5672</v>
      </c>
      <c r="B5680" s="8">
        <v>7</v>
      </c>
      <c r="C5680" s="8">
        <v>101116</v>
      </c>
      <c r="D5680" s="8">
        <f t="shared" si="442"/>
        <v>101.116</v>
      </c>
      <c r="E5680" s="8">
        <v>101.415683</v>
      </c>
      <c r="F5680" s="4">
        <f t="shared" si="443"/>
        <v>0.2996830000000017</v>
      </c>
      <c r="G5680" s="4">
        <f t="shared" si="444"/>
        <v>0.2996830000000017</v>
      </c>
      <c r="H5680" s="8">
        <f t="shared" si="445"/>
        <v>8.9809900489001018E-2</v>
      </c>
      <c r="J5680" s="8">
        <v>-611.875</v>
      </c>
      <c r="K5680" s="8">
        <f t="shared" si="446"/>
        <v>-611.875</v>
      </c>
    </row>
    <row r="5681" spans="1:11" x14ac:dyDescent="0.25">
      <c r="A5681" s="8">
        <v>5673</v>
      </c>
      <c r="B5681" s="8">
        <v>8</v>
      </c>
      <c r="C5681" s="8">
        <v>110045</v>
      </c>
      <c r="D5681" s="8">
        <f t="shared" si="442"/>
        <v>110.045</v>
      </c>
      <c r="E5681" s="8">
        <v>110.55475199999999</v>
      </c>
      <c r="F5681" s="4">
        <f t="shared" si="443"/>
        <v>0.50975199999999177</v>
      </c>
      <c r="G5681" s="4">
        <f t="shared" si="444"/>
        <v>0.50975199999999177</v>
      </c>
      <c r="H5681" s="8">
        <f t="shared" si="445"/>
        <v>0.2598471015039916</v>
      </c>
      <c r="J5681" s="8">
        <v>-611.875</v>
      </c>
      <c r="K5681" s="8">
        <f t="shared" si="446"/>
        <v>-611.875</v>
      </c>
    </row>
    <row r="5682" spans="1:11" x14ac:dyDescent="0.25">
      <c r="A5682" s="8">
        <v>5674</v>
      </c>
      <c r="B5682" s="8">
        <v>9</v>
      </c>
      <c r="C5682" s="8">
        <v>109045</v>
      </c>
      <c r="D5682" s="8">
        <f t="shared" si="442"/>
        <v>109.045</v>
      </c>
      <c r="E5682" s="8">
        <v>109.40656</v>
      </c>
      <c r="F5682" s="4">
        <f t="shared" si="443"/>
        <v>0.36155999999999722</v>
      </c>
      <c r="G5682" s="4">
        <f t="shared" si="444"/>
        <v>0.36155999999999722</v>
      </c>
      <c r="H5682" s="8">
        <f t="shared" si="445"/>
        <v>0.13072563359999798</v>
      </c>
      <c r="J5682" s="8">
        <v>-611.875</v>
      </c>
      <c r="K5682" s="8">
        <f t="shared" si="446"/>
        <v>-611.875</v>
      </c>
    </row>
    <row r="5683" spans="1:11" x14ac:dyDescent="0.25">
      <c r="A5683" s="8">
        <v>5675</v>
      </c>
      <c r="B5683" s="8">
        <v>10</v>
      </c>
      <c r="C5683" s="8">
        <v>108248</v>
      </c>
      <c r="D5683" s="8">
        <f t="shared" si="442"/>
        <v>108.248</v>
      </c>
      <c r="E5683" s="8">
        <v>108.582024</v>
      </c>
      <c r="F5683" s="4">
        <f t="shared" si="443"/>
        <v>0.33402399999999943</v>
      </c>
      <c r="G5683" s="4">
        <f t="shared" si="444"/>
        <v>0.33402399999999943</v>
      </c>
      <c r="H5683" s="8">
        <f t="shared" si="445"/>
        <v>0.11157203257599962</v>
      </c>
      <c r="J5683" s="8">
        <v>-1066.92</v>
      </c>
      <c r="K5683" s="8">
        <f t="shared" si="446"/>
        <v>-1066.92</v>
      </c>
    </row>
    <row r="5684" spans="1:11" x14ac:dyDescent="0.25">
      <c r="A5684" s="8">
        <v>5676</v>
      </c>
      <c r="B5684" s="8">
        <v>11</v>
      </c>
      <c r="C5684" s="8">
        <v>107690</v>
      </c>
      <c r="D5684" s="8">
        <f t="shared" si="442"/>
        <v>107.69</v>
      </c>
      <c r="E5684" s="8">
        <v>107.859038</v>
      </c>
      <c r="F5684" s="4">
        <f t="shared" si="443"/>
        <v>0.16903800000000047</v>
      </c>
      <c r="G5684" s="4">
        <f t="shared" si="444"/>
        <v>0.16903800000000047</v>
      </c>
      <c r="H5684" s="8">
        <f t="shared" si="445"/>
        <v>2.8573845444000157E-2</v>
      </c>
      <c r="J5684" s="8">
        <v>-3780.09</v>
      </c>
      <c r="K5684" s="8">
        <f t="shared" si="446"/>
        <v>-3780.09</v>
      </c>
    </row>
    <row r="5685" spans="1:11" x14ac:dyDescent="0.25">
      <c r="A5685" s="8">
        <v>5677</v>
      </c>
      <c r="B5685" s="8">
        <v>12</v>
      </c>
      <c r="C5685" s="8">
        <v>107111</v>
      </c>
      <c r="D5685" s="8">
        <f t="shared" si="442"/>
        <v>107.111</v>
      </c>
      <c r="E5685" s="8">
        <v>107.36750499999999</v>
      </c>
      <c r="F5685" s="4">
        <f t="shared" si="443"/>
        <v>0.25650499999998999</v>
      </c>
      <c r="G5685" s="4">
        <f t="shared" si="444"/>
        <v>0.25650499999998999</v>
      </c>
      <c r="H5685" s="8">
        <f t="shared" si="445"/>
        <v>6.579481502499486E-2</v>
      </c>
      <c r="J5685" s="8">
        <v>91153</v>
      </c>
      <c r="K5685" s="8">
        <f t="shared" si="446"/>
        <v>91153</v>
      </c>
    </row>
    <row r="5686" spans="1:11" x14ac:dyDescent="0.25">
      <c r="A5686" s="8">
        <v>5678</v>
      </c>
      <c r="B5686" s="8">
        <v>13</v>
      </c>
      <c r="C5686" s="8">
        <v>106756</v>
      </c>
      <c r="D5686" s="8">
        <f t="shared" si="442"/>
        <v>106.756</v>
      </c>
      <c r="E5686" s="8">
        <v>106.803016</v>
      </c>
      <c r="F5686" s="4">
        <f t="shared" si="443"/>
        <v>4.7015999999999281E-2</v>
      </c>
      <c r="G5686" s="4">
        <f t="shared" si="444"/>
        <v>4.7015999999999281E-2</v>
      </c>
      <c r="H5686" s="8">
        <f t="shared" si="445"/>
        <v>2.2105042559999325E-3</v>
      </c>
      <c r="J5686" s="8">
        <v>111164</v>
      </c>
      <c r="K5686" s="8">
        <f t="shared" si="446"/>
        <v>111164</v>
      </c>
    </row>
    <row r="5687" spans="1:11" x14ac:dyDescent="0.25">
      <c r="A5687" s="8">
        <v>5679</v>
      </c>
      <c r="B5687" s="8">
        <v>14</v>
      </c>
      <c r="C5687" s="8">
        <v>106473</v>
      </c>
      <c r="D5687" s="8">
        <f t="shared" si="442"/>
        <v>106.473</v>
      </c>
      <c r="E5687" s="8">
        <v>106.793314</v>
      </c>
      <c r="F5687" s="4">
        <f t="shared" si="443"/>
        <v>0.32031399999999621</v>
      </c>
      <c r="G5687" s="4">
        <f t="shared" si="444"/>
        <v>0.32031399999999621</v>
      </c>
      <c r="H5687" s="8">
        <f t="shared" si="445"/>
        <v>0.10260105859599758</v>
      </c>
      <c r="J5687" s="8">
        <v>110247</v>
      </c>
      <c r="K5687" s="8">
        <f t="shared" si="446"/>
        <v>110247</v>
      </c>
    </row>
    <row r="5688" spans="1:11" x14ac:dyDescent="0.25">
      <c r="A5688" s="8">
        <v>5680</v>
      </c>
      <c r="B5688" s="8">
        <v>15</v>
      </c>
      <c r="C5688" s="8">
        <v>106271</v>
      </c>
      <c r="D5688" s="8">
        <f t="shared" si="442"/>
        <v>106.271</v>
      </c>
      <c r="E5688" s="8">
        <v>106.631231</v>
      </c>
      <c r="F5688" s="4">
        <f t="shared" si="443"/>
        <v>0.36023099999999886</v>
      </c>
      <c r="G5688" s="4">
        <f t="shared" si="444"/>
        <v>0.36023099999999886</v>
      </c>
      <c r="H5688" s="8">
        <f t="shared" si="445"/>
        <v>0.12976637336099917</v>
      </c>
      <c r="J5688" s="8">
        <v>109328</v>
      </c>
      <c r="K5688" s="8">
        <f t="shared" si="446"/>
        <v>109328</v>
      </c>
    </row>
    <row r="5689" spans="1:11" x14ac:dyDescent="0.25">
      <c r="A5689" s="8">
        <v>5681</v>
      </c>
      <c r="B5689" s="8">
        <v>16</v>
      </c>
      <c r="C5689" s="8">
        <v>89527</v>
      </c>
      <c r="D5689" s="8">
        <f t="shared" si="442"/>
        <v>89.527000000000001</v>
      </c>
      <c r="E5689" s="8">
        <v>89.191968000000003</v>
      </c>
      <c r="F5689" s="4">
        <f t="shared" si="443"/>
        <v>-0.33503199999999822</v>
      </c>
      <c r="G5689" s="4">
        <f t="shared" si="444"/>
        <v>0.33503199999999822</v>
      </c>
      <c r="H5689" s="8">
        <f t="shared" si="445"/>
        <v>0.11224644102399881</v>
      </c>
      <c r="J5689" s="8">
        <v>108538</v>
      </c>
      <c r="K5689" s="8">
        <f t="shared" si="446"/>
        <v>108538</v>
      </c>
    </row>
    <row r="5690" spans="1:11" x14ac:dyDescent="0.25">
      <c r="A5690" s="8">
        <v>5682</v>
      </c>
      <c r="B5690" s="8">
        <v>17</v>
      </c>
      <c r="C5690" s="8">
        <v>24441.9</v>
      </c>
      <c r="D5690" s="8">
        <f t="shared" si="442"/>
        <v>24.4419</v>
      </c>
      <c r="E5690" s="8">
        <v>22.995236999999999</v>
      </c>
      <c r="F5690" s="4">
        <f t="shared" si="443"/>
        <v>-1.4466630000000009</v>
      </c>
      <c r="G5690" s="4">
        <f t="shared" si="444"/>
        <v>1.4466630000000009</v>
      </c>
      <c r="H5690" s="8">
        <f t="shared" si="445"/>
        <v>2.0928338355690026</v>
      </c>
      <c r="J5690" s="8">
        <v>108008</v>
      </c>
      <c r="K5690" s="8">
        <f t="shared" si="446"/>
        <v>108008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442"/>
        <v>-0.92471500000000006</v>
      </c>
      <c r="E5691" s="8">
        <v>-0.92471499999999995</v>
      </c>
      <c r="F5691" s="4">
        <f t="shared" si="443"/>
        <v>1.1102230246251565E-16</v>
      </c>
      <c r="G5691" s="4">
        <f t="shared" si="444"/>
        <v>1.1102230246251565E-16</v>
      </c>
      <c r="H5691" s="8">
        <f t="shared" si="445"/>
        <v>1.2325951644078309E-32</v>
      </c>
      <c r="J5691" s="8">
        <v>107381</v>
      </c>
      <c r="K5691" s="8">
        <f t="shared" si="446"/>
        <v>107381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442"/>
        <v>-0.61187499999999995</v>
      </c>
      <c r="E5692" s="8">
        <v>-0.61187499999999995</v>
      </c>
      <c r="F5692" s="4">
        <f t="shared" si="443"/>
        <v>0</v>
      </c>
      <c r="G5692" s="4">
        <f t="shared" si="444"/>
        <v>0</v>
      </c>
      <c r="H5692" s="8">
        <f t="shared" si="445"/>
        <v>0</v>
      </c>
      <c r="J5692" s="8">
        <v>107012</v>
      </c>
      <c r="K5692" s="8">
        <f t="shared" si="446"/>
        <v>107012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442"/>
        <v>-0.61187499999999995</v>
      </c>
      <c r="E5693" s="8">
        <v>-0.61187499999999995</v>
      </c>
      <c r="F5693" s="4">
        <f t="shared" si="443"/>
        <v>0</v>
      </c>
      <c r="G5693" s="4">
        <f t="shared" si="444"/>
        <v>0</v>
      </c>
      <c r="H5693" s="8">
        <f t="shared" si="445"/>
        <v>0</v>
      </c>
      <c r="J5693" s="8">
        <v>107003</v>
      </c>
      <c r="K5693" s="8">
        <f t="shared" si="446"/>
        <v>107003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442"/>
        <v>-0.61187499999999995</v>
      </c>
      <c r="E5694" s="8">
        <v>-0.61187499999999995</v>
      </c>
      <c r="F5694" s="4">
        <f t="shared" si="443"/>
        <v>0</v>
      </c>
      <c r="G5694" s="4">
        <f t="shared" si="444"/>
        <v>0</v>
      </c>
      <c r="H5694" s="8">
        <f t="shared" si="445"/>
        <v>0</v>
      </c>
      <c r="J5694" s="8">
        <v>89221.7</v>
      </c>
      <c r="K5694" s="8">
        <f t="shared" si="446"/>
        <v>89221.7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442"/>
        <v>-0.61187499999999995</v>
      </c>
      <c r="E5695" s="8">
        <v>-0.61187499999999995</v>
      </c>
      <c r="F5695" s="4">
        <f t="shared" si="443"/>
        <v>0</v>
      </c>
      <c r="G5695" s="4">
        <f t="shared" si="444"/>
        <v>0</v>
      </c>
      <c r="H5695" s="8">
        <f t="shared" si="445"/>
        <v>0</v>
      </c>
      <c r="J5695" s="8">
        <v>23875.4</v>
      </c>
      <c r="K5695" s="8">
        <f t="shared" si="446"/>
        <v>23875.4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442"/>
        <v>-0.61187499999999995</v>
      </c>
      <c r="E5696" s="8">
        <v>-0.61187499999999995</v>
      </c>
      <c r="F5696" s="4">
        <f t="shared" si="443"/>
        <v>0</v>
      </c>
      <c r="G5696" s="4">
        <f t="shared" si="444"/>
        <v>0</v>
      </c>
      <c r="H5696" s="8">
        <f t="shared" si="445"/>
        <v>0</v>
      </c>
      <c r="J5696" s="8">
        <v>-924.71500000000003</v>
      </c>
      <c r="K5696" s="8">
        <f t="shared" si="446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442"/>
        <v>-0.61187499999999995</v>
      </c>
      <c r="E5697" s="8">
        <v>-0.61187499999999995</v>
      </c>
      <c r="F5697" s="4">
        <f t="shared" si="443"/>
        <v>0</v>
      </c>
      <c r="G5697" s="4">
        <f t="shared" si="444"/>
        <v>0</v>
      </c>
      <c r="H5697" s="8">
        <f t="shared" si="445"/>
        <v>0</v>
      </c>
      <c r="J5697" s="8">
        <v>-611.875</v>
      </c>
      <c r="K5697" s="8">
        <f t="shared" si="446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442"/>
        <v>-0.61187499999999995</v>
      </c>
      <c r="E5698" s="8">
        <v>-0.61187499999999995</v>
      </c>
      <c r="F5698" s="4">
        <f t="shared" si="443"/>
        <v>0</v>
      </c>
      <c r="G5698" s="4">
        <f t="shared" si="444"/>
        <v>0</v>
      </c>
      <c r="H5698" s="8">
        <f t="shared" si="445"/>
        <v>0</v>
      </c>
      <c r="J5698" s="8">
        <v>-611.875</v>
      </c>
      <c r="K5698" s="8">
        <f t="shared" si="446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442"/>
        <v>-0.61187499999999995</v>
      </c>
      <c r="E5699" s="8">
        <v>-0.61187499999999995</v>
      </c>
      <c r="F5699" s="4">
        <f t="shared" si="443"/>
        <v>0</v>
      </c>
      <c r="G5699" s="4">
        <f t="shared" si="444"/>
        <v>0</v>
      </c>
      <c r="H5699" s="8">
        <f t="shared" si="445"/>
        <v>0</v>
      </c>
      <c r="J5699" s="8">
        <v>-611.875</v>
      </c>
      <c r="K5699" s="8">
        <f t="shared" si="446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442"/>
        <v>-0.61187499999999995</v>
      </c>
      <c r="E5700" s="8">
        <v>-0.61187499999999995</v>
      </c>
      <c r="F5700" s="4">
        <f t="shared" si="443"/>
        <v>0</v>
      </c>
      <c r="G5700" s="4">
        <f t="shared" si="444"/>
        <v>0</v>
      </c>
      <c r="H5700" s="8">
        <f t="shared" si="445"/>
        <v>0</v>
      </c>
      <c r="J5700" s="8">
        <v>-611.875</v>
      </c>
      <c r="K5700" s="8">
        <f t="shared" si="446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442"/>
        <v>-0.61187499999999995</v>
      </c>
      <c r="E5701" s="8">
        <v>-0.61187499999999995</v>
      </c>
      <c r="F5701" s="4">
        <f t="shared" si="443"/>
        <v>0</v>
      </c>
      <c r="G5701" s="4">
        <f t="shared" si="444"/>
        <v>0</v>
      </c>
      <c r="H5701" s="8">
        <f t="shared" si="445"/>
        <v>0</v>
      </c>
      <c r="J5701" s="8">
        <v>-611.875</v>
      </c>
      <c r="K5701" s="8">
        <f t="shared" si="446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442"/>
        <v>-1.0669200000000001</v>
      </c>
      <c r="E5702" s="8">
        <v>-1.0669150000000001</v>
      </c>
      <c r="F5702" s="4">
        <f t="shared" si="443"/>
        <v>5.000000000032756E-6</v>
      </c>
      <c r="G5702" s="4">
        <f t="shared" si="444"/>
        <v>5.000000000032756E-6</v>
      </c>
      <c r="H5702" s="8">
        <f t="shared" si="445"/>
        <v>2.5000000000327561E-11</v>
      </c>
      <c r="J5702" s="8">
        <v>-611.875</v>
      </c>
      <c r="K5702" s="8">
        <f t="shared" si="446"/>
        <v>-611.875</v>
      </c>
    </row>
    <row r="5703" spans="1:11" x14ac:dyDescent="0.25">
      <c r="A5703" s="8">
        <v>5695</v>
      </c>
      <c r="B5703" s="8">
        <v>6</v>
      </c>
      <c r="C5703" s="8">
        <v>-3337.47</v>
      </c>
      <c r="D5703" s="8">
        <f t="shared" si="442"/>
        <v>-3.3374699999999997</v>
      </c>
      <c r="E5703" s="8">
        <v>-3.338403</v>
      </c>
      <c r="F5703" s="4">
        <f t="shared" si="443"/>
        <v>-9.330000000002947E-4</v>
      </c>
      <c r="G5703" s="4">
        <f t="shared" si="444"/>
        <v>9.330000000002947E-4</v>
      </c>
      <c r="H5703" s="8">
        <f t="shared" si="445"/>
        <v>8.7048900000054992E-7</v>
      </c>
      <c r="J5703" s="8">
        <v>-611.875</v>
      </c>
      <c r="K5703" s="8">
        <f t="shared" si="446"/>
        <v>-611.875</v>
      </c>
    </row>
    <row r="5704" spans="1:11" x14ac:dyDescent="0.25">
      <c r="A5704" s="8">
        <v>5696</v>
      </c>
      <c r="B5704" s="8">
        <v>7</v>
      </c>
      <c r="C5704" s="8">
        <v>73883.3</v>
      </c>
      <c r="D5704" s="8">
        <f t="shared" si="442"/>
        <v>73.883300000000006</v>
      </c>
      <c r="E5704" s="8">
        <v>73.671111999999994</v>
      </c>
      <c r="F5704" s="4">
        <f t="shared" si="443"/>
        <v>-0.21218800000001181</v>
      </c>
      <c r="G5704" s="4">
        <f t="shared" si="444"/>
        <v>0.21218800000001181</v>
      </c>
      <c r="H5704" s="8">
        <f t="shared" si="445"/>
        <v>4.5023747344005015E-2</v>
      </c>
      <c r="J5704" s="8">
        <v>-611.875</v>
      </c>
      <c r="K5704" s="8">
        <f t="shared" si="446"/>
        <v>-611.875</v>
      </c>
    </row>
    <row r="5705" spans="1:11" x14ac:dyDescent="0.25">
      <c r="A5705" s="8">
        <v>5697</v>
      </c>
      <c r="B5705" s="8">
        <v>8</v>
      </c>
      <c r="C5705" s="8">
        <v>111464</v>
      </c>
      <c r="D5705" s="8">
        <f t="shared" ref="D5705:D5768" si="447">C5705/1000</f>
        <v>111.464</v>
      </c>
      <c r="E5705" s="8">
        <v>112.066523</v>
      </c>
      <c r="F5705" s="4">
        <f t="shared" ref="F5705:F5768" si="448">(E5705- D5705)</f>
        <v>0.60252300000000503</v>
      </c>
      <c r="G5705" s="4">
        <f t="shared" ref="G5705:G5768" si="449">ABS(F5705)</f>
        <v>0.60252300000000503</v>
      </c>
      <c r="H5705" s="8">
        <f t="shared" ref="H5705:H5768" si="450">(G5705^2)</f>
        <v>0.36303396552900608</v>
      </c>
      <c r="J5705" s="8">
        <v>-611.875</v>
      </c>
      <c r="K5705" s="8">
        <f t="shared" si="446"/>
        <v>-611.875</v>
      </c>
    </row>
    <row r="5706" spans="1:11" x14ac:dyDescent="0.25">
      <c r="A5706" s="8">
        <v>5698</v>
      </c>
      <c r="B5706" s="8">
        <v>9</v>
      </c>
      <c r="C5706" s="8">
        <v>110844</v>
      </c>
      <c r="D5706" s="8">
        <f t="shared" si="447"/>
        <v>110.84399999999999</v>
      </c>
      <c r="E5706" s="8">
        <v>111.25779199999999</v>
      </c>
      <c r="F5706" s="4">
        <f t="shared" si="448"/>
        <v>0.41379200000000083</v>
      </c>
      <c r="G5706" s="4">
        <f t="shared" si="449"/>
        <v>0.41379200000000083</v>
      </c>
      <c r="H5706" s="8">
        <f t="shared" si="450"/>
        <v>0.17122381926400068</v>
      </c>
      <c r="J5706" s="8">
        <v>-611.875</v>
      </c>
      <c r="K5706" s="8">
        <f t="shared" si="446"/>
        <v>-611.875</v>
      </c>
    </row>
    <row r="5707" spans="1:11" x14ac:dyDescent="0.25">
      <c r="A5707" s="8">
        <v>5699</v>
      </c>
      <c r="B5707" s="8">
        <v>10</v>
      </c>
      <c r="C5707" s="8">
        <v>110119</v>
      </c>
      <c r="D5707" s="8">
        <f t="shared" si="447"/>
        <v>110.119</v>
      </c>
      <c r="E5707" s="8">
        <v>110.51705800000001</v>
      </c>
      <c r="F5707" s="4">
        <f t="shared" si="448"/>
        <v>0.39805800000000602</v>
      </c>
      <c r="G5707" s="4">
        <f t="shared" si="449"/>
        <v>0.39805800000000602</v>
      </c>
      <c r="H5707" s="8">
        <f t="shared" si="450"/>
        <v>0.1584501713640048</v>
      </c>
      <c r="J5707" s="8">
        <v>-1066.92</v>
      </c>
      <c r="K5707" s="8">
        <f t="shared" si="446"/>
        <v>-1066.92</v>
      </c>
    </row>
    <row r="5708" spans="1:11" x14ac:dyDescent="0.25">
      <c r="A5708" s="8">
        <v>5700</v>
      </c>
      <c r="B5708" s="8">
        <v>11</v>
      </c>
      <c r="C5708" s="8">
        <v>109328</v>
      </c>
      <c r="D5708" s="8">
        <f t="shared" si="447"/>
        <v>109.328</v>
      </c>
      <c r="E5708" s="8">
        <v>109.684943</v>
      </c>
      <c r="F5708" s="4">
        <f t="shared" si="448"/>
        <v>0.35694300000000112</v>
      </c>
      <c r="G5708" s="4">
        <f t="shared" si="449"/>
        <v>0.35694300000000112</v>
      </c>
      <c r="H5708" s="8">
        <f t="shared" si="450"/>
        <v>0.12740830524900079</v>
      </c>
      <c r="J5708" s="8">
        <v>-4244.4399999999996</v>
      </c>
      <c r="K5708" s="8">
        <f t="shared" si="446"/>
        <v>-4244.4399999999996</v>
      </c>
    </row>
    <row r="5709" spans="1:11" x14ac:dyDescent="0.25">
      <c r="A5709" s="8">
        <v>5701</v>
      </c>
      <c r="B5709" s="8">
        <v>12</v>
      </c>
      <c r="C5709" s="8">
        <v>108587</v>
      </c>
      <c r="D5709" s="8">
        <f t="shared" si="447"/>
        <v>108.587</v>
      </c>
      <c r="E5709" s="8">
        <v>108.896681</v>
      </c>
      <c r="F5709" s="4">
        <f t="shared" si="448"/>
        <v>0.30968099999999765</v>
      </c>
      <c r="G5709" s="4">
        <f t="shared" si="449"/>
        <v>0.30968099999999765</v>
      </c>
      <c r="H5709" s="8">
        <f t="shared" si="450"/>
        <v>9.5902321760998541E-2</v>
      </c>
      <c r="J5709" s="8">
        <v>101339</v>
      </c>
      <c r="K5709" s="8">
        <f t="shared" si="446"/>
        <v>101339</v>
      </c>
    </row>
    <row r="5710" spans="1:11" x14ac:dyDescent="0.25">
      <c r="A5710" s="8">
        <v>5702</v>
      </c>
      <c r="B5710" s="8">
        <v>13</v>
      </c>
      <c r="C5710" s="8">
        <v>108032</v>
      </c>
      <c r="D5710" s="8">
        <f t="shared" si="447"/>
        <v>108.032</v>
      </c>
      <c r="E5710" s="8">
        <v>108.147689</v>
      </c>
      <c r="F5710" s="4">
        <f t="shared" si="448"/>
        <v>0.11568900000000326</v>
      </c>
      <c r="G5710" s="4">
        <f t="shared" si="449"/>
        <v>0.11568900000000326</v>
      </c>
      <c r="H5710" s="8">
        <f t="shared" si="450"/>
        <v>1.3383944721000754E-2</v>
      </c>
      <c r="J5710" s="8">
        <v>110482</v>
      </c>
      <c r="K5710" s="8">
        <f t="shared" si="446"/>
        <v>110482</v>
      </c>
    </row>
    <row r="5711" spans="1:11" x14ac:dyDescent="0.25">
      <c r="A5711" s="8">
        <v>5703</v>
      </c>
      <c r="B5711" s="8">
        <v>14</v>
      </c>
      <c r="C5711" s="8">
        <v>107750</v>
      </c>
      <c r="D5711" s="8">
        <f t="shared" si="447"/>
        <v>107.75</v>
      </c>
      <c r="E5711" s="8">
        <v>108.137477</v>
      </c>
      <c r="F5711" s="4">
        <f t="shared" si="448"/>
        <v>0.38747700000000407</v>
      </c>
      <c r="G5711" s="4">
        <f t="shared" si="449"/>
        <v>0.38747700000000407</v>
      </c>
      <c r="H5711" s="8">
        <f t="shared" si="450"/>
        <v>0.15013842552900314</v>
      </c>
      <c r="J5711" s="8">
        <v>109378</v>
      </c>
      <c r="K5711" s="8">
        <f t="shared" si="446"/>
        <v>109378</v>
      </c>
    </row>
    <row r="5712" spans="1:11" x14ac:dyDescent="0.25">
      <c r="A5712" s="8">
        <v>5704</v>
      </c>
      <c r="B5712" s="8">
        <v>15</v>
      </c>
      <c r="C5712" s="8">
        <v>107486</v>
      </c>
      <c r="D5712" s="8">
        <f t="shared" si="447"/>
        <v>107.486</v>
      </c>
      <c r="E5712" s="8">
        <v>107.772347</v>
      </c>
      <c r="F5712" s="4">
        <f t="shared" si="448"/>
        <v>0.28634699999999214</v>
      </c>
      <c r="G5712" s="4">
        <f t="shared" si="449"/>
        <v>0.28634699999999214</v>
      </c>
      <c r="H5712" s="8">
        <f t="shared" si="450"/>
        <v>8.1994604408995503E-2</v>
      </c>
      <c r="J5712" s="8">
        <v>108576</v>
      </c>
      <c r="K5712" s="8">
        <f t="shared" si="446"/>
        <v>108576</v>
      </c>
    </row>
    <row r="5713" spans="1:11" x14ac:dyDescent="0.25">
      <c r="A5713" s="8">
        <v>5705</v>
      </c>
      <c r="B5713" s="8">
        <v>16</v>
      </c>
      <c r="C5713" s="8">
        <v>87617.1</v>
      </c>
      <c r="D5713" s="8">
        <f t="shared" si="447"/>
        <v>87.617100000000008</v>
      </c>
      <c r="E5713" s="8">
        <v>86.731914000000003</v>
      </c>
      <c r="F5713" s="4">
        <f t="shared" si="448"/>
        <v>-0.88518600000000447</v>
      </c>
      <c r="G5713" s="4">
        <f t="shared" si="449"/>
        <v>0.88518600000000447</v>
      </c>
      <c r="H5713" s="8">
        <f t="shared" si="450"/>
        <v>0.78355425459600792</v>
      </c>
      <c r="J5713" s="8">
        <v>107882</v>
      </c>
      <c r="K5713" s="8">
        <f t="shared" si="446"/>
        <v>107882</v>
      </c>
    </row>
    <row r="5714" spans="1:11" x14ac:dyDescent="0.25">
      <c r="A5714" s="8">
        <v>5706</v>
      </c>
      <c r="B5714" s="8">
        <v>17</v>
      </c>
      <c r="C5714" s="8">
        <v>25062.3</v>
      </c>
      <c r="D5714" s="8">
        <f t="shared" si="447"/>
        <v>25.0623</v>
      </c>
      <c r="E5714" s="8">
        <v>23.349301000000001</v>
      </c>
      <c r="F5714" s="4">
        <f t="shared" si="448"/>
        <v>-1.7129989999999999</v>
      </c>
      <c r="G5714" s="4">
        <f t="shared" si="449"/>
        <v>1.7129989999999999</v>
      </c>
      <c r="H5714" s="8">
        <f t="shared" si="450"/>
        <v>2.9343655740009997</v>
      </c>
      <c r="J5714" s="8">
        <v>107408</v>
      </c>
      <c r="K5714" s="8">
        <f t="shared" si="446"/>
        <v>107408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447"/>
        <v>-0.92471500000000006</v>
      </c>
      <c r="E5715" s="8">
        <v>-0.92471499999999995</v>
      </c>
      <c r="F5715" s="4">
        <f t="shared" si="448"/>
        <v>1.1102230246251565E-16</v>
      </c>
      <c r="G5715" s="4">
        <f t="shared" si="449"/>
        <v>1.1102230246251565E-16</v>
      </c>
      <c r="H5715" s="8">
        <f t="shared" si="450"/>
        <v>1.2325951644078309E-32</v>
      </c>
      <c r="J5715" s="8">
        <v>106862</v>
      </c>
      <c r="K5715" s="8">
        <f t="shared" si="446"/>
        <v>106862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447"/>
        <v>-0.61187499999999995</v>
      </c>
      <c r="E5716" s="8">
        <v>-0.61187499999999995</v>
      </c>
      <c r="F5716" s="4">
        <f t="shared" si="448"/>
        <v>0</v>
      </c>
      <c r="G5716" s="4">
        <f t="shared" si="449"/>
        <v>0</v>
      </c>
      <c r="H5716" s="8">
        <f t="shared" si="450"/>
        <v>0</v>
      </c>
      <c r="J5716" s="8">
        <v>106853</v>
      </c>
      <c r="K5716" s="8">
        <f t="shared" si="446"/>
        <v>106853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447"/>
        <v>-0.61187499999999995</v>
      </c>
      <c r="E5717" s="8">
        <v>-0.61187499999999995</v>
      </c>
      <c r="F5717" s="4">
        <f t="shared" si="448"/>
        <v>0</v>
      </c>
      <c r="G5717" s="4">
        <f t="shared" si="449"/>
        <v>0</v>
      </c>
      <c r="H5717" s="8">
        <f t="shared" si="450"/>
        <v>0</v>
      </c>
      <c r="J5717" s="8">
        <v>106683</v>
      </c>
      <c r="K5717" s="8">
        <f t="shared" si="446"/>
        <v>106683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447"/>
        <v>-0.61187499999999995</v>
      </c>
      <c r="E5718" s="8">
        <v>-0.61187499999999995</v>
      </c>
      <c r="F5718" s="4">
        <f t="shared" si="448"/>
        <v>0</v>
      </c>
      <c r="G5718" s="4">
        <f t="shared" si="449"/>
        <v>0</v>
      </c>
      <c r="H5718" s="8">
        <f t="shared" si="450"/>
        <v>0</v>
      </c>
      <c r="J5718" s="8">
        <v>89313.5</v>
      </c>
      <c r="K5718" s="8">
        <f t="shared" si="446"/>
        <v>89313.5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447"/>
        <v>-0.61187499999999995</v>
      </c>
      <c r="E5719" s="8">
        <v>-0.61187499999999995</v>
      </c>
      <c r="F5719" s="4">
        <f t="shared" si="448"/>
        <v>0</v>
      </c>
      <c r="G5719" s="4">
        <f t="shared" si="449"/>
        <v>0</v>
      </c>
      <c r="H5719" s="8">
        <f t="shared" si="450"/>
        <v>0</v>
      </c>
      <c r="J5719" s="8">
        <v>23177.1</v>
      </c>
      <c r="K5719" s="8">
        <f t="shared" si="446"/>
        <v>23177.1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447"/>
        <v>-0.61187499999999995</v>
      </c>
      <c r="E5720" s="8">
        <v>-0.61187499999999995</v>
      </c>
      <c r="F5720" s="4">
        <f t="shared" si="448"/>
        <v>0</v>
      </c>
      <c r="G5720" s="4">
        <f t="shared" si="449"/>
        <v>0</v>
      </c>
      <c r="H5720" s="8">
        <f t="shared" si="450"/>
        <v>0</v>
      </c>
      <c r="J5720" s="8">
        <v>-924.71500000000003</v>
      </c>
      <c r="K5720" s="8">
        <f t="shared" si="446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447"/>
        <v>-0.61187499999999995</v>
      </c>
      <c r="E5721" s="8">
        <v>-0.61187499999999995</v>
      </c>
      <c r="F5721" s="4">
        <f t="shared" si="448"/>
        <v>0</v>
      </c>
      <c r="G5721" s="4">
        <f t="shared" si="449"/>
        <v>0</v>
      </c>
      <c r="H5721" s="8">
        <f t="shared" si="450"/>
        <v>0</v>
      </c>
      <c r="J5721" s="8">
        <v>-611.875</v>
      </c>
      <c r="K5721" s="8">
        <f t="shared" si="446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447"/>
        <v>-0.61187499999999995</v>
      </c>
      <c r="E5722" s="8">
        <v>-0.61187499999999995</v>
      </c>
      <c r="F5722" s="4">
        <f t="shared" si="448"/>
        <v>0</v>
      </c>
      <c r="G5722" s="4">
        <f t="shared" si="449"/>
        <v>0</v>
      </c>
      <c r="H5722" s="8">
        <f t="shared" si="450"/>
        <v>0</v>
      </c>
      <c r="J5722" s="8">
        <v>-611.875</v>
      </c>
      <c r="K5722" s="8">
        <f t="shared" si="446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447"/>
        <v>-0.61187499999999995</v>
      </c>
      <c r="E5723" s="8">
        <v>-0.61187499999999995</v>
      </c>
      <c r="F5723" s="4">
        <f t="shared" si="448"/>
        <v>0</v>
      </c>
      <c r="G5723" s="4">
        <f t="shared" si="449"/>
        <v>0</v>
      </c>
      <c r="H5723" s="8">
        <f t="shared" si="450"/>
        <v>0</v>
      </c>
      <c r="J5723" s="8">
        <v>-611.875</v>
      </c>
      <c r="K5723" s="8">
        <f t="shared" si="446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447"/>
        <v>-0.61187499999999995</v>
      </c>
      <c r="E5724" s="8">
        <v>-0.61187499999999995</v>
      </c>
      <c r="F5724" s="4">
        <f t="shared" si="448"/>
        <v>0</v>
      </c>
      <c r="G5724" s="4">
        <f t="shared" si="449"/>
        <v>0</v>
      </c>
      <c r="H5724" s="8">
        <f t="shared" si="450"/>
        <v>0</v>
      </c>
      <c r="J5724" s="8">
        <v>-611.875</v>
      </c>
      <c r="K5724" s="8">
        <f t="shared" si="446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447"/>
        <v>-0.61187499999999995</v>
      </c>
      <c r="E5725" s="8">
        <v>-0.61187499999999995</v>
      </c>
      <c r="F5725" s="4">
        <f t="shared" si="448"/>
        <v>0</v>
      </c>
      <c r="G5725" s="4">
        <f t="shared" si="449"/>
        <v>0</v>
      </c>
      <c r="H5725" s="8">
        <f t="shared" si="450"/>
        <v>0</v>
      </c>
      <c r="J5725" s="8">
        <v>-611.875</v>
      </c>
      <c r="K5725" s="8">
        <f t="shared" si="446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447"/>
        <v>-1.0669200000000001</v>
      </c>
      <c r="E5726" s="8">
        <v>-1.0669150000000001</v>
      </c>
      <c r="F5726" s="4">
        <f t="shared" si="448"/>
        <v>5.000000000032756E-6</v>
      </c>
      <c r="G5726" s="4">
        <f t="shared" si="449"/>
        <v>5.000000000032756E-6</v>
      </c>
      <c r="H5726" s="8">
        <f t="shared" si="450"/>
        <v>2.5000000000327561E-11</v>
      </c>
      <c r="J5726" s="8">
        <v>-611.875</v>
      </c>
      <c r="K5726" s="8">
        <f t="shared" si="446"/>
        <v>-611.875</v>
      </c>
    </row>
    <row r="5727" spans="1:11" x14ac:dyDescent="0.25">
      <c r="A5727" s="8">
        <v>5719</v>
      </c>
      <c r="B5727" s="8">
        <v>6</v>
      </c>
      <c r="C5727" s="8">
        <v>-3344.22</v>
      </c>
      <c r="D5727" s="8">
        <f t="shared" si="447"/>
        <v>-3.34422</v>
      </c>
      <c r="E5727" s="8">
        <v>-3.3454999999999999</v>
      </c>
      <c r="F5727" s="4">
        <f t="shared" si="448"/>
        <v>-1.2799999999999478E-3</v>
      </c>
      <c r="G5727" s="4">
        <f t="shared" si="449"/>
        <v>1.2799999999999478E-3</v>
      </c>
      <c r="H5727" s="8">
        <f t="shared" si="450"/>
        <v>1.6383999999998664E-6</v>
      </c>
      <c r="J5727" s="8">
        <v>-611.875</v>
      </c>
      <c r="K5727" s="8">
        <f t="shared" si="446"/>
        <v>-611.875</v>
      </c>
    </row>
    <row r="5728" spans="1:11" x14ac:dyDescent="0.25">
      <c r="A5728" s="8">
        <v>5720</v>
      </c>
      <c r="B5728" s="8">
        <v>7</v>
      </c>
      <c r="C5728" s="8">
        <v>92772.9</v>
      </c>
      <c r="D5728" s="8">
        <f t="shared" si="447"/>
        <v>92.772899999999993</v>
      </c>
      <c r="E5728" s="8">
        <v>92.804464999999993</v>
      </c>
      <c r="F5728" s="4">
        <f t="shared" si="448"/>
        <v>3.1565000000000509E-2</v>
      </c>
      <c r="G5728" s="4">
        <f t="shared" si="449"/>
        <v>3.1565000000000509E-2</v>
      </c>
      <c r="H5728" s="8">
        <f t="shared" si="450"/>
        <v>9.9634922500003217E-4</v>
      </c>
      <c r="J5728" s="8">
        <v>-611.875</v>
      </c>
      <c r="K5728" s="8">
        <f t="shared" si="446"/>
        <v>-611.875</v>
      </c>
    </row>
    <row r="5729" spans="1:11" x14ac:dyDescent="0.25">
      <c r="A5729" s="8">
        <v>5721</v>
      </c>
      <c r="B5729" s="8">
        <v>8</v>
      </c>
      <c r="C5729" s="8">
        <v>111110</v>
      </c>
      <c r="D5729" s="8">
        <f t="shared" si="447"/>
        <v>111.11</v>
      </c>
      <c r="E5729" s="8">
        <v>111.147679</v>
      </c>
      <c r="F5729" s="4">
        <f t="shared" si="448"/>
        <v>3.7678999999997131E-2</v>
      </c>
      <c r="G5729" s="4">
        <f t="shared" si="449"/>
        <v>3.7678999999997131E-2</v>
      </c>
      <c r="H5729" s="8">
        <f t="shared" si="450"/>
        <v>1.4197070409997837E-3</v>
      </c>
      <c r="J5729" s="8">
        <v>-611.875</v>
      </c>
      <c r="K5729" s="8">
        <f t="shared" si="446"/>
        <v>-611.875</v>
      </c>
    </row>
    <row r="5730" spans="1:11" x14ac:dyDescent="0.25">
      <c r="A5730" s="8">
        <v>5722</v>
      </c>
      <c r="B5730" s="8">
        <v>9</v>
      </c>
      <c r="C5730" s="8">
        <v>110327</v>
      </c>
      <c r="D5730" s="8">
        <f t="shared" si="447"/>
        <v>110.327</v>
      </c>
      <c r="E5730" s="8">
        <v>110.801349</v>
      </c>
      <c r="F5730" s="4">
        <f t="shared" si="448"/>
        <v>0.47434900000000368</v>
      </c>
      <c r="G5730" s="4">
        <f t="shared" si="449"/>
        <v>0.47434900000000368</v>
      </c>
      <c r="H5730" s="8">
        <f t="shared" si="450"/>
        <v>0.22500697380100348</v>
      </c>
      <c r="J5730" s="8">
        <v>-611.875</v>
      </c>
      <c r="K5730" s="8">
        <f t="shared" si="446"/>
        <v>-611.875</v>
      </c>
    </row>
    <row r="5731" spans="1:11" x14ac:dyDescent="0.25">
      <c r="A5731" s="8">
        <v>5723</v>
      </c>
      <c r="B5731" s="8">
        <v>10</v>
      </c>
      <c r="C5731" s="8">
        <v>109715</v>
      </c>
      <c r="D5731" s="8">
        <f t="shared" si="447"/>
        <v>109.715</v>
      </c>
      <c r="E5731" s="8">
        <v>110.169099</v>
      </c>
      <c r="F5731" s="4">
        <f t="shared" si="448"/>
        <v>0.45409899999999936</v>
      </c>
      <c r="G5731" s="4">
        <f t="shared" si="449"/>
        <v>0.45409899999999936</v>
      </c>
      <c r="H5731" s="8">
        <f t="shared" si="450"/>
        <v>0.20620590180099943</v>
      </c>
      <c r="J5731" s="8">
        <v>-1066.92</v>
      </c>
      <c r="K5731" s="8">
        <f t="shared" si="446"/>
        <v>-1066.92</v>
      </c>
    </row>
    <row r="5732" spans="1:11" x14ac:dyDescent="0.25">
      <c r="A5732" s="8">
        <v>5724</v>
      </c>
      <c r="B5732" s="8">
        <v>11</v>
      </c>
      <c r="C5732" s="8">
        <v>109225</v>
      </c>
      <c r="D5732" s="8">
        <f t="shared" si="447"/>
        <v>109.22499999999999</v>
      </c>
      <c r="E5732" s="8">
        <v>109.56711199999999</v>
      </c>
      <c r="F5732" s="4">
        <f t="shared" si="448"/>
        <v>0.34211200000000019</v>
      </c>
      <c r="G5732" s="4">
        <f t="shared" si="449"/>
        <v>0.34211200000000019</v>
      </c>
      <c r="H5732" s="8">
        <f t="shared" si="450"/>
        <v>0.11704062054400013</v>
      </c>
      <c r="J5732" s="8">
        <v>-3338.37</v>
      </c>
      <c r="K5732" s="8">
        <f t="shared" si="446"/>
        <v>-3338.37</v>
      </c>
    </row>
    <row r="5733" spans="1:11" x14ac:dyDescent="0.25">
      <c r="A5733" s="8">
        <v>5725</v>
      </c>
      <c r="B5733" s="8">
        <v>12</v>
      </c>
      <c r="C5733" s="8">
        <v>108828</v>
      </c>
      <c r="D5733" s="8">
        <f t="shared" si="447"/>
        <v>108.828</v>
      </c>
      <c r="E5733" s="8">
        <v>108.895893</v>
      </c>
      <c r="F5733" s="4">
        <f t="shared" si="448"/>
        <v>6.7892999999997983E-2</v>
      </c>
      <c r="G5733" s="4">
        <f t="shared" si="449"/>
        <v>6.7892999999997983E-2</v>
      </c>
      <c r="H5733" s="8">
        <f t="shared" si="450"/>
        <v>4.6094594489997261E-3</v>
      </c>
      <c r="J5733" s="8">
        <v>73674.899999999994</v>
      </c>
      <c r="K5733" s="8">
        <f t="shared" si="446"/>
        <v>73674.899999999994</v>
      </c>
    </row>
    <row r="5734" spans="1:11" x14ac:dyDescent="0.25">
      <c r="A5734" s="8">
        <v>5726</v>
      </c>
      <c r="B5734" s="8">
        <v>13</v>
      </c>
      <c r="C5734" s="8">
        <v>108376</v>
      </c>
      <c r="D5734" s="8">
        <f t="shared" si="447"/>
        <v>108.376</v>
      </c>
      <c r="E5734" s="8">
        <v>108.516206</v>
      </c>
      <c r="F5734" s="4">
        <f t="shared" si="448"/>
        <v>0.14020599999999206</v>
      </c>
      <c r="G5734" s="4">
        <f t="shared" si="449"/>
        <v>0.14020599999999206</v>
      </c>
      <c r="H5734" s="8">
        <f t="shared" si="450"/>
        <v>1.9657722435997772E-2</v>
      </c>
      <c r="J5734" s="8">
        <v>111978</v>
      </c>
      <c r="K5734" s="8">
        <f t="shared" si="446"/>
        <v>111978</v>
      </c>
    </row>
    <row r="5735" spans="1:11" x14ac:dyDescent="0.25">
      <c r="A5735" s="8">
        <v>5727</v>
      </c>
      <c r="B5735" s="8">
        <v>14</v>
      </c>
      <c r="C5735" s="8">
        <v>107971</v>
      </c>
      <c r="D5735" s="8">
        <f t="shared" si="447"/>
        <v>107.971</v>
      </c>
      <c r="E5735" s="8">
        <v>107.98168699999999</v>
      </c>
      <c r="F5735" s="4">
        <f t="shared" si="448"/>
        <v>1.0686999999990121E-2</v>
      </c>
      <c r="G5735" s="4">
        <f t="shared" si="449"/>
        <v>1.0686999999990121E-2</v>
      </c>
      <c r="H5735" s="8">
        <f t="shared" si="450"/>
        <v>1.1421196899978885E-4</v>
      </c>
      <c r="J5735" s="8">
        <v>111172</v>
      </c>
      <c r="K5735" s="8">
        <f t="shared" si="446"/>
        <v>111172</v>
      </c>
    </row>
    <row r="5736" spans="1:11" x14ac:dyDescent="0.25">
      <c r="A5736" s="8">
        <v>5728</v>
      </c>
      <c r="B5736" s="8">
        <v>15</v>
      </c>
      <c r="C5736" s="8">
        <v>107542</v>
      </c>
      <c r="D5736" s="8">
        <f t="shared" si="447"/>
        <v>107.542</v>
      </c>
      <c r="E5736" s="8">
        <v>107.97051999999999</v>
      </c>
      <c r="F5736" s="4">
        <f t="shared" si="448"/>
        <v>0.4285199999999918</v>
      </c>
      <c r="G5736" s="4">
        <f t="shared" si="449"/>
        <v>0.4285199999999918</v>
      </c>
      <c r="H5736" s="8">
        <f t="shared" si="450"/>
        <v>0.18362939039999296</v>
      </c>
      <c r="J5736" s="8">
        <v>110454</v>
      </c>
      <c r="K5736" s="8">
        <f t="shared" si="446"/>
        <v>110454</v>
      </c>
    </row>
    <row r="5737" spans="1:11" x14ac:dyDescent="0.25">
      <c r="A5737" s="8">
        <v>5729</v>
      </c>
      <c r="B5737" s="8">
        <v>16</v>
      </c>
      <c r="C5737" s="8">
        <v>93551.3</v>
      </c>
      <c r="D5737" s="8">
        <f t="shared" si="447"/>
        <v>93.551299999999998</v>
      </c>
      <c r="E5737" s="8">
        <v>92.741656000000006</v>
      </c>
      <c r="F5737" s="4">
        <f t="shared" si="448"/>
        <v>-0.80964399999999159</v>
      </c>
      <c r="G5737" s="4">
        <f t="shared" si="449"/>
        <v>0.80964399999999159</v>
      </c>
      <c r="H5737" s="8">
        <f t="shared" si="450"/>
        <v>0.65552340673598641</v>
      </c>
      <c r="J5737" s="8">
        <v>109643</v>
      </c>
      <c r="K5737" s="8">
        <f t="shared" si="446"/>
        <v>109643</v>
      </c>
    </row>
    <row r="5738" spans="1:11" x14ac:dyDescent="0.25">
      <c r="A5738" s="8">
        <v>5730</v>
      </c>
      <c r="B5738" s="8">
        <v>17</v>
      </c>
      <c r="C5738" s="8">
        <v>27992.5</v>
      </c>
      <c r="D5738" s="8">
        <f t="shared" si="447"/>
        <v>27.9925</v>
      </c>
      <c r="E5738" s="8">
        <v>26.55</v>
      </c>
      <c r="F5738" s="4">
        <f t="shared" si="448"/>
        <v>-1.442499999999999</v>
      </c>
      <c r="G5738" s="4">
        <f t="shared" si="449"/>
        <v>1.442499999999999</v>
      </c>
      <c r="H5738" s="8">
        <f t="shared" si="450"/>
        <v>2.0808062499999971</v>
      </c>
      <c r="J5738" s="8">
        <v>108882</v>
      </c>
      <c r="K5738" s="8">
        <f t="shared" si="446"/>
        <v>108882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447"/>
        <v>-0.92471500000000006</v>
      </c>
      <c r="E5739" s="8">
        <v>-0.92471499999999995</v>
      </c>
      <c r="F5739" s="4">
        <f t="shared" si="448"/>
        <v>1.1102230246251565E-16</v>
      </c>
      <c r="G5739" s="4">
        <f t="shared" si="449"/>
        <v>1.1102230246251565E-16</v>
      </c>
      <c r="H5739" s="8">
        <f t="shared" si="450"/>
        <v>1.2325951644078309E-32</v>
      </c>
      <c r="J5739" s="8">
        <v>108156</v>
      </c>
      <c r="K5739" s="8">
        <f t="shared" si="446"/>
        <v>108156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447"/>
        <v>-0.61187499999999995</v>
      </c>
      <c r="E5740" s="8">
        <v>-0.61187499999999995</v>
      </c>
      <c r="F5740" s="4">
        <f t="shared" si="448"/>
        <v>0</v>
      </c>
      <c r="G5740" s="4">
        <f t="shared" si="449"/>
        <v>0</v>
      </c>
      <c r="H5740" s="8">
        <f t="shared" si="450"/>
        <v>0</v>
      </c>
      <c r="J5740" s="8">
        <v>108146</v>
      </c>
      <c r="K5740" s="8">
        <f t="shared" ref="K5740:K5803" si="451">J5740</f>
        <v>108146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447"/>
        <v>-0.61187499999999995</v>
      </c>
      <c r="E5741" s="8">
        <v>-0.61187499999999995</v>
      </c>
      <c r="F5741" s="4">
        <f t="shared" si="448"/>
        <v>0</v>
      </c>
      <c r="G5741" s="4">
        <f t="shared" si="449"/>
        <v>0</v>
      </c>
      <c r="H5741" s="8">
        <f t="shared" si="450"/>
        <v>0</v>
      </c>
      <c r="J5741" s="8">
        <v>107786</v>
      </c>
      <c r="K5741" s="8">
        <f t="shared" si="451"/>
        <v>107786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447"/>
        <v>-0.61187499999999995</v>
      </c>
      <c r="E5742" s="8">
        <v>-0.61187499999999995</v>
      </c>
      <c r="F5742" s="4">
        <f t="shared" si="448"/>
        <v>0</v>
      </c>
      <c r="G5742" s="4">
        <f t="shared" si="449"/>
        <v>0</v>
      </c>
      <c r="H5742" s="8">
        <f t="shared" si="450"/>
        <v>0</v>
      </c>
      <c r="J5742" s="8">
        <v>86803.199999999997</v>
      </c>
      <c r="K5742" s="8">
        <f t="shared" si="451"/>
        <v>86803.199999999997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447"/>
        <v>-0.61187499999999995</v>
      </c>
      <c r="E5743" s="8">
        <v>-0.61187499999999995</v>
      </c>
      <c r="F5743" s="4">
        <f t="shared" si="448"/>
        <v>0</v>
      </c>
      <c r="G5743" s="4">
        <f t="shared" si="449"/>
        <v>0</v>
      </c>
      <c r="H5743" s="8">
        <f t="shared" si="450"/>
        <v>0</v>
      </c>
      <c r="J5743" s="8">
        <v>23537.1</v>
      </c>
      <c r="K5743" s="8">
        <f t="shared" si="451"/>
        <v>23537.1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447"/>
        <v>-0.61187499999999995</v>
      </c>
      <c r="E5744" s="8">
        <v>-0.61187499999999995</v>
      </c>
      <c r="F5744" s="4">
        <f t="shared" si="448"/>
        <v>0</v>
      </c>
      <c r="G5744" s="4">
        <f t="shared" si="449"/>
        <v>0</v>
      </c>
      <c r="H5744" s="8">
        <f t="shared" si="450"/>
        <v>0</v>
      </c>
      <c r="J5744" s="8">
        <v>-924.71500000000003</v>
      </c>
      <c r="K5744" s="8">
        <f t="shared" si="45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447"/>
        <v>-0.61187499999999995</v>
      </c>
      <c r="E5745" s="8">
        <v>-0.61187499999999995</v>
      </c>
      <c r="F5745" s="4">
        <f t="shared" si="448"/>
        <v>0</v>
      </c>
      <c r="G5745" s="4">
        <f t="shared" si="449"/>
        <v>0</v>
      </c>
      <c r="H5745" s="8">
        <f t="shared" si="450"/>
        <v>0</v>
      </c>
      <c r="J5745" s="8">
        <v>-611.875</v>
      </c>
      <c r="K5745" s="8">
        <f t="shared" si="45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447"/>
        <v>-0.61187499999999995</v>
      </c>
      <c r="E5746" s="8">
        <v>-0.61187499999999995</v>
      </c>
      <c r="F5746" s="4">
        <f t="shared" si="448"/>
        <v>0</v>
      </c>
      <c r="G5746" s="4">
        <f t="shared" si="449"/>
        <v>0</v>
      </c>
      <c r="H5746" s="8">
        <f t="shared" si="450"/>
        <v>0</v>
      </c>
      <c r="J5746" s="8">
        <v>-611.875</v>
      </c>
      <c r="K5746" s="8">
        <f t="shared" si="45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447"/>
        <v>-0.61187499999999995</v>
      </c>
      <c r="E5747" s="8">
        <v>-0.61187499999999995</v>
      </c>
      <c r="F5747" s="4">
        <f t="shared" si="448"/>
        <v>0</v>
      </c>
      <c r="G5747" s="4">
        <f t="shared" si="449"/>
        <v>0</v>
      </c>
      <c r="H5747" s="8">
        <f t="shared" si="450"/>
        <v>0</v>
      </c>
      <c r="J5747" s="8">
        <v>-611.875</v>
      </c>
      <c r="K5747" s="8">
        <f t="shared" si="45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447"/>
        <v>-0.61187499999999995</v>
      </c>
      <c r="E5748" s="8">
        <v>-0.61187499999999995</v>
      </c>
      <c r="F5748" s="4">
        <f t="shared" si="448"/>
        <v>0</v>
      </c>
      <c r="G5748" s="4">
        <f t="shared" si="449"/>
        <v>0</v>
      </c>
      <c r="H5748" s="8">
        <f t="shared" si="450"/>
        <v>0</v>
      </c>
      <c r="J5748" s="8">
        <v>-611.875</v>
      </c>
      <c r="K5748" s="8">
        <f t="shared" si="45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447"/>
        <v>-0.61187499999999995</v>
      </c>
      <c r="E5749" s="8">
        <v>-0.61187499999999995</v>
      </c>
      <c r="F5749" s="4">
        <f t="shared" si="448"/>
        <v>0</v>
      </c>
      <c r="G5749" s="4">
        <f t="shared" si="449"/>
        <v>0</v>
      </c>
      <c r="H5749" s="8">
        <f t="shared" si="450"/>
        <v>0</v>
      </c>
      <c r="J5749" s="8">
        <v>-611.875</v>
      </c>
      <c r="K5749" s="8">
        <f t="shared" si="45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447"/>
        <v>-1.0669200000000001</v>
      </c>
      <c r="E5750" s="8">
        <v>-1.0669150000000001</v>
      </c>
      <c r="F5750" s="4">
        <f t="shared" si="448"/>
        <v>5.000000000032756E-6</v>
      </c>
      <c r="G5750" s="4">
        <f t="shared" si="449"/>
        <v>5.000000000032756E-6</v>
      </c>
      <c r="H5750" s="8">
        <f t="shared" si="450"/>
        <v>2.5000000000327561E-11</v>
      </c>
      <c r="J5750" s="8">
        <v>-611.875</v>
      </c>
      <c r="K5750" s="8">
        <f t="shared" si="451"/>
        <v>-611.875</v>
      </c>
    </row>
    <row r="5751" spans="1:11" x14ac:dyDescent="0.25">
      <c r="A5751" s="8">
        <v>5743</v>
      </c>
      <c r="B5751" s="8">
        <v>6</v>
      </c>
      <c r="C5751" s="8">
        <v>-4261.22</v>
      </c>
      <c r="D5751" s="8">
        <f t="shared" si="447"/>
        <v>-4.2612200000000007</v>
      </c>
      <c r="E5751" s="8">
        <v>-4.6955299999999998</v>
      </c>
      <c r="F5751" s="4">
        <f t="shared" si="448"/>
        <v>-0.43430999999999909</v>
      </c>
      <c r="G5751" s="4">
        <f t="shared" si="449"/>
        <v>0.43430999999999909</v>
      </c>
      <c r="H5751" s="8">
        <f t="shared" si="450"/>
        <v>0.18862517609999921</v>
      </c>
      <c r="J5751" s="8">
        <v>-611.875</v>
      </c>
      <c r="K5751" s="8">
        <f t="shared" si="451"/>
        <v>-611.875</v>
      </c>
    </row>
    <row r="5752" spans="1:11" x14ac:dyDescent="0.25">
      <c r="A5752" s="8">
        <v>5744</v>
      </c>
      <c r="B5752" s="8">
        <v>7</v>
      </c>
      <c r="C5752" s="8">
        <v>108287</v>
      </c>
      <c r="D5752" s="8">
        <f t="shared" si="447"/>
        <v>108.28700000000001</v>
      </c>
      <c r="E5752" s="8">
        <v>109.18960800000001</v>
      </c>
      <c r="F5752" s="4">
        <f t="shared" si="448"/>
        <v>0.90260800000000074</v>
      </c>
      <c r="G5752" s="4">
        <f t="shared" si="449"/>
        <v>0.90260800000000074</v>
      </c>
      <c r="H5752" s="8">
        <f t="shared" si="450"/>
        <v>0.8147012016640014</v>
      </c>
      <c r="J5752" s="8">
        <v>-611.875</v>
      </c>
      <c r="K5752" s="8">
        <f t="shared" si="451"/>
        <v>-611.875</v>
      </c>
    </row>
    <row r="5753" spans="1:11" x14ac:dyDescent="0.25">
      <c r="A5753" s="8">
        <v>5745</v>
      </c>
      <c r="B5753" s="8">
        <v>8</v>
      </c>
      <c r="C5753" s="8">
        <v>110170</v>
      </c>
      <c r="D5753" s="8">
        <f t="shared" si="447"/>
        <v>110.17</v>
      </c>
      <c r="E5753" s="8">
        <v>110.527598</v>
      </c>
      <c r="F5753" s="4">
        <f t="shared" si="448"/>
        <v>0.35759799999999586</v>
      </c>
      <c r="G5753" s="4">
        <f t="shared" si="449"/>
        <v>0.35759799999999586</v>
      </c>
      <c r="H5753" s="8">
        <f t="shared" si="450"/>
        <v>0.12787632960399703</v>
      </c>
      <c r="J5753" s="8">
        <v>-611.875</v>
      </c>
      <c r="K5753" s="8">
        <f t="shared" si="451"/>
        <v>-611.875</v>
      </c>
    </row>
    <row r="5754" spans="1:11" x14ac:dyDescent="0.25">
      <c r="A5754" s="8">
        <v>5746</v>
      </c>
      <c r="B5754" s="8">
        <v>9</v>
      </c>
      <c r="C5754" s="8">
        <v>109079</v>
      </c>
      <c r="D5754" s="8">
        <f t="shared" si="447"/>
        <v>109.07899999999999</v>
      </c>
      <c r="E5754" s="8">
        <v>109.25743799999999</v>
      </c>
      <c r="F5754" s="4">
        <f t="shared" si="448"/>
        <v>0.17843799999999987</v>
      </c>
      <c r="G5754" s="4">
        <f t="shared" si="449"/>
        <v>0.17843799999999987</v>
      </c>
      <c r="H5754" s="8">
        <f t="shared" si="450"/>
        <v>3.1840119843999953E-2</v>
      </c>
      <c r="J5754" s="8">
        <v>-611.875</v>
      </c>
      <c r="K5754" s="8">
        <f t="shared" si="451"/>
        <v>-611.875</v>
      </c>
    </row>
    <row r="5755" spans="1:11" x14ac:dyDescent="0.25">
      <c r="A5755" s="8">
        <v>5747</v>
      </c>
      <c r="B5755" s="8">
        <v>10</v>
      </c>
      <c r="C5755" s="8">
        <v>108220</v>
      </c>
      <c r="D5755" s="8">
        <f t="shared" si="447"/>
        <v>108.22</v>
      </c>
      <c r="E5755" s="8">
        <v>108.70204</v>
      </c>
      <c r="F5755" s="4">
        <f t="shared" si="448"/>
        <v>0.4820399999999978</v>
      </c>
      <c r="G5755" s="4">
        <f t="shared" si="449"/>
        <v>0.4820399999999978</v>
      </c>
      <c r="H5755" s="8">
        <f t="shared" si="450"/>
        <v>0.23236256159999788</v>
      </c>
      <c r="J5755" s="8">
        <v>-1066.92</v>
      </c>
      <c r="K5755" s="8">
        <f t="shared" si="451"/>
        <v>-1066.92</v>
      </c>
    </row>
    <row r="5756" spans="1:11" x14ac:dyDescent="0.25">
      <c r="A5756" s="8">
        <v>5748</v>
      </c>
      <c r="B5756" s="8">
        <v>11</v>
      </c>
      <c r="C5756" s="8">
        <v>107564</v>
      </c>
      <c r="D5756" s="8">
        <f t="shared" si="447"/>
        <v>107.56399999999999</v>
      </c>
      <c r="E5756" s="8">
        <v>107.711895</v>
      </c>
      <c r="F5756" s="4">
        <f t="shared" si="448"/>
        <v>0.14789500000000544</v>
      </c>
      <c r="G5756" s="4">
        <f t="shared" si="449"/>
        <v>0.14789500000000544</v>
      </c>
      <c r="H5756" s="8">
        <f t="shared" si="450"/>
        <v>2.187293102500161E-2</v>
      </c>
      <c r="J5756" s="8">
        <v>-3345.49</v>
      </c>
      <c r="K5756" s="8">
        <f t="shared" si="451"/>
        <v>-3345.49</v>
      </c>
    </row>
    <row r="5757" spans="1:11" x14ac:dyDescent="0.25">
      <c r="A5757" s="8">
        <v>5749</v>
      </c>
      <c r="B5757" s="8">
        <v>12</v>
      </c>
      <c r="C5757" s="8">
        <v>106945</v>
      </c>
      <c r="D5757" s="8">
        <f t="shared" si="447"/>
        <v>106.94499999999999</v>
      </c>
      <c r="E5757" s="8">
        <v>107.207318</v>
      </c>
      <c r="F5757" s="4">
        <f t="shared" si="448"/>
        <v>0.2623180000000076</v>
      </c>
      <c r="G5757" s="4">
        <f t="shared" si="449"/>
        <v>0.2623180000000076</v>
      </c>
      <c r="H5757" s="8">
        <f t="shared" si="450"/>
        <v>6.8810733124003987E-2</v>
      </c>
      <c r="J5757" s="8">
        <v>92732.3</v>
      </c>
      <c r="K5757" s="8">
        <f t="shared" si="451"/>
        <v>92732.3</v>
      </c>
    </row>
    <row r="5758" spans="1:11" x14ac:dyDescent="0.25">
      <c r="A5758" s="8">
        <v>5750</v>
      </c>
      <c r="B5758" s="8">
        <v>13</v>
      </c>
      <c r="C5758" s="8">
        <v>106580</v>
      </c>
      <c r="D5758" s="8">
        <f t="shared" si="447"/>
        <v>106.58</v>
      </c>
      <c r="E5758" s="8">
        <v>106.632076</v>
      </c>
      <c r="F5758" s="4">
        <f t="shared" si="448"/>
        <v>5.2075999999999567E-2</v>
      </c>
      <c r="G5758" s="4">
        <f t="shared" si="449"/>
        <v>5.2075999999999567E-2</v>
      </c>
      <c r="H5758" s="8">
        <f t="shared" si="450"/>
        <v>2.711909775999955E-3</v>
      </c>
      <c r="J5758" s="8">
        <v>111597</v>
      </c>
      <c r="K5758" s="8">
        <f t="shared" si="451"/>
        <v>111597</v>
      </c>
    </row>
    <row r="5759" spans="1:11" x14ac:dyDescent="0.25">
      <c r="A5759" s="8">
        <v>5751</v>
      </c>
      <c r="B5759" s="8">
        <v>14</v>
      </c>
      <c r="C5759" s="8">
        <v>106398</v>
      </c>
      <c r="D5759" s="8">
        <f t="shared" si="447"/>
        <v>106.398</v>
      </c>
      <c r="E5759" s="8">
        <v>106.361947</v>
      </c>
      <c r="F5759" s="4">
        <f t="shared" si="448"/>
        <v>-3.605299999999545E-2</v>
      </c>
      <c r="G5759" s="4">
        <f t="shared" si="449"/>
        <v>3.605299999999545E-2</v>
      </c>
      <c r="H5759" s="8">
        <f t="shared" si="450"/>
        <v>1.2998188089996718E-3</v>
      </c>
      <c r="J5759" s="8">
        <v>110657</v>
      </c>
      <c r="K5759" s="8">
        <f t="shared" si="451"/>
        <v>110657</v>
      </c>
    </row>
    <row r="5760" spans="1:11" x14ac:dyDescent="0.25">
      <c r="A5760" s="8">
        <v>5752</v>
      </c>
      <c r="B5760" s="8">
        <v>15</v>
      </c>
      <c r="C5760" s="8">
        <v>106227</v>
      </c>
      <c r="D5760" s="8">
        <f t="shared" si="447"/>
        <v>106.227</v>
      </c>
      <c r="E5760" s="8">
        <v>106.576314</v>
      </c>
      <c r="F5760" s="4">
        <f t="shared" si="448"/>
        <v>0.34931399999999257</v>
      </c>
      <c r="G5760" s="4">
        <f t="shared" si="449"/>
        <v>0.34931399999999257</v>
      </c>
      <c r="H5760" s="8">
        <f t="shared" si="450"/>
        <v>0.12202027059599481</v>
      </c>
      <c r="J5760" s="8">
        <v>110040</v>
      </c>
      <c r="K5760" s="8">
        <f t="shared" si="451"/>
        <v>110040</v>
      </c>
    </row>
    <row r="5761" spans="1:11" x14ac:dyDescent="0.25">
      <c r="A5761" s="8">
        <v>5753</v>
      </c>
      <c r="B5761" s="8">
        <v>16</v>
      </c>
      <c r="C5761" s="8">
        <v>104227</v>
      </c>
      <c r="D5761" s="8">
        <f t="shared" si="447"/>
        <v>104.227</v>
      </c>
      <c r="E5761" s="8">
        <v>103.53943700000001</v>
      </c>
      <c r="F5761" s="4">
        <f t="shared" si="448"/>
        <v>-0.68756299999999726</v>
      </c>
      <c r="G5761" s="4">
        <f t="shared" si="449"/>
        <v>0.68756299999999726</v>
      </c>
      <c r="H5761" s="8">
        <f t="shared" si="450"/>
        <v>0.47274287896899625</v>
      </c>
      <c r="J5761" s="8">
        <v>109541</v>
      </c>
      <c r="K5761" s="8">
        <f t="shared" si="451"/>
        <v>109541</v>
      </c>
    </row>
    <row r="5762" spans="1:11" x14ac:dyDescent="0.25">
      <c r="A5762" s="8">
        <v>5754</v>
      </c>
      <c r="B5762" s="8">
        <v>17</v>
      </c>
      <c r="C5762" s="8">
        <v>37405.699999999997</v>
      </c>
      <c r="D5762" s="8">
        <f t="shared" si="447"/>
        <v>37.405699999999996</v>
      </c>
      <c r="E5762" s="8">
        <v>35.504371999999996</v>
      </c>
      <c r="F5762" s="4">
        <f t="shared" si="448"/>
        <v>-1.9013279999999995</v>
      </c>
      <c r="G5762" s="4">
        <f t="shared" si="449"/>
        <v>1.9013279999999995</v>
      </c>
      <c r="H5762" s="8">
        <f t="shared" si="450"/>
        <v>3.6150481635839982</v>
      </c>
      <c r="J5762" s="8">
        <v>108886</v>
      </c>
      <c r="K5762" s="8">
        <f t="shared" si="451"/>
        <v>108886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447"/>
        <v>-0.92471500000000006</v>
      </c>
      <c r="E5763" s="8">
        <v>-0.92471499999999995</v>
      </c>
      <c r="F5763" s="4">
        <f t="shared" si="448"/>
        <v>1.1102230246251565E-16</v>
      </c>
      <c r="G5763" s="4">
        <f t="shared" si="449"/>
        <v>1.1102230246251565E-16</v>
      </c>
      <c r="H5763" s="8">
        <f t="shared" si="450"/>
        <v>1.2325951644078309E-32</v>
      </c>
      <c r="J5763" s="8">
        <v>108451</v>
      </c>
      <c r="K5763" s="8">
        <f t="shared" si="451"/>
        <v>108451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447"/>
        <v>-0.61187499999999995</v>
      </c>
      <c r="E5764" s="8">
        <v>-0.61187499999999995</v>
      </c>
      <c r="F5764" s="4">
        <f t="shared" si="448"/>
        <v>0</v>
      </c>
      <c r="G5764" s="4">
        <f t="shared" si="449"/>
        <v>0</v>
      </c>
      <c r="H5764" s="8">
        <f t="shared" si="450"/>
        <v>0</v>
      </c>
      <c r="J5764" s="8">
        <v>107988</v>
      </c>
      <c r="K5764" s="8">
        <f t="shared" si="451"/>
        <v>107988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447"/>
        <v>-0.61187499999999995</v>
      </c>
      <c r="E5765" s="8">
        <v>-0.61187499999999995</v>
      </c>
      <c r="F5765" s="4">
        <f t="shared" si="448"/>
        <v>0</v>
      </c>
      <c r="G5765" s="4">
        <f t="shared" si="449"/>
        <v>0</v>
      </c>
      <c r="H5765" s="8">
        <f t="shared" si="450"/>
        <v>0</v>
      </c>
      <c r="J5765" s="8">
        <v>107977</v>
      </c>
      <c r="K5765" s="8">
        <f t="shared" si="451"/>
        <v>107977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447"/>
        <v>-0.61187499999999995</v>
      </c>
      <c r="E5766" s="8">
        <v>-0.61187499999999995</v>
      </c>
      <c r="F5766" s="4">
        <f t="shared" si="448"/>
        <v>0</v>
      </c>
      <c r="G5766" s="4">
        <f t="shared" si="449"/>
        <v>0</v>
      </c>
      <c r="H5766" s="8">
        <f t="shared" si="450"/>
        <v>0</v>
      </c>
      <c r="J5766" s="8">
        <v>92832.8</v>
      </c>
      <c r="K5766" s="8">
        <f t="shared" si="451"/>
        <v>92832.8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447"/>
        <v>-0.61187499999999995</v>
      </c>
      <c r="E5767" s="8">
        <v>-0.61187499999999995</v>
      </c>
      <c r="F5767" s="4">
        <f t="shared" si="448"/>
        <v>0</v>
      </c>
      <c r="G5767" s="4">
        <f t="shared" si="449"/>
        <v>0</v>
      </c>
      <c r="H5767" s="8">
        <f t="shared" si="450"/>
        <v>0</v>
      </c>
      <c r="J5767" s="8">
        <v>26777.5</v>
      </c>
      <c r="K5767" s="8">
        <f t="shared" si="451"/>
        <v>26777.5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447"/>
        <v>-0.61187499999999995</v>
      </c>
      <c r="E5768" s="8">
        <v>-0.61187499999999995</v>
      </c>
      <c r="F5768" s="4">
        <f t="shared" si="448"/>
        <v>0</v>
      </c>
      <c r="G5768" s="4">
        <f t="shared" si="449"/>
        <v>0</v>
      </c>
      <c r="H5768" s="8">
        <f t="shared" si="450"/>
        <v>0</v>
      </c>
      <c r="J5768" s="8">
        <v>-924.71500000000003</v>
      </c>
      <c r="K5768" s="8">
        <f t="shared" si="45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452">C5769/1000</f>
        <v>-0.61187499999999995</v>
      </c>
      <c r="E5769" s="8">
        <v>-0.61187499999999995</v>
      </c>
      <c r="F5769" s="4">
        <f t="shared" ref="F5769:F5832" si="453">(E5769- D5769)</f>
        <v>0</v>
      </c>
      <c r="G5769" s="4">
        <f t="shared" ref="G5769:G5832" si="454">ABS(F5769)</f>
        <v>0</v>
      </c>
      <c r="H5769" s="8">
        <f t="shared" ref="H5769:H5832" si="455">(G5769^2)</f>
        <v>0</v>
      </c>
      <c r="J5769" s="8">
        <v>-611.875</v>
      </c>
      <c r="K5769" s="8">
        <f t="shared" si="45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452"/>
        <v>-0.61187499999999995</v>
      </c>
      <c r="E5770" s="8">
        <v>-0.61187499999999995</v>
      </c>
      <c r="F5770" s="4">
        <f t="shared" si="453"/>
        <v>0</v>
      </c>
      <c r="G5770" s="4">
        <f t="shared" si="454"/>
        <v>0</v>
      </c>
      <c r="H5770" s="8">
        <f t="shared" si="455"/>
        <v>0</v>
      </c>
      <c r="J5770" s="8">
        <v>-611.875</v>
      </c>
      <c r="K5770" s="8">
        <f t="shared" si="45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452"/>
        <v>-0.61187499999999995</v>
      </c>
      <c r="E5771" s="8">
        <v>-0.61187499999999995</v>
      </c>
      <c r="F5771" s="4">
        <f t="shared" si="453"/>
        <v>0</v>
      </c>
      <c r="G5771" s="4">
        <f t="shared" si="454"/>
        <v>0</v>
      </c>
      <c r="H5771" s="8">
        <f t="shared" si="455"/>
        <v>0</v>
      </c>
      <c r="J5771" s="8">
        <v>-611.875</v>
      </c>
      <c r="K5771" s="8">
        <f t="shared" si="45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452"/>
        <v>-0.61187499999999995</v>
      </c>
      <c r="E5772" s="8">
        <v>-0.61187499999999995</v>
      </c>
      <c r="F5772" s="4">
        <f t="shared" si="453"/>
        <v>0</v>
      </c>
      <c r="G5772" s="4">
        <f t="shared" si="454"/>
        <v>0</v>
      </c>
      <c r="H5772" s="8">
        <f t="shared" si="455"/>
        <v>0</v>
      </c>
      <c r="J5772" s="8">
        <v>-611.875</v>
      </c>
      <c r="K5772" s="8">
        <f t="shared" si="45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452"/>
        <v>-0.61187499999999995</v>
      </c>
      <c r="E5773" s="8">
        <v>-0.61187499999999995</v>
      </c>
      <c r="F5773" s="4">
        <f t="shared" si="453"/>
        <v>0</v>
      </c>
      <c r="G5773" s="4">
        <f t="shared" si="454"/>
        <v>0</v>
      </c>
      <c r="H5773" s="8">
        <f t="shared" si="455"/>
        <v>0</v>
      </c>
      <c r="J5773" s="8">
        <v>-611.875</v>
      </c>
      <c r="K5773" s="8">
        <f t="shared" si="45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452"/>
        <v>-1.0669200000000001</v>
      </c>
      <c r="E5774" s="8">
        <v>-1.0669150000000001</v>
      </c>
      <c r="F5774" s="4">
        <f t="shared" si="453"/>
        <v>5.000000000032756E-6</v>
      </c>
      <c r="G5774" s="4">
        <f t="shared" si="454"/>
        <v>5.000000000032756E-6</v>
      </c>
      <c r="H5774" s="8">
        <f t="shared" si="455"/>
        <v>2.5000000000327561E-11</v>
      </c>
      <c r="J5774" s="8">
        <v>-611.875</v>
      </c>
      <c r="K5774" s="8">
        <f t="shared" si="451"/>
        <v>-611.875</v>
      </c>
    </row>
    <row r="5775" spans="1:11" x14ac:dyDescent="0.25">
      <c r="A5775" s="8">
        <v>5767</v>
      </c>
      <c r="B5775" s="8">
        <v>6</v>
      </c>
      <c r="C5775" s="8">
        <v>-423.755</v>
      </c>
      <c r="D5775" s="8">
        <f t="shared" si="452"/>
        <v>-0.42375499999999999</v>
      </c>
      <c r="E5775" s="8">
        <v>-0.109891</v>
      </c>
      <c r="F5775" s="4">
        <f t="shared" si="453"/>
        <v>0.31386399999999998</v>
      </c>
      <c r="G5775" s="4">
        <f t="shared" si="454"/>
        <v>0.31386399999999998</v>
      </c>
      <c r="H5775" s="8">
        <f t="shared" si="455"/>
        <v>9.851061049599999E-2</v>
      </c>
      <c r="J5775" s="8">
        <v>-611.875</v>
      </c>
      <c r="K5775" s="8">
        <f t="shared" si="451"/>
        <v>-611.875</v>
      </c>
    </row>
    <row r="5776" spans="1:11" x14ac:dyDescent="0.25">
      <c r="A5776" s="8">
        <v>5768</v>
      </c>
      <c r="B5776" s="8">
        <v>7</v>
      </c>
      <c r="C5776" s="8">
        <v>110525</v>
      </c>
      <c r="D5776" s="8">
        <f t="shared" si="452"/>
        <v>110.52500000000001</v>
      </c>
      <c r="E5776" s="8">
        <v>111.08719600000001</v>
      </c>
      <c r="F5776" s="4">
        <f t="shared" si="453"/>
        <v>0.56219600000000014</v>
      </c>
      <c r="G5776" s="4">
        <f t="shared" si="454"/>
        <v>0.56219600000000014</v>
      </c>
      <c r="H5776" s="8">
        <f t="shared" si="455"/>
        <v>0.31606434241600018</v>
      </c>
      <c r="J5776" s="8">
        <v>-611.875</v>
      </c>
      <c r="K5776" s="8">
        <f t="shared" si="451"/>
        <v>-611.875</v>
      </c>
    </row>
    <row r="5777" spans="1:11" x14ac:dyDescent="0.25">
      <c r="A5777" s="8">
        <v>5769</v>
      </c>
      <c r="B5777" s="8">
        <v>8</v>
      </c>
      <c r="C5777" s="8">
        <v>109441</v>
      </c>
      <c r="D5777" s="8">
        <f t="shared" si="452"/>
        <v>109.441</v>
      </c>
      <c r="E5777" s="8">
        <v>109.955589</v>
      </c>
      <c r="F5777" s="4">
        <f t="shared" si="453"/>
        <v>0.51458900000000085</v>
      </c>
      <c r="G5777" s="4">
        <f t="shared" si="454"/>
        <v>0.51458900000000085</v>
      </c>
      <c r="H5777" s="8">
        <f t="shared" si="455"/>
        <v>0.2648018389210009</v>
      </c>
      <c r="J5777" s="8">
        <v>-611.875</v>
      </c>
      <c r="K5777" s="8">
        <f t="shared" si="451"/>
        <v>-611.875</v>
      </c>
    </row>
    <row r="5778" spans="1:11" x14ac:dyDescent="0.25">
      <c r="A5778" s="8">
        <v>5770</v>
      </c>
      <c r="B5778" s="8">
        <v>9</v>
      </c>
      <c r="C5778" s="8">
        <v>108324</v>
      </c>
      <c r="D5778" s="8">
        <f t="shared" si="452"/>
        <v>108.324</v>
      </c>
      <c r="E5778" s="8">
        <v>108.6635</v>
      </c>
      <c r="F5778" s="4">
        <f t="shared" si="453"/>
        <v>0.33950000000000102</v>
      </c>
      <c r="G5778" s="4">
        <f t="shared" si="454"/>
        <v>0.33950000000000102</v>
      </c>
      <c r="H5778" s="8">
        <f t="shared" si="455"/>
        <v>0.11526025000000069</v>
      </c>
      <c r="J5778" s="8">
        <v>-611.875</v>
      </c>
      <c r="K5778" s="8">
        <f t="shared" si="451"/>
        <v>-611.875</v>
      </c>
    </row>
    <row r="5779" spans="1:11" x14ac:dyDescent="0.25">
      <c r="A5779" s="8">
        <v>5771</v>
      </c>
      <c r="B5779" s="8">
        <v>10</v>
      </c>
      <c r="C5779" s="8">
        <v>107454</v>
      </c>
      <c r="D5779" s="8">
        <f t="shared" si="452"/>
        <v>107.45399999999999</v>
      </c>
      <c r="E5779" s="8">
        <v>107.78907</v>
      </c>
      <c r="F5779" s="4">
        <f t="shared" si="453"/>
        <v>0.33507000000000176</v>
      </c>
      <c r="G5779" s="4">
        <f t="shared" si="454"/>
        <v>0.33507000000000176</v>
      </c>
      <c r="H5779" s="8">
        <f t="shared" si="455"/>
        <v>0.11227190490000118</v>
      </c>
      <c r="J5779" s="8">
        <v>-1066.92</v>
      </c>
      <c r="K5779" s="8">
        <f t="shared" si="451"/>
        <v>-1066.92</v>
      </c>
    </row>
    <row r="5780" spans="1:11" x14ac:dyDescent="0.25">
      <c r="A5780" s="8">
        <v>5772</v>
      </c>
      <c r="B5780" s="8">
        <v>11</v>
      </c>
      <c r="C5780" s="8">
        <v>106820</v>
      </c>
      <c r="D5780" s="8">
        <f t="shared" si="452"/>
        <v>106.82</v>
      </c>
      <c r="E5780" s="8">
        <v>107.06759700000001</v>
      </c>
      <c r="F5780" s="4">
        <f t="shared" si="453"/>
        <v>0.24759700000001317</v>
      </c>
      <c r="G5780" s="4">
        <f t="shared" si="454"/>
        <v>0.24759700000001317</v>
      </c>
      <c r="H5780" s="8">
        <f t="shared" si="455"/>
        <v>6.1304274409006522E-2</v>
      </c>
      <c r="J5780" s="8">
        <v>-4695.51</v>
      </c>
      <c r="K5780" s="8">
        <f t="shared" si="451"/>
        <v>-4695.51</v>
      </c>
    </row>
    <row r="5781" spans="1:11" x14ac:dyDescent="0.25">
      <c r="A5781" s="8">
        <v>5773</v>
      </c>
      <c r="B5781" s="8">
        <v>12</v>
      </c>
      <c r="C5781" s="8">
        <v>106153</v>
      </c>
      <c r="D5781" s="8">
        <f t="shared" si="452"/>
        <v>106.15300000000001</v>
      </c>
      <c r="E5781" s="8">
        <v>106.22785399999999</v>
      </c>
      <c r="F5781" s="4">
        <f t="shared" si="453"/>
        <v>7.4853999999987764E-2</v>
      </c>
      <c r="G5781" s="4">
        <f t="shared" si="454"/>
        <v>7.4853999999987764E-2</v>
      </c>
      <c r="H5781" s="8">
        <f t="shared" si="455"/>
        <v>5.6031213159981677E-3</v>
      </c>
      <c r="J5781" s="8">
        <v>108982</v>
      </c>
      <c r="K5781" s="8">
        <f t="shared" si="451"/>
        <v>108982</v>
      </c>
    </row>
    <row r="5782" spans="1:11" x14ac:dyDescent="0.25">
      <c r="A5782" s="8">
        <v>5774</v>
      </c>
      <c r="B5782" s="8">
        <v>13</v>
      </c>
      <c r="C5782" s="8">
        <v>105705</v>
      </c>
      <c r="D5782" s="8">
        <f t="shared" si="452"/>
        <v>105.705</v>
      </c>
      <c r="E5782" s="8">
        <v>105.654612</v>
      </c>
      <c r="F5782" s="4">
        <f t="shared" si="453"/>
        <v>-5.0387999999998101E-2</v>
      </c>
      <c r="G5782" s="4">
        <f t="shared" si="454"/>
        <v>5.0387999999998101E-2</v>
      </c>
      <c r="H5782" s="8">
        <f t="shared" si="455"/>
        <v>2.5389505439998086E-3</v>
      </c>
      <c r="J5782" s="8">
        <v>110498</v>
      </c>
      <c r="K5782" s="8">
        <f t="shared" si="451"/>
        <v>110498</v>
      </c>
    </row>
    <row r="5783" spans="1:11" x14ac:dyDescent="0.25">
      <c r="A5783" s="8">
        <v>5775</v>
      </c>
      <c r="B5783" s="8">
        <v>14</v>
      </c>
      <c r="C5783" s="8">
        <v>105517</v>
      </c>
      <c r="D5783" s="8">
        <f t="shared" si="452"/>
        <v>105.517</v>
      </c>
      <c r="E5783" s="8">
        <v>105.459304</v>
      </c>
      <c r="F5783" s="4">
        <f t="shared" si="453"/>
        <v>-5.7695999999992864E-2</v>
      </c>
      <c r="G5783" s="4">
        <f t="shared" si="454"/>
        <v>5.7695999999992864E-2</v>
      </c>
      <c r="H5783" s="8">
        <f t="shared" si="455"/>
        <v>3.3288284159991768E-3</v>
      </c>
      <c r="J5783" s="8">
        <v>109239</v>
      </c>
      <c r="K5783" s="8">
        <f t="shared" si="451"/>
        <v>109239</v>
      </c>
    </row>
    <row r="5784" spans="1:11" x14ac:dyDescent="0.25">
      <c r="A5784" s="8">
        <v>5776</v>
      </c>
      <c r="B5784" s="8">
        <v>15</v>
      </c>
      <c r="C5784" s="8">
        <v>105324</v>
      </c>
      <c r="D5784" s="8">
        <f t="shared" si="452"/>
        <v>105.324</v>
      </c>
      <c r="E5784" s="8">
        <v>105.58463999999999</v>
      </c>
      <c r="F5784" s="4">
        <f t="shared" si="453"/>
        <v>0.2606399999999951</v>
      </c>
      <c r="G5784" s="4">
        <f t="shared" si="454"/>
        <v>0.2606399999999951</v>
      </c>
      <c r="H5784" s="8">
        <f t="shared" si="455"/>
        <v>6.7933209599997449E-2</v>
      </c>
      <c r="J5784" s="8">
        <v>108696</v>
      </c>
      <c r="K5784" s="8">
        <f t="shared" si="451"/>
        <v>108696</v>
      </c>
    </row>
    <row r="5785" spans="1:11" x14ac:dyDescent="0.25">
      <c r="A5785" s="8">
        <v>5777</v>
      </c>
      <c r="B5785" s="8">
        <v>16</v>
      </c>
      <c r="C5785" s="8">
        <v>105698</v>
      </c>
      <c r="D5785" s="8">
        <f t="shared" si="452"/>
        <v>105.69799999999999</v>
      </c>
      <c r="E5785" s="8">
        <v>105.42419099999999</v>
      </c>
      <c r="F5785" s="4">
        <f t="shared" si="453"/>
        <v>-0.27380899999999997</v>
      </c>
      <c r="G5785" s="4">
        <f t="shared" si="454"/>
        <v>0.27380899999999997</v>
      </c>
      <c r="H5785" s="8">
        <f t="shared" si="455"/>
        <v>7.4971368480999986E-2</v>
      </c>
      <c r="J5785" s="8">
        <v>107741</v>
      </c>
      <c r="K5785" s="8">
        <f t="shared" si="451"/>
        <v>107741</v>
      </c>
    </row>
    <row r="5786" spans="1:11" x14ac:dyDescent="0.25">
      <c r="A5786" s="8">
        <v>5778</v>
      </c>
      <c r="B5786" s="8">
        <v>17</v>
      </c>
      <c r="C5786" s="8">
        <v>39725.199999999997</v>
      </c>
      <c r="D5786" s="8">
        <f t="shared" si="452"/>
        <v>39.725199999999994</v>
      </c>
      <c r="E5786" s="8">
        <v>37.702092999999998</v>
      </c>
      <c r="F5786" s="4">
        <f t="shared" si="453"/>
        <v>-2.023106999999996</v>
      </c>
      <c r="G5786" s="4">
        <f t="shared" si="454"/>
        <v>2.023106999999996</v>
      </c>
      <c r="H5786" s="8">
        <f t="shared" si="455"/>
        <v>4.0929619334489837</v>
      </c>
      <c r="J5786" s="8">
        <v>107248</v>
      </c>
      <c r="K5786" s="8">
        <f t="shared" si="451"/>
        <v>107248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452"/>
        <v>-0.92471500000000006</v>
      </c>
      <c r="E5787" s="8">
        <v>-0.92471499999999995</v>
      </c>
      <c r="F5787" s="4">
        <f t="shared" si="453"/>
        <v>1.1102230246251565E-16</v>
      </c>
      <c r="G5787" s="4">
        <f t="shared" si="454"/>
        <v>1.1102230246251565E-16</v>
      </c>
      <c r="H5787" s="8">
        <f t="shared" si="455"/>
        <v>1.2325951644078309E-32</v>
      </c>
      <c r="J5787" s="8">
        <v>106689</v>
      </c>
      <c r="K5787" s="8">
        <f t="shared" si="451"/>
        <v>106689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452"/>
        <v>-0.61187499999999995</v>
      </c>
      <c r="E5788" s="8">
        <v>-0.61187499999999995</v>
      </c>
      <c r="F5788" s="4">
        <f t="shared" si="453"/>
        <v>0</v>
      </c>
      <c r="G5788" s="4">
        <f t="shared" si="454"/>
        <v>0</v>
      </c>
      <c r="H5788" s="8">
        <f t="shared" si="455"/>
        <v>0</v>
      </c>
      <c r="J5788" s="8">
        <v>106416</v>
      </c>
      <c r="K5788" s="8">
        <f t="shared" si="451"/>
        <v>106416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452"/>
        <v>-0.61187499999999995</v>
      </c>
      <c r="E5789" s="8">
        <v>-0.61187499999999995</v>
      </c>
      <c r="F5789" s="4">
        <f t="shared" si="453"/>
        <v>0</v>
      </c>
      <c r="G5789" s="4">
        <f t="shared" si="454"/>
        <v>0</v>
      </c>
      <c r="H5789" s="8">
        <f t="shared" si="455"/>
        <v>0</v>
      </c>
      <c r="J5789" s="8">
        <v>106629</v>
      </c>
      <c r="K5789" s="8">
        <f t="shared" si="451"/>
        <v>106629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452"/>
        <v>-0.61187499999999995</v>
      </c>
      <c r="E5790" s="8">
        <v>-0.61187499999999995</v>
      </c>
      <c r="F5790" s="4">
        <f t="shared" si="453"/>
        <v>0</v>
      </c>
      <c r="G5790" s="4">
        <f t="shared" si="454"/>
        <v>0</v>
      </c>
      <c r="H5790" s="8">
        <f t="shared" si="455"/>
        <v>0</v>
      </c>
      <c r="J5790" s="8">
        <v>103604</v>
      </c>
      <c r="K5790" s="8">
        <f t="shared" si="451"/>
        <v>103604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452"/>
        <v>-0.61187499999999995</v>
      </c>
      <c r="E5791" s="8">
        <v>-0.61187499999999995</v>
      </c>
      <c r="F5791" s="4">
        <f t="shared" si="453"/>
        <v>0</v>
      </c>
      <c r="G5791" s="4">
        <f t="shared" si="454"/>
        <v>0</v>
      </c>
      <c r="H5791" s="8">
        <f t="shared" si="455"/>
        <v>0</v>
      </c>
      <c r="J5791" s="8">
        <v>35815.300000000003</v>
      </c>
      <c r="K5791" s="8">
        <f t="shared" si="451"/>
        <v>35815.300000000003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452"/>
        <v>-0.61187499999999995</v>
      </c>
      <c r="E5792" s="8">
        <v>-0.61187499999999995</v>
      </c>
      <c r="F5792" s="4">
        <f t="shared" si="453"/>
        <v>0</v>
      </c>
      <c r="G5792" s="4">
        <f t="shared" si="454"/>
        <v>0</v>
      </c>
      <c r="H5792" s="8">
        <f t="shared" si="455"/>
        <v>0</v>
      </c>
      <c r="J5792" s="8">
        <v>-924.71500000000003</v>
      </c>
      <c r="K5792" s="8">
        <f t="shared" si="45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452"/>
        <v>-0.61187499999999995</v>
      </c>
      <c r="E5793" s="8">
        <v>-0.61187499999999995</v>
      </c>
      <c r="F5793" s="4">
        <f t="shared" si="453"/>
        <v>0</v>
      </c>
      <c r="G5793" s="4">
        <f t="shared" si="454"/>
        <v>0</v>
      </c>
      <c r="H5793" s="8">
        <f t="shared" si="455"/>
        <v>0</v>
      </c>
      <c r="J5793" s="8">
        <v>-611.875</v>
      </c>
      <c r="K5793" s="8">
        <f t="shared" si="45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452"/>
        <v>-0.61187499999999995</v>
      </c>
      <c r="E5794" s="8">
        <v>-0.61187499999999995</v>
      </c>
      <c r="F5794" s="4">
        <f t="shared" si="453"/>
        <v>0</v>
      </c>
      <c r="G5794" s="4">
        <f t="shared" si="454"/>
        <v>0</v>
      </c>
      <c r="H5794" s="8">
        <f t="shared" si="455"/>
        <v>0</v>
      </c>
      <c r="J5794" s="8">
        <v>-611.875</v>
      </c>
      <c r="K5794" s="8">
        <f t="shared" si="45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452"/>
        <v>-0.61187499999999995</v>
      </c>
      <c r="E5795" s="8">
        <v>-0.61187499999999995</v>
      </c>
      <c r="F5795" s="4">
        <f t="shared" si="453"/>
        <v>0</v>
      </c>
      <c r="G5795" s="4">
        <f t="shared" si="454"/>
        <v>0</v>
      </c>
      <c r="H5795" s="8">
        <f t="shared" si="455"/>
        <v>0</v>
      </c>
      <c r="J5795" s="8">
        <v>-611.875</v>
      </c>
      <c r="K5795" s="8">
        <f t="shared" si="45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452"/>
        <v>-0.61187499999999995</v>
      </c>
      <c r="E5796" s="8">
        <v>-0.61187499999999995</v>
      </c>
      <c r="F5796" s="4">
        <f t="shared" si="453"/>
        <v>0</v>
      </c>
      <c r="G5796" s="4">
        <f t="shared" si="454"/>
        <v>0</v>
      </c>
      <c r="H5796" s="8">
        <f t="shared" si="455"/>
        <v>0</v>
      </c>
      <c r="J5796" s="8">
        <v>-611.875</v>
      </c>
      <c r="K5796" s="8">
        <f t="shared" si="45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452"/>
        <v>-0.61187499999999995</v>
      </c>
      <c r="E5797" s="8">
        <v>-0.61187499999999995</v>
      </c>
      <c r="F5797" s="4">
        <f t="shared" si="453"/>
        <v>0</v>
      </c>
      <c r="G5797" s="4">
        <f t="shared" si="454"/>
        <v>0</v>
      </c>
      <c r="H5797" s="8">
        <f t="shared" si="455"/>
        <v>0</v>
      </c>
      <c r="J5797" s="8">
        <v>-611.875</v>
      </c>
      <c r="K5797" s="8">
        <f t="shared" si="45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452"/>
        <v>-1.0669200000000001</v>
      </c>
      <c r="E5798" s="8">
        <v>-1.0669150000000001</v>
      </c>
      <c r="F5798" s="4">
        <f t="shared" si="453"/>
        <v>5.000000000032756E-6</v>
      </c>
      <c r="G5798" s="4">
        <f t="shared" si="454"/>
        <v>5.000000000032756E-6</v>
      </c>
      <c r="H5798" s="8">
        <f t="shared" si="455"/>
        <v>2.5000000000327561E-11</v>
      </c>
      <c r="J5798" s="8">
        <v>-611.875</v>
      </c>
      <c r="K5798" s="8">
        <f t="shared" si="451"/>
        <v>-611.875</v>
      </c>
    </row>
    <row r="5799" spans="1:11" x14ac:dyDescent="0.25">
      <c r="A5799" s="8">
        <v>5791</v>
      </c>
      <c r="B5799" s="8">
        <v>6</v>
      </c>
      <c r="C5799" s="8">
        <v>-4728.45</v>
      </c>
      <c r="D5799" s="8">
        <f t="shared" si="452"/>
        <v>-4.7284499999999996</v>
      </c>
      <c r="E5799" s="8">
        <v>-4.7309570000000001</v>
      </c>
      <c r="F5799" s="4">
        <f t="shared" si="453"/>
        <v>-2.5070000000004811E-3</v>
      </c>
      <c r="G5799" s="4">
        <f t="shared" si="454"/>
        <v>2.5070000000004811E-3</v>
      </c>
      <c r="H5799" s="8">
        <f t="shared" si="455"/>
        <v>6.2850490000024122E-6</v>
      </c>
      <c r="J5799" s="8">
        <v>-611.875</v>
      </c>
      <c r="K5799" s="8">
        <f t="shared" si="451"/>
        <v>-611.875</v>
      </c>
    </row>
    <row r="5800" spans="1:11" x14ac:dyDescent="0.25">
      <c r="A5800" s="8">
        <v>5792</v>
      </c>
      <c r="B5800" s="8">
        <v>7</v>
      </c>
      <c r="C5800" s="8">
        <v>101745</v>
      </c>
      <c r="D5800" s="8">
        <f t="shared" si="452"/>
        <v>101.745</v>
      </c>
      <c r="E5800" s="8">
        <v>102.170556</v>
      </c>
      <c r="F5800" s="4">
        <f t="shared" si="453"/>
        <v>0.42555600000000027</v>
      </c>
      <c r="G5800" s="4">
        <f t="shared" si="454"/>
        <v>0.42555600000000027</v>
      </c>
      <c r="H5800" s="8">
        <f t="shared" si="455"/>
        <v>0.18109790913600024</v>
      </c>
      <c r="J5800" s="8">
        <v>-611.875</v>
      </c>
      <c r="K5800" s="8">
        <f t="shared" si="451"/>
        <v>-611.875</v>
      </c>
    </row>
    <row r="5801" spans="1:11" x14ac:dyDescent="0.25">
      <c r="A5801" s="8">
        <v>5793</v>
      </c>
      <c r="B5801" s="8">
        <v>8</v>
      </c>
      <c r="C5801" s="8">
        <v>108551</v>
      </c>
      <c r="D5801" s="8">
        <f t="shared" si="452"/>
        <v>108.551</v>
      </c>
      <c r="E5801" s="8">
        <v>109.00192800000001</v>
      </c>
      <c r="F5801" s="4">
        <f t="shared" si="453"/>
        <v>0.45092800000000466</v>
      </c>
      <c r="G5801" s="4">
        <f t="shared" si="454"/>
        <v>0.45092800000000466</v>
      </c>
      <c r="H5801" s="8">
        <f t="shared" si="455"/>
        <v>0.20333606118400421</v>
      </c>
      <c r="J5801" s="8">
        <v>-611.875</v>
      </c>
      <c r="K5801" s="8">
        <f t="shared" si="451"/>
        <v>-611.875</v>
      </c>
    </row>
    <row r="5802" spans="1:11" x14ac:dyDescent="0.25">
      <c r="A5802" s="8">
        <v>5794</v>
      </c>
      <c r="B5802" s="8">
        <v>9</v>
      </c>
      <c r="C5802" s="8">
        <v>107482</v>
      </c>
      <c r="D5802" s="8">
        <f t="shared" si="452"/>
        <v>107.482</v>
      </c>
      <c r="E5802" s="8">
        <v>107.800145</v>
      </c>
      <c r="F5802" s="4">
        <f t="shared" si="453"/>
        <v>0.31814500000000123</v>
      </c>
      <c r="G5802" s="4">
        <f t="shared" si="454"/>
        <v>0.31814500000000123</v>
      </c>
      <c r="H5802" s="8">
        <f t="shared" si="455"/>
        <v>0.10121624102500078</v>
      </c>
      <c r="J5802" s="8">
        <v>-611.875</v>
      </c>
      <c r="K5802" s="8">
        <f t="shared" si="451"/>
        <v>-611.875</v>
      </c>
    </row>
    <row r="5803" spans="1:11" x14ac:dyDescent="0.25">
      <c r="A5803" s="8">
        <v>5795</v>
      </c>
      <c r="B5803" s="8">
        <v>10</v>
      </c>
      <c r="C5803" s="8">
        <v>106692</v>
      </c>
      <c r="D5803" s="8">
        <f t="shared" si="452"/>
        <v>106.69199999999999</v>
      </c>
      <c r="E5803" s="8">
        <v>106.990143</v>
      </c>
      <c r="F5803" s="4">
        <f t="shared" si="453"/>
        <v>0.29814300000001026</v>
      </c>
      <c r="G5803" s="4">
        <f t="shared" si="454"/>
        <v>0.29814300000001026</v>
      </c>
      <c r="H5803" s="8">
        <f t="shared" si="455"/>
        <v>8.8889248449006114E-2</v>
      </c>
      <c r="J5803" s="8">
        <v>-1066.92</v>
      </c>
      <c r="K5803" s="8">
        <f t="shared" si="451"/>
        <v>-1066.92</v>
      </c>
    </row>
    <row r="5804" spans="1:11" x14ac:dyDescent="0.25">
      <c r="A5804" s="8">
        <v>5796</v>
      </c>
      <c r="B5804" s="8">
        <v>11</v>
      </c>
      <c r="C5804" s="8">
        <v>106179</v>
      </c>
      <c r="D5804" s="8">
        <f t="shared" si="452"/>
        <v>106.179</v>
      </c>
      <c r="E5804" s="8">
        <v>106.464063</v>
      </c>
      <c r="F5804" s="4">
        <f t="shared" si="453"/>
        <v>0.28506299999999385</v>
      </c>
      <c r="G5804" s="4">
        <f t="shared" si="454"/>
        <v>0.28506299999999385</v>
      </c>
      <c r="H5804" s="8">
        <f t="shared" si="455"/>
        <v>8.1260913968996498E-2</v>
      </c>
      <c r="J5804" s="8">
        <v>-22.017600000000002</v>
      </c>
      <c r="K5804" s="8">
        <f t="shared" ref="K5804:K5867" si="456">J5804</f>
        <v>-22.017600000000002</v>
      </c>
    </row>
    <row r="5805" spans="1:11" x14ac:dyDescent="0.25">
      <c r="A5805" s="8">
        <v>5797</v>
      </c>
      <c r="B5805" s="8">
        <v>12</v>
      </c>
      <c r="C5805" s="8">
        <v>105667</v>
      </c>
      <c r="D5805" s="8">
        <f t="shared" si="452"/>
        <v>105.667</v>
      </c>
      <c r="E5805" s="8">
        <v>105.933487</v>
      </c>
      <c r="F5805" s="4">
        <f t="shared" si="453"/>
        <v>0.26648699999999792</v>
      </c>
      <c r="G5805" s="4">
        <f t="shared" si="454"/>
        <v>0.26648699999999792</v>
      </c>
      <c r="H5805" s="8">
        <f t="shared" si="455"/>
        <v>7.1015321168998891E-2</v>
      </c>
      <c r="J5805" s="8">
        <v>110885</v>
      </c>
      <c r="K5805" s="8">
        <f t="shared" si="456"/>
        <v>110885</v>
      </c>
    </row>
    <row r="5806" spans="1:11" x14ac:dyDescent="0.25">
      <c r="A5806" s="8">
        <v>5798</v>
      </c>
      <c r="B5806" s="8">
        <v>13</v>
      </c>
      <c r="C5806" s="8">
        <v>105359</v>
      </c>
      <c r="D5806" s="8">
        <f t="shared" si="452"/>
        <v>105.35899999999999</v>
      </c>
      <c r="E5806" s="8">
        <v>105.62607800000001</v>
      </c>
      <c r="F5806" s="4">
        <f t="shared" si="453"/>
        <v>0.26707800000001214</v>
      </c>
      <c r="G5806" s="4">
        <f t="shared" si="454"/>
        <v>0.26707800000001214</v>
      </c>
      <c r="H5806" s="8">
        <f t="shared" si="455"/>
        <v>7.1330658084006487E-2</v>
      </c>
      <c r="J5806" s="8">
        <v>109895</v>
      </c>
      <c r="K5806" s="8">
        <f t="shared" si="456"/>
        <v>109895</v>
      </c>
    </row>
    <row r="5807" spans="1:11" x14ac:dyDescent="0.25">
      <c r="A5807" s="8">
        <v>5799</v>
      </c>
      <c r="B5807" s="8">
        <v>14</v>
      </c>
      <c r="C5807" s="8">
        <v>105627</v>
      </c>
      <c r="D5807" s="8">
        <f t="shared" si="452"/>
        <v>105.627</v>
      </c>
      <c r="E5807" s="8">
        <v>105.330185</v>
      </c>
      <c r="F5807" s="4">
        <f t="shared" si="453"/>
        <v>-0.29681499999999517</v>
      </c>
      <c r="G5807" s="4">
        <f t="shared" si="454"/>
        <v>0.29681499999999517</v>
      </c>
      <c r="H5807" s="8">
        <f t="shared" si="455"/>
        <v>8.8099144224997136E-2</v>
      </c>
      <c r="J5807" s="8">
        <v>108655</v>
      </c>
      <c r="K5807" s="8">
        <f t="shared" si="456"/>
        <v>108655</v>
      </c>
    </row>
    <row r="5808" spans="1:11" x14ac:dyDescent="0.25">
      <c r="A5808" s="8">
        <v>5800</v>
      </c>
      <c r="B5808" s="8">
        <v>15</v>
      </c>
      <c r="C5808" s="8">
        <v>98239.4</v>
      </c>
      <c r="D5808" s="8">
        <f t="shared" si="452"/>
        <v>98.239399999999989</v>
      </c>
      <c r="E5808" s="8">
        <v>98.710970000000003</v>
      </c>
      <c r="F5808" s="4">
        <f t="shared" si="453"/>
        <v>0.47157000000001403</v>
      </c>
      <c r="G5808" s="4">
        <f t="shared" si="454"/>
        <v>0.47157000000001403</v>
      </c>
      <c r="H5808" s="8">
        <f t="shared" si="455"/>
        <v>0.22237826490001322</v>
      </c>
      <c r="J5808" s="8">
        <v>107808</v>
      </c>
      <c r="K5808" s="8">
        <f t="shared" si="456"/>
        <v>107808</v>
      </c>
    </row>
    <row r="5809" spans="1:11" x14ac:dyDescent="0.25">
      <c r="A5809" s="8">
        <v>5801</v>
      </c>
      <c r="B5809" s="8">
        <v>16</v>
      </c>
      <c r="C5809" s="8">
        <v>62424.9</v>
      </c>
      <c r="D5809" s="8">
        <f t="shared" si="452"/>
        <v>62.424900000000001</v>
      </c>
      <c r="E5809" s="8">
        <v>61.665838999999998</v>
      </c>
      <c r="F5809" s="4">
        <f t="shared" si="453"/>
        <v>-0.75906100000000265</v>
      </c>
      <c r="G5809" s="4">
        <f t="shared" si="454"/>
        <v>0.75906100000000265</v>
      </c>
      <c r="H5809" s="8">
        <f t="shared" si="455"/>
        <v>0.57617360172100407</v>
      </c>
      <c r="J5809" s="8">
        <v>107116</v>
      </c>
      <c r="K5809" s="8">
        <f t="shared" si="456"/>
        <v>107116</v>
      </c>
    </row>
    <row r="5810" spans="1:11" x14ac:dyDescent="0.25">
      <c r="A5810" s="8">
        <v>5802</v>
      </c>
      <c r="B5810" s="8">
        <v>17</v>
      </c>
      <c r="C5810" s="8">
        <v>-966.11500000000001</v>
      </c>
      <c r="D5810" s="8">
        <f t="shared" si="452"/>
        <v>-0.96611500000000006</v>
      </c>
      <c r="E5810" s="8">
        <v>-0.96419100000000002</v>
      </c>
      <c r="F5810" s="4">
        <f t="shared" si="453"/>
        <v>1.9240000000000368E-3</v>
      </c>
      <c r="G5810" s="4">
        <f t="shared" si="454"/>
        <v>1.9240000000000368E-3</v>
      </c>
      <c r="H5810" s="8">
        <f t="shared" si="455"/>
        <v>3.7017760000001415E-6</v>
      </c>
      <c r="J5810" s="8">
        <v>106297</v>
      </c>
      <c r="K5810" s="8">
        <f t="shared" si="456"/>
        <v>106297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452"/>
        <v>-0.92471500000000006</v>
      </c>
      <c r="E5811" s="8">
        <v>-0.92471499999999995</v>
      </c>
      <c r="F5811" s="4">
        <f t="shared" si="453"/>
        <v>1.1102230246251565E-16</v>
      </c>
      <c r="G5811" s="4">
        <f t="shared" si="454"/>
        <v>1.1102230246251565E-16</v>
      </c>
      <c r="H5811" s="8">
        <f t="shared" si="455"/>
        <v>1.2325951644078309E-32</v>
      </c>
      <c r="J5811" s="8">
        <v>105728</v>
      </c>
      <c r="K5811" s="8">
        <f t="shared" si="456"/>
        <v>105728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452"/>
        <v>-0.61187499999999995</v>
      </c>
      <c r="E5812" s="8">
        <v>-0.61187499999999995</v>
      </c>
      <c r="F5812" s="4">
        <f t="shared" si="453"/>
        <v>0</v>
      </c>
      <c r="G5812" s="4">
        <f t="shared" si="454"/>
        <v>0</v>
      </c>
      <c r="H5812" s="8">
        <f t="shared" si="455"/>
        <v>0</v>
      </c>
      <c r="J5812" s="8">
        <v>105538</v>
      </c>
      <c r="K5812" s="8">
        <f t="shared" si="456"/>
        <v>105538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452"/>
        <v>-0.61187499999999995</v>
      </c>
      <c r="E5813" s="8">
        <v>-0.61187499999999995</v>
      </c>
      <c r="F5813" s="4">
        <f t="shared" si="453"/>
        <v>0</v>
      </c>
      <c r="G5813" s="4">
        <f t="shared" si="454"/>
        <v>0</v>
      </c>
      <c r="H5813" s="8">
        <f t="shared" si="455"/>
        <v>0</v>
      </c>
      <c r="J5813" s="8">
        <v>105668</v>
      </c>
      <c r="K5813" s="8">
        <f t="shared" si="456"/>
        <v>105668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452"/>
        <v>-0.61187499999999995</v>
      </c>
      <c r="E5814" s="8">
        <v>-0.61187499999999995</v>
      </c>
      <c r="F5814" s="4">
        <f t="shared" si="453"/>
        <v>0</v>
      </c>
      <c r="G5814" s="4">
        <f t="shared" si="454"/>
        <v>0</v>
      </c>
      <c r="H5814" s="8">
        <f t="shared" si="455"/>
        <v>0</v>
      </c>
      <c r="J5814" s="8">
        <v>105505</v>
      </c>
      <c r="K5814" s="8">
        <f t="shared" si="456"/>
        <v>105505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452"/>
        <v>-0.61187499999999995</v>
      </c>
      <c r="E5815" s="8">
        <v>-0.61187499999999995</v>
      </c>
      <c r="F5815" s="4">
        <f t="shared" si="453"/>
        <v>0</v>
      </c>
      <c r="G5815" s="4">
        <f t="shared" si="454"/>
        <v>0</v>
      </c>
      <c r="H5815" s="8">
        <f t="shared" si="455"/>
        <v>0</v>
      </c>
      <c r="J5815" s="8">
        <v>38060.1</v>
      </c>
      <c r="K5815" s="8">
        <f t="shared" si="456"/>
        <v>38060.1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452"/>
        <v>-0.61187499999999995</v>
      </c>
      <c r="E5816" s="8">
        <v>-0.61187499999999995</v>
      </c>
      <c r="F5816" s="4">
        <f t="shared" si="453"/>
        <v>0</v>
      </c>
      <c r="G5816" s="4">
        <f t="shared" si="454"/>
        <v>0</v>
      </c>
      <c r="H5816" s="8">
        <f t="shared" si="455"/>
        <v>0</v>
      </c>
      <c r="J5816" s="8">
        <v>-924.71500000000003</v>
      </c>
      <c r="K5816" s="8">
        <f t="shared" si="456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452"/>
        <v>-0.61187499999999995</v>
      </c>
      <c r="E5817" s="8">
        <v>-0.61187499999999995</v>
      </c>
      <c r="F5817" s="4">
        <f t="shared" si="453"/>
        <v>0</v>
      </c>
      <c r="G5817" s="4">
        <f t="shared" si="454"/>
        <v>0</v>
      </c>
      <c r="H5817" s="8">
        <f t="shared" si="455"/>
        <v>0</v>
      </c>
      <c r="J5817" s="8">
        <v>-611.875</v>
      </c>
      <c r="K5817" s="8">
        <f t="shared" si="456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452"/>
        <v>-0.61187499999999995</v>
      </c>
      <c r="E5818" s="8">
        <v>-0.61187499999999995</v>
      </c>
      <c r="F5818" s="4">
        <f t="shared" si="453"/>
        <v>0</v>
      </c>
      <c r="G5818" s="4">
        <f t="shared" si="454"/>
        <v>0</v>
      </c>
      <c r="H5818" s="8">
        <f t="shared" si="455"/>
        <v>0</v>
      </c>
      <c r="J5818" s="8">
        <v>-611.875</v>
      </c>
      <c r="K5818" s="8">
        <f t="shared" si="456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452"/>
        <v>-0.61187499999999995</v>
      </c>
      <c r="E5819" s="8">
        <v>-0.61187499999999995</v>
      </c>
      <c r="F5819" s="4">
        <f t="shared" si="453"/>
        <v>0</v>
      </c>
      <c r="G5819" s="4">
        <f t="shared" si="454"/>
        <v>0</v>
      </c>
      <c r="H5819" s="8">
        <f t="shared" si="455"/>
        <v>0</v>
      </c>
      <c r="J5819" s="8">
        <v>-611.875</v>
      </c>
      <c r="K5819" s="8">
        <f t="shared" si="456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452"/>
        <v>-0.61187499999999995</v>
      </c>
      <c r="E5820" s="8">
        <v>-0.61187499999999995</v>
      </c>
      <c r="F5820" s="4">
        <f t="shared" si="453"/>
        <v>0</v>
      </c>
      <c r="G5820" s="4">
        <f t="shared" si="454"/>
        <v>0</v>
      </c>
      <c r="H5820" s="8">
        <f t="shared" si="455"/>
        <v>0</v>
      </c>
      <c r="J5820" s="8">
        <v>-611.875</v>
      </c>
      <c r="K5820" s="8">
        <f t="shared" si="456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452"/>
        <v>-0.61187499999999995</v>
      </c>
      <c r="E5821" s="8">
        <v>-0.61187499999999995</v>
      </c>
      <c r="F5821" s="4">
        <f t="shared" si="453"/>
        <v>0</v>
      </c>
      <c r="G5821" s="4">
        <f t="shared" si="454"/>
        <v>0</v>
      </c>
      <c r="H5821" s="8">
        <f t="shared" si="455"/>
        <v>0</v>
      </c>
      <c r="J5821" s="8">
        <v>-611.875</v>
      </c>
      <c r="K5821" s="8">
        <f t="shared" si="456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452"/>
        <v>-1.0669200000000001</v>
      </c>
      <c r="E5822" s="8">
        <v>-1.0669150000000001</v>
      </c>
      <c r="F5822" s="4">
        <f t="shared" si="453"/>
        <v>5.000000000032756E-6</v>
      </c>
      <c r="G5822" s="4">
        <f t="shared" si="454"/>
        <v>5.000000000032756E-6</v>
      </c>
      <c r="H5822" s="8">
        <f t="shared" si="455"/>
        <v>2.5000000000327561E-11</v>
      </c>
      <c r="J5822" s="8">
        <v>-611.875</v>
      </c>
      <c r="K5822" s="8">
        <f t="shared" si="456"/>
        <v>-611.875</v>
      </c>
    </row>
    <row r="5823" spans="1:11" x14ac:dyDescent="0.25">
      <c r="A5823" s="8">
        <v>5815</v>
      </c>
      <c r="B5823" s="8">
        <v>6</v>
      </c>
      <c r="C5823" s="8">
        <v>-4781.53</v>
      </c>
      <c r="D5823" s="8">
        <f t="shared" si="452"/>
        <v>-4.7815300000000001</v>
      </c>
      <c r="E5823" s="8">
        <v>-4.7843710000000002</v>
      </c>
      <c r="F5823" s="4">
        <f t="shared" si="453"/>
        <v>-2.8410000000000935E-3</v>
      </c>
      <c r="G5823" s="4">
        <f t="shared" si="454"/>
        <v>2.8410000000000935E-3</v>
      </c>
      <c r="H5823" s="8">
        <f t="shared" si="455"/>
        <v>8.0712810000005317E-6</v>
      </c>
      <c r="J5823" s="8">
        <v>-611.875</v>
      </c>
      <c r="K5823" s="8">
        <f t="shared" si="456"/>
        <v>-611.875</v>
      </c>
    </row>
    <row r="5824" spans="1:11" x14ac:dyDescent="0.25">
      <c r="A5824" s="8">
        <v>5816</v>
      </c>
      <c r="B5824" s="8">
        <v>7</v>
      </c>
      <c r="C5824" s="8">
        <v>102894</v>
      </c>
      <c r="D5824" s="8">
        <f t="shared" si="452"/>
        <v>102.89400000000001</v>
      </c>
      <c r="E5824" s="8">
        <v>103.161788</v>
      </c>
      <c r="F5824" s="4">
        <f t="shared" si="453"/>
        <v>0.26778799999999592</v>
      </c>
      <c r="G5824" s="4">
        <f t="shared" si="454"/>
        <v>0.26778799999999592</v>
      </c>
      <c r="H5824" s="8">
        <f t="shared" si="455"/>
        <v>7.1710412943997812E-2</v>
      </c>
      <c r="J5824" s="8">
        <v>-611.875</v>
      </c>
      <c r="K5824" s="8">
        <f t="shared" si="456"/>
        <v>-611.875</v>
      </c>
    </row>
    <row r="5825" spans="1:11" x14ac:dyDescent="0.25">
      <c r="A5825" s="8">
        <v>5817</v>
      </c>
      <c r="B5825" s="8">
        <v>8</v>
      </c>
      <c r="C5825" s="8">
        <v>107840</v>
      </c>
      <c r="D5825" s="8">
        <f t="shared" si="452"/>
        <v>107.84</v>
      </c>
      <c r="E5825" s="8">
        <v>108.339985</v>
      </c>
      <c r="F5825" s="4">
        <f t="shared" si="453"/>
        <v>0.49998499999999524</v>
      </c>
      <c r="G5825" s="4">
        <f t="shared" si="454"/>
        <v>0.49998499999999524</v>
      </c>
      <c r="H5825" s="8">
        <f t="shared" si="455"/>
        <v>0.24998500022499523</v>
      </c>
      <c r="J5825" s="8">
        <v>-611.875</v>
      </c>
      <c r="K5825" s="8">
        <f t="shared" si="456"/>
        <v>-611.875</v>
      </c>
    </row>
    <row r="5826" spans="1:11" x14ac:dyDescent="0.25">
      <c r="A5826" s="8">
        <v>5818</v>
      </c>
      <c r="B5826" s="8">
        <v>9</v>
      </c>
      <c r="C5826" s="8">
        <v>107235</v>
      </c>
      <c r="D5826" s="8">
        <f t="shared" si="452"/>
        <v>107.235</v>
      </c>
      <c r="E5826" s="8">
        <v>107.631332</v>
      </c>
      <c r="F5826" s="4">
        <f t="shared" si="453"/>
        <v>0.39633200000000102</v>
      </c>
      <c r="G5826" s="4">
        <f t="shared" si="454"/>
        <v>0.39633200000000102</v>
      </c>
      <c r="H5826" s="8">
        <f t="shared" si="455"/>
        <v>0.15707905422400081</v>
      </c>
      <c r="J5826" s="8">
        <v>-611.875</v>
      </c>
      <c r="K5826" s="8">
        <f t="shared" si="456"/>
        <v>-611.875</v>
      </c>
    </row>
    <row r="5827" spans="1:11" x14ac:dyDescent="0.25">
      <c r="A5827" s="8">
        <v>5819</v>
      </c>
      <c r="B5827" s="8">
        <v>10</v>
      </c>
      <c r="C5827" s="8">
        <v>106788</v>
      </c>
      <c r="D5827" s="8">
        <f t="shared" si="452"/>
        <v>106.788</v>
      </c>
      <c r="E5827" s="8">
        <v>107.173585</v>
      </c>
      <c r="F5827" s="4">
        <f t="shared" si="453"/>
        <v>0.38558500000000606</v>
      </c>
      <c r="G5827" s="4">
        <f t="shared" si="454"/>
        <v>0.38558500000000606</v>
      </c>
      <c r="H5827" s="8">
        <f t="shared" si="455"/>
        <v>0.14867579222500468</v>
      </c>
      <c r="J5827" s="8">
        <v>-1066.92</v>
      </c>
      <c r="K5827" s="8">
        <f t="shared" si="456"/>
        <v>-1066.92</v>
      </c>
    </row>
    <row r="5828" spans="1:11" x14ac:dyDescent="0.25">
      <c r="A5828" s="8">
        <v>5820</v>
      </c>
      <c r="B5828" s="8">
        <v>11</v>
      </c>
      <c r="C5828" s="8">
        <v>106473</v>
      </c>
      <c r="D5828" s="8">
        <f t="shared" si="452"/>
        <v>106.473</v>
      </c>
      <c r="E5828" s="8">
        <v>106.838818</v>
      </c>
      <c r="F5828" s="4">
        <f t="shared" si="453"/>
        <v>0.36581800000000442</v>
      </c>
      <c r="G5828" s="4">
        <f t="shared" si="454"/>
        <v>0.36581800000000442</v>
      </c>
      <c r="H5828" s="8">
        <f t="shared" si="455"/>
        <v>0.13382280912400324</v>
      </c>
      <c r="J5828" s="8">
        <v>-4730.9399999999996</v>
      </c>
      <c r="K5828" s="8">
        <f t="shared" si="456"/>
        <v>-4730.9399999999996</v>
      </c>
    </row>
    <row r="5829" spans="1:11" x14ac:dyDescent="0.25">
      <c r="A5829" s="8">
        <v>5821</v>
      </c>
      <c r="B5829" s="8">
        <v>12</v>
      </c>
      <c r="C5829" s="8">
        <v>106177</v>
      </c>
      <c r="D5829" s="8">
        <f t="shared" si="452"/>
        <v>106.17700000000001</v>
      </c>
      <c r="E5829" s="8">
        <v>106.519839</v>
      </c>
      <c r="F5829" s="4">
        <f t="shared" si="453"/>
        <v>0.3428389999999979</v>
      </c>
      <c r="G5829" s="4">
        <f t="shared" si="454"/>
        <v>0.3428389999999979</v>
      </c>
      <c r="H5829" s="8">
        <f t="shared" si="455"/>
        <v>0.11753857992099856</v>
      </c>
      <c r="J5829" s="8">
        <v>102121</v>
      </c>
      <c r="K5829" s="8">
        <f t="shared" si="456"/>
        <v>102121</v>
      </c>
    </row>
    <row r="5830" spans="1:11" x14ac:dyDescent="0.25">
      <c r="A5830" s="8">
        <v>5822</v>
      </c>
      <c r="B5830" s="8">
        <v>13</v>
      </c>
      <c r="C5830" s="8">
        <v>106026</v>
      </c>
      <c r="D5830" s="8">
        <f t="shared" si="452"/>
        <v>106.026</v>
      </c>
      <c r="E5830" s="8">
        <v>106.38730200000001</v>
      </c>
      <c r="F5830" s="4">
        <f t="shared" si="453"/>
        <v>0.36130200000000912</v>
      </c>
      <c r="G5830" s="4">
        <f t="shared" si="454"/>
        <v>0.36130200000000912</v>
      </c>
      <c r="H5830" s="8">
        <f t="shared" si="455"/>
        <v>0.13053913520400659</v>
      </c>
      <c r="J5830" s="8">
        <v>108865</v>
      </c>
      <c r="K5830" s="8">
        <f t="shared" si="456"/>
        <v>108865</v>
      </c>
    </row>
    <row r="5831" spans="1:11" x14ac:dyDescent="0.25">
      <c r="A5831" s="8">
        <v>5823</v>
      </c>
      <c r="B5831" s="8">
        <v>14</v>
      </c>
      <c r="C5831" s="8">
        <v>106078</v>
      </c>
      <c r="D5831" s="8">
        <f t="shared" si="452"/>
        <v>106.078</v>
      </c>
      <c r="E5831" s="8">
        <v>106.384608</v>
      </c>
      <c r="F5831" s="4">
        <f t="shared" si="453"/>
        <v>0.30660799999999711</v>
      </c>
      <c r="G5831" s="4">
        <f t="shared" si="454"/>
        <v>0.30660799999999711</v>
      </c>
      <c r="H5831" s="8">
        <f t="shared" si="455"/>
        <v>9.4008465663998231E-2</v>
      </c>
      <c r="J5831" s="8">
        <v>107925</v>
      </c>
      <c r="K5831" s="8">
        <f t="shared" si="456"/>
        <v>107925</v>
      </c>
    </row>
    <row r="5832" spans="1:11" x14ac:dyDescent="0.25">
      <c r="A5832" s="8">
        <v>5824</v>
      </c>
      <c r="B5832" s="8">
        <v>15</v>
      </c>
      <c r="C5832" s="8">
        <v>106452</v>
      </c>
      <c r="D5832" s="8">
        <f t="shared" si="452"/>
        <v>106.452</v>
      </c>
      <c r="E5832" s="8">
        <v>106.710988</v>
      </c>
      <c r="F5832" s="4">
        <f t="shared" si="453"/>
        <v>0.25898800000000222</v>
      </c>
      <c r="G5832" s="4">
        <f t="shared" si="454"/>
        <v>0.25898800000000222</v>
      </c>
      <c r="H5832" s="8">
        <f t="shared" si="455"/>
        <v>6.7074784144001143E-2</v>
      </c>
      <c r="J5832" s="8">
        <v>107033</v>
      </c>
      <c r="K5832" s="8">
        <f t="shared" si="456"/>
        <v>107033</v>
      </c>
    </row>
    <row r="5833" spans="1:11" x14ac:dyDescent="0.25">
      <c r="A5833" s="8">
        <v>5825</v>
      </c>
      <c r="B5833" s="8">
        <v>16</v>
      </c>
      <c r="C5833" s="8">
        <v>88176.9</v>
      </c>
      <c r="D5833" s="8">
        <f t="shared" ref="D5833:D5896" si="457">C5833/1000</f>
        <v>88.176899999999989</v>
      </c>
      <c r="E5833" s="8">
        <v>87.313267999999994</v>
      </c>
      <c r="F5833" s="4">
        <f t="shared" ref="F5833:F5896" si="458">(E5833- D5833)</f>
        <v>-0.86363199999999551</v>
      </c>
      <c r="G5833" s="4">
        <f t="shared" ref="G5833:G5896" si="459">ABS(F5833)</f>
        <v>0.86363199999999551</v>
      </c>
      <c r="H5833" s="8">
        <f t="shared" ref="H5833:H5896" si="460">(G5833^2)</f>
        <v>0.74586023142399227</v>
      </c>
      <c r="J5833" s="8">
        <v>106521</v>
      </c>
      <c r="K5833" s="8">
        <f t="shared" si="456"/>
        <v>106521</v>
      </c>
    </row>
    <row r="5834" spans="1:11" x14ac:dyDescent="0.25">
      <c r="A5834" s="8">
        <v>5826</v>
      </c>
      <c r="B5834" s="8">
        <v>17</v>
      </c>
      <c r="C5834" s="8">
        <v>-969.447</v>
      </c>
      <c r="D5834" s="8">
        <f t="shared" si="457"/>
        <v>-0.96944699999999995</v>
      </c>
      <c r="E5834" s="8">
        <v>-0.96727799999999997</v>
      </c>
      <c r="F5834" s="4">
        <f t="shared" si="458"/>
        <v>2.1689999999999765E-3</v>
      </c>
      <c r="G5834" s="4">
        <f t="shared" si="459"/>
        <v>2.1689999999999765E-3</v>
      </c>
      <c r="H5834" s="8">
        <f t="shared" si="460"/>
        <v>4.7045609999998982E-6</v>
      </c>
      <c r="J5834" s="8">
        <v>106003</v>
      </c>
      <c r="K5834" s="8">
        <f t="shared" si="456"/>
        <v>106003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457"/>
        <v>-0.92471500000000006</v>
      </c>
      <c r="E5835" s="8">
        <v>-0.92471499999999995</v>
      </c>
      <c r="F5835" s="4">
        <f t="shared" si="458"/>
        <v>1.1102230246251565E-16</v>
      </c>
      <c r="G5835" s="4">
        <f t="shared" si="459"/>
        <v>1.1102230246251565E-16</v>
      </c>
      <c r="H5835" s="8">
        <f t="shared" si="460"/>
        <v>1.2325951644078309E-32</v>
      </c>
      <c r="J5835" s="8">
        <v>105707</v>
      </c>
      <c r="K5835" s="8">
        <f t="shared" si="456"/>
        <v>105707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457"/>
        <v>-0.61187499999999995</v>
      </c>
      <c r="E5836" s="8">
        <v>-0.61187499999999995</v>
      </c>
      <c r="F5836" s="4">
        <f t="shared" si="458"/>
        <v>0</v>
      </c>
      <c r="G5836" s="4">
        <f t="shared" si="459"/>
        <v>0</v>
      </c>
      <c r="H5836" s="8">
        <f t="shared" si="460"/>
        <v>0</v>
      </c>
      <c r="J5836" s="8">
        <v>105403</v>
      </c>
      <c r="K5836" s="8">
        <f t="shared" si="456"/>
        <v>105403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457"/>
        <v>-0.61187499999999995</v>
      </c>
      <c r="E5837" s="8">
        <v>-0.61187499999999995</v>
      </c>
      <c r="F5837" s="4">
        <f t="shared" si="458"/>
        <v>0</v>
      </c>
      <c r="G5837" s="4">
        <f t="shared" si="459"/>
        <v>0</v>
      </c>
      <c r="H5837" s="8">
        <f t="shared" si="460"/>
        <v>0</v>
      </c>
      <c r="J5837" s="8">
        <v>98815.9</v>
      </c>
      <c r="K5837" s="8">
        <f t="shared" si="456"/>
        <v>98815.9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457"/>
        <v>-0.61187499999999995</v>
      </c>
      <c r="E5838" s="8">
        <v>-0.61187499999999995</v>
      </c>
      <c r="F5838" s="4">
        <f t="shared" si="458"/>
        <v>0</v>
      </c>
      <c r="G5838" s="4">
        <f t="shared" si="459"/>
        <v>0</v>
      </c>
      <c r="H5838" s="8">
        <f t="shared" si="460"/>
        <v>0</v>
      </c>
      <c r="J5838" s="8">
        <v>61898.400000000001</v>
      </c>
      <c r="K5838" s="8">
        <f t="shared" si="456"/>
        <v>61898.400000000001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457"/>
        <v>-0.61187499999999995</v>
      </c>
      <c r="E5839" s="8">
        <v>-0.61187499999999995</v>
      </c>
      <c r="F5839" s="4">
        <f t="shared" si="458"/>
        <v>0</v>
      </c>
      <c r="G5839" s="4">
        <f t="shared" si="459"/>
        <v>0</v>
      </c>
      <c r="H5839" s="8">
        <f t="shared" si="460"/>
        <v>0</v>
      </c>
      <c r="J5839" s="8">
        <v>-964.41899999999998</v>
      </c>
      <c r="K5839" s="8">
        <f t="shared" si="456"/>
        <v>-964.41899999999998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457"/>
        <v>-0.61187499999999995</v>
      </c>
      <c r="E5840" s="8">
        <v>-0.61187499999999995</v>
      </c>
      <c r="F5840" s="4">
        <f t="shared" si="458"/>
        <v>0</v>
      </c>
      <c r="G5840" s="4">
        <f t="shared" si="459"/>
        <v>0</v>
      </c>
      <c r="H5840" s="8">
        <f t="shared" si="460"/>
        <v>0</v>
      </c>
      <c r="J5840" s="8">
        <v>-924.71500000000003</v>
      </c>
      <c r="K5840" s="8">
        <f t="shared" si="456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457"/>
        <v>-0.61187499999999995</v>
      </c>
      <c r="E5841" s="8">
        <v>-0.61187499999999995</v>
      </c>
      <c r="F5841" s="4">
        <f t="shared" si="458"/>
        <v>0</v>
      </c>
      <c r="G5841" s="4">
        <f t="shared" si="459"/>
        <v>0</v>
      </c>
      <c r="H5841" s="8">
        <f t="shared" si="460"/>
        <v>0</v>
      </c>
      <c r="J5841" s="8">
        <v>-611.875</v>
      </c>
      <c r="K5841" s="8">
        <f t="shared" si="456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457"/>
        <v>-0.61187499999999995</v>
      </c>
      <c r="E5842" s="8">
        <v>-0.61187499999999995</v>
      </c>
      <c r="F5842" s="4">
        <f t="shared" si="458"/>
        <v>0</v>
      </c>
      <c r="G5842" s="4">
        <f t="shared" si="459"/>
        <v>0</v>
      </c>
      <c r="H5842" s="8">
        <f t="shared" si="460"/>
        <v>0</v>
      </c>
      <c r="J5842" s="8">
        <v>-611.875</v>
      </c>
      <c r="K5842" s="8">
        <f t="shared" si="456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457"/>
        <v>-0.61187499999999995</v>
      </c>
      <c r="E5843" s="8">
        <v>-0.61187499999999995</v>
      </c>
      <c r="F5843" s="4">
        <f t="shared" si="458"/>
        <v>0</v>
      </c>
      <c r="G5843" s="4">
        <f t="shared" si="459"/>
        <v>0</v>
      </c>
      <c r="H5843" s="8">
        <f t="shared" si="460"/>
        <v>0</v>
      </c>
      <c r="J5843" s="8">
        <v>-611.875</v>
      </c>
      <c r="K5843" s="8">
        <f t="shared" si="456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457"/>
        <v>-0.61187499999999995</v>
      </c>
      <c r="E5844" s="8">
        <v>-0.61187499999999995</v>
      </c>
      <c r="F5844" s="4">
        <f t="shared" si="458"/>
        <v>0</v>
      </c>
      <c r="G5844" s="4">
        <f t="shared" si="459"/>
        <v>0</v>
      </c>
      <c r="H5844" s="8">
        <f t="shared" si="460"/>
        <v>0</v>
      </c>
      <c r="J5844" s="8">
        <v>-611.875</v>
      </c>
      <c r="K5844" s="8">
        <f t="shared" si="456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457"/>
        <v>-0.61187499999999995</v>
      </c>
      <c r="E5845" s="8">
        <v>-0.61187499999999995</v>
      </c>
      <c r="F5845" s="4">
        <f t="shared" si="458"/>
        <v>0</v>
      </c>
      <c r="G5845" s="4">
        <f t="shared" si="459"/>
        <v>0</v>
      </c>
      <c r="H5845" s="8">
        <f t="shared" si="460"/>
        <v>0</v>
      </c>
      <c r="J5845" s="8">
        <v>-611.875</v>
      </c>
      <c r="K5845" s="8">
        <f t="shared" si="456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457"/>
        <v>-1.0669200000000001</v>
      </c>
      <c r="E5846" s="8">
        <v>-1.0669150000000001</v>
      </c>
      <c r="F5846" s="4">
        <f t="shared" si="458"/>
        <v>5.000000000032756E-6</v>
      </c>
      <c r="G5846" s="4">
        <f t="shared" si="459"/>
        <v>5.000000000032756E-6</v>
      </c>
      <c r="H5846" s="8">
        <f t="shared" si="460"/>
        <v>2.5000000000327561E-11</v>
      </c>
      <c r="J5846" s="8">
        <v>-611.875</v>
      </c>
      <c r="K5846" s="8">
        <f t="shared" si="456"/>
        <v>-611.875</v>
      </c>
    </row>
    <row r="5847" spans="1:11" x14ac:dyDescent="0.25">
      <c r="A5847" s="8">
        <v>5839</v>
      </c>
      <c r="B5847" s="8">
        <v>6</v>
      </c>
      <c r="C5847" s="8">
        <v>-3743.32</v>
      </c>
      <c r="D5847" s="8">
        <f t="shared" si="457"/>
        <v>-3.7433200000000002</v>
      </c>
      <c r="E5847" s="8">
        <v>-3.744364</v>
      </c>
      <c r="F5847" s="4">
        <f t="shared" si="458"/>
        <v>-1.0439999999998228E-3</v>
      </c>
      <c r="G5847" s="4">
        <f t="shared" si="459"/>
        <v>1.0439999999998228E-3</v>
      </c>
      <c r="H5847" s="8">
        <f t="shared" si="460"/>
        <v>1.0899359999996301E-6</v>
      </c>
      <c r="J5847" s="8">
        <v>-611.875</v>
      </c>
      <c r="K5847" s="8">
        <f t="shared" si="456"/>
        <v>-611.875</v>
      </c>
    </row>
    <row r="5848" spans="1:11" x14ac:dyDescent="0.25">
      <c r="A5848" s="8">
        <v>5840</v>
      </c>
      <c r="B5848" s="8">
        <v>7</v>
      </c>
      <c r="C5848" s="8">
        <v>54334.6</v>
      </c>
      <c r="D5848" s="8">
        <f t="shared" si="457"/>
        <v>54.334600000000002</v>
      </c>
      <c r="E5848" s="8">
        <v>53.859740000000002</v>
      </c>
      <c r="F5848" s="4">
        <f t="shared" si="458"/>
        <v>-0.47485999999999962</v>
      </c>
      <c r="G5848" s="4">
        <f t="shared" si="459"/>
        <v>0.47485999999999962</v>
      </c>
      <c r="H5848" s="8">
        <f t="shared" si="460"/>
        <v>0.22549201959999962</v>
      </c>
      <c r="J5848" s="8">
        <v>-611.875</v>
      </c>
      <c r="K5848" s="8">
        <f t="shared" si="456"/>
        <v>-611.875</v>
      </c>
    </row>
    <row r="5849" spans="1:11" x14ac:dyDescent="0.25">
      <c r="A5849" s="8">
        <v>5841</v>
      </c>
      <c r="B5849" s="8">
        <v>8</v>
      </c>
      <c r="C5849" s="8">
        <v>109210</v>
      </c>
      <c r="D5849" s="8">
        <f t="shared" si="457"/>
        <v>109.21</v>
      </c>
      <c r="E5849" s="8">
        <v>109.705217</v>
      </c>
      <c r="F5849" s="4">
        <f t="shared" si="458"/>
        <v>0.4952170000000109</v>
      </c>
      <c r="G5849" s="4">
        <f t="shared" si="459"/>
        <v>0.4952170000000109</v>
      </c>
      <c r="H5849" s="8">
        <f t="shared" si="460"/>
        <v>0.24523987708901079</v>
      </c>
      <c r="J5849" s="8">
        <v>-611.875</v>
      </c>
      <c r="K5849" s="8">
        <f t="shared" si="456"/>
        <v>-611.875</v>
      </c>
    </row>
    <row r="5850" spans="1:11" x14ac:dyDescent="0.25">
      <c r="A5850" s="8">
        <v>5842</v>
      </c>
      <c r="B5850" s="8">
        <v>9</v>
      </c>
      <c r="C5850" s="8">
        <v>108348</v>
      </c>
      <c r="D5850" s="8">
        <f t="shared" si="457"/>
        <v>108.348</v>
      </c>
      <c r="E5850" s="8">
        <v>108.69108199999999</v>
      </c>
      <c r="F5850" s="4">
        <f t="shared" si="458"/>
        <v>0.34308199999999545</v>
      </c>
      <c r="G5850" s="4">
        <f t="shared" si="459"/>
        <v>0.34308199999999545</v>
      </c>
      <c r="H5850" s="8">
        <f t="shared" si="460"/>
        <v>0.11770525872399687</v>
      </c>
      <c r="J5850" s="8">
        <v>-611.875</v>
      </c>
      <c r="K5850" s="8">
        <f t="shared" si="456"/>
        <v>-611.875</v>
      </c>
    </row>
    <row r="5851" spans="1:11" x14ac:dyDescent="0.25">
      <c r="A5851" s="8">
        <v>5843</v>
      </c>
      <c r="B5851" s="8">
        <v>10</v>
      </c>
      <c r="C5851" s="8">
        <v>107442</v>
      </c>
      <c r="D5851" s="8">
        <f t="shared" si="457"/>
        <v>107.44199999999999</v>
      </c>
      <c r="E5851" s="8">
        <v>107.899367</v>
      </c>
      <c r="F5851" s="4">
        <f t="shared" si="458"/>
        <v>0.45736700000000496</v>
      </c>
      <c r="G5851" s="4">
        <f t="shared" si="459"/>
        <v>0.45736700000000496</v>
      </c>
      <c r="H5851" s="8">
        <f t="shared" si="460"/>
        <v>0.20918457268900453</v>
      </c>
      <c r="J5851" s="8">
        <v>-1066.92</v>
      </c>
      <c r="K5851" s="8">
        <f t="shared" si="456"/>
        <v>-1066.92</v>
      </c>
    </row>
    <row r="5852" spans="1:11" x14ac:dyDescent="0.25">
      <c r="A5852" s="8">
        <v>5844</v>
      </c>
      <c r="B5852" s="8">
        <v>11</v>
      </c>
      <c r="C5852" s="8">
        <v>106497</v>
      </c>
      <c r="D5852" s="8">
        <f t="shared" si="457"/>
        <v>106.497</v>
      </c>
      <c r="E5852" s="8">
        <v>106.57920300000001</v>
      </c>
      <c r="F5852" s="4">
        <f t="shared" si="458"/>
        <v>8.2203000000006909E-2</v>
      </c>
      <c r="G5852" s="4">
        <f t="shared" si="459"/>
        <v>8.2203000000006909E-2</v>
      </c>
      <c r="H5852" s="8">
        <f t="shared" si="460"/>
        <v>6.7573332090011358E-3</v>
      </c>
      <c r="J5852" s="8">
        <v>-4784.28</v>
      </c>
      <c r="K5852" s="8">
        <f t="shared" si="456"/>
        <v>-4784.28</v>
      </c>
    </row>
    <row r="5853" spans="1:11" x14ac:dyDescent="0.25">
      <c r="A5853" s="8">
        <v>5845</v>
      </c>
      <c r="B5853" s="8">
        <v>12</v>
      </c>
      <c r="C5853" s="8">
        <v>105931</v>
      </c>
      <c r="D5853" s="8">
        <f t="shared" si="457"/>
        <v>105.931</v>
      </c>
      <c r="E5853" s="8">
        <v>105.967018</v>
      </c>
      <c r="F5853" s="4">
        <f t="shared" si="458"/>
        <v>3.6017999999998551E-2</v>
      </c>
      <c r="G5853" s="4">
        <f t="shared" si="459"/>
        <v>3.6017999999998551E-2</v>
      </c>
      <c r="H5853" s="8">
        <f t="shared" si="460"/>
        <v>1.2972963239998956E-3</v>
      </c>
      <c r="J5853" s="8">
        <v>103716</v>
      </c>
      <c r="K5853" s="8">
        <f t="shared" si="456"/>
        <v>103716</v>
      </c>
    </row>
    <row r="5854" spans="1:11" x14ac:dyDescent="0.25">
      <c r="A5854" s="8">
        <v>5846</v>
      </c>
      <c r="B5854" s="8">
        <v>13</v>
      </c>
      <c r="C5854" s="8">
        <v>105430</v>
      </c>
      <c r="D5854" s="8">
        <f t="shared" si="457"/>
        <v>105.43</v>
      </c>
      <c r="E5854" s="8">
        <v>105.381052</v>
      </c>
      <c r="F5854" s="4">
        <f t="shared" si="458"/>
        <v>-4.8948000000009984E-2</v>
      </c>
      <c r="G5854" s="4">
        <f t="shared" si="459"/>
        <v>4.8948000000009984E-2</v>
      </c>
      <c r="H5854" s="8">
        <f t="shared" si="460"/>
        <v>2.3959067040009775E-3</v>
      </c>
      <c r="J5854" s="8">
        <v>108176</v>
      </c>
      <c r="K5854" s="8">
        <f t="shared" si="456"/>
        <v>108176</v>
      </c>
    </row>
    <row r="5855" spans="1:11" x14ac:dyDescent="0.25">
      <c r="A5855" s="8">
        <v>5847</v>
      </c>
      <c r="B5855" s="8">
        <v>14</v>
      </c>
      <c r="C5855" s="8">
        <v>105019</v>
      </c>
      <c r="D5855" s="8">
        <f t="shared" si="457"/>
        <v>105.01900000000001</v>
      </c>
      <c r="E5855" s="8">
        <v>105.371593</v>
      </c>
      <c r="F5855" s="4">
        <f t="shared" si="458"/>
        <v>0.35259299999999882</v>
      </c>
      <c r="G5855" s="4">
        <f t="shared" si="459"/>
        <v>0.35259299999999882</v>
      </c>
      <c r="H5855" s="8">
        <f t="shared" si="460"/>
        <v>0.12432182364899917</v>
      </c>
      <c r="J5855" s="8">
        <v>107584</v>
      </c>
      <c r="K5855" s="8">
        <f t="shared" si="456"/>
        <v>107584</v>
      </c>
    </row>
    <row r="5856" spans="1:11" x14ac:dyDescent="0.25">
      <c r="A5856" s="8">
        <v>5848</v>
      </c>
      <c r="B5856" s="8">
        <v>15</v>
      </c>
      <c r="C5856" s="8">
        <v>105113</v>
      </c>
      <c r="D5856" s="8">
        <f t="shared" si="457"/>
        <v>105.113</v>
      </c>
      <c r="E5856" s="8">
        <v>105.049903</v>
      </c>
      <c r="F5856" s="4">
        <f t="shared" si="458"/>
        <v>-6.309699999999907E-2</v>
      </c>
      <c r="G5856" s="4">
        <f t="shared" si="459"/>
        <v>6.309699999999907E-2</v>
      </c>
      <c r="H5856" s="8">
        <f t="shared" si="460"/>
        <v>3.9812314089998826E-3</v>
      </c>
      <c r="J5856" s="8">
        <v>107141</v>
      </c>
      <c r="K5856" s="8">
        <f t="shared" si="456"/>
        <v>107141</v>
      </c>
    </row>
    <row r="5857" spans="1:11" x14ac:dyDescent="0.25">
      <c r="A5857" s="8">
        <v>5849</v>
      </c>
      <c r="B5857" s="8">
        <v>16</v>
      </c>
      <c r="C5857" s="8">
        <v>57260.7</v>
      </c>
      <c r="D5857" s="8">
        <f t="shared" si="457"/>
        <v>57.2607</v>
      </c>
      <c r="E5857" s="8">
        <v>56.526142999999998</v>
      </c>
      <c r="F5857" s="4">
        <f t="shared" si="458"/>
        <v>-0.73455700000000235</v>
      </c>
      <c r="G5857" s="4">
        <f t="shared" si="459"/>
        <v>0.73455700000000235</v>
      </c>
      <c r="H5857" s="8">
        <f t="shared" si="460"/>
        <v>0.53957398624900343</v>
      </c>
      <c r="J5857" s="8">
        <v>106816</v>
      </c>
      <c r="K5857" s="8">
        <f t="shared" si="456"/>
        <v>106816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457"/>
        <v>-0.92471500000000006</v>
      </c>
      <c r="E5858" s="8">
        <v>-0.92471499999999995</v>
      </c>
      <c r="F5858" s="4">
        <f t="shared" si="458"/>
        <v>1.1102230246251565E-16</v>
      </c>
      <c r="G5858" s="4">
        <f t="shared" si="459"/>
        <v>1.1102230246251565E-16</v>
      </c>
      <c r="H5858" s="8">
        <f t="shared" si="460"/>
        <v>1.2325951644078309E-32</v>
      </c>
      <c r="J5858" s="8">
        <v>106506</v>
      </c>
      <c r="K5858" s="8">
        <f t="shared" si="456"/>
        <v>106506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457"/>
        <v>-1.0669200000000001</v>
      </c>
      <c r="E5859" s="8">
        <v>-1.0669150000000001</v>
      </c>
      <c r="F5859" s="4">
        <f t="shared" si="458"/>
        <v>5.000000000032756E-6</v>
      </c>
      <c r="G5859" s="4">
        <f t="shared" si="459"/>
        <v>5.000000000032756E-6</v>
      </c>
      <c r="H5859" s="8">
        <f t="shared" si="460"/>
        <v>2.5000000000327561E-11</v>
      </c>
      <c r="J5859" s="8">
        <v>106378</v>
      </c>
      <c r="K5859" s="8">
        <f t="shared" si="456"/>
        <v>106378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457"/>
        <v>-0.61187499999999995</v>
      </c>
      <c r="E5860" s="8">
        <v>-0.61187499999999995</v>
      </c>
      <c r="F5860" s="4">
        <f t="shared" si="458"/>
        <v>0</v>
      </c>
      <c r="G5860" s="4">
        <f t="shared" si="459"/>
        <v>0</v>
      </c>
      <c r="H5860" s="8">
        <f t="shared" si="460"/>
        <v>0</v>
      </c>
      <c r="J5860" s="8">
        <v>106376</v>
      </c>
      <c r="K5860" s="8">
        <f t="shared" si="456"/>
        <v>106376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457"/>
        <v>-0.61187499999999995</v>
      </c>
      <c r="E5861" s="8">
        <v>-0.61187499999999995</v>
      </c>
      <c r="F5861" s="4">
        <f t="shared" si="458"/>
        <v>0</v>
      </c>
      <c r="G5861" s="4">
        <f t="shared" si="459"/>
        <v>0</v>
      </c>
      <c r="H5861" s="8">
        <f t="shared" si="460"/>
        <v>0</v>
      </c>
      <c r="J5861" s="8">
        <v>106761</v>
      </c>
      <c r="K5861" s="8">
        <f t="shared" si="456"/>
        <v>106761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457"/>
        <v>-0.61187499999999995</v>
      </c>
      <c r="E5862" s="8">
        <v>-0.61187499999999995</v>
      </c>
      <c r="F5862" s="4">
        <f t="shared" si="458"/>
        <v>0</v>
      </c>
      <c r="G5862" s="4">
        <f t="shared" si="459"/>
        <v>0</v>
      </c>
      <c r="H5862" s="8">
        <f t="shared" si="460"/>
        <v>0</v>
      </c>
      <c r="J5862" s="8">
        <v>87402.2</v>
      </c>
      <c r="K5862" s="8">
        <f t="shared" si="456"/>
        <v>87402.2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457"/>
        <v>-0.61187499999999995</v>
      </c>
      <c r="E5863" s="8">
        <v>-0.61187499999999995</v>
      </c>
      <c r="F5863" s="4">
        <f t="shared" si="458"/>
        <v>0</v>
      </c>
      <c r="G5863" s="4">
        <f t="shared" si="459"/>
        <v>0</v>
      </c>
      <c r="H5863" s="8">
        <f t="shared" si="460"/>
        <v>0</v>
      </c>
      <c r="J5863" s="8">
        <v>-967.50300000000004</v>
      </c>
      <c r="K5863" s="8">
        <f t="shared" si="456"/>
        <v>-967.50300000000004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457"/>
        <v>-0.61187499999999995</v>
      </c>
      <c r="E5864" s="8">
        <v>-0.61187499999999995</v>
      </c>
      <c r="F5864" s="4">
        <f t="shared" si="458"/>
        <v>0</v>
      </c>
      <c r="G5864" s="4">
        <f t="shared" si="459"/>
        <v>0</v>
      </c>
      <c r="H5864" s="8">
        <f t="shared" si="460"/>
        <v>0</v>
      </c>
      <c r="J5864" s="8">
        <v>-924.71500000000003</v>
      </c>
      <c r="K5864" s="8">
        <f t="shared" si="456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457"/>
        <v>-0.61187499999999995</v>
      </c>
      <c r="E5865" s="8">
        <v>-0.61187499999999995</v>
      </c>
      <c r="F5865" s="4">
        <f t="shared" si="458"/>
        <v>0</v>
      </c>
      <c r="G5865" s="4">
        <f t="shared" si="459"/>
        <v>0</v>
      </c>
      <c r="H5865" s="8">
        <f t="shared" si="460"/>
        <v>0</v>
      </c>
      <c r="J5865" s="8">
        <v>-611.875</v>
      </c>
      <c r="K5865" s="8">
        <f t="shared" si="456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457"/>
        <v>-0.61187499999999995</v>
      </c>
      <c r="E5866" s="8">
        <v>-0.61187499999999995</v>
      </c>
      <c r="F5866" s="4">
        <f t="shared" si="458"/>
        <v>0</v>
      </c>
      <c r="G5866" s="4">
        <f t="shared" si="459"/>
        <v>0</v>
      </c>
      <c r="H5866" s="8">
        <f t="shared" si="460"/>
        <v>0</v>
      </c>
      <c r="J5866" s="8">
        <v>-611.875</v>
      </c>
      <c r="K5866" s="8">
        <f t="shared" si="456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457"/>
        <v>-0.61187499999999995</v>
      </c>
      <c r="E5867" s="8">
        <v>-0.61187499999999995</v>
      </c>
      <c r="F5867" s="4">
        <f t="shared" si="458"/>
        <v>0</v>
      </c>
      <c r="G5867" s="4">
        <f t="shared" si="459"/>
        <v>0</v>
      </c>
      <c r="H5867" s="8">
        <f t="shared" si="460"/>
        <v>0</v>
      </c>
      <c r="J5867" s="8">
        <v>-611.875</v>
      </c>
      <c r="K5867" s="8">
        <f t="shared" si="456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457"/>
        <v>-0.61187499999999995</v>
      </c>
      <c r="E5868" s="8">
        <v>-0.61187499999999995</v>
      </c>
      <c r="F5868" s="4">
        <f t="shared" si="458"/>
        <v>0</v>
      </c>
      <c r="G5868" s="4">
        <f t="shared" si="459"/>
        <v>0</v>
      </c>
      <c r="H5868" s="8">
        <f t="shared" si="460"/>
        <v>0</v>
      </c>
      <c r="J5868" s="8">
        <v>-611.875</v>
      </c>
      <c r="K5868" s="8">
        <f t="shared" ref="K5868:K5931" si="461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457"/>
        <v>-0.61187499999999995</v>
      </c>
      <c r="E5869" s="8">
        <v>-0.61187499999999995</v>
      </c>
      <c r="F5869" s="4">
        <f t="shared" si="458"/>
        <v>0</v>
      </c>
      <c r="G5869" s="4">
        <f t="shared" si="459"/>
        <v>0</v>
      </c>
      <c r="H5869" s="8">
        <f t="shared" si="460"/>
        <v>0</v>
      </c>
      <c r="J5869" s="8">
        <v>-611.875</v>
      </c>
      <c r="K5869" s="8">
        <f t="shared" si="461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457"/>
        <v>-1.0669200000000001</v>
      </c>
      <c r="E5870" s="8">
        <v>-1.0669150000000001</v>
      </c>
      <c r="F5870" s="4">
        <f t="shared" si="458"/>
        <v>5.000000000032756E-6</v>
      </c>
      <c r="G5870" s="4">
        <f t="shared" si="459"/>
        <v>5.000000000032756E-6</v>
      </c>
      <c r="H5870" s="8">
        <f t="shared" si="460"/>
        <v>2.5000000000327561E-11</v>
      </c>
      <c r="J5870" s="8">
        <v>-611.875</v>
      </c>
      <c r="K5870" s="8">
        <f t="shared" si="461"/>
        <v>-611.875</v>
      </c>
    </row>
    <row r="5871" spans="1:11" x14ac:dyDescent="0.25">
      <c r="A5871" s="8">
        <v>5863</v>
      </c>
      <c r="B5871" s="8">
        <v>6</v>
      </c>
      <c r="C5871" s="8">
        <v>-4708.67</v>
      </c>
      <c r="D5871" s="8">
        <f t="shared" si="457"/>
        <v>-4.7086699999999997</v>
      </c>
      <c r="E5871" s="8">
        <v>-4.709346</v>
      </c>
      <c r="F5871" s="4">
        <f t="shared" si="458"/>
        <v>-6.7600000000034299E-4</v>
      </c>
      <c r="G5871" s="4">
        <f t="shared" si="459"/>
        <v>6.7600000000034299E-4</v>
      </c>
      <c r="H5871" s="8">
        <f t="shared" si="460"/>
        <v>4.5697600000046375E-7</v>
      </c>
      <c r="J5871" s="8">
        <v>-611.875</v>
      </c>
      <c r="K5871" s="8">
        <f t="shared" si="461"/>
        <v>-611.875</v>
      </c>
    </row>
    <row r="5872" spans="1:11" x14ac:dyDescent="0.25">
      <c r="A5872" s="8">
        <v>5864</v>
      </c>
      <c r="B5872" s="8">
        <v>7</v>
      </c>
      <c r="C5872" s="8">
        <v>95192.8</v>
      </c>
      <c r="D5872" s="8">
        <f t="shared" si="457"/>
        <v>95.192800000000005</v>
      </c>
      <c r="E5872" s="8">
        <v>95.011786000000001</v>
      </c>
      <c r="F5872" s="4">
        <f t="shared" si="458"/>
        <v>-0.18101400000000467</v>
      </c>
      <c r="G5872" s="4">
        <f t="shared" si="459"/>
        <v>0.18101400000000467</v>
      </c>
      <c r="H5872" s="8">
        <f t="shared" si="460"/>
        <v>3.2766068196001689E-2</v>
      </c>
      <c r="J5872" s="8">
        <v>-611.875</v>
      </c>
      <c r="K5872" s="8">
        <f t="shared" si="461"/>
        <v>-611.875</v>
      </c>
    </row>
    <row r="5873" spans="1:11" x14ac:dyDescent="0.25">
      <c r="A5873" s="8">
        <v>5865</v>
      </c>
      <c r="B5873" s="8">
        <v>8</v>
      </c>
      <c r="C5873" s="8">
        <v>107785</v>
      </c>
      <c r="D5873" s="8">
        <f t="shared" si="457"/>
        <v>107.785</v>
      </c>
      <c r="E5873" s="8">
        <v>107.833787</v>
      </c>
      <c r="F5873" s="4">
        <f t="shared" si="458"/>
        <v>4.8787000000004355E-2</v>
      </c>
      <c r="G5873" s="4">
        <f t="shared" si="459"/>
        <v>4.8787000000004355E-2</v>
      </c>
      <c r="H5873" s="8">
        <f t="shared" si="460"/>
        <v>2.3801713690004248E-3</v>
      </c>
      <c r="J5873" s="8">
        <v>-611.875</v>
      </c>
      <c r="K5873" s="8">
        <f t="shared" si="461"/>
        <v>-611.875</v>
      </c>
    </row>
    <row r="5874" spans="1:11" x14ac:dyDescent="0.25">
      <c r="A5874" s="8">
        <v>5866</v>
      </c>
      <c r="B5874" s="8">
        <v>9</v>
      </c>
      <c r="C5874" s="8">
        <v>107003</v>
      </c>
      <c r="D5874" s="8">
        <f t="shared" si="457"/>
        <v>107.003</v>
      </c>
      <c r="E5874" s="8">
        <v>107.09334800000001</v>
      </c>
      <c r="F5874" s="4">
        <f t="shared" si="458"/>
        <v>9.0348000000005868E-2</v>
      </c>
      <c r="G5874" s="4">
        <f t="shared" si="459"/>
        <v>9.0348000000005868E-2</v>
      </c>
      <c r="H5874" s="8">
        <f t="shared" si="460"/>
        <v>8.1627611040010605E-3</v>
      </c>
      <c r="J5874" s="8">
        <v>-611.875</v>
      </c>
      <c r="K5874" s="8">
        <f t="shared" si="461"/>
        <v>-611.875</v>
      </c>
    </row>
    <row r="5875" spans="1:11" x14ac:dyDescent="0.25">
      <c r="A5875" s="8">
        <v>5867</v>
      </c>
      <c r="B5875" s="8">
        <v>10</v>
      </c>
      <c r="C5875" s="8">
        <v>106484</v>
      </c>
      <c r="D5875" s="8">
        <f t="shared" si="457"/>
        <v>106.48399999999999</v>
      </c>
      <c r="E5875" s="8">
        <v>107.024688</v>
      </c>
      <c r="F5875" s="4">
        <f t="shared" si="458"/>
        <v>0.54068800000000294</v>
      </c>
      <c r="G5875" s="4">
        <f t="shared" si="459"/>
        <v>0.54068800000000294</v>
      </c>
      <c r="H5875" s="8">
        <f t="shared" si="460"/>
        <v>0.29234351334400316</v>
      </c>
      <c r="J5875" s="8">
        <v>-1066.92</v>
      </c>
      <c r="K5875" s="8">
        <f t="shared" si="461"/>
        <v>-1066.92</v>
      </c>
    </row>
    <row r="5876" spans="1:11" x14ac:dyDescent="0.25">
      <c r="A5876" s="8">
        <v>5868</v>
      </c>
      <c r="B5876" s="8">
        <v>11</v>
      </c>
      <c r="C5876" s="8">
        <v>105814</v>
      </c>
      <c r="D5876" s="8">
        <f t="shared" si="457"/>
        <v>105.81399999999999</v>
      </c>
      <c r="E5876" s="8">
        <v>105.871167</v>
      </c>
      <c r="F5876" s="4">
        <f t="shared" si="458"/>
        <v>5.7167000000006851E-2</v>
      </c>
      <c r="G5876" s="4">
        <f t="shared" si="459"/>
        <v>5.7167000000006851E-2</v>
      </c>
      <c r="H5876" s="8">
        <f t="shared" si="460"/>
        <v>3.2680658890007833E-3</v>
      </c>
      <c r="J5876" s="8">
        <v>-3744.37</v>
      </c>
      <c r="K5876" s="8">
        <f t="shared" si="461"/>
        <v>-3744.37</v>
      </c>
    </row>
    <row r="5877" spans="1:11" x14ac:dyDescent="0.25">
      <c r="A5877" s="8">
        <v>5869</v>
      </c>
      <c r="B5877" s="8">
        <v>12</v>
      </c>
      <c r="C5877" s="8">
        <v>105209</v>
      </c>
      <c r="D5877" s="8">
        <f t="shared" si="457"/>
        <v>105.209</v>
      </c>
      <c r="E5877" s="8">
        <v>105.534936</v>
      </c>
      <c r="F5877" s="4">
        <f t="shared" si="458"/>
        <v>0.32593599999999867</v>
      </c>
      <c r="G5877" s="4">
        <f t="shared" si="459"/>
        <v>0.32593599999999867</v>
      </c>
      <c r="H5877" s="8">
        <f t="shared" si="460"/>
        <v>0.10623427609599913</v>
      </c>
      <c r="J5877" s="8">
        <v>53932.800000000003</v>
      </c>
      <c r="K5877" s="8">
        <f t="shared" si="461"/>
        <v>53932.800000000003</v>
      </c>
    </row>
    <row r="5878" spans="1:11" x14ac:dyDescent="0.25">
      <c r="A5878" s="8">
        <v>5870</v>
      </c>
      <c r="B5878" s="8">
        <v>13</v>
      </c>
      <c r="C5878" s="8">
        <v>78866.5</v>
      </c>
      <c r="D5878" s="8">
        <f t="shared" si="457"/>
        <v>78.866500000000002</v>
      </c>
      <c r="E5878" s="8">
        <v>79.216183000000001</v>
      </c>
      <c r="F5878" s="4">
        <f t="shared" si="458"/>
        <v>0.34968299999999886</v>
      </c>
      <c r="G5878" s="4">
        <f t="shared" si="459"/>
        <v>0.34968299999999886</v>
      </c>
      <c r="H5878" s="8">
        <f t="shared" si="460"/>
        <v>0.12227820048899921</v>
      </c>
      <c r="J5878" s="8">
        <v>109654</v>
      </c>
      <c r="K5878" s="8">
        <f t="shared" si="461"/>
        <v>109654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457"/>
        <v>-0.92471500000000006</v>
      </c>
      <c r="E5879" s="8">
        <v>-0.92471499999999995</v>
      </c>
      <c r="F5879" s="4">
        <f t="shared" si="458"/>
        <v>1.1102230246251565E-16</v>
      </c>
      <c r="G5879" s="4">
        <f t="shared" si="459"/>
        <v>1.1102230246251565E-16</v>
      </c>
      <c r="H5879" s="8">
        <f t="shared" si="460"/>
        <v>1.2325951644078309E-32</v>
      </c>
      <c r="J5879" s="8">
        <v>108682</v>
      </c>
      <c r="K5879" s="8">
        <f t="shared" si="461"/>
        <v>108682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457"/>
        <v>-0.92471500000000006</v>
      </c>
      <c r="E5880" s="8">
        <v>-0.92471499999999995</v>
      </c>
      <c r="F5880" s="4">
        <f t="shared" si="458"/>
        <v>1.1102230246251565E-16</v>
      </c>
      <c r="G5880" s="4">
        <f t="shared" si="459"/>
        <v>1.1102230246251565E-16</v>
      </c>
      <c r="H5880" s="8">
        <f t="shared" si="460"/>
        <v>1.2325951644078309E-32</v>
      </c>
      <c r="J5880" s="8">
        <v>107916</v>
      </c>
      <c r="K5880" s="8">
        <f t="shared" si="461"/>
        <v>107916</v>
      </c>
    </row>
    <row r="5881" spans="1:11" x14ac:dyDescent="0.25">
      <c r="A5881" s="8">
        <v>5873</v>
      </c>
      <c r="B5881" s="8">
        <v>16</v>
      </c>
      <c r="C5881" s="8">
        <v>-4605.78</v>
      </c>
      <c r="D5881" s="8">
        <f t="shared" si="457"/>
        <v>-4.6057799999999993</v>
      </c>
      <c r="E5881" s="8">
        <v>-4.6057030000000001</v>
      </c>
      <c r="F5881" s="4">
        <f t="shared" si="458"/>
        <v>7.6999999999216584E-5</v>
      </c>
      <c r="G5881" s="4">
        <f t="shared" si="459"/>
        <v>7.6999999999216584E-5</v>
      </c>
      <c r="H5881" s="8">
        <f t="shared" si="460"/>
        <v>5.9289999998793537E-9</v>
      </c>
      <c r="J5881" s="8">
        <v>106644</v>
      </c>
      <c r="K5881" s="8">
        <f t="shared" si="461"/>
        <v>106644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457"/>
        <v>-0.92471500000000006</v>
      </c>
      <c r="E5882" s="8">
        <v>-0.92471499999999995</v>
      </c>
      <c r="F5882" s="4">
        <f t="shared" si="458"/>
        <v>1.1102230246251565E-16</v>
      </c>
      <c r="G5882" s="4">
        <f t="shared" si="459"/>
        <v>1.1102230246251565E-16</v>
      </c>
      <c r="H5882" s="8">
        <f t="shared" si="460"/>
        <v>1.2325951644078309E-32</v>
      </c>
      <c r="J5882" s="8">
        <v>106047</v>
      </c>
      <c r="K5882" s="8">
        <f t="shared" si="461"/>
        <v>106047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457"/>
        <v>-1.0669200000000001</v>
      </c>
      <c r="E5883" s="8">
        <v>-1.0669150000000001</v>
      </c>
      <c r="F5883" s="4">
        <f t="shared" si="458"/>
        <v>5.000000000032756E-6</v>
      </c>
      <c r="G5883" s="4">
        <f t="shared" si="459"/>
        <v>5.000000000032756E-6</v>
      </c>
      <c r="H5883" s="8">
        <f t="shared" si="460"/>
        <v>2.5000000000327561E-11</v>
      </c>
      <c r="J5883" s="8">
        <v>105463</v>
      </c>
      <c r="K5883" s="8">
        <f t="shared" si="461"/>
        <v>105463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457"/>
        <v>-0.61187499999999995</v>
      </c>
      <c r="E5884" s="8">
        <v>-0.61187499999999995</v>
      </c>
      <c r="F5884" s="4">
        <f t="shared" si="458"/>
        <v>0</v>
      </c>
      <c r="G5884" s="4">
        <f t="shared" si="459"/>
        <v>0</v>
      </c>
      <c r="H5884" s="8">
        <f t="shared" si="460"/>
        <v>0</v>
      </c>
      <c r="J5884" s="8">
        <v>105453</v>
      </c>
      <c r="K5884" s="8">
        <f t="shared" si="461"/>
        <v>105453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457"/>
        <v>-0.61187499999999995</v>
      </c>
      <c r="E5885" s="8">
        <v>-0.61187499999999995</v>
      </c>
      <c r="F5885" s="4">
        <f t="shared" si="458"/>
        <v>0</v>
      </c>
      <c r="G5885" s="4">
        <f t="shared" si="459"/>
        <v>0</v>
      </c>
      <c r="H5885" s="8">
        <f t="shared" si="460"/>
        <v>0</v>
      </c>
      <c r="J5885" s="8">
        <v>105142</v>
      </c>
      <c r="K5885" s="8">
        <f t="shared" si="461"/>
        <v>105142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457"/>
        <v>-0.61187499999999995</v>
      </c>
      <c r="E5886" s="8">
        <v>-0.61187499999999995</v>
      </c>
      <c r="F5886" s="4">
        <f t="shared" si="458"/>
        <v>0</v>
      </c>
      <c r="G5886" s="4">
        <f t="shared" si="459"/>
        <v>0</v>
      </c>
      <c r="H5886" s="8">
        <f t="shared" si="460"/>
        <v>0</v>
      </c>
      <c r="J5886" s="8">
        <v>56760.9</v>
      </c>
      <c r="K5886" s="8">
        <f t="shared" si="461"/>
        <v>56760.9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457"/>
        <v>-0.61187499999999995</v>
      </c>
      <c r="E5887" s="8">
        <v>-0.61187499999999995</v>
      </c>
      <c r="F5887" s="4">
        <f t="shared" si="458"/>
        <v>0</v>
      </c>
      <c r="G5887" s="4">
        <f t="shared" si="459"/>
        <v>0</v>
      </c>
      <c r="H5887" s="8">
        <f t="shared" si="460"/>
        <v>0</v>
      </c>
      <c r="J5887" s="8">
        <v>-924.71500000000003</v>
      </c>
      <c r="K5887" s="8">
        <f t="shared" si="461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457"/>
        <v>-0.61187499999999995</v>
      </c>
      <c r="E5888" s="8">
        <v>-0.61187499999999995</v>
      </c>
      <c r="F5888" s="4">
        <f t="shared" si="458"/>
        <v>0</v>
      </c>
      <c r="G5888" s="4">
        <f t="shared" si="459"/>
        <v>0</v>
      </c>
      <c r="H5888" s="8">
        <f t="shared" si="460"/>
        <v>0</v>
      </c>
      <c r="J5888" s="8">
        <v>-1066.92</v>
      </c>
      <c r="K5888" s="8">
        <f t="shared" si="461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457"/>
        <v>-0.61187499999999995</v>
      </c>
      <c r="E5889" s="8">
        <v>-0.61187499999999995</v>
      </c>
      <c r="F5889" s="4">
        <f t="shared" si="458"/>
        <v>0</v>
      </c>
      <c r="G5889" s="4">
        <f t="shared" si="459"/>
        <v>0</v>
      </c>
      <c r="H5889" s="8">
        <f t="shared" si="460"/>
        <v>0</v>
      </c>
      <c r="J5889" s="8">
        <v>-611.875</v>
      </c>
      <c r="K5889" s="8">
        <f t="shared" si="461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457"/>
        <v>-0.61187499999999995</v>
      </c>
      <c r="E5890" s="8">
        <v>-0.61187499999999995</v>
      </c>
      <c r="F5890" s="4">
        <f t="shared" si="458"/>
        <v>0</v>
      </c>
      <c r="G5890" s="4">
        <f t="shared" si="459"/>
        <v>0</v>
      </c>
      <c r="H5890" s="8">
        <f t="shared" si="460"/>
        <v>0</v>
      </c>
      <c r="J5890" s="8">
        <v>-611.875</v>
      </c>
      <c r="K5890" s="8">
        <f t="shared" si="461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457"/>
        <v>-0.61187499999999995</v>
      </c>
      <c r="E5891" s="8">
        <v>-0.61187499999999995</v>
      </c>
      <c r="F5891" s="4">
        <f t="shared" si="458"/>
        <v>0</v>
      </c>
      <c r="G5891" s="4">
        <f t="shared" si="459"/>
        <v>0</v>
      </c>
      <c r="H5891" s="8">
        <f t="shared" si="460"/>
        <v>0</v>
      </c>
      <c r="J5891" s="8">
        <v>-611.875</v>
      </c>
      <c r="K5891" s="8">
        <f t="shared" si="461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457"/>
        <v>-0.61187499999999995</v>
      </c>
      <c r="E5892" s="8">
        <v>-0.61187499999999995</v>
      </c>
      <c r="F5892" s="4">
        <f t="shared" si="458"/>
        <v>0</v>
      </c>
      <c r="G5892" s="4">
        <f t="shared" si="459"/>
        <v>0</v>
      </c>
      <c r="H5892" s="8">
        <f t="shared" si="460"/>
        <v>0</v>
      </c>
      <c r="J5892" s="8">
        <v>-611.875</v>
      </c>
      <c r="K5892" s="8">
        <f t="shared" si="461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457"/>
        <v>-0.61187499999999995</v>
      </c>
      <c r="E5893" s="8">
        <v>-0.61187499999999995</v>
      </c>
      <c r="F5893" s="4">
        <f t="shared" si="458"/>
        <v>0</v>
      </c>
      <c r="G5893" s="4">
        <f t="shared" si="459"/>
        <v>0</v>
      </c>
      <c r="H5893" s="8">
        <f t="shared" si="460"/>
        <v>0</v>
      </c>
      <c r="J5893" s="8">
        <v>-611.875</v>
      </c>
      <c r="K5893" s="8">
        <f t="shared" si="461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457"/>
        <v>-1.0669200000000001</v>
      </c>
      <c r="E5894" s="8">
        <v>-1.0669150000000001</v>
      </c>
      <c r="F5894" s="4">
        <f t="shared" si="458"/>
        <v>5.000000000032756E-6</v>
      </c>
      <c r="G5894" s="4">
        <f t="shared" si="459"/>
        <v>5.000000000032756E-6</v>
      </c>
      <c r="H5894" s="8">
        <f t="shared" si="460"/>
        <v>2.5000000000327561E-11</v>
      </c>
      <c r="J5894" s="8">
        <v>-611.875</v>
      </c>
      <c r="K5894" s="8">
        <f t="shared" si="461"/>
        <v>-611.875</v>
      </c>
    </row>
    <row r="5895" spans="1:11" x14ac:dyDescent="0.25">
      <c r="A5895" s="8">
        <v>5887</v>
      </c>
      <c r="B5895" s="8">
        <v>6</v>
      </c>
      <c r="C5895" s="8">
        <v>-4681.2</v>
      </c>
      <c r="D5895" s="8">
        <f t="shared" si="457"/>
        <v>-4.6811999999999996</v>
      </c>
      <c r="E5895" s="8">
        <v>-4.6825289999999997</v>
      </c>
      <c r="F5895" s="4">
        <f t="shared" si="458"/>
        <v>-1.3290000000001356E-3</v>
      </c>
      <c r="G5895" s="4">
        <f t="shared" si="459"/>
        <v>1.3290000000001356E-3</v>
      </c>
      <c r="H5895" s="8">
        <f t="shared" si="460"/>
        <v>1.7662410000003604E-6</v>
      </c>
      <c r="J5895" s="8">
        <v>-611.875</v>
      </c>
      <c r="K5895" s="8">
        <f t="shared" si="461"/>
        <v>-611.875</v>
      </c>
    </row>
    <row r="5896" spans="1:11" x14ac:dyDescent="0.25">
      <c r="A5896" s="8">
        <v>5888</v>
      </c>
      <c r="B5896" s="8">
        <v>7</v>
      </c>
      <c r="C5896" s="8">
        <v>85915.1</v>
      </c>
      <c r="D5896" s="8">
        <f t="shared" si="457"/>
        <v>85.91510000000001</v>
      </c>
      <c r="E5896" s="8">
        <v>86.463757999999999</v>
      </c>
      <c r="F5896" s="4">
        <f t="shared" si="458"/>
        <v>0.54865799999998899</v>
      </c>
      <c r="G5896" s="4">
        <f t="shared" si="459"/>
        <v>0.54865799999998899</v>
      </c>
      <c r="H5896" s="8">
        <f t="shared" si="460"/>
        <v>0.30102560096398789</v>
      </c>
      <c r="J5896" s="8">
        <v>-611.875</v>
      </c>
      <c r="K5896" s="8">
        <f t="shared" si="461"/>
        <v>-611.875</v>
      </c>
    </row>
    <row r="5897" spans="1:11" x14ac:dyDescent="0.25">
      <c r="A5897" s="8">
        <v>5889</v>
      </c>
      <c r="B5897" s="8">
        <v>8</v>
      </c>
      <c r="C5897" s="8">
        <v>108268</v>
      </c>
      <c r="D5897" s="8">
        <f t="shared" ref="D5897:D5960" si="462">C5897/1000</f>
        <v>108.268</v>
      </c>
      <c r="E5897" s="8">
        <v>108.549459</v>
      </c>
      <c r="F5897" s="4">
        <f t="shared" ref="F5897:F5960" si="463">(E5897- D5897)</f>
        <v>0.28145899999999813</v>
      </c>
      <c r="G5897" s="4">
        <f t="shared" ref="G5897:G5960" si="464">ABS(F5897)</f>
        <v>0.28145899999999813</v>
      </c>
      <c r="H5897" s="8">
        <f t="shared" ref="H5897:H5960" si="465">(G5897^2)</f>
        <v>7.9219168680998944E-2</v>
      </c>
      <c r="J5897" s="8">
        <v>-611.875</v>
      </c>
      <c r="K5897" s="8">
        <f t="shared" si="461"/>
        <v>-611.875</v>
      </c>
    </row>
    <row r="5898" spans="1:11" x14ac:dyDescent="0.25">
      <c r="A5898" s="8">
        <v>5890</v>
      </c>
      <c r="B5898" s="8">
        <v>9</v>
      </c>
      <c r="C5898" s="8">
        <v>107103</v>
      </c>
      <c r="D5898" s="8">
        <f t="shared" si="462"/>
        <v>107.10299999999999</v>
      </c>
      <c r="E5898" s="8">
        <v>107.21346200000001</v>
      </c>
      <c r="F5898" s="4">
        <f t="shared" si="463"/>
        <v>0.11046200000001249</v>
      </c>
      <c r="G5898" s="4">
        <f t="shared" si="464"/>
        <v>0.11046200000001249</v>
      </c>
      <c r="H5898" s="8">
        <f t="shared" si="465"/>
        <v>1.220185344400276E-2</v>
      </c>
      <c r="J5898" s="8">
        <v>-611.875</v>
      </c>
      <c r="K5898" s="8">
        <f t="shared" si="461"/>
        <v>-611.875</v>
      </c>
    </row>
    <row r="5899" spans="1:11" x14ac:dyDescent="0.25">
      <c r="A5899" s="8">
        <v>5891</v>
      </c>
      <c r="B5899" s="8">
        <v>10</v>
      </c>
      <c r="C5899" s="8">
        <v>106130</v>
      </c>
      <c r="D5899" s="8">
        <f t="shared" si="462"/>
        <v>106.13</v>
      </c>
      <c r="E5899" s="8">
        <v>106.529335</v>
      </c>
      <c r="F5899" s="4">
        <f t="shared" si="463"/>
        <v>0.39933500000000777</v>
      </c>
      <c r="G5899" s="4">
        <f t="shared" si="464"/>
        <v>0.39933500000000777</v>
      </c>
      <c r="H5899" s="8">
        <f t="shared" si="465"/>
        <v>0.1594684422250062</v>
      </c>
      <c r="J5899" s="8">
        <v>-1066.92</v>
      </c>
      <c r="K5899" s="8">
        <f t="shared" si="461"/>
        <v>-1066.92</v>
      </c>
    </row>
    <row r="5900" spans="1:11" x14ac:dyDescent="0.25">
      <c r="A5900" s="8">
        <v>5892</v>
      </c>
      <c r="B5900" s="8">
        <v>11</v>
      </c>
      <c r="C5900" s="8">
        <v>105530</v>
      </c>
      <c r="D5900" s="8">
        <f t="shared" si="462"/>
        <v>105.53</v>
      </c>
      <c r="E5900" s="8">
        <v>105.530891</v>
      </c>
      <c r="F5900" s="4">
        <f t="shared" si="463"/>
        <v>8.909999999957563E-4</v>
      </c>
      <c r="G5900" s="4">
        <f t="shared" si="464"/>
        <v>8.909999999957563E-4</v>
      </c>
      <c r="H5900" s="8">
        <f t="shared" si="465"/>
        <v>7.9388099999243773E-7</v>
      </c>
      <c r="J5900" s="8">
        <v>-4709.3500000000004</v>
      </c>
      <c r="K5900" s="8">
        <f t="shared" si="461"/>
        <v>-4709.3500000000004</v>
      </c>
    </row>
    <row r="5901" spans="1:11" x14ac:dyDescent="0.25">
      <c r="A5901" s="8">
        <v>5893</v>
      </c>
      <c r="B5901" s="8">
        <v>12</v>
      </c>
      <c r="C5901" s="8">
        <v>105137</v>
      </c>
      <c r="D5901" s="8">
        <f t="shared" si="462"/>
        <v>105.137</v>
      </c>
      <c r="E5901" s="8">
        <v>105.15893699999999</v>
      </c>
      <c r="F5901" s="4">
        <f t="shared" si="463"/>
        <v>2.19369999999941E-2</v>
      </c>
      <c r="G5901" s="4">
        <f t="shared" si="464"/>
        <v>2.19369999999941E-2</v>
      </c>
      <c r="H5901" s="8">
        <f t="shared" si="465"/>
        <v>4.8123196899974117E-4</v>
      </c>
      <c r="J5901" s="8">
        <v>94996.800000000003</v>
      </c>
      <c r="K5901" s="8">
        <f t="shared" si="461"/>
        <v>94996.800000000003</v>
      </c>
    </row>
    <row r="5902" spans="1:11" x14ac:dyDescent="0.25">
      <c r="A5902" s="8">
        <v>5894</v>
      </c>
      <c r="B5902" s="8">
        <v>13</v>
      </c>
      <c r="C5902" s="8">
        <v>104745</v>
      </c>
      <c r="D5902" s="8">
        <f t="shared" si="462"/>
        <v>104.745</v>
      </c>
      <c r="E5902" s="8">
        <v>104.65118200000001</v>
      </c>
      <c r="F5902" s="4">
        <f t="shared" si="463"/>
        <v>-9.3817999999998847E-2</v>
      </c>
      <c r="G5902" s="4">
        <f t="shared" si="464"/>
        <v>9.3817999999998847E-2</v>
      </c>
      <c r="H5902" s="8">
        <f t="shared" si="465"/>
        <v>8.8018171239997844E-3</v>
      </c>
      <c r="J5902" s="8">
        <v>107854</v>
      </c>
      <c r="K5902" s="8">
        <f t="shared" si="461"/>
        <v>107854</v>
      </c>
    </row>
    <row r="5903" spans="1:11" x14ac:dyDescent="0.25">
      <c r="A5903" s="8">
        <v>5895</v>
      </c>
      <c r="B5903" s="8">
        <v>14</v>
      </c>
      <c r="C5903" s="8">
        <v>104633</v>
      </c>
      <c r="D5903" s="8">
        <f t="shared" si="462"/>
        <v>104.633</v>
      </c>
      <c r="E5903" s="8">
        <v>104.87755300000001</v>
      </c>
      <c r="F5903" s="4">
        <f t="shared" si="463"/>
        <v>0.24455300000001046</v>
      </c>
      <c r="G5903" s="4">
        <f t="shared" si="464"/>
        <v>0.24455300000001046</v>
      </c>
      <c r="H5903" s="8">
        <f t="shared" si="465"/>
        <v>5.9806169809005112E-2</v>
      </c>
      <c r="J5903" s="8">
        <v>107085</v>
      </c>
      <c r="K5903" s="8">
        <f t="shared" si="461"/>
        <v>107085</v>
      </c>
    </row>
    <row r="5904" spans="1:11" x14ac:dyDescent="0.25">
      <c r="A5904" s="8">
        <v>5896</v>
      </c>
      <c r="B5904" s="8">
        <v>15</v>
      </c>
      <c r="C5904" s="8">
        <v>105138</v>
      </c>
      <c r="D5904" s="8">
        <f t="shared" si="462"/>
        <v>105.13800000000001</v>
      </c>
      <c r="E5904" s="8">
        <v>104.97219699999999</v>
      </c>
      <c r="F5904" s="4">
        <f t="shared" si="463"/>
        <v>-0.16580300000001102</v>
      </c>
      <c r="G5904" s="4">
        <f t="shared" si="464"/>
        <v>0.16580300000001102</v>
      </c>
      <c r="H5904" s="8">
        <f t="shared" si="465"/>
        <v>2.7490634809003656E-2</v>
      </c>
      <c r="J5904" s="8">
        <v>107066</v>
      </c>
      <c r="K5904" s="8">
        <f t="shared" si="461"/>
        <v>107066</v>
      </c>
    </row>
    <row r="5905" spans="1:11" x14ac:dyDescent="0.25">
      <c r="A5905" s="8">
        <v>5897</v>
      </c>
      <c r="B5905" s="8">
        <v>16</v>
      </c>
      <c r="C5905" s="8">
        <v>24433.3</v>
      </c>
      <c r="D5905" s="8">
        <f t="shared" si="462"/>
        <v>24.433299999999999</v>
      </c>
      <c r="E5905" s="8">
        <v>24.044011000000001</v>
      </c>
      <c r="F5905" s="4">
        <f t="shared" si="463"/>
        <v>-0.389288999999998</v>
      </c>
      <c r="G5905" s="4">
        <f t="shared" si="464"/>
        <v>0.389288999999998</v>
      </c>
      <c r="H5905" s="8">
        <f t="shared" si="465"/>
        <v>0.15154592552099844</v>
      </c>
      <c r="J5905" s="8">
        <v>105945</v>
      </c>
      <c r="K5905" s="8">
        <f t="shared" si="461"/>
        <v>105945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462"/>
        <v>-0.92471500000000006</v>
      </c>
      <c r="E5906" s="8">
        <v>-0.92471499999999995</v>
      </c>
      <c r="F5906" s="4">
        <f t="shared" si="463"/>
        <v>1.1102230246251565E-16</v>
      </c>
      <c r="G5906" s="4">
        <f t="shared" si="464"/>
        <v>1.1102230246251565E-16</v>
      </c>
      <c r="H5906" s="8">
        <f t="shared" si="465"/>
        <v>1.2325951644078309E-32</v>
      </c>
      <c r="J5906" s="8">
        <v>105622</v>
      </c>
      <c r="K5906" s="8">
        <f t="shared" si="461"/>
        <v>105622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462"/>
        <v>-1.0669200000000001</v>
      </c>
      <c r="E5907" s="8">
        <v>-1.0669150000000001</v>
      </c>
      <c r="F5907" s="4">
        <f t="shared" si="463"/>
        <v>5.000000000032756E-6</v>
      </c>
      <c r="G5907" s="4">
        <f t="shared" si="464"/>
        <v>5.000000000032756E-6</v>
      </c>
      <c r="H5907" s="8">
        <f t="shared" si="465"/>
        <v>2.5000000000327561E-11</v>
      </c>
      <c r="J5907" s="8">
        <v>79384.600000000006</v>
      </c>
      <c r="K5907" s="8">
        <f t="shared" si="461"/>
        <v>79384.600000000006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462"/>
        <v>-0.61187499999999995</v>
      </c>
      <c r="E5908" s="8">
        <v>-0.61187499999999995</v>
      </c>
      <c r="F5908" s="4">
        <f t="shared" si="463"/>
        <v>0</v>
      </c>
      <c r="G5908" s="4">
        <f t="shared" si="464"/>
        <v>0</v>
      </c>
      <c r="H5908" s="8">
        <f t="shared" si="465"/>
        <v>0</v>
      </c>
      <c r="J5908" s="8">
        <v>-924.71500000000003</v>
      </c>
      <c r="K5908" s="8">
        <f t="shared" si="461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462"/>
        <v>-0.61187499999999995</v>
      </c>
      <c r="E5909" s="8">
        <v>-0.61187499999999995</v>
      </c>
      <c r="F5909" s="4">
        <f t="shared" si="463"/>
        <v>0</v>
      </c>
      <c r="G5909" s="4">
        <f t="shared" si="464"/>
        <v>0</v>
      </c>
      <c r="H5909" s="8">
        <f t="shared" si="465"/>
        <v>0</v>
      </c>
      <c r="J5909" s="8">
        <v>-924.71500000000003</v>
      </c>
      <c r="K5909" s="8">
        <f t="shared" si="461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462"/>
        <v>-0.61187499999999995</v>
      </c>
      <c r="E5910" s="8">
        <v>-0.61187499999999995</v>
      </c>
      <c r="F5910" s="4">
        <f t="shared" si="463"/>
        <v>0</v>
      </c>
      <c r="G5910" s="4">
        <f t="shared" si="464"/>
        <v>0</v>
      </c>
      <c r="H5910" s="8">
        <f t="shared" si="465"/>
        <v>0</v>
      </c>
      <c r="J5910" s="8">
        <v>-4605.7</v>
      </c>
      <c r="K5910" s="8">
        <f t="shared" si="461"/>
        <v>-4605.7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462"/>
        <v>-0.61187499999999995</v>
      </c>
      <c r="E5911" s="8">
        <v>-0.61187499999999995</v>
      </c>
      <c r="F5911" s="4">
        <f t="shared" si="463"/>
        <v>0</v>
      </c>
      <c r="G5911" s="4">
        <f t="shared" si="464"/>
        <v>0</v>
      </c>
      <c r="H5911" s="8">
        <f t="shared" si="465"/>
        <v>0</v>
      </c>
      <c r="J5911" s="8">
        <v>-924.71500000000003</v>
      </c>
      <c r="K5911" s="8">
        <f t="shared" si="461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462"/>
        <v>-0.61187499999999995</v>
      </c>
      <c r="E5912" s="8">
        <v>-0.61187499999999995</v>
      </c>
      <c r="F5912" s="4">
        <f t="shared" si="463"/>
        <v>0</v>
      </c>
      <c r="G5912" s="4">
        <f t="shared" si="464"/>
        <v>0</v>
      </c>
      <c r="H5912" s="8">
        <f t="shared" si="465"/>
        <v>0</v>
      </c>
      <c r="J5912" s="8">
        <v>-1066.92</v>
      </c>
      <c r="K5912" s="8">
        <f t="shared" si="461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462"/>
        <v>-0.61187499999999995</v>
      </c>
      <c r="E5913" s="8">
        <v>-0.61187499999999995</v>
      </c>
      <c r="F5913" s="4">
        <f t="shared" si="463"/>
        <v>0</v>
      </c>
      <c r="G5913" s="4">
        <f t="shared" si="464"/>
        <v>0</v>
      </c>
      <c r="H5913" s="8">
        <f t="shared" si="465"/>
        <v>0</v>
      </c>
      <c r="J5913" s="8">
        <v>-611.875</v>
      </c>
      <c r="K5913" s="8">
        <f t="shared" si="461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462"/>
        <v>-0.61187499999999995</v>
      </c>
      <c r="E5914" s="8">
        <v>-0.61187499999999995</v>
      </c>
      <c r="F5914" s="4">
        <f t="shared" si="463"/>
        <v>0</v>
      </c>
      <c r="G5914" s="4">
        <f t="shared" si="464"/>
        <v>0</v>
      </c>
      <c r="H5914" s="8">
        <f t="shared" si="465"/>
        <v>0</v>
      </c>
      <c r="J5914" s="8">
        <v>-611.875</v>
      </c>
      <c r="K5914" s="8">
        <f t="shared" si="461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462"/>
        <v>-0.61187499999999995</v>
      </c>
      <c r="E5915" s="8">
        <v>-0.61187499999999995</v>
      </c>
      <c r="F5915" s="4">
        <f t="shared" si="463"/>
        <v>0</v>
      </c>
      <c r="G5915" s="4">
        <f t="shared" si="464"/>
        <v>0</v>
      </c>
      <c r="H5915" s="8">
        <f t="shared" si="465"/>
        <v>0</v>
      </c>
      <c r="J5915" s="8">
        <v>-611.875</v>
      </c>
      <c r="K5915" s="8">
        <f t="shared" si="461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462"/>
        <v>-0.61187499999999995</v>
      </c>
      <c r="E5916" s="8">
        <v>-0.61187499999999995</v>
      </c>
      <c r="F5916" s="4">
        <f t="shared" si="463"/>
        <v>0</v>
      </c>
      <c r="G5916" s="4">
        <f t="shared" si="464"/>
        <v>0</v>
      </c>
      <c r="H5916" s="8">
        <f t="shared" si="465"/>
        <v>0</v>
      </c>
      <c r="J5916" s="8">
        <v>-611.875</v>
      </c>
      <c r="K5916" s="8">
        <f t="shared" si="461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462"/>
        <v>-0.61187499999999995</v>
      </c>
      <c r="E5917" s="8">
        <v>-0.61187499999999995</v>
      </c>
      <c r="F5917" s="4">
        <f t="shared" si="463"/>
        <v>0</v>
      </c>
      <c r="G5917" s="4">
        <f t="shared" si="464"/>
        <v>0</v>
      </c>
      <c r="H5917" s="8">
        <f t="shared" si="465"/>
        <v>0</v>
      </c>
      <c r="J5917" s="8">
        <v>-611.875</v>
      </c>
      <c r="K5917" s="8">
        <f t="shared" si="461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462"/>
        <v>-1.0669200000000001</v>
      </c>
      <c r="E5918" s="8">
        <v>-1.0669150000000001</v>
      </c>
      <c r="F5918" s="4">
        <f t="shared" si="463"/>
        <v>5.000000000032756E-6</v>
      </c>
      <c r="G5918" s="4">
        <f t="shared" si="464"/>
        <v>5.000000000032756E-6</v>
      </c>
      <c r="H5918" s="8">
        <f t="shared" si="465"/>
        <v>2.5000000000327561E-11</v>
      </c>
      <c r="J5918" s="8">
        <v>-611.875</v>
      </c>
      <c r="K5918" s="8">
        <f t="shared" si="461"/>
        <v>-611.875</v>
      </c>
    </row>
    <row r="5919" spans="1:11" x14ac:dyDescent="0.25">
      <c r="A5919" s="8">
        <v>5911</v>
      </c>
      <c r="B5919" s="8">
        <v>6</v>
      </c>
      <c r="C5919" s="8">
        <v>-4638.99</v>
      </c>
      <c r="D5919" s="8">
        <f t="shared" si="462"/>
        <v>-4.6389899999999997</v>
      </c>
      <c r="E5919" s="8">
        <v>-4.6402570000000001</v>
      </c>
      <c r="F5919" s="4">
        <f t="shared" si="463"/>
        <v>-1.2670000000003512E-3</v>
      </c>
      <c r="G5919" s="4">
        <f t="shared" si="464"/>
        <v>1.2670000000003512E-3</v>
      </c>
      <c r="H5919" s="8">
        <f t="shared" si="465"/>
        <v>1.6052890000008898E-6</v>
      </c>
      <c r="J5919" s="8">
        <v>-611.875</v>
      </c>
      <c r="K5919" s="8">
        <f t="shared" si="461"/>
        <v>-611.875</v>
      </c>
    </row>
    <row r="5920" spans="1:11" x14ac:dyDescent="0.25">
      <c r="A5920" s="8">
        <v>5912</v>
      </c>
      <c r="B5920" s="8">
        <v>7</v>
      </c>
      <c r="C5920" s="8">
        <v>55946.2</v>
      </c>
      <c r="D5920" s="8">
        <f t="shared" si="462"/>
        <v>55.946199999999997</v>
      </c>
      <c r="E5920" s="8">
        <v>55.579217</v>
      </c>
      <c r="F5920" s="4">
        <f t="shared" si="463"/>
        <v>-0.36698299999999762</v>
      </c>
      <c r="G5920" s="4">
        <f t="shared" si="464"/>
        <v>0.36698299999999762</v>
      </c>
      <c r="H5920" s="8">
        <f t="shared" si="465"/>
        <v>0.13467652228899826</v>
      </c>
      <c r="J5920" s="8">
        <v>-611.875</v>
      </c>
      <c r="K5920" s="8">
        <f t="shared" si="461"/>
        <v>-611.875</v>
      </c>
    </row>
    <row r="5921" spans="1:11" x14ac:dyDescent="0.25">
      <c r="A5921" s="8">
        <v>5913</v>
      </c>
      <c r="B5921" s="8">
        <v>8</v>
      </c>
      <c r="C5921" s="8">
        <v>108846</v>
      </c>
      <c r="D5921" s="8">
        <f t="shared" si="462"/>
        <v>108.846</v>
      </c>
      <c r="E5921" s="8">
        <v>108.33524800000001</v>
      </c>
      <c r="F5921" s="4">
        <f t="shared" si="463"/>
        <v>-0.51075199999999654</v>
      </c>
      <c r="G5921" s="4">
        <f t="shared" si="464"/>
        <v>0.51075199999999654</v>
      </c>
      <c r="H5921" s="8">
        <f t="shared" si="465"/>
        <v>0.26086760550399646</v>
      </c>
      <c r="J5921" s="8">
        <v>-611.875</v>
      </c>
      <c r="K5921" s="8">
        <f t="shared" si="461"/>
        <v>-611.875</v>
      </c>
    </row>
    <row r="5922" spans="1:11" x14ac:dyDescent="0.25">
      <c r="A5922" s="8">
        <v>5914</v>
      </c>
      <c r="B5922" s="8">
        <v>9</v>
      </c>
      <c r="C5922" s="8">
        <v>108562</v>
      </c>
      <c r="D5922" s="8">
        <f t="shared" si="462"/>
        <v>108.562</v>
      </c>
      <c r="E5922" s="8">
        <v>108.698761</v>
      </c>
      <c r="F5922" s="4">
        <f t="shared" si="463"/>
        <v>0.13676100000000702</v>
      </c>
      <c r="G5922" s="4">
        <f t="shared" si="464"/>
        <v>0.13676100000000702</v>
      </c>
      <c r="H5922" s="8">
        <f t="shared" si="465"/>
        <v>1.8703571121001919E-2</v>
      </c>
      <c r="J5922" s="8">
        <v>-611.875</v>
      </c>
      <c r="K5922" s="8">
        <f t="shared" si="461"/>
        <v>-611.875</v>
      </c>
    </row>
    <row r="5923" spans="1:11" x14ac:dyDescent="0.25">
      <c r="A5923" s="8">
        <v>5915</v>
      </c>
      <c r="B5923" s="8">
        <v>10</v>
      </c>
      <c r="C5923" s="8">
        <v>107775</v>
      </c>
      <c r="D5923" s="8">
        <f t="shared" si="462"/>
        <v>107.77500000000001</v>
      </c>
      <c r="E5923" s="8">
        <v>108.309647</v>
      </c>
      <c r="F5923" s="4">
        <f t="shared" si="463"/>
        <v>0.53464699999999254</v>
      </c>
      <c r="G5923" s="4">
        <f t="shared" si="464"/>
        <v>0.53464699999999254</v>
      </c>
      <c r="H5923" s="8">
        <f t="shared" si="465"/>
        <v>0.28584741460899205</v>
      </c>
      <c r="J5923" s="8">
        <v>-1066.92</v>
      </c>
      <c r="K5923" s="8">
        <f t="shared" si="461"/>
        <v>-1066.92</v>
      </c>
    </row>
    <row r="5924" spans="1:11" x14ac:dyDescent="0.25">
      <c r="A5924" s="8">
        <v>5916</v>
      </c>
      <c r="B5924" s="8">
        <v>11</v>
      </c>
      <c r="C5924" s="8">
        <v>106972</v>
      </c>
      <c r="D5924" s="8">
        <f t="shared" si="462"/>
        <v>106.97199999999999</v>
      </c>
      <c r="E5924" s="8">
        <v>107.205636</v>
      </c>
      <c r="F5924" s="4">
        <f t="shared" si="463"/>
        <v>0.23363600000000417</v>
      </c>
      <c r="G5924" s="4">
        <f t="shared" si="464"/>
        <v>0.23363600000000417</v>
      </c>
      <c r="H5924" s="8">
        <f t="shared" si="465"/>
        <v>5.4585780496001948E-2</v>
      </c>
      <c r="J5924" s="8">
        <v>-4682.54</v>
      </c>
      <c r="K5924" s="8">
        <f t="shared" si="461"/>
        <v>-4682.54</v>
      </c>
    </row>
    <row r="5925" spans="1:11" x14ac:dyDescent="0.25">
      <c r="A5925" s="8">
        <v>5917</v>
      </c>
      <c r="B5925" s="8">
        <v>12</v>
      </c>
      <c r="C5925" s="8">
        <v>106406</v>
      </c>
      <c r="D5925" s="8">
        <f t="shared" si="462"/>
        <v>106.40600000000001</v>
      </c>
      <c r="E5925" s="8">
        <v>106.602512</v>
      </c>
      <c r="F5925" s="4">
        <f t="shared" si="463"/>
        <v>0.19651199999999847</v>
      </c>
      <c r="G5925" s="4">
        <f t="shared" si="464"/>
        <v>0.19651199999999847</v>
      </c>
      <c r="H5925" s="8">
        <f t="shared" si="465"/>
        <v>3.8616966143999398E-2</v>
      </c>
      <c r="J5925" s="8">
        <v>86431.8</v>
      </c>
      <c r="K5925" s="8">
        <f t="shared" si="461"/>
        <v>86431.8</v>
      </c>
    </row>
    <row r="5926" spans="1:11" x14ac:dyDescent="0.25">
      <c r="A5926" s="8">
        <v>5918</v>
      </c>
      <c r="B5926" s="8">
        <v>13</v>
      </c>
      <c r="C5926" s="8">
        <v>71027.100000000006</v>
      </c>
      <c r="D5926" s="8">
        <f t="shared" si="462"/>
        <v>71.027100000000004</v>
      </c>
      <c r="E5926" s="8">
        <v>71.845307000000005</v>
      </c>
      <c r="F5926" s="4">
        <f t="shared" si="463"/>
        <v>0.81820700000000102</v>
      </c>
      <c r="G5926" s="4">
        <f t="shared" si="464"/>
        <v>0.81820700000000102</v>
      </c>
      <c r="H5926" s="8">
        <f t="shared" si="465"/>
        <v>0.66946269484900167</v>
      </c>
      <c r="J5926" s="8">
        <v>108544</v>
      </c>
      <c r="K5926" s="8">
        <f t="shared" si="461"/>
        <v>108544</v>
      </c>
    </row>
    <row r="5927" spans="1:11" x14ac:dyDescent="0.25">
      <c r="A5927" s="8">
        <v>5919</v>
      </c>
      <c r="B5927" s="8">
        <v>14</v>
      </c>
      <c r="C5927" s="8">
        <v>106338</v>
      </c>
      <c r="D5927" s="8">
        <f t="shared" si="462"/>
        <v>106.33799999999999</v>
      </c>
      <c r="E5927" s="8">
        <v>106.39954</v>
      </c>
      <c r="F5927" s="4">
        <f t="shared" si="463"/>
        <v>6.1540000000007922E-2</v>
      </c>
      <c r="G5927" s="4">
        <f t="shared" si="464"/>
        <v>6.1540000000007922E-2</v>
      </c>
      <c r="H5927" s="8">
        <f t="shared" si="465"/>
        <v>3.7871716000009749E-3</v>
      </c>
      <c r="J5927" s="8">
        <v>107201</v>
      </c>
      <c r="K5927" s="8">
        <f t="shared" si="461"/>
        <v>107201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462"/>
        <v>-0.92471500000000006</v>
      </c>
      <c r="E5928" s="8">
        <v>-0.92471499999999995</v>
      </c>
      <c r="F5928" s="4">
        <f t="shared" si="463"/>
        <v>1.1102230246251565E-16</v>
      </c>
      <c r="G5928" s="4">
        <f t="shared" si="464"/>
        <v>1.1102230246251565E-16</v>
      </c>
      <c r="H5928" s="8">
        <f t="shared" si="465"/>
        <v>1.2325951644078309E-32</v>
      </c>
      <c r="J5928" s="8">
        <v>106586</v>
      </c>
      <c r="K5928" s="8">
        <f t="shared" si="461"/>
        <v>106586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462"/>
        <v>-0.92471500000000006</v>
      </c>
      <c r="E5929" s="8">
        <v>-0.92471499999999995</v>
      </c>
      <c r="F5929" s="4">
        <f t="shared" si="463"/>
        <v>1.1102230246251565E-16</v>
      </c>
      <c r="G5929" s="4">
        <f t="shared" si="464"/>
        <v>1.1102230246251565E-16</v>
      </c>
      <c r="H5929" s="8">
        <f t="shared" si="465"/>
        <v>1.2325951644078309E-32</v>
      </c>
      <c r="J5929" s="8">
        <v>105622</v>
      </c>
      <c r="K5929" s="8">
        <f t="shared" si="461"/>
        <v>105622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462"/>
        <v>-0.92471500000000006</v>
      </c>
      <c r="E5930" s="8">
        <v>-0.92471499999999995</v>
      </c>
      <c r="F5930" s="4">
        <f t="shared" si="463"/>
        <v>1.1102230246251565E-16</v>
      </c>
      <c r="G5930" s="4">
        <f t="shared" si="464"/>
        <v>1.1102230246251565E-16</v>
      </c>
      <c r="H5930" s="8">
        <f t="shared" si="465"/>
        <v>1.2325951644078309E-32</v>
      </c>
      <c r="J5930" s="8">
        <v>105259</v>
      </c>
      <c r="K5930" s="8">
        <f t="shared" si="461"/>
        <v>105259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462"/>
        <v>-1.0669200000000001</v>
      </c>
      <c r="E5931" s="8">
        <v>-1.0669150000000001</v>
      </c>
      <c r="F5931" s="4">
        <f t="shared" si="463"/>
        <v>5.000000000032756E-6</v>
      </c>
      <c r="G5931" s="4">
        <f t="shared" si="464"/>
        <v>5.000000000032756E-6</v>
      </c>
      <c r="H5931" s="8">
        <f t="shared" si="465"/>
        <v>2.5000000000327561E-11</v>
      </c>
      <c r="J5931" s="8">
        <v>104756</v>
      </c>
      <c r="K5931" s="8">
        <f t="shared" si="461"/>
        <v>104756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462"/>
        <v>-0.61187499999999995</v>
      </c>
      <c r="E5932" s="8">
        <v>-0.61187499999999995</v>
      </c>
      <c r="F5932" s="4">
        <f t="shared" si="463"/>
        <v>0</v>
      </c>
      <c r="G5932" s="4">
        <f t="shared" si="464"/>
        <v>0</v>
      </c>
      <c r="H5932" s="8">
        <f t="shared" si="465"/>
        <v>0</v>
      </c>
      <c r="J5932" s="8">
        <v>104980</v>
      </c>
      <c r="K5932" s="8">
        <f t="shared" ref="K5932:K5995" si="466">J5932</f>
        <v>104980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462"/>
        <v>-0.61187499999999995</v>
      </c>
      <c r="E5933" s="8">
        <v>-0.61187499999999995</v>
      </c>
      <c r="F5933" s="4">
        <f t="shared" si="463"/>
        <v>0</v>
      </c>
      <c r="G5933" s="4">
        <f t="shared" si="464"/>
        <v>0</v>
      </c>
      <c r="H5933" s="8">
        <f t="shared" si="465"/>
        <v>0</v>
      </c>
      <c r="J5933" s="8">
        <v>105076</v>
      </c>
      <c r="K5933" s="8">
        <f t="shared" si="466"/>
        <v>105076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462"/>
        <v>-0.61187499999999995</v>
      </c>
      <c r="E5934" s="8">
        <v>-0.61187499999999995</v>
      </c>
      <c r="F5934" s="4">
        <f t="shared" si="463"/>
        <v>0</v>
      </c>
      <c r="G5934" s="4">
        <f t="shared" si="464"/>
        <v>0</v>
      </c>
      <c r="H5934" s="8">
        <f t="shared" si="465"/>
        <v>0</v>
      </c>
      <c r="J5934" s="8">
        <v>24155.599999999999</v>
      </c>
      <c r="K5934" s="8">
        <f t="shared" si="466"/>
        <v>24155.599999999999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462"/>
        <v>-0.61187499999999995</v>
      </c>
      <c r="E5935" s="8">
        <v>-0.61187499999999995</v>
      </c>
      <c r="F5935" s="4">
        <f t="shared" si="463"/>
        <v>0</v>
      </c>
      <c r="G5935" s="4">
        <f t="shared" si="464"/>
        <v>0</v>
      </c>
      <c r="H5935" s="8">
        <f t="shared" si="465"/>
        <v>0</v>
      </c>
      <c r="J5935" s="8">
        <v>-924.71500000000003</v>
      </c>
      <c r="K5935" s="8">
        <f t="shared" si="466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462"/>
        <v>-0.61187499999999995</v>
      </c>
      <c r="E5936" s="8">
        <v>-0.61187499999999995</v>
      </c>
      <c r="F5936" s="4">
        <f t="shared" si="463"/>
        <v>0</v>
      </c>
      <c r="G5936" s="4">
        <f t="shared" si="464"/>
        <v>0</v>
      </c>
      <c r="H5936" s="8">
        <f t="shared" si="465"/>
        <v>0</v>
      </c>
      <c r="J5936" s="8">
        <v>-1066.92</v>
      </c>
      <c r="K5936" s="8">
        <f t="shared" si="466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462"/>
        <v>-0.61187499999999995</v>
      </c>
      <c r="E5937" s="8">
        <v>-0.61187499999999995</v>
      </c>
      <c r="F5937" s="4">
        <f t="shared" si="463"/>
        <v>0</v>
      </c>
      <c r="G5937" s="4">
        <f t="shared" si="464"/>
        <v>0</v>
      </c>
      <c r="H5937" s="8">
        <f t="shared" si="465"/>
        <v>0</v>
      </c>
      <c r="J5937" s="8">
        <v>-611.875</v>
      </c>
      <c r="K5937" s="8">
        <f t="shared" si="466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462"/>
        <v>-0.61187499999999995</v>
      </c>
      <c r="E5938" s="8">
        <v>-0.61187499999999995</v>
      </c>
      <c r="F5938" s="4">
        <f t="shared" si="463"/>
        <v>0</v>
      </c>
      <c r="G5938" s="4">
        <f t="shared" si="464"/>
        <v>0</v>
      </c>
      <c r="H5938" s="8">
        <f t="shared" si="465"/>
        <v>0</v>
      </c>
      <c r="J5938" s="8">
        <v>-611.875</v>
      </c>
      <c r="K5938" s="8">
        <f t="shared" si="466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462"/>
        <v>-0.61187499999999995</v>
      </c>
      <c r="E5939" s="8">
        <v>-0.61187499999999995</v>
      </c>
      <c r="F5939" s="4">
        <f t="shared" si="463"/>
        <v>0</v>
      </c>
      <c r="G5939" s="4">
        <f t="shared" si="464"/>
        <v>0</v>
      </c>
      <c r="H5939" s="8">
        <f t="shared" si="465"/>
        <v>0</v>
      </c>
      <c r="J5939" s="8">
        <v>-611.875</v>
      </c>
      <c r="K5939" s="8">
        <f t="shared" si="466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462"/>
        <v>-0.61187499999999995</v>
      </c>
      <c r="E5940" s="8">
        <v>-0.61187499999999995</v>
      </c>
      <c r="F5940" s="4">
        <f t="shared" si="463"/>
        <v>0</v>
      </c>
      <c r="G5940" s="4">
        <f t="shared" si="464"/>
        <v>0</v>
      </c>
      <c r="H5940" s="8">
        <f t="shared" si="465"/>
        <v>0</v>
      </c>
      <c r="J5940" s="8">
        <v>-611.875</v>
      </c>
      <c r="K5940" s="8">
        <f t="shared" si="466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462"/>
        <v>-0.61187499999999995</v>
      </c>
      <c r="E5941" s="8">
        <v>-0.61187499999999995</v>
      </c>
      <c r="F5941" s="4">
        <f t="shared" si="463"/>
        <v>0</v>
      </c>
      <c r="G5941" s="4">
        <f t="shared" si="464"/>
        <v>0</v>
      </c>
      <c r="H5941" s="8">
        <f t="shared" si="465"/>
        <v>0</v>
      </c>
      <c r="J5941" s="8">
        <v>-611.875</v>
      </c>
      <c r="K5941" s="8">
        <f t="shared" si="466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462"/>
        <v>-1.0669200000000001</v>
      </c>
      <c r="E5942" s="8">
        <v>-1.0669150000000001</v>
      </c>
      <c r="F5942" s="4">
        <f t="shared" si="463"/>
        <v>5.000000000032756E-6</v>
      </c>
      <c r="G5942" s="4">
        <f t="shared" si="464"/>
        <v>5.000000000032756E-6</v>
      </c>
      <c r="H5942" s="8">
        <f t="shared" si="465"/>
        <v>2.5000000000327561E-11</v>
      </c>
      <c r="J5942" s="8">
        <v>-611.875</v>
      </c>
      <c r="K5942" s="8">
        <f t="shared" si="466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462"/>
        <v>-1.0669200000000001</v>
      </c>
      <c r="E5943" s="8">
        <v>-1.0669150000000001</v>
      </c>
      <c r="F5943" s="4">
        <f t="shared" si="463"/>
        <v>5.000000000032756E-6</v>
      </c>
      <c r="G5943" s="4">
        <f t="shared" si="464"/>
        <v>5.000000000032756E-6</v>
      </c>
      <c r="H5943" s="8">
        <f t="shared" si="465"/>
        <v>2.5000000000327561E-11</v>
      </c>
      <c r="J5943" s="8">
        <v>-611.875</v>
      </c>
      <c r="K5943" s="8">
        <f t="shared" si="466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462"/>
        <v>-0.92471500000000006</v>
      </c>
      <c r="E5944" s="8">
        <v>-0.92471499999999995</v>
      </c>
      <c r="F5944" s="4">
        <f t="shared" si="463"/>
        <v>1.1102230246251565E-16</v>
      </c>
      <c r="G5944" s="4">
        <f t="shared" si="464"/>
        <v>1.1102230246251565E-16</v>
      </c>
      <c r="H5944" s="8">
        <f t="shared" si="465"/>
        <v>1.2325951644078309E-32</v>
      </c>
      <c r="J5944" s="8">
        <v>-611.875</v>
      </c>
      <c r="K5944" s="8">
        <f t="shared" si="466"/>
        <v>-611.875</v>
      </c>
    </row>
    <row r="5945" spans="1:11" x14ac:dyDescent="0.25">
      <c r="A5945" s="8">
        <v>5937</v>
      </c>
      <c r="B5945" s="8">
        <v>8</v>
      </c>
      <c r="C5945" s="8">
        <v>-4525.2</v>
      </c>
      <c r="D5945" s="8">
        <f t="shared" si="462"/>
        <v>-4.5251999999999999</v>
      </c>
      <c r="E5945" s="8">
        <v>-4.5247349999999997</v>
      </c>
      <c r="F5945" s="4">
        <f t="shared" si="463"/>
        <v>4.6500000000015973E-4</v>
      </c>
      <c r="G5945" s="4">
        <f t="shared" si="464"/>
        <v>4.6500000000015973E-4</v>
      </c>
      <c r="H5945" s="8">
        <f t="shared" si="465"/>
        <v>2.1622500000014854E-7</v>
      </c>
      <c r="J5945" s="8">
        <v>-611.875</v>
      </c>
      <c r="K5945" s="8">
        <f t="shared" si="466"/>
        <v>-611.875</v>
      </c>
    </row>
    <row r="5946" spans="1:11" x14ac:dyDescent="0.25">
      <c r="A5946" s="8">
        <v>5938</v>
      </c>
      <c r="B5946" s="8">
        <v>9</v>
      </c>
      <c r="C5946" s="8">
        <v>65768.7</v>
      </c>
      <c r="D5946" s="8">
        <f t="shared" si="462"/>
        <v>65.768699999999995</v>
      </c>
      <c r="E5946" s="8">
        <v>65.871893999999998</v>
      </c>
      <c r="F5946" s="4">
        <f t="shared" si="463"/>
        <v>0.10319400000000201</v>
      </c>
      <c r="G5946" s="4">
        <f t="shared" si="464"/>
        <v>0.10319400000000201</v>
      </c>
      <c r="H5946" s="8">
        <f t="shared" si="465"/>
        <v>1.0649001636000414E-2</v>
      </c>
      <c r="J5946" s="8">
        <v>-611.875</v>
      </c>
      <c r="K5946" s="8">
        <f t="shared" si="466"/>
        <v>-611.875</v>
      </c>
    </row>
    <row r="5947" spans="1:11" x14ac:dyDescent="0.25">
      <c r="A5947" s="8">
        <v>5939</v>
      </c>
      <c r="B5947" s="8">
        <v>10</v>
      </c>
      <c r="C5947" s="8">
        <v>107008</v>
      </c>
      <c r="D5947" s="8">
        <f t="shared" si="462"/>
        <v>107.008</v>
      </c>
      <c r="E5947" s="8">
        <v>107.430035</v>
      </c>
      <c r="F5947" s="4">
        <f t="shared" si="463"/>
        <v>0.42203500000000815</v>
      </c>
      <c r="G5947" s="4">
        <f t="shared" si="464"/>
        <v>0.42203500000000815</v>
      </c>
      <c r="H5947" s="8">
        <f t="shared" si="465"/>
        <v>0.17811354122500689</v>
      </c>
      <c r="J5947" s="8">
        <v>-1066.92</v>
      </c>
      <c r="K5947" s="8">
        <f t="shared" si="466"/>
        <v>-1066.92</v>
      </c>
    </row>
    <row r="5948" spans="1:11" x14ac:dyDescent="0.25">
      <c r="A5948" s="8">
        <v>5940</v>
      </c>
      <c r="B5948" s="8">
        <v>11</v>
      </c>
      <c r="C5948" s="8">
        <v>27822.5</v>
      </c>
      <c r="D5948" s="8">
        <f t="shared" si="462"/>
        <v>27.822500000000002</v>
      </c>
      <c r="E5948" s="8">
        <v>27.680589999999999</v>
      </c>
      <c r="F5948" s="4">
        <f t="shared" si="463"/>
        <v>-0.14191000000000287</v>
      </c>
      <c r="G5948" s="4">
        <f t="shared" si="464"/>
        <v>0.14191000000000287</v>
      </c>
      <c r="H5948" s="8">
        <f t="shared" si="465"/>
        <v>2.0138448100000813E-2</v>
      </c>
      <c r="J5948" s="8">
        <v>-4640.24</v>
      </c>
      <c r="K5948" s="8">
        <f t="shared" si="466"/>
        <v>-4640.24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462"/>
        <v>-0.92471500000000006</v>
      </c>
      <c r="E5949" s="8">
        <v>-0.92471499999999995</v>
      </c>
      <c r="F5949" s="4">
        <f t="shared" si="463"/>
        <v>1.1102230246251565E-16</v>
      </c>
      <c r="G5949" s="4">
        <f t="shared" si="464"/>
        <v>1.1102230246251565E-16</v>
      </c>
      <c r="H5949" s="8">
        <f t="shared" si="465"/>
        <v>1.2325951644078309E-32</v>
      </c>
      <c r="J5949" s="8">
        <v>55631.1</v>
      </c>
      <c r="K5949" s="8">
        <f t="shared" si="466"/>
        <v>55631.1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462"/>
        <v>-0.92471500000000006</v>
      </c>
      <c r="E5950" s="8">
        <v>-0.92471499999999995</v>
      </c>
      <c r="F5950" s="4">
        <f t="shared" si="463"/>
        <v>1.1102230246251565E-16</v>
      </c>
      <c r="G5950" s="4">
        <f t="shared" si="464"/>
        <v>1.1102230246251565E-16</v>
      </c>
      <c r="H5950" s="8">
        <f t="shared" si="465"/>
        <v>1.2325951644078309E-32</v>
      </c>
      <c r="J5950" s="8">
        <v>108306</v>
      </c>
      <c r="K5950" s="8">
        <f t="shared" si="466"/>
        <v>108306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462"/>
        <v>-0.92471500000000006</v>
      </c>
      <c r="E5951" s="8">
        <v>-0.92471499999999995</v>
      </c>
      <c r="F5951" s="4">
        <f t="shared" si="463"/>
        <v>1.1102230246251565E-16</v>
      </c>
      <c r="G5951" s="4">
        <f t="shared" si="464"/>
        <v>1.1102230246251565E-16</v>
      </c>
      <c r="H5951" s="8">
        <f t="shared" si="465"/>
        <v>1.2325951644078309E-32</v>
      </c>
      <c r="J5951" s="8">
        <v>108693</v>
      </c>
      <c r="K5951" s="8">
        <f t="shared" si="466"/>
        <v>108693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462"/>
        <v>-0.92471500000000006</v>
      </c>
      <c r="E5952" s="8">
        <v>-0.92471499999999995</v>
      </c>
      <c r="F5952" s="4">
        <f t="shared" si="463"/>
        <v>1.1102230246251565E-16</v>
      </c>
      <c r="G5952" s="4">
        <f t="shared" si="464"/>
        <v>1.1102230246251565E-16</v>
      </c>
      <c r="H5952" s="8">
        <f t="shared" si="465"/>
        <v>1.2325951644078309E-32</v>
      </c>
      <c r="J5952" s="8">
        <v>108316</v>
      </c>
      <c r="K5952" s="8">
        <f t="shared" si="466"/>
        <v>108316</v>
      </c>
    </row>
    <row r="5953" spans="1:11" x14ac:dyDescent="0.25">
      <c r="A5953" s="8">
        <v>5945</v>
      </c>
      <c r="B5953" s="8">
        <v>16</v>
      </c>
      <c r="C5953" s="8">
        <v>-4573.6099999999997</v>
      </c>
      <c r="D5953" s="8">
        <f t="shared" si="462"/>
        <v>-4.5736099999999995</v>
      </c>
      <c r="E5953" s="8">
        <v>-4.5760909999999999</v>
      </c>
      <c r="F5953" s="4">
        <f t="shared" si="463"/>
        <v>-2.4810000000003996E-3</v>
      </c>
      <c r="G5953" s="4">
        <f t="shared" si="464"/>
        <v>2.4810000000003996E-3</v>
      </c>
      <c r="H5953" s="8">
        <f t="shared" si="465"/>
        <v>6.1553610000019824E-6</v>
      </c>
      <c r="J5953" s="8">
        <v>107245</v>
      </c>
      <c r="K5953" s="8">
        <f t="shared" si="466"/>
        <v>107245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462"/>
        <v>-0.92471500000000006</v>
      </c>
      <c r="E5954" s="8">
        <v>-0.92471499999999995</v>
      </c>
      <c r="F5954" s="4">
        <f t="shared" si="463"/>
        <v>1.1102230246251565E-16</v>
      </c>
      <c r="G5954" s="4">
        <f t="shared" si="464"/>
        <v>1.1102230246251565E-16</v>
      </c>
      <c r="H5954" s="8">
        <f t="shared" si="465"/>
        <v>1.2325951644078309E-32</v>
      </c>
      <c r="J5954" s="8">
        <v>106659</v>
      </c>
      <c r="K5954" s="8">
        <f t="shared" si="466"/>
        <v>106659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462"/>
        <v>-1.0669200000000001</v>
      </c>
      <c r="E5955" s="8">
        <v>-1.0669150000000001</v>
      </c>
      <c r="F5955" s="4">
        <f t="shared" si="463"/>
        <v>5.000000000032756E-6</v>
      </c>
      <c r="G5955" s="4">
        <f t="shared" si="464"/>
        <v>5.000000000032756E-6</v>
      </c>
      <c r="H5955" s="8">
        <f t="shared" si="465"/>
        <v>2.5000000000327561E-11</v>
      </c>
      <c r="J5955" s="8">
        <v>71904.399999999994</v>
      </c>
      <c r="K5955" s="8">
        <f t="shared" si="466"/>
        <v>71904.399999999994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462"/>
        <v>-0.61187499999999995</v>
      </c>
      <c r="E5956" s="8">
        <v>-0.61187499999999995</v>
      </c>
      <c r="F5956" s="4">
        <f t="shared" si="463"/>
        <v>0</v>
      </c>
      <c r="G5956" s="4">
        <f t="shared" si="464"/>
        <v>0</v>
      </c>
      <c r="H5956" s="8">
        <f t="shared" si="465"/>
        <v>0</v>
      </c>
      <c r="J5956" s="8">
        <v>106462</v>
      </c>
      <c r="K5956" s="8">
        <f t="shared" si="466"/>
        <v>106462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462"/>
        <v>-0.61187499999999995</v>
      </c>
      <c r="E5957" s="8">
        <v>-0.61187499999999995</v>
      </c>
      <c r="F5957" s="4">
        <f t="shared" si="463"/>
        <v>0</v>
      </c>
      <c r="G5957" s="4">
        <f t="shared" si="464"/>
        <v>0</v>
      </c>
      <c r="H5957" s="8">
        <f t="shared" si="465"/>
        <v>0</v>
      </c>
      <c r="J5957" s="8">
        <v>-924.71500000000003</v>
      </c>
      <c r="K5957" s="8">
        <f t="shared" si="466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462"/>
        <v>-0.61187499999999995</v>
      </c>
      <c r="E5958" s="8">
        <v>-0.61187499999999995</v>
      </c>
      <c r="F5958" s="4">
        <f t="shared" si="463"/>
        <v>0</v>
      </c>
      <c r="G5958" s="4">
        <f t="shared" si="464"/>
        <v>0</v>
      </c>
      <c r="H5958" s="8">
        <f t="shared" si="465"/>
        <v>0</v>
      </c>
      <c r="J5958" s="8">
        <v>-924.71500000000003</v>
      </c>
      <c r="K5958" s="8">
        <f t="shared" si="466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462"/>
        <v>-0.61187499999999995</v>
      </c>
      <c r="E5959" s="8">
        <v>-0.61187499999999995</v>
      </c>
      <c r="F5959" s="4">
        <f t="shared" si="463"/>
        <v>0</v>
      </c>
      <c r="G5959" s="4">
        <f t="shared" si="464"/>
        <v>0</v>
      </c>
      <c r="H5959" s="8">
        <f t="shared" si="465"/>
        <v>0</v>
      </c>
      <c r="J5959" s="8">
        <v>-924.71500000000003</v>
      </c>
      <c r="K5959" s="8">
        <f t="shared" si="466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462"/>
        <v>-0.61187499999999995</v>
      </c>
      <c r="E5960" s="8">
        <v>-0.61187499999999995</v>
      </c>
      <c r="F5960" s="4">
        <f t="shared" si="463"/>
        <v>0</v>
      </c>
      <c r="G5960" s="4">
        <f t="shared" si="464"/>
        <v>0</v>
      </c>
      <c r="H5960" s="8">
        <f t="shared" si="465"/>
        <v>0</v>
      </c>
      <c r="J5960" s="8">
        <v>-1066.92</v>
      </c>
      <c r="K5960" s="8">
        <f t="shared" si="466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467">C5961/1000</f>
        <v>-0.61187499999999995</v>
      </c>
      <c r="E5961" s="8">
        <v>-0.61187499999999995</v>
      </c>
      <c r="F5961" s="4">
        <f t="shared" ref="F5961:F6024" si="468">(E5961- D5961)</f>
        <v>0</v>
      </c>
      <c r="G5961" s="4">
        <f t="shared" ref="G5961:G6024" si="469">ABS(F5961)</f>
        <v>0</v>
      </c>
      <c r="H5961" s="8">
        <f t="shared" ref="H5961:H6024" si="470">(G5961^2)</f>
        <v>0</v>
      </c>
      <c r="J5961" s="8">
        <v>-611.875</v>
      </c>
      <c r="K5961" s="8">
        <f t="shared" si="466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467"/>
        <v>-0.61187499999999995</v>
      </c>
      <c r="E5962" s="8">
        <v>-0.61187499999999995</v>
      </c>
      <c r="F5962" s="4">
        <f t="shared" si="468"/>
        <v>0</v>
      </c>
      <c r="G5962" s="4">
        <f t="shared" si="469"/>
        <v>0</v>
      </c>
      <c r="H5962" s="8">
        <f t="shared" si="470"/>
        <v>0</v>
      </c>
      <c r="J5962" s="8">
        <v>-611.875</v>
      </c>
      <c r="K5962" s="8">
        <f t="shared" si="466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467"/>
        <v>-0.61187499999999995</v>
      </c>
      <c r="E5963" s="8">
        <v>-0.61187499999999995</v>
      </c>
      <c r="F5963" s="4">
        <f t="shared" si="468"/>
        <v>0</v>
      </c>
      <c r="G5963" s="4">
        <f t="shared" si="469"/>
        <v>0</v>
      </c>
      <c r="H5963" s="8">
        <f t="shared" si="470"/>
        <v>0</v>
      </c>
      <c r="J5963" s="8">
        <v>-611.875</v>
      </c>
      <c r="K5963" s="8">
        <f t="shared" si="466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467"/>
        <v>-0.61187499999999995</v>
      </c>
      <c r="E5964" s="8">
        <v>-0.61187499999999995</v>
      </c>
      <c r="F5964" s="4">
        <f t="shared" si="468"/>
        <v>0</v>
      </c>
      <c r="G5964" s="4">
        <f t="shared" si="469"/>
        <v>0</v>
      </c>
      <c r="H5964" s="8">
        <f t="shared" si="470"/>
        <v>0</v>
      </c>
      <c r="J5964" s="8">
        <v>-611.875</v>
      </c>
      <c r="K5964" s="8">
        <f t="shared" si="466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467"/>
        <v>-0.61187499999999995</v>
      </c>
      <c r="E5965" s="8">
        <v>-0.61187499999999995</v>
      </c>
      <c r="F5965" s="4">
        <f t="shared" si="468"/>
        <v>0</v>
      </c>
      <c r="G5965" s="4">
        <f t="shared" si="469"/>
        <v>0</v>
      </c>
      <c r="H5965" s="8">
        <f t="shared" si="470"/>
        <v>0</v>
      </c>
      <c r="J5965" s="8">
        <v>-611.875</v>
      </c>
      <c r="K5965" s="8">
        <f t="shared" si="466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467"/>
        <v>-1.0669200000000001</v>
      </c>
      <c r="E5966" s="8">
        <v>-1.0669150000000001</v>
      </c>
      <c r="F5966" s="4">
        <f t="shared" si="468"/>
        <v>5.000000000032756E-6</v>
      </c>
      <c r="G5966" s="4">
        <f t="shared" si="469"/>
        <v>5.000000000032756E-6</v>
      </c>
      <c r="H5966" s="8">
        <f t="shared" si="470"/>
        <v>2.5000000000327561E-11</v>
      </c>
      <c r="J5966" s="8">
        <v>-611.875</v>
      </c>
      <c r="K5966" s="8">
        <f t="shared" si="466"/>
        <v>-611.875</v>
      </c>
    </row>
    <row r="5967" spans="1:11" x14ac:dyDescent="0.25">
      <c r="A5967" s="8">
        <v>5959</v>
      </c>
      <c r="B5967" s="8">
        <v>6</v>
      </c>
      <c r="C5967" s="8">
        <v>-4698.33</v>
      </c>
      <c r="D5967" s="8">
        <f t="shared" si="467"/>
        <v>-4.6983300000000003</v>
      </c>
      <c r="E5967" s="8">
        <v>-4.696841</v>
      </c>
      <c r="F5967" s="4">
        <f t="shared" si="468"/>
        <v>1.4890000000002956E-3</v>
      </c>
      <c r="G5967" s="4">
        <f t="shared" si="469"/>
        <v>1.4890000000002956E-3</v>
      </c>
      <c r="H5967" s="8">
        <f t="shared" si="470"/>
        <v>2.2171210000008803E-6</v>
      </c>
      <c r="J5967" s="8">
        <v>-611.875</v>
      </c>
      <c r="K5967" s="8">
        <f t="shared" si="466"/>
        <v>-611.875</v>
      </c>
    </row>
    <row r="5968" spans="1:11" x14ac:dyDescent="0.25">
      <c r="A5968" s="8">
        <v>5960</v>
      </c>
      <c r="B5968" s="8">
        <v>7</v>
      </c>
      <c r="C5968" s="8">
        <v>99090.4</v>
      </c>
      <c r="D5968" s="8">
        <f t="shared" si="467"/>
        <v>99.090399999999988</v>
      </c>
      <c r="E5968" s="8">
        <v>98.685528000000005</v>
      </c>
      <c r="F5968" s="4">
        <f t="shared" si="468"/>
        <v>-0.40487199999998325</v>
      </c>
      <c r="G5968" s="4">
        <f t="shared" si="469"/>
        <v>0.40487199999998325</v>
      </c>
      <c r="H5968" s="8">
        <f t="shared" si="470"/>
        <v>0.16392133638398643</v>
      </c>
      <c r="J5968" s="8">
        <v>-611.875</v>
      </c>
      <c r="K5968" s="8">
        <f t="shared" si="466"/>
        <v>-611.875</v>
      </c>
    </row>
    <row r="5969" spans="1:11" x14ac:dyDescent="0.25">
      <c r="A5969" s="8">
        <v>5961</v>
      </c>
      <c r="B5969" s="8">
        <v>8</v>
      </c>
      <c r="C5969" s="8">
        <v>108850</v>
      </c>
      <c r="D5969" s="8">
        <f t="shared" si="467"/>
        <v>108.85</v>
      </c>
      <c r="E5969" s="8">
        <v>108.904988</v>
      </c>
      <c r="F5969" s="4">
        <f t="shared" si="468"/>
        <v>5.4988000000008697E-2</v>
      </c>
      <c r="G5969" s="4">
        <f t="shared" si="469"/>
        <v>5.4988000000008697E-2</v>
      </c>
      <c r="H5969" s="8">
        <f t="shared" si="470"/>
        <v>3.0236801440009565E-3</v>
      </c>
      <c r="J5969" s="8">
        <v>-611.875</v>
      </c>
      <c r="K5969" s="8">
        <f t="shared" si="466"/>
        <v>-611.875</v>
      </c>
    </row>
    <row r="5970" spans="1:11" x14ac:dyDescent="0.25">
      <c r="A5970" s="8">
        <v>5962</v>
      </c>
      <c r="B5970" s="8">
        <v>9</v>
      </c>
      <c r="C5970" s="8">
        <v>107971</v>
      </c>
      <c r="D5970" s="8">
        <f t="shared" si="467"/>
        <v>107.971</v>
      </c>
      <c r="E5970" s="8">
        <v>108.10888199999999</v>
      </c>
      <c r="F5970" s="4">
        <f t="shared" si="468"/>
        <v>0.13788199999999051</v>
      </c>
      <c r="G5970" s="4">
        <f t="shared" si="469"/>
        <v>0.13788199999999051</v>
      </c>
      <c r="H5970" s="8">
        <f t="shared" si="470"/>
        <v>1.9011445923997384E-2</v>
      </c>
      <c r="J5970" s="8">
        <v>-611.875</v>
      </c>
      <c r="K5970" s="8">
        <f t="shared" si="466"/>
        <v>-611.875</v>
      </c>
    </row>
    <row r="5971" spans="1:11" x14ac:dyDescent="0.25">
      <c r="A5971" s="8">
        <v>5963</v>
      </c>
      <c r="B5971" s="8">
        <v>10</v>
      </c>
      <c r="C5971" s="8">
        <v>107390</v>
      </c>
      <c r="D5971" s="8">
        <f t="shared" si="467"/>
        <v>107.39</v>
      </c>
      <c r="E5971" s="8">
        <v>107.82968200000001</v>
      </c>
      <c r="F5971" s="4">
        <f t="shared" si="468"/>
        <v>0.43968200000000479</v>
      </c>
      <c r="G5971" s="4">
        <f t="shared" si="469"/>
        <v>0.43968200000000479</v>
      </c>
      <c r="H5971" s="8">
        <f t="shared" si="470"/>
        <v>0.19332026112400422</v>
      </c>
      <c r="J5971" s="8">
        <v>-1066.92</v>
      </c>
      <c r="K5971" s="8">
        <f t="shared" si="466"/>
        <v>-1066.92</v>
      </c>
    </row>
    <row r="5972" spans="1:11" x14ac:dyDescent="0.25">
      <c r="A5972" s="8">
        <v>5964</v>
      </c>
      <c r="B5972" s="8">
        <v>11</v>
      </c>
      <c r="C5972" s="8">
        <v>106704</v>
      </c>
      <c r="D5972" s="8">
        <f t="shared" si="467"/>
        <v>106.70399999999999</v>
      </c>
      <c r="E5972" s="8">
        <v>106.782782</v>
      </c>
      <c r="F5972" s="4">
        <f t="shared" si="468"/>
        <v>7.8782000000003904E-2</v>
      </c>
      <c r="G5972" s="4">
        <f t="shared" si="469"/>
        <v>7.8782000000003904E-2</v>
      </c>
      <c r="H5972" s="8">
        <f t="shared" si="470"/>
        <v>6.2066035240006152E-3</v>
      </c>
      <c r="J5972" s="8">
        <v>-1066.92</v>
      </c>
      <c r="K5972" s="8">
        <f t="shared" si="466"/>
        <v>-1066.92</v>
      </c>
    </row>
    <row r="5973" spans="1:11" x14ac:dyDescent="0.25">
      <c r="A5973" s="8">
        <v>5965</v>
      </c>
      <c r="B5973" s="8">
        <v>12</v>
      </c>
      <c r="C5973" s="8">
        <v>106200</v>
      </c>
      <c r="D5973" s="8">
        <f t="shared" si="467"/>
        <v>106.2</v>
      </c>
      <c r="E5973" s="8">
        <v>106.282774</v>
      </c>
      <c r="F5973" s="4">
        <f t="shared" si="468"/>
        <v>8.2774000000000569E-2</v>
      </c>
      <c r="G5973" s="4">
        <f t="shared" si="469"/>
        <v>8.2774000000000569E-2</v>
      </c>
      <c r="H5973" s="8">
        <f t="shared" si="470"/>
        <v>6.851535076000094E-3</v>
      </c>
      <c r="J5973" s="8">
        <v>-924.71500000000003</v>
      </c>
      <c r="K5973" s="8">
        <f t="shared" si="466"/>
        <v>-924.71500000000003</v>
      </c>
    </row>
    <row r="5974" spans="1:11" x14ac:dyDescent="0.25">
      <c r="A5974" s="8">
        <v>5966</v>
      </c>
      <c r="B5974" s="8">
        <v>13</v>
      </c>
      <c r="C5974" s="8">
        <v>106194</v>
      </c>
      <c r="D5974" s="8">
        <f t="shared" si="467"/>
        <v>106.194</v>
      </c>
      <c r="E5974" s="8">
        <v>106.16637299999999</v>
      </c>
      <c r="F5974" s="4">
        <f t="shared" si="468"/>
        <v>-2.7627000000009616E-2</v>
      </c>
      <c r="G5974" s="4">
        <f t="shared" si="469"/>
        <v>2.7627000000009616E-2</v>
      </c>
      <c r="H5974" s="8">
        <f t="shared" si="470"/>
        <v>7.6325112900053134E-4</v>
      </c>
      <c r="J5974" s="8">
        <v>-4524.7299999999996</v>
      </c>
      <c r="K5974" s="8">
        <f t="shared" si="466"/>
        <v>-4524.7299999999996</v>
      </c>
    </row>
    <row r="5975" spans="1:11" x14ac:dyDescent="0.25">
      <c r="A5975" s="8">
        <v>5967</v>
      </c>
      <c r="B5975" s="8">
        <v>14</v>
      </c>
      <c r="C5975" s="8">
        <v>105994</v>
      </c>
      <c r="D5975" s="8">
        <f t="shared" si="467"/>
        <v>105.994</v>
      </c>
      <c r="E5975" s="8">
        <v>106.37172099999999</v>
      </c>
      <c r="F5975" s="4">
        <f t="shared" si="468"/>
        <v>0.37772099999999398</v>
      </c>
      <c r="G5975" s="4">
        <f t="shared" si="469"/>
        <v>0.37772099999999398</v>
      </c>
      <c r="H5975" s="8">
        <f t="shared" si="470"/>
        <v>0.14267315384099546</v>
      </c>
      <c r="J5975" s="8">
        <v>65875.7</v>
      </c>
      <c r="K5975" s="8">
        <f t="shared" si="466"/>
        <v>65875.7</v>
      </c>
    </row>
    <row r="5976" spans="1:11" x14ac:dyDescent="0.25">
      <c r="A5976" s="8">
        <v>5968</v>
      </c>
      <c r="B5976" s="8">
        <v>15</v>
      </c>
      <c r="C5976" s="8">
        <v>105898</v>
      </c>
      <c r="D5976" s="8">
        <f t="shared" si="467"/>
        <v>105.898</v>
      </c>
      <c r="E5976" s="8">
        <v>105.858116</v>
      </c>
      <c r="F5976" s="4">
        <f t="shared" si="468"/>
        <v>-3.9884000000000697E-2</v>
      </c>
      <c r="G5976" s="4">
        <f t="shared" si="469"/>
        <v>3.9884000000000697E-2</v>
      </c>
      <c r="H5976" s="8">
        <f t="shared" si="470"/>
        <v>1.5907334560000556E-3</v>
      </c>
      <c r="J5976" s="8">
        <v>107461</v>
      </c>
      <c r="K5976" s="8">
        <f t="shared" si="466"/>
        <v>107461</v>
      </c>
    </row>
    <row r="5977" spans="1:11" x14ac:dyDescent="0.25">
      <c r="A5977" s="8">
        <v>5969</v>
      </c>
      <c r="B5977" s="8">
        <v>16</v>
      </c>
      <c r="C5977" s="8">
        <v>86597.2</v>
      </c>
      <c r="D5977" s="8">
        <f t="shared" si="467"/>
        <v>86.597200000000001</v>
      </c>
      <c r="E5977" s="8">
        <v>87.502716000000007</v>
      </c>
      <c r="F5977" s="4">
        <f t="shared" si="468"/>
        <v>0.90551600000000576</v>
      </c>
      <c r="G5977" s="4">
        <f t="shared" si="469"/>
        <v>0.90551600000000576</v>
      </c>
      <c r="H5977" s="8">
        <f t="shared" si="470"/>
        <v>0.81995922625601048</v>
      </c>
      <c r="J5977" s="8">
        <v>27763</v>
      </c>
      <c r="K5977" s="8">
        <f t="shared" si="466"/>
        <v>27763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467"/>
        <v>-0.92471500000000006</v>
      </c>
      <c r="E5978" s="8">
        <v>-0.92471499999999995</v>
      </c>
      <c r="F5978" s="4">
        <f t="shared" si="468"/>
        <v>1.1102230246251565E-16</v>
      </c>
      <c r="G5978" s="4">
        <f t="shared" si="469"/>
        <v>1.1102230246251565E-16</v>
      </c>
      <c r="H5978" s="8">
        <f t="shared" si="470"/>
        <v>1.2325951644078309E-32</v>
      </c>
      <c r="J5978" s="8">
        <v>-924.71500000000003</v>
      </c>
      <c r="K5978" s="8">
        <f t="shared" si="466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467"/>
        <v>-1.0669200000000001</v>
      </c>
      <c r="E5979" s="8">
        <v>-1.0669150000000001</v>
      </c>
      <c r="F5979" s="4">
        <f t="shared" si="468"/>
        <v>5.000000000032756E-6</v>
      </c>
      <c r="G5979" s="4">
        <f t="shared" si="469"/>
        <v>5.000000000032756E-6</v>
      </c>
      <c r="H5979" s="8">
        <f t="shared" si="470"/>
        <v>2.5000000000327561E-11</v>
      </c>
      <c r="J5979" s="8">
        <v>-924.71500000000003</v>
      </c>
      <c r="K5979" s="8">
        <f t="shared" si="466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467"/>
        <v>-0.61187499999999995</v>
      </c>
      <c r="E5980" s="8">
        <v>-0.61187499999999995</v>
      </c>
      <c r="F5980" s="4">
        <f t="shared" si="468"/>
        <v>0</v>
      </c>
      <c r="G5980" s="4">
        <f t="shared" si="469"/>
        <v>0</v>
      </c>
      <c r="H5980" s="8">
        <f t="shared" si="470"/>
        <v>0</v>
      </c>
      <c r="J5980" s="8">
        <v>-924.71500000000003</v>
      </c>
      <c r="K5980" s="8">
        <f t="shared" si="466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467"/>
        <v>-0.61187499999999995</v>
      </c>
      <c r="E5981" s="8">
        <v>-0.61187499999999995</v>
      </c>
      <c r="F5981" s="4">
        <f t="shared" si="468"/>
        <v>0</v>
      </c>
      <c r="G5981" s="4">
        <f t="shared" si="469"/>
        <v>0</v>
      </c>
      <c r="H5981" s="8">
        <f t="shared" si="470"/>
        <v>0</v>
      </c>
      <c r="J5981" s="8">
        <v>-924.71500000000003</v>
      </c>
      <c r="K5981" s="8">
        <f t="shared" si="466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467"/>
        <v>-0.61187499999999995</v>
      </c>
      <c r="E5982" s="8">
        <v>-0.61187499999999995</v>
      </c>
      <c r="F5982" s="4">
        <f t="shared" si="468"/>
        <v>0</v>
      </c>
      <c r="G5982" s="4">
        <f t="shared" si="469"/>
        <v>0</v>
      </c>
      <c r="H5982" s="8">
        <f t="shared" si="470"/>
        <v>0</v>
      </c>
      <c r="J5982" s="8">
        <v>-4576.09</v>
      </c>
      <c r="K5982" s="8">
        <f t="shared" si="466"/>
        <v>-4576.09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467"/>
        <v>-0.61187499999999995</v>
      </c>
      <c r="E5983" s="8">
        <v>-0.61187499999999995</v>
      </c>
      <c r="F5983" s="4">
        <f t="shared" si="468"/>
        <v>0</v>
      </c>
      <c r="G5983" s="4">
        <f t="shared" si="469"/>
        <v>0</v>
      </c>
      <c r="H5983" s="8">
        <f t="shared" si="470"/>
        <v>0</v>
      </c>
      <c r="J5983" s="8">
        <v>-924.71500000000003</v>
      </c>
      <c r="K5983" s="8">
        <f t="shared" si="466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467"/>
        <v>-0.61187499999999995</v>
      </c>
      <c r="E5984" s="8">
        <v>-0.61187499999999995</v>
      </c>
      <c r="F5984" s="4">
        <f t="shared" si="468"/>
        <v>0</v>
      </c>
      <c r="G5984" s="4">
        <f t="shared" si="469"/>
        <v>0</v>
      </c>
      <c r="H5984" s="8">
        <f t="shared" si="470"/>
        <v>0</v>
      </c>
      <c r="J5984" s="8">
        <v>-1066.92</v>
      </c>
      <c r="K5984" s="8">
        <f t="shared" si="466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467"/>
        <v>-0.61187499999999995</v>
      </c>
      <c r="E5985" s="8">
        <v>-0.61187499999999995</v>
      </c>
      <c r="F5985" s="4">
        <f t="shared" si="468"/>
        <v>0</v>
      </c>
      <c r="G5985" s="4">
        <f t="shared" si="469"/>
        <v>0</v>
      </c>
      <c r="H5985" s="8">
        <f t="shared" si="470"/>
        <v>0</v>
      </c>
      <c r="J5985" s="8">
        <v>-611.875</v>
      </c>
      <c r="K5985" s="8">
        <f t="shared" si="466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467"/>
        <v>-0.61187499999999995</v>
      </c>
      <c r="E5986" s="8">
        <v>-0.61187499999999995</v>
      </c>
      <c r="F5986" s="4">
        <f t="shared" si="468"/>
        <v>0</v>
      </c>
      <c r="G5986" s="4">
        <f t="shared" si="469"/>
        <v>0</v>
      </c>
      <c r="H5986" s="8">
        <f t="shared" si="470"/>
        <v>0</v>
      </c>
      <c r="J5986" s="8">
        <v>-611.875</v>
      </c>
      <c r="K5986" s="8">
        <f t="shared" si="466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467"/>
        <v>-0.61187499999999995</v>
      </c>
      <c r="E5987" s="8">
        <v>-0.61187499999999995</v>
      </c>
      <c r="F5987" s="4">
        <f t="shared" si="468"/>
        <v>0</v>
      </c>
      <c r="G5987" s="4">
        <f t="shared" si="469"/>
        <v>0</v>
      </c>
      <c r="H5987" s="8">
        <f t="shared" si="470"/>
        <v>0</v>
      </c>
      <c r="J5987" s="8">
        <v>-611.875</v>
      </c>
      <c r="K5987" s="8">
        <f t="shared" si="466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467"/>
        <v>-0.61187499999999995</v>
      </c>
      <c r="E5988" s="8">
        <v>-0.61187499999999995</v>
      </c>
      <c r="F5988" s="4">
        <f t="shared" si="468"/>
        <v>0</v>
      </c>
      <c r="G5988" s="4">
        <f t="shared" si="469"/>
        <v>0</v>
      </c>
      <c r="H5988" s="8">
        <f t="shared" si="470"/>
        <v>0</v>
      </c>
      <c r="J5988" s="8">
        <v>-611.875</v>
      </c>
      <c r="K5988" s="8">
        <f t="shared" si="466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467"/>
        <v>-0.61187499999999995</v>
      </c>
      <c r="E5989" s="8">
        <v>-0.61187499999999995</v>
      </c>
      <c r="F5989" s="4">
        <f t="shared" si="468"/>
        <v>0</v>
      </c>
      <c r="G5989" s="4">
        <f t="shared" si="469"/>
        <v>0</v>
      </c>
      <c r="H5989" s="8">
        <f t="shared" si="470"/>
        <v>0</v>
      </c>
      <c r="J5989" s="8">
        <v>-611.875</v>
      </c>
      <c r="K5989" s="8">
        <f t="shared" si="466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467"/>
        <v>-1.0669200000000001</v>
      </c>
      <c r="E5990" s="8">
        <v>-1.0669150000000001</v>
      </c>
      <c r="F5990" s="4">
        <f t="shared" si="468"/>
        <v>5.000000000032756E-6</v>
      </c>
      <c r="G5990" s="4">
        <f t="shared" si="469"/>
        <v>5.000000000032756E-6</v>
      </c>
      <c r="H5990" s="8">
        <f t="shared" si="470"/>
        <v>2.5000000000327561E-11</v>
      </c>
      <c r="J5990" s="8">
        <v>-611.875</v>
      </c>
      <c r="K5990" s="8">
        <f t="shared" si="466"/>
        <v>-611.875</v>
      </c>
    </row>
    <row r="5991" spans="1:11" x14ac:dyDescent="0.25">
      <c r="A5991" s="8">
        <v>5983</v>
      </c>
      <c r="B5991" s="8">
        <v>6</v>
      </c>
      <c r="C5991" s="8">
        <v>-4711.13</v>
      </c>
      <c r="D5991" s="8">
        <f t="shared" si="467"/>
        <v>-4.7111299999999998</v>
      </c>
      <c r="E5991" s="8">
        <v>-4.7106750000000002</v>
      </c>
      <c r="F5991" s="4">
        <f t="shared" si="468"/>
        <v>4.5499999999965013E-4</v>
      </c>
      <c r="G5991" s="4">
        <f t="shared" si="469"/>
        <v>4.5499999999965013E-4</v>
      </c>
      <c r="H5991" s="8">
        <f t="shared" si="470"/>
        <v>2.0702499999968161E-7</v>
      </c>
      <c r="J5991" s="8">
        <v>-611.875</v>
      </c>
      <c r="K5991" s="8">
        <f t="shared" si="466"/>
        <v>-611.875</v>
      </c>
    </row>
    <row r="5992" spans="1:11" x14ac:dyDescent="0.25">
      <c r="A5992" s="8">
        <v>5984</v>
      </c>
      <c r="B5992" s="8">
        <v>7</v>
      </c>
      <c r="C5992" s="8">
        <v>98550.8</v>
      </c>
      <c r="D5992" s="8">
        <f t="shared" si="467"/>
        <v>98.55080000000001</v>
      </c>
      <c r="E5992" s="8">
        <v>98.547152999999994</v>
      </c>
      <c r="F5992" s="4">
        <f t="shared" si="468"/>
        <v>-3.6470000000150549E-3</v>
      </c>
      <c r="G5992" s="4">
        <f t="shared" si="469"/>
        <v>3.6470000000150549E-3</v>
      </c>
      <c r="H5992" s="8">
        <f t="shared" si="470"/>
        <v>1.330060900010981E-5</v>
      </c>
      <c r="J5992" s="8">
        <v>-611.875</v>
      </c>
      <c r="K5992" s="8">
        <f t="shared" si="466"/>
        <v>-611.875</v>
      </c>
    </row>
    <row r="5993" spans="1:11" x14ac:dyDescent="0.25">
      <c r="A5993" s="8">
        <v>5985</v>
      </c>
      <c r="B5993" s="8">
        <v>8</v>
      </c>
      <c r="C5993" s="8">
        <v>108351</v>
      </c>
      <c r="D5993" s="8">
        <f t="shared" si="467"/>
        <v>108.351</v>
      </c>
      <c r="E5993" s="8">
        <v>108.450559</v>
      </c>
      <c r="F5993" s="4">
        <f t="shared" si="468"/>
        <v>9.9558999999999287E-2</v>
      </c>
      <c r="G5993" s="4">
        <f t="shared" si="469"/>
        <v>9.9558999999999287E-2</v>
      </c>
      <c r="H5993" s="8">
        <f t="shared" si="470"/>
        <v>9.9119944809998584E-3</v>
      </c>
      <c r="J5993" s="8">
        <v>-611.875</v>
      </c>
      <c r="K5993" s="8">
        <f t="shared" si="466"/>
        <v>-611.875</v>
      </c>
    </row>
    <row r="5994" spans="1:11" x14ac:dyDescent="0.25">
      <c r="A5994" s="8">
        <v>5986</v>
      </c>
      <c r="B5994" s="8">
        <v>9</v>
      </c>
      <c r="C5994" s="8">
        <v>107353</v>
      </c>
      <c r="D5994" s="8">
        <f t="shared" si="467"/>
        <v>107.35299999999999</v>
      </c>
      <c r="E5994" s="8">
        <v>107.726316</v>
      </c>
      <c r="F5994" s="4">
        <f t="shared" si="468"/>
        <v>0.37331600000000265</v>
      </c>
      <c r="G5994" s="4">
        <f t="shared" si="469"/>
        <v>0.37331600000000265</v>
      </c>
      <c r="H5994" s="8">
        <f t="shared" si="470"/>
        <v>0.13936483585600198</v>
      </c>
      <c r="J5994" s="8">
        <v>-611.875</v>
      </c>
      <c r="K5994" s="8">
        <f t="shared" si="466"/>
        <v>-611.875</v>
      </c>
    </row>
    <row r="5995" spans="1:11" x14ac:dyDescent="0.25">
      <c r="A5995" s="8">
        <v>5987</v>
      </c>
      <c r="B5995" s="8">
        <v>10</v>
      </c>
      <c r="C5995" s="8">
        <v>106570</v>
      </c>
      <c r="D5995" s="8">
        <f t="shared" si="467"/>
        <v>106.57</v>
      </c>
      <c r="E5995" s="8">
        <v>106.91848400000001</v>
      </c>
      <c r="F5995" s="4">
        <f t="shared" si="468"/>
        <v>0.34848400000001334</v>
      </c>
      <c r="G5995" s="4">
        <f t="shared" si="469"/>
        <v>0.34848400000001334</v>
      </c>
      <c r="H5995" s="8">
        <f t="shared" si="470"/>
        <v>0.12144109825600929</v>
      </c>
      <c r="J5995" s="8">
        <v>-1066.92</v>
      </c>
      <c r="K5995" s="8">
        <f t="shared" si="466"/>
        <v>-1066.92</v>
      </c>
    </row>
    <row r="5996" spans="1:11" x14ac:dyDescent="0.25">
      <c r="A5996" s="8">
        <v>5988</v>
      </c>
      <c r="B5996" s="8">
        <v>11</v>
      </c>
      <c r="C5996" s="8">
        <v>106005</v>
      </c>
      <c r="D5996" s="8">
        <f t="shared" si="467"/>
        <v>106.005</v>
      </c>
      <c r="E5996" s="8">
        <v>106.32328099999999</v>
      </c>
      <c r="F5996" s="4">
        <f t="shared" si="468"/>
        <v>0.31828099999999893</v>
      </c>
      <c r="G5996" s="4">
        <f t="shared" si="469"/>
        <v>0.31828099999999893</v>
      </c>
      <c r="H5996" s="8">
        <f t="shared" si="470"/>
        <v>0.10130279496099931</v>
      </c>
      <c r="J5996" s="8">
        <v>-4696.84</v>
      </c>
      <c r="K5996" s="8">
        <f t="shared" ref="K5996:K6059" si="471">J5996</f>
        <v>-4696.84</v>
      </c>
    </row>
    <row r="5997" spans="1:11" x14ac:dyDescent="0.25">
      <c r="A5997" s="8">
        <v>5989</v>
      </c>
      <c r="B5997" s="8">
        <v>12</v>
      </c>
      <c r="C5997" s="8">
        <v>105528</v>
      </c>
      <c r="D5997" s="8">
        <f t="shared" si="467"/>
        <v>105.52800000000001</v>
      </c>
      <c r="E5997" s="8">
        <v>105.770206</v>
      </c>
      <c r="F5997" s="4">
        <f t="shared" si="468"/>
        <v>0.24220599999999592</v>
      </c>
      <c r="G5997" s="4">
        <f t="shared" si="469"/>
        <v>0.24220599999999592</v>
      </c>
      <c r="H5997" s="8">
        <f t="shared" si="470"/>
        <v>5.8663746435998025E-2</v>
      </c>
      <c r="J5997" s="8">
        <v>98637.3</v>
      </c>
      <c r="K5997" s="8">
        <f t="shared" si="471"/>
        <v>98637.3</v>
      </c>
    </row>
    <row r="5998" spans="1:11" x14ac:dyDescent="0.25">
      <c r="A5998" s="8">
        <v>5990</v>
      </c>
      <c r="B5998" s="8">
        <v>13</v>
      </c>
      <c r="C5998" s="8">
        <v>105222</v>
      </c>
      <c r="D5998" s="8">
        <f t="shared" si="467"/>
        <v>105.22199999999999</v>
      </c>
      <c r="E5998" s="8">
        <v>105.528521</v>
      </c>
      <c r="F5998" s="4">
        <f t="shared" si="468"/>
        <v>0.3065210000000036</v>
      </c>
      <c r="G5998" s="4">
        <f t="shared" si="469"/>
        <v>0.3065210000000036</v>
      </c>
      <c r="H5998" s="8">
        <f t="shared" si="470"/>
        <v>9.3955123441002208E-2</v>
      </c>
      <c r="J5998" s="8">
        <v>108886</v>
      </c>
      <c r="K5998" s="8">
        <f t="shared" si="471"/>
        <v>108886</v>
      </c>
    </row>
    <row r="5999" spans="1:11" x14ac:dyDescent="0.25">
      <c r="A5999" s="8">
        <v>5991</v>
      </c>
      <c r="B5999" s="8">
        <v>14</v>
      </c>
      <c r="C5999" s="8">
        <v>105026</v>
      </c>
      <c r="D5999" s="8">
        <f t="shared" si="467"/>
        <v>105.026</v>
      </c>
      <c r="E5999" s="8">
        <v>104.93956799999999</v>
      </c>
      <c r="F5999" s="4">
        <f t="shared" si="468"/>
        <v>-8.6432000000002063E-2</v>
      </c>
      <c r="G5999" s="4">
        <f t="shared" si="469"/>
        <v>8.6432000000002063E-2</v>
      </c>
      <c r="H5999" s="8">
        <f t="shared" si="470"/>
        <v>7.4704906240003564E-3</v>
      </c>
      <c r="J5999" s="8">
        <v>108069</v>
      </c>
      <c r="K5999" s="8">
        <f t="shared" si="471"/>
        <v>108069</v>
      </c>
    </row>
    <row r="6000" spans="1:11" x14ac:dyDescent="0.25">
      <c r="A6000" s="8">
        <v>5992</v>
      </c>
      <c r="B6000" s="8">
        <v>15</v>
      </c>
      <c r="C6000" s="8">
        <v>104815</v>
      </c>
      <c r="D6000" s="8">
        <f t="shared" si="467"/>
        <v>104.815</v>
      </c>
      <c r="E6000" s="8">
        <v>104.730954</v>
      </c>
      <c r="F6000" s="4">
        <f t="shared" si="468"/>
        <v>-8.4046000000000731E-2</v>
      </c>
      <c r="G6000" s="4">
        <f t="shared" si="469"/>
        <v>8.4046000000000731E-2</v>
      </c>
      <c r="H6000" s="8">
        <f t="shared" si="470"/>
        <v>7.0637301160001225E-3</v>
      </c>
      <c r="J6000" s="8">
        <v>107850</v>
      </c>
      <c r="K6000" s="8">
        <f t="shared" si="471"/>
        <v>107850</v>
      </c>
    </row>
    <row r="6001" spans="1:11" x14ac:dyDescent="0.25">
      <c r="A6001" s="8">
        <v>5993</v>
      </c>
      <c r="B6001" s="8">
        <v>16</v>
      </c>
      <c r="C6001" s="8">
        <v>91353.1</v>
      </c>
      <c r="D6001" s="8">
        <f t="shared" si="467"/>
        <v>91.353100000000012</v>
      </c>
      <c r="E6001" s="8">
        <v>92.267833999999993</v>
      </c>
      <c r="F6001" s="4">
        <f t="shared" si="468"/>
        <v>0.91473399999998151</v>
      </c>
      <c r="G6001" s="4">
        <f t="shared" si="469"/>
        <v>0.91473399999998151</v>
      </c>
      <c r="H6001" s="8">
        <f t="shared" si="470"/>
        <v>0.83673829075596617</v>
      </c>
      <c r="J6001" s="8">
        <v>106837</v>
      </c>
      <c r="K6001" s="8">
        <f t="shared" si="471"/>
        <v>106837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467"/>
        <v>-0.92471500000000006</v>
      </c>
      <c r="E6002" s="8">
        <v>-0.92471499999999995</v>
      </c>
      <c r="F6002" s="4">
        <f t="shared" si="468"/>
        <v>1.1102230246251565E-16</v>
      </c>
      <c r="G6002" s="4">
        <f t="shared" si="469"/>
        <v>1.1102230246251565E-16</v>
      </c>
      <c r="H6002" s="8">
        <f t="shared" si="470"/>
        <v>1.2325951644078309E-32</v>
      </c>
      <c r="J6002" s="8">
        <v>106353</v>
      </c>
      <c r="K6002" s="8">
        <f t="shared" si="471"/>
        <v>106353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467"/>
        <v>-1.0669200000000001</v>
      </c>
      <c r="E6003" s="8">
        <v>-1.0669150000000001</v>
      </c>
      <c r="F6003" s="4">
        <f t="shared" si="468"/>
        <v>5.000000000032756E-6</v>
      </c>
      <c r="G6003" s="4">
        <f t="shared" si="469"/>
        <v>5.000000000032756E-6</v>
      </c>
      <c r="H6003" s="8">
        <f t="shared" si="470"/>
        <v>2.5000000000327561E-11</v>
      </c>
      <c r="J6003" s="8">
        <v>106231</v>
      </c>
      <c r="K6003" s="8">
        <f t="shared" si="471"/>
        <v>106231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467"/>
        <v>-0.61187499999999995</v>
      </c>
      <c r="E6004" s="8">
        <v>-0.61187499999999995</v>
      </c>
      <c r="F6004" s="4">
        <f t="shared" si="468"/>
        <v>0</v>
      </c>
      <c r="G6004" s="4">
        <f t="shared" si="469"/>
        <v>0</v>
      </c>
      <c r="H6004" s="8">
        <f t="shared" si="470"/>
        <v>0</v>
      </c>
      <c r="J6004" s="8">
        <v>106012</v>
      </c>
      <c r="K6004" s="8">
        <f t="shared" si="471"/>
        <v>106012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467"/>
        <v>-0.61187499999999995</v>
      </c>
      <c r="E6005" s="8">
        <v>-0.61187499999999995</v>
      </c>
      <c r="F6005" s="4">
        <f t="shared" si="468"/>
        <v>0</v>
      </c>
      <c r="G6005" s="4">
        <f t="shared" si="469"/>
        <v>0</v>
      </c>
      <c r="H6005" s="8">
        <f t="shared" si="470"/>
        <v>0</v>
      </c>
      <c r="J6005" s="8">
        <v>105928</v>
      </c>
      <c r="K6005" s="8">
        <f t="shared" si="471"/>
        <v>105928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467"/>
        <v>-0.61187499999999995</v>
      </c>
      <c r="E6006" s="8">
        <v>-0.61187499999999995</v>
      </c>
      <c r="F6006" s="4">
        <f t="shared" si="468"/>
        <v>0</v>
      </c>
      <c r="G6006" s="4">
        <f t="shared" si="469"/>
        <v>0</v>
      </c>
      <c r="H6006" s="8">
        <f t="shared" si="470"/>
        <v>0</v>
      </c>
      <c r="J6006" s="8">
        <v>87637.8</v>
      </c>
      <c r="K6006" s="8">
        <f t="shared" si="471"/>
        <v>87637.8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467"/>
        <v>-0.61187499999999995</v>
      </c>
      <c r="E6007" s="8">
        <v>-0.61187499999999995</v>
      </c>
      <c r="F6007" s="4">
        <f t="shared" si="468"/>
        <v>0</v>
      </c>
      <c r="G6007" s="4">
        <f t="shared" si="469"/>
        <v>0</v>
      </c>
      <c r="H6007" s="8">
        <f t="shared" si="470"/>
        <v>0</v>
      </c>
      <c r="J6007" s="8">
        <v>-924.71500000000003</v>
      </c>
      <c r="K6007" s="8">
        <f t="shared" si="471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467"/>
        <v>-0.61187499999999995</v>
      </c>
      <c r="E6008" s="8">
        <v>-0.61187499999999995</v>
      </c>
      <c r="F6008" s="4">
        <f t="shared" si="468"/>
        <v>0</v>
      </c>
      <c r="G6008" s="4">
        <f t="shared" si="469"/>
        <v>0</v>
      </c>
      <c r="H6008" s="8">
        <f t="shared" si="470"/>
        <v>0</v>
      </c>
      <c r="J6008" s="8">
        <v>-1066.92</v>
      </c>
      <c r="K6008" s="8">
        <f t="shared" si="471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467"/>
        <v>-0.61187499999999995</v>
      </c>
      <c r="E6009" s="8">
        <v>-0.61187499999999995</v>
      </c>
      <c r="F6009" s="4">
        <f t="shared" si="468"/>
        <v>0</v>
      </c>
      <c r="G6009" s="4">
        <f t="shared" si="469"/>
        <v>0</v>
      </c>
      <c r="H6009" s="8">
        <f t="shared" si="470"/>
        <v>0</v>
      </c>
      <c r="J6009" s="8">
        <v>-611.875</v>
      </c>
      <c r="K6009" s="8">
        <f t="shared" si="471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467"/>
        <v>-0.61187499999999995</v>
      </c>
      <c r="E6010" s="8">
        <v>-0.61187499999999995</v>
      </c>
      <c r="F6010" s="4">
        <f t="shared" si="468"/>
        <v>0</v>
      </c>
      <c r="G6010" s="4">
        <f t="shared" si="469"/>
        <v>0</v>
      </c>
      <c r="H6010" s="8">
        <f t="shared" si="470"/>
        <v>0</v>
      </c>
      <c r="J6010" s="8">
        <v>-611.875</v>
      </c>
      <c r="K6010" s="8">
        <f t="shared" si="471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467"/>
        <v>-0.61187499999999995</v>
      </c>
      <c r="E6011" s="8">
        <v>-0.61187499999999995</v>
      </c>
      <c r="F6011" s="4">
        <f t="shared" si="468"/>
        <v>0</v>
      </c>
      <c r="G6011" s="4">
        <f t="shared" si="469"/>
        <v>0</v>
      </c>
      <c r="H6011" s="8">
        <f t="shared" si="470"/>
        <v>0</v>
      </c>
      <c r="J6011" s="8">
        <v>-611.875</v>
      </c>
      <c r="K6011" s="8">
        <f t="shared" si="471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467"/>
        <v>-0.61187499999999995</v>
      </c>
      <c r="E6012" s="8">
        <v>-0.61187499999999995</v>
      </c>
      <c r="F6012" s="4">
        <f t="shared" si="468"/>
        <v>0</v>
      </c>
      <c r="G6012" s="4">
        <f t="shared" si="469"/>
        <v>0</v>
      </c>
      <c r="H6012" s="8">
        <f t="shared" si="470"/>
        <v>0</v>
      </c>
      <c r="J6012" s="8">
        <v>-611.875</v>
      </c>
      <c r="K6012" s="8">
        <f t="shared" si="471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467"/>
        <v>-0.61187499999999995</v>
      </c>
      <c r="E6013" s="8">
        <v>-0.61187499999999995</v>
      </c>
      <c r="F6013" s="4">
        <f t="shared" si="468"/>
        <v>0</v>
      </c>
      <c r="G6013" s="4">
        <f t="shared" si="469"/>
        <v>0</v>
      </c>
      <c r="H6013" s="8">
        <f t="shared" si="470"/>
        <v>0</v>
      </c>
      <c r="J6013" s="8">
        <v>-611.875</v>
      </c>
      <c r="K6013" s="8">
        <f t="shared" si="471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467"/>
        <v>-1.0669200000000001</v>
      </c>
      <c r="E6014" s="8">
        <v>-1.0669150000000001</v>
      </c>
      <c r="F6014" s="4">
        <f t="shared" si="468"/>
        <v>5.000000000032756E-6</v>
      </c>
      <c r="G6014" s="4">
        <f t="shared" si="469"/>
        <v>5.000000000032756E-6</v>
      </c>
      <c r="H6014" s="8">
        <f t="shared" si="470"/>
        <v>2.5000000000327561E-11</v>
      </c>
      <c r="J6014" s="8">
        <v>-611.875</v>
      </c>
      <c r="K6014" s="8">
        <f t="shared" si="471"/>
        <v>-611.875</v>
      </c>
    </row>
    <row r="6015" spans="1:11" x14ac:dyDescent="0.25">
      <c r="A6015" s="8">
        <v>6007</v>
      </c>
      <c r="B6015" s="8">
        <v>6</v>
      </c>
      <c r="C6015" s="8">
        <v>-4711.05</v>
      </c>
      <c r="D6015" s="8">
        <f t="shared" si="467"/>
        <v>-4.7110500000000002</v>
      </c>
      <c r="E6015" s="8">
        <v>-4.7100920000000004</v>
      </c>
      <c r="F6015" s="4">
        <f t="shared" si="468"/>
        <v>9.5799999999979235E-4</v>
      </c>
      <c r="G6015" s="4">
        <f t="shared" si="469"/>
        <v>9.5799999999979235E-4</v>
      </c>
      <c r="H6015" s="8">
        <f t="shared" si="470"/>
        <v>9.177639999996022E-7</v>
      </c>
      <c r="J6015" s="8">
        <v>-611.875</v>
      </c>
      <c r="K6015" s="8">
        <f t="shared" si="471"/>
        <v>-611.875</v>
      </c>
    </row>
    <row r="6016" spans="1:11" x14ac:dyDescent="0.25">
      <c r="A6016" s="8">
        <v>6008</v>
      </c>
      <c r="B6016" s="8">
        <v>7</v>
      </c>
      <c r="C6016" s="8">
        <v>101501</v>
      </c>
      <c r="D6016" s="8">
        <f t="shared" si="467"/>
        <v>101.501</v>
      </c>
      <c r="E6016" s="8">
        <v>101.212718</v>
      </c>
      <c r="F6016" s="4">
        <f t="shared" si="468"/>
        <v>-0.28828200000000948</v>
      </c>
      <c r="G6016" s="4">
        <f t="shared" si="469"/>
        <v>0.28828200000000948</v>
      </c>
      <c r="H6016" s="8">
        <f t="shared" si="470"/>
        <v>8.3106511524005458E-2</v>
      </c>
      <c r="J6016" s="8">
        <v>-611.875</v>
      </c>
      <c r="K6016" s="8">
        <f t="shared" si="471"/>
        <v>-611.875</v>
      </c>
    </row>
    <row r="6017" spans="1:11" x14ac:dyDescent="0.25">
      <c r="A6017" s="8">
        <v>6009</v>
      </c>
      <c r="B6017" s="8">
        <v>8</v>
      </c>
      <c r="C6017" s="8">
        <v>108554</v>
      </c>
      <c r="D6017" s="8">
        <f t="shared" si="467"/>
        <v>108.554</v>
      </c>
      <c r="E6017" s="8">
        <v>108.666439</v>
      </c>
      <c r="F6017" s="4">
        <f t="shared" si="468"/>
        <v>0.11243899999999485</v>
      </c>
      <c r="G6017" s="4">
        <f t="shared" si="469"/>
        <v>0.11243899999999485</v>
      </c>
      <c r="H6017" s="8">
        <f t="shared" si="470"/>
        <v>1.2642528720998842E-2</v>
      </c>
      <c r="J6017" s="8">
        <v>-611.875</v>
      </c>
      <c r="K6017" s="8">
        <f t="shared" si="471"/>
        <v>-611.875</v>
      </c>
    </row>
    <row r="6018" spans="1:11" x14ac:dyDescent="0.25">
      <c r="A6018" s="8">
        <v>6010</v>
      </c>
      <c r="B6018" s="8">
        <v>9</v>
      </c>
      <c r="C6018" s="8">
        <v>107669</v>
      </c>
      <c r="D6018" s="8">
        <f t="shared" si="467"/>
        <v>107.669</v>
      </c>
      <c r="E6018" s="8">
        <v>108.13988000000001</v>
      </c>
      <c r="F6018" s="4">
        <f t="shared" si="468"/>
        <v>0.47088000000000818</v>
      </c>
      <c r="G6018" s="4">
        <f t="shared" si="469"/>
        <v>0.47088000000000818</v>
      </c>
      <c r="H6018" s="8">
        <f t="shared" si="470"/>
        <v>0.22172797440000772</v>
      </c>
      <c r="J6018" s="8">
        <v>-611.875</v>
      </c>
      <c r="K6018" s="8">
        <f t="shared" si="471"/>
        <v>-611.875</v>
      </c>
    </row>
    <row r="6019" spans="1:11" x14ac:dyDescent="0.25">
      <c r="A6019" s="8">
        <v>6011</v>
      </c>
      <c r="B6019" s="8">
        <v>10</v>
      </c>
      <c r="C6019" s="8">
        <v>106792</v>
      </c>
      <c r="D6019" s="8">
        <f t="shared" si="467"/>
        <v>106.792</v>
      </c>
      <c r="E6019" s="8">
        <v>107.071412</v>
      </c>
      <c r="F6019" s="4">
        <f t="shared" si="468"/>
        <v>0.27941199999999355</v>
      </c>
      <c r="G6019" s="4">
        <f t="shared" si="469"/>
        <v>0.27941199999999355</v>
      </c>
      <c r="H6019" s="8">
        <f t="shared" si="470"/>
        <v>7.8071065743996401E-2</v>
      </c>
      <c r="J6019" s="8">
        <v>-1066.92</v>
      </c>
      <c r="K6019" s="8">
        <f t="shared" si="471"/>
        <v>-1066.92</v>
      </c>
    </row>
    <row r="6020" spans="1:11" x14ac:dyDescent="0.25">
      <c r="A6020" s="8">
        <v>6012</v>
      </c>
      <c r="B6020" s="8">
        <v>11</v>
      </c>
      <c r="C6020" s="8">
        <v>106026</v>
      </c>
      <c r="D6020" s="8">
        <f t="shared" si="467"/>
        <v>106.026</v>
      </c>
      <c r="E6020" s="8">
        <v>106.293391</v>
      </c>
      <c r="F6020" s="4">
        <f t="shared" si="468"/>
        <v>0.26739100000000349</v>
      </c>
      <c r="G6020" s="4">
        <f t="shared" si="469"/>
        <v>0.26739100000000349</v>
      </c>
      <c r="H6020" s="8">
        <f t="shared" si="470"/>
        <v>7.1497946881001861E-2</v>
      </c>
      <c r="J6020" s="8">
        <v>-4710.68</v>
      </c>
      <c r="K6020" s="8">
        <f t="shared" si="471"/>
        <v>-4710.68</v>
      </c>
    </row>
    <row r="6021" spans="1:11" x14ac:dyDescent="0.25">
      <c r="A6021" s="8">
        <v>6013</v>
      </c>
      <c r="B6021" s="8">
        <v>12</v>
      </c>
      <c r="C6021" s="8">
        <v>105318</v>
      </c>
      <c r="D6021" s="8">
        <f t="shared" si="467"/>
        <v>105.318</v>
      </c>
      <c r="E6021" s="8">
        <v>105.50213599999999</v>
      </c>
      <c r="F6021" s="4">
        <f t="shared" si="468"/>
        <v>0.18413599999999519</v>
      </c>
      <c r="G6021" s="4">
        <f t="shared" si="469"/>
        <v>0.18413599999999519</v>
      </c>
      <c r="H6021" s="8">
        <f t="shared" si="470"/>
        <v>3.3906066495998227E-2</v>
      </c>
      <c r="J6021" s="8">
        <v>98499.8</v>
      </c>
      <c r="K6021" s="8">
        <f t="shared" si="471"/>
        <v>98499.8</v>
      </c>
    </row>
    <row r="6022" spans="1:11" x14ac:dyDescent="0.25">
      <c r="A6022" s="8">
        <v>6014</v>
      </c>
      <c r="B6022" s="8">
        <v>13</v>
      </c>
      <c r="C6022" s="8">
        <v>104665</v>
      </c>
      <c r="D6022" s="8">
        <f t="shared" si="467"/>
        <v>104.66500000000001</v>
      </c>
      <c r="E6022" s="8">
        <v>104.934607</v>
      </c>
      <c r="F6022" s="4">
        <f t="shared" si="468"/>
        <v>0.26960699999999349</v>
      </c>
      <c r="G6022" s="4">
        <f t="shared" si="469"/>
        <v>0.26960699999999349</v>
      </c>
      <c r="H6022" s="8">
        <f t="shared" si="470"/>
        <v>7.2687934448996488E-2</v>
      </c>
      <c r="J6022" s="8">
        <v>108437</v>
      </c>
      <c r="K6022" s="8">
        <f t="shared" si="471"/>
        <v>108437</v>
      </c>
    </row>
    <row r="6023" spans="1:11" x14ac:dyDescent="0.25">
      <c r="A6023" s="8">
        <v>6015</v>
      </c>
      <c r="B6023" s="8">
        <v>14</v>
      </c>
      <c r="C6023" s="8">
        <v>104360</v>
      </c>
      <c r="D6023" s="8">
        <f t="shared" si="467"/>
        <v>104.36</v>
      </c>
      <c r="E6023" s="8">
        <v>104.242023</v>
      </c>
      <c r="F6023" s="4">
        <f t="shared" si="468"/>
        <v>-0.11797699999999622</v>
      </c>
      <c r="G6023" s="4">
        <f t="shared" si="469"/>
        <v>0.11797699999999622</v>
      </c>
      <c r="H6023" s="8">
        <f t="shared" si="470"/>
        <v>1.3918572528999109E-2</v>
      </c>
      <c r="J6023" s="8">
        <v>107749</v>
      </c>
      <c r="K6023" s="8">
        <f t="shared" si="471"/>
        <v>107749</v>
      </c>
    </row>
    <row r="6024" spans="1:11" x14ac:dyDescent="0.25">
      <c r="A6024" s="8">
        <v>6016</v>
      </c>
      <c r="B6024" s="8">
        <v>15</v>
      </c>
      <c r="C6024" s="8">
        <v>104339</v>
      </c>
      <c r="D6024" s="8">
        <f t="shared" si="467"/>
        <v>104.339</v>
      </c>
      <c r="E6024" s="8">
        <v>104.24180800000001</v>
      </c>
      <c r="F6024" s="4">
        <f t="shared" si="468"/>
        <v>-9.7191999999992618E-2</v>
      </c>
      <c r="G6024" s="4">
        <f t="shared" si="469"/>
        <v>9.7191999999992618E-2</v>
      </c>
      <c r="H6024" s="8">
        <f t="shared" si="470"/>
        <v>9.4462848639985646E-3</v>
      </c>
      <c r="J6024" s="8">
        <v>106965</v>
      </c>
      <c r="K6024" s="8">
        <f t="shared" si="471"/>
        <v>106965</v>
      </c>
    </row>
    <row r="6025" spans="1:11" x14ac:dyDescent="0.25">
      <c r="A6025" s="8">
        <v>6017</v>
      </c>
      <c r="B6025" s="8">
        <v>16</v>
      </c>
      <c r="C6025" s="8">
        <v>92436.7</v>
      </c>
      <c r="D6025" s="8">
        <f t="shared" ref="D6025:D6088" si="472">C6025/1000</f>
        <v>92.436700000000002</v>
      </c>
      <c r="E6025" s="8">
        <v>93.437332999999995</v>
      </c>
      <c r="F6025" s="4">
        <f t="shared" ref="F6025:F6088" si="473">(E6025- D6025)</f>
        <v>1.0006329999999934</v>
      </c>
      <c r="G6025" s="4">
        <f t="shared" ref="G6025:G6088" si="474">ABS(F6025)</f>
        <v>1.0006329999999934</v>
      </c>
      <c r="H6025" s="8">
        <f t="shared" ref="H6025:H6088" si="475">(G6025^2)</f>
        <v>1.0012664006889869</v>
      </c>
      <c r="J6025" s="8">
        <v>106386</v>
      </c>
      <c r="K6025" s="8">
        <f t="shared" si="471"/>
        <v>106386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472"/>
        <v>-0.92471500000000006</v>
      </c>
      <c r="E6026" s="8">
        <v>-0.92471499999999995</v>
      </c>
      <c r="F6026" s="4">
        <f t="shared" si="473"/>
        <v>1.1102230246251565E-16</v>
      </c>
      <c r="G6026" s="4">
        <f t="shared" si="474"/>
        <v>1.1102230246251565E-16</v>
      </c>
      <c r="H6026" s="8">
        <f t="shared" si="475"/>
        <v>1.2325951644078309E-32</v>
      </c>
      <c r="J6026" s="8">
        <v>105851</v>
      </c>
      <c r="K6026" s="8">
        <f t="shared" si="471"/>
        <v>105851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472"/>
        <v>-0.61187499999999995</v>
      </c>
      <c r="E6027" s="8">
        <v>-0.61187499999999995</v>
      </c>
      <c r="F6027" s="4">
        <f t="shared" si="473"/>
        <v>0</v>
      </c>
      <c r="G6027" s="4">
        <f t="shared" si="474"/>
        <v>0</v>
      </c>
      <c r="H6027" s="8">
        <f t="shared" si="475"/>
        <v>0</v>
      </c>
      <c r="J6027" s="8">
        <v>105604</v>
      </c>
      <c r="K6027" s="8">
        <f t="shared" si="471"/>
        <v>105604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472"/>
        <v>-0.61187499999999995</v>
      </c>
      <c r="E6028" s="8">
        <v>-0.61187499999999995</v>
      </c>
      <c r="F6028" s="4">
        <f t="shared" si="473"/>
        <v>0</v>
      </c>
      <c r="G6028" s="4">
        <f t="shared" si="474"/>
        <v>0</v>
      </c>
      <c r="H6028" s="8">
        <f t="shared" si="475"/>
        <v>0</v>
      </c>
      <c r="J6028" s="8">
        <v>105031</v>
      </c>
      <c r="K6028" s="8">
        <f t="shared" si="471"/>
        <v>105031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472"/>
        <v>-0.61187499999999995</v>
      </c>
      <c r="E6029" s="8">
        <v>-0.61187499999999995</v>
      </c>
      <c r="F6029" s="4">
        <f t="shared" si="473"/>
        <v>0</v>
      </c>
      <c r="G6029" s="4">
        <f t="shared" si="474"/>
        <v>0</v>
      </c>
      <c r="H6029" s="8">
        <f t="shared" si="475"/>
        <v>0</v>
      </c>
      <c r="J6029" s="8">
        <v>104831</v>
      </c>
      <c r="K6029" s="8">
        <f t="shared" si="471"/>
        <v>104831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472"/>
        <v>-0.61187499999999995</v>
      </c>
      <c r="E6030" s="8">
        <v>-0.61187499999999995</v>
      </c>
      <c r="F6030" s="4">
        <f t="shared" si="473"/>
        <v>0</v>
      </c>
      <c r="G6030" s="4">
        <f t="shared" si="474"/>
        <v>0</v>
      </c>
      <c r="H6030" s="8">
        <f t="shared" si="475"/>
        <v>0</v>
      </c>
      <c r="J6030" s="8">
        <v>92405.9</v>
      </c>
      <c r="K6030" s="8">
        <f t="shared" si="471"/>
        <v>92405.9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472"/>
        <v>-0.61187499999999995</v>
      </c>
      <c r="E6031" s="8">
        <v>-0.61187499999999995</v>
      </c>
      <c r="F6031" s="4">
        <f t="shared" si="473"/>
        <v>0</v>
      </c>
      <c r="G6031" s="4">
        <f t="shared" si="474"/>
        <v>0</v>
      </c>
      <c r="H6031" s="8">
        <f t="shared" si="475"/>
        <v>0</v>
      </c>
      <c r="J6031" s="8">
        <v>-924.71500000000003</v>
      </c>
      <c r="K6031" s="8">
        <f t="shared" si="471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472"/>
        <v>-0.61187499999999995</v>
      </c>
      <c r="E6032" s="8">
        <v>-0.61187499999999995</v>
      </c>
      <c r="F6032" s="4">
        <f t="shared" si="473"/>
        <v>0</v>
      </c>
      <c r="G6032" s="4">
        <f t="shared" si="474"/>
        <v>0</v>
      </c>
      <c r="H6032" s="8">
        <f t="shared" si="475"/>
        <v>0</v>
      </c>
      <c r="J6032" s="8">
        <v>-1066.92</v>
      </c>
      <c r="K6032" s="8">
        <f t="shared" si="471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472"/>
        <v>-0.61187499999999995</v>
      </c>
      <c r="E6033" s="8">
        <v>-0.61187499999999995</v>
      </c>
      <c r="F6033" s="4">
        <f t="shared" si="473"/>
        <v>0</v>
      </c>
      <c r="G6033" s="4">
        <f t="shared" si="474"/>
        <v>0</v>
      </c>
      <c r="H6033" s="8">
        <f t="shared" si="475"/>
        <v>0</v>
      </c>
      <c r="J6033" s="8">
        <v>-611.875</v>
      </c>
      <c r="K6033" s="8">
        <f t="shared" si="471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472"/>
        <v>-0.61187499999999995</v>
      </c>
      <c r="E6034" s="8">
        <v>-0.61187499999999995</v>
      </c>
      <c r="F6034" s="4">
        <f t="shared" si="473"/>
        <v>0</v>
      </c>
      <c r="G6034" s="4">
        <f t="shared" si="474"/>
        <v>0</v>
      </c>
      <c r="H6034" s="8">
        <f t="shared" si="475"/>
        <v>0</v>
      </c>
      <c r="J6034" s="8">
        <v>-611.875</v>
      </c>
      <c r="K6034" s="8">
        <f t="shared" si="471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472"/>
        <v>-0.61187499999999995</v>
      </c>
      <c r="E6035" s="8">
        <v>-0.61187499999999995</v>
      </c>
      <c r="F6035" s="4">
        <f t="shared" si="473"/>
        <v>0</v>
      </c>
      <c r="G6035" s="4">
        <f t="shared" si="474"/>
        <v>0</v>
      </c>
      <c r="H6035" s="8">
        <f t="shared" si="475"/>
        <v>0</v>
      </c>
      <c r="J6035" s="8">
        <v>-611.875</v>
      </c>
      <c r="K6035" s="8">
        <f t="shared" si="471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472"/>
        <v>-0.61187499999999995</v>
      </c>
      <c r="E6036" s="8">
        <v>-0.61187499999999995</v>
      </c>
      <c r="F6036" s="4">
        <f t="shared" si="473"/>
        <v>0</v>
      </c>
      <c r="G6036" s="4">
        <f t="shared" si="474"/>
        <v>0</v>
      </c>
      <c r="H6036" s="8">
        <f t="shared" si="475"/>
        <v>0</v>
      </c>
      <c r="J6036" s="8">
        <v>-611.875</v>
      </c>
      <c r="K6036" s="8">
        <f t="shared" si="471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472"/>
        <v>-0.61187499999999995</v>
      </c>
      <c r="E6037" s="8">
        <v>-0.61187499999999995</v>
      </c>
      <c r="F6037" s="4">
        <f t="shared" si="473"/>
        <v>0</v>
      </c>
      <c r="G6037" s="4">
        <f t="shared" si="474"/>
        <v>0</v>
      </c>
      <c r="H6037" s="8">
        <f t="shared" si="475"/>
        <v>0</v>
      </c>
      <c r="J6037" s="8">
        <v>-611.875</v>
      </c>
      <c r="K6037" s="8">
        <f t="shared" si="471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472"/>
        <v>-1.0669200000000001</v>
      </c>
      <c r="E6038" s="8">
        <v>-1.0669150000000001</v>
      </c>
      <c r="F6038" s="4">
        <f t="shared" si="473"/>
        <v>5.000000000032756E-6</v>
      </c>
      <c r="G6038" s="4">
        <f t="shared" si="474"/>
        <v>5.000000000032756E-6</v>
      </c>
      <c r="H6038" s="8">
        <f t="shared" si="475"/>
        <v>2.5000000000327561E-11</v>
      </c>
      <c r="J6038" s="8">
        <v>-611.875</v>
      </c>
      <c r="K6038" s="8">
        <f t="shared" si="471"/>
        <v>-611.875</v>
      </c>
    </row>
    <row r="6039" spans="1:11" x14ac:dyDescent="0.25">
      <c r="A6039" s="8">
        <v>6031</v>
      </c>
      <c r="B6039" s="8">
        <v>6</v>
      </c>
      <c r="C6039" s="8">
        <v>-4697.8999999999996</v>
      </c>
      <c r="D6039" s="8">
        <f t="shared" si="472"/>
        <v>-4.6978999999999997</v>
      </c>
      <c r="E6039" s="8">
        <v>-4.6961969999999997</v>
      </c>
      <c r="F6039" s="4">
        <f t="shared" si="473"/>
        <v>1.7030000000000101E-3</v>
      </c>
      <c r="G6039" s="4">
        <f t="shared" si="474"/>
        <v>1.7030000000000101E-3</v>
      </c>
      <c r="H6039" s="8">
        <f t="shared" si="475"/>
        <v>2.9002090000000341E-6</v>
      </c>
      <c r="J6039" s="8">
        <v>-611.875</v>
      </c>
      <c r="K6039" s="8">
        <f t="shared" si="471"/>
        <v>-611.875</v>
      </c>
    </row>
    <row r="6040" spans="1:11" x14ac:dyDescent="0.25">
      <c r="A6040" s="8">
        <v>6032</v>
      </c>
      <c r="B6040" s="8">
        <v>7</v>
      </c>
      <c r="C6040" s="8">
        <v>86563.199999999997</v>
      </c>
      <c r="D6040" s="8">
        <f t="shared" si="472"/>
        <v>86.563199999999995</v>
      </c>
      <c r="E6040" s="8">
        <v>86.004051000000004</v>
      </c>
      <c r="F6040" s="4">
        <f t="shared" si="473"/>
        <v>-0.55914899999999079</v>
      </c>
      <c r="G6040" s="4">
        <f t="shared" si="474"/>
        <v>0.55914899999999079</v>
      </c>
      <c r="H6040" s="8">
        <f t="shared" si="475"/>
        <v>0.31264760420098969</v>
      </c>
      <c r="J6040" s="8">
        <v>-611.875</v>
      </c>
      <c r="K6040" s="8">
        <f t="shared" si="471"/>
        <v>-611.875</v>
      </c>
    </row>
    <row r="6041" spans="1:11" x14ac:dyDescent="0.25">
      <c r="A6041" s="8">
        <v>6033</v>
      </c>
      <c r="B6041" s="8">
        <v>8</v>
      </c>
      <c r="C6041" s="8">
        <v>108067</v>
      </c>
      <c r="D6041" s="8">
        <f t="shared" si="472"/>
        <v>108.06699999999999</v>
      </c>
      <c r="E6041" s="8">
        <v>108.130764</v>
      </c>
      <c r="F6041" s="4">
        <f t="shared" si="473"/>
        <v>6.3764000000006149E-2</v>
      </c>
      <c r="G6041" s="4">
        <f t="shared" si="474"/>
        <v>6.3764000000006149E-2</v>
      </c>
      <c r="H6041" s="8">
        <f t="shared" si="475"/>
        <v>4.065847696000784E-3</v>
      </c>
      <c r="J6041" s="8">
        <v>-611.875</v>
      </c>
      <c r="K6041" s="8">
        <f t="shared" si="471"/>
        <v>-611.875</v>
      </c>
    </row>
    <row r="6042" spans="1:11" x14ac:dyDescent="0.25">
      <c r="A6042" s="8">
        <v>6034</v>
      </c>
      <c r="B6042" s="8">
        <v>9</v>
      </c>
      <c r="C6042" s="8">
        <v>107081</v>
      </c>
      <c r="D6042" s="8">
        <f t="shared" si="472"/>
        <v>107.081</v>
      </c>
      <c r="E6042" s="8">
        <v>107.447395</v>
      </c>
      <c r="F6042" s="4">
        <f t="shared" si="473"/>
        <v>0.36639499999999714</v>
      </c>
      <c r="G6042" s="4">
        <f t="shared" si="474"/>
        <v>0.36639499999999714</v>
      </c>
      <c r="H6042" s="8">
        <f t="shared" si="475"/>
        <v>0.13424529602499791</v>
      </c>
      <c r="J6042" s="8">
        <v>-611.875</v>
      </c>
      <c r="K6042" s="8">
        <f t="shared" si="471"/>
        <v>-611.875</v>
      </c>
    </row>
    <row r="6043" spans="1:11" x14ac:dyDescent="0.25">
      <c r="A6043" s="8">
        <v>6035</v>
      </c>
      <c r="B6043" s="8">
        <v>10</v>
      </c>
      <c r="C6043" s="8">
        <v>106320</v>
      </c>
      <c r="D6043" s="8">
        <f t="shared" si="472"/>
        <v>106.32</v>
      </c>
      <c r="E6043" s="8">
        <v>106.646271</v>
      </c>
      <c r="F6043" s="4">
        <f t="shared" si="473"/>
        <v>0.32627100000000553</v>
      </c>
      <c r="G6043" s="4">
        <f t="shared" si="474"/>
        <v>0.32627100000000553</v>
      </c>
      <c r="H6043" s="8">
        <f t="shared" si="475"/>
        <v>0.10645276544100361</v>
      </c>
      <c r="J6043" s="8">
        <v>-1066.92</v>
      </c>
      <c r="K6043" s="8">
        <f t="shared" si="471"/>
        <v>-1066.92</v>
      </c>
    </row>
    <row r="6044" spans="1:11" x14ac:dyDescent="0.25">
      <c r="A6044" s="8">
        <v>6036</v>
      </c>
      <c r="B6044" s="8">
        <v>11</v>
      </c>
      <c r="C6044" s="8">
        <v>105541</v>
      </c>
      <c r="D6044" s="8">
        <f t="shared" si="472"/>
        <v>105.541</v>
      </c>
      <c r="E6044" s="8">
        <v>105.576464</v>
      </c>
      <c r="F6044" s="4">
        <f t="shared" si="473"/>
        <v>3.5464000000004603E-2</v>
      </c>
      <c r="G6044" s="4">
        <f t="shared" si="474"/>
        <v>3.5464000000004603E-2</v>
      </c>
      <c r="H6044" s="8">
        <f t="shared" si="475"/>
        <v>1.2576952960003265E-3</v>
      </c>
      <c r="J6044" s="8">
        <v>-4710.1400000000003</v>
      </c>
      <c r="K6044" s="8">
        <f t="shared" si="471"/>
        <v>-4710.1400000000003</v>
      </c>
    </row>
    <row r="6045" spans="1:11" x14ac:dyDescent="0.25">
      <c r="A6045" s="8">
        <v>6037</v>
      </c>
      <c r="B6045" s="8">
        <v>12</v>
      </c>
      <c r="C6045" s="8">
        <v>104563</v>
      </c>
      <c r="D6045" s="8">
        <f t="shared" si="472"/>
        <v>104.563</v>
      </c>
      <c r="E6045" s="8">
        <v>104.542884</v>
      </c>
      <c r="F6045" s="4">
        <f t="shared" si="473"/>
        <v>-2.0116000000001577E-2</v>
      </c>
      <c r="G6045" s="4">
        <f t="shared" si="474"/>
        <v>2.0116000000001577E-2</v>
      </c>
      <c r="H6045" s="8">
        <f t="shared" si="475"/>
        <v>4.0465345600006344E-4</v>
      </c>
      <c r="J6045" s="8">
        <v>101172</v>
      </c>
      <c r="K6045" s="8">
        <f t="shared" si="471"/>
        <v>101172</v>
      </c>
    </row>
    <row r="6046" spans="1:11" x14ac:dyDescent="0.25">
      <c r="A6046" s="8">
        <v>6038</v>
      </c>
      <c r="B6046" s="8">
        <v>13</v>
      </c>
      <c r="C6046" s="8">
        <v>103949</v>
      </c>
      <c r="D6046" s="8">
        <f t="shared" si="472"/>
        <v>103.949</v>
      </c>
      <c r="E6046" s="8">
        <v>103.84224500000001</v>
      </c>
      <c r="F6046" s="4">
        <f t="shared" si="473"/>
        <v>-0.10675499999999261</v>
      </c>
      <c r="G6046" s="4">
        <f t="shared" si="474"/>
        <v>0.10675499999999261</v>
      </c>
      <c r="H6046" s="8">
        <f t="shared" si="475"/>
        <v>1.1396630024998421E-2</v>
      </c>
      <c r="J6046" s="8">
        <v>108647</v>
      </c>
      <c r="K6046" s="8">
        <f t="shared" si="471"/>
        <v>108647</v>
      </c>
    </row>
    <row r="6047" spans="1:11" x14ac:dyDescent="0.25">
      <c r="A6047" s="8">
        <v>6039</v>
      </c>
      <c r="B6047" s="8">
        <v>14</v>
      </c>
      <c r="C6047" s="8">
        <v>103752</v>
      </c>
      <c r="D6047" s="8">
        <f t="shared" si="472"/>
        <v>103.752</v>
      </c>
      <c r="E6047" s="8">
        <v>103.643833</v>
      </c>
      <c r="F6047" s="4">
        <f t="shared" si="473"/>
        <v>-0.10816699999999457</v>
      </c>
      <c r="G6047" s="4">
        <f t="shared" si="474"/>
        <v>0.10816699999999457</v>
      </c>
      <c r="H6047" s="8">
        <f t="shared" si="475"/>
        <v>1.1700099888998826E-2</v>
      </c>
      <c r="J6047" s="8">
        <v>108133</v>
      </c>
      <c r="K6047" s="8">
        <f t="shared" si="471"/>
        <v>108133</v>
      </c>
    </row>
    <row r="6048" spans="1:11" x14ac:dyDescent="0.25">
      <c r="A6048" s="8">
        <v>6040</v>
      </c>
      <c r="B6048" s="8">
        <v>15</v>
      </c>
      <c r="C6048" s="8">
        <v>103743</v>
      </c>
      <c r="D6048" s="8">
        <f t="shared" si="472"/>
        <v>103.74299999999999</v>
      </c>
      <c r="E6048" s="8">
        <v>103.62603900000001</v>
      </c>
      <c r="F6048" s="4">
        <f t="shared" si="473"/>
        <v>-0.11696099999998921</v>
      </c>
      <c r="G6048" s="4">
        <f t="shared" si="474"/>
        <v>0.11696099999998921</v>
      </c>
      <c r="H6048" s="8">
        <f t="shared" si="475"/>
        <v>1.3679875520997477E-2</v>
      </c>
      <c r="J6048" s="8">
        <v>107110</v>
      </c>
      <c r="K6048" s="8">
        <f t="shared" si="471"/>
        <v>107110</v>
      </c>
    </row>
    <row r="6049" spans="1:11" x14ac:dyDescent="0.25">
      <c r="A6049" s="8">
        <v>6041</v>
      </c>
      <c r="B6049" s="8">
        <v>16</v>
      </c>
      <c r="C6049" s="8">
        <v>81441.3</v>
      </c>
      <c r="D6049" s="8">
        <f t="shared" si="472"/>
        <v>81.441299999999998</v>
      </c>
      <c r="E6049" s="8">
        <v>82.260631000000004</v>
      </c>
      <c r="F6049" s="4">
        <f t="shared" si="473"/>
        <v>0.81933100000000536</v>
      </c>
      <c r="G6049" s="4">
        <f t="shared" si="474"/>
        <v>0.81933100000000536</v>
      </c>
      <c r="H6049" s="8">
        <f t="shared" si="475"/>
        <v>0.67130328756100877</v>
      </c>
      <c r="J6049" s="8">
        <v>106317</v>
      </c>
      <c r="K6049" s="8">
        <f t="shared" si="471"/>
        <v>106317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472"/>
        <v>-0.92471500000000006</v>
      </c>
      <c r="E6050" s="8">
        <v>-0.92471499999999995</v>
      </c>
      <c r="F6050" s="4">
        <f t="shared" si="473"/>
        <v>1.1102230246251565E-16</v>
      </c>
      <c r="G6050" s="4">
        <f t="shared" si="474"/>
        <v>1.1102230246251565E-16</v>
      </c>
      <c r="H6050" s="8">
        <f t="shared" si="475"/>
        <v>1.2325951644078309E-32</v>
      </c>
      <c r="J6050" s="8">
        <v>105472</v>
      </c>
      <c r="K6050" s="8">
        <f t="shared" si="471"/>
        <v>105472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472"/>
        <v>-0.61187499999999995</v>
      </c>
      <c r="E6051" s="8">
        <v>-0.61187499999999995</v>
      </c>
      <c r="F6051" s="4">
        <f t="shared" si="473"/>
        <v>0</v>
      </c>
      <c r="G6051" s="4">
        <f t="shared" si="474"/>
        <v>0</v>
      </c>
      <c r="H6051" s="8">
        <f t="shared" si="475"/>
        <v>0</v>
      </c>
      <c r="J6051" s="8">
        <v>105048</v>
      </c>
      <c r="K6051" s="8">
        <f t="shared" si="471"/>
        <v>105048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472"/>
        <v>-0.61187499999999995</v>
      </c>
      <c r="E6052" s="8">
        <v>-0.61187499999999995</v>
      </c>
      <c r="F6052" s="4">
        <f t="shared" si="473"/>
        <v>0</v>
      </c>
      <c r="G6052" s="4">
        <f t="shared" si="474"/>
        <v>0</v>
      </c>
      <c r="H6052" s="8">
        <f t="shared" si="475"/>
        <v>0</v>
      </c>
      <c r="J6052" s="8">
        <v>104352</v>
      </c>
      <c r="K6052" s="8">
        <f t="shared" si="471"/>
        <v>104352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472"/>
        <v>-0.61187499999999995</v>
      </c>
      <c r="E6053" s="8">
        <v>-0.61187499999999995</v>
      </c>
      <c r="F6053" s="4">
        <f t="shared" si="473"/>
        <v>0</v>
      </c>
      <c r="G6053" s="4">
        <f t="shared" si="474"/>
        <v>0</v>
      </c>
      <c r="H6053" s="8">
        <f t="shared" si="475"/>
        <v>0</v>
      </c>
      <c r="J6053" s="8">
        <v>104358</v>
      </c>
      <c r="K6053" s="8">
        <f t="shared" si="471"/>
        <v>104358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472"/>
        <v>-0.61187499999999995</v>
      </c>
      <c r="E6054" s="8">
        <v>-0.61187499999999995</v>
      </c>
      <c r="F6054" s="4">
        <f t="shared" si="473"/>
        <v>0</v>
      </c>
      <c r="G6054" s="4">
        <f t="shared" si="474"/>
        <v>0</v>
      </c>
      <c r="H6054" s="8">
        <f t="shared" si="475"/>
        <v>0</v>
      </c>
      <c r="J6054" s="8">
        <v>93582.9</v>
      </c>
      <c r="K6054" s="8">
        <f t="shared" si="471"/>
        <v>93582.9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472"/>
        <v>-0.61187499999999995</v>
      </c>
      <c r="E6055" s="8">
        <v>-0.61187499999999995</v>
      </c>
      <c r="F6055" s="4">
        <f t="shared" si="473"/>
        <v>0</v>
      </c>
      <c r="G6055" s="4">
        <f t="shared" si="474"/>
        <v>0</v>
      </c>
      <c r="H6055" s="8">
        <f t="shared" si="475"/>
        <v>0</v>
      </c>
      <c r="J6055" s="8">
        <v>-924.71500000000003</v>
      </c>
      <c r="K6055" s="8">
        <f t="shared" si="471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472"/>
        <v>-0.61187499999999995</v>
      </c>
      <c r="E6056" s="8">
        <v>-0.61187499999999995</v>
      </c>
      <c r="F6056" s="4">
        <f t="shared" si="473"/>
        <v>0</v>
      </c>
      <c r="G6056" s="4">
        <f t="shared" si="474"/>
        <v>0</v>
      </c>
      <c r="H6056" s="8">
        <f t="shared" si="475"/>
        <v>0</v>
      </c>
      <c r="J6056" s="8">
        <v>-611.875</v>
      </c>
      <c r="K6056" s="8">
        <f t="shared" si="471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472"/>
        <v>-0.61187499999999995</v>
      </c>
      <c r="E6057" s="8">
        <v>-0.61187499999999995</v>
      </c>
      <c r="F6057" s="4">
        <f t="shared" si="473"/>
        <v>0</v>
      </c>
      <c r="G6057" s="4">
        <f t="shared" si="474"/>
        <v>0</v>
      </c>
      <c r="H6057" s="8">
        <f t="shared" si="475"/>
        <v>0</v>
      </c>
      <c r="J6057" s="8">
        <v>-611.875</v>
      </c>
      <c r="K6057" s="8">
        <f t="shared" si="471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472"/>
        <v>-0.61187499999999995</v>
      </c>
      <c r="E6058" s="8">
        <v>-0.61187499999999995</v>
      </c>
      <c r="F6058" s="4">
        <f t="shared" si="473"/>
        <v>0</v>
      </c>
      <c r="G6058" s="4">
        <f t="shared" si="474"/>
        <v>0</v>
      </c>
      <c r="H6058" s="8">
        <f t="shared" si="475"/>
        <v>0</v>
      </c>
      <c r="J6058" s="8">
        <v>-611.875</v>
      </c>
      <c r="K6058" s="8">
        <f t="shared" si="471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472"/>
        <v>-0.61187499999999995</v>
      </c>
      <c r="E6059" s="8">
        <v>-0.61187499999999995</v>
      </c>
      <c r="F6059" s="4">
        <f t="shared" si="473"/>
        <v>0</v>
      </c>
      <c r="G6059" s="4">
        <f t="shared" si="474"/>
        <v>0</v>
      </c>
      <c r="H6059" s="8">
        <f t="shared" si="475"/>
        <v>0</v>
      </c>
      <c r="J6059" s="8">
        <v>-611.875</v>
      </c>
      <c r="K6059" s="8">
        <f t="shared" si="471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472"/>
        <v>-0.61187499999999995</v>
      </c>
      <c r="E6060" s="8">
        <v>-0.61187499999999995</v>
      </c>
      <c r="F6060" s="4">
        <f t="shared" si="473"/>
        <v>0</v>
      </c>
      <c r="G6060" s="4">
        <f t="shared" si="474"/>
        <v>0</v>
      </c>
      <c r="H6060" s="8">
        <f t="shared" si="475"/>
        <v>0</v>
      </c>
      <c r="J6060" s="8">
        <v>-611.875</v>
      </c>
      <c r="K6060" s="8">
        <f t="shared" ref="K6060:K6123" si="476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472"/>
        <v>-0.61187499999999995</v>
      </c>
      <c r="E6061" s="8">
        <v>-0.61187499999999995</v>
      </c>
      <c r="F6061" s="4">
        <f t="shared" si="473"/>
        <v>0</v>
      </c>
      <c r="G6061" s="4">
        <f t="shared" si="474"/>
        <v>0</v>
      </c>
      <c r="H6061" s="8">
        <f t="shared" si="475"/>
        <v>0</v>
      </c>
      <c r="J6061" s="8">
        <v>-611.875</v>
      </c>
      <c r="K6061" s="8">
        <f t="shared" si="476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472"/>
        <v>-1.0669200000000001</v>
      </c>
      <c r="E6062" s="8">
        <v>-1.0669150000000001</v>
      </c>
      <c r="F6062" s="4">
        <f t="shared" si="473"/>
        <v>5.000000000032756E-6</v>
      </c>
      <c r="G6062" s="4">
        <f t="shared" si="474"/>
        <v>5.000000000032756E-6</v>
      </c>
      <c r="H6062" s="8">
        <f t="shared" si="475"/>
        <v>2.5000000000327561E-11</v>
      </c>
      <c r="J6062" s="8">
        <v>-611.875</v>
      </c>
      <c r="K6062" s="8">
        <f t="shared" si="476"/>
        <v>-611.875</v>
      </c>
    </row>
    <row r="6063" spans="1:11" x14ac:dyDescent="0.25">
      <c r="A6063" s="8">
        <v>6055</v>
      </c>
      <c r="B6063" s="8">
        <v>6</v>
      </c>
      <c r="C6063" s="8">
        <v>-4633.2299999999996</v>
      </c>
      <c r="D6063" s="8">
        <f t="shared" si="472"/>
        <v>-4.6332299999999993</v>
      </c>
      <c r="E6063" s="8">
        <v>-4.6325390000000004</v>
      </c>
      <c r="F6063" s="4">
        <f t="shared" si="473"/>
        <v>6.9099999999888695E-4</v>
      </c>
      <c r="G6063" s="4">
        <f t="shared" si="474"/>
        <v>6.9099999999888695E-4</v>
      </c>
      <c r="H6063" s="8">
        <f t="shared" si="475"/>
        <v>4.7748099999846177E-7</v>
      </c>
      <c r="J6063" s="8">
        <v>-611.875</v>
      </c>
      <c r="K6063" s="8">
        <f t="shared" si="476"/>
        <v>-611.875</v>
      </c>
    </row>
    <row r="6064" spans="1:11" x14ac:dyDescent="0.25">
      <c r="A6064" s="8">
        <v>6056</v>
      </c>
      <c r="B6064" s="8">
        <v>7</v>
      </c>
      <c r="C6064" s="8">
        <v>53681.1</v>
      </c>
      <c r="D6064" s="8">
        <f t="shared" si="472"/>
        <v>53.681100000000001</v>
      </c>
      <c r="E6064" s="8">
        <v>52.567912999999997</v>
      </c>
      <c r="F6064" s="4">
        <f t="shared" si="473"/>
        <v>-1.1131870000000035</v>
      </c>
      <c r="G6064" s="4">
        <f t="shared" si="474"/>
        <v>1.1131870000000035</v>
      </c>
      <c r="H6064" s="8">
        <f t="shared" si="475"/>
        <v>1.2391852969690078</v>
      </c>
      <c r="J6064" s="8">
        <v>-611.875</v>
      </c>
      <c r="K6064" s="8">
        <f t="shared" si="476"/>
        <v>-611.875</v>
      </c>
    </row>
    <row r="6065" spans="1:11" x14ac:dyDescent="0.25">
      <c r="A6065" s="8">
        <v>6057</v>
      </c>
      <c r="B6065" s="8">
        <v>8</v>
      </c>
      <c r="C6065" s="8">
        <v>107733</v>
      </c>
      <c r="D6065" s="8">
        <f t="shared" si="472"/>
        <v>107.733</v>
      </c>
      <c r="E6065" s="8">
        <v>107.80881599999999</v>
      </c>
      <c r="F6065" s="4">
        <f t="shared" si="473"/>
        <v>7.5815999999989003E-2</v>
      </c>
      <c r="G6065" s="4">
        <f t="shared" si="474"/>
        <v>7.5815999999989003E-2</v>
      </c>
      <c r="H6065" s="8">
        <f t="shared" si="475"/>
        <v>5.7480658559983322E-3</v>
      </c>
      <c r="J6065" s="8">
        <v>-611.875</v>
      </c>
      <c r="K6065" s="8">
        <f t="shared" si="476"/>
        <v>-611.875</v>
      </c>
    </row>
    <row r="6066" spans="1:11" x14ac:dyDescent="0.25">
      <c r="A6066" s="8">
        <v>6058</v>
      </c>
      <c r="B6066" s="8">
        <v>9</v>
      </c>
      <c r="C6066" s="8">
        <v>106703</v>
      </c>
      <c r="D6066" s="8">
        <f t="shared" si="472"/>
        <v>106.703</v>
      </c>
      <c r="E6066" s="8">
        <v>106.94477000000001</v>
      </c>
      <c r="F6066" s="4">
        <f t="shared" si="473"/>
        <v>0.24177000000000248</v>
      </c>
      <c r="G6066" s="4">
        <f t="shared" si="474"/>
        <v>0.24177000000000248</v>
      </c>
      <c r="H6066" s="8">
        <f t="shared" si="475"/>
        <v>5.8452732900001199E-2</v>
      </c>
      <c r="J6066" s="8">
        <v>-611.875</v>
      </c>
      <c r="K6066" s="8">
        <f t="shared" si="476"/>
        <v>-611.875</v>
      </c>
    </row>
    <row r="6067" spans="1:11" x14ac:dyDescent="0.25">
      <c r="A6067" s="8">
        <v>6059</v>
      </c>
      <c r="B6067" s="8">
        <v>10</v>
      </c>
      <c r="C6067" s="8">
        <v>105541</v>
      </c>
      <c r="D6067" s="8">
        <f t="shared" si="472"/>
        <v>105.541</v>
      </c>
      <c r="E6067" s="8">
        <v>105.529545</v>
      </c>
      <c r="F6067" s="4">
        <f t="shared" si="473"/>
        <v>-1.1454999999997995E-2</v>
      </c>
      <c r="G6067" s="4">
        <f t="shared" si="474"/>
        <v>1.1454999999997995E-2</v>
      </c>
      <c r="H6067" s="8">
        <f t="shared" si="475"/>
        <v>1.3121702499995405E-4</v>
      </c>
      <c r="J6067" s="8">
        <v>-1066.92</v>
      </c>
      <c r="K6067" s="8">
        <f t="shared" si="476"/>
        <v>-1066.92</v>
      </c>
    </row>
    <row r="6068" spans="1:11" x14ac:dyDescent="0.25">
      <c r="A6068" s="8">
        <v>6060</v>
      </c>
      <c r="B6068" s="8">
        <v>11</v>
      </c>
      <c r="C6068" s="8">
        <v>104657</v>
      </c>
      <c r="D6068" s="8">
        <f t="shared" si="472"/>
        <v>104.657</v>
      </c>
      <c r="E6068" s="8">
        <v>104.62024599999999</v>
      </c>
      <c r="F6068" s="4">
        <f t="shared" si="473"/>
        <v>-3.6754000000001952E-2</v>
      </c>
      <c r="G6068" s="4">
        <f t="shared" si="474"/>
        <v>3.6754000000001952E-2</v>
      </c>
      <c r="H6068" s="8">
        <f t="shared" si="475"/>
        <v>1.3508565160001435E-3</v>
      </c>
      <c r="J6068" s="8">
        <v>-4697.0600000000004</v>
      </c>
      <c r="K6068" s="8">
        <f t="shared" si="476"/>
        <v>-4697.0600000000004</v>
      </c>
    </row>
    <row r="6069" spans="1:11" x14ac:dyDescent="0.25">
      <c r="A6069" s="8">
        <v>6061</v>
      </c>
      <c r="B6069" s="8">
        <v>12</v>
      </c>
      <c r="C6069" s="8">
        <v>104439</v>
      </c>
      <c r="D6069" s="8">
        <f t="shared" si="472"/>
        <v>104.43899999999999</v>
      </c>
      <c r="E6069" s="8">
        <v>104.455978</v>
      </c>
      <c r="F6069" s="4">
        <f t="shared" si="473"/>
        <v>1.6978000000008819E-2</v>
      </c>
      <c r="G6069" s="4">
        <f t="shared" si="474"/>
        <v>1.6978000000008819E-2</v>
      </c>
      <c r="H6069" s="8">
        <f t="shared" si="475"/>
        <v>2.8825248400029949E-4</v>
      </c>
      <c r="J6069" s="8">
        <v>86118.399999999994</v>
      </c>
      <c r="K6069" s="8">
        <f t="shared" si="476"/>
        <v>86118.399999999994</v>
      </c>
    </row>
    <row r="6070" spans="1:11" x14ac:dyDescent="0.25">
      <c r="A6070" s="8">
        <v>6062</v>
      </c>
      <c r="B6070" s="8">
        <v>13</v>
      </c>
      <c r="C6070" s="8">
        <v>104024</v>
      </c>
      <c r="D6070" s="8">
        <f t="shared" si="472"/>
        <v>104.024</v>
      </c>
      <c r="E6070" s="8">
        <v>103.963195</v>
      </c>
      <c r="F6070" s="4">
        <f t="shared" si="473"/>
        <v>-6.0805000000001996E-2</v>
      </c>
      <c r="G6070" s="4">
        <f t="shared" si="474"/>
        <v>6.0805000000001996E-2</v>
      </c>
      <c r="H6070" s="8">
        <f t="shared" si="475"/>
        <v>3.697248025000243E-3</v>
      </c>
      <c r="J6070" s="8">
        <v>108130</v>
      </c>
      <c r="K6070" s="8">
        <f t="shared" si="476"/>
        <v>108130</v>
      </c>
    </row>
    <row r="6071" spans="1:11" x14ac:dyDescent="0.25">
      <c r="A6071" s="8">
        <v>6063</v>
      </c>
      <c r="B6071" s="8">
        <v>14</v>
      </c>
      <c r="C6071" s="8">
        <v>103622</v>
      </c>
      <c r="D6071" s="8">
        <f t="shared" si="472"/>
        <v>103.622</v>
      </c>
      <c r="E6071" s="8">
        <v>103.95381999999999</v>
      </c>
      <c r="F6071" s="4">
        <f t="shared" si="473"/>
        <v>0.33181999999999334</v>
      </c>
      <c r="G6071" s="4">
        <f t="shared" si="474"/>
        <v>0.33181999999999334</v>
      </c>
      <c r="H6071" s="8">
        <f t="shared" si="475"/>
        <v>0.11010451239999558</v>
      </c>
      <c r="J6071" s="8">
        <v>107468</v>
      </c>
      <c r="K6071" s="8">
        <f t="shared" si="476"/>
        <v>107468</v>
      </c>
    </row>
    <row r="6072" spans="1:11" x14ac:dyDescent="0.25">
      <c r="A6072" s="8">
        <v>6064</v>
      </c>
      <c r="B6072" s="8">
        <v>15</v>
      </c>
      <c r="C6072" s="8">
        <v>92958.2</v>
      </c>
      <c r="D6072" s="8">
        <f t="shared" si="472"/>
        <v>92.958199999999991</v>
      </c>
      <c r="E6072" s="8">
        <v>93.720446999999993</v>
      </c>
      <c r="F6072" s="4">
        <f t="shared" si="473"/>
        <v>0.76224700000000212</v>
      </c>
      <c r="G6072" s="4">
        <f t="shared" si="474"/>
        <v>0.76224700000000212</v>
      </c>
      <c r="H6072" s="8">
        <f t="shared" si="475"/>
        <v>0.58102048900900327</v>
      </c>
      <c r="J6072" s="8">
        <v>106707</v>
      </c>
      <c r="K6072" s="8">
        <f t="shared" si="476"/>
        <v>106707</v>
      </c>
    </row>
    <row r="6073" spans="1:11" x14ac:dyDescent="0.25">
      <c r="A6073" s="8">
        <v>6065</v>
      </c>
      <c r="B6073" s="8">
        <v>16</v>
      </c>
      <c r="C6073" s="8">
        <v>44595.4</v>
      </c>
      <c r="D6073" s="8">
        <f t="shared" si="472"/>
        <v>44.595399999999998</v>
      </c>
      <c r="E6073" s="8">
        <v>45.077629000000002</v>
      </c>
      <c r="F6073" s="4">
        <f t="shared" si="473"/>
        <v>0.48222900000000379</v>
      </c>
      <c r="G6073" s="4">
        <f t="shared" si="474"/>
        <v>0.48222900000000379</v>
      </c>
      <c r="H6073" s="8">
        <f t="shared" si="475"/>
        <v>0.23254480844100367</v>
      </c>
      <c r="J6073" s="8">
        <v>105669</v>
      </c>
      <c r="K6073" s="8">
        <f t="shared" si="476"/>
        <v>105669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472"/>
        <v>-0.92471500000000006</v>
      </c>
      <c r="E6074" s="8">
        <v>-0.92471499999999995</v>
      </c>
      <c r="F6074" s="4">
        <f t="shared" si="473"/>
        <v>1.1102230246251565E-16</v>
      </c>
      <c r="G6074" s="4">
        <f t="shared" si="474"/>
        <v>1.1102230246251565E-16</v>
      </c>
      <c r="H6074" s="8">
        <f t="shared" si="475"/>
        <v>1.2325951644078309E-32</v>
      </c>
      <c r="J6074" s="8">
        <v>104667</v>
      </c>
      <c r="K6074" s="8">
        <f t="shared" si="476"/>
        <v>104667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472"/>
        <v>-0.61187499999999995</v>
      </c>
      <c r="E6075" s="8">
        <v>-0.61187499999999995</v>
      </c>
      <c r="F6075" s="4">
        <f t="shared" si="473"/>
        <v>0</v>
      </c>
      <c r="G6075" s="4">
        <f t="shared" si="474"/>
        <v>0</v>
      </c>
      <c r="H6075" s="8">
        <f t="shared" si="475"/>
        <v>0</v>
      </c>
      <c r="J6075" s="8">
        <v>103973</v>
      </c>
      <c r="K6075" s="8">
        <f t="shared" si="476"/>
        <v>103973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472"/>
        <v>-0.61187499999999995</v>
      </c>
      <c r="E6076" s="8">
        <v>-0.61187499999999995</v>
      </c>
      <c r="F6076" s="4">
        <f t="shared" si="473"/>
        <v>0</v>
      </c>
      <c r="G6076" s="4">
        <f t="shared" si="474"/>
        <v>0</v>
      </c>
      <c r="H6076" s="8">
        <f t="shared" si="475"/>
        <v>0</v>
      </c>
      <c r="J6076" s="8">
        <v>103772</v>
      </c>
      <c r="K6076" s="8">
        <f t="shared" si="476"/>
        <v>103772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472"/>
        <v>-0.61187499999999995</v>
      </c>
      <c r="E6077" s="8">
        <v>-0.61187499999999995</v>
      </c>
      <c r="F6077" s="4">
        <f t="shared" si="473"/>
        <v>0</v>
      </c>
      <c r="G6077" s="4">
        <f t="shared" si="474"/>
        <v>0</v>
      </c>
      <c r="H6077" s="8">
        <f t="shared" si="475"/>
        <v>0</v>
      </c>
      <c r="J6077" s="8">
        <v>103760</v>
      </c>
      <c r="K6077" s="8">
        <f t="shared" si="476"/>
        <v>103760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472"/>
        <v>-0.61187499999999995</v>
      </c>
      <c r="E6078" s="8">
        <v>-0.61187499999999995</v>
      </c>
      <c r="F6078" s="4">
        <f t="shared" si="473"/>
        <v>0</v>
      </c>
      <c r="G6078" s="4">
        <f t="shared" si="474"/>
        <v>0</v>
      </c>
      <c r="H6078" s="8">
        <f t="shared" si="475"/>
        <v>0</v>
      </c>
      <c r="J6078" s="8">
        <v>82438.600000000006</v>
      </c>
      <c r="K6078" s="8">
        <f t="shared" si="476"/>
        <v>82438.600000000006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472"/>
        <v>-0.61187499999999995</v>
      </c>
      <c r="E6079" s="8">
        <v>-0.61187499999999995</v>
      </c>
      <c r="F6079" s="4">
        <f t="shared" si="473"/>
        <v>0</v>
      </c>
      <c r="G6079" s="4">
        <f t="shared" si="474"/>
        <v>0</v>
      </c>
      <c r="H6079" s="8">
        <f t="shared" si="475"/>
        <v>0</v>
      </c>
      <c r="J6079" s="8">
        <v>-924.71500000000003</v>
      </c>
      <c r="K6079" s="8">
        <f t="shared" si="476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472"/>
        <v>-0.61187499999999995</v>
      </c>
      <c r="E6080" s="8">
        <v>-0.61187499999999995</v>
      </c>
      <c r="F6080" s="4">
        <f t="shared" si="473"/>
        <v>0</v>
      </c>
      <c r="G6080" s="4">
        <f t="shared" si="474"/>
        <v>0</v>
      </c>
      <c r="H6080" s="8">
        <f t="shared" si="475"/>
        <v>0</v>
      </c>
      <c r="J6080" s="8">
        <v>-611.875</v>
      </c>
      <c r="K6080" s="8">
        <f t="shared" si="476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472"/>
        <v>-0.61187499999999995</v>
      </c>
      <c r="E6081" s="8">
        <v>-0.61187499999999995</v>
      </c>
      <c r="F6081" s="4">
        <f t="shared" si="473"/>
        <v>0</v>
      </c>
      <c r="G6081" s="4">
        <f t="shared" si="474"/>
        <v>0</v>
      </c>
      <c r="H6081" s="8">
        <f t="shared" si="475"/>
        <v>0</v>
      </c>
      <c r="J6081" s="8">
        <v>-611.875</v>
      </c>
      <c r="K6081" s="8">
        <f t="shared" si="476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472"/>
        <v>-0.61187499999999995</v>
      </c>
      <c r="E6082" s="8">
        <v>-0.61187499999999995</v>
      </c>
      <c r="F6082" s="4">
        <f t="shared" si="473"/>
        <v>0</v>
      </c>
      <c r="G6082" s="4">
        <f t="shared" si="474"/>
        <v>0</v>
      </c>
      <c r="H6082" s="8">
        <f t="shared" si="475"/>
        <v>0</v>
      </c>
      <c r="J6082" s="8">
        <v>-611.875</v>
      </c>
      <c r="K6082" s="8">
        <f t="shared" si="476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472"/>
        <v>-0.61187499999999995</v>
      </c>
      <c r="E6083" s="8">
        <v>-0.61187499999999995</v>
      </c>
      <c r="F6083" s="4">
        <f t="shared" si="473"/>
        <v>0</v>
      </c>
      <c r="G6083" s="4">
        <f t="shared" si="474"/>
        <v>0</v>
      </c>
      <c r="H6083" s="8">
        <f t="shared" si="475"/>
        <v>0</v>
      </c>
      <c r="J6083" s="8">
        <v>-611.875</v>
      </c>
      <c r="K6083" s="8">
        <f t="shared" si="476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472"/>
        <v>-0.61187499999999995</v>
      </c>
      <c r="E6084" s="8">
        <v>-0.61187499999999995</v>
      </c>
      <c r="F6084" s="4">
        <f t="shared" si="473"/>
        <v>0</v>
      </c>
      <c r="G6084" s="4">
        <f t="shared" si="474"/>
        <v>0</v>
      </c>
      <c r="H6084" s="8">
        <f t="shared" si="475"/>
        <v>0</v>
      </c>
      <c r="J6084" s="8">
        <v>-611.875</v>
      </c>
      <c r="K6084" s="8">
        <f t="shared" si="476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472"/>
        <v>-0.61187499999999995</v>
      </c>
      <c r="E6085" s="8">
        <v>-0.61187499999999995</v>
      </c>
      <c r="F6085" s="4">
        <f t="shared" si="473"/>
        <v>0</v>
      </c>
      <c r="G6085" s="4">
        <f t="shared" si="474"/>
        <v>0</v>
      </c>
      <c r="H6085" s="8">
        <f t="shared" si="475"/>
        <v>0</v>
      </c>
      <c r="J6085" s="8">
        <v>-611.875</v>
      </c>
      <c r="K6085" s="8">
        <f t="shared" si="476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472"/>
        <v>-1.0669200000000001</v>
      </c>
      <c r="E6086" s="8">
        <v>-1.0669150000000001</v>
      </c>
      <c r="F6086" s="4">
        <f t="shared" si="473"/>
        <v>5.000000000032756E-6</v>
      </c>
      <c r="G6086" s="4">
        <f t="shared" si="474"/>
        <v>5.000000000032756E-6</v>
      </c>
      <c r="H6086" s="8">
        <f t="shared" si="475"/>
        <v>2.5000000000327561E-11</v>
      </c>
      <c r="J6086" s="8">
        <v>-611.875</v>
      </c>
      <c r="K6086" s="8">
        <f t="shared" si="476"/>
        <v>-611.875</v>
      </c>
    </row>
    <row r="6087" spans="1:11" x14ac:dyDescent="0.25">
      <c r="A6087" s="8">
        <v>6079</v>
      </c>
      <c r="B6087" s="8">
        <v>6</v>
      </c>
      <c r="C6087" s="8">
        <v>-4732.38</v>
      </c>
      <c r="D6087" s="8">
        <f t="shared" si="472"/>
        <v>-4.73238</v>
      </c>
      <c r="E6087" s="8">
        <v>-4.7304909999999998</v>
      </c>
      <c r="F6087" s="4">
        <f t="shared" si="473"/>
        <v>1.8890000000002516E-3</v>
      </c>
      <c r="G6087" s="4">
        <f t="shared" si="474"/>
        <v>1.8890000000002516E-3</v>
      </c>
      <c r="H6087" s="8">
        <f t="shared" si="475"/>
        <v>3.5683210000009505E-6</v>
      </c>
      <c r="J6087" s="8">
        <v>-611.875</v>
      </c>
      <c r="K6087" s="8">
        <f t="shared" si="476"/>
        <v>-611.875</v>
      </c>
    </row>
    <row r="6088" spans="1:11" x14ac:dyDescent="0.25">
      <c r="A6088" s="8">
        <v>6080</v>
      </c>
      <c r="B6088" s="8">
        <v>7</v>
      </c>
      <c r="C6088" s="8">
        <v>105160</v>
      </c>
      <c r="D6088" s="8">
        <f t="shared" si="472"/>
        <v>105.16</v>
      </c>
      <c r="E6088" s="8">
        <v>104.75676900000001</v>
      </c>
      <c r="F6088" s="4">
        <f t="shared" si="473"/>
        <v>-0.40323099999999101</v>
      </c>
      <c r="G6088" s="4">
        <f t="shared" si="474"/>
        <v>0.40323099999999101</v>
      </c>
      <c r="H6088" s="8">
        <f t="shared" si="475"/>
        <v>0.16259523936099277</v>
      </c>
      <c r="J6088" s="8">
        <v>-611.875</v>
      </c>
      <c r="K6088" s="8">
        <f t="shared" si="476"/>
        <v>-611.875</v>
      </c>
    </row>
    <row r="6089" spans="1:11" x14ac:dyDescent="0.25">
      <c r="A6089" s="8">
        <v>6081</v>
      </c>
      <c r="B6089" s="8">
        <v>8</v>
      </c>
      <c r="C6089" s="8">
        <v>108262</v>
      </c>
      <c r="D6089" s="8">
        <f t="shared" ref="D6089:D6152" si="477">C6089/1000</f>
        <v>108.262</v>
      </c>
      <c r="E6089" s="8">
        <v>108.335222</v>
      </c>
      <c r="F6089" s="4">
        <f t="shared" ref="F6089:F6152" si="478">(E6089- D6089)</f>
        <v>7.3222000000001231E-2</v>
      </c>
      <c r="G6089" s="4">
        <f t="shared" ref="G6089:G6152" si="479">ABS(F6089)</f>
        <v>7.3222000000001231E-2</v>
      </c>
      <c r="H6089" s="8">
        <f t="shared" ref="H6089:H6152" si="480">(G6089^2)</f>
        <v>5.3614612840001798E-3</v>
      </c>
      <c r="J6089" s="8">
        <v>-611.875</v>
      </c>
      <c r="K6089" s="8">
        <f t="shared" si="476"/>
        <v>-611.875</v>
      </c>
    </row>
    <row r="6090" spans="1:11" x14ac:dyDescent="0.25">
      <c r="A6090" s="8">
        <v>6082</v>
      </c>
      <c r="B6090" s="8">
        <v>9</v>
      </c>
      <c r="C6090" s="8">
        <v>107178</v>
      </c>
      <c r="D6090" s="8">
        <f t="shared" si="477"/>
        <v>107.178</v>
      </c>
      <c r="E6090" s="8">
        <v>107.479252</v>
      </c>
      <c r="F6090" s="4">
        <f t="shared" si="478"/>
        <v>0.30125200000000518</v>
      </c>
      <c r="G6090" s="4">
        <f t="shared" si="479"/>
        <v>0.30125200000000518</v>
      </c>
      <c r="H6090" s="8">
        <f t="shared" si="480"/>
        <v>9.0752767504003129E-2</v>
      </c>
      <c r="J6090" s="8">
        <v>-611.875</v>
      </c>
      <c r="K6090" s="8">
        <f t="shared" si="476"/>
        <v>-611.875</v>
      </c>
    </row>
    <row r="6091" spans="1:11" x14ac:dyDescent="0.25">
      <c r="A6091" s="8">
        <v>6083</v>
      </c>
      <c r="B6091" s="8">
        <v>10</v>
      </c>
      <c r="C6091" s="8">
        <v>105898</v>
      </c>
      <c r="D6091" s="8">
        <f t="shared" si="477"/>
        <v>105.898</v>
      </c>
      <c r="E6091" s="8">
        <v>106.148308</v>
      </c>
      <c r="F6091" s="4">
        <f t="shared" si="478"/>
        <v>0.25030800000000397</v>
      </c>
      <c r="G6091" s="4">
        <f t="shared" si="479"/>
        <v>0.25030800000000397</v>
      </c>
      <c r="H6091" s="8">
        <f t="shared" si="480"/>
        <v>6.2654094864001988E-2</v>
      </c>
      <c r="J6091" s="8">
        <v>-1066.92</v>
      </c>
      <c r="K6091" s="8">
        <f t="shared" si="476"/>
        <v>-1066.92</v>
      </c>
    </row>
    <row r="6092" spans="1:11" x14ac:dyDescent="0.25">
      <c r="A6092" s="8">
        <v>6084</v>
      </c>
      <c r="B6092" s="8">
        <v>11</v>
      </c>
      <c r="C6092" s="8">
        <v>105002</v>
      </c>
      <c r="D6092" s="8">
        <f t="shared" si="477"/>
        <v>105.002</v>
      </c>
      <c r="E6092" s="8">
        <v>105.243126</v>
      </c>
      <c r="F6092" s="4">
        <f t="shared" si="478"/>
        <v>0.24112600000000839</v>
      </c>
      <c r="G6092" s="4">
        <f t="shared" si="479"/>
        <v>0.24112600000000839</v>
      </c>
      <c r="H6092" s="8">
        <f t="shared" si="480"/>
        <v>5.8141747876004048E-2</v>
      </c>
      <c r="J6092" s="8">
        <v>-4632.8500000000004</v>
      </c>
      <c r="K6092" s="8">
        <f t="shared" si="476"/>
        <v>-4632.8500000000004</v>
      </c>
    </row>
    <row r="6093" spans="1:11" x14ac:dyDescent="0.25">
      <c r="A6093" s="8">
        <v>6085</v>
      </c>
      <c r="B6093" s="8">
        <v>12</v>
      </c>
      <c r="C6093" s="8">
        <v>84843.7</v>
      </c>
      <c r="D6093" s="8">
        <f t="shared" si="477"/>
        <v>84.843699999999998</v>
      </c>
      <c r="E6093" s="8">
        <v>84.902565999999993</v>
      </c>
      <c r="F6093" s="4">
        <f t="shared" si="478"/>
        <v>5.8865999999994756E-2</v>
      </c>
      <c r="G6093" s="4">
        <f t="shared" si="479"/>
        <v>5.8865999999994756E-2</v>
      </c>
      <c r="H6093" s="8">
        <f t="shared" si="480"/>
        <v>3.4652059559993828E-3</v>
      </c>
      <c r="J6093" s="8">
        <v>52699.7</v>
      </c>
      <c r="K6093" s="8">
        <f t="shared" si="476"/>
        <v>52699.7</v>
      </c>
    </row>
    <row r="6094" spans="1:11" x14ac:dyDescent="0.25">
      <c r="A6094" s="8">
        <v>6086</v>
      </c>
      <c r="B6094" s="8">
        <v>13</v>
      </c>
      <c r="C6094" s="8">
        <v>104016</v>
      </c>
      <c r="D6094" s="8">
        <f t="shared" si="477"/>
        <v>104.01600000000001</v>
      </c>
      <c r="E6094" s="8">
        <v>104.27016999999999</v>
      </c>
      <c r="F6094" s="4">
        <f t="shared" si="478"/>
        <v>0.25416999999998779</v>
      </c>
      <c r="G6094" s="4">
        <f t="shared" si="479"/>
        <v>0.25416999999998779</v>
      </c>
      <c r="H6094" s="8">
        <f t="shared" si="480"/>
        <v>6.4602388899993798E-2</v>
      </c>
      <c r="J6094" s="8">
        <v>107822</v>
      </c>
      <c r="K6094" s="8">
        <f t="shared" si="476"/>
        <v>107822</v>
      </c>
    </row>
    <row r="6095" spans="1:11" x14ac:dyDescent="0.25">
      <c r="A6095" s="8">
        <v>6087</v>
      </c>
      <c r="B6095" s="8">
        <v>14</v>
      </c>
      <c r="C6095" s="8">
        <v>103744</v>
      </c>
      <c r="D6095" s="8">
        <f t="shared" si="477"/>
        <v>103.744</v>
      </c>
      <c r="E6095" s="8">
        <v>103.960115</v>
      </c>
      <c r="F6095" s="4">
        <f t="shared" si="478"/>
        <v>0.21611500000000206</v>
      </c>
      <c r="G6095" s="4">
        <f t="shared" si="479"/>
        <v>0.21611500000000206</v>
      </c>
      <c r="H6095" s="8">
        <f t="shared" si="480"/>
        <v>4.6705693225000885E-2</v>
      </c>
      <c r="J6095" s="8">
        <v>106987</v>
      </c>
      <c r="K6095" s="8">
        <f t="shared" si="476"/>
        <v>106987</v>
      </c>
    </row>
    <row r="6096" spans="1:11" x14ac:dyDescent="0.25">
      <c r="A6096" s="8">
        <v>6088</v>
      </c>
      <c r="B6096" s="8">
        <v>15</v>
      </c>
      <c r="C6096" s="8">
        <v>103616</v>
      </c>
      <c r="D6096" s="8">
        <f t="shared" si="477"/>
        <v>103.616</v>
      </c>
      <c r="E6096" s="8">
        <v>103.958236</v>
      </c>
      <c r="F6096" s="4">
        <f t="shared" si="478"/>
        <v>0.34223599999999976</v>
      </c>
      <c r="G6096" s="4">
        <f t="shared" si="479"/>
        <v>0.34223599999999976</v>
      </c>
      <c r="H6096" s="8">
        <f t="shared" si="480"/>
        <v>0.11712547969599983</v>
      </c>
      <c r="J6096" s="8">
        <v>105616</v>
      </c>
      <c r="K6096" s="8">
        <f t="shared" si="476"/>
        <v>105616</v>
      </c>
    </row>
    <row r="6097" spans="1:11" x14ac:dyDescent="0.25">
      <c r="A6097" s="8">
        <v>6089</v>
      </c>
      <c r="B6097" s="8">
        <v>16</v>
      </c>
      <c r="C6097" s="8">
        <v>84071.4</v>
      </c>
      <c r="D6097" s="8">
        <f t="shared" si="477"/>
        <v>84.071399999999997</v>
      </c>
      <c r="E6097" s="8">
        <v>85.053748999999996</v>
      </c>
      <c r="F6097" s="4">
        <f t="shared" si="478"/>
        <v>0.98234899999999925</v>
      </c>
      <c r="G6097" s="4">
        <f t="shared" si="479"/>
        <v>0.98234899999999925</v>
      </c>
      <c r="H6097" s="8">
        <f t="shared" si="480"/>
        <v>0.96500955780099851</v>
      </c>
      <c r="J6097" s="8">
        <v>104740</v>
      </c>
      <c r="K6097" s="8">
        <f t="shared" si="476"/>
        <v>104740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477"/>
        <v>-0.92471500000000006</v>
      </c>
      <c r="E6098" s="8">
        <v>-0.92471499999999995</v>
      </c>
      <c r="F6098" s="4">
        <f t="shared" si="478"/>
        <v>1.1102230246251565E-16</v>
      </c>
      <c r="G6098" s="4">
        <f t="shared" si="479"/>
        <v>1.1102230246251565E-16</v>
      </c>
      <c r="H6098" s="8">
        <f t="shared" si="480"/>
        <v>1.2325951644078309E-32</v>
      </c>
      <c r="J6098" s="8">
        <v>104580</v>
      </c>
      <c r="K6098" s="8">
        <f t="shared" si="476"/>
        <v>104580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477"/>
        <v>-0.61187499999999995</v>
      </c>
      <c r="E6099" s="8">
        <v>-0.61187499999999995</v>
      </c>
      <c r="F6099" s="4">
        <f t="shared" si="478"/>
        <v>0</v>
      </c>
      <c r="G6099" s="4">
        <f t="shared" si="479"/>
        <v>0</v>
      </c>
      <c r="H6099" s="8">
        <f t="shared" si="480"/>
        <v>0</v>
      </c>
      <c r="J6099" s="8">
        <v>104088</v>
      </c>
      <c r="K6099" s="8">
        <f t="shared" si="476"/>
        <v>104088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477"/>
        <v>-0.61187499999999995</v>
      </c>
      <c r="E6100" s="8">
        <v>-0.61187499999999995</v>
      </c>
      <c r="F6100" s="4">
        <f t="shared" si="478"/>
        <v>0</v>
      </c>
      <c r="G6100" s="4">
        <f t="shared" si="479"/>
        <v>0</v>
      </c>
      <c r="H6100" s="8">
        <f t="shared" si="480"/>
        <v>0</v>
      </c>
      <c r="J6100" s="8">
        <v>104078</v>
      </c>
      <c r="K6100" s="8">
        <f t="shared" si="476"/>
        <v>104078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477"/>
        <v>-0.61187499999999995</v>
      </c>
      <c r="E6101" s="8">
        <v>-0.61187499999999995</v>
      </c>
      <c r="F6101" s="4">
        <f t="shared" si="478"/>
        <v>0</v>
      </c>
      <c r="G6101" s="4">
        <f t="shared" si="479"/>
        <v>0</v>
      </c>
      <c r="H6101" s="8">
        <f t="shared" si="480"/>
        <v>0</v>
      </c>
      <c r="J6101" s="8">
        <v>93873.3</v>
      </c>
      <c r="K6101" s="8">
        <f t="shared" si="476"/>
        <v>93873.3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477"/>
        <v>-0.61187499999999995</v>
      </c>
      <c r="E6102" s="8">
        <v>-0.61187499999999995</v>
      </c>
      <c r="F6102" s="4">
        <f t="shared" si="478"/>
        <v>0</v>
      </c>
      <c r="G6102" s="4">
        <f t="shared" si="479"/>
        <v>0</v>
      </c>
      <c r="H6102" s="8">
        <f t="shared" si="480"/>
        <v>0</v>
      </c>
      <c r="J6102" s="8">
        <v>45267.9</v>
      </c>
      <c r="K6102" s="8">
        <f t="shared" si="476"/>
        <v>45267.9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477"/>
        <v>-0.61187499999999995</v>
      </c>
      <c r="E6103" s="8">
        <v>-0.61187499999999995</v>
      </c>
      <c r="F6103" s="4">
        <f t="shared" si="478"/>
        <v>0</v>
      </c>
      <c r="G6103" s="4">
        <f t="shared" si="479"/>
        <v>0</v>
      </c>
      <c r="H6103" s="8">
        <f t="shared" si="480"/>
        <v>0</v>
      </c>
      <c r="J6103" s="8">
        <v>-924.71500000000003</v>
      </c>
      <c r="K6103" s="8">
        <f t="shared" si="476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477"/>
        <v>-0.61187499999999995</v>
      </c>
      <c r="E6104" s="8">
        <v>-0.61187499999999995</v>
      </c>
      <c r="F6104" s="4">
        <f t="shared" si="478"/>
        <v>0</v>
      </c>
      <c r="G6104" s="4">
        <f t="shared" si="479"/>
        <v>0</v>
      </c>
      <c r="H6104" s="8">
        <f t="shared" si="480"/>
        <v>0</v>
      </c>
      <c r="J6104" s="8">
        <v>-611.875</v>
      </c>
      <c r="K6104" s="8">
        <f t="shared" si="476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477"/>
        <v>-0.61187499999999995</v>
      </c>
      <c r="E6105" s="8">
        <v>-0.61187499999999995</v>
      </c>
      <c r="F6105" s="4">
        <f t="shared" si="478"/>
        <v>0</v>
      </c>
      <c r="G6105" s="4">
        <f t="shared" si="479"/>
        <v>0</v>
      </c>
      <c r="H6105" s="8">
        <f t="shared" si="480"/>
        <v>0</v>
      </c>
      <c r="J6105" s="8">
        <v>-611.875</v>
      </c>
      <c r="K6105" s="8">
        <f t="shared" si="476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477"/>
        <v>-0.61187499999999995</v>
      </c>
      <c r="E6106" s="8">
        <v>-0.61187499999999995</v>
      </c>
      <c r="F6106" s="4">
        <f t="shared" si="478"/>
        <v>0</v>
      </c>
      <c r="G6106" s="4">
        <f t="shared" si="479"/>
        <v>0</v>
      </c>
      <c r="H6106" s="8">
        <f t="shared" si="480"/>
        <v>0</v>
      </c>
      <c r="J6106" s="8">
        <v>-611.875</v>
      </c>
      <c r="K6106" s="8">
        <f t="shared" si="476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477"/>
        <v>-0.61187499999999995</v>
      </c>
      <c r="E6107" s="8">
        <v>-0.61187499999999995</v>
      </c>
      <c r="F6107" s="4">
        <f t="shared" si="478"/>
        <v>0</v>
      </c>
      <c r="G6107" s="4">
        <f t="shared" si="479"/>
        <v>0</v>
      </c>
      <c r="H6107" s="8">
        <f t="shared" si="480"/>
        <v>0</v>
      </c>
      <c r="J6107" s="8">
        <v>-611.875</v>
      </c>
      <c r="K6107" s="8">
        <f t="shared" si="476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477"/>
        <v>-0.61187499999999995</v>
      </c>
      <c r="E6108" s="8">
        <v>-0.61187499999999995</v>
      </c>
      <c r="F6108" s="4">
        <f t="shared" si="478"/>
        <v>0</v>
      </c>
      <c r="G6108" s="4">
        <f t="shared" si="479"/>
        <v>0</v>
      </c>
      <c r="H6108" s="8">
        <f t="shared" si="480"/>
        <v>0</v>
      </c>
      <c r="J6108" s="8">
        <v>-611.875</v>
      </c>
      <c r="K6108" s="8">
        <f t="shared" si="476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477"/>
        <v>-0.61187499999999995</v>
      </c>
      <c r="E6109" s="8">
        <v>-0.61187499999999995</v>
      </c>
      <c r="F6109" s="4">
        <f t="shared" si="478"/>
        <v>0</v>
      </c>
      <c r="G6109" s="4">
        <f t="shared" si="479"/>
        <v>0</v>
      </c>
      <c r="H6109" s="8">
        <f t="shared" si="480"/>
        <v>0</v>
      </c>
      <c r="J6109" s="8">
        <v>-611.875</v>
      </c>
      <c r="K6109" s="8">
        <f t="shared" si="476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477"/>
        <v>-1.0669200000000001</v>
      </c>
      <c r="E6110" s="8">
        <v>-1.0669150000000001</v>
      </c>
      <c r="F6110" s="4">
        <f t="shared" si="478"/>
        <v>5.000000000032756E-6</v>
      </c>
      <c r="G6110" s="4">
        <f t="shared" si="479"/>
        <v>5.000000000032756E-6</v>
      </c>
      <c r="H6110" s="8">
        <f t="shared" si="480"/>
        <v>2.5000000000327561E-11</v>
      </c>
      <c r="J6110" s="8">
        <v>-611.875</v>
      </c>
      <c r="K6110" s="8">
        <f t="shared" si="476"/>
        <v>-611.875</v>
      </c>
    </row>
    <row r="6111" spans="1:11" x14ac:dyDescent="0.25">
      <c r="A6111" s="8">
        <v>6103</v>
      </c>
      <c r="B6111" s="8">
        <v>6</v>
      </c>
      <c r="C6111" s="8">
        <v>-4720.7700000000004</v>
      </c>
      <c r="D6111" s="8">
        <f t="shared" si="477"/>
        <v>-4.7207700000000008</v>
      </c>
      <c r="E6111" s="8">
        <v>-4.7204459999999999</v>
      </c>
      <c r="F6111" s="4">
        <f t="shared" si="478"/>
        <v>3.2400000000087914E-4</v>
      </c>
      <c r="G6111" s="4">
        <f t="shared" si="479"/>
        <v>3.2400000000087914E-4</v>
      </c>
      <c r="H6111" s="8">
        <f t="shared" si="480"/>
        <v>1.0497600000056968E-7</v>
      </c>
      <c r="J6111" s="8">
        <v>-611.875</v>
      </c>
      <c r="K6111" s="8">
        <f t="shared" si="476"/>
        <v>-611.875</v>
      </c>
    </row>
    <row r="6112" spans="1:11" x14ac:dyDescent="0.25">
      <c r="A6112" s="8">
        <v>6104</v>
      </c>
      <c r="B6112" s="8">
        <v>7</v>
      </c>
      <c r="C6112" s="8">
        <v>98949.4</v>
      </c>
      <c r="D6112" s="8">
        <f t="shared" si="477"/>
        <v>98.949399999999997</v>
      </c>
      <c r="E6112" s="8">
        <v>98.817072999999993</v>
      </c>
      <c r="F6112" s="4">
        <f t="shared" si="478"/>
        <v>-0.13232700000000364</v>
      </c>
      <c r="G6112" s="4">
        <f t="shared" si="479"/>
        <v>0.13232700000000364</v>
      </c>
      <c r="H6112" s="8">
        <f t="shared" si="480"/>
        <v>1.7510434929000961E-2</v>
      </c>
      <c r="J6112" s="8">
        <v>-611.875</v>
      </c>
      <c r="K6112" s="8">
        <f t="shared" si="476"/>
        <v>-611.875</v>
      </c>
    </row>
    <row r="6113" spans="1:11" x14ac:dyDescent="0.25">
      <c r="A6113" s="8">
        <v>6105</v>
      </c>
      <c r="B6113" s="8">
        <v>8</v>
      </c>
      <c r="C6113" s="8">
        <v>108131</v>
      </c>
      <c r="D6113" s="8">
        <f t="shared" si="477"/>
        <v>108.131</v>
      </c>
      <c r="E6113" s="8">
        <v>108.138745</v>
      </c>
      <c r="F6113" s="4">
        <f t="shared" si="478"/>
        <v>7.7449999999998909E-3</v>
      </c>
      <c r="G6113" s="4">
        <f t="shared" si="479"/>
        <v>7.7449999999998909E-3</v>
      </c>
      <c r="H6113" s="8">
        <f t="shared" si="480"/>
        <v>5.998502499999831E-5</v>
      </c>
      <c r="J6113" s="8">
        <v>-611.875</v>
      </c>
      <c r="K6113" s="8">
        <f t="shared" si="476"/>
        <v>-611.875</v>
      </c>
    </row>
    <row r="6114" spans="1:11" x14ac:dyDescent="0.25">
      <c r="A6114" s="8">
        <v>6106</v>
      </c>
      <c r="B6114" s="8">
        <v>9</v>
      </c>
      <c r="C6114" s="8">
        <v>106970</v>
      </c>
      <c r="D6114" s="8">
        <f t="shared" si="477"/>
        <v>106.97</v>
      </c>
      <c r="E6114" s="8">
        <v>107.43646699999999</v>
      </c>
      <c r="F6114" s="4">
        <f t="shared" si="478"/>
        <v>0.46646699999999441</v>
      </c>
      <c r="G6114" s="4">
        <f t="shared" si="479"/>
        <v>0.46646699999999441</v>
      </c>
      <c r="H6114" s="8">
        <f t="shared" si="480"/>
        <v>0.2175914620889948</v>
      </c>
      <c r="J6114" s="8">
        <v>-611.875</v>
      </c>
      <c r="K6114" s="8">
        <f t="shared" si="476"/>
        <v>-611.875</v>
      </c>
    </row>
    <row r="6115" spans="1:11" x14ac:dyDescent="0.25">
      <c r="A6115" s="8">
        <v>6107</v>
      </c>
      <c r="B6115" s="8">
        <v>10</v>
      </c>
      <c r="C6115" s="8">
        <v>105997</v>
      </c>
      <c r="D6115" s="8">
        <f t="shared" si="477"/>
        <v>105.997</v>
      </c>
      <c r="E6115" s="8">
        <v>106.258594</v>
      </c>
      <c r="F6115" s="4">
        <f t="shared" si="478"/>
        <v>0.26159400000000232</v>
      </c>
      <c r="G6115" s="4">
        <f t="shared" si="479"/>
        <v>0.26159400000000232</v>
      </c>
      <c r="H6115" s="8">
        <f t="shared" si="480"/>
        <v>6.8431420836001219E-2</v>
      </c>
      <c r="J6115" s="8">
        <v>-1066.92</v>
      </c>
      <c r="K6115" s="8">
        <f t="shared" si="476"/>
        <v>-1066.92</v>
      </c>
    </row>
    <row r="6116" spans="1:11" x14ac:dyDescent="0.25">
      <c r="A6116" s="8">
        <v>6108</v>
      </c>
      <c r="B6116" s="8">
        <v>11</v>
      </c>
      <c r="C6116" s="8">
        <v>105123</v>
      </c>
      <c r="D6116" s="8">
        <f t="shared" si="477"/>
        <v>105.123</v>
      </c>
      <c r="E6116" s="8">
        <v>105.34774400000001</v>
      </c>
      <c r="F6116" s="4">
        <f t="shared" si="478"/>
        <v>0.22474400000000117</v>
      </c>
      <c r="G6116" s="4">
        <f t="shared" si="479"/>
        <v>0.22474400000000117</v>
      </c>
      <c r="H6116" s="8">
        <f t="shared" si="480"/>
        <v>5.0509865536000523E-2</v>
      </c>
      <c r="J6116" s="8">
        <v>-4731.2299999999996</v>
      </c>
      <c r="K6116" s="8">
        <f t="shared" si="476"/>
        <v>-4731.2299999999996</v>
      </c>
    </row>
    <row r="6117" spans="1:11" x14ac:dyDescent="0.25">
      <c r="A6117" s="8">
        <v>6109</v>
      </c>
      <c r="B6117" s="8">
        <v>12</v>
      </c>
      <c r="C6117" s="8">
        <v>104465</v>
      </c>
      <c r="D6117" s="8">
        <f t="shared" si="477"/>
        <v>104.465</v>
      </c>
      <c r="E6117" s="8">
        <v>104.646817</v>
      </c>
      <c r="F6117" s="4">
        <f t="shared" si="478"/>
        <v>0.18181699999999523</v>
      </c>
      <c r="G6117" s="4">
        <f t="shared" si="479"/>
        <v>0.18181699999999523</v>
      </c>
      <c r="H6117" s="8">
        <f t="shared" si="480"/>
        <v>3.3057421488998269E-2</v>
      </c>
      <c r="J6117" s="8">
        <v>104820</v>
      </c>
      <c r="K6117" s="8">
        <f t="shared" si="476"/>
        <v>104820</v>
      </c>
    </row>
    <row r="6118" spans="1:11" x14ac:dyDescent="0.25">
      <c r="A6118" s="8">
        <v>6110</v>
      </c>
      <c r="B6118" s="8">
        <v>13</v>
      </c>
      <c r="C6118" s="8">
        <v>104156</v>
      </c>
      <c r="D6118" s="8">
        <f t="shared" si="477"/>
        <v>104.15600000000001</v>
      </c>
      <c r="E6118" s="8">
        <v>104.035527</v>
      </c>
      <c r="F6118" s="4">
        <f t="shared" si="478"/>
        <v>-0.12047300000000405</v>
      </c>
      <c r="G6118" s="4">
        <f t="shared" si="479"/>
        <v>0.12047300000000405</v>
      </c>
      <c r="H6118" s="8">
        <f t="shared" si="480"/>
        <v>1.4513743729000975E-2</v>
      </c>
      <c r="J6118" s="8">
        <v>108334</v>
      </c>
      <c r="K6118" s="8">
        <f t="shared" si="476"/>
        <v>108334</v>
      </c>
    </row>
    <row r="6119" spans="1:11" x14ac:dyDescent="0.25">
      <c r="A6119" s="8">
        <v>6111</v>
      </c>
      <c r="B6119" s="8">
        <v>14</v>
      </c>
      <c r="C6119" s="8">
        <v>103908</v>
      </c>
      <c r="D6119" s="8">
        <f t="shared" si="477"/>
        <v>103.908</v>
      </c>
      <c r="E6119" s="8">
        <v>104.17772100000001</v>
      </c>
      <c r="F6119" s="4">
        <f t="shared" si="478"/>
        <v>0.2697210000000041</v>
      </c>
      <c r="G6119" s="4">
        <f t="shared" si="479"/>
        <v>0.2697210000000041</v>
      </c>
      <c r="H6119" s="8">
        <f t="shared" si="480"/>
        <v>7.2749417841002209E-2</v>
      </c>
      <c r="J6119" s="8">
        <v>107505</v>
      </c>
      <c r="K6119" s="8">
        <f t="shared" si="476"/>
        <v>107505</v>
      </c>
    </row>
    <row r="6120" spans="1:11" x14ac:dyDescent="0.25">
      <c r="A6120" s="8">
        <v>6112</v>
      </c>
      <c r="B6120" s="8">
        <v>15</v>
      </c>
      <c r="C6120" s="8">
        <v>103904</v>
      </c>
      <c r="D6120" s="8">
        <f t="shared" si="477"/>
        <v>103.904</v>
      </c>
      <c r="E6120" s="8">
        <v>104.176323</v>
      </c>
      <c r="F6120" s="4">
        <f t="shared" si="478"/>
        <v>0.27232300000000009</v>
      </c>
      <c r="G6120" s="4">
        <f t="shared" si="479"/>
        <v>0.27232300000000009</v>
      </c>
      <c r="H6120" s="8">
        <f t="shared" si="480"/>
        <v>7.4159816329000053E-2</v>
      </c>
      <c r="J6120" s="8">
        <v>106326</v>
      </c>
      <c r="K6120" s="8">
        <f t="shared" si="476"/>
        <v>106326</v>
      </c>
    </row>
    <row r="6121" spans="1:11" x14ac:dyDescent="0.25">
      <c r="A6121" s="8">
        <v>6113</v>
      </c>
      <c r="B6121" s="8">
        <v>16</v>
      </c>
      <c r="C6121" s="8">
        <v>88422.9</v>
      </c>
      <c r="D6121" s="8">
        <f t="shared" si="477"/>
        <v>88.422899999999998</v>
      </c>
      <c r="E6121" s="8">
        <v>89.457740000000001</v>
      </c>
      <c r="F6121" s="4">
        <f t="shared" si="478"/>
        <v>1.0348400000000026</v>
      </c>
      <c r="G6121" s="4">
        <f t="shared" si="479"/>
        <v>1.0348400000000026</v>
      </c>
      <c r="H6121" s="8">
        <f t="shared" si="480"/>
        <v>1.0708938256000056</v>
      </c>
      <c r="J6121" s="8">
        <v>105333</v>
      </c>
      <c r="K6121" s="8">
        <f t="shared" si="476"/>
        <v>105333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477"/>
        <v>-0.92471500000000006</v>
      </c>
      <c r="E6122" s="8">
        <v>-0.92471499999999995</v>
      </c>
      <c r="F6122" s="4">
        <f t="shared" si="478"/>
        <v>1.1102230246251565E-16</v>
      </c>
      <c r="G6122" s="4">
        <f t="shared" si="479"/>
        <v>1.1102230246251565E-16</v>
      </c>
      <c r="H6122" s="8">
        <f t="shared" si="480"/>
        <v>1.2325951644078309E-32</v>
      </c>
      <c r="J6122" s="8">
        <v>85071</v>
      </c>
      <c r="K6122" s="8">
        <f t="shared" si="476"/>
        <v>85071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477"/>
        <v>-0.61187499999999995</v>
      </c>
      <c r="E6123" s="8">
        <v>-0.61187499999999995</v>
      </c>
      <c r="F6123" s="4">
        <f t="shared" si="478"/>
        <v>0</v>
      </c>
      <c r="G6123" s="4">
        <f t="shared" si="479"/>
        <v>0</v>
      </c>
      <c r="H6123" s="8">
        <f t="shared" si="480"/>
        <v>0</v>
      </c>
      <c r="J6123" s="8">
        <v>104391</v>
      </c>
      <c r="K6123" s="8">
        <f t="shared" si="476"/>
        <v>104391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477"/>
        <v>-0.61187499999999995</v>
      </c>
      <c r="E6124" s="8">
        <v>-0.61187499999999995</v>
      </c>
      <c r="F6124" s="4">
        <f t="shared" si="478"/>
        <v>0</v>
      </c>
      <c r="G6124" s="4">
        <f t="shared" si="479"/>
        <v>0</v>
      </c>
      <c r="H6124" s="8">
        <f t="shared" si="480"/>
        <v>0</v>
      </c>
      <c r="J6124" s="8">
        <v>104087</v>
      </c>
      <c r="K6124" s="8">
        <f t="shared" ref="K6124:K6187" si="481">J6124</f>
        <v>104087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477"/>
        <v>-0.61187499999999995</v>
      </c>
      <c r="E6125" s="8">
        <v>-0.61187499999999995</v>
      </c>
      <c r="F6125" s="4">
        <f t="shared" si="478"/>
        <v>0</v>
      </c>
      <c r="G6125" s="4">
        <f t="shared" si="479"/>
        <v>0</v>
      </c>
      <c r="H6125" s="8">
        <f t="shared" si="480"/>
        <v>0</v>
      </c>
      <c r="J6125" s="8">
        <v>104085</v>
      </c>
      <c r="K6125" s="8">
        <f t="shared" si="481"/>
        <v>104085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477"/>
        <v>-0.61187499999999995</v>
      </c>
      <c r="E6126" s="8">
        <v>-0.61187499999999995</v>
      </c>
      <c r="F6126" s="4">
        <f t="shared" si="478"/>
        <v>0</v>
      </c>
      <c r="G6126" s="4">
        <f t="shared" si="479"/>
        <v>0</v>
      </c>
      <c r="H6126" s="8">
        <f t="shared" si="480"/>
        <v>0</v>
      </c>
      <c r="J6126" s="8">
        <v>85226.3</v>
      </c>
      <c r="K6126" s="8">
        <f t="shared" si="481"/>
        <v>85226.3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477"/>
        <v>-0.61187499999999995</v>
      </c>
      <c r="E6127" s="8">
        <v>-0.61187499999999995</v>
      </c>
      <c r="F6127" s="4">
        <f t="shared" si="478"/>
        <v>0</v>
      </c>
      <c r="G6127" s="4">
        <f t="shared" si="479"/>
        <v>0</v>
      </c>
      <c r="H6127" s="8">
        <f t="shared" si="480"/>
        <v>0</v>
      </c>
      <c r="J6127" s="8">
        <v>-924.71500000000003</v>
      </c>
      <c r="K6127" s="8">
        <f t="shared" si="481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477"/>
        <v>-0.61187499999999995</v>
      </c>
      <c r="E6128" s="8">
        <v>-0.61187499999999995</v>
      </c>
      <c r="F6128" s="4">
        <f t="shared" si="478"/>
        <v>0</v>
      </c>
      <c r="G6128" s="4">
        <f t="shared" si="479"/>
        <v>0</v>
      </c>
      <c r="H6128" s="8">
        <f t="shared" si="480"/>
        <v>0</v>
      </c>
      <c r="J6128" s="8">
        <v>-611.875</v>
      </c>
      <c r="K6128" s="8">
        <f t="shared" si="481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477"/>
        <v>-0.61187499999999995</v>
      </c>
      <c r="E6129" s="8">
        <v>-0.61187499999999995</v>
      </c>
      <c r="F6129" s="4">
        <f t="shared" si="478"/>
        <v>0</v>
      </c>
      <c r="G6129" s="4">
        <f t="shared" si="479"/>
        <v>0</v>
      </c>
      <c r="H6129" s="8">
        <f t="shared" si="480"/>
        <v>0</v>
      </c>
      <c r="J6129" s="8">
        <v>-611.875</v>
      </c>
      <c r="K6129" s="8">
        <f t="shared" si="481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477"/>
        <v>-0.61187499999999995</v>
      </c>
      <c r="E6130" s="8">
        <v>-0.61187499999999995</v>
      </c>
      <c r="F6130" s="4">
        <f t="shared" si="478"/>
        <v>0</v>
      </c>
      <c r="G6130" s="4">
        <f t="shared" si="479"/>
        <v>0</v>
      </c>
      <c r="H6130" s="8">
        <f t="shared" si="480"/>
        <v>0</v>
      </c>
      <c r="J6130" s="8">
        <v>-611.875</v>
      </c>
      <c r="K6130" s="8">
        <f t="shared" si="481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477"/>
        <v>-0.61187499999999995</v>
      </c>
      <c r="E6131" s="8">
        <v>-0.61187499999999995</v>
      </c>
      <c r="F6131" s="4">
        <f t="shared" si="478"/>
        <v>0</v>
      </c>
      <c r="G6131" s="4">
        <f t="shared" si="479"/>
        <v>0</v>
      </c>
      <c r="H6131" s="8">
        <f t="shared" si="480"/>
        <v>0</v>
      </c>
      <c r="J6131" s="8">
        <v>-611.875</v>
      </c>
      <c r="K6131" s="8">
        <f t="shared" si="481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477"/>
        <v>-0.61187499999999995</v>
      </c>
      <c r="E6132" s="8">
        <v>-0.61187499999999995</v>
      </c>
      <c r="F6132" s="4">
        <f t="shared" si="478"/>
        <v>0</v>
      </c>
      <c r="G6132" s="4">
        <f t="shared" si="479"/>
        <v>0</v>
      </c>
      <c r="H6132" s="8">
        <f t="shared" si="480"/>
        <v>0</v>
      </c>
      <c r="J6132" s="8">
        <v>-611.875</v>
      </c>
      <c r="K6132" s="8">
        <f t="shared" si="481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477"/>
        <v>-0.61187499999999995</v>
      </c>
      <c r="E6133" s="8">
        <v>-0.61187499999999995</v>
      </c>
      <c r="F6133" s="4">
        <f t="shared" si="478"/>
        <v>0</v>
      </c>
      <c r="G6133" s="4">
        <f t="shared" si="479"/>
        <v>0</v>
      </c>
      <c r="H6133" s="8">
        <f t="shared" si="480"/>
        <v>0</v>
      </c>
      <c r="J6133" s="8">
        <v>-611.875</v>
      </c>
      <c r="K6133" s="8">
        <f t="shared" si="481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477"/>
        <v>-1.0669200000000001</v>
      </c>
      <c r="E6134" s="8">
        <v>-1.0669150000000001</v>
      </c>
      <c r="F6134" s="4">
        <f t="shared" si="478"/>
        <v>5.000000000032756E-6</v>
      </c>
      <c r="G6134" s="4">
        <f t="shared" si="479"/>
        <v>5.000000000032756E-6</v>
      </c>
      <c r="H6134" s="8">
        <f t="shared" si="480"/>
        <v>2.5000000000327561E-11</v>
      </c>
      <c r="J6134" s="8">
        <v>-611.875</v>
      </c>
      <c r="K6134" s="8">
        <f t="shared" si="481"/>
        <v>-611.875</v>
      </c>
    </row>
    <row r="6135" spans="1:11" x14ac:dyDescent="0.25">
      <c r="A6135" s="8">
        <v>6127</v>
      </c>
      <c r="B6135" s="8">
        <v>6</v>
      </c>
      <c r="C6135" s="8">
        <v>-4722.3</v>
      </c>
      <c r="D6135" s="8">
        <f t="shared" si="477"/>
        <v>-4.7223000000000006</v>
      </c>
      <c r="E6135" s="8">
        <v>-4.7208959999999998</v>
      </c>
      <c r="F6135" s="4">
        <f t="shared" si="478"/>
        <v>1.404000000000849E-3</v>
      </c>
      <c r="G6135" s="4">
        <f t="shared" si="479"/>
        <v>1.404000000000849E-3</v>
      </c>
      <c r="H6135" s="8">
        <f t="shared" si="480"/>
        <v>1.9712160000023839E-6</v>
      </c>
      <c r="J6135" s="8">
        <v>-611.875</v>
      </c>
      <c r="K6135" s="8">
        <f t="shared" si="481"/>
        <v>-611.875</v>
      </c>
    </row>
    <row r="6136" spans="1:11" x14ac:dyDescent="0.25">
      <c r="A6136" s="8">
        <v>6128</v>
      </c>
      <c r="B6136" s="8">
        <v>7</v>
      </c>
      <c r="C6136" s="8">
        <v>99479.4</v>
      </c>
      <c r="D6136" s="8">
        <f t="shared" si="477"/>
        <v>99.479399999999998</v>
      </c>
      <c r="E6136" s="8">
        <v>99.229810999999998</v>
      </c>
      <c r="F6136" s="4">
        <f t="shared" si="478"/>
        <v>-0.24958900000000028</v>
      </c>
      <c r="G6136" s="4">
        <f t="shared" si="479"/>
        <v>0.24958900000000028</v>
      </c>
      <c r="H6136" s="8">
        <f t="shared" si="480"/>
        <v>6.2294668921000142E-2</v>
      </c>
      <c r="J6136" s="8">
        <v>-611.875</v>
      </c>
      <c r="K6136" s="8">
        <f t="shared" si="481"/>
        <v>-611.875</v>
      </c>
    </row>
    <row r="6137" spans="1:11" x14ac:dyDescent="0.25">
      <c r="A6137" s="8">
        <v>6129</v>
      </c>
      <c r="B6137" s="8">
        <v>8</v>
      </c>
      <c r="C6137" s="8">
        <v>107751</v>
      </c>
      <c r="D6137" s="8">
        <f t="shared" si="477"/>
        <v>107.751</v>
      </c>
      <c r="E6137" s="8">
        <v>107.850193</v>
      </c>
      <c r="F6137" s="4">
        <f t="shared" si="478"/>
        <v>9.9192999999999643E-2</v>
      </c>
      <c r="G6137" s="4">
        <f t="shared" si="479"/>
        <v>9.9192999999999643E-2</v>
      </c>
      <c r="H6137" s="8">
        <f t="shared" si="480"/>
        <v>9.8392512489999286E-3</v>
      </c>
      <c r="J6137" s="8">
        <v>-611.875</v>
      </c>
      <c r="K6137" s="8">
        <f t="shared" si="481"/>
        <v>-611.875</v>
      </c>
    </row>
    <row r="6138" spans="1:11" x14ac:dyDescent="0.25">
      <c r="A6138" s="8">
        <v>6130</v>
      </c>
      <c r="B6138" s="8">
        <v>9</v>
      </c>
      <c r="C6138" s="8">
        <v>106566</v>
      </c>
      <c r="D6138" s="8">
        <f t="shared" si="477"/>
        <v>106.566</v>
      </c>
      <c r="E6138" s="8">
        <v>107.006674</v>
      </c>
      <c r="F6138" s="4">
        <f t="shared" si="478"/>
        <v>0.44067400000000134</v>
      </c>
      <c r="G6138" s="4">
        <f t="shared" si="479"/>
        <v>0.44067400000000134</v>
      </c>
      <c r="H6138" s="8">
        <f t="shared" si="480"/>
        <v>0.19419357427600117</v>
      </c>
      <c r="J6138" s="8">
        <v>-611.875</v>
      </c>
      <c r="K6138" s="8">
        <f t="shared" si="481"/>
        <v>-611.875</v>
      </c>
    </row>
    <row r="6139" spans="1:11" x14ac:dyDescent="0.25">
      <c r="A6139" s="8">
        <v>6131</v>
      </c>
      <c r="B6139" s="8">
        <v>10</v>
      </c>
      <c r="C6139" s="8">
        <v>105885</v>
      </c>
      <c r="D6139" s="8">
        <f t="shared" si="477"/>
        <v>105.88500000000001</v>
      </c>
      <c r="E6139" s="8">
        <v>106.145404</v>
      </c>
      <c r="F6139" s="4">
        <f t="shared" si="478"/>
        <v>0.26040399999999408</v>
      </c>
      <c r="G6139" s="4">
        <f t="shared" si="479"/>
        <v>0.26040399999999408</v>
      </c>
      <c r="H6139" s="8">
        <f t="shared" si="480"/>
        <v>6.7810243215996921E-2</v>
      </c>
      <c r="J6139" s="8">
        <v>-1066.92</v>
      </c>
      <c r="K6139" s="8">
        <f t="shared" si="481"/>
        <v>-1066.92</v>
      </c>
    </row>
    <row r="6140" spans="1:11" x14ac:dyDescent="0.25">
      <c r="A6140" s="8">
        <v>6132</v>
      </c>
      <c r="B6140" s="8">
        <v>11</v>
      </c>
      <c r="C6140" s="8">
        <v>105201</v>
      </c>
      <c r="D6140" s="8">
        <f t="shared" si="477"/>
        <v>105.20099999999999</v>
      </c>
      <c r="E6140" s="8">
        <v>105.43979899999999</v>
      </c>
      <c r="F6140" s="4">
        <f t="shared" si="478"/>
        <v>0.23879900000000021</v>
      </c>
      <c r="G6140" s="4">
        <f t="shared" si="479"/>
        <v>0.23879900000000021</v>
      </c>
      <c r="H6140" s="8">
        <f t="shared" si="480"/>
        <v>5.70249624010001E-2</v>
      </c>
      <c r="J6140" s="8">
        <v>-4720.59</v>
      </c>
      <c r="K6140" s="8">
        <f t="shared" si="481"/>
        <v>-4720.59</v>
      </c>
    </row>
    <row r="6141" spans="1:11" x14ac:dyDescent="0.25">
      <c r="A6141" s="8">
        <v>6133</v>
      </c>
      <c r="B6141" s="8">
        <v>12</v>
      </c>
      <c r="C6141" s="8">
        <v>104633</v>
      </c>
      <c r="D6141" s="8">
        <f t="shared" si="477"/>
        <v>104.633</v>
      </c>
      <c r="E6141" s="8">
        <v>104.841166</v>
      </c>
      <c r="F6141" s="4">
        <f t="shared" si="478"/>
        <v>0.20816600000000562</v>
      </c>
      <c r="G6141" s="4">
        <f t="shared" si="479"/>
        <v>0.20816600000000562</v>
      </c>
      <c r="H6141" s="8">
        <f t="shared" si="480"/>
        <v>4.3333083556002343E-2</v>
      </c>
      <c r="J6141" s="8">
        <v>98829</v>
      </c>
      <c r="K6141" s="8">
        <f t="shared" si="481"/>
        <v>98829</v>
      </c>
    </row>
    <row r="6142" spans="1:11" x14ac:dyDescent="0.25">
      <c r="A6142" s="8">
        <v>6134</v>
      </c>
      <c r="B6142" s="8">
        <v>13</v>
      </c>
      <c r="C6142" s="8">
        <v>104436</v>
      </c>
      <c r="D6142" s="8">
        <f t="shared" si="477"/>
        <v>104.43600000000001</v>
      </c>
      <c r="E6142" s="8">
        <v>104.293587</v>
      </c>
      <c r="F6142" s="4">
        <f t="shared" si="478"/>
        <v>-0.14241300000000479</v>
      </c>
      <c r="G6142" s="4">
        <f t="shared" si="479"/>
        <v>0.14241300000000479</v>
      </c>
      <c r="H6142" s="8">
        <f t="shared" si="480"/>
        <v>2.0281462569001363E-2</v>
      </c>
      <c r="J6142" s="8">
        <v>108138</v>
      </c>
      <c r="K6142" s="8">
        <f t="shared" si="481"/>
        <v>108138</v>
      </c>
    </row>
    <row r="6143" spans="1:11" x14ac:dyDescent="0.25">
      <c r="A6143" s="8">
        <v>6135</v>
      </c>
      <c r="B6143" s="8">
        <v>14</v>
      </c>
      <c r="C6143" s="8">
        <v>104314</v>
      </c>
      <c r="D6143" s="8">
        <f t="shared" si="477"/>
        <v>104.31399999999999</v>
      </c>
      <c r="E6143" s="8">
        <v>104.591815</v>
      </c>
      <c r="F6143" s="4">
        <f t="shared" si="478"/>
        <v>0.27781500000000392</v>
      </c>
      <c r="G6143" s="4">
        <f t="shared" si="479"/>
        <v>0.27781500000000392</v>
      </c>
      <c r="H6143" s="8">
        <f t="shared" si="480"/>
        <v>7.7181174225002175E-2</v>
      </c>
      <c r="J6143" s="8">
        <v>107472</v>
      </c>
      <c r="K6143" s="8">
        <f t="shared" si="481"/>
        <v>107472</v>
      </c>
    </row>
    <row r="6144" spans="1:11" x14ac:dyDescent="0.25">
      <c r="A6144" s="8">
        <v>6136</v>
      </c>
      <c r="B6144" s="8">
        <v>15</v>
      </c>
      <c r="C6144" s="8">
        <v>104256</v>
      </c>
      <c r="D6144" s="8">
        <f t="shared" si="477"/>
        <v>104.256</v>
      </c>
      <c r="E6144" s="8">
        <v>104.587046</v>
      </c>
      <c r="F6144" s="4">
        <f t="shared" si="478"/>
        <v>0.33104600000000062</v>
      </c>
      <c r="G6144" s="4">
        <f t="shared" si="479"/>
        <v>0.33104600000000062</v>
      </c>
      <c r="H6144" s="8">
        <f t="shared" si="480"/>
        <v>0.10959145411600041</v>
      </c>
      <c r="J6144" s="8">
        <v>106391</v>
      </c>
      <c r="K6144" s="8">
        <f t="shared" si="481"/>
        <v>106391</v>
      </c>
    </row>
    <row r="6145" spans="1:11" x14ac:dyDescent="0.25">
      <c r="A6145" s="8">
        <v>6137</v>
      </c>
      <c r="B6145" s="8">
        <v>16</v>
      </c>
      <c r="C6145" s="8">
        <v>88958</v>
      </c>
      <c r="D6145" s="8">
        <f t="shared" si="477"/>
        <v>88.957999999999998</v>
      </c>
      <c r="E6145" s="8">
        <v>89.822457</v>
      </c>
      <c r="F6145" s="4">
        <f t="shared" si="478"/>
        <v>0.86445700000000159</v>
      </c>
      <c r="G6145" s="4">
        <f t="shared" si="479"/>
        <v>0.86445700000000159</v>
      </c>
      <c r="H6145" s="8">
        <f t="shared" si="480"/>
        <v>0.7472859048490027</v>
      </c>
      <c r="J6145" s="8">
        <v>105508</v>
      </c>
      <c r="K6145" s="8">
        <f t="shared" si="481"/>
        <v>105508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477"/>
        <v>-0.92471500000000006</v>
      </c>
      <c r="E6146" s="8">
        <v>-0.92471499999999995</v>
      </c>
      <c r="F6146" s="4">
        <f t="shared" si="478"/>
        <v>1.1102230246251565E-16</v>
      </c>
      <c r="G6146" s="4">
        <f t="shared" si="479"/>
        <v>1.1102230246251565E-16</v>
      </c>
      <c r="H6146" s="8">
        <f t="shared" si="480"/>
        <v>1.2325951644078309E-32</v>
      </c>
      <c r="J6146" s="8">
        <v>104584</v>
      </c>
      <c r="K6146" s="8">
        <f t="shared" si="481"/>
        <v>104584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477"/>
        <v>-0.61187499999999995</v>
      </c>
      <c r="E6147" s="8">
        <v>-0.61187499999999995</v>
      </c>
      <c r="F6147" s="4">
        <f t="shared" si="478"/>
        <v>0</v>
      </c>
      <c r="G6147" s="4">
        <f t="shared" si="479"/>
        <v>0</v>
      </c>
      <c r="H6147" s="8">
        <f t="shared" si="480"/>
        <v>0</v>
      </c>
      <c r="J6147" s="8">
        <v>104158</v>
      </c>
      <c r="K6147" s="8">
        <f t="shared" si="481"/>
        <v>104158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477"/>
        <v>-0.61187499999999995</v>
      </c>
      <c r="E6148" s="8">
        <v>-0.61187499999999995</v>
      </c>
      <c r="F6148" s="4">
        <f t="shared" si="478"/>
        <v>0</v>
      </c>
      <c r="G6148" s="4">
        <f t="shared" si="479"/>
        <v>0</v>
      </c>
      <c r="H6148" s="8">
        <f t="shared" si="480"/>
        <v>0</v>
      </c>
      <c r="J6148" s="8">
        <v>104303</v>
      </c>
      <c r="K6148" s="8">
        <f t="shared" si="481"/>
        <v>104303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477"/>
        <v>-0.61187499999999995</v>
      </c>
      <c r="E6149" s="8">
        <v>-0.61187499999999995</v>
      </c>
      <c r="F6149" s="4">
        <f t="shared" si="478"/>
        <v>0</v>
      </c>
      <c r="G6149" s="4">
        <f t="shared" si="479"/>
        <v>0</v>
      </c>
      <c r="H6149" s="8">
        <f t="shared" si="480"/>
        <v>0</v>
      </c>
      <c r="J6149" s="8">
        <v>104302</v>
      </c>
      <c r="K6149" s="8">
        <f t="shared" si="481"/>
        <v>104302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477"/>
        <v>-0.61187499999999995</v>
      </c>
      <c r="E6150" s="8">
        <v>-0.61187499999999995</v>
      </c>
      <c r="F6150" s="4">
        <f t="shared" si="478"/>
        <v>0</v>
      </c>
      <c r="G6150" s="4">
        <f t="shared" si="479"/>
        <v>0</v>
      </c>
      <c r="H6150" s="8">
        <f t="shared" si="480"/>
        <v>0</v>
      </c>
      <c r="J6150" s="8">
        <v>89617.5</v>
      </c>
      <c r="K6150" s="8">
        <f t="shared" si="481"/>
        <v>89617.5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477"/>
        <v>-0.61187499999999995</v>
      </c>
      <c r="E6151" s="8">
        <v>-0.61187499999999995</v>
      </c>
      <c r="F6151" s="4">
        <f t="shared" si="478"/>
        <v>0</v>
      </c>
      <c r="G6151" s="4">
        <f t="shared" si="479"/>
        <v>0</v>
      </c>
      <c r="H6151" s="8">
        <f t="shared" si="480"/>
        <v>0</v>
      </c>
      <c r="J6151" s="8">
        <v>-924.71500000000003</v>
      </c>
      <c r="K6151" s="8">
        <f t="shared" si="481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477"/>
        <v>-0.61187499999999995</v>
      </c>
      <c r="E6152" s="8">
        <v>-0.61187499999999995</v>
      </c>
      <c r="F6152" s="4">
        <f t="shared" si="478"/>
        <v>0</v>
      </c>
      <c r="G6152" s="4">
        <f t="shared" si="479"/>
        <v>0</v>
      </c>
      <c r="H6152" s="8">
        <f t="shared" si="480"/>
        <v>0</v>
      </c>
      <c r="J6152" s="8">
        <v>-611.875</v>
      </c>
      <c r="K6152" s="8">
        <f t="shared" si="481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482">C6153/1000</f>
        <v>-0.61187499999999995</v>
      </c>
      <c r="E6153" s="8">
        <v>-0.61187499999999995</v>
      </c>
      <c r="F6153" s="4">
        <f t="shared" ref="F6153:F6216" si="483">(E6153- D6153)</f>
        <v>0</v>
      </c>
      <c r="G6153" s="4">
        <f t="shared" ref="G6153:G6216" si="484">ABS(F6153)</f>
        <v>0</v>
      </c>
      <c r="H6153" s="8">
        <f t="shared" ref="H6153:H6216" si="485">(G6153^2)</f>
        <v>0</v>
      </c>
      <c r="J6153" s="8">
        <v>-611.875</v>
      </c>
      <c r="K6153" s="8">
        <f t="shared" si="481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482"/>
        <v>-0.61187499999999995</v>
      </c>
      <c r="E6154" s="8">
        <v>-0.61187499999999995</v>
      </c>
      <c r="F6154" s="4">
        <f t="shared" si="483"/>
        <v>0</v>
      </c>
      <c r="G6154" s="4">
        <f t="shared" si="484"/>
        <v>0</v>
      </c>
      <c r="H6154" s="8">
        <f t="shared" si="485"/>
        <v>0</v>
      </c>
      <c r="J6154" s="8">
        <v>-611.875</v>
      </c>
      <c r="K6154" s="8">
        <f t="shared" si="481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482"/>
        <v>-0.61187499999999995</v>
      </c>
      <c r="E6155" s="8">
        <v>-0.61187499999999995</v>
      </c>
      <c r="F6155" s="4">
        <f t="shared" si="483"/>
        <v>0</v>
      </c>
      <c r="G6155" s="4">
        <f t="shared" si="484"/>
        <v>0</v>
      </c>
      <c r="H6155" s="8">
        <f t="shared" si="485"/>
        <v>0</v>
      </c>
      <c r="J6155" s="8">
        <v>-611.875</v>
      </c>
      <c r="K6155" s="8">
        <f t="shared" si="481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482"/>
        <v>-0.61187499999999995</v>
      </c>
      <c r="E6156" s="8">
        <v>-0.61187499999999995</v>
      </c>
      <c r="F6156" s="4">
        <f t="shared" si="483"/>
        <v>0</v>
      </c>
      <c r="G6156" s="4">
        <f t="shared" si="484"/>
        <v>0</v>
      </c>
      <c r="H6156" s="8">
        <f t="shared" si="485"/>
        <v>0</v>
      </c>
      <c r="J6156" s="8">
        <v>-611.875</v>
      </c>
      <c r="K6156" s="8">
        <f t="shared" si="481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482"/>
        <v>-0.61187499999999995</v>
      </c>
      <c r="E6157" s="8">
        <v>-0.61187499999999995</v>
      </c>
      <c r="F6157" s="4">
        <f t="shared" si="483"/>
        <v>0</v>
      </c>
      <c r="G6157" s="4">
        <f t="shared" si="484"/>
        <v>0</v>
      </c>
      <c r="H6157" s="8">
        <f t="shared" si="485"/>
        <v>0</v>
      </c>
      <c r="J6157" s="8">
        <v>-611.875</v>
      </c>
      <c r="K6157" s="8">
        <f t="shared" si="481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482"/>
        <v>-1.0669200000000001</v>
      </c>
      <c r="E6158" s="8">
        <v>-1.0669150000000001</v>
      </c>
      <c r="F6158" s="4">
        <f t="shared" si="483"/>
        <v>5.000000000032756E-6</v>
      </c>
      <c r="G6158" s="4">
        <f t="shared" si="484"/>
        <v>5.000000000032756E-6</v>
      </c>
      <c r="H6158" s="8">
        <f t="shared" si="485"/>
        <v>2.5000000000327561E-11</v>
      </c>
      <c r="J6158" s="8">
        <v>-611.875</v>
      </c>
      <c r="K6158" s="8">
        <f t="shared" si="481"/>
        <v>-611.875</v>
      </c>
    </row>
    <row r="6159" spans="1:11" x14ac:dyDescent="0.25">
      <c r="A6159" s="8">
        <v>6151</v>
      </c>
      <c r="B6159" s="8">
        <v>6</v>
      </c>
      <c r="C6159" s="8">
        <v>-4631.66</v>
      </c>
      <c r="D6159" s="8">
        <f t="shared" si="482"/>
        <v>-4.6316600000000001</v>
      </c>
      <c r="E6159" s="8">
        <v>-4.6307910000000003</v>
      </c>
      <c r="F6159" s="4">
        <f t="shared" si="483"/>
        <v>8.6899999999978661E-4</v>
      </c>
      <c r="G6159" s="4">
        <f t="shared" si="484"/>
        <v>8.6899999999978661E-4</v>
      </c>
      <c r="H6159" s="8">
        <f t="shared" si="485"/>
        <v>7.5516099999962918E-7</v>
      </c>
      <c r="J6159" s="8">
        <v>-611.875</v>
      </c>
      <c r="K6159" s="8">
        <f t="shared" si="481"/>
        <v>-611.875</v>
      </c>
    </row>
    <row r="6160" spans="1:11" x14ac:dyDescent="0.25">
      <c r="A6160" s="8">
        <v>6152</v>
      </c>
      <c r="B6160" s="8">
        <v>7</v>
      </c>
      <c r="C6160" s="8">
        <v>58000.2</v>
      </c>
      <c r="D6160" s="8">
        <f t="shared" si="482"/>
        <v>58.0002</v>
      </c>
      <c r="E6160" s="8">
        <v>56.77863</v>
      </c>
      <c r="F6160" s="4">
        <f t="shared" si="483"/>
        <v>-1.2215699999999998</v>
      </c>
      <c r="G6160" s="4">
        <f t="shared" si="484"/>
        <v>1.2215699999999998</v>
      </c>
      <c r="H6160" s="8">
        <f t="shared" si="485"/>
        <v>1.4922332648999996</v>
      </c>
      <c r="J6160" s="8">
        <v>-611.875</v>
      </c>
      <c r="K6160" s="8">
        <f t="shared" si="481"/>
        <v>-611.875</v>
      </c>
    </row>
    <row r="6161" spans="1:11" x14ac:dyDescent="0.25">
      <c r="A6161" s="8">
        <v>6153</v>
      </c>
      <c r="B6161" s="8">
        <v>8</v>
      </c>
      <c r="C6161" s="8">
        <v>108137</v>
      </c>
      <c r="D6161" s="8">
        <f t="shared" si="482"/>
        <v>108.137</v>
      </c>
      <c r="E6161" s="8">
        <v>108.21434000000001</v>
      </c>
      <c r="F6161" s="4">
        <f t="shared" si="483"/>
        <v>7.7340000000006626E-2</v>
      </c>
      <c r="G6161" s="4">
        <f t="shared" si="484"/>
        <v>7.7340000000006626E-2</v>
      </c>
      <c r="H6161" s="8">
        <f t="shared" si="485"/>
        <v>5.9814756000010245E-3</v>
      </c>
      <c r="J6161" s="8">
        <v>-611.875</v>
      </c>
      <c r="K6161" s="8">
        <f t="shared" si="481"/>
        <v>-611.875</v>
      </c>
    </row>
    <row r="6162" spans="1:11" x14ac:dyDescent="0.25">
      <c r="A6162" s="8">
        <v>6154</v>
      </c>
      <c r="B6162" s="8">
        <v>9</v>
      </c>
      <c r="C6162" s="8">
        <v>107102</v>
      </c>
      <c r="D6162" s="8">
        <f t="shared" si="482"/>
        <v>107.102</v>
      </c>
      <c r="E6162" s="8">
        <v>107.36636900000001</v>
      </c>
      <c r="F6162" s="4">
        <f t="shared" si="483"/>
        <v>0.26436900000000207</v>
      </c>
      <c r="G6162" s="4">
        <f t="shared" si="484"/>
        <v>0.26436900000000207</v>
      </c>
      <c r="H6162" s="8">
        <f t="shared" si="485"/>
        <v>6.9890968161001099E-2</v>
      </c>
      <c r="J6162" s="8">
        <v>-611.875</v>
      </c>
      <c r="K6162" s="8">
        <f t="shared" si="481"/>
        <v>-611.875</v>
      </c>
    </row>
    <row r="6163" spans="1:11" x14ac:dyDescent="0.25">
      <c r="A6163" s="8">
        <v>6155</v>
      </c>
      <c r="B6163" s="8">
        <v>10</v>
      </c>
      <c r="C6163" s="8">
        <v>106117</v>
      </c>
      <c r="D6163" s="8">
        <f t="shared" si="482"/>
        <v>106.117</v>
      </c>
      <c r="E6163" s="8">
        <v>106.357794</v>
      </c>
      <c r="F6163" s="4">
        <f t="shared" si="483"/>
        <v>0.24079399999999396</v>
      </c>
      <c r="G6163" s="4">
        <f t="shared" si="484"/>
        <v>0.24079399999999396</v>
      </c>
      <c r="H6163" s="8">
        <f t="shared" si="485"/>
        <v>5.7981750435997091E-2</v>
      </c>
      <c r="J6163" s="8">
        <v>-1066.92</v>
      </c>
      <c r="K6163" s="8">
        <f t="shared" si="481"/>
        <v>-1066.92</v>
      </c>
    </row>
    <row r="6164" spans="1:11" x14ac:dyDescent="0.25">
      <c r="A6164" s="8">
        <v>6156</v>
      </c>
      <c r="B6164" s="8">
        <v>11</v>
      </c>
      <c r="C6164" s="8">
        <v>105608</v>
      </c>
      <c r="D6164" s="8">
        <f t="shared" si="482"/>
        <v>105.608</v>
      </c>
      <c r="E6164" s="8">
        <v>105.846549</v>
      </c>
      <c r="F6164" s="4">
        <f t="shared" si="483"/>
        <v>0.23854899999999191</v>
      </c>
      <c r="G6164" s="4">
        <f t="shared" si="484"/>
        <v>0.23854899999999191</v>
      </c>
      <c r="H6164" s="8">
        <f t="shared" si="485"/>
        <v>5.690562540099614E-2</v>
      </c>
      <c r="J6164" s="8">
        <v>-4720.8999999999996</v>
      </c>
      <c r="K6164" s="8">
        <f t="shared" si="481"/>
        <v>-4720.8999999999996</v>
      </c>
    </row>
    <row r="6165" spans="1:11" x14ac:dyDescent="0.25">
      <c r="A6165" s="8">
        <v>6157</v>
      </c>
      <c r="B6165" s="8">
        <v>12</v>
      </c>
      <c r="C6165" s="8">
        <v>105243</v>
      </c>
      <c r="D6165" s="8">
        <f t="shared" si="482"/>
        <v>105.24299999999999</v>
      </c>
      <c r="E6165" s="8">
        <v>105.32017399999999</v>
      </c>
      <c r="F6165" s="4">
        <f t="shared" si="483"/>
        <v>7.717399999999941E-2</v>
      </c>
      <c r="G6165" s="4">
        <f t="shared" si="484"/>
        <v>7.717399999999941E-2</v>
      </c>
      <c r="H6165" s="8">
        <f t="shared" si="485"/>
        <v>5.9558262759999087E-3</v>
      </c>
      <c r="J6165" s="8">
        <v>99198.2</v>
      </c>
      <c r="K6165" s="8">
        <f t="shared" si="481"/>
        <v>99198.2</v>
      </c>
    </row>
    <row r="6166" spans="1:11" x14ac:dyDescent="0.25">
      <c r="A6166" s="8">
        <v>6158</v>
      </c>
      <c r="B6166" s="8">
        <v>13</v>
      </c>
      <c r="C6166" s="8">
        <v>104843</v>
      </c>
      <c r="D6166" s="8">
        <f t="shared" si="482"/>
        <v>104.843</v>
      </c>
      <c r="E6166" s="8">
        <v>105.08614799999999</v>
      </c>
      <c r="F6166" s="4">
        <f t="shared" si="483"/>
        <v>0.24314799999999082</v>
      </c>
      <c r="G6166" s="4">
        <f t="shared" si="484"/>
        <v>0.24314799999999082</v>
      </c>
      <c r="H6166" s="8">
        <f t="shared" si="485"/>
        <v>5.9120949903995537E-2</v>
      </c>
      <c r="J6166" s="8">
        <v>107851</v>
      </c>
      <c r="K6166" s="8">
        <f t="shared" si="481"/>
        <v>107851</v>
      </c>
    </row>
    <row r="6167" spans="1:11" x14ac:dyDescent="0.25">
      <c r="A6167" s="8">
        <v>6159</v>
      </c>
      <c r="B6167" s="8">
        <v>14</v>
      </c>
      <c r="C6167" s="8">
        <v>104619</v>
      </c>
      <c r="D6167" s="8">
        <f t="shared" si="482"/>
        <v>104.619</v>
      </c>
      <c r="E6167" s="8">
        <v>104.88406000000001</v>
      </c>
      <c r="F6167" s="4">
        <f t="shared" si="483"/>
        <v>0.2650600000000054</v>
      </c>
      <c r="G6167" s="4">
        <f t="shared" si="484"/>
        <v>0.2650600000000054</v>
      </c>
      <c r="H6167" s="8">
        <f t="shared" si="485"/>
        <v>7.025680360000286E-2</v>
      </c>
      <c r="J6167" s="8">
        <v>107056</v>
      </c>
      <c r="K6167" s="8">
        <f t="shared" si="481"/>
        <v>107056</v>
      </c>
    </row>
    <row r="6168" spans="1:11" x14ac:dyDescent="0.25">
      <c r="A6168" s="8">
        <v>6160</v>
      </c>
      <c r="B6168" s="8">
        <v>15</v>
      </c>
      <c r="C6168" s="8">
        <v>84231</v>
      </c>
      <c r="D6168" s="8">
        <f t="shared" si="482"/>
        <v>84.230999999999995</v>
      </c>
      <c r="E6168" s="8">
        <v>85.238973999999999</v>
      </c>
      <c r="F6168" s="4">
        <f t="shared" si="483"/>
        <v>1.0079740000000044</v>
      </c>
      <c r="G6168" s="4">
        <f t="shared" si="484"/>
        <v>1.0079740000000044</v>
      </c>
      <c r="H6168" s="8">
        <f t="shared" si="485"/>
        <v>1.0160115846760087</v>
      </c>
      <c r="J6168" s="8">
        <v>106213</v>
      </c>
      <c r="K6168" s="8">
        <f t="shared" si="481"/>
        <v>106213</v>
      </c>
    </row>
    <row r="6169" spans="1:11" x14ac:dyDescent="0.25">
      <c r="A6169" s="8">
        <v>6161</v>
      </c>
      <c r="B6169" s="8">
        <v>16</v>
      </c>
      <c r="C6169" s="8">
        <v>42784.800000000003</v>
      </c>
      <c r="D6169" s="8">
        <f t="shared" si="482"/>
        <v>42.784800000000004</v>
      </c>
      <c r="E6169" s="8">
        <v>43.092357999999997</v>
      </c>
      <c r="F6169" s="4">
        <f t="shared" si="483"/>
        <v>0.30755799999999311</v>
      </c>
      <c r="G6169" s="4">
        <f t="shared" si="484"/>
        <v>0.30755799999999311</v>
      </c>
      <c r="H6169" s="8">
        <f t="shared" si="485"/>
        <v>9.4591923363995759E-2</v>
      </c>
      <c r="J6169" s="8">
        <v>105527</v>
      </c>
      <c r="K6169" s="8">
        <f t="shared" si="481"/>
        <v>105527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482"/>
        <v>-0.92471500000000006</v>
      </c>
      <c r="E6170" s="8">
        <v>-0.92471499999999995</v>
      </c>
      <c r="F6170" s="4">
        <f t="shared" si="483"/>
        <v>1.1102230246251565E-16</v>
      </c>
      <c r="G6170" s="4">
        <f t="shared" si="484"/>
        <v>1.1102230246251565E-16</v>
      </c>
      <c r="H6170" s="8">
        <f t="shared" si="485"/>
        <v>1.2325951644078309E-32</v>
      </c>
      <c r="J6170" s="8">
        <v>104946</v>
      </c>
      <c r="K6170" s="8">
        <f t="shared" si="481"/>
        <v>104946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482"/>
        <v>-0.61187499999999995</v>
      </c>
      <c r="E6171" s="8">
        <v>-0.61187499999999995</v>
      </c>
      <c r="F6171" s="4">
        <f t="shared" si="483"/>
        <v>0</v>
      </c>
      <c r="G6171" s="4">
        <f t="shared" si="484"/>
        <v>0</v>
      </c>
      <c r="H6171" s="8">
        <f t="shared" si="485"/>
        <v>0</v>
      </c>
      <c r="J6171" s="8">
        <v>104410</v>
      </c>
      <c r="K6171" s="8">
        <f t="shared" si="481"/>
        <v>104410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482"/>
        <v>-0.61187499999999995</v>
      </c>
      <c r="E6172" s="8">
        <v>-0.61187499999999995</v>
      </c>
      <c r="F6172" s="4">
        <f t="shared" si="483"/>
        <v>0</v>
      </c>
      <c r="G6172" s="4">
        <f t="shared" si="484"/>
        <v>0</v>
      </c>
      <c r="H6172" s="8">
        <f t="shared" si="485"/>
        <v>0</v>
      </c>
      <c r="J6172" s="8">
        <v>104700</v>
      </c>
      <c r="K6172" s="8">
        <f t="shared" si="481"/>
        <v>104700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482"/>
        <v>-0.61187499999999995</v>
      </c>
      <c r="E6173" s="8">
        <v>-0.61187499999999995</v>
      </c>
      <c r="F6173" s="4">
        <f t="shared" si="483"/>
        <v>0</v>
      </c>
      <c r="G6173" s="4">
        <f t="shared" si="484"/>
        <v>0</v>
      </c>
      <c r="H6173" s="8">
        <f t="shared" si="485"/>
        <v>0</v>
      </c>
      <c r="J6173" s="8">
        <v>104695</v>
      </c>
      <c r="K6173" s="8">
        <f t="shared" si="481"/>
        <v>104695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482"/>
        <v>-0.61187499999999995</v>
      </c>
      <c r="E6174" s="8">
        <v>-0.61187499999999995</v>
      </c>
      <c r="F6174" s="4">
        <f t="shared" si="483"/>
        <v>0</v>
      </c>
      <c r="G6174" s="4">
        <f t="shared" si="484"/>
        <v>0</v>
      </c>
      <c r="H6174" s="8">
        <f t="shared" si="485"/>
        <v>0</v>
      </c>
      <c r="J6174" s="8">
        <v>89976.4</v>
      </c>
      <c r="K6174" s="8">
        <f t="shared" si="481"/>
        <v>89976.4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482"/>
        <v>-0.61187499999999995</v>
      </c>
      <c r="E6175" s="8">
        <v>-0.61187499999999995</v>
      </c>
      <c r="F6175" s="4">
        <f t="shared" si="483"/>
        <v>0</v>
      </c>
      <c r="G6175" s="4">
        <f t="shared" si="484"/>
        <v>0</v>
      </c>
      <c r="H6175" s="8">
        <f t="shared" si="485"/>
        <v>0</v>
      </c>
      <c r="J6175" s="8">
        <v>-924.71500000000003</v>
      </c>
      <c r="K6175" s="8">
        <f t="shared" si="481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482"/>
        <v>-0.61187499999999995</v>
      </c>
      <c r="E6176" s="8">
        <v>-0.61187499999999995</v>
      </c>
      <c r="F6176" s="4">
        <f t="shared" si="483"/>
        <v>0</v>
      </c>
      <c r="G6176" s="4">
        <f t="shared" si="484"/>
        <v>0</v>
      </c>
      <c r="H6176" s="8">
        <f t="shared" si="485"/>
        <v>0</v>
      </c>
      <c r="J6176" s="8">
        <v>-611.875</v>
      </c>
      <c r="K6176" s="8">
        <f t="shared" si="481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482"/>
        <v>-0.61187499999999995</v>
      </c>
      <c r="E6177" s="8">
        <v>-0.61187499999999995</v>
      </c>
      <c r="F6177" s="4">
        <f t="shared" si="483"/>
        <v>0</v>
      </c>
      <c r="G6177" s="4">
        <f t="shared" si="484"/>
        <v>0</v>
      </c>
      <c r="H6177" s="8">
        <f t="shared" si="485"/>
        <v>0</v>
      </c>
      <c r="J6177" s="8">
        <v>-611.875</v>
      </c>
      <c r="K6177" s="8">
        <f t="shared" si="481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482"/>
        <v>-0.61187499999999995</v>
      </c>
      <c r="E6178" s="8">
        <v>-0.61187499999999995</v>
      </c>
      <c r="F6178" s="4">
        <f t="shared" si="483"/>
        <v>0</v>
      </c>
      <c r="G6178" s="4">
        <f t="shared" si="484"/>
        <v>0</v>
      </c>
      <c r="H6178" s="8">
        <f t="shared" si="485"/>
        <v>0</v>
      </c>
      <c r="J6178" s="8">
        <v>-611.875</v>
      </c>
      <c r="K6178" s="8">
        <f t="shared" si="481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482"/>
        <v>-0.61187499999999995</v>
      </c>
      <c r="E6179" s="8">
        <v>-0.61187499999999995</v>
      </c>
      <c r="F6179" s="4">
        <f t="shared" si="483"/>
        <v>0</v>
      </c>
      <c r="G6179" s="4">
        <f t="shared" si="484"/>
        <v>0</v>
      </c>
      <c r="H6179" s="8">
        <f t="shared" si="485"/>
        <v>0</v>
      </c>
      <c r="J6179" s="8">
        <v>-611.875</v>
      </c>
      <c r="K6179" s="8">
        <f t="shared" si="481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482"/>
        <v>-0.61187499999999995</v>
      </c>
      <c r="E6180" s="8">
        <v>-0.61187499999999995</v>
      </c>
      <c r="F6180" s="4">
        <f t="shared" si="483"/>
        <v>0</v>
      </c>
      <c r="G6180" s="4">
        <f t="shared" si="484"/>
        <v>0</v>
      </c>
      <c r="H6180" s="8">
        <f t="shared" si="485"/>
        <v>0</v>
      </c>
      <c r="J6180" s="8">
        <v>-611.875</v>
      </c>
      <c r="K6180" s="8">
        <f t="shared" si="481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482"/>
        <v>-0.61187499999999995</v>
      </c>
      <c r="E6181" s="8">
        <v>-0.61187499999999995</v>
      </c>
      <c r="F6181" s="4">
        <f t="shared" si="483"/>
        <v>0</v>
      </c>
      <c r="G6181" s="4">
        <f t="shared" si="484"/>
        <v>0</v>
      </c>
      <c r="H6181" s="8">
        <f t="shared" si="485"/>
        <v>0</v>
      </c>
      <c r="J6181" s="8">
        <v>-611.875</v>
      </c>
      <c r="K6181" s="8">
        <f t="shared" si="481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482"/>
        <v>-1.0669200000000001</v>
      </c>
      <c r="E6182" s="8">
        <v>-1.0669150000000001</v>
      </c>
      <c r="F6182" s="4">
        <f t="shared" si="483"/>
        <v>5.000000000032756E-6</v>
      </c>
      <c r="G6182" s="4">
        <f t="shared" si="484"/>
        <v>5.000000000032756E-6</v>
      </c>
      <c r="H6182" s="8">
        <f t="shared" si="485"/>
        <v>2.5000000000327561E-11</v>
      </c>
      <c r="J6182" s="8">
        <v>-611.875</v>
      </c>
      <c r="K6182" s="8">
        <f t="shared" si="481"/>
        <v>-611.875</v>
      </c>
    </row>
    <row r="6183" spans="1:11" x14ac:dyDescent="0.25">
      <c r="A6183" s="8">
        <v>6175</v>
      </c>
      <c r="B6183" s="8">
        <v>6</v>
      </c>
      <c r="C6183" s="8">
        <v>-4703.87</v>
      </c>
      <c r="D6183" s="8">
        <f t="shared" si="482"/>
        <v>-4.7038700000000002</v>
      </c>
      <c r="E6183" s="8">
        <v>-4.7019950000000001</v>
      </c>
      <c r="F6183" s="4">
        <f t="shared" si="483"/>
        <v>1.8750000000000711E-3</v>
      </c>
      <c r="G6183" s="4">
        <f t="shared" si="484"/>
        <v>1.8750000000000711E-3</v>
      </c>
      <c r="H6183" s="8">
        <f t="shared" si="485"/>
        <v>3.5156250000002663E-6</v>
      </c>
      <c r="J6183" s="8">
        <v>-611.875</v>
      </c>
      <c r="K6183" s="8">
        <f t="shared" si="481"/>
        <v>-611.875</v>
      </c>
    </row>
    <row r="6184" spans="1:11" x14ac:dyDescent="0.25">
      <c r="A6184" s="8">
        <v>6176</v>
      </c>
      <c r="B6184" s="8">
        <v>7</v>
      </c>
      <c r="C6184" s="8">
        <v>100635</v>
      </c>
      <c r="D6184" s="8">
        <f t="shared" si="482"/>
        <v>100.63500000000001</v>
      </c>
      <c r="E6184" s="8">
        <v>100.301193</v>
      </c>
      <c r="F6184" s="4">
        <f t="shared" si="483"/>
        <v>-0.33380700000000729</v>
      </c>
      <c r="G6184" s="4">
        <f t="shared" si="484"/>
        <v>0.33380700000000729</v>
      </c>
      <c r="H6184" s="8">
        <f t="shared" si="485"/>
        <v>0.11142711324900487</v>
      </c>
      <c r="J6184" s="8">
        <v>-611.875</v>
      </c>
      <c r="K6184" s="8">
        <f t="shared" si="481"/>
        <v>-611.875</v>
      </c>
    </row>
    <row r="6185" spans="1:11" x14ac:dyDescent="0.25">
      <c r="A6185" s="8">
        <v>6177</v>
      </c>
      <c r="B6185" s="8">
        <v>8</v>
      </c>
      <c r="C6185" s="8">
        <v>109139</v>
      </c>
      <c r="D6185" s="8">
        <f t="shared" si="482"/>
        <v>109.139</v>
      </c>
      <c r="E6185" s="8">
        <v>109.258487</v>
      </c>
      <c r="F6185" s="4">
        <f t="shared" si="483"/>
        <v>0.11948700000000656</v>
      </c>
      <c r="G6185" s="4">
        <f t="shared" si="484"/>
        <v>0.11948700000000656</v>
      </c>
      <c r="H6185" s="8">
        <f t="shared" si="485"/>
        <v>1.4277143169001567E-2</v>
      </c>
      <c r="J6185" s="8">
        <v>-611.875</v>
      </c>
      <c r="K6185" s="8">
        <f t="shared" si="481"/>
        <v>-611.875</v>
      </c>
    </row>
    <row r="6186" spans="1:11" x14ac:dyDescent="0.25">
      <c r="A6186" s="8">
        <v>6178</v>
      </c>
      <c r="B6186" s="8">
        <v>9</v>
      </c>
      <c r="C6186" s="8">
        <v>108173</v>
      </c>
      <c r="D6186" s="8">
        <f t="shared" si="482"/>
        <v>108.173</v>
      </c>
      <c r="E6186" s="8">
        <v>108.50741600000001</v>
      </c>
      <c r="F6186" s="4">
        <f t="shared" si="483"/>
        <v>0.33441600000000449</v>
      </c>
      <c r="G6186" s="4">
        <f t="shared" si="484"/>
        <v>0.33441600000000449</v>
      </c>
      <c r="H6186" s="8">
        <f t="shared" si="485"/>
        <v>0.11183406105600301</v>
      </c>
      <c r="J6186" s="8">
        <v>-611.875</v>
      </c>
      <c r="K6186" s="8">
        <f t="shared" si="481"/>
        <v>-611.875</v>
      </c>
    </row>
    <row r="6187" spans="1:11" x14ac:dyDescent="0.25">
      <c r="A6187" s="8">
        <v>6179</v>
      </c>
      <c r="B6187" s="8">
        <v>10</v>
      </c>
      <c r="C6187" s="8">
        <v>107376</v>
      </c>
      <c r="D6187" s="8">
        <f t="shared" si="482"/>
        <v>107.376</v>
      </c>
      <c r="E6187" s="8">
        <v>107.69180299999999</v>
      </c>
      <c r="F6187" s="4">
        <f t="shared" si="483"/>
        <v>0.31580299999998829</v>
      </c>
      <c r="G6187" s="4">
        <f t="shared" si="484"/>
        <v>0.31580299999998829</v>
      </c>
      <c r="H6187" s="8">
        <f t="shared" si="485"/>
        <v>9.9731534808992606E-2</v>
      </c>
      <c r="J6187" s="8">
        <v>-1066.92</v>
      </c>
      <c r="K6187" s="8">
        <f t="shared" si="481"/>
        <v>-1066.92</v>
      </c>
    </row>
    <row r="6188" spans="1:11" x14ac:dyDescent="0.25">
      <c r="A6188" s="8">
        <v>6180</v>
      </c>
      <c r="B6188" s="8">
        <v>11</v>
      </c>
      <c r="C6188" s="8">
        <v>106578</v>
      </c>
      <c r="D6188" s="8">
        <f t="shared" si="482"/>
        <v>106.578</v>
      </c>
      <c r="E6188" s="8">
        <v>106.879126</v>
      </c>
      <c r="F6188" s="4">
        <f t="shared" si="483"/>
        <v>0.30112599999999645</v>
      </c>
      <c r="G6188" s="4">
        <f t="shared" si="484"/>
        <v>0.30112599999999645</v>
      </c>
      <c r="H6188" s="8">
        <f t="shared" si="485"/>
        <v>9.0676867875997866E-2</v>
      </c>
      <c r="J6188" s="8">
        <v>-4631.07</v>
      </c>
      <c r="K6188" s="8">
        <f t="shared" ref="K6188:K6251" si="486">J6188</f>
        <v>-4631.07</v>
      </c>
    </row>
    <row r="6189" spans="1:11" x14ac:dyDescent="0.25">
      <c r="A6189" s="8">
        <v>6181</v>
      </c>
      <c r="B6189" s="8">
        <v>12</v>
      </c>
      <c r="C6189" s="8">
        <v>105695</v>
      </c>
      <c r="D6189" s="8">
        <f t="shared" si="482"/>
        <v>105.69499999999999</v>
      </c>
      <c r="E6189" s="8">
        <v>105.969515</v>
      </c>
      <c r="F6189" s="4">
        <f t="shared" si="483"/>
        <v>0.27451500000000806</v>
      </c>
      <c r="G6189" s="4">
        <f t="shared" si="484"/>
        <v>0.27451500000000806</v>
      </c>
      <c r="H6189" s="8">
        <f t="shared" si="485"/>
        <v>7.5358485225004421E-2</v>
      </c>
      <c r="J6189" s="8">
        <v>56937.599999999999</v>
      </c>
      <c r="K6189" s="8">
        <f t="shared" si="486"/>
        <v>56937.599999999999</v>
      </c>
    </row>
    <row r="6190" spans="1:11" x14ac:dyDescent="0.25">
      <c r="A6190" s="8">
        <v>6182</v>
      </c>
      <c r="B6190" s="8">
        <v>13</v>
      </c>
      <c r="C6190" s="8">
        <v>104995</v>
      </c>
      <c r="D6190" s="8">
        <f t="shared" si="482"/>
        <v>104.995</v>
      </c>
      <c r="E6190" s="8">
        <v>105.260848</v>
      </c>
      <c r="F6190" s="4">
        <f t="shared" si="483"/>
        <v>0.2658479999999912</v>
      </c>
      <c r="G6190" s="4">
        <f t="shared" si="484"/>
        <v>0.2658479999999912</v>
      </c>
      <c r="H6190" s="8">
        <f t="shared" si="485"/>
        <v>7.0675159103995328E-2</v>
      </c>
      <c r="J6190" s="8">
        <v>108216</v>
      </c>
      <c r="K6190" s="8">
        <f t="shared" si="486"/>
        <v>108216</v>
      </c>
    </row>
    <row r="6191" spans="1:11" x14ac:dyDescent="0.25">
      <c r="A6191" s="8">
        <v>6183</v>
      </c>
      <c r="B6191" s="8">
        <v>14</v>
      </c>
      <c r="C6191" s="8">
        <v>104704</v>
      </c>
      <c r="D6191" s="8">
        <f t="shared" si="482"/>
        <v>104.70399999999999</v>
      </c>
      <c r="E6191" s="8">
        <v>104.971681</v>
      </c>
      <c r="F6191" s="4">
        <f t="shared" si="483"/>
        <v>0.26768100000001027</v>
      </c>
      <c r="G6191" s="4">
        <f t="shared" si="484"/>
        <v>0.26768100000001027</v>
      </c>
      <c r="H6191" s="8">
        <f t="shared" si="485"/>
        <v>7.1653117761005497E-2</v>
      </c>
      <c r="J6191" s="8">
        <v>107465</v>
      </c>
      <c r="K6191" s="8">
        <f t="shared" si="486"/>
        <v>107465</v>
      </c>
    </row>
    <row r="6192" spans="1:11" x14ac:dyDescent="0.25">
      <c r="A6192" s="8">
        <v>6184</v>
      </c>
      <c r="B6192" s="8">
        <v>15</v>
      </c>
      <c r="C6192" s="8">
        <v>104872</v>
      </c>
      <c r="D6192" s="8">
        <f t="shared" si="482"/>
        <v>104.872</v>
      </c>
      <c r="E6192" s="8">
        <v>105.169344</v>
      </c>
      <c r="F6192" s="4">
        <f t="shared" si="483"/>
        <v>0.29734399999999539</v>
      </c>
      <c r="G6192" s="4">
        <f t="shared" si="484"/>
        <v>0.29734399999999539</v>
      </c>
      <c r="H6192" s="8">
        <f t="shared" si="485"/>
        <v>8.841345433599726E-2</v>
      </c>
      <c r="J6192" s="8">
        <v>106486</v>
      </c>
      <c r="K6192" s="8">
        <f t="shared" si="486"/>
        <v>106486</v>
      </c>
    </row>
    <row r="6193" spans="1:11" x14ac:dyDescent="0.25">
      <c r="A6193" s="8">
        <v>6185</v>
      </c>
      <c r="B6193" s="8">
        <v>16</v>
      </c>
      <c r="C6193" s="8">
        <v>77363.100000000006</v>
      </c>
      <c r="D6193" s="8">
        <f t="shared" si="482"/>
        <v>77.363100000000003</v>
      </c>
      <c r="E6193" s="8">
        <v>78.746684999999999</v>
      </c>
      <c r="F6193" s="4">
        <f t="shared" si="483"/>
        <v>1.3835849999999965</v>
      </c>
      <c r="G6193" s="4">
        <f t="shared" si="484"/>
        <v>1.3835849999999965</v>
      </c>
      <c r="H6193" s="8">
        <f t="shared" si="485"/>
        <v>1.9143074522249903</v>
      </c>
      <c r="J6193" s="8">
        <v>105987</v>
      </c>
      <c r="K6193" s="8">
        <f t="shared" si="486"/>
        <v>105987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482"/>
        <v>-0.92471500000000006</v>
      </c>
      <c r="E6194" s="8">
        <v>-0.92471499999999995</v>
      </c>
      <c r="F6194" s="4">
        <f t="shared" si="483"/>
        <v>1.1102230246251565E-16</v>
      </c>
      <c r="G6194" s="4">
        <f t="shared" si="484"/>
        <v>1.1102230246251565E-16</v>
      </c>
      <c r="H6194" s="8">
        <f t="shared" si="485"/>
        <v>1.2325951644078309E-32</v>
      </c>
      <c r="J6194" s="8">
        <v>105424</v>
      </c>
      <c r="K6194" s="8">
        <f t="shared" si="486"/>
        <v>105424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482"/>
        <v>-0.61187499999999995</v>
      </c>
      <c r="E6195" s="8">
        <v>-0.61187499999999995</v>
      </c>
      <c r="F6195" s="4">
        <f t="shared" si="483"/>
        <v>0</v>
      </c>
      <c r="G6195" s="4">
        <f t="shared" si="484"/>
        <v>0</v>
      </c>
      <c r="H6195" s="8">
        <f t="shared" si="485"/>
        <v>0</v>
      </c>
      <c r="J6195" s="8">
        <v>105182</v>
      </c>
      <c r="K6195" s="8">
        <f t="shared" si="486"/>
        <v>105182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482"/>
        <v>-0.61187499999999995</v>
      </c>
      <c r="E6196" s="8">
        <v>-0.61187499999999995</v>
      </c>
      <c r="F6196" s="4">
        <f t="shared" si="483"/>
        <v>0</v>
      </c>
      <c r="G6196" s="4">
        <f t="shared" si="484"/>
        <v>0</v>
      </c>
      <c r="H6196" s="8">
        <f t="shared" si="485"/>
        <v>0</v>
      </c>
      <c r="J6196" s="8">
        <v>104988</v>
      </c>
      <c r="K6196" s="8">
        <f t="shared" si="486"/>
        <v>104988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482"/>
        <v>-0.61187499999999995</v>
      </c>
      <c r="E6197" s="8">
        <v>-0.61187499999999995</v>
      </c>
      <c r="F6197" s="4">
        <f t="shared" si="483"/>
        <v>0</v>
      </c>
      <c r="G6197" s="4">
        <f t="shared" si="484"/>
        <v>0</v>
      </c>
      <c r="H6197" s="8">
        <f t="shared" si="485"/>
        <v>0</v>
      </c>
      <c r="J6197" s="8">
        <v>85398</v>
      </c>
      <c r="K6197" s="8">
        <f t="shared" si="486"/>
        <v>85398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482"/>
        <v>-0.61187499999999995</v>
      </c>
      <c r="E6198" s="8">
        <v>-0.61187499999999995</v>
      </c>
      <c r="F6198" s="4">
        <f t="shared" si="483"/>
        <v>0</v>
      </c>
      <c r="G6198" s="4">
        <f t="shared" si="484"/>
        <v>0</v>
      </c>
      <c r="H6198" s="8">
        <f t="shared" si="485"/>
        <v>0</v>
      </c>
      <c r="J6198" s="8">
        <v>43268.1</v>
      </c>
      <c r="K6198" s="8">
        <f t="shared" si="486"/>
        <v>43268.1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482"/>
        <v>-0.61187499999999995</v>
      </c>
      <c r="E6199" s="8">
        <v>-0.61187499999999995</v>
      </c>
      <c r="F6199" s="4">
        <f t="shared" si="483"/>
        <v>0</v>
      </c>
      <c r="G6199" s="4">
        <f t="shared" si="484"/>
        <v>0</v>
      </c>
      <c r="H6199" s="8">
        <f t="shared" si="485"/>
        <v>0</v>
      </c>
      <c r="J6199" s="8">
        <v>-924.71500000000003</v>
      </c>
      <c r="K6199" s="8">
        <f t="shared" si="486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482"/>
        <v>-0.61187499999999995</v>
      </c>
      <c r="E6200" s="8">
        <v>-0.61187499999999995</v>
      </c>
      <c r="F6200" s="4">
        <f t="shared" si="483"/>
        <v>0</v>
      </c>
      <c r="G6200" s="4">
        <f t="shared" si="484"/>
        <v>0</v>
      </c>
      <c r="H6200" s="8">
        <f t="shared" si="485"/>
        <v>0</v>
      </c>
      <c r="J6200" s="8">
        <v>-611.875</v>
      </c>
      <c r="K6200" s="8">
        <f t="shared" si="486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482"/>
        <v>-0.61187499999999995</v>
      </c>
      <c r="E6201" s="8">
        <v>-0.61187499999999995</v>
      </c>
      <c r="F6201" s="4">
        <f t="shared" si="483"/>
        <v>0</v>
      </c>
      <c r="G6201" s="4">
        <f t="shared" si="484"/>
        <v>0</v>
      </c>
      <c r="H6201" s="8">
        <f t="shared" si="485"/>
        <v>0</v>
      </c>
      <c r="J6201" s="8">
        <v>-611.875</v>
      </c>
      <c r="K6201" s="8">
        <f t="shared" si="486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482"/>
        <v>-0.61187499999999995</v>
      </c>
      <c r="E6202" s="8">
        <v>-0.61187499999999995</v>
      </c>
      <c r="F6202" s="4">
        <f t="shared" si="483"/>
        <v>0</v>
      </c>
      <c r="G6202" s="4">
        <f t="shared" si="484"/>
        <v>0</v>
      </c>
      <c r="H6202" s="8">
        <f t="shared" si="485"/>
        <v>0</v>
      </c>
      <c r="J6202" s="8">
        <v>-611.875</v>
      </c>
      <c r="K6202" s="8">
        <f t="shared" si="486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482"/>
        <v>-0.61187499999999995</v>
      </c>
      <c r="E6203" s="8">
        <v>-0.61187499999999995</v>
      </c>
      <c r="F6203" s="4">
        <f t="shared" si="483"/>
        <v>0</v>
      </c>
      <c r="G6203" s="4">
        <f t="shared" si="484"/>
        <v>0</v>
      </c>
      <c r="H6203" s="8">
        <f t="shared" si="485"/>
        <v>0</v>
      </c>
      <c r="J6203" s="8">
        <v>-611.875</v>
      </c>
      <c r="K6203" s="8">
        <f t="shared" si="486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482"/>
        <v>-0.61187499999999995</v>
      </c>
      <c r="E6204" s="8">
        <v>-0.61187499999999995</v>
      </c>
      <c r="F6204" s="4">
        <f t="shared" si="483"/>
        <v>0</v>
      </c>
      <c r="G6204" s="4">
        <f t="shared" si="484"/>
        <v>0</v>
      </c>
      <c r="H6204" s="8">
        <f t="shared" si="485"/>
        <v>0</v>
      </c>
      <c r="J6204" s="8">
        <v>-611.875</v>
      </c>
      <c r="K6204" s="8">
        <f t="shared" si="486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482"/>
        <v>-0.61187499999999995</v>
      </c>
      <c r="E6205" s="8">
        <v>-0.61187499999999995</v>
      </c>
      <c r="F6205" s="4">
        <f t="shared" si="483"/>
        <v>0</v>
      </c>
      <c r="G6205" s="4">
        <f t="shared" si="484"/>
        <v>0</v>
      </c>
      <c r="H6205" s="8">
        <f t="shared" si="485"/>
        <v>0</v>
      </c>
      <c r="J6205" s="8">
        <v>-611.875</v>
      </c>
      <c r="K6205" s="8">
        <f t="shared" si="486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482"/>
        <v>-1.0669200000000001</v>
      </c>
      <c r="E6206" s="8">
        <v>-1.0669150000000001</v>
      </c>
      <c r="F6206" s="4">
        <f t="shared" si="483"/>
        <v>5.000000000032756E-6</v>
      </c>
      <c r="G6206" s="4">
        <f t="shared" si="484"/>
        <v>5.000000000032756E-6</v>
      </c>
      <c r="H6206" s="8">
        <f t="shared" si="485"/>
        <v>2.5000000000327561E-11</v>
      </c>
      <c r="J6206" s="8">
        <v>-611.875</v>
      </c>
      <c r="K6206" s="8">
        <f t="shared" si="486"/>
        <v>-611.875</v>
      </c>
    </row>
    <row r="6207" spans="1:11" x14ac:dyDescent="0.25">
      <c r="A6207" s="8">
        <v>6199</v>
      </c>
      <c r="B6207" s="8">
        <v>6</v>
      </c>
      <c r="C6207" s="8">
        <v>-4250.63</v>
      </c>
      <c r="D6207" s="8">
        <f t="shared" si="482"/>
        <v>-4.2506300000000001</v>
      </c>
      <c r="E6207" s="8">
        <v>-4.2493410000000003</v>
      </c>
      <c r="F6207" s="4">
        <f t="shared" si="483"/>
        <v>1.2889999999998736E-3</v>
      </c>
      <c r="G6207" s="4">
        <f t="shared" si="484"/>
        <v>1.2889999999998736E-3</v>
      </c>
      <c r="H6207" s="8">
        <f t="shared" si="485"/>
        <v>1.6615209999996741E-6</v>
      </c>
      <c r="J6207" s="8">
        <v>-611.875</v>
      </c>
      <c r="K6207" s="8">
        <f t="shared" si="486"/>
        <v>-611.875</v>
      </c>
    </row>
    <row r="6208" spans="1:11" x14ac:dyDescent="0.25">
      <c r="A6208" s="8">
        <v>6200</v>
      </c>
      <c r="B6208" s="8">
        <v>7</v>
      </c>
      <c r="C6208" s="8">
        <v>104500</v>
      </c>
      <c r="D6208" s="8">
        <f t="shared" si="482"/>
        <v>104.5</v>
      </c>
      <c r="E6208" s="8">
        <v>104.190983</v>
      </c>
      <c r="F6208" s="4">
        <f t="shared" si="483"/>
        <v>-0.30901699999999721</v>
      </c>
      <c r="G6208" s="4">
        <f t="shared" si="484"/>
        <v>0.30901699999999721</v>
      </c>
      <c r="H6208" s="8">
        <f t="shared" si="485"/>
        <v>9.5491506288998274E-2</v>
      </c>
      <c r="J6208" s="8">
        <v>-611.875</v>
      </c>
      <c r="K6208" s="8">
        <f t="shared" si="486"/>
        <v>-611.875</v>
      </c>
    </row>
    <row r="6209" spans="1:11" x14ac:dyDescent="0.25">
      <c r="A6209" s="8">
        <v>6201</v>
      </c>
      <c r="B6209" s="8">
        <v>8</v>
      </c>
      <c r="C6209" s="8">
        <v>109768</v>
      </c>
      <c r="D6209" s="8">
        <f t="shared" si="482"/>
        <v>109.768</v>
      </c>
      <c r="E6209" s="8">
        <v>109.890849</v>
      </c>
      <c r="F6209" s="4">
        <f t="shared" si="483"/>
        <v>0.12284900000000221</v>
      </c>
      <c r="G6209" s="4">
        <f t="shared" si="484"/>
        <v>0.12284900000000221</v>
      </c>
      <c r="H6209" s="8">
        <f t="shared" si="485"/>
        <v>1.5091876801000543E-2</v>
      </c>
      <c r="J6209" s="8">
        <v>-611.875</v>
      </c>
      <c r="K6209" s="8">
        <f t="shared" si="486"/>
        <v>-611.875</v>
      </c>
    </row>
    <row r="6210" spans="1:11" x14ac:dyDescent="0.25">
      <c r="A6210" s="8">
        <v>6202</v>
      </c>
      <c r="B6210" s="8">
        <v>9</v>
      </c>
      <c r="C6210" s="8">
        <v>109033</v>
      </c>
      <c r="D6210" s="8">
        <f t="shared" si="482"/>
        <v>109.033</v>
      </c>
      <c r="E6210" s="8">
        <v>109.424002</v>
      </c>
      <c r="F6210" s="4">
        <f t="shared" si="483"/>
        <v>0.39100200000000029</v>
      </c>
      <c r="G6210" s="4">
        <f t="shared" si="484"/>
        <v>0.39100200000000029</v>
      </c>
      <c r="H6210" s="8">
        <f t="shared" si="485"/>
        <v>0.15288256400400024</v>
      </c>
      <c r="J6210" s="8">
        <v>-611.875</v>
      </c>
      <c r="K6210" s="8">
        <f t="shared" si="486"/>
        <v>-611.875</v>
      </c>
    </row>
    <row r="6211" spans="1:11" x14ac:dyDescent="0.25">
      <c r="A6211" s="8">
        <v>6203</v>
      </c>
      <c r="B6211" s="8">
        <v>10</v>
      </c>
      <c r="C6211" s="8">
        <v>108082</v>
      </c>
      <c r="D6211" s="8">
        <f t="shared" si="482"/>
        <v>108.08199999999999</v>
      </c>
      <c r="E6211" s="8">
        <v>108.600791</v>
      </c>
      <c r="F6211" s="4">
        <f t="shared" si="483"/>
        <v>0.51879100000000733</v>
      </c>
      <c r="G6211" s="4">
        <f t="shared" si="484"/>
        <v>0.51879100000000733</v>
      </c>
      <c r="H6211" s="8">
        <f t="shared" si="485"/>
        <v>0.26914410168100761</v>
      </c>
      <c r="J6211" s="8">
        <v>-1066.92</v>
      </c>
      <c r="K6211" s="8">
        <f t="shared" si="486"/>
        <v>-1066.92</v>
      </c>
    </row>
    <row r="6212" spans="1:11" x14ac:dyDescent="0.25">
      <c r="A6212" s="8">
        <v>6204</v>
      </c>
      <c r="B6212" s="8">
        <v>11</v>
      </c>
      <c r="C6212" s="8">
        <v>107083</v>
      </c>
      <c r="D6212" s="8">
        <f t="shared" si="482"/>
        <v>107.083</v>
      </c>
      <c r="E6212" s="8">
        <v>107.37917</v>
      </c>
      <c r="F6212" s="4">
        <f t="shared" si="483"/>
        <v>0.2961700000000036</v>
      </c>
      <c r="G6212" s="4">
        <f t="shared" si="484"/>
        <v>0.2961700000000036</v>
      </c>
      <c r="H6212" s="8">
        <f t="shared" si="485"/>
        <v>8.7716668900002126E-2</v>
      </c>
      <c r="J6212" s="8">
        <v>-4701.99</v>
      </c>
      <c r="K6212" s="8">
        <f t="shared" si="486"/>
        <v>-4701.99</v>
      </c>
    </row>
    <row r="6213" spans="1:11" x14ac:dyDescent="0.25">
      <c r="A6213" s="8">
        <v>6205</v>
      </c>
      <c r="B6213" s="8">
        <v>12</v>
      </c>
      <c r="C6213" s="8">
        <v>106389</v>
      </c>
      <c r="D6213" s="8">
        <f t="shared" si="482"/>
        <v>106.389</v>
      </c>
      <c r="E6213" s="8">
        <v>106.66943499999999</v>
      </c>
      <c r="F6213" s="4">
        <f t="shared" si="483"/>
        <v>0.2804349999999971</v>
      </c>
      <c r="G6213" s="4">
        <f t="shared" si="484"/>
        <v>0.2804349999999971</v>
      </c>
      <c r="H6213" s="8">
        <f t="shared" si="485"/>
        <v>7.8643789224998373E-2</v>
      </c>
      <c r="J6213" s="8">
        <v>100247</v>
      </c>
      <c r="K6213" s="8">
        <f t="shared" si="486"/>
        <v>100247</v>
      </c>
    </row>
    <row r="6214" spans="1:11" x14ac:dyDescent="0.25">
      <c r="A6214" s="8">
        <v>6206</v>
      </c>
      <c r="B6214" s="8">
        <v>13</v>
      </c>
      <c r="C6214" s="8">
        <v>106086</v>
      </c>
      <c r="D6214" s="8">
        <f t="shared" si="482"/>
        <v>106.086</v>
      </c>
      <c r="E6214" s="8">
        <v>106.377324</v>
      </c>
      <c r="F6214" s="4">
        <f t="shared" si="483"/>
        <v>0.29132400000000302</v>
      </c>
      <c r="G6214" s="4">
        <f t="shared" si="484"/>
        <v>0.29132400000000302</v>
      </c>
      <c r="H6214" s="8">
        <f t="shared" si="485"/>
        <v>8.4869672976001759E-2</v>
      </c>
      <c r="J6214" s="8">
        <v>109226</v>
      </c>
      <c r="K6214" s="8">
        <f t="shared" si="486"/>
        <v>109226</v>
      </c>
    </row>
    <row r="6215" spans="1:11" x14ac:dyDescent="0.25">
      <c r="A6215" s="8">
        <v>6207</v>
      </c>
      <c r="B6215" s="8">
        <v>14</v>
      </c>
      <c r="C6215" s="8">
        <v>105878</v>
      </c>
      <c r="D6215" s="8">
        <f t="shared" si="482"/>
        <v>105.878</v>
      </c>
      <c r="E6215" s="8">
        <v>106.172421</v>
      </c>
      <c r="F6215" s="4">
        <f t="shared" si="483"/>
        <v>0.29442099999999982</v>
      </c>
      <c r="G6215" s="4">
        <f t="shared" si="484"/>
        <v>0.29442099999999982</v>
      </c>
      <c r="H6215" s="8">
        <f t="shared" si="485"/>
        <v>8.668372524099989E-2</v>
      </c>
      <c r="J6215" s="8">
        <v>108504</v>
      </c>
      <c r="K6215" s="8">
        <f t="shared" si="486"/>
        <v>108504</v>
      </c>
    </row>
    <row r="6216" spans="1:11" x14ac:dyDescent="0.25">
      <c r="A6216" s="8">
        <v>6208</v>
      </c>
      <c r="B6216" s="8">
        <v>15</v>
      </c>
      <c r="C6216" s="8">
        <v>105776</v>
      </c>
      <c r="D6216" s="8">
        <f t="shared" si="482"/>
        <v>105.776</v>
      </c>
      <c r="E6216" s="8">
        <v>106.059676</v>
      </c>
      <c r="F6216" s="4">
        <f t="shared" si="483"/>
        <v>0.28367599999999982</v>
      </c>
      <c r="G6216" s="4">
        <f t="shared" si="484"/>
        <v>0.28367599999999982</v>
      </c>
      <c r="H6216" s="8">
        <f t="shared" si="485"/>
        <v>8.0472072975999898E-2</v>
      </c>
      <c r="J6216" s="8">
        <v>107792</v>
      </c>
      <c r="K6216" s="8">
        <f t="shared" si="486"/>
        <v>107792</v>
      </c>
    </row>
    <row r="6217" spans="1:11" x14ac:dyDescent="0.25">
      <c r="A6217" s="8">
        <v>6209</v>
      </c>
      <c r="B6217" s="8">
        <v>16</v>
      </c>
      <c r="C6217" s="8">
        <v>81902.3</v>
      </c>
      <c r="D6217" s="8">
        <f t="shared" ref="D6217:D6280" si="487">C6217/1000</f>
        <v>81.902299999999997</v>
      </c>
      <c r="E6217" s="8">
        <v>83.427119000000005</v>
      </c>
      <c r="F6217" s="4">
        <f t="shared" ref="F6217:F6280" si="488">(E6217- D6217)</f>
        <v>1.5248190000000079</v>
      </c>
      <c r="G6217" s="4">
        <f t="shared" ref="G6217:G6280" si="489">ABS(F6217)</f>
        <v>1.5248190000000079</v>
      </c>
      <c r="H6217" s="8">
        <f t="shared" ref="H6217:H6280" si="490">(G6217^2)</f>
        <v>2.3250729827610241</v>
      </c>
      <c r="J6217" s="8">
        <v>106903</v>
      </c>
      <c r="K6217" s="8">
        <f t="shared" si="486"/>
        <v>106903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487"/>
        <v>-0.92471500000000006</v>
      </c>
      <c r="E6218" s="8">
        <v>-0.92471499999999995</v>
      </c>
      <c r="F6218" s="4">
        <f t="shared" si="488"/>
        <v>1.1102230246251565E-16</v>
      </c>
      <c r="G6218" s="4">
        <f t="shared" si="489"/>
        <v>1.1102230246251565E-16</v>
      </c>
      <c r="H6218" s="8">
        <f t="shared" si="490"/>
        <v>1.2325951644078309E-32</v>
      </c>
      <c r="J6218" s="8">
        <v>106015</v>
      </c>
      <c r="K6218" s="8">
        <f t="shared" si="486"/>
        <v>106015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487"/>
        <v>-0.61187499999999995</v>
      </c>
      <c r="E6219" s="8">
        <v>-0.61187499999999995</v>
      </c>
      <c r="F6219" s="4">
        <f t="shared" si="488"/>
        <v>0</v>
      </c>
      <c r="G6219" s="4">
        <f t="shared" si="489"/>
        <v>0</v>
      </c>
      <c r="H6219" s="8">
        <f t="shared" si="490"/>
        <v>0</v>
      </c>
      <c r="J6219" s="8">
        <v>105328</v>
      </c>
      <c r="K6219" s="8">
        <f t="shared" si="486"/>
        <v>105328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487"/>
        <v>-0.61187499999999995</v>
      </c>
      <c r="E6220" s="8">
        <v>-0.61187499999999995</v>
      </c>
      <c r="F6220" s="4">
        <f t="shared" si="488"/>
        <v>0</v>
      </c>
      <c r="G6220" s="4">
        <f t="shared" si="489"/>
        <v>0</v>
      </c>
      <c r="H6220" s="8">
        <f t="shared" si="490"/>
        <v>0</v>
      </c>
      <c r="J6220" s="8">
        <v>105050</v>
      </c>
      <c r="K6220" s="8">
        <f t="shared" si="486"/>
        <v>105050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487"/>
        <v>-0.61187499999999995</v>
      </c>
      <c r="E6221" s="8">
        <v>-0.61187499999999995</v>
      </c>
      <c r="F6221" s="4">
        <f t="shared" si="488"/>
        <v>0</v>
      </c>
      <c r="G6221" s="4">
        <f t="shared" si="489"/>
        <v>0</v>
      </c>
      <c r="H6221" s="8">
        <f t="shared" si="490"/>
        <v>0</v>
      </c>
      <c r="J6221" s="8">
        <v>105239</v>
      </c>
      <c r="K6221" s="8">
        <f t="shared" si="486"/>
        <v>105239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487"/>
        <v>-0.61187499999999995</v>
      </c>
      <c r="E6222" s="8">
        <v>-0.61187499999999995</v>
      </c>
      <c r="F6222" s="4">
        <f t="shared" si="488"/>
        <v>0</v>
      </c>
      <c r="G6222" s="4">
        <f t="shared" si="489"/>
        <v>0</v>
      </c>
      <c r="H6222" s="8">
        <f t="shared" si="490"/>
        <v>0</v>
      </c>
      <c r="J6222" s="8">
        <v>78916.600000000006</v>
      </c>
      <c r="K6222" s="8">
        <f t="shared" si="486"/>
        <v>78916.600000000006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487"/>
        <v>-0.61187499999999995</v>
      </c>
      <c r="E6223" s="8">
        <v>-0.61187499999999995</v>
      </c>
      <c r="F6223" s="4">
        <f t="shared" si="488"/>
        <v>0</v>
      </c>
      <c r="G6223" s="4">
        <f t="shared" si="489"/>
        <v>0</v>
      </c>
      <c r="H6223" s="8">
        <f t="shared" si="490"/>
        <v>0</v>
      </c>
      <c r="J6223" s="8">
        <v>-924.71500000000003</v>
      </c>
      <c r="K6223" s="8">
        <f t="shared" si="486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487"/>
        <v>-0.61187499999999995</v>
      </c>
      <c r="E6224" s="8">
        <v>-0.61187499999999995</v>
      </c>
      <c r="F6224" s="4">
        <f t="shared" si="488"/>
        <v>0</v>
      </c>
      <c r="G6224" s="4">
        <f t="shared" si="489"/>
        <v>0</v>
      </c>
      <c r="H6224" s="8">
        <f t="shared" si="490"/>
        <v>0</v>
      </c>
      <c r="J6224" s="8">
        <v>-611.875</v>
      </c>
      <c r="K6224" s="8">
        <f t="shared" si="486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487"/>
        <v>-0.61187499999999995</v>
      </c>
      <c r="E6225" s="8">
        <v>-0.61187499999999995</v>
      </c>
      <c r="F6225" s="4">
        <f t="shared" si="488"/>
        <v>0</v>
      </c>
      <c r="G6225" s="4">
        <f t="shared" si="489"/>
        <v>0</v>
      </c>
      <c r="H6225" s="8">
        <f t="shared" si="490"/>
        <v>0</v>
      </c>
      <c r="J6225" s="8">
        <v>-611.875</v>
      </c>
      <c r="K6225" s="8">
        <f t="shared" si="486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487"/>
        <v>-0.61187499999999995</v>
      </c>
      <c r="E6226" s="8">
        <v>-0.61187499999999995</v>
      </c>
      <c r="F6226" s="4">
        <f t="shared" si="488"/>
        <v>0</v>
      </c>
      <c r="G6226" s="4">
        <f t="shared" si="489"/>
        <v>0</v>
      </c>
      <c r="H6226" s="8">
        <f t="shared" si="490"/>
        <v>0</v>
      </c>
      <c r="J6226" s="8">
        <v>-611.875</v>
      </c>
      <c r="K6226" s="8">
        <f t="shared" si="486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487"/>
        <v>-0.61187499999999995</v>
      </c>
      <c r="E6227" s="8">
        <v>-0.61187499999999995</v>
      </c>
      <c r="F6227" s="4">
        <f t="shared" si="488"/>
        <v>0</v>
      </c>
      <c r="G6227" s="4">
        <f t="shared" si="489"/>
        <v>0</v>
      </c>
      <c r="H6227" s="8">
        <f t="shared" si="490"/>
        <v>0</v>
      </c>
      <c r="J6227" s="8">
        <v>-611.875</v>
      </c>
      <c r="K6227" s="8">
        <f t="shared" si="486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487"/>
        <v>-0.61187499999999995</v>
      </c>
      <c r="E6228" s="8">
        <v>-0.61187499999999995</v>
      </c>
      <c r="F6228" s="4">
        <f t="shared" si="488"/>
        <v>0</v>
      </c>
      <c r="G6228" s="4">
        <f t="shared" si="489"/>
        <v>0</v>
      </c>
      <c r="H6228" s="8">
        <f t="shared" si="490"/>
        <v>0</v>
      </c>
      <c r="J6228" s="8">
        <v>-611.875</v>
      </c>
      <c r="K6228" s="8">
        <f t="shared" si="486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487"/>
        <v>-0.61187499999999995</v>
      </c>
      <c r="E6229" s="8">
        <v>-0.61187499999999995</v>
      </c>
      <c r="F6229" s="4">
        <f t="shared" si="488"/>
        <v>0</v>
      </c>
      <c r="G6229" s="4">
        <f t="shared" si="489"/>
        <v>0</v>
      </c>
      <c r="H6229" s="8">
        <f t="shared" si="490"/>
        <v>0</v>
      </c>
      <c r="J6229" s="8">
        <v>-611.875</v>
      </c>
      <c r="K6229" s="8">
        <f t="shared" si="486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487"/>
        <v>-1.0669200000000001</v>
      </c>
      <c r="E6230" s="8">
        <v>-1.0669150000000001</v>
      </c>
      <c r="F6230" s="4">
        <f t="shared" si="488"/>
        <v>5.000000000032756E-6</v>
      </c>
      <c r="G6230" s="4">
        <f t="shared" si="489"/>
        <v>5.000000000032756E-6</v>
      </c>
      <c r="H6230" s="8">
        <f t="shared" si="490"/>
        <v>2.5000000000327561E-11</v>
      </c>
      <c r="J6230" s="8">
        <v>-611.875</v>
      </c>
      <c r="K6230" s="8">
        <f t="shared" si="486"/>
        <v>-611.875</v>
      </c>
    </row>
    <row r="6231" spans="1:11" x14ac:dyDescent="0.25">
      <c r="A6231" s="8">
        <v>6223</v>
      </c>
      <c r="B6231" s="8">
        <v>6</v>
      </c>
      <c r="C6231" s="8">
        <v>-4228.8500000000004</v>
      </c>
      <c r="D6231" s="8">
        <f t="shared" si="487"/>
        <v>-4.2288500000000004</v>
      </c>
      <c r="E6231" s="8">
        <v>-4.2267970000000004</v>
      </c>
      <c r="F6231" s="4">
        <f t="shared" si="488"/>
        <v>2.0530000000000825E-3</v>
      </c>
      <c r="G6231" s="4">
        <f t="shared" si="489"/>
        <v>2.0530000000000825E-3</v>
      </c>
      <c r="H6231" s="8">
        <f t="shared" si="490"/>
        <v>4.2148090000003391E-6</v>
      </c>
      <c r="J6231" s="8">
        <v>-611.875</v>
      </c>
      <c r="K6231" s="8">
        <f t="shared" si="486"/>
        <v>-611.875</v>
      </c>
    </row>
    <row r="6232" spans="1:11" x14ac:dyDescent="0.25">
      <c r="A6232" s="8">
        <v>6224</v>
      </c>
      <c r="B6232" s="8">
        <v>7</v>
      </c>
      <c r="C6232" s="8">
        <v>95136.2</v>
      </c>
      <c r="D6232" s="8">
        <f t="shared" si="487"/>
        <v>95.136200000000002</v>
      </c>
      <c r="E6232" s="8">
        <v>95.460842999999997</v>
      </c>
      <c r="F6232" s="4">
        <f t="shared" si="488"/>
        <v>0.32464299999999469</v>
      </c>
      <c r="G6232" s="4">
        <f t="shared" si="489"/>
        <v>0.32464299999999469</v>
      </c>
      <c r="H6232" s="8">
        <f t="shared" si="490"/>
        <v>0.10539307744899655</v>
      </c>
      <c r="J6232" s="8">
        <v>-611.875</v>
      </c>
      <c r="K6232" s="8">
        <f t="shared" si="486"/>
        <v>-611.875</v>
      </c>
    </row>
    <row r="6233" spans="1:11" x14ac:dyDescent="0.25">
      <c r="A6233" s="8">
        <v>6225</v>
      </c>
      <c r="B6233" s="8">
        <v>8</v>
      </c>
      <c r="C6233" s="8">
        <v>109343</v>
      </c>
      <c r="D6233" s="8">
        <f t="shared" si="487"/>
        <v>109.343</v>
      </c>
      <c r="E6233" s="8">
        <v>109.423157</v>
      </c>
      <c r="F6233" s="4">
        <f t="shared" si="488"/>
        <v>8.0156999999999812E-2</v>
      </c>
      <c r="G6233" s="4">
        <f t="shared" si="489"/>
        <v>8.0156999999999812E-2</v>
      </c>
      <c r="H6233" s="8">
        <f t="shared" si="490"/>
        <v>6.4251446489999699E-3</v>
      </c>
      <c r="J6233" s="8">
        <v>-611.875</v>
      </c>
      <c r="K6233" s="8">
        <f t="shared" si="486"/>
        <v>-611.875</v>
      </c>
    </row>
    <row r="6234" spans="1:11" x14ac:dyDescent="0.25">
      <c r="A6234" s="8">
        <v>6226</v>
      </c>
      <c r="B6234" s="8">
        <v>9</v>
      </c>
      <c r="C6234" s="8">
        <v>108469</v>
      </c>
      <c r="D6234" s="8">
        <f t="shared" si="487"/>
        <v>108.46899999999999</v>
      </c>
      <c r="E6234" s="8">
        <v>108.762693</v>
      </c>
      <c r="F6234" s="4">
        <f t="shared" si="488"/>
        <v>0.29369300000000464</v>
      </c>
      <c r="G6234" s="4">
        <f t="shared" si="489"/>
        <v>0.29369300000000464</v>
      </c>
      <c r="H6234" s="8">
        <f t="shared" si="490"/>
        <v>8.6255578249002735E-2</v>
      </c>
      <c r="J6234" s="8">
        <v>-611.875</v>
      </c>
      <c r="K6234" s="8">
        <f t="shared" si="486"/>
        <v>-611.875</v>
      </c>
    </row>
    <row r="6235" spans="1:11" x14ac:dyDescent="0.25">
      <c r="A6235" s="8">
        <v>6227</v>
      </c>
      <c r="B6235" s="8">
        <v>10</v>
      </c>
      <c r="C6235" s="8">
        <v>107775</v>
      </c>
      <c r="D6235" s="8">
        <f t="shared" si="487"/>
        <v>107.77500000000001</v>
      </c>
      <c r="E6235" s="8">
        <v>108.060455</v>
      </c>
      <c r="F6235" s="4">
        <f t="shared" si="488"/>
        <v>0.2854549999999989</v>
      </c>
      <c r="G6235" s="4">
        <f t="shared" si="489"/>
        <v>0.2854549999999989</v>
      </c>
      <c r="H6235" s="8">
        <f t="shared" si="490"/>
        <v>8.1484557024999377E-2</v>
      </c>
      <c r="J6235" s="8">
        <v>-1066.92</v>
      </c>
      <c r="K6235" s="8">
        <f t="shared" si="486"/>
        <v>-1066.92</v>
      </c>
    </row>
    <row r="6236" spans="1:11" x14ac:dyDescent="0.25">
      <c r="A6236" s="8">
        <v>6228</v>
      </c>
      <c r="B6236" s="8">
        <v>11</v>
      </c>
      <c r="C6236" s="8">
        <v>107169</v>
      </c>
      <c r="D6236" s="8">
        <f t="shared" si="487"/>
        <v>107.169</v>
      </c>
      <c r="E6236" s="8">
        <v>107.45288600000001</v>
      </c>
      <c r="F6236" s="4">
        <f t="shared" si="488"/>
        <v>0.28388600000000963</v>
      </c>
      <c r="G6236" s="4">
        <f t="shared" si="489"/>
        <v>0.28388600000000963</v>
      </c>
      <c r="H6236" s="8">
        <f t="shared" si="490"/>
        <v>8.059126099600547E-2</v>
      </c>
      <c r="J6236" s="8">
        <v>-4249.32</v>
      </c>
      <c r="K6236" s="8">
        <f t="shared" si="486"/>
        <v>-4249.32</v>
      </c>
    </row>
    <row r="6237" spans="1:11" x14ac:dyDescent="0.25">
      <c r="A6237" s="8">
        <v>6229</v>
      </c>
      <c r="B6237" s="8">
        <v>12</v>
      </c>
      <c r="C6237" s="8">
        <v>106675</v>
      </c>
      <c r="D6237" s="8">
        <f t="shared" si="487"/>
        <v>106.675</v>
      </c>
      <c r="E6237" s="8">
        <v>107.049308</v>
      </c>
      <c r="F6237" s="4">
        <f t="shared" si="488"/>
        <v>0.3743079999999992</v>
      </c>
      <c r="G6237" s="4">
        <f t="shared" si="489"/>
        <v>0.3743079999999992</v>
      </c>
      <c r="H6237" s="8">
        <f t="shared" si="490"/>
        <v>0.14010647886399941</v>
      </c>
      <c r="J6237" s="8">
        <v>104116</v>
      </c>
      <c r="K6237" s="8">
        <f t="shared" si="486"/>
        <v>104116</v>
      </c>
    </row>
    <row r="6238" spans="1:11" x14ac:dyDescent="0.25">
      <c r="A6238" s="8">
        <v>6230</v>
      </c>
      <c r="B6238" s="8">
        <v>13</v>
      </c>
      <c r="C6238" s="8">
        <v>106460</v>
      </c>
      <c r="D6238" s="8">
        <f t="shared" si="487"/>
        <v>106.46</v>
      </c>
      <c r="E6238" s="8">
        <v>107.00054900000001</v>
      </c>
      <c r="F6238" s="4">
        <f t="shared" si="488"/>
        <v>0.54054900000001282</v>
      </c>
      <c r="G6238" s="4">
        <f t="shared" si="489"/>
        <v>0.54054900000001282</v>
      </c>
      <c r="H6238" s="8">
        <f t="shared" si="490"/>
        <v>0.29219322140101389</v>
      </c>
      <c r="J6238" s="8">
        <v>109845</v>
      </c>
      <c r="K6238" s="8">
        <f t="shared" si="486"/>
        <v>109845</v>
      </c>
    </row>
    <row r="6239" spans="1:11" x14ac:dyDescent="0.25">
      <c r="A6239" s="8">
        <v>6231</v>
      </c>
      <c r="B6239" s="8">
        <v>14</v>
      </c>
      <c r="C6239" s="8">
        <v>106353</v>
      </c>
      <c r="D6239" s="8">
        <f t="shared" si="487"/>
        <v>106.35299999999999</v>
      </c>
      <c r="E6239" s="8">
        <v>106.73880800000001</v>
      </c>
      <c r="F6239" s="4">
        <f t="shared" si="488"/>
        <v>0.38580800000001148</v>
      </c>
      <c r="G6239" s="4">
        <f t="shared" si="489"/>
        <v>0.38580800000001148</v>
      </c>
      <c r="H6239" s="8">
        <f t="shared" si="490"/>
        <v>0.14884781286400886</v>
      </c>
      <c r="J6239" s="8">
        <v>109340</v>
      </c>
      <c r="K6239" s="8">
        <f t="shared" si="486"/>
        <v>109340</v>
      </c>
    </row>
    <row r="6240" spans="1:11" x14ac:dyDescent="0.25">
      <c r="A6240" s="8">
        <v>6232</v>
      </c>
      <c r="B6240" s="8">
        <v>15</v>
      </c>
      <c r="C6240" s="8">
        <v>58155.5</v>
      </c>
      <c r="D6240" s="8">
        <f t="shared" si="487"/>
        <v>58.155500000000004</v>
      </c>
      <c r="E6240" s="8">
        <v>58.643579000000003</v>
      </c>
      <c r="F6240" s="4">
        <f t="shared" si="488"/>
        <v>0.48807899999999904</v>
      </c>
      <c r="G6240" s="4">
        <f t="shared" si="489"/>
        <v>0.48807899999999904</v>
      </c>
      <c r="H6240" s="8">
        <f t="shared" si="490"/>
        <v>0.23822111024099907</v>
      </c>
      <c r="J6240" s="8">
        <v>108600</v>
      </c>
      <c r="K6240" s="8">
        <f t="shared" si="486"/>
        <v>108600</v>
      </c>
    </row>
    <row r="6241" spans="1:11" x14ac:dyDescent="0.25">
      <c r="A6241" s="8">
        <v>6233</v>
      </c>
      <c r="B6241" s="8">
        <v>16</v>
      </c>
      <c r="C6241" s="8">
        <v>28745.3</v>
      </c>
      <c r="D6241" s="8">
        <f t="shared" si="487"/>
        <v>28.7453</v>
      </c>
      <c r="E6241" s="8">
        <v>29.164332000000002</v>
      </c>
      <c r="F6241" s="4">
        <f t="shared" si="488"/>
        <v>0.4190320000000014</v>
      </c>
      <c r="G6241" s="4">
        <f t="shared" si="489"/>
        <v>0.4190320000000014</v>
      </c>
      <c r="H6241" s="8">
        <f t="shared" si="490"/>
        <v>0.17558781702400117</v>
      </c>
      <c r="J6241" s="8">
        <v>107408</v>
      </c>
      <c r="K6241" s="8">
        <f t="shared" si="486"/>
        <v>107408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487"/>
        <v>-0.92471500000000006</v>
      </c>
      <c r="E6242" s="8">
        <v>-0.92471499999999995</v>
      </c>
      <c r="F6242" s="4">
        <f t="shared" si="488"/>
        <v>1.1102230246251565E-16</v>
      </c>
      <c r="G6242" s="4">
        <f t="shared" si="489"/>
        <v>1.1102230246251565E-16</v>
      </c>
      <c r="H6242" s="8">
        <f t="shared" si="490"/>
        <v>1.2325951644078309E-32</v>
      </c>
      <c r="J6242" s="8">
        <v>106718</v>
      </c>
      <c r="K6242" s="8">
        <f t="shared" si="486"/>
        <v>106718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487"/>
        <v>-0.61187499999999995</v>
      </c>
      <c r="E6243" s="8">
        <v>-0.61187499999999995</v>
      </c>
      <c r="F6243" s="4">
        <f t="shared" si="488"/>
        <v>0</v>
      </c>
      <c r="G6243" s="4">
        <f t="shared" si="489"/>
        <v>0</v>
      </c>
      <c r="H6243" s="8">
        <f t="shared" si="490"/>
        <v>0</v>
      </c>
      <c r="J6243" s="8">
        <v>106436</v>
      </c>
      <c r="K6243" s="8">
        <f t="shared" si="486"/>
        <v>106436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487"/>
        <v>-0.61187499999999995</v>
      </c>
      <c r="E6244" s="8">
        <v>-0.61187499999999995</v>
      </c>
      <c r="F6244" s="4">
        <f t="shared" si="488"/>
        <v>0</v>
      </c>
      <c r="G6244" s="4">
        <f t="shared" si="489"/>
        <v>0</v>
      </c>
      <c r="H6244" s="8">
        <f t="shared" si="490"/>
        <v>0</v>
      </c>
      <c r="J6244" s="8">
        <v>106239</v>
      </c>
      <c r="K6244" s="8">
        <f t="shared" si="486"/>
        <v>106239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487"/>
        <v>-0.61187499999999995</v>
      </c>
      <c r="E6245" s="8">
        <v>-0.61187499999999995</v>
      </c>
      <c r="F6245" s="4">
        <f t="shared" si="488"/>
        <v>0</v>
      </c>
      <c r="G6245" s="4">
        <f t="shared" si="489"/>
        <v>0</v>
      </c>
      <c r="H6245" s="8">
        <f t="shared" si="490"/>
        <v>0</v>
      </c>
      <c r="J6245" s="8">
        <v>106237</v>
      </c>
      <c r="K6245" s="8">
        <f t="shared" si="486"/>
        <v>106237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487"/>
        <v>-0.61187499999999995</v>
      </c>
      <c r="E6246" s="8">
        <v>-0.61187499999999995</v>
      </c>
      <c r="F6246" s="4">
        <f t="shared" si="488"/>
        <v>0</v>
      </c>
      <c r="G6246" s="4">
        <f t="shared" si="489"/>
        <v>0</v>
      </c>
      <c r="H6246" s="8">
        <f t="shared" si="490"/>
        <v>0</v>
      </c>
      <c r="J6246" s="8">
        <v>83567.600000000006</v>
      </c>
      <c r="K6246" s="8">
        <f t="shared" si="486"/>
        <v>83567.600000000006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487"/>
        <v>-0.61187499999999995</v>
      </c>
      <c r="E6247" s="8">
        <v>-0.61187499999999995</v>
      </c>
      <c r="F6247" s="4">
        <f t="shared" si="488"/>
        <v>0</v>
      </c>
      <c r="G6247" s="4">
        <f t="shared" si="489"/>
        <v>0</v>
      </c>
      <c r="H6247" s="8">
        <f t="shared" si="490"/>
        <v>0</v>
      </c>
      <c r="J6247" s="8">
        <v>-924.71500000000003</v>
      </c>
      <c r="K6247" s="8">
        <f t="shared" si="486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487"/>
        <v>-0.61187499999999995</v>
      </c>
      <c r="E6248" s="8">
        <v>-0.61187499999999995</v>
      </c>
      <c r="F6248" s="4">
        <f t="shared" si="488"/>
        <v>0</v>
      </c>
      <c r="G6248" s="4">
        <f t="shared" si="489"/>
        <v>0</v>
      </c>
      <c r="H6248" s="8">
        <f t="shared" si="490"/>
        <v>0</v>
      </c>
      <c r="J6248" s="8">
        <v>-611.875</v>
      </c>
      <c r="K6248" s="8">
        <f t="shared" si="486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487"/>
        <v>-0.61187499999999995</v>
      </c>
      <c r="E6249" s="8">
        <v>-0.61187499999999995</v>
      </c>
      <c r="F6249" s="4">
        <f t="shared" si="488"/>
        <v>0</v>
      </c>
      <c r="G6249" s="4">
        <f t="shared" si="489"/>
        <v>0</v>
      </c>
      <c r="H6249" s="8">
        <f t="shared" si="490"/>
        <v>0</v>
      </c>
      <c r="J6249" s="8">
        <v>-611.875</v>
      </c>
      <c r="K6249" s="8">
        <f t="shared" si="486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487"/>
        <v>-0.61187499999999995</v>
      </c>
      <c r="E6250" s="8">
        <v>-0.61187499999999995</v>
      </c>
      <c r="F6250" s="4">
        <f t="shared" si="488"/>
        <v>0</v>
      </c>
      <c r="G6250" s="4">
        <f t="shared" si="489"/>
        <v>0</v>
      </c>
      <c r="H6250" s="8">
        <f t="shared" si="490"/>
        <v>0</v>
      </c>
      <c r="J6250" s="8">
        <v>-611.875</v>
      </c>
      <c r="K6250" s="8">
        <f t="shared" si="486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487"/>
        <v>-0.61187499999999995</v>
      </c>
      <c r="E6251" s="8">
        <v>-0.61187499999999995</v>
      </c>
      <c r="F6251" s="4">
        <f t="shared" si="488"/>
        <v>0</v>
      </c>
      <c r="G6251" s="4">
        <f t="shared" si="489"/>
        <v>0</v>
      </c>
      <c r="H6251" s="8">
        <f t="shared" si="490"/>
        <v>0</v>
      </c>
      <c r="J6251" s="8">
        <v>-611.875</v>
      </c>
      <c r="K6251" s="8">
        <f t="shared" si="486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487"/>
        <v>-0.61187499999999995</v>
      </c>
      <c r="E6252" s="8">
        <v>-0.61187499999999995</v>
      </c>
      <c r="F6252" s="4">
        <f t="shared" si="488"/>
        <v>0</v>
      </c>
      <c r="G6252" s="4">
        <f t="shared" si="489"/>
        <v>0</v>
      </c>
      <c r="H6252" s="8">
        <f t="shared" si="490"/>
        <v>0</v>
      </c>
      <c r="J6252" s="8">
        <v>-611.875</v>
      </c>
      <c r="K6252" s="8">
        <f t="shared" ref="K6252:K6315" si="491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487"/>
        <v>-0.61187499999999995</v>
      </c>
      <c r="E6253" s="8">
        <v>-0.61187499999999995</v>
      </c>
      <c r="F6253" s="4">
        <f t="shared" si="488"/>
        <v>0</v>
      </c>
      <c r="G6253" s="4">
        <f t="shared" si="489"/>
        <v>0</v>
      </c>
      <c r="H6253" s="8">
        <f t="shared" si="490"/>
        <v>0</v>
      </c>
      <c r="J6253" s="8">
        <v>-611.875</v>
      </c>
      <c r="K6253" s="8">
        <f t="shared" si="491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487"/>
        <v>-1.0669200000000001</v>
      </c>
      <c r="E6254" s="8">
        <v>-1.0669150000000001</v>
      </c>
      <c r="F6254" s="4">
        <f t="shared" si="488"/>
        <v>5.000000000032756E-6</v>
      </c>
      <c r="G6254" s="4">
        <f t="shared" si="489"/>
        <v>5.000000000032756E-6</v>
      </c>
      <c r="H6254" s="8">
        <f t="shared" si="490"/>
        <v>2.5000000000327561E-11</v>
      </c>
      <c r="J6254" s="8">
        <v>-611.875</v>
      </c>
      <c r="K6254" s="8">
        <f t="shared" si="491"/>
        <v>-611.875</v>
      </c>
    </row>
    <row r="6255" spans="1:11" x14ac:dyDescent="0.25">
      <c r="A6255" s="8">
        <v>6247</v>
      </c>
      <c r="B6255" s="8">
        <v>6</v>
      </c>
      <c r="C6255" s="8">
        <v>-3795.33</v>
      </c>
      <c r="D6255" s="8">
        <f t="shared" si="487"/>
        <v>-3.7953299999999999</v>
      </c>
      <c r="E6255" s="8">
        <v>-3.7939159999999998</v>
      </c>
      <c r="F6255" s="4">
        <f t="shared" si="488"/>
        <v>1.4140000000000263E-3</v>
      </c>
      <c r="G6255" s="4">
        <f t="shared" si="489"/>
        <v>1.4140000000000263E-3</v>
      </c>
      <c r="H6255" s="8">
        <f t="shared" si="490"/>
        <v>1.9993960000000747E-6</v>
      </c>
      <c r="J6255" s="8">
        <v>-611.875</v>
      </c>
      <c r="K6255" s="8">
        <f t="shared" si="491"/>
        <v>-611.875</v>
      </c>
    </row>
    <row r="6256" spans="1:11" x14ac:dyDescent="0.25">
      <c r="A6256" s="8">
        <v>6248</v>
      </c>
      <c r="B6256" s="8">
        <v>7</v>
      </c>
      <c r="C6256" s="8">
        <v>99527</v>
      </c>
      <c r="D6256" s="8">
        <f t="shared" si="487"/>
        <v>99.527000000000001</v>
      </c>
      <c r="E6256" s="8">
        <v>99.670777000000001</v>
      </c>
      <c r="F6256" s="4">
        <f t="shared" si="488"/>
        <v>0.14377700000000004</v>
      </c>
      <c r="G6256" s="4">
        <f t="shared" si="489"/>
        <v>0.14377700000000004</v>
      </c>
      <c r="H6256" s="8">
        <f t="shared" si="490"/>
        <v>2.0671825729000011E-2</v>
      </c>
      <c r="J6256" s="8">
        <v>-611.875</v>
      </c>
      <c r="K6256" s="8">
        <f t="shared" si="491"/>
        <v>-611.875</v>
      </c>
    </row>
    <row r="6257" spans="1:11" x14ac:dyDescent="0.25">
      <c r="A6257" s="8">
        <v>6249</v>
      </c>
      <c r="B6257" s="8">
        <v>8</v>
      </c>
      <c r="C6257" s="8">
        <v>110212</v>
      </c>
      <c r="D6257" s="8">
        <f t="shared" si="487"/>
        <v>110.212</v>
      </c>
      <c r="E6257" s="8">
        <v>110.615032</v>
      </c>
      <c r="F6257" s="4">
        <f t="shared" si="488"/>
        <v>0.40303199999999606</v>
      </c>
      <c r="G6257" s="4">
        <f t="shared" si="489"/>
        <v>0.40303199999999606</v>
      </c>
      <c r="H6257" s="8">
        <f t="shared" si="490"/>
        <v>0.16243479302399683</v>
      </c>
      <c r="J6257" s="8">
        <v>-611.875</v>
      </c>
      <c r="K6257" s="8">
        <f t="shared" si="491"/>
        <v>-611.875</v>
      </c>
    </row>
    <row r="6258" spans="1:11" x14ac:dyDescent="0.25">
      <c r="A6258" s="8">
        <v>6250</v>
      </c>
      <c r="B6258" s="8">
        <v>9</v>
      </c>
      <c r="C6258" s="8">
        <v>109426</v>
      </c>
      <c r="D6258" s="8">
        <f t="shared" si="487"/>
        <v>109.426</v>
      </c>
      <c r="E6258" s="8">
        <v>109.988084</v>
      </c>
      <c r="F6258" s="4">
        <f t="shared" si="488"/>
        <v>0.5620839999999987</v>
      </c>
      <c r="G6258" s="4">
        <f t="shared" si="489"/>
        <v>0.5620839999999987</v>
      </c>
      <c r="H6258" s="8">
        <f t="shared" si="490"/>
        <v>0.31593842305599851</v>
      </c>
      <c r="J6258" s="8">
        <v>-611.875</v>
      </c>
      <c r="K6258" s="8">
        <f t="shared" si="491"/>
        <v>-611.875</v>
      </c>
    </row>
    <row r="6259" spans="1:11" x14ac:dyDescent="0.25">
      <c r="A6259" s="8">
        <v>6251</v>
      </c>
      <c r="B6259" s="8">
        <v>10</v>
      </c>
      <c r="C6259" s="8">
        <v>108766</v>
      </c>
      <c r="D6259" s="8">
        <f t="shared" si="487"/>
        <v>108.76600000000001</v>
      </c>
      <c r="E6259" s="8">
        <v>109.085708</v>
      </c>
      <c r="F6259" s="4">
        <f t="shared" si="488"/>
        <v>0.31970799999999144</v>
      </c>
      <c r="G6259" s="4">
        <f t="shared" si="489"/>
        <v>0.31970799999999144</v>
      </c>
      <c r="H6259" s="8">
        <f t="shared" si="490"/>
        <v>0.10221320526399452</v>
      </c>
      <c r="J6259" s="8">
        <v>-1066.92</v>
      </c>
      <c r="K6259" s="8">
        <f t="shared" si="491"/>
        <v>-1066.92</v>
      </c>
    </row>
    <row r="6260" spans="1:11" x14ac:dyDescent="0.25">
      <c r="A6260" s="8">
        <v>6252</v>
      </c>
      <c r="B6260" s="8">
        <v>11</v>
      </c>
      <c r="C6260" s="8">
        <v>108355</v>
      </c>
      <c r="D6260" s="8">
        <f t="shared" si="487"/>
        <v>108.355</v>
      </c>
      <c r="E6260" s="8">
        <v>108.778657</v>
      </c>
      <c r="F6260" s="4">
        <f t="shared" si="488"/>
        <v>0.42365699999999151</v>
      </c>
      <c r="G6260" s="4">
        <f t="shared" si="489"/>
        <v>0.42365699999999151</v>
      </c>
      <c r="H6260" s="8">
        <f t="shared" si="490"/>
        <v>0.17948525364899282</v>
      </c>
      <c r="J6260" s="8">
        <v>-4226.76</v>
      </c>
      <c r="K6260" s="8">
        <f t="shared" si="491"/>
        <v>-4226.76</v>
      </c>
    </row>
    <row r="6261" spans="1:11" x14ac:dyDescent="0.25">
      <c r="A6261" s="8">
        <v>6253</v>
      </c>
      <c r="B6261" s="8">
        <v>12</v>
      </c>
      <c r="C6261" s="8">
        <v>107984</v>
      </c>
      <c r="D6261" s="8">
        <f t="shared" si="487"/>
        <v>107.98399999999999</v>
      </c>
      <c r="E6261" s="8">
        <v>108.379795</v>
      </c>
      <c r="F6261" s="4">
        <f t="shared" si="488"/>
        <v>0.39579500000000678</v>
      </c>
      <c r="G6261" s="4">
        <f t="shared" si="489"/>
        <v>0.39579500000000678</v>
      </c>
      <c r="H6261" s="8">
        <f t="shared" si="490"/>
        <v>0.15665368202500538</v>
      </c>
      <c r="J6261" s="8">
        <v>95398.1</v>
      </c>
      <c r="K6261" s="8">
        <f t="shared" si="491"/>
        <v>95398.1</v>
      </c>
    </row>
    <row r="6262" spans="1:11" x14ac:dyDescent="0.25">
      <c r="A6262" s="8">
        <v>6254</v>
      </c>
      <c r="B6262" s="8">
        <v>13</v>
      </c>
      <c r="C6262" s="8">
        <v>107793</v>
      </c>
      <c r="D6262" s="8">
        <f t="shared" si="487"/>
        <v>107.79300000000001</v>
      </c>
      <c r="E6262" s="8">
        <v>108.17934700000001</v>
      </c>
      <c r="F6262" s="4">
        <f t="shared" si="488"/>
        <v>0.38634700000000066</v>
      </c>
      <c r="G6262" s="4">
        <f t="shared" si="489"/>
        <v>0.38634700000000066</v>
      </c>
      <c r="H6262" s="8">
        <f t="shared" si="490"/>
        <v>0.14926400440900051</v>
      </c>
      <c r="J6262" s="8">
        <v>109384</v>
      </c>
      <c r="K6262" s="8">
        <f t="shared" si="491"/>
        <v>109384</v>
      </c>
    </row>
    <row r="6263" spans="1:11" x14ac:dyDescent="0.25">
      <c r="A6263" s="8">
        <v>6255</v>
      </c>
      <c r="B6263" s="8">
        <v>14</v>
      </c>
      <c r="C6263" s="8">
        <v>107578</v>
      </c>
      <c r="D6263" s="8">
        <f t="shared" si="487"/>
        <v>107.578</v>
      </c>
      <c r="E6263" s="8">
        <v>107.95451300000001</v>
      </c>
      <c r="F6263" s="4">
        <f t="shared" si="488"/>
        <v>0.37651300000000276</v>
      </c>
      <c r="G6263" s="4">
        <f t="shared" si="489"/>
        <v>0.37651300000000276</v>
      </c>
      <c r="H6263" s="8">
        <f t="shared" si="490"/>
        <v>0.14176203916900207</v>
      </c>
      <c r="J6263" s="8">
        <v>108751</v>
      </c>
      <c r="K6263" s="8">
        <f t="shared" si="491"/>
        <v>108751</v>
      </c>
    </row>
    <row r="6264" spans="1:11" x14ac:dyDescent="0.25">
      <c r="A6264" s="8">
        <v>6256</v>
      </c>
      <c r="B6264" s="8">
        <v>15</v>
      </c>
      <c r="C6264" s="8">
        <v>107224</v>
      </c>
      <c r="D6264" s="8">
        <f t="shared" si="487"/>
        <v>107.224</v>
      </c>
      <c r="E6264" s="8">
        <v>107.635732</v>
      </c>
      <c r="F6264" s="4">
        <f t="shared" si="488"/>
        <v>0.41173200000000065</v>
      </c>
      <c r="G6264" s="4">
        <f t="shared" si="489"/>
        <v>0.41173200000000065</v>
      </c>
      <c r="H6264" s="8">
        <f t="shared" si="490"/>
        <v>0.16952323982400053</v>
      </c>
      <c r="J6264" s="8">
        <v>108070</v>
      </c>
      <c r="K6264" s="8">
        <f t="shared" si="491"/>
        <v>108070</v>
      </c>
    </row>
    <row r="6265" spans="1:11" x14ac:dyDescent="0.25">
      <c r="A6265" s="8">
        <v>6257</v>
      </c>
      <c r="B6265" s="8">
        <v>16</v>
      </c>
      <c r="C6265" s="8">
        <v>63364</v>
      </c>
      <c r="D6265" s="8">
        <f t="shared" si="487"/>
        <v>63.363999999999997</v>
      </c>
      <c r="E6265" s="8">
        <v>64.227676000000002</v>
      </c>
      <c r="F6265" s="4">
        <f t="shared" si="488"/>
        <v>0.86367600000000522</v>
      </c>
      <c r="G6265" s="4">
        <f t="shared" si="489"/>
        <v>0.86367600000000522</v>
      </c>
      <c r="H6265" s="8">
        <f t="shared" si="490"/>
        <v>0.74593623297600897</v>
      </c>
      <c r="J6265" s="8">
        <v>107479</v>
      </c>
      <c r="K6265" s="8">
        <f t="shared" si="491"/>
        <v>107479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487"/>
        <v>-0.92471500000000006</v>
      </c>
      <c r="E6266" s="8">
        <v>-0.92471499999999995</v>
      </c>
      <c r="F6266" s="4">
        <f t="shared" si="488"/>
        <v>1.1102230246251565E-16</v>
      </c>
      <c r="G6266" s="4">
        <f t="shared" si="489"/>
        <v>1.1102230246251565E-16</v>
      </c>
      <c r="H6266" s="8">
        <f t="shared" si="490"/>
        <v>1.2325951644078309E-32</v>
      </c>
      <c r="J6266" s="8">
        <v>107090</v>
      </c>
      <c r="K6266" s="8">
        <f t="shared" si="491"/>
        <v>107090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487"/>
        <v>-0.61187499999999995</v>
      </c>
      <c r="E6267" s="8">
        <v>-0.61187499999999995</v>
      </c>
      <c r="F6267" s="4">
        <f t="shared" si="488"/>
        <v>0</v>
      </c>
      <c r="G6267" s="4">
        <f t="shared" si="489"/>
        <v>0</v>
      </c>
      <c r="H6267" s="8">
        <f t="shared" si="490"/>
        <v>0</v>
      </c>
      <c r="J6267" s="8">
        <v>106886</v>
      </c>
      <c r="K6267" s="8">
        <f t="shared" si="491"/>
        <v>106886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487"/>
        <v>-0.61187499999999995</v>
      </c>
      <c r="E6268" s="8">
        <v>-0.61187499999999995</v>
      </c>
      <c r="F6268" s="4">
        <f t="shared" si="488"/>
        <v>0</v>
      </c>
      <c r="G6268" s="4">
        <f t="shared" si="489"/>
        <v>0</v>
      </c>
      <c r="H6268" s="8">
        <f t="shared" si="490"/>
        <v>0</v>
      </c>
      <c r="J6268" s="8">
        <v>106885</v>
      </c>
      <c r="K6268" s="8">
        <f t="shared" si="491"/>
        <v>106885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487"/>
        <v>-0.61187499999999995</v>
      </c>
      <c r="E6269" s="8">
        <v>-0.61187499999999995</v>
      </c>
      <c r="F6269" s="4">
        <f t="shared" si="488"/>
        <v>0</v>
      </c>
      <c r="G6269" s="4">
        <f t="shared" si="489"/>
        <v>0</v>
      </c>
      <c r="H6269" s="8">
        <f t="shared" si="490"/>
        <v>0</v>
      </c>
      <c r="J6269" s="8">
        <v>58826.9</v>
      </c>
      <c r="K6269" s="8">
        <f t="shared" si="491"/>
        <v>58826.9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487"/>
        <v>-0.61187499999999995</v>
      </c>
      <c r="E6270" s="8">
        <v>-0.61187499999999995</v>
      </c>
      <c r="F6270" s="4">
        <f t="shared" si="488"/>
        <v>0</v>
      </c>
      <c r="G6270" s="4">
        <f t="shared" si="489"/>
        <v>0</v>
      </c>
      <c r="H6270" s="8">
        <f t="shared" si="490"/>
        <v>0</v>
      </c>
      <c r="J6270" s="8">
        <v>29249.8</v>
      </c>
      <c r="K6270" s="8">
        <f t="shared" si="491"/>
        <v>29249.8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487"/>
        <v>-0.61187499999999995</v>
      </c>
      <c r="E6271" s="8">
        <v>-0.61187499999999995</v>
      </c>
      <c r="F6271" s="4">
        <f t="shared" si="488"/>
        <v>0</v>
      </c>
      <c r="G6271" s="4">
        <f t="shared" si="489"/>
        <v>0</v>
      </c>
      <c r="H6271" s="8">
        <f t="shared" si="490"/>
        <v>0</v>
      </c>
      <c r="J6271" s="8">
        <v>-924.71500000000003</v>
      </c>
      <c r="K6271" s="8">
        <f t="shared" si="491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487"/>
        <v>-0.61187499999999995</v>
      </c>
      <c r="E6272" s="8">
        <v>-0.61187499999999995</v>
      </c>
      <c r="F6272" s="4">
        <f t="shared" si="488"/>
        <v>0</v>
      </c>
      <c r="G6272" s="4">
        <f t="shared" si="489"/>
        <v>0</v>
      </c>
      <c r="H6272" s="8">
        <f t="shared" si="490"/>
        <v>0</v>
      </c>
      <c r="J6272" s="8">
        <v>-611.875</v>
      </c>
      <c r="K6272" s="8">
        <f t="shared" si="491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487"/>
        <v>-0.61187499999999995</v>
      </c>
      <c r="E6273" s="8">
        <v>-0.61187499999999995</v>
      </c>
      <c r="F6273" s="4">
        <f t="shared" si="488"/>
        <v>0</v>
      </c>
      <c r="G6273" s="4">
        <f t="shared" si="489"/>
        <v>0</v>
      </c>
      <c r="H6273" s="8">
        <f t="shared" si="490"/>
        <v>0</v>
      </c>
      <c r="J6273" s="8">
        <v>-611.875</v>
      </c>
      <c r="K6273" s="8">
        <f t="shared" si="491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487"/>
        <v>-0.61187499999999995</v>
      </c>
      <c r="E6274" s="8">
        <v>-0.61187499999999995</v>
      </c>
      <c r="F6274" s="4">
        <f t="shared" si="488"/>
        <v>0</v>
      </c>
      <c r="G6274" s="4">
        <f t="shared" si="489"/>
        <v>0</v>
      </c>
      <c r="H6274" s="8">
        <f t="shared" si="490"/>
        <v>0</v>
      </c>
      <c r="J6274" s="8">
        <v>-611.875</v>
      </c>
      <c r="K6274" s="8">
        <f t="shared" si="491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487"/>
        <v>-0.61187499999999995</v>
      </c>
      <c r="E6275" s="8">
        <v>-0.61187499999999995</v>
      </c>
      <c r="F6275" s="4">
        <f t="shared" si="488"/>
        <v>0</v>
      </c>
      <c r="G6275" s="4">
        <f t="shared" si="489"/>
        <v>0</v>
      </c>
      <c r="H6275" s="8">
        <f t="shared" si="490"/>
        <v>0</v>
      </c>
      <c r="J6275" s="8">
        <v>-611.875</v>
      </c>
      <c r="K6275" s="8">
        <f t="shared" si="491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487"/>
        <v>-0.61187499999999995</v>
      </c>
      <c r="E6276" s="8">
        <v>-0.61187499999999995</v>
      </c>
      <c r="F6276" s="4">
        <f t="shared" si="488"/>
        <v>0</v>
      </c>
      <c r="G6276" s="4">
        <f t="shared" si="489"/>
        <v>0</v>
      </c>
      <c r="H6276" s="8">
        <f t="shared" si="490"/>
        <v>0</v>
      </c>
      <c r="J6276" s="8">
        <v>-611.875</v>
      </c>
      <c r="K6276" s="8">
        <f t="shared" si="491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487"/>
        <v>-0.61187499999999995</v>
      </c>
      <c r="E6277" s="8">
        <v>-0.61187499999999995</v>
      </c>
      <c r="F6277" s="4">
        <f t="shared" si="488"/>
        <v>0</v>
      </c>
      <c r="G6277" s="4">
        <f t="shared" si="489"/>
        <v>0</v>
      </c>
      <c r="H6277" s="8">
        <f t="shared" si="490"/>
        <v>0</v>
      </c>
      <c r="J6277" s="8">
        <v>-611.875</v>
      </c>
      <c r="K6277" s="8">
        <f t="shared" si="491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487"/>
        <v>-1.0669200000000001</v>
      </c>
      <c r="E6278" s="8">
        <v>-1.0669150000000001</v>
      </c>
      <c r="F6278" s="4">
        <f t="shared" si="488"/>
        <v>5.000000000032756E-6</v>
      </c>
      <c r="G6278" s="4">
        <f t="shared" si="489"/>
        <v>5.000000000032756E-6</v>
      </c>
      <c r="H6278" s="8">
        <f t="shared" si="490"/>
        <v>2.5000000000327561E-11</v>
      </c>
      <c r="J6278" s="8">
        <v>-611.875</v>
      </c>
      <c r="K6278" s="8">
        <f t="shared" si="491"/>
        <v>-611.875</v>
      </c>
    </row>
    <row r="6279" spans="1:11" x14ac:dyDescent="0.25">
      <c r="A6279" s="8">
        <v>6271</v>
      </c>
      <c r="B6279" s="8">
        <v>6</v>
      </c>
      <c r="C6279" s="8">
        <v>-2879.08</v>
      </c>
      <c r="D6279" s="8">
        <f t="shared" si="487"/>
        <v>-2.8790800000000001</v>
      </c>
      <c r="E6279" s="8">
        <v>-2.877958</v>
      </c>
      <c r="F6279" s="4">
        <f t="shared" si="488"/>
        <v>1.1220000000000674E-3</v>
      </c>
      <c r="G6279" s="4">
        <f t="shared" si="489"/>
        <v>1.1220000000000674E-3</v>
      </c>
      <c r="H6279" s="8">
        <f t="shared" si="490"/>
        <v>1.2588840000001513E-6</v>
      </c>
      <c r="J6279" s="8">
        <v>-611.875</v>
      </c>
      <c r="K6279" s="8">
        <f t="shared" si="491"/>
        <v>-611.875</v>
      </c>
    </row>
    <row r="6280" spans="1:11" x14ac:dyDescent="0.25">
      <c r="A6280" s="8">
        <v>6272</v>
      </c>
      <c r="B6280" s="8">
        <v>7</v>
      </c>
      <c r="C6280" s="8">
        <v>77553.399999999994</v>
      </c>
      <c r="D6280" s="8">
        <f t="shared" si="487"/>
        <v>77.553399999999996</v>
      </c>
      <c r="E6280" s="8">
        <v>76.675929999999994</v>
      </c>
      <c r="F6280" s="4">
        <f t="shared" si="488"/>
        <v>-0.87747000000000241</v>
      </c>
      <c r="G6280" s="4">
        <f t="shared" si="489"/>
        <v>0.87747000000000241</v>
      </c>
      <c r="H6280" s="8">
        <f t="shared" si="490"/>
        <v>0.7699536009000042</v>
      </c>
      <c r="J6280" s="8">
        <v>-611.875</v>
      </c>
      <c r="K6280" s="8">
        <f t="shared" si="491"/>
        <v>-611.875</v>
      </c>
    </row>
    <row r="6281" spans="1:11" x14ac:dyDescent="0.25">
      <c r="A6281" s="8">
        <v>6273</v>
      </c>
      <c r="B6281" s="8">
        <v>8</v>
      </c>
      <c r="C6281" s="8">
        <v>110702</v>
      </c>
      <c r="D6281" s="8">
        <f t="shared" ref="D6281:D6344" si="492">C6281/1000</f>
        <v>110.702</v>
      </c>
      <c r="E6281" s="8">
        <v>110.908559</v>
      </c>
      <c r="F6281" s="4">
        <f t="shared" ref="F6281:F6344" si="493">(E6281- D6281)</f>
        <v>0.2065589999999986</v>
      </c>
      <c r="G6281" s="4">
        <f t="shared" ref="G6281:G6344" si="494">ABS(F6281)</f>
        <v>0.2065589999999986</v>
      </c>
      <c r="H6281" s="8">
        <f t="shared" ref="H6281:H6344" si="495">(G6281^2)</f>
        <v>4.2666620480999423E-2</v>
      </c>
      <c r="J6281" s="8">
        <v>-611.875</v>
      </c>
      <c r="K6281" s="8">
        <f t="shared" si="491"/>
        <v>-611.875</v>
      </c>
    </row>
    <row r="6282" spans="1:11" x14ac:dyDescent="0.25">
      <c r="A6282" s="8">
        <v>6274</v>
      </c>
      <c r="B6282" s="8">
        <v>9</v>
      </c>
      <c r="C6282" s="8">
        <v>110323</v>
      </c>
      <c r="D6282" s="8">
        <f t="shared" si="492"/>
        <v>110.32299999999999</v>
      </c>
      <c r="E6282" s="8">
        <v>110.77128</v>
      </c>
      <c r="F6282" s="4">
        <f t="shared" si="493"/>
        <v>0.44828000000001111</v>
      </c>
      <c r="G6282" s="4">
        <f t="shared" si="494"/>
        <v>0.44828000000001111</v>
      </c>
      <c r="H6282" s="8">
        <f t="shared" si="495"/>
        <v>0.20095495840000996</v>
      </c>
      <c r="J6282" s="8">
        <v>-611.875</v>
      </c>
      <c r="K6282" s="8">
        <f t="shared" si="491"/>
        <v>-611.875</v>
      </c>
    </row>
    <row r="6283" spans="1:11" x14ac:dyDescent="0.25">
      <c r="A6283" s="8">
        <v>6275</v>
      </c>
      <c r="B6283" s="8">
        <v>10</v>
      </c>
      <c r="C6283" s="8">
        <v>109672</v>
      </c>
      <c r="D6283" s="8">
        <f t="shared" si="492"/>
        <v>109.672</v>
      </c>
      <c r="E6283" s="8">
        <v>110.087351</v>
      </c>
      <c r="F6283" s="4">
        <f t="shared" si="493"/>
        <v>0.41535100000000114</v>
      </c>
      <c r="G6283" s="4">
        <f t="shared" si="494"/>
        <v>0.41535100000000114</v>
      </c>
      <c r="H6283" s="8">
        <f t="shared" si="495"/>
        <v>0.17251645320100095</v>
      </c>
      <c r="J6283" s="8">
        <v>-1066.92</v>
      </c>
      <c r="K6283" s="8">
        <f t="shared" si="491"/>
        <v>-1066.92</v>
      </c>
    </row>
    <row r="6284" spans="1:11" x14ac:dyDescent="0.25">
      <c r="A6284" s="8">
        <v>6276</v>
      </c>
      <c r="B6284" s="8">
        <v>11</v>
      </c>
      <c r="C6284" s="8">
        <v>108485</v>
      </c>
      <c r="D6284" s="8">
        <f t="shared" si="492"/>
        <v>108.485</v>
      </c>
      <c r="E6284" s="8">
        <v>108.83446600000001</v>
      </c>
      <c r="F6284" s="4">
        <f t="shared" si="493"/>
        <v>0.34946600000000672</v>
      </c>
      <c r="G6284" s="4">
        <f t="shared" si="494"/>
        <v>0.34946600000000672</v>
      </c>
      <c r="H6284" s="8">
        <f t="shared" si="495"/>
        <v>0.12212648515600469</v>
      </c>
      <c r="J6284" s="8">
        <v>-3793.89</v>
      </c>
      <c r="K6284" s="8">
        <f t="shared" si="491"/>
        <v>-3793.89</v>
      </c>
    </row>
    <row r="6285" spans="1:11" x14ac:dyDescent="0.25">
      <c r="A6285" s="8">
        <v>6277</v>
      </c>
      <c r="B6285" s="8">
        <v>12</v>
      </c>
      <c r="C6285" s="8">
        <v>107857</v>
      </c>
      <c r="D6285" s="8">
        <f t="shared" si="492"/>
        <v>107.857</v>
      </c>
      <c r="E6285" s="8">
        <v>108.233405</v>
      </c>
      <c r="F6285" s="4">
        <f t="shared" si="493"/>
        <v>0.37640500000000543</v>
      </c>
      <c r="G6285" s="4">
        <f t="shared" si="494"/>
        <v>0.37640500000000543</v>
      </c>
      <c r="H6285" s="8">
        <f t="shared" si="495"/>
        <v>0.14168072402500409</v>
      </c>
      <c r="J6285" s="8">
        <v>99571.9</v>
      </c>
      <c r="K6285" s="8">
        <f t="shared" si="491"/>
        <v>99571.9</v>
      </c>
    </row>
    <row r="6286" spans="1:11" x14ac:dyDescent="0.25">
      <c r="A6286" s="8">
        <v>6278</v>
      </c>
      <c r="B6286" s="8">
        <v>13</v>
      </c>
      <c r="C6286" s="8">
        <v>100073</v>
      </c>
      <c r="D6286" s="8">
        <f t="shared" si="492"/>
        <v>100.07299999999999</v>
      </c>
      <c r="E6286" s="8">
        <v>101.407132</v>
      </c>
      <c r="F6286" s="4">
        <f t="shared" si="493"/>
        <v>1.334132000000011</v>
      </c>
      <c r="G6286" s="4">
        <f t="shared" si="494"/>
        <v>1.334132000000011</v>
      </c>
      <c r="H6286" s="8">
        <f t="shared" si="495"/>
        <v>1.7799081934240293</v>
      </c>
      <c r="J6286" s="8">
        <v>110554</v>
      </c>
      <c r="K6286" s="8">
        <f t="shared" si="491"/>
        <v>110554</v>
      </c>
    </row>
    <row r="6287" spans="1:11" x14ac:dyDescent="0.25">
      <c r="A6287" s="8">
        <v>6279</v>
      </c>
      <c r="B6287" s="8">
        <v>14</v>
      </c>
      <c r="C6287" s="8">
        <v>48030.6</v>
      </c>
      <c r="D6287" s="8">
        <f t="shared" si="492"/>
        <v>48.0306</v>
      </c>
      <c r="E6287" s="8">
        <v>48.890624000000003</v>
      </c>
      <c r="F6287" s="4">
        <f t="shared" si="493"/>
        <v>0.86002400000000279</v>
      </c>
      <c r="G6287" s="4">
        <f t="shared" si="494"/>
        <v>0.86002400000000279</v>
      </c>
      <c r="H6287" s="8">
        <f t="shared" si="495"/>
        <v>0.73964128057600476</v>
      </c>
      <c r="J6287" s="8">
        <v>109949</v>
      </c>
      <c r="K6287" s="8">
        <f t="shared" si="491"/>
        <v>109949</v>
      </c>
    </row>
    <row r="6288" spans="1:11" x14ac:dyDescent="0.25">
      <c r="A6288" s="8">
        <v>6280</v>
      </c>
      <c r="B6288" s="8">
        <v>15</v>
      </c>
      <c r="C6288" s="8">
        <v>89706.1</v>
      </c>
      <c r="D6288" s="8">
        <f t="shared" si="492"/>
        <v>89.706100000000006</v>
      </c>
      <c r="E6288" s="8">
        <v>90.358151000000007</v>
      </c>
      <c r="F6288" s="4">
        <f t="shared" si="493"/>
        <v>0.65205100000000016</v>
      </c>
      <c r="G6288" s="4">
        <f t="shared" si="494"/>
        <v>0.65205100000000016</v>
      </c>
      <c r="H6288" s="8">
        <f t="shared" si="495"/>
        <v>0.4251705066010002</v>
      </c>
      <c r="J6288" s="8">
        <v>109066</v>
      </c>
      <c r="K6288" s="8">
        <f t="shared" si="491"/>
        <v>109066</v>
      </c>
    </row>
    <row r="6289" spans="1:11" x14ac:dyDescent="0.25">
      <c r="A6289" s="8">
        <v>6281</v>
      </c>
      <c r="B6289" s="8">
        <v>16</v>
      </c>
      <c r="C6289" s="8">
        <v>55356.3</v>
      </c>
      <c r="D6289" s="8">
        <f t="shared" si="492"/>
        <v>55.356300000000005</v>
      </c>
      <c r="E6289" s="8">
        <v>56.093986999999998</v>
      </c>
      <c r="F6289" s="4">
        <f t="shared" si="493"/>
        <v>0.73768699999999399</v>
      </c>
      <c r="G6289" s="4">
        <f t="shared" si="494"/>
        <v>0.73768699999999399</v>
      </c>
      <c r="H6289" s="8">
        <f t="shared" si="495"/>
        <v>0.54418210996899108</v>
      </c>
      <c r="J6289" s="8">
        <v>108669</v>
      </c>
      <c r="K6289" s="8">
        <f t="shared" si="491"/>
        <v>108669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492"/>
        <v>-0.92471500000000006</v>
      </c>
      <c r="E6290" s="8">
        <v>-0.92471499999999995</v>
      </c>
      <c r="F6290" s="4">
        <f t="shared" si="493"/>
        <v>1.1102230246251565E-16</v>
      </c>
      <c r="G6290" s="4">
        <f t="shared" si="494"/>
        <v>1.1102230246251565E-16</v>
      </c>
      <c r="H6290" s="8">
        <f t="shared" si="495"/>
        <v>1.2325951644078309E-32</v>
      </c>
      <c r="J6290" s="8">
        <v>108282</v>
      </c>
      <c r="K6290" s="8">
        <f t="shared" si="491"/>
        <v>108282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492"/>
        <v>-0.61187499999999995</v>
      </c>
      <c r="E6291" s="8">
        <v>-0.61187499999999995</v>
      </c>
      <c r="F6291" s="4">
        <f t="shared" si="493"/>
        <v>0</v>
      </c>
      <c r="G6291" s="4">
        <f t="shared" si="494"/>
        <v>0</v>
      </c>
      <c r="H6291" s="8">
        <f t="shared" si="495"/>
        <v>0</v>
      </c>
      <c r="J6291" s="8">
        <v>108088</v>
      </c>
      <c r="K6291" s="8">
        <f t="shared" si="491"/>
        <v>108088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492"/>
        <v>-0.61187499999999995</v>
      </c>
      <c r="E6292" s="8">
        <v>-0.61187499999999995</v>
      </c>
      <c r="F6292" s="4">
        <f t="shared" si="493"/>
        <v>0</v>
      </c>
      <c r="G6292" s="4">
        <f t="shared" si="494"/>
        <v>0</v>
      </c>
      <c r="H6292" s="8">
        <f t="shared" si="495"/>
        <v>0</v>
      </c>
      <c r="J6292" s="8">
        <v>107870</v>
      </c>
      <c r="K6292" s="8">
        <f t="shared" si="491"/>
        <v>107870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492"/>
        <v>-0.61187499999999995</v>
      </c>
      <c r="E6293" s="8">
        <v>-0.61187499999999995</v>
      </c>
      <c r="F6293" s="4">
        <f t="shared" si="493"/>
        <v>0</v>
      </c>
      <c r="G6293" s="4">
        <f t="shared" si="494"/>
        <v>0</v>
      </c>
      <c r="H6293" s="8">
        <f t="shared" si="495"/>
        <v>0</v>
      </c>
      <c r="J6293" s="8">
        <v>107559</v>
      </c>
      <c r="K6293" s="8">
        <f t="shared" si="491"/>
        <v>107559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492"/>
        <v>-0.61187499999999995</v>
      </c>
      <c r="E6294" s="8">
        <v>-0.61187499999999995</v>
      </c>
      <c r="F6294" s="4">
        <f t="shared" si="493"/>
        <v>0</v>
      </c>
      <c r="G6294" s="4">
        <f t="shared" si="494"/>
        <v>0</v>
      </c>
      <c r="H6294" s="8">
        <f t="shared" si="495"/>
        <v>0</v>
      </c>
      <c r="J6294" s="8">
        <v>64383</v>
      </c>
      <c r="K6294" s="8">
        <f t="shared" si="491"/>
        <v>64383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492"/>
        <v>-0.61187499999999995</v>
      </c>
      <c r="E6295" s="8">
        <v>-0.61187499999999995</v>
      </c>
      <c r="F6295" s="4">
        <f t="shared" si="493"/>
        <v>0</v>
      </c>
      <c r="G6295" s="4">
        <f t="shared" si="494"/>
        <v>0</v>
      </c>
      <c r="H6295" s="8">
        <f t="shared" si="495"/>
        <v>0</v>
      </c>
      <c r="J6295" s="8">
        <v>-924.71500000000003</v>
      </c>
      <c r="K6295" s="8">
        <f t="shared" si="491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492"/>
        <v>-0.61187499999999995</v>
      </c>
      <c r="E6296" s="8">
        <v>-0.61187499999999995</v>
      </c>
      <c r="F6296" s="4">
        <f t="shared" si="493"/>
        <v>0</v>
      </c>
      <c r="G6296" s="4">
        <f t="shared" si="494"/>
        <v>0</v>
      </c>
      <c r="H6296" s="8">
        <f t="shared" si="495"/>
        <v>0</v>
      </c>
      <c r="J6296" s="8">
        <v>-611.875</v>
      </c>
      <c r="K6296" s="8">
        <f t="shared" si="491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492"/>
        <v>-0.61187499999999995</v>
      </c>
      <c r="E6297" s="8">
        <v>-0.61187499999999995</v>
      </c>
      <c r="F6297" s="4">
        <f t="shared" si="493"/>
        <v>0</v>
      </c>
      <c r="G6297" s="4">
        <f t="shared" si="494"/>
        <v>0</v>
      </c>
      <c r="H6297" s="8">
        <f t="shared" si="495"/>
        <v>0</v>
      </c>
      <c r="J6297" s="8">
        <v>-611.875</v>
      </c>
      <c r="K6297" s="8">
        <f t="shared" si="491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492"/>
        <v>-0.61187499999999995</v>
      </c>
      <c r="E6298" s="8">
        <v>-0.61187499999999995</v>
      </c>
      <c r="F6298" s="4">
        <f t="shared" si="493"/>
        <v>0</v>
      </c>
      <c r="G6298" s="4">
        <f t="shared" si="494"/>
        <v>0</v>
      </c>
      <c r="H6298" s="8">
        <f t="shared" si="495"/>
        <v>0</v>
      </c>
      <c r="J6298" s="8">
        <v>-611.875</v>
      </c>
      <c r="K6298" s="8">
        <f t="shared" si="491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492"/>
        <v>-0.61187499999999995</v>
      </c>
      <c r="E6299" s="8">
        <v>-0.61187499999999995</v>
      </c>
      <c r="F6299" s="4">
        <f t="shared" si="493"/>
        <v>0</v>
      </c>
      <c r="G6299" s="4">
        <f t="shared" si="494"/>
        <v>0</v>
      </c>
      <c r="H6299" s="8">
        <f t="shared" si="495"/>
        <v>0</v>
      </c>
      <c r="J6299" s="8">
        <v>-611.875</v>
      </c>
      <c r="K6299" s="8">
        <f t="shared" si="491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492"/>
        <v>-0.61187499999999995</v>
      </c>
      <c r="E6300" s="8">
        <v>-0.61187499999999995</v>
      </c>
      <c r="F6300" s="4">
        <f t="shared" si="493"/>
        <v>0</v>
      </c>
      <c r="G6300" s="4">
        <f t="shared" si="494"/>
        <v>0</v>
      </c>
      <c r="H6300" s="8">
        <f t="shared" si="495"/>
        <v>0</v>
      </c>
      <c r="J6300" s="8">
        <v>-611.875</v>
      </c>
      <c r="K6300" s="8">
        <f t="shared" si="491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492"/>
        <v>-0.61187499999999995</v>
      </c>
      <c r="E6301" s="8">
        <v>-0.61187499999999995</v>
      </c>
      <c r="F6301" s="4">
        <f t="shared" si="493"/>
        <v>0</v>
      </c>
      <c r="G6301" s="4">
        <f t="shared" si="494"/>
        <v>0</v>
      </c>
      <c r="H6301" s="8">
        <f t="shared" si="495"/>
        <v>0</v>
      </c>
      <c r="J6301" s="8">
        <v>-611.875</v>
      </c>
      <c r="K6301" s="8">
        <f t="shared" si="491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492"/>
        <v>-1.0669200000000001</v>
      </c>
      <c r="E6302" s="8">
        <v>-1.0669150000000001</v>
      </c>
      <c r="F6302" s="4">
        <f t="shared" si="493"/>
        <v>5.000000000032756E-6</v>
      </c>
      <c r="G6302" s="4">
        <f t="shared" si="494"/>
        <v>5.000000000032756E-6</v>
      </c>
      <c r="H6302" s="8">
        <f t="shared" si="495"/>
        <v>2.5000000000327561E-11</v>
      </c>
      <c r="J6302" s="8">
        <v>-611.875</v>
      </c>
      <c r="K6302" s="8">
        <f t="shared" si="491"/>
        <v>-611.875</v>
      </c>
    </row>
    <row r="6303" spans="1:11" x14ac:dyDescent="0.25">
      <c r="A6303" s="8">
        <v>6295</v>
      </c>
      <c r="B6303" s="8">
        <v>6</v>
      </c>
      <c r="C6303" s="8">
        <v>-2414.3200000000002</v>
      </c>
      <c r="D6303" s="8">
        <f t="shared" si="492"/>
        <v>-2.41432</v>
      </c>
      <c r="E6303" s="8">
        <v>-2.4134790000000002</v>
      </c>
      <c r="F6303" s="4">
        <f t="shared" si="493"/>
        <v>8.4099999999986963E-4</v>
      </c>
      <c r="G6303" s="4">
        <f t="shared" si="494"/>
        <v>8.4099999999986963E-4</v>
      </c>
      <c r="H6303" s="8">
        <f t="shared" si="495"/>
        <v>7.0728099999978072E-7</v>
      </c>
      <c r="J6303" s="8">
        <v>-611.875</v>
      </c>
      <c r="K6303" s="8">
        <f t="shared" si="491"/>
        <v>-611.875</v>
      </c>
    </row>
    <row r="6304" spans="1:11" x14ac:dyDescent="0.25">
      <c r="A6304" s="8">
        <v>6296</v>
      </c>
      <c r="B6304" s="8">
        <v>7</v>
      </c>
      <c r="C6304" s="8">
        <v>49495</v>
      </c>
      <c r="D6304" s="8">
        <f t="shared" si="492"/>
        <v>49.494999999999997</v>
      </c>
      <c r="E6304" s="8">
        <v>48.381456</v>
      </c>
      <c r="F6304" s="4">
        <f t="shared" si="493"/>
        <v>-1.1135439999999974</v>
      </c>
      <c r="G6304" s="4">
        <f t="shared" si="494"/>
        <v>1.1135439999999974</v>
      </c>
      <c r="H6304" s="8">
        <f t="shared" si="495"/>
        <v>1.2399802399359943</v>
      </c>
      <c r="J6304" s="8">
        <v>-611.875</v>
      </c>
      <c r="K6304" s="8">
        <f t="shared" si="491"/>
        <v>-611.875</v>
      </c>
    </row>
    <row r="6305" spans="1:11" x14ac:dyDescent="0.25">
      <c r="A6305" s="8">
        <v>6297</v>
      </c>
      <c r="B6305" s="8">
        <v>8</v>
      </c>
      <c r="C6305" s="8">
        <v>109741</v>
      </c>
      <c r="D6305" s="8">
        <f t="shared" si="492"/>
        <v>109.741</v>
      </c>
      <c r="E6305" s="8">
        <v>109.82090100000001</v>
      </c>
      <c r="F6305" s="4">
        <f t="shared" si="493"/>
        <v>7.9901000000006661E-2</v>
      </c>
      <c r="G6305" s="4">
        <f t="shared" si="494"/>
        <v>7.9901000000006661E-2</v>
      </c>
      <c r="H6305" s="8">
        <f t="shared" si="495"/>
        <v>6.3841698010010644E-3</v>
      </c>
      <c r="J6305" s="8">
        <v>-611.875</v>
      </c>
      <c r="K6305" s="8">
        <f t="shared" si="491"/>
        <v>-611.875</v>
      </c>
    </row>
    <row r="6306" spans="1:11" x14ac:dyDescent="0.25">
      <c r="A6306" s="8">
        <v>6298</v>
      </c>
      <c r="B6306" s="8">
        <v>9</v>
      </c>
      <c r="C6306" s="8">
        <v>108750</v>
      </c>
      <c r="D6306" s="8">
        <f t="shared" si="492"/>
        <v>108.75</v>
      </c>
      <c r="E6306" s="8">
        <v>108.87649</v>
      </c>
      <c r="F6306" s="4">
        <f t="shared" si="493"/>
        <v>0.12649000000000399</v>
      </c>
      <c r="G6306" s="4">
        <f t="shared" si="494"/>
        <v>0.12649000000000399</v>
      </c>
      <c r="H6306" s="8">
        <f t="shared" si="495"/>
        <v>1.5999720100001009E-2</v>
      </c>
      <c r="J6306" s="8">
        <v>-611.875</v>
      </c>
      <c r="K6306" s="8">
        <f t="shared" si="491"/>
        <v>-611.875</v>
      </c>
    </row>
    <row r="6307" spans="1:11" x14ac:dyDescent="0.25">
      <c r="A6307" s="8">
        <v>6299</v>
      </c>
      <c r="B6307" s="8">
        <v>10</v>
      </c>
      <c r="C6307" s="8">
        <v>108140</v>
      </c>
      <c r="D6307" s="8">
        <f t="shared" si="492"/>
        <v>108.14</v>
      </c>
      <c r="E6307" s="8">
        <v>108.452504</v>
      </c>
      <c r="F6307" s="4">
        <f t="shared" si="493"/>
        <v>0.31250400000000411</v>
      </c>
      <c r="G6307" s="4">
        <f t="shared" si="494"/>
        <v>0.31250400000000411</v>
      </c>
      <c r="H6307" s="8">
        <f t="shared" si="495"/>
        <v>9.7658750016002577E-2</v>
      </c>
      <c r="J6307" s="8">
        <v>-1066.92</v>
      </c>
      <c r="K6307" s="8">
        <f t="shared" si="491"/>
        <v>-1066.92</v>
      </c>
    </row>
    <row r="6308" spans="1:11" x14ac:dyDescent="0.25">
      <c r="A6308" s="8">
        <v>6300</v>
      </c>
      <c r="B6308" s="8">
        <v>11</v>
      </c>
      <c r="C6308" s="8">
        <v>107766</v>
      </c>
      <c r="D6308" s="8">
        <f t="shared" si="492"/>
        <v>107.76600000000001</v>
      </c>
      <c r="E6308" s="8">
        <v>108.03460800000001</v>
      </c>
      <c r="F6308" s="4">
        <f t="shared" si="493"/>
        <v>0.2686080000000004</v>
      </c>
      <c r="G6308" s="4">
        <f t="shared" si="494"/>
        <v>0.2686080000000004</v>
      </c>
      <c r="H6308" s="8">
        <f t="shared" si="495"/>
        <v>7.2150257664000211E-2</v>
      </c>
      <c r="J6308" s="8">
        <v>-2878.32</v>
      </c>
      <c r="K6308" s="8">
        <f t="shared" si="491"/>
        <v>-2878.32</v>
      </c>
    </row>
    <row r="6309" spans="1:11" x14ac:dyDescent="0.25">
      <c r="A6309" s="8">
        <v>6301</v>
      </c>
      <c r="B6309" s="8">
        <v>12</v>
      </c>
      <c r="C6309" s="8">
        <v>107475</v>
      </c>
      <c r="D6309" s="8">
        <f t="shared" si="492"/>
        <v>107.47499999999999</v>
      </c>
      <c r="E6309" s="8">
        <v>107.89460699999999</v>
      </c>
      <c r="F6309" s="4">
        <f t="shared" si="493"/>
        <v>0.41960699999999918</v>
      </c>
      <c r="G6309" s="4">
        <f t="shared" si="494"/>
        <v>0.41960699999999918</v>
      </c>
      <c r="H6309" s="8">
        <f t="shared" si="495"/>
        <v>0.1760700344489993</v>
      </c>
      <c r="J6309" s="8">
        <v>76714</v>
      </c>
      <c r="K6309" s="8">
        <f t="shared" si="491"/>
        <v>76714</v>
      </c>
    </row>
    <row r="6310" spans="1:11" x14ac:dyDescent="0.25">
      <c r="A6310" s="8">
        <v>6302</v>
      </c>
      <c r="B6310" s="8">
        <v>13</v>
      </c>
      <c r="C6310" s="8">
        <v>107252</v>
      </c>
      <c r="D6310" s="8">
        <f t="shared" si="492"/>
        <v>107.252</v>
      </c>
      <c r="E6310" s="8">
        <v>107.577744</v>
      </c>
      <c r="F6310" s="4">
        <f t="shared" si="493"/>
        <v>0.32574400000000026</v>
      </c>
      <c r="G6310" s="4">
        <f t="shared" si="494"/>
        <v>0.32574400000000026</v>
      </c>
      <c r="H6310" s="8">
        <f t="shared" si="495"/>
        <v>0.10610915353600017</v>
      </c>
      <c r="J6310" s="8">
        <v>110815</v>
      </c>
      <c r="K6310" s="8">
        <f t="shared" si="491"/>
        <v>110815</v>
      </c>
    </row>
    <row r="6311" spans="1:11" x14ac:dyDescent="0.25">
      <c r="A6311" s="8">
        <v>6303</v>
      </c>
      <c r="B6311" s="8">
        <v>14</v>
      </c>
      <c r="C6311" s="8">
        <v>107489</v>
      </c>
      <c r="D6311" s="8">
        <f t="shared" si="492"/>
        <v>107.489</v>
      </c>
      <c r="E6311" s="8">
        <v>107.67630200000001</v>
      </c>
      <c r="F6311" s="4">
        <f t="shared" si="493"/>
        <v>0.18730200000000252</v>
      </c>
      <c r="G6311" s="4">
        <f t="shared" si="494"/>
        <v>0.18730200000000252</v>
      </c>
      <c r="H6311" s="8">
        <f t="shared" si="495"/>
        <v>3.5082039204000943E-2</v>
      </c>
      <c r="J6311" s="8">
        <v>110700</v>
      </c>
      <c r="K6311" s="8">
        <f t="shared" si="491"/>
        <v>110700</v>
      </c>
    </row>
    <row r="6312" spans="1:11" x14ac:dyDescent="0.25">
      <c r="A6312" s="8">
        <v>6304</v>
      </c>
      <c r="B6312" s="8">
        <v>15</v>
      </c>
      <c r="C6312" s="8">
        <v>46498</v>
      </c>
      <c r="D6312" s="8">
        <f t="shared" si="492"/>
        <v>46.497999999999998</v>
      </c>
      <c r="E6312" s="8">
        <v>47.163147000000002</v>
      </c>
      <c r="F6312" s="4">
        <f t="shared" si="493"/>
        <v>0.6651470000000046</v>
      </c>
      <c r="G6312" s="4">
        <f t="shared" si="494"/>
        <v>0.6651470000000046</v>
      </c>
      <c r="H6312" s="8">
        <f t="shared" si="495"/>
        <v>0.44242053160900613</v>
      </c>
      <c r="J6312" s="8">
        <v>110034</v>
      </c>
      <c r="K6312" s="8">
        <f t="shared" si="491"/>
        <v>110034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492"/>
        <v>-0.92471500000000006</v>
      </c>
      <c r="E6313" s="8">
        <v>-0.92471499999999995</v>
      </c>
      <c r="F6313" s="4">
        <f t="shared" si="493"/>
        <v>1.1102230246251565E-16</v>
      </c>
      <c r="G6313" s="4">
        <f t="shared" si="494"/>
        <v>1.1102230246251565E-16</v>
      </c>
      <c r="H6313" s="8">
        <f t="shared" si="495"/>
        <v>1.2325951644078309E-32</v>
      </c>
      <c r="J6313" s="8">
        <v>108819</v>
      </c>
      <c r="K6313" s="8">
        <f t="shared" si="491"/>
        <v>108819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492"/>
        <v>-0.92471500000000006</v>
      </c>
      <c r="E6314" s="8">
        <v>-0.92471499999999995</v>
      </c>
      <c r="F6314" s="4">
        <f t="shared" si="493"/>
        <v>1.1102230246251565E-16</v>
      </c>
      <c r="G6314" s="4">
        <f t="shared" si="494"/>
        <v>1.1102230246251565E-16</v>
      </c>
      <c r="H6314" s="8">
        <f t="shared" si="495"/>
        <v>1.2325951644078309E-32</v>
      </c>
      <c r="J6314" s="8">
        <v>108236</v>
      </c>
      <c r="K6314" s="8">
        <f t="shared" si="491"/>
        <v>108236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492"/>
        <v>-0.61187499999999995</v>
      </c>
      <c r="E6315" s="8">
        <v>-0.61187499999999995</v>
      </c>
      <c r="F6315" s="4">
        <f t="shared" si="493"/>
        <v>0</v>
      </c>
      <c r="G6315" s="4">
        <f t="shared" si="494"/>
        <v>0</v>
      </c>
      <c r="H6315" s="8">
        <f t="shared" si="495"/>
        <v>0</v>
      </c>
      <c r="J6315" s="8">
        <v>101451</v>
      </c>
      <c r="K6315" s="8">
        <f t="shared" si="491"/>
        <v>101451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492"/>
        <v>-0.61187499999999995</v>
      </c>
      <c r="E6316" s="8">
        <v>-0.61187499999999995</v>
      </c>
      <c r="F6316" s="4">
        <f t="shared" si="493"/>
        <v>0</v>
      </c>
      <c r="G6316" s="4">
        <f t="shared" si="494"/>
        <v>0</v>
      </c>
      <c r="H6316" s="8">
        <f t="shared" si="495"/>
        <v>0</v>
      </c>
      <c r="J6316" s="8">
        <v>49056.4</v>
      </c>
      <c r="K6316" s="8">
        <f t="shared" ref="K6316:K6379" si="496">J6316</f>
        <v>49056.4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492"/>
        <v>-0.61187499999999995</v>
      </c>
      <c r="E6317" s="8">
        <v>-0.61187499999999995</v>
      </c>
      <c r="F6317" s="4">
        <f t="shared" si="493"/>
        <v>0</v>
      </c>
      <c r="G6317" s="4">
        <f t="shared" si="494"/>
        <v>0</v>
      </c>
      <c r="H6317" s="8">
        <f t="shared" si="495"/>
        <v>0</v>
      </c>
      <c r="J6317" s="8">
        <v>90455.2</v>
      </c>
      <c r="K6317" s="8">
        <f t="shared" si="496"/>
        <v>90455.2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492"/>
        <v>-0.61187499999999995</v>
      </c>
      <c r="E6318" s="8">
        <v>-0.61187499999999995</v>
      </c>
      <c r="F6318" s="4">
        <f t="shared" si="493"/>
        <v>0</v>
      </c>
      <c r="G6318" s="4">
        <f t="shared" si="494"/>
        <v>0</v>
      </c>
      <c r="H6318" s="8">
        <f t="shared" si="495"/>
        <v>0</v>
      </c>
      <c r="J6318" s="8">
        <v>56268.9</v>
      </c>
      <c r="K6318" s="8">
        <f t="shared" si="496"/>
        <v>56268.9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492"/>
        <v>-0.61187499999999995</v>
      </c>
      <c r="E6319" s="8">
        <v>-0.61187499999999995</v>
      </c>
      <c r="F6319" s="4">
        <f t="shared" si="493"/>
        <v>0</v>
      </c>
      <c r="G6319" s="4">
        <f t="shared" si="494"/>
        <v>0</v>
      </c>
      <c r="H6319" s="8">
        <f t="shared" si="495"/>
        <v>0</v>
      </c>
      <c r="J6319" s="8">
        <v>-924.71500000000003</v>
      </c>
      <c r="K6319" s="8">
        <f t="shared" si="496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492"/>
        <v>-0.61187499999999995</v>
      </c>
      <c r="E6320" s="8">
        <v>-0.61187499999999995</v>
      </c>
      <c r="F6320" s="4">
        <f t="shared" si="493"/>
        <v>0</v>
      </c>
      <c r="G6320" s="4">
        <f t="shared" si="494"/>
        <v>0</v>
      </c>
      <c r="H6320" s="8">
        <f t="shared" si="495"/>
        <v>0</v>
      </c>
      <c r="J6320" s="8">
        <v>-611.875</v>
      </c>
      <c r="K6320" s="8">
        <f t="shared" si="496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492"/>
        <v>-0.61187499999999995</v>
      </c>
      <c r="E6321" s="8">
        <v>-0.61187499999999995</v>
      </c>
      <c r="F6321" s="4">
        <f t="shared" si="493"/>
        <v>0</v>
      </c>
      <c r="G6321" s="4">
        <f t="shared" si="494"/>
        <v>0</v>
      </c>
      <c r="H6321" s="8">
        <f t="shared" si="495"/>
        <v>0</v>
      </c>
      <c r="J6321" s="8">
        <v>-611.875</v>
      </c>
      <c r="K6321" s="8">
        <f t="shared" si="496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492"/>
        <v>-0.61187499999999995</v>
      </c>
      <c r="E6322" s="8">
        <v>-0.61187499999999995</v>
      </c>
      <c r="F6322" s="4">
        <f t="shared" si="493"/>
        <v>0</v>
      </c>
      <c r="G6322" s="4">
        <f t="shared" si="494"/>
        <v>0</v>
      </c>
      <c r="H6322" s="8">
        <f t="shared" si="495"/>
        <v>0</v>
      </c>
      <c r="J6322" s="8">
        <v>-611.875</v>
      </c>
      <c r="K6322" s="8">
        <f t="shared" si="496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492"/>
        <v>-0.61187499999999995</v>
      </c>
      <c r="E6323" s="8">
        <v>-0.61187499999999995</v>
      </c>
      <c r="F6323" s="4">
        <f t="shared" si="493"/>
        <v>0</v>
      </c>
      <c r="G6323" s="4">
        <f t="shared" si="494"/>
        <v>0</v>
      </c>
      <c r="H6323" s="8">
        <f t="shared" si="495"/>
        <v>0</v>
      </c>
      <c r="J6323" s="8">
        <v>-611.875</v>
      </c>
      <c r="K6323" s="8">
        <f t="shared" si="496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492"/>
        <v>-0.61187499999999995</v>
      </c>
      <c r="E6324" s="8">
        <v>-0.61187499999999995</v>
      </c>
      <c r="F6324" s="4">
        <f t="shared" si="493"/>
        <v>0</v>
      </c>
      <c r="G6324" s="4">
        <f t="shared" si="494"/>
        <v>0</v>
      </c>
      <c r="H6324" s="8">
        <f t="shared" si="495"/>
        <v>0</v>
      </c>
      <c r="J6324" s="8">
        <v>-611.875</v>
      </c>
      <c r="K6324" s="8">
        <f t="shared" si="496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492"/>
        <v>-0.61187499999999995</v>
      </c>
      <c r="E6325" s="8">
        <v>-0.61187499999999995</v>
      </c>
      <c r="F6325" s="4">
        <f t="shared" si="493"/>
        <v>0</v>
      </c>
      <c r="G6325" s="4">
        <f t="shared" si="494"/>
        <v>0</v>
      </c>
      <c r="H6325" s="8">
        <f t="shared" si="495"/>
        <v>0</v>
      </c>
      <c r="J6325" s="8">
        <v>-611.875</v>
      </c>
      <c r="K6325" s="8">
        <f t="shared" si="496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492"/>
        <v>-1.0669200000000001</v>
      </c>
      <c r="E6326" s="8">
        <v>-1.0669150000000001</v>
      </c>
      <c r="F6326" s="4">
        <f t="shared" si="493"/>
        <v>5.000000000032756E-6</v>
      </c>
      <c r="G6326" s="4">
        <f t="shared" si="494"/>
        <v>5.000000000032756E-6</v>
      </c>
      <c r="H6326" s="8">
        <f t="shared" si="495"/>
        <v>2.5000000000327561E-11</v>
      </c>
      <c r="J6326" s="8">
        <v>-611.875</v>
      </c>
      <c r="K6326" s="8">
        <f t="shared" si="496"/>
        <v>-611.875</v>
      </c>
    </row>
    <row r="6327" spans="1:11" x14ac:dyDescent="0.25">
      <c r="A6327" s="8">
        <v>6319</v>
      </c>
      <c r="B6327" s="8">
        <v>6</v>
      </c>
      <c r="C6327" s="8">
        <v>-3748.91</v>
      </c>
      <c r="D6327" s="8">
        <f t="shared" si="492"/>
        <v>-3.74891</v>
      </c>
      <c r="E6327" s="8">
        <v>-3.7464780000000002</v>
      </c>
      <c r="F6327" s="4">
        <f t="shared" si="493"/>
        <v>2.4319999999997677E-3</v>
      </c>
      <c r="G6327" s="4">
        <f t="shared" si="494"/>
        <v>2.4319999999997677E-3</v>
      </c>
      <c r="H6327" s="8">
        <f t="shared" si="495"/>
        <v>5.91462399999887E-6</v>
      </c>
      <c r="J6327" s="8">
        <v>-611.875</v>
      </c>
      <c r="K6327" s="8">
        <f t="shared" si="496"/>
        <v>-611.875</v>
      </c>
    </row>
    <row r="6328" spans="1:11" x14ac:dyDescent="0.25">
      <c r="A6328" s="8">
        <v>6320</v>
      </c>
      <c r="B6328" s="8">
        <v>7</v>
      </c>
      <c r="C6328" s="8">
        <v>47232.5</v>
      </c>
      <c r="D6328" s="8">
        <f t="shared" si="492"/>
        <v>47.232500000000002</v>
      </c>
      <c r="E6328" s="8">
        <v>46.004545</v>
      </c>
      <c r="F6328" s="4">
        <f t="shared" si="493"/>
        <v>-1.2279550000000015</v>
      </c>
      <c r="G6328" s="4">
        <f t="shared" si="494"/>
        <v>1.2279550000000015</v>
      </c>
      <c r="H6328" s="8">
        <f t="shared" si="495"/>
        <v>1.5078734820250035</v>
      </c>
      <c r="J6328" s="8">
        <v>-611.875</v>
      </c>
      <c r="K6328" s="8">
        <f t="shared" si="496"/>
        <v>-611.875</v>
      </c>
    </row>
    <row r="6329" spans="1:11" x14ac:dyDescent="0.25">
      <c r="A6329" s="8">
        <v>6321</v>
      </c>
      <c r="B6329" s="8">
        <v>8</v>
      </c>
      <c r="C6329" s="8">
        <v>109808</v>
      </c>
      <c r="D6329" s="8">
        <f t="shared" si="492"/>
        <v>109.80800000000001</v>
      </c>
      <c r="E6329" s="8">
        <v>109.960695</v>
      </c>
      <c r="F6329" s="4">
        <f t="shared" si="493"/>
        <v>0.15269499999999425</v>
      </c>
      <c r="G6329" s="4">
        <f t="shared" si="494"/>
        <v>0.15269499999999425</v>
      </c>
      <c r="H6329" s="8">
        <f t="shared" si="495"/>
        <v>2.3315763024998246E-2</v>
      </c>
      <c r="J6329" s="8">
        <v>-611.875</v>
      </c>
      <c r="K6329" s="8">
        <f t="shared" si="496"/>
        <v>-611.875</v>
      </c>
    </row>
    <row r="6330" spans="1:11" x14ac:dyDescent="0.25">
      <c r="A6330" s="8">
        <v>6322</v>
      </c>
      <c r="B6330" s="8">
        <v>9</v>
      </c>
      <c r="C6330" s="8">
        <v>109313</v>
      </c>
      <c r="D6330" s="8">
        <f t="shared" si="492"/>
        <v>109.313</v>
      </c>
      <c r="E6330" s="8">
        <v>109.69172399999999</v>
      </c>
      <c r="F6330" s="4">
        <f t="shared" si="493"/>
        <v>0.37872399999999118</v>
      </c>
      <c r="G6330" s="4">
        <f t="shared" si="494"/>
        <v>0.37872399999999118</v>
      </c>
      <c r="H6330" s="8">
        <f t="shared" si="495"/>
        <v>0.14343186817599332</v>
      </c>
      <c r="J6330" s="8">
        <v>-611.875</v>
      </c>
      <c r="K6330" s="8">
        <f t="shared" si="496"/>
        <v>-611.875</v>
      </c>
    </row>
    <row r="6331" spans="1:11" x14ac:dyDescent="0.25">
      <c r="A6331" s="8">
        <v>6323</v>
      </c>
      <c r="B6331" s="8">
        <v>10</v>
      </c>
      <c r="C6331" s="8">
        <v>52079.5</v>
      </c>
      <c r="D6331" s="8">
        <f t="shared" si="492"/>
        <v>52.079500000000003</v>
      </c>
      <c r="E6331" s="8">
        <v>52.120337999999997</v>
      </c>
      <c r="F6331" s="4">
        <f t="shared" si="493"/>
        <v>4.0837999999993713E-2</v>
      </c>
      <c r="G6331" s="4">
        <f t="shared" si="494"/>
        <v>4.0837999999993713E-2</v>
      </c>
      <c r="H6331" s="8">
        <f t="shared" si="495"/>
        <v>1.6677422439994865E-3</v>
      </c>
      <c r="J6331" s="8">
        <v>-1066.92</v>
      </c>
      <c r="K6331" s="8">
        <f t="shared" si="496"/>
        <v>-1066.92</v>
      </c>
    </row>
    <row r="6332" spans="1:11" x14ac:dyDescent="0.25">
      <c r="A6332" s="8">
        <v>6324</v>
      </c>
      <c r="B6332" s="8">
        <v>11</v>
      </c>
      <c r="C6332" s="8">
        <v>105635</v>
      </c>
      <c r="D6332" s="8">
        <f t="shared" si="492"/>
        <v>105.63500000000001</v>
      </c>
      <c r="E6332" s="8">
        <v>106.302521</v>
      </c>
      <c r="F6332" s="4">
        <f t="shared" si="493"/>
        <v>0.66752099999999359</v>
      </c>
      <c r="G6332" s="4">
        <f t="shared" si="494"/>
        <v>0.66752099999999359</v>
      </c>
      <c r="H6332" s="8">
        <f t="shared" si="495"/>
        <v>0.44558428544099143</v>
      </c>
      <c r="J6332" s="8">
        <v>-2413.71</v>
      </c>
      <c r="K6332" s="8">
        <f t="shared" si="496"/>
        <v>-2413.71</v>
      </c>
    </row>
    <row r="6333" spans="1:11" x14ac:dyDescent="0.25">
      <c r="A6333" s="8">
        <v>6325</v>
      </c>
      <c r="B6333" s="8">
        <v>12</v>
      </c>
      <c r="C6333" s="8">
        <v>86611.199999999997</v>
      </c>
      <c r="D6333" s="8">
        <f t="shared" si="492"/>
        <v>86.611199999999997</v>
      </c>
      <c r="E6333" s="8">
        <v>87.289067000000003</v>
      </c>
      <c r="F6333" s="4">
        <f t="shared" si="493"/>
        <v>0.67786700000000621</v>
      </c>
      <c r="G6333" s="4">
        <f t="shared" si="494"/>
        <v>0.67786700000000621</v>
      </c>
      <c r="H6333" s="8">
        <f t="shared" si="495"/>
        <v>0.45950366968900841</v>
      </c>
      <c r="J6333" s="8">
        <v>48449.599999999999</v>
      </c>
      <c r="K6333" s="8">
        <f t="shared" si="496"/>
        <v>48449.599999999999</v>
      </c>
    </row>
    <row r="6334" spans="1:11" x14ac:dyDescent="0.25">
      <c r="A6334" s="8">
        <v>6326</v>
      </c>
      <c r="B6334" s="8">
        <v>13</v>
      </c>
      <c r="C6334" s="8">
        <v>88919.3</v>
      </c>
      <c r="D6334" s="8">
        <f t="shared" si="492"/>
        <v>88.919300000000007</v>
      </c>
      <c r="E6334" s="8">
        <v>89.795741000000007</v>
      </c>
      <c r="F6334" s="4">
        <f t="shared" si="493"/>
        <v>0.8764409999999998</v>
      </c>
      <c r="G6334" s="4">
        <f t="shared" si="494"/>
        <v>0.8764409999999998</v>
      </c>
      <c r="H6334" s="8">
        <f t="shared" si="495"/>
        <v>0.76814882648099969</v>
      </c>
      <c r="J6334" s="8">
        <v>109772</v>
      </c>
      <c r="K6334" s="8">
        <f t="shared" si="496"/>
        <v>109772</v>
      </c>
    </row>
    <row r="6335" spans="1:11" x14ac:dyDescent="0.25">
      <c r="A6335" s="8">
        <v>6327</v>
      </c>
      <c r="B6335" s="8">
        <v>14</v>
      </c>
      <c r="C6335" s="8">
        <v>105612</v>
      </c>
      <c r="D6335" s="8">
        <f t="shared" si="492"/>
        <v>105.61199999999999</v>
      </c>
      <c r="E6335" s="8">
        <v>107.644148</v>
      </c>
      <c r="F6335" s="4">
        <f t="shared" si="493"/>
        <v>2.0321480000000065</v>
      </c>
      <c r="G6335" s="4">
        <f t="shared" si="494"/>
        <v>2.0321480000000065</v>
      </c>
      <c r="H6335" s="8">
        <f t="shared" si="495"/>
        <v>4.129625493904026</v>
      </c>
      <c r="J6335" s="8">
        <v>108863</v>
      </c>
      <c r="K6335" s="8">
        <f t="shared" si="496"/>
        <v>108863</v>
      </c>
    </row>
    <row r="6336" spans="1:11" x14ac:dyDescent="0.25">
      <c r="A6336" s="8">
        <v>6328</v>
      </c>
      <c r="B6336" s="8">
        <v>15</v>
      </c>
      <c r="C6336" s="8">
        <v>-962.13400000000001</v>
      </c>
      <c r="D6336" s="8">
        <f t="shared" si="492"/>
        <v>-0.96213400000000004</v>
      </c>
      <c r="E6336" s="8">
        <v>-0.96309900000000004</v>
      </c>
      <c r="F6336" s="4">
        <f t="shared" si="493"/>
        <v>-9.6499999999999364E-4</v>
      </c>
      <c r="G6336" s="4">
        <f t="shared" si="494"/>
        <v>9.6499999999999364E-4</v>
      </c>
      <c r="H6336" s="8">
        <f t="shared" si="495"/>
        <v>9.3122499999998775E-7</v>
      </c>
      <c r="J6336" s="8">
        <v>108459</v>
      </c>
      <c r="K6336" s="8">
        <f t="shared" si="496"/>
        <v>108459</v>
      </c>
    </row>
    <row r="6337" spans="1:11" x14ac:dyDescent="0.25">
      <c r="A6337" s="8">
        <v>6329</v>
      </c>
      <c r="B6337" s="8">
        <v>16</v>
      </c>
      <c r="C6337" s="8">
        <v>31362.2</v>
      </c>
      <c r="D6337" s="8">
        <f t="shared" si="492"/>
        <v>31.362200000000001</v>
      </c>
      <c r="E6337" s="8">
        <v>32.275075999999999</v>
      </c>
      <c r="F6337" s="4">
        <f t="shared" si="493"/>
        <v>0.91287599999999713</v>
      </c>
      <c r="G6337" s="4">
        <f t="shared" si="494"/>
        <v>0.91287599999999713</v>
      </c>
      <c r="H6337" s="8">
        <f t="shared" si="495"/>
        <v>0.83334259137599476</v>
      </c>
      <c r="J6337" s="8">
        <v>108054</v>
      </c>
      <c r="K6337" s="8">
        <f t="shared" si="496"/>
        <v>108054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492"/>
        <v>-0.92471500000000006</v>
      </c>
      <c r="E6338" s="8">
        <v>-0.92471499999999995</v>
      </c>
      <c r="F6338" s="4">
        <f t="shared" si="493"/>
        <v>1.1102230246251565E-16</v>
      </c>
      <c r="G6338" s="4">
        <f t="shared" si="494"/>
        <v>1.1102230246251565E-16</v>
      </c>
      <c r="H6338" s="8">
        <f t="shared" si="495"/>
        <v>1.2325951644078309E-32</v>
      </c>
      <c r="J6338" s="8">
        <v>107912</v>
      </c>
      <c r="K6338" s="8">
        <f t="shared" si="496"/>
        <v>107912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492"/>
        <v>-0.61187499999999995</v>
      </c>
      <c r="E6339" s="8">
        <v>-0.61187499999999995</v>
      </c>
      <c r="F6339" s="4">
        <f t="shared" si="493"/>
        <v>0</v>
      </c>
      <c r="G6339" s="4">
        <f t="shared" si="494"/>
        <v>0</v>
      </c>
      <c r="H6339" s="8">
        <f t="shared" si="495"/>
        <v>0</v>
      </c>
      <c r="J6339" s="8">
        <v>107601</v>
      </c>
      <c r="K6339" s="8">
        <f t="shared" si="496"/>
        <v>107601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492"/>
        <v>-0.61187499999999995</v>
      </c>
      <c r="E6340" s="8">
        <v>-0.61187499999999995</v>
      </c>
      <c r="F6340" s="4">
        <f t="shared" si="493"/>
        <v>0</v>
      </c>
      <c r="G6340" s="4">
        <f t="shared" si="494"/>
        <v>0</v>
      </c>
      <c r="H6340" s="8">
        <f t="shared" si="495"/>
        <v>0</v>
      </c>
      <c r="J6340" s="8">
        <v>107696</v>
      </c>
      <c r="K6340" s="8">
        <f t="shared" si="496"/>
        <v>107696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492"/>
        <v>-0.61187499999999995</v>
      </c>
      <c r="E6341" s="8">
        <v>-0.61187499999999995</v>
      </c>
      <c r="F6341" s="4">
        <f t="shared" si="493"/>
        <v>0</v>
      </c>
      <c r="G6341" s="4">
        <f t="shared" si="494"/>
        <v>0</v>
      </c>
      <c r="H6341" s="8">
        <f t="shared" si="495"/>
        <v>0</v>
      </c>
      <c r="J6341" s="8">
        <v>47002.5</v>
      </c>
      <c r="K6341" s="8">
        <f t="shared" si="496"/>
        <v>47002.5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492"/>
        <v>-0.61187499999999995</v>
      </c>
      <c r="E6342" s="8">
        <v>-0.61187499999999995</v>
      </c>
      <c r="F6342" s="4">
        <f t="shared" si="493"/>
        <v>0</v>
      </c>
      <c r="G6342" s="4">
        <f t="shared" si="494"/>
        <v>0</v>
      </c>
      <c r="H6342" s="8">
        <f t="shared" si="495"/>
        <v>0</v>
      </c>
      <c r="J6342" s="8">
        <v>-924.71500000000003</v>
      </c>
      <c r="K6342" s="8">
        <f t="shared" si="496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492"/>
        <v>-0.61187499999999995</v>
      </c>
      <c r="E6343" s="8">
        <v>-0.61187499999999995</v>
      </c>
      <c r="F6343" s="4">
        <f t="shared" si="493"/>
        <v>0</v>
      </c>
      <c r="G6343" s="4">
        <f t="shared" si="494"/>
        <v>0</v>
      </c>
      <c r="H6343" s="8">
        <f t="shared" si="495"/>
        <v>0</v>
      </c>
      <c r="J6343" s="8">
        <v>-924.71500000000003</v>
      </c>
      <c r="K6343" s="8">
        <f t="shared" si="496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492"/>
        <v>-0.61187499999999995</v>
      </c>
      <c r="E6344" s="8">
        <v>-0.61187499999999995</v>
      </c>
      <c r="F6344" s="4">
        <f t="shared" si="493"/>
        <v>0</v>
      </c>
      <c r="G6344" s="4">
        <f t="shared" si="494"/>
        <v>0</v>
      </c>
      <c r="H6344" s="8">
        <f t="shared" si="495"/>
        <v>0</v>
      </c>
      <c r="J6344" s="8">
        <v>-611.875</v>
      </c>
      <c r="K6344" s="8">
        <f t="shared" si="496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497">C6345/1000</f>
        <v>-0.61187499999999995</v>
      </c>
      <c r="E6345" s="8">
        <v>-0.61187499999999995</v>
      </c>
      <c r="F6345" s="4">
        <f t="shared" ref="F6345:F6408" si="498">(E6345- D6345)</f>
        <v>0</v>
      </c>
      <c r="G6345" s="4">
        <f t="shared" ref="G6345:G6408" si="499">ABS(F6345)</f>
        <v>0</v>
      </c>
      <c r="H6345" s="8">
        <f t="shared" ref="H6345:H6408" si="500">(G6345^2)</f>
        <v>0</v>
      </c>
      <c r="J6345" s="8">
        <v>-611.875</v>
      </c>
      <c r="K6345" s="8">
        <f t="shared" si="496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497"/>
        <v>-0.61187499999999995</v>
      </c>
      <c r="E6346" s="8">
        <v>-0.61187499999999995</v>
      </c>
      <c r="F6346" s="4">
        <f t="shared" si="498"/>
        <v>0</v>
      </c>
      <c r="G6346" s="4">
        <f t="shared" si="499"/>
        <v>0</v>
      </c>
      <c r="H6346" s="8">
        <f t="shared" si="500"/>
        <v>0</v>
      </c>
      <c r="J6346" s="8">
        <v>-611.875</v>
      </c>
      <c r="K6346" s="8">
        <f t="shared" si="496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497"/>
        <v>-0.61187499999999995</v>
      </c>
      <c r="E6347" s="8">
        <v>-0.61187499999999995</v>
      </c>
      <c r="F6347" s="4">
        <f t="shared" si="498"/>
        <v>0</v>
      </c>
      <c r="G6347" s="4">
        <f t="shared" si="499"/>
        <v>0</v>
      </c>
      <c r="H6347" s="8">
        <f t="shared" si="500"/>
        <v>0</v>
      </c>
      <c r="J6347" s="8">
        <v>-611.875</v>
      </c>
      <c r="K6347" s="8">
        <f t="shared" si="496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497"/>
        <v>-0.61187499999999995</v>
      </c>
      <c r="E6348" s="8">
        <v>-0.61187499999999995</v>
      </c>
      <c r="F6348" s="4">
        <f t="shared" si="498"/>
        <v>0</v>
      </c>
      <c r="G6348" s="4">
        <f t="shared" si="499"/>
        <v>0</v>
      </c>
      <c r="H6348" s="8">
        <f t="shared" si="500"/>
        <v>0</v>
      </c>
      <c r="J6348" s="8">
        <v>-611.875</v>
      </c>
      <c r="K6348" s="8">
        <f t="shared" si="496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497"/>
        <v>-0.61187499999999995</v>
      </c>
      <c r="E6349" s="8">
        <v>-0.61187499999999995</v>
      </c>
      <c r="F6349" s="4">
        <f t="shared" si="498"/>
        <v>0</v>
      </c>
      <c r="G6349" s="4">
        <f t="shared" si="499"/>
        <v>0</v>
      </c>
      <c r="H6349" s="8">
        <f t="shared" si="500"/>
        <v>0</v>
      </c>
      <c r="J6349" s="8">
        <v>-611.875</v>
      </c>
      <c r="K6349" s="8">
        <f t="shared" si="496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497"/>
        <v>-1.0669200000000001</v>
      </c>
      <c r="E6350" s="8">
        <v>-1.0669150000000001</v>
      </c>
      <c r="F6350" s="4">
        <f t="shared" si="498"/>
        <v>5.000000000032756E-6</v>
      </c>
      <c r="G6350" s="4">
        <f t="shared" si="499"/>
        <v>5.000000000032756E-6</v>
      </c>
      <c r="H6350" s="8">
        <f t="shared" si="500"/>
        <v>2.5000000000327561E-11</v>
      </c>
      <c r="J6350" s="8">
        <v>-611.875</v>
      </c>
      <c r="K6350" s="8">
        <f t="shared" si="496"/>
        <v>-611.875</v>
      </c>
    </row>
    <row r="6351" spans="1:11" x14ac:dyDescent="0.25">
      <c r="A6351" s="8">
        <v>6343</v>
      </c>
      <c r="B6351" s="8">
        <v>6</v>
      </c>
      <c r="C6351" s="8">
        <v>-2877.38</v>
      </c>
      <c r="D6351" s="8">
        <f t="shared" si="497"/>
        <v>-2.87738</v>
      </c>
      <c r="E6351" s="8">
        <v>-2.8747569999999998</v>
      </c>
      <c r="F6351" s="4">
        <f t="shared" si="498"/>
        <v>2.623000000000264E-3</v>
      </c>
      <c r="G6351" s="4">
        <f t="shared" si="499"/>
        <v>2.623000000000264E-3</v>
      </c>
      <c r="H6351" s="8">
        <f t="shared" si="500"/>
        <v>6.8801290000013846E-6</v>
      </c>
      <c r="J6351" s="8">
        <v>-611.875</v>
      </c>
      <c r="K6351" s="8">
        <f t="shared" si="496"/>
        <v>-611.875</v>
      </c>
    </row>
    <row r="6352" spans="1:11" x14ac:dyDescent="0.25">
      <c r="A6352" s="8">
        <v>6344</v>
      </c>
      <c r="B6352" s="8">
        <v>7</v>
      </c>
      <c r="C6352" s="8">
        <v>81072.399999999994</v>
      </c>
      <c r="D6352" s="8">
        <f t="shared" si="497"/>
        <v>81.072399999999988</v>
      </c>
      <c r="E6352" s="8">
        <v>79.502435000000006</v>
      </c>
      <c r="F6352" s="4">
        <f t="shared" si="498"/>
        <v>-1.5699649999999821</v>
      </c>
      <c r="G6352" s="4">
        <f t="shared" si="499"/>
        <v>1.5699649999999821</v>
      </c>
      <c r="H6352" s="8">
        <f t="shared" si="500"/>
        <v>2.4647901012249438</v>
      </c>
      <c r="J6352" s="8">
        <v>-611.875</v>
      </c>
      <c r="K6352" s="8">
        <f t="shared" si="496"/>
        <v>-611.875</v>
      </c>
    </row>
    <row r="6353" spans="1:11" x14ac:dyDescent="0.25">
      <c r="A6353" s="8">
        <v>6345</v>
      </c>
      <c r="B6353" s="8">
        <v>8</v>
      </c>
      <c r="C6353" s="8">
        <v>110349</v>
      </c>
      <c r="D6353" s="8">
        <f t="shared" si="497"/>
        <v>110.349</v>
      </c>
      <c r="E6353" s="8">
        <v>110.63878</v>
      </c>
      <c r="F6353" s="4">
        <f t="shared" si="498"/>
        <v>0.28977999999999327</v>
      </c>
      <c r="G6353" s="4">
        <f t="shared" si="499"/>
        <v>0.28977999999999327</v>
      </c>
      <c r="H6353" s="8">
        <f t="shared" si="500"/>
        <v>8.3972448399996097E-2</v>
      </c>
      <c r="J6353" s="8">
        <v>-611.875</v>
      </c>
      <c r="K6353" s="8">
        <f t="shared" si="496"/>
        <v>-611.875</v>
      </c>
    </row>
    <row r="6354" spans="1:11" x14ac:dyDescent="0.25">
      <c r="A6354" s="8">
        <v>6346</v>
      </c>
      <c r="B6354" s="8">
        <v>9</v>
      </c>
      <c r="C6354" s="8">
        <v>109433</v>
      </c>
      <c r="D6354" s="8">
        <f t="shared" si="497"/>
        <v>109.43300000000001</v>
      </c>
      <c r="E6354" s="8">
        <v>109.714224</v>
      </c>
      <c r="F6354" s="4">
        <f t="shared" si="498"/>
        <v>0.28122399999999459</v>
      </c>
      <c r="G6354" s="4">
        <f t="shared" si="499"/>
        <v>0.28122399999999459</v>
      </c>
      <c r="H6354" s="8">
        <f t="shared" si="500"/>
        <v>7.9086938175996963E-2</v>
      </c>
      <c r="J6354" s="8">
        <v>-611.875</v>
      </c>
      <c r="K6354" s="8">
        <f t="shared" si="496"/>
        <v>-611.875</v>
      </c>
    </row>
    <row r="6355" spans="1:11" x14ac:dyDescent="0.25">
      <c r="A6355" s="8">
        <v>6347</v>
      </c>
      <c r="B6355" s="8">
        <v>10</v>
      </c>
      <c r="C6355" s="8">
        <v>108838</v>
      </c>
      <c r="D6355" s="8">
        <f t="shared" si="497"/>
        <v>108.83799999999999</v>
      </c>
      <c r="E6355" s="8">
        <v>109.24637800000001</v>
      </c>
      <c r="F6355" s="4">
        <f t="shared" si="498"/>
        <v>0.40837800000001323</v>
      </c>
      <c r="G6355" s="4">
        <f t="shared" si="499"/>
        <v>0.40837800000001323</v>
      </c>
      <c r="H6355" s="8">
        <f t="shared" si="500"/>
        <v>0.16677259088401081</v>
      </c>
      <c r="J6355" s="8">
        <v>-1066.92</v>
      </c>
      <c r="K6355" s="8">
        <f t="shared" si="496"/>
        <v>-1066.92</v>
      </c>
    </row>
    <row r="6356" spans="1:11" x14ac:dyDescent="0.25">
      <c r="A6356" s="8">
        <v>6348</v>
      </c>
      <c r="B6356" s="8">
        <v>11</v>
      </c>
      <c r="C6356" s="8">
        <v>108146</v>
      </c>
      <c r="D6356" s="8">
        <f t="shared" si="497"/>
        <v>108.146</v>
      </c>
      <c r="E6356" s="8">
        <v>108.528347</v>
      </c>
      <c r="F6356" s="4">
        <f t="shared" si="498"/>
        <v>0.38234699999999577</v>
      </c>
      <c r="G6356" s="4">
        <f t="shared" si="499"/>
        <v>0.38234699999999577</v>
      </c>
      <c r="H6356" s="8">
        <f t="shared" si="500"/>
        <v>0.14618922840899676</v>
      </c>
      <c r="J6356" s="8">
        <v>-3746.87</v>
      </c>
      <c r="K6356" s="8">
        <f t="shared" si="496"/>
        <v>-3746.87</v>
      </c>
    </row>
    <row r="6357" spans="1:11" x14ac:dyDescent="0.25">
      <c r="A6357" s="8">
        <v>6349</v>
      </c>
      <c r="B6357" s="8">
        <v>12</v>
      </c>
      <c r="C6357" s="8">
        <v>107755</v>
      </c>
      <c r="D6357" s="8">
        <f t="shared" si="497"/>
        <v>107.755</v>
      </c>
      <c r="E6357" s="8">
        <v>108.13285500000001</v>
      </c>
      <c r="F6357" s="4">
        <f t="shared" si="498"/>
        <v>0.37785500000001093</v>
      </c>
      <c r="G6357" s="4">
        <f t="shared" si="499"/>
        <v>0.37785500000001093</v>
      </c>
      <c r="H6357" s="8">
        <f t="shared" si="500"/>
        <v>0.14277440102500827</v>
      </c>
      <c r="J6357" s="8">
        <v>46156.1</v>
      </c>
      <c r="K6357" s="8">
        <f t="shared" si="496"/>
        <v>46156.1</v>
      </c>
    </row>
    <row r="6358" spans="1:11" x14ac:dyDescent="0.25">
      <c r="A6358" s="8">
        <v>6350</v>
      </c>
      <c r="B6358" s="8">
        <v>13</v>
      </c>
      <c r="C6358" s="8">
        <v>70695.3</v>
      </c>
      <c r="D6358" s="8">
        <f t="shared" si="497"/>
        <v>70.695300000000003</v>
      </c>
      <c r="E6358" s="8">
        <v>71.290198000000004</v>
      </c>
      <c r="F6358" s="4">
        <f t="shared" si="498"/>
        <v>0.59489800000000059</v>
      </c>
      <c r="G6358" s="4">
        <f t="shared" si="499"/>
        <v>0.59489800000000059</v>
      </c>
      <c r="H6358" s="8">
        <f t="shared" si="500"/>
        <v>0.35390363040400069</v>
      </c>
      <c r="J6358" s="8">
        <v>109893</v>
      </c>
      <c r="K6358" s="8">
        <f t="shared" si="496"/>
        <v>109893</v>
      </c>
    </row>
    <row r="6359" spans="1:11" x14ac:dyDescent="0.25">
      <c r="A6359" s="8">
        <v>6351</v>
      </c>
      <c r="B6359" s="8">
        <v>14</v>
      </c>
      <c r="C6359" s="8">
        <v>107211</v>
      </c>
      <c r="D6359" s="8">
        <f t="shared" si="497"/>
        <v>107.211</v>
      </c>
      <c r="E6359" s="8">
        <v>107.596104</v>
      </c>
      <c r="F6359" s="4">
        <f t="shared" si="498"/>
        <v>0.38510399999999834</v>
      </c>
      <c r="G6359" s="4">
        <f t="shared" si="499"/>
        <v>0.38510399999999834</v>
      </c>
      <c r="H6359" s="8">
        <f t="shared" si="500"/>
        <v>0.14830509081599871</v>
      </c>
      <c r="J6359" s="8">
        <v>109650</v>
      </c>
      <c r="K6359" s="8">
        <f t="shared" si="496"/>
        <v>109650</v>
      </c>
    </row>
    <row r="6360" spans="1:11" x14ac:dyDescent="0.25">
      <c r="A6360" s="8">
        <v>6352</v>
      </c>
      <c r="B6360" s="8">
        <v>15</v>
      </c>
      <c r="C6360" s="8">
        <v>104095</v>
      </c>
      <c r="D6360" s="8">
        <f t="shared" si="497"/>
        <v>104.095</v>
      </c>
      <c r="E6360" s="8">
        <v>106.06878399999999</v>
      </c>
      <c r="F6360" s="4">
        <f t="shared" si="498"/>
        <v>1.9737839999999949</v>
      </c>
      <c r="G6360" s="4">
        <f t="shared" si="499"/>
        <v>1.9737839999999949</v>
      </c>
      <c r="H6360" s="8">
        <f t="shared" si="500"/>
        <v>3.8958232786559797</v>
      </c>
      <c r="J6360" s="8">
        <v>52253.9</v>
      </c>
      <c r="K6360" s="8">
        <f t="shared" si="496"/>
        <v>52253.9</v>
      </c>
    </row>
    <row r="6361" spans="1:11" x14ac:dyDescent="0.25">
      <c r="A6361" s="8">
        <v>6353</v>
      </c>
      <c r="B6361" s="8">
        <v>16</v>
      </c>
      <c r="C6361" s="8">
        <v>43024.1</v>
      </c>
      <c r="D6361" s="8">
        <f t="shared" si="497"/>
        <v>43.024099999999997</v>
      </c>
      <c r="E6361" s="8">
        <v>44.169899000000001</v>
      </c>
      <c r="F6361" s="4">
        <f t="shared" si="498"/>
        <v>1.1457990000000038</v>
      </c>
      <c r="G6361" s="4">
        <f t="shared" si="499"/>
        <v>1.1457990000000038</v>
      </c>
      <c r="H6361" s="8">
        <f t="shared" si="500"/>
        <v>1.3128553484010086</v>
      </c>
      <c r="J6361" s="8">
        <v>106302</v>
      </c>
      <c r="K6361" s="8">
        <f t="shared" si="496"/>
        <v>106302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497"/>
        <v>-0.92471500000000006</v>
      </c>
      <c r="E6362" s="8">
        <v>-0.92471499999999995</v>
      </c>
      <c r="F6362" s="4">
        <f t="shared" si="498"/>
        <v>1.1102230246251565E-16</v>
      </c>
      <c r="G6362" s="4">
        <f t="shared" si="499"/>
        <v>1.1102230246251565E-16</v>
      </c>
      <c r="H6362" s="8">
        <f t="shared" si="500"/>
        <v>1.2325951644078309E-32</v>
      </c>
      <c r="J6362" s="8">
        <v>87382.2</v>
      </c>
      <c r="K6362" s="8">
        <f t="shared" si="496"/>
        <v>87382.2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497"/>
        <v>-0.61187499999999995</v>
      </c>
      <c r="E6363" s="8">
        <v>-0.61187499999999995</v>
      </c>
      <c r="F6363" s="4">
        <f t="shared" si="498"/>
        <v>0</v>
      </c>
      <c r="G6363" s="4">
        <f t="shared" si="499"/>
        <v>0</v>
      </c>
      <c r="H6363" s="8">
        <f t="shared" si="500"/>
        <v>0</v>
      </c>
      <c r="J6363" s="8">
        <v>89884.3</v>
      </c>
      <c r="K6363" s="8">
        <f t="shared" si="496"/>
        <v>89884.3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497"/>
        <v>-0.61187499999999995</v>
      </c>
      <c r="E6364" s="8">
        <v>-0.61187499999999995</v>
      </c>
      <c r="F6364" s="4">
        <f t="shared" si="498"/>
        <v>0</v>
      </c>
      <c r="G6364" s="4">
        <f t="shared" si="499"/>
        <v>0</v>
      </c>
      <c r="H6364" s="8">
        <f t="shared" si="500"/>
        <v>0</v>
      </c>
      <c r="J6364" s="8">
        <v>107739</v>
      </c>
      <c r="K6364" s="8">
        <f t="shared" si="496"/>
        <v>107739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497"/>
        <v>-0.61187499999999995</v>
      </c>
      <c r="E6365" s="8">
        <v>-0.61187499999999995</v>
      </c>
      <c r="F6365" s="4">
        <f t="shared" si="498"/>
        <v>0</v>
      </c>
      <c r="G6365" s="4">
        <f t="shared" si="499"/>
        <v>0</v>
      </c>
      <c r="H6365" s="8">
        <f t="shared" si="500"/>
        <v>0</v>
      </c>
      <c r="J6365" s="8">
        <v>-963.09799999999996</v>
      </c>
      <c r="K6365" s="8">
        <f t="shared" si="496"/>
        <v>-963.09799999999996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497"/>
        <v>-0.61187499999999995</v>
      </c>
      <c r="E6366" s="8">
        <v>-0.61187499999999995</v>
      </c>
      <c r="F6366" s="4">
        <f t="shared" si="498"/>
        <v>0</v>
      </c>
      <c r="G6366" s="4">
        <f t="shared" si="499"/>
        <v>0</v>
      </c>
      <c r="H6366" s="8">
        <f t="shared" si="500"/>
        <v>0</v>
      </c>
      <c r="J6366" s="8">
        <v>32367.3</v>
      </c>
      <c r="K6366" s="8">
        <f t="shared" si="496"/>
        <v>32367.3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497"/>
        <v>-0.61187499999999995</v>
      </c>
      <c r="E6367" s="8">
        <v>-0.61187499999999995</v>
      </c>
      <c r="F6367" s="4">
        <f t="shared" si="498"/>
        <v>0</v>
      </c>
      <c r="G6367" s="4">
        <f t="shared" si="499"/>
        <v>0</v>
      </c>
      <c r="H6367" s="8">
        <f t="shared" si="500"/>
        <v>0</v>
      </c>
      <c r="J6367" s="8">
        <v>-924.71500000000003</v>
      </c>
      <c r="K6367" s="8">
        <f t="shared" si="496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497"/>
        <v>-0.61187499999999995</v>
      </c>
      <c r="E6368" s="8">
        <v>-0.61187499999999995</v>
      </c>
      <c r="F6368" s="4">
        <f t="shared" si="498"/>
        <v>0</v>
      </c>
      <c r="G6368" s="4">
        <f t="shared" si="499"/>
        <v>0</v>
      </c>
      <c r="H6368" s="8">
        <f t="shared" si="500"/>
        <v>0</v>
      </c>
      <c r="J6368" s="8">
        <v>-611.875</v>
      </c>
      <c r="K6368" s="8">
        <f t="shared" si="496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497"/>
        <v>-0.61187499999999995</v>
      </c>
      <c r="E6369" s="8">
        <v>-0.61187499999999995</v>
      </c>
      <c r="F6369" s="4">
        <f t="shared" si="498"/>
        <v>0</v>
      </c>
      <c r="G6369" s="4">
        <f t="shared" si="499"/>
        <v>0</v>
      </c>
      <c r="H6369" s="8">
        <f t="shared" si="500"/>
        <v>0</v>
      </c>
      <c r="J6369" s="8">
        <v>-611.875</v>
      </c>
      <c r="K6369" s="8">
        <f t="shared" si="496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497"/>
        <v>-0.61187499999999995</v>
      </c>
      <c r="E6370" s="8">
        <v>-0.61187499999999995</v>
      </c>
      <c r="F6370" s="4">
        <f t="shared" si="498"/>
        <v>0</v>
      </c>
      <c r="G6370" s="4">
        <f t="shared" si="499"/>
        <v>0</v>
      </c>
      <c r="H6370" s="8">
        <f t="shared" si="500"/>
        <v>0</v>
      </c>
      <c r="J6370" s="8">
        <v>-611.875</v>
      </c>
      <c r="K6370" s="8">
        <f t="shared" si="496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497"/>
        <v>-0.61187499999999995</v>
      </c>
      <c r="E6371" s="8">
        <v>-0.61187499999999995</v>
      </c>
      <c r="F6371" s="4">
        <f t="shared" si="498"/>
        <v>0</v>
      </c>
      <c r="G6371" s="4">
        <f t="shared" si="499"/>
        <v>0</v>
      </c>
      <c r="H6371" s="8">
        <f t="shared" si="500"/>
        <v>0</v>
      </c>
      <c r="J6371" s="8">
        <v>-611.875</v>
      </c>
      <c r="K6371" s="8">
        <f t="shared" si="496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497"/>
        <v>-0.61187499999999995</v>
      </c>
      <c r="E6372" s="8">
        <v>-0.61187499999999995</v>
      </c>
      <c r="F6372" s="4">
        <f t="shared" si="498"/>
        <v>0</v>
      </c>
      <c r="G6372" s="4">
        <f t="shared" si="499"/>
        <v>0</v>
      </c>
      <c r="H6372" s="8">
        <f t="shared" si="500"/>
        <v>0</v>
      </c>
      <c r="J6372" s="8">
        <v>-611.875</v>
      </c>
      <c r="K6372" s="8">
        <f t="shared" si="496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497"/>
        <v>-0.61187499999999995</v>
      </c>
      <c r="E6373" s="8">
        <v>-0.61187499999999995</v>
      </c>
      <c r="F6373" s="4">
        <f t="shared" si="498"/>
        <v>0</v>
      </c>
      <c r="G6373" s="4">
        <f t="shared" si="499"/>
        <v>0</v>
      </c>
      <c r="H6373" s="8">
        <f t="shared" si="500"/>
        <v>0</v>
      </c>
      <c r="J6373" s="8">
        <v>-611.875</v>
      </c>
      <c r="K6373" s="8">
        <f t="shared" si="496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497"/>
        <v>-1.0669200000000001</v>
      </c>
      <c r="E6374" s="8">
        <v>-1.0669150000000001</v>
      </c>
      <c r="F6374" s="4">
        <f t="shared" si="498"/>
        <v>5.000000000032756E-6</v>
      </c>
      <c r="G6374" s="4">
        <f t="shared" si="499"/>
        <v>5.000000000032756E-6</v>
      </c>
      <c r="H6374" s="8">
        <f t="shared" si="500"/>
        <v>2.5000000000327561E-11</v>
      </c>
      <c r="J6374" s="8">
        <v>-611.875</v>
      </c>
      <c r="K6374" s="8">
        <f t="shared" si="496"/>
        <v>-611.875</v>
      </c>
    </row>
    <row r="6375" spans="1:11" x14ac:dyDescent="0.25">
      <c r="A6375" s="8">
        <v>6367</v>
      </c>
      <c r="B6375" s="8">
        <v>6</v>
      </c>
      <c r="C6375" s="8">
        <v>-2410.9499999999998</v>
      </c>
      <c r="D6375" s="8">
        <f t="shared" si="497"/>
        <v>-2.4109499999999997</v>
      </c>
      <c r="E6375" s="8">
        <v>-2.409459</v>
      </c>
      <c r="F6375" s="4">
        <f t="shared" si="498"/>
        <v>1.490999999999687E-3</v>
      </c>
      <c r="G6375" s="4">
        <f t="shared" si="499"/>
        <v>1.490999999999687E-3</v>
      </c>
      <c r="H6375" s="8">
        <f t="shared" si="500"/>
        <v>2.2230809999990666E-6</v>
      </c>
      <c r="J6375" s="8">
        <v>-611.875</v>
      </c>
      <c r="K6375" s="8">
        <f t="shared" si="496"/>
        <v>-611.875</v>
      </c>
    </row>
    <row r="6376" spans="1:11" x14ac:dyDescent="0.25">
      <c r="A6376" s="8">
        <v>6368</v>
      </c>
      <c r="B6376" s="8">
        <v>7</v>
      </c>
      <c r="C6376" s="8">
        <v>35664</v>
      </c>
      <c r="D6376" s="8">
        <f t="shared" si="497"/>
        <v>35.664000000000001</v>
      </c>
      <c r="E6376" s="8">
        <v>34.641613999999997</v>
      </c>
      <c r="F6376" s="4">
        <f t="shared" si="498"/>
        <v>-1.0223860000000045</v>
      </c>
      <c r="G6376" s="4">
        <f t="shared" si="499"/>
        <v>1.0223860000000045</v>
      </c>
      <c r="H6376" s="8">
        <f t="shared" si="500"/>
        <v>1.0452731329960092</v>
      </c>
      <c r="J6376" s="8">
        <v>-611.875</v>
      </c>
      <c r="K6376" s="8">
        <f t="shared" si="496"/>
        <v>-611.875</v>
      </c>
    </row>
    <row r="6377" spans="1:11" x14ac:dyDescent="0.25">
      <c r="A6377" s="8">
        <v>6369</v>
      </c>
      <c r="B6377" s="8">
        <v>8</v>
      </c>
      <c r="C6377" s="8">
        <v>110529</v>
      </c>
      <c r="D6377" s="8">
        <f t="shared" si="497"/>
        <v>110.529</v>
      </c>
      <c r="E6377" s="8">
        <v>110.821878</v>
      </c>
      <c r="F6377" s="4">
        <f t="shared" si="498"/>
        <v>0.29287800000000175</v>
      </c>
      <c r="G6377" s="4">
        <f t="shared" si="499"/>
        <v>0.29287800000000175</v>
      </c>
      <c r="H6377" s="8">
        <f t="shared" si="500"/>
        <v>8.577752288400102E-2</v>
      </c>
      <c r="J6377" s="8">
        <v>-611.875</v>
      </c>
      <c r="K6377" s="8">
        <f t="shared" si="496"/>
        <v>-611.875</v>
      </c>
    </row>
    <row r="6378" spans="1:11" x14ac:dyDescent="0.25">
      <c r="A6378" s="8">
        <v>6370</v>
      </c>
      <c r="B6378" s="8">
        <v>9</v>
      </c>
      <c r="C6378" s="8">
        <v>109778</v>
      </c>
      <c r="D6378" s="8">
        <f t="shared" si="497"/>
        <v>109.77800000000001</v>
      </c>
      <c r="E6378" s="8">
        <v>109.85527999999999</v>
      </c>
      <c r="F6378" s="4">
        <f t="shared" si="498"/>
        <v>7.7279999999987581E-2</v>
      </c>
      <c r="G6378" s="4">
        <f t="shared" si="499"/>
        <v>7.7279999999987581E-2</v>
      </c>
      <c r="H6378" s="8">
        <f t="shared" si="500"/>
        <v>5.9721983999980804E-3</v>
      </c>
      <c r="J6378" s="8">
        <v>-611.875</v>
      </c>
      <c r="K6378" s="8">
        <f t="shared" si="496"/>
        <v>-611.875</v>
      </c>
    </row>
    <row r="6379" spans="1:11" x14ac:dyDescent="0.25">
      <c r="A6379" s="8">
        <v>6371</v>
      </c>
      <c r="B6379" s="8">
        <v>10</v>
      </c>
      <c r="C6379" s="8">
        <v>109042</v>
      </c>
      <c r="D6379" s="8">
        <f t="shared" si="497"/>
        <v>109.042</v>
      </c>
      <c r="E6379" s="8">
        <v>109.41378899999999</v>
      </c>
      <c r="F6379" s="4">
        <f t="shared" si="498"/>
        <v>0.3717889999999926</v>
      </c>
      <c r="G6379" s="4">
        <f t="shared" si="499"/>
        <v>0.3717889999999926</v>
      </c>
      <c r="H6379" s="8">
        <f t="shared" si="500"/>
        <v>0.13822706052099448</v>
      </c>
      <c r="J6379" s="8">
        <v>-1066.92</v>
      </c>
      <c r="K6379" s="8">
        <f t="shared" si="496"/>
        <v>-1066.92</v>
      </c>
    </row>
    <row r="6380" spans="1:11" x14ac:dyDescent="0.25">
      <c r="A6380" s="8">
        <v>6372</v>
      </c>
      <c r="B6380" s="8">
        <v>11</v>
      </c>
      <c r="C6380" s="8">
        <v>108549</v>
      </c>
      <c r="D6380" s="8">
        <f t="shared" si="497"/>
        <v>108.54900000000001</v>
      </c>
      <c r="E6380" s="8">
        <v>108.93531900000001</v>
      </c>
      <c r="F6380" s="4">
        <f t="shared" si="498"/>
        <v>0.3863190000000003</v>
      </c>
      <c r="G6380" s="4">
        <f t="shared" si="499"/>
        <v>0.3863190000000003</v>
      </c>
      <c r="H6380" s="8">
        <f t="shared" si="500"/>
        <v>0.14924236976100022</v>
      </c>
      <c r="J6380" s="8">
        <v>-2875.25</v>
      </c>
      <c r="K6380" s="8">
        <f t="shared" ref="K6380:K6443" si="501">J6380</f>
        <v>-2875.25</v>
      </c>
    </row>
    <row r="6381" spans="1:11" x14ac:dyDescent="0.25">
      <c r="A6381" s="8">
        <v>6373</v>
      </c>
      <c r="B6381" s="8">
        <v>12</v>
      </c>
      <c r="C6381" s="8">
        <v>108748</v>
      </c>
      <c r="D6381" s="8">
        <f t="shared" si="497"/>
        <v>108.748</v>
      </c>
      <c r="E6381" s="8">
        <v>109.09644299999999</v>
      </c>
      <c r="F6381" s="4">
        <f t="shared" si="498"/>
        <v>0.34844299999998896</v>
      </c>
      <c r="G6381" s="4">
        <f t="shared" si="499"/>
        <v>0.34844299999998896</v>
      </c>
      <c r="H6381" s="8">
        <f t="shared" si="500"/>
        <v>0.12141252424899231</v>
      </c>
      <c r="J6381" s="8">
        <v>79565.2</v>
      </c>
      <c r="K6381" s="8">
        <f t="shared" si="501"/>
        <v>79565.2</v>
      </c>
    </row>
    <row r="6382" spans="1:11" x14ac:dyDescent="0.25">
      <c r="A6382" s="8">
        <v>6374</v>
      </c>
      <c r="B6382" s="8">
        <v>13</v>
      </c>
      <c r="C6382" s="8">
        <v>47776</v>
      </c>
      <c r="D6382" s="8">
        <f t="shared" si="497"/>
        <v>47.776000000000003</v>
      </c>
      <c r="E6382" s="8">
        <v>48.019258000000001</v>
      </c>
      <c r="F6382" s="4">
        <f t="shared" si="498"/>
        <v>0.24325799999999731</v>
      </c>
      <c r="G6382" s="4">
        <f t="shared" si="499"/>
        <v>0.24325799999999731</v>
      </c>
      <c r="H6382" s="8">
        <f t="shared" si="500"/>
        <v>5.9174454563998689E-2</v>
      </c>
      <c r="J6382" s="8">
        <v>111064</v>
      </c>
      <c r="K6382" s="8">
        <f t="shared" si="501"/>
        <v>111064</v>
      </c>
    </row>
    <row r="6383" spans="1:11" x14ac:dyDescent="0.25">
      <c r="A6383" s="8">
        <v>6375</v>
      </c>
      <c r="B6383" s="8">
        <v>14</v>
      </c>
      <c r="C6383" s="8">
        <v>42481.9</v>
      </c>
      <c r="D6383" s="8">
        <f t="shared" si="497"/>
        <v>42.481900000000003</v>
      </c>
      <c r="E6383" s="8">
        <v>43.142162999999996</v>
      </c>
      <c r="F6383" s="4">
        <f t="shared" si="498"/>
        <v>0.66026299999999338</v>
      </c>
      <c r="G6383" s="4">
        <f t="shared" si="499"/>
        <v>0.66026299999999338</v>
      </c>
      <c r="H6383" s="8">
        <f t="shared" si="500"/>
        <v>0.43594722916899126</v>
      </c>
      <c r="J6383" s="8">
        <v>109599</v>
      </c>
      <c r="K6383" s="8">
        <f t="shared" si="501"/>
        <v>109599</v>
      </c>
    </row>
    <row r="6384" spans="1:11" x14ac:dyDescent="0.25">
      <c r="A6384" s="8">
        <v>6376</v>
      </c>
      <c r="B6384" s="8">
        <v>15</v>
      </c>
      <c r="C6384" s="8">
        <v>41275.4</v>
      </c>
      <c r="D6384" s="8">
        <f t="shared" si="497"/>
        <v>41.275400000000005</v>
      </c>
      <c r="E6384" s="8">
        <v>41.893931000000002</v>
      </c>
      <c r="F6384" s="4">
        <f t="shared" si="498"/>
        <v>0.61853099999999728</v>
      </c>
      <c r="G6384" s="4">
        <f t="shared" si="499"/>
        <v>0.61853099999999728</v>
      </c>
      <c r="H6384" s="8">
        <f t="shared" si="500"/>
        <v>0.38258059796099664</v>
      </c>
      <c r="J6384" s="8">
        <v>109223</v>
      </c>
      <c r="K6384" s="8">
        <f t="shared" si="501"/>
        <v>109223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497"/>
        <v>-0.92471500000000006</v>
      </c>
      <c r="E6385" s="8">
        <v>-0.92471499999999995</v>
      </c>
      <c r="F6385" s="4">
        <f t="shared" si="498"/>
        <v>1.1102230246251565E-16</v>
      </c>
      <c r="G6385" s="4">
        <f t="shared" si="499"/>
        <v>1.1102230246251565E-16</v>
      </c>
      <c r="H6385" s="8">
        <f t="shared" si="500"/>
        <v>1.2325951644078309E-32</v>
      </c>
      <c r="J6385" s="8">
        <v>108526</v>
      </c>
      <c r="K6385" s="8">
        <f t="shared" si="501"/>
        <v>108526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497"/>
        <v>-0.92471500000000006</v>
      </c>
      <c r="E6386" s="8">
        <v>-0.92471499999999995</v>
      </c>
      <c r="F6386" s="4">
        <f t="shared" si="498"/>
        <v>1.1102230246251565E-16</v>
      </c>
      <c r="G6386" s="4">
        <f t="shared" si="499"/>
        <v>1.1102230246251565E-16</v>
      </c>
      <c r="H6386" s="8">
        <f t="shared" si="500"/>
        <v>1.2325951644078309E-32</v>
      </c>
      <c r="J6386" s="8">
        <v>108142</v>
      </c>
      <c r="K6386" s="8">
        <f t="shared" si="501"/>
        <v>108142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497"/>
        <v>-0.61187499999999995</v>
      </c>
      <c r="E6387" s="8">
        <v>-0.61187499999999995</v>
      </c>
      <c r="F6387" s="4">
        <f t="shared" si="498"/>
        <v>0</v>
      </c>
      <c r="G6387" s="4">
        <f t="shared" si="499"/>
        <v>0</v>
      </c>
      <c r="H6387" s="8">
        <f t="shared" si="500"/>
        <v>0</v>
      </c>
      <c r="J6387" s="8">
        <v>71439.5</v>
      </c>
      <c r="K6387" s="8">
        <f t="shared" si="501"/>
        <v>71439.5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497"/>
        <v>-0.61187499999999995</v>
      </c>
      <c r="E6388" s="8">
        <v>-0.61187499999999995</v>
      </c>
      <c r="F6388" s="4">
        <f t="shared" si="498"/>
        <v>0</v>
      </c>
      <c r="G6388" s="4">
        <f t="shared" si="499"/>
        <v>0</v>
      </c>
      <c r="H6388" s="8">
        <f t="shared" si="500"/>
        <v>0</v>
      </c>
      <c r="J6388" s="8">
        <v>107620</v>
      </c>
      <c r="K6388" s="8">
        <f t="shared" si="501"/>
        <v>107620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497"/>
        <v>-0.61187499999999995</v>
      </c>
      <c r="E6389" s="8">
        <v>-0.61187499999999995</v>
      </c>
      <c r="F6389" s="4">
        <f t="shared" si="498"/>
        <v>0</v>
      </c>
      <c r="G6389" s="4">
        <f t="shared" si="499"/>
        <v>0</v>
      </c>
      <c r="H6389" s="8">
        <f t="shared" si="500"/>
        <v>0</v>
      </c>
      <c r="J6389" s="8">
        <v>106103</v>
      </c>
      <c r="K6389" s="8">
        <f t="shared" si="501"/>
        <v>106103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497"/>
        <v>-0.61187499999999995</v>
      </c>
      <c r="E6390" s="8">
        <v>-0.61187499999999995</v>
      </c>
      <c r="F6390" s="4">
        <f t="shared" si="498"/>
        <v>0</v>
      </c>
      <c r="G6390" s="4">
        <f t="shared" si="499"/>
        <v>0</v>
      </c>
      <c r="H6390" s="8">
        <f t="shared" si="500"/>
        <v>0</v>
      </c>
      <c r="J6390" s="8">
        <v>44326.400000000001</v>
      </c>
      <c r="K6390" s="8">
        <f t="shared" si="501"/>
        <v>44326.400000000001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497"/>
        <v>-0.61187499999999995</v>
      </c>
      <c r="E6391" s="8">
        <v>-0.61187499999999995</v>
      </c>
      <c r="F6391" s="4">
        <f t="shared" si="498"/>
        <v>0</v>
      </c>
      <c r="G6391" s="4">
        <f t="shared" si="499"/>
        <v>0</v>
      </c>
      <c r="H6391" s="8">
        <f t="shared" si="500"/>
        <v>0</v>
      </c>
      <c r="J6391" s="8">
        <v>-924.71500000000003</v>
      </c>
      <c r="K6391" s="8">
        <f t="shared" si="5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497"/>
        <v>-0.61187499999999995</v>
      </c>
      <c r="E6392" s="8">
        <v>-0.61187499999999995</v>
      </c>
      <c r="F6392" s="4">
        <f t="shared" si="498"/>
        <v>0</v>
      </c>
      <c r="G6392" s="4">
        <f t="shared" si="499"/>
        <v>0</v>
      </c>
      <c r="H6392" s="8">
        <f t="shared" si="500"/>
        <v>0</v>
      </c>
      <c r="J6392" s="8">
        <v>-611.875</v>
      </c>
      <c r="K6392" s="8">
        <f t="shared" si="5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497"/>
        <v>-0.61187499999999995</v>
      </c>
      <c r="E6393" s="8">
        <v>-0.61187499999999995</v>
      </c>
      <c r="F6393" s="4">
        <f t="shared" si="498"/>
        <v>0</v>
      </c>
      <c r="G6393" s="4">
        <f t="shared" si="499"/>
        <v>0</v>
      </c>
      <c r="H6393" s="8">
        <f t="shared" si="500"/>
        <v>0</v>
      </c>
      <c r="J6393" s="8">
        <v>-611.875</v>
      </c>
      <c r="K6393" s="8">
        <f t="shared" si="5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497"/>
        <v>-0.61187499999999995</v>
      </c>
      <c r="E6394" s="8">
        <v>-0.61187499999999995</v>
      </c>
      <c r="F6394" s="4">
        <f t="shared" si="498"/>
        <v>0</v>
      </c>
      <c r="G6394" s="4">
        <f t="shared" si="499"/>
        <v>0</v>
      </c>
      <c r="H6394" s="8">
        <f t="shared" si="500"/>
        <v>0</v>
      </c>
      <c r="J6394" s="8">
        <v>-611.875</v>
      </c>
      <c r="K6394" s="8">
        <f t="shared" si="5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497"/>
        <v>-0.61187499999999995</v>
      </c>
      <c r="E6395" s="8">
        <v>-0.61187499999999995</v>
      </c>
      <c r="F6395" s="4">
        <f t="shared" si="498"/>
        <v>0</v>
      </c>
      <c r="G6395" s="4">
        <f t="shared" si="499"/>
        <v>0</v>
      </c>
      <c r="H6395" s="8">
        <f t="shared" si="500"/>
        <v>0</v>
      </c>
      <c r="J6395" s="8">
        <v>-611.875</v>
      </c>
      <c r="K6395" s="8">
        <f t="shared" si="5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497"/>
        <v>-0.61187499999999995</v>
      </c>
      <c r="E6396" s="8">
        <v>-0.61187499999999995</v>
      </c>
      <c r="F6396" s="4">
        <f t="shared" si="498"/>
        <v>0</v>
      </c>
      <c r="G6396" s="4">
        <f t="shared" si="499"/>
        <v>0</v>
      </c>
      <c r="H6396" s="8">
        <f t="shared" si="500"/>
        <v>0</v>
      </c>
      <c r="J6396" s="8">
        <v>-611.875</v>
      </c>
      <c r="K6396" s="8">
        <f t="shared" si="5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497"/>
        <v>-0.61187499999999995</v>
      </c>
      <c r="E6397" s="8">
        <v>-0.61187499999999995</v>
      </c>
      <c r="F6397" s="4">
        <f t="shared" si="498"/>
        <v>0</v>
      </c>
      <c r="G6397" s="4">
        <f t="shared" si="499"/>
        <v>0</v>
      </c>
      <c r="H6397" s="8">
        <f t="shared" si="500"/>
        <v>0</v>
      </c>
      <c r="J6397" s="8">
        <v>-611.875</v>
      </c>
      <c r="K6397" s="8">
        <f t="shared" si="5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497"/>
        <v>-1.0669200000000001</v>
      </c>
      <c r="E6398" s="8">
        <v>-1.0669150000000001</v>
      </c>
      <c r="F6398" s="4">
        <f t="shared" si="498"/>
        <v>5.000000000032756E-6</v>
      </c>
      <c r="G6398" s="4">
        <f t="shared" si="499"/>
        <v>5.000000000032756E-6</v>
      </c>
      <c r="H6398" s="8">
        <f t="shared" si="500"/>
        <v>2.5000000000327561E-11</v>
      </c>
      <c r="J6398" s="8">
        <v>-611.875</v>
      </c>
      <c r="K6398" s="8">
        <f t="shared" si="501"/>
        <v>-611.875</v>
      </c>
    </row>
    <row r="6399" spans="1:11" x14ac:dyDescent="0.25">
      <c r="A6399" s="8">
        <v>6391</v>
      </c>
      <c r="B6399" s="8">
        <v>6</v>
      </c>
      <c r="C6399" s="8">
        <v>-2406.02</v>
      </c>
      <c r="D6399" s="8">
        <f t="shared" si="497"/>
        <v>-2.4060199999999998</v>
      </c>
      <c r="E6399" s="8">
        <v>-2.4046539999999998</v>
      </c>
      <c r="F6399" s="4">
        <f t="shared" si="498"/>
        <v>1.3659999999999783E-3</v>
      </c>
      <c r="G6399" s="4">
        <f t="shared" si="499"/>
        <v>1.3659999999999783E-3</v>
      </c>
      <c r="H6399" s="8">
        <f t="shared" si="500"/>
        <v>1.8659559999999408E-6</v>
      </c>
      <c r="J6399" s="8">
        <v>-611.875</v>
      </c>
      <c r="K6399" s="8">
        <f t="shared" si="501"/>
        <v>-611.875</v>
      </c>
    </row>
    <row r="6400" spans="1:11" x14ac:dyDescent="0.25">
      <c r="A6400" s="8">
        <v>6392</v>
      </c>
      <c r="B6400" s="8">
        <v>7</v>
      </c>
      <c r="C6400" s="8">
        <v>55053.5</v>
      </c>
      <c r="D6400" s="8">
        <f t="shared" si="497"/>
        <v>55.0535</v>
      </c>
      <c r="E6400" s="8">
        <v>54.246940000000002</v>
      </c>
      <c r="F6400" s="4">
        <f t="shared" si="498"/>
        <v>-0.8065599999999975</v>
      </c>
      <c r="G6400" s="4">
        <f t="shared" si="499"/>
        <v>0.8065599999999975</v>
      </c>
      <c r="H6400" s="8">
        <f t="shared" si="500"/>
        <v>0.65053903359999599</v>
      </c>
      <c r="J6400" s="8">
        <v>-611.875</v>
      </c>
      <c r="K6400" s="8">
        <f t="shared" si="501"/>
        <v>-611.875</v>
      </c>
    </row>
    <row r="6401" spans="1:11" x14ac:dyDescent="0.25">
      <c r="A6401" s="8">
        <v>6393</v>
      </c>
      <c r="B6401" s="8">
        <v>8</v>
      </c>
      <c r="C6401" s="8">
        <v>111091</v>
      </c>
      <c r="D6401" s="8">
        <f t="shared" si="497"/>
        <v>111.09099999999999</v>
      </c>
      <c r="E6401" s="8">
        <v>111.69002399999999</v>
      </c>
      <c r="F6401" s="4">
        <f t="shared" si="498"/>
        <v>0.599024</v>
      </c>
      <c r="G6401" s="4">
        <f t="shared" si="499"/>
        <v>0.599024</v>
      </c>
      <c r="H6401" s="8">
        <f t="shared" si="500"/>
        <v>0.35882975257600003</v>
      </c>
      <c r="J6401" s="8">
        <v>-611.875</v>
      </c>
      <c r="K6401" s="8">
        <f t="shared" si="501"/>
        <v>-611.875</v>
      </c>
    </row>
    <row r="6402" spans="1:11" x14ac:dyDescent="0.25">
      <c r="A6402" s="8">
        <v>6394</v>
      </c>
      <c r="B6402" s="8">
        <v>9</v>
      </c>
      <c r="C6402" s="8">
        <v>110339</v>
      </c>
      <c r="D6402" s="8">
        <f t="shared" si="497"/>
        <v>110.339</v>
      </c>
      <c r="E6402" s="8">
        <v>110.522571</v>
      </c>
      <c r="F6402" s="4">
        <f t="shared" si="498"/>
        <v>0.18357100000000059</v>
      </c>
      <c r="G6402" s="4">
        <f t="shared" si="499"/>
        <v>0.18357100000000059</v>
      </c>
      <c r="H6402" s="8">
        <f t="shared" si="500"/>
        <v>3.3698312041000218E-2</v>
      </c>
      <c r="J6402" s="8">
        <v>-611.875</v>
      </c>
      <c r="K6402" s="8">
        <f t="shared" si="501"/>
        <v>-611.875</v>
      </c>
    </row>
    <row r="6403" spans="1:11" x14ac:dyDescent="0.25">
      <c r="A6403" s="8">
        <v>6395</v>
      </c>
      <c r="B6403" s="8">
        <v>10</v>
      </c>
      <c r="C6403" s="8">
        <v>109547</v>
      </c>
      <c r="D6403" s="8">
        <f t="shared" si="497"/>
        <v>109.547</v>
      </c>
      <c r="E6403" s="8">
        <v>109.934104</v>
      </c>
      <c r="F6403" s="4">
        <f t="shared" si="498"/>
        <v>0.38710400000000789</v>
      </c>
      <c r="G6403" s="4">
        <f t="shared" si="499"/>
        <v>0.38710400000000789</v>
      </c>
      <c r="H6403" s="8">
        <f t="shared" si="500"/>
        <v>0.14984950681600612</v>
      </c>
      <c r="J6403" s="8">
        <v>-1066.92</v>
      </c>
      <c r="K6403" s="8">
        <f t="shared" si="501"/>
        <v>-1066.92</v>
      </c>
    </row>
    <row r="6404" spans="1:11" x14ac:dyDescent="0.25">
      <c r="A6404" s="8">
        <v>6396</v>
      </c>
      <c r="B6404" s="8">
        <v>11</v>
      </c>
      <c r="C6404" s="8">
        <v>108869</v>
      </c>
      <c r="D6404" s="8">
        <f t="shared" si="497"/>
        <v>108.869</v>
      </c>
      <c r="E6404" s="8">
        <v>108.987804</v>
      </c>
      <c r="F6404" s="4">
        <f t="shared" si="498"/>
        <v>0.11880399999999725</v>
      </c>
      <c r="G6404" s="4">
        <f t="shared" si="499"/>
        <v>0.11880399999999725</v>
      </c>
      <c r="H6404" s="8">
        <f t="shared" si="500"/>
        <v>1.4114390415999345E-2</v>
      </c>
      <c r="J6404" s="8">
        <v>-2409.77</v>
      </c>
      <c r="K6404" s="8">
        <f t="shared" si="501"/>
        <v>-2409.77</v>
      </c>
    </row>
    <row r="6405" spans="1:11" x14ac:dyDescent="0.25">
      <c r="A6405" s="8">
        <v>6397</v>
      </c>
      <c r="B6405" s="8">
        <v>12</v>
      </c>
      <c r="C6405" s="8">
        <v>108387</v>
      </c>
      <c r="D6405" s="8">
        <f t="shared" si="497"/>
        <v>108.387</v>
      </c>
      <c r="E6405" s="8">
        <v>108.972919</v>
      </c>
      <c r="F6405" s="4">
        <f t="shared" si="498"/>
        <v>0.58591900000000408</v>
      </c>
      <c r="G6405" s="4">
        <f t="shared" si="499"/>
        <v>0.58591900000000408</v>
      </c>
      <c r="H6405" s="8">
        <f t="shared" si="500"/>
        <v>0.34330107456100478</v>
      </c>
      <c r="J6405" s="8">
        <v>34744.5</v>
      </c>
      <c r="K6405" s="8">
        <f t="shared" si="501"/>
        <v>34744.5</v>
      </c>
    </row>
    <row r="6406" spans="1:11" x14ac:dyDescent="0.25">
      <c r="A6406" s="8">
        <v>6398</v>
      </c>
      <c r="B6406" s="8">
        <v>13</v>
      </c>
      <c r="C6406" s="8">
        <v>107887</v>
      </c>
      <c r="D6406" s="8">
        <f t="shared" si="497"/>
        <v>107.887</v>
      </c>
      <c r="E6406" s="8">
        <v>107.895855</v>
      </c>
      <c r="F6406" s="4">
        <f t="shared" si="498"/>
        <v>8.8549999999969486E-3</v>
      </c>
      <c r="G6406" s="4">
        <f t="shared" si="499"/>
        <v>8.8549999999969486E-3</v>
      </c>
      <c r="H6406" s="8">
        <f t="shared" si="500"/>
        <v>7.8411024999945966E-5</v>
      </c>
      <c r="J6406" s="8">
        <v>111233</v>
      </c>
      <c r="K6406" s="8">
        <f t="shared" si="501"/>
        <v>111233</v>
      </c>
    </row>
    <row r="6407" spans="1:11" x14ac:dyDescent="0.25">
      <c r="A6407" s="8">
        <v>6399</v>
      </c>
      <c r="B6407" s="8">
        <v>14</v>
      </c>
      <c r="C6407" s="8">
        <v>107479</v>
      </c>
      <c r="D6407" s="8">
        <f t="shared" si="497"/>
        <v>107.479</v>
      </c>
      <c r="E6407" s="8">
        <v>107.62387699999999</v>
      </c>
      <c r="F6407" s="4">
        <f t="shared" si="498"/>
        <v>0.14487699999999393</v>
      </c>
      <c r="G6407" s="4">
        <f t="shared" si="499"/>
        <v>0.14487699999999393</v>
      </c>
      <c r="H6407" s="8">
        <f t="shared" si="500"/>
        <v>2.0989345128998239E-2</v>
      </c>
      <c r="J6407" s="8">
        <v>109803</v>
      </c>
      <c r="K6407" s="8">
        <f t="shared" si="501"/>
        <v>109803</v>
      </c>
    </row>
    <row r="6408" spans="1:11" x14ac:dyDescent="0.25">
      <c r="A6408" s="8">
        <v>6400</v>
      </c>
      <c r="B6408" s="8">
        <v>15</v>
      </c>
      <c r="C6408" s="8">
        <v>107364</v>
      </c>
      <c r="D6408" s="8">
        <f t="shared" si="497"/>
        <v>107.364</v>
      </c>
      <c r="E6408" s="8">
        <v>107.35294500000001</v>
      </c>
      <c r="F6408" s="4">
        <f t="shared" si="498"/>
        <v>-1.1054999999998927E-2</v>
      </c>
      <c r="G6408" s="4">
        <f t="shared" si="499"/>
        <v>1.1054999999998927E-2</v>
      </c>
      <c r="H6408" s="8">
        <f t="shared" si="500"/>
        <v>1.2221302499997627E-4</v>
      </c>
      <c r="J6408" s="8">
        <v>109374</v>
      </c>
      <c r="K6408" s="8">
        <f t="shared" si="501"/>
        <v>109374</v>
      </c>
    </row>
    <row r="6409" spans="1:11" x14ac:dyDescent="0.25">
      <c r="A6409" s="8">
        <v>6401</v>
      </c>
      <c r="B6409" s="8">
        <v>16</v>
      </c>
      <c r="C6409" s="8">
        <v>74635</v>
      </c>
      <c r="D6409" s="8">
        <f t="shared" ref="D6409:D6472" si="502">C6409/1000</f>
        <v>74.635000000000005</v>
      </c>
      <c r="E6409" s="8">
        <v>76.432446999999996</v>
      </c>
      <c r="F6409" s="4">
        <f t="shared" ref="F6409:F6472" si="503">(E6409- D6409)</f>
        <v>1.7974469999999911</v>
      </c>
      <c r="G6409" s="4">
        <f t="shared" ref="G6409:G6472" si="504">ABS(F6409)</f>
        <v>1.7974469999999911</v>
      </c>
      <c r="H6409" s="8">
        <f t="shared" ref="H6409:H6472" si="505">(G6409^2)</f>
        <v>3.230815717808968</v>
      </c>
      <c r="J6409" s="8">
        <v>108886</v>
      </c>
      <c r="K6409" s="8">
        <f t="shared" si="501"/>
        <v>108886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502"/>
        <v>-0.92471500000000006</v>
      </c>
      <c r="E6410" s="8">
        <v>-0.92471499999999995</v>
      </c>
      <c r="F6410" s="4">
        <f t="shared" si="503"/>
        <v>1.1102230246251565E-16</v>
      </c>
      <c r="G6410" s="4">
        <f t="shared" si="504"/>
        <v>1.1102230246251565E-16</v>
      </c>
      <c r="H6410" s="8">
        <f t="shared" si="505"/>
        <v>1.2325951644078309E-32</v>
      </c>
      <c r="J6410" s="8">
        <v>109082</v>
      </c>
      <c r="K6410" s="8">
        <f t="shared" si="501"/>
        <v>109082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502"/>
        <v>-0.61187499999999995</v>
      </c>
      <c r="E6411" s="8">
        <v>-0.61187499999999995</v>
      </c>
      <c r="F6411" s="4">
        <f t="shared" si="503"/>
        <v>0</v>
      </c>
      <c r="G6411" s="4">
        <f t="shared" si="504"/>
        <v>0</v>
      </c>
      <c r="H6411" s="8">
        <f t="shared" si="505"/>
        <v>0</v>
      </c>
      <c r="J6411" s="8">
        <v>48176.2</v>
      </c>
      <c r="K6411" s="8">
        <f t="shared" si="501"/>
        <v>48176.2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502"/>
        <v>-0.61187499999999995</v>
      </c>
      <c r="E6412" s="8">
        <v>-0.61187499999999995</v>
      </c>
      <c r="F6412" s="4">
        <f t="shared" si="503"/>
        <v>0</v>
      </c>
      <c r="G6412" s="4">
        <f t="shared" si="504"/>
        <v>0</v>
      </c>
      <c r="H6412" s="8">
        <f t="shared" si="505"/>
        <v>0</v>
      </c>
      <c r="J6412" s="8">
        <v>43285.2</v>
      </c>
      <c r="K6412" s="8">
        <f t="shared" si="501"/>
        <v>43285.2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502"/>
        <v>-0.61187499999999995</v>
      </c>
      <c r="E6413" s="8">
        <v>-0.61187499999999995</v>
      </c>
      <c r="F6413" s="4">
        <f t="shared" si="503"/>
        <v>0</v>
      </c>
      <c r="G6413" s="4">
        <f t="shared" si="504"/>
        <v>0</v>
      </c>
      <c r="H6413" s="8">
        <f t="shared" si="505"/>
        <v>0</v>
      </c>
      <c r="J6413" s="8">
        <v>42025.9</v>
      </c>
      <c r="K6413" s="8">
        <f t="shared" si="501"/>
        <v>42025.9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502"/>
        <v>-0.61187499999999995</v>
      </c>
      <c r="E6414" s="8">
        <v>-0.61187499999999995</v>
      </c>
      <c r="F6414" s="4">
        <f t="shared" si="503"/>
        <v>0</v>
      </c>
      <c r="G6414" s="4">
        <f t="shared" si="504"/>
        <v>0</v>
      </c>
      <c r="H6414" s="8">
        <f t="shared" si="505"/>
        <v>0</v>
      </c>
      <c r="J6414" s="8">
        <v>-924.71500000000003</v>
      </c>
      <c r="K6414" s="8">
        <f t="shared" si="5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502"/>
        <v>-0.61187499999999995</v>
      </c>
      <c r="E6415" s="8">
        <v>-0.61187499999999995</v>
      </c>
      <c r="F6415" s="4">
        <f t="shared" si="503"/>
        <v>0</v>
      </c>
      <c r="G6415" s="4">
        <f t="shared" si="504"/>
        <v>0</v>
      </c>
      <c r="H6415" s="8">
        <f t="shared" si="505"/>
        <v>0</v>
      </c>
      <c r="J6415" s="8">
        <v>-924.71500000000003</v>
      </c>
      <c r="K6415" s="8">
        <f t="shared" si="5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502"/>
        <v>-0.61187499999999995</v>
      </c>
      <c r="E6416" s="8">
        <v>-0.61187499999999995</v>
      </c>
      <c r="F6416" s="4">
        <f t="shared" si="503"/>
        <v>0</v>
      </c>
      <c r="G6416" s="4">
        <f t="shared" si="504"/>
        <v>0</v>
      </c>
      <c r="H6416" s="8">
        <f t="shared" si="505"/>
        <v>0</v>
      </c>
      <c r="J6416" s="8">
        <v>-611.875</v>
      </c>
      <c r="K6416" s="8">
        <f t="shared" si="5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502"/>
        <v>-0.61187499999999995</v>
      </c>
      <c r="E6417" s="8">
        <v>-0.61187499999999995</v>
      </c>
      <c r="F6417" s="4">
        <f t="shared" si="503"/>
        <v>0</v>
      </c>
      <c r="G6417" s="4">
        <f t="shared" si="504"/>
        <v>0</v>
      </c>
      <c r="H6417" s="8">
        <f t="shared" si="505"/>
        <v>0</v>
      </c>
      <c r="J6417" s="8">
        <v>-611.875</v>
      </c>
      <c r="K6417" s="8">
        <f t="shared" si="5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502"/>
        <v>-0.61187499999999995</v>
      </c>
      <c r="E6418" s="8">
        <v>-0.61187499999999995</v>
      </c>
      <c r="F6418" s="4">
        <f t="shared" si="503"/>
        <v>0</v>
      </c>
      <c r="G6418" s="4">
        <f t="shared" si="504"/>
        <v>0</v>
      </c>
      <c r="H6418" s="8">
        <f t="shared" si="505"/>
        <v>0</v>
      </c>
      <c r="J6418" s="8">
        <v>-611.875</v>
      </c>
      <c r="K6418" s="8">
        <f t="shared" si="5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502"/>
        <v>-0.61187499999999995</v>
      </c>
      <c r="E6419" s="8">
        <v>-0.61187499999999995</v>
      </c>
      <c r="F6419" s="4">
        <f t="shared" si="503"/>
        <v>0</v>
      </c>
      <c r="G6419" s="4">
        <f t="shared" si="504"/>
        <v>0</v>
      </c>
      <c r="H6419" s="8">
        <f t="shared" si="505"/>
        <v>0</v>
      </c>
      <c r="J6419" s="8">
        <v>-611.875</v>
      </c>
      <c r="K6419" s="8">
        <f t="shared" si="5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502"/>
        <v>-0.61187499999999995</v>
      </c>
      <c r="E6420" s="8">
        <v>-0.61187499999999995</v>
      </c>
      <c r="F6420" s="4">
        <f t="shared" si="503"/>
        <v>0</v>
      </c>
      <c r="G6420" s="4">
        <f t="shared" si="504"/>
        <v>0</v>
      </c>
      <c r="H6420" s="8">
        <f t="shared" si="505"/>
        <v>0</v>
      </c>
      <c r="J6420" s="8">
        <v>-611.875</v>
      </c>
      <c r="K6420" s="8">
        <f t="shared" si="5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502"/>
        <v>-0.61187499999999995</v>
      </c>
      <c r="E6421" s="8">
        <v>-0.61187499999999995</v>
      </c>
      <c r="F6421" s="4">
        <f t="shared" si="503"/>
        <v>0</v>
      </c>
      <c r="G6421" s="4">
        <f t="shared" si="504"/>
        <v>0</v>
      </c>
      <c r="H6421" s="8">
        <f t="shared" si="505"/>
        <v>0</v>
      </c>
      <c r="J6421" s="8">
        <v>-611.875</v>
      </c>
      <c r="K6421" s="8">
        <f t="shared" si="5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502"/>
        <v>-1.0669200000000001</v>
      </c>
      <c r="E6422" s="8">
        <v>-1.0669150000000001</v>
      </c>
      <c r="F6422" s="4">
        <f t="shared" si="503"/>
        <v>5.000000000032756E-6</v>
      </c>
      <c r="G6422" s="4">
        <f t="shared" si="504"/>
        <v>5.000000000032756E-6</v>
      </c>
      <c r="H6422" s="8">
        <f t="shared" si="505"/>
        <v>2.5000000000327561E-11</v>
      </c>
      <c r="J6422" s="8">
        <v>-611.875</v>
      </c>
      <c r="K6422" s="8">
        <f t="shared" si="501"/>
        <v>-611.875</v>
      </c>
    </row>
    <row r="6423" spans="1:11" x14ac:dyDescent="0.25">
      <c r="A6423" s="8">
        <v>6415</v>
      </c>
      <c r="B6423" s="8">
        <v>6</v>
      </c>
      <c r="C6423" s="8">
        <v>-2870.15</v>
      </c>
      <c r="D6423" s="8">
        <f t="shared" si="502"/>
        <v>-2.8701500000000002</v>
      </c>
      <c r="E6423" s="8">
        <v>-2.867966</v>
      </c>
      <c r="F6423" s="4">
        <f t="shared" si="503"/>
        <v>2.1840000000001858E-3</v>
      </c>
      <c r="G6423" s="4">
        <f t="shared" si="504"/>
        <v>2.1840000000001858E-3</v>
      </c>
      <c r="H6423" s="8">
        <f t="shared" si="505"/>
        <v>4.7698560000008118E-6</v>
      </c>
      <c r="J6423" s="8">
        <v>-611.875</v>
      </c>
      <c r="K6423" s="8">
        <f t="shared" si="501"/>
        <v>-611.875</v>
      </c>
    </row>
    <row r="6424" spans="1:11" x14ac:dyDescent="0.25">
      <c r="A6424" s="8">
        <v>6416</v>
      </c>
      <c r="B6424" s="8">
        <v>7</v>
      </c>
      <c r="C6424" s="8">
        <v>79929.2</v>
      </c>
      <c r="D6424" s="8">
        <f t="shared" si="502"/>
        <v>79.929199999999994</v>
      </c>
      <c r="E6424" s="8">
        <v>78.734911999999994</v>
      </c>
      <c r="F6424" s="4">
        <f t="shared" si="503"/>
        <v>-1.1942880000000002</v>
      </c>
      <c r="G6424" s="4">
        <f t="shared" si="504"/>
        <v>1.1942880000000002</v>
      </c>
      <c r="H6424" s="8">
        <f t="shared" si="505"/>
        <v>1.4263238269440006</v>
      </c>
      <c r="J6424" s="8">
        <v>-611.875</v>
      </c>
      <c r="K6424" s="8">
        <f t="shared" si="501"/>
        <v>-611.875</v>
      </c>
    </row>
    <row r="6425" spans="1:11" x14ac:dyDescent="0.25">
      <c r="A6425" s="8">
        <v>6417</v>
      </c>
      <c r="B6425" s="8">
        <v>8</v>
      </c>
      <c r="C6425" s="8">
        <v>110825</v>
      </c>
      <c r="D6425" s="8">
        <f t="shared" si="502"/>
        <v>110.825</v>
      </c>
      <c r="E6425" s="8">
        <v>111.338157</v>
      </c>
      <c r="F6425" s="4">
        <f t="shared" si="503"/>
        <v>0.51315699999999254</v>
      </c>
      <c r="G6425" s="4">
        <f t="shared" si="504"/>
        <v>0.51315699999999254</v>
      </c>
      <c r="H6425" s="8">
        <f t="shared" si="505"/>
        <v>0.26333010664899231</v>
      </c>
      <c r="J6425" s="8">
        <v>-611.875</v>
      </c>
      <c r="K6425" s="8">
        <f t="shared" si="501"/>
        <v>-611.875</v>
      </c>
    </row>
    <row r="6426" spans="1:11" x14ac:dyDescent="0.25">
      <c r="A6426" s="8">
        <v>6418</v>
      </c>
      <c r="B6426" s="8">
        <v>9</v>
      </c>
      <c r="C6426" s="8">
        <v>109841</v>
      </c>
      <c r="D6426" s="8">
        <f t="shared" si="502"/>
        <v>109.84099999999999</v>
      </c>
      <c r="E6426" s="8">
        <v>110.013105</v>
      </c>
      <c r="F6426" s="4">
        <f t="shared" si="503"/>
        <v>0.17210500000000195</v>
      </c>
      <c r="G6426" s="4">
        <f t="shared" si="504"/>
        <v>0.17210500000000195</v>
      </c>
      <c r="H6426" s="8">
        <f t="shared" si="505"/>
        <v>2.9620131025000673E-2</v>
      </c>
      <c r="J6426" s="8">
        <v>-611.875</v>
      </c>
      <c r="K6426" s="8">
        <f t="shared" si="501"/>
        <v>-611.875</v>
      </c>
    </row>
    <row r="6427" spans="1:11" x14ac:dyDescent="0.25">
      <c r="A6427" s="8">
        <v>6419</v>
      </c>
      <c r="B6427" s="8">
        <v>10</v>
      </c>
      <c r="C6427" s="8">
        <v>109046</v>
      </c>
      <c r="D6427" s="8">
        <f t="shared" si="502"/>
        <v>109.04600000000001</v>
      </c>
      <c r="E6427" s="8">
        <v>109.525738</v>
      </c>
      <c r="F6427" s="4">
        <f t="shared" si="503"/>
        <v>0.47973799999999756</v>
      </c>
      <c r="G6427" s="4">
        <f t="shared" si="504"/>
        <v>0.47973799999999756</v>
      </c>
      <c r="H6427" s="8">
        <f t="shared" si="505"/>
        <v>0.23014854864399764</v>
      </c>
      <c r="J6427" s="8">
        <v>-1066.92</v>
      </c>
      <c r="K6427" s="8">
        <f t="shared" si="501"/>
        <v>-1066.92</v>
      </c>
    </row>
    <row r="6428" spans="1:11" x14ac:dyDescent="0.25">
      <c r="A6428" s="8">
        <v>6420</v>
      </c>
      <c r="B6428" s="8">
        <v>11</v>
      </c>
      <c r="C6428" s="8">
        <v>108470</v>
      </c>
      <c r="D6428" s="8">
        <f t="shared" si="502"/>
        <v>108.47</v>
      </c>
      <c r="E6428" s="8">
        <v>109.01874100000001</v>
      </c>
      <c r="F6428" s="4">
        <f t="shared" si="503"/>
        <v>0.54874100000000681</v>
      </c>
      <c r="G6428" s="4">
        <f t="shared" si="504"/>
        <v>0.54874100000000681</v>
      </c>
      <c r="H6428" s="8">
        <f t="shared" si="505"/>
        <v>0.30111668508100747</v>
      </c>
      <c r="J6428" s="8">
        <v>-2404.9899999999998</v>
      </c>
      <c r="K6428" s="8">
        <f t="shared" si="501"/>
        <v>-2404.9899999999998</v>
      </c>
    </row>
    <row r="6429" spans="1:11" x14ac:dyDescent="0.25">
      <c r="A6429" s="8">
        <v>6421</v>
      </c>
      <c r="B6429" s="8">
        <v>12</v>
      </c>
      <c r="C6429" s="8">
        <v>107780</v>
      </c>
      <c r="D6429" s="8">
        <f t="shared" si="502"/>
        <v>107.78</v>
      </c>
      <c r="E6429" s="8">
        <v>108.150676</v>
      </c>
      <c r="F6429" s="4">
        <f t="shared" si="503"/>
        <v>0.37067600000000311</v>
      </c>
      <c r="G6429" s="4">
        <f t="shared" si="504"/>
        <v>0.37067600000000311</v>
      </c>
      <c r="H6429" s="8">
        <f t="shared" si="505"/>
        <v>0.1374006969760023</v>
      </c>
      <c r="J6429" s="8">
        <v>54349</v>
      </c>
      <c r="K6429" s="8">
        <f t="shared" si="501"/>
        <v>54349</v>
      </c>
    </row>
    <row r="6430" spans="1:11" x14ac:dyDescent="0.25">
      <c r="A6430" s="8">
        <v>6422</v>
      </c>
      <c r="B6430" s="8">
        <v>13</v>
      </c>
      <c r="C6430" s="8">
        <v>107168</v>
      </c>
      <c r="D6430" s="8">
        <f t="shared" si="502"/>
        <v>107.16800000000001</v>
      </c>
      <c r="E6430" s="8">
        <v>107.16616</v>
      </c>
      <c r="F6430" s="4">
        <f t="shared" si="503"/>
        <v>-1.8400000000013961E-3</v>
      </c>
      <c r="G6430" s="4">
        <f t="shared" si="504"/>
        <v>1.8400000000013961E-3</v>
      </c>
      <c r="H6430" s="8">
        <f t="shared" si="505"/>
        <v>3.3856000000051375E-6</v>
      </c>
      <c r="J6430" s="8">
        <v>111328</v>
      </c>
      <c r="K6430" s="8">
        <f t="shared" si="501"/>
        <v>111328</v>
      </c>
    </row>
    <row r="6431" spans="1:11" x14ac:dyDescent="0.25">
      <c r="A6431" s="8">
        <v>6423</v>
      </c>
      <c r="B6431" s="8">
        <v>14</v>
      </c>
      <c r="C6431" s="8">
        <v>106863</v>
      </c>
      <c r="D6431" s="8">
        <f t="shared" si="502"/>
        <v>106.863</v>
      </c>
      <c r="E6431" s="8">
        <v>107.158857</v>
      </c>
      <c r="F6431" s="4">
        <f t="shared" si="503"/>
        <v>0.29585699999999804</v>
      </c>
      <c r="G6431" s="4">
        <f t="shared" si="504"/>
        <v>0.29585699999999804</v>
      </c>
      <c r="H6431" s="8">
        <f t="shared" si="505"/>
        <v>8.7531364448998839E-2</v>
      </c>
      <c r="J6431" s="8">
        <v>110450</v>
      </c>
      <c r="K6431" s="8">
        <f t="shared" si="501"/>
        <v>110450</v>
      </c>
    </row>
    <row r="6432" spans="1:11" x14ac:dyDescent="0.25">
      <c r="A6432" s="8">
        <v>6424</v>
      </c>
      <c r="B6432" s="8">
        <v>15</v>
      </c>
      <c r="C6432" s="8">
        <v>106982</v>
      </c>
      <c r="D6432" s="8">
        <f t="shared" si="502"/>
        <v>106.982</v>
      </c>
      <c r="E6432" s="8">
        <v>107.30877599999999</v>
      </c>
      <c r="F6432" s="4">
        <f t="shared" si="503"/>
        <v>0.32677599999999529</v>
      </c>
      <c r="G6432" s="4">
        <f t="shared" si="504"/>
        <v>0.32677599999999529</v>
      </c>
      <c r="H6432" s="8">
        <f t="shared" si="505"/>
        <v>0.10678255417599693</v>
      </c>
      <c r="J6432" s="8">
        <v>109885</v>
      </c>
      <c r="K6432" s="8">
        <f t="shared" si="501"/>
        <v>109885</v>
      </c>
    </row>
    <row r="6433" spans="1:11" x14ac:dyDescent="0.25">
      <c r="A6433" s="8">
        <v>6425</v>
      </c>
      <c r="B6433" s="8">
        <v>16</v>
      </c>
      <c r="C6433" s="8">
        <v>66699.5</v>
      </c>
      <c r="D6433" s="8">
        <f t="shared" si="502"/>
        <v>66.6995</v>
      </c>
      <c r="E6433" s="8">
        <v>68.367338000000004</v>
      </c>
      <c r="F6433" s="4">
        <f t="shared" si="503"/>
        <v>1.6678380000000033</v>
      </c>
      <c r="G6433" s="4">
        <f t="shared" si="504"/>
        <v>1.6678380000000033</v>
      </c>
      <c r="H6433" s="8">
        <f t="shared" si="505"/>
        <v>2.781683594244011</v>
      </c>
      <c r="J6433" s="8">
        <v>108977</v>
      </c>
      <c r="K6433" s="8">
        <f t="shared" si="501"/>
        <v>108977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502"/>
        <v>-0.92471500000000006</v>
      </c>
      <c r="E6434" s="8">
        <v>-0.92471499999999995</v>
      </c>
      <c r="F6434" s="4">
        <f t="shared" si="503"/>
        <v>1.1102230246251565E-16</v>
      </c>
      <c r="G6434" s="4">
        <f t="shared" si="504"/>
        <v>1.1102230246251565E-16</v>
      </c>
      <c r="H6434" s="8">
        <f t="shared" si="505"/>
        <v>1.2325951644078309E-32</v>
      </c>
      <c r="J6434" s="8">
        <v>108971</v>
      </c>
      <c r="K6434" s="8">
        <f t="shared" si="501"/>
        <v>108971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502"/>
        <v>-0.61187499999999995</v>
      </c>
      <c r="E6435" s="8">
        <v>-0.61187499999999995</v>
      </c>
      <c r="F6435" s="4">
        <f t="shared" si="503"/>
        <v>0</v>
      </c>
      <c r="G6435" s="4">
        <f t="shared" si="504"/>
        <v>0</v>
      </c>
      <c r="H6435" s="8">
        <f t="shared" si="505"/>
        <v>0</v>
      </c>
      <c r="J6435" s="8">
        <v>107908</v>
      </c>
      <c r="K6435" s="8">
        <f t="shared" si="501"/>
        <v>107908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502"/>
        <v>-0.61187499999999995</v>
      </c>
      <c r="E6436" s="8">
        <v>-0.61187499999999995</v>
      </c>
      <c r="F6436" s="4">
        <f t="shared" si="503"/>
        <v>0</v>
      </c>
      <c r="G6436" s="4">
        <f t="shared" si="504"/>
        <v>0</v>
      </c>
      <c r="H6436" s="8">
        <f t="shared" si="505"/>
        <v>0</v>
      </c>
      <c r="J6436" s="8">
        <v>107645</v>
      </c>
      <c r="K6436" s="8">
        <f t="shared" si="501"/>
        <v>107645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502"/>
        <v>-0.61187499999999995</v>
      </c>
      <c r="E6437" s="8">
        <v>-0.61187499999999995</v>
      </c>
      <c r="F6437" s="4">
        <f t="shared" si="503"/>
        <v>0</v>
      </c>
      <c r="G6437" s="4">
        <f t="shared" si="504"/>
        <v>0</v>
      </c>
      <c r="H6437" s="8">
        <f t="shared" si="505"/>
        <v>0</v>
      </c>
      <c r="J6437" s="8">
        <v>107377</v>
      </c>
      <c r="K6437" s="8">
        <f t="shared" si="501"/>
        <v>107377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502"/>
        <v>-0.61187499999999995</v>
      </c>
      <c r="E6438" s="8">
        <v>-0.61187499999999995</v>
      </c>
      <c r="F6438" s="4">
        <f t="shared" si="503"/>
        <v>0</v>
      </c>
      <c r="G6438" s="4">
        <f t="shared" si="504"/>
        <v>0</v>
      </c>
      <c r="H6438" s="8">
        <f t="shared" si="505"/>
        <v>0</v>
      </c>
      <c r="J6438" s="8">
        <v>76571.8</v>
      </c>
      <c r="K6438" s="8">
        <f t="shared" si="501"/>
        <v>76571.8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502"/>
        <v>-0.61187499999999995</v>
      </c>
      <c r="E6439" s="8">
        <v>-0.61187499999999995</v>
      </c>
      <c r="F6439" s="4">
        <f t="shared" si="503"/>
        <v>0</v>
      </c>
      <c r="G6439" s="4">
        <f t="shared" si="504"/>
        <v>0</v>
      </c>
      <c r="H6439" s="8">
        <f t="shared" si="505"/>
        <v>0</v>
      </c>
      <c r="J6439" s="8">
        <v>-924.71500000000003</v>
      </c>
      <c r="K6439" s="8">
        <f t="shared" si="5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502"/>
        <v>-0.61187499999999995</v>
      </c>
      <c r="E6440" s="8">
        <v>-0.61187499999999995</v>
      </c>
      <c r="F6440" s="4">
        <f t="shared" si="503"/>
        <v>0</v>
      </c>
      <c r="G6440" s="4">
        <f t="shared" si="504"/>
        <v>0</v>
      </c>
      <c r="H6440" s="8">
        <f t="shared" si="505"/>
        <v>0</v>
      </c>
      <c r="J6440" s="8">
        <v>-611.875</v>
      </c>
      <c r="K6440" s="8">
        <f t="shared" si="5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502"/>
        <v>-0.61187499999999995</v>
      </c>
      <c r="E6441" s="8">
        <v>-0.61187499999999995</v>
      </c>
      <c r="F6441" s="4">
        <f t="shared" si="503"/>
        <v>0</v>
      </c>
      <c r="G6441" s="4">
        <f t="shared" si="504"/>
        <v>0</v>
      </c>
      <c r="H6441" s="8">
        <f t="shared" si="505"/>
        <v>0</v>
      </c>
      <c r="J6441" s="8">
        <v>-611.875</v>
      </c>
      <c r="K6441" s="8">
        <f t="shared" si="5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502"/>
        <v>-0.61187499999999995</v>
      </c>
      <c r="E6442" s="8">
        <v>-0.61187499999999995</v>
      </c>
      <c r="F6442" s="4">
        <f t="shared" si="503"/>
        <v>0</v>
      </c>
      <c r="G6442" s="4">
        <f t="shared" si="504"/>
        <v>0</v>
      </c>
      <c r="H6442" s="8">
        <f t="shared" si="505"/>
        <v>0</v>
      </c>
      <c r="J6442" s="8">
        <v>-611.875</v>
      </c>
      <c r="K6442" s="8">
        <f t="shared" si="5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502"/>
        <v>-0.61187499999999995</v>
      </c>
      <c r="E6443" s="8">
        <v>-0.61187499999999995</v>
      </c>
      <c r="F6443" s="4">
        <f t="shared" si="503"/>
        <v>0</v>
      </c>
      <c r="G6443" s="4">
        <f t="shared" si="504"/>
        <v>0</v>
      </c>
      <c r="H6443" s="8">
        <f t="shared" si="505"/>
        <v>0</v>
      </c>
      <c r="J6443" s="8">
        <v>-611.875</v>
      </c>
      <c r="K6443" s="8">
        <f t="shared" si="5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502"/>
        <v>-0.61187499999999995</v>
      </c>
      <c r="E6444" s="8">
        <v>-0.61187499999999995</v>
      </c>
      <c r="F6444" s="4">
        <f t="shared" si="503"/>
        <v>0</v>
      </c>
      <c r="G6444" s="4">
        <f t="shared" si="504"/>
        <v>0</v>
      </c>
      <c r="H6444" s="8">
        <f t="shared" si="505"/>
        <v>0</v>
      </c>
      <c r="J6444" s="8">
        <v>-611.875</v>
      </c>
      <c r="K6444" s="8">
        <f t="shared" ref="K6444:K6507" si="506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502"/>
        <v>-0.61187499999999995</v>
      </c>
      <c r="E6445" s="8">
        <v>-0.61187499999999995</v>
      </c>
      <c r="F6445" s="4">
        <f t="shared" si="503"/>
        <v>0</v>
      </c>
      <c r="G6445" s="4">
        <f t="shared" si="504"/>
        <v>0</v>
      </c>
      <c r="H6445" s="8">
        <f t="shared" si="505"/>
        <v>0</v>
      </c>
      <c r="J6445" s="8">
        <v>-611.875</v>
      </c>
      <c r="K6445" s="8">
        <f t="shared" si="506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502"/>
        <v>-1.0669200000000001</v>
      </c>
      <c r="E6446" s="8">
        <v>-1.0669150000000001</v>
      </c>
      <c r="F6446" s="4">
        <f t="shared" si="503"/>
        <v>5.000000000032756E-6</v>
      </c>
      <c r="G6446" s="4">
        <f t="shared" si="504"/>
        <v>5.000000000032756E-6</v>
      </c>
      <c r="H6446" s="8">
        <f t="shared" si="505"/>
        <v>2.5000000000327561E-11</v>
      </c>
      <c r="J6446" s="8">
        <v>-611.875</v>
      </c>
      <c r="K6446" s="8">
        <f t="shared" si="506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502"/>
        <v>-1.0669200000000001</v>
      </c>
      <c r="E6447" s="8">
        <v>-1.0669150000000001</v>
      </c>
      <c r="F6447" s="4">
        <f t="shared" si="503"/>
        <v>5.000000000032756E-6</v>
      </c>
      <c r="G6447" s="4">
        <f t="shared" si="504"/>
        <v>5.000000000032756E-6</v>
      </c>
      <c r="H6447" s="8">
        <f t="shared" si="505"/>
        <v>2.5000000000327561E-11</v>
      </c>
      <c r="J6447" s="8">
        <v>-611.875</v>
      </c>
      <c r="K6447" s="8">
        <f t="shared" si="506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502"/>
        <v>-0.92471500000000006</v>
      </c>
      <c r="E6448" s="8">
        <v>-0.92471499999999995</v>
      </c>
      <c r="F6448" s="4">
        <f t="shared" si="503"/>
        <v>1.1102230246251565E-16</v>
      </c>
      <c r="G6448" s="4">
        <f t="shared" si="504"/>
        <v>1.1102230246251565E-16</v>
      </c>
      <c r="H6448" s="8">
        <f t="shared" si="505"/>
        <v>1.2325951644078309E-32</v>
      </c>
      <c r="J6448" s="8">
        <v>-611.875</v>
      </c>
      <c r="K6448" s="8">
        <f t="shared" si="506"/>
        <v>-611.875</v>
      </c>
    </row>
    <row r="6449" spans="1:11" x14ac:dyDescent="0.25">
      <c r="A6449" s="8">
        <v>6441</v>
      </c>
      <c r="B6449" s="8">
        <v>8</v>
      </c>
      <c r="C6449" s="8">
        <v>-4532.34</v>
      </c>
      <c r="D6449" s="8">
        <f t="shared" si="502"/>
        <v>-4.5323400000000005</v>
      </c>
      <c r="E6449" s="8">
        <v>-4.5309689999999998</v>
      </c>
      <c r="F6449" s="4">
        <f t="shared" si="503"/>
        <v>1.3710000000006772E-3</v>
      </c>
      <c r="G6449" s="4">
        <f t="shared" si="504"/>
        <v>1.3710000000006772E-3</v>
      </c>
      <c r="H6449" s="8">
        <f t="shared" si="505"/>
        <v>1.879641000001857E-6</v>
      </c>
      <c r="J6449" s="8">
        <v>-611.875</v>
      </c>
      <c r="K6449" s="8">
        <f t="shared" si="506"/>
        <v>-611.875</v>
      </c>
    </row>
    <row r="6450" spans="1:11" x14ac:dyDescent="0.25">
      <c r="A6450" s="8">
        <v>6442</v>
      </c>
      <c r="B6450" s="8">
        <v>9</v>
      </c>
      <c r="C6450" s="8">
        <v>54253.3</v>
      </c>
      <c r="D6450" s="8">
        <f t="shared" si="502"/>
        <v>54.253300000000003</v>
      </c>
      <c r="E6450" s="8">
        <v>53.634236999999999</v>
      </c>
      <c r="F6450" s="4">
        <f t="shared" si="503"/>
        <v>-0.61906300000000414</v>
      </c>
      <c r="G6450" s="4">
        <f t="shared" si="504"/>
        <v>0.61906300000000414</v>
      </c>
      <c r="H6450" s="8">
        <f t="shared" si="505"/>
        <v>0.38323899796900512</v>
      </c>
      <c r="J6450" s="8">
        <v>-611.875</v>
      </c>
      <c r="K6450" s="8">
        <f t="shared" si="506"/>
        <v>-611.875</v>
      </c>
    </row>
    <row r="6451" spans="1:11" x14ac:dyDescent="0.25">
      <c r="A6451" s="8">
        <v>6443</v>
      </c>
      <c r="B6451" s="8">
        <v>10</v>
      </c>
      <c r="C6451" s="8">
        <v>59657.1</v>
      </c>
      <c r="D6451" s="8">
        <f t="shared" si="502"/>
        <v>59.6571</v>
      </c>
      <c r="E6451" s="8">
        <v>59.236459000000004</v>
      </c>
      <c r="F6451" s="4">
        <f t="shared" si="503"/>
        <v>-0.42064099999999627</v>
      </c>
      <c r="G6451" s="4">
        <f t="shared" si="504"/>
        <v>0.42064099999999627</v>
      </c>
      <c r="H6451" s="8">
        <f t="shared" si="505"/>
        <v>0.17693885088099687</v>
      </c>
      <c r="J6451" s="8">
        <v>-1066.92</v>
      </c>
      <c r="K6451" s="8">
        <f t="shared" si="506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502"/>
        <v>-0.92471500000000006</v>
      </c>
      <c r="E6452" s="8">
        <v>-0.92471499999999995</v>
      </c>
      <c r="F6452" s="4">
        <f t="shared" si="503"/>
        <v>1.1102230246251565E-16</v>
      </c>
      <c r="G6452" s="4">
        <f t="shared" si="504"/>
        <v>1.1102230246251565E-16</v>
      </c>
      <c r="H6452" s="8">
        <f t="shared" si="505"/>
        <v>1.2325951644078309E-32</v>
      </c>
      <c r="J6452" s="8">
        <v>-2868.31</v>
      </c>
      <c r="K6452" s="8">
        <f t="shared" si="506"/>
        <v>-2868.31</v>
      </c>
    </row>
    <row r="6453" spans="1:11" x14ac:dyDescent="0.25">
      <c r="A6453" s="8">
        <v>6445</v>
      </c>
      <c r="B6453" s="8">
        <v>12</v>
      </c>
      <c r="C6453" s="8">
        <v>-4564.1099999999997</v>
      </c>
      <c r="D6453" s="8">
        <f t="shared" si="502"/>
        <v>-4.5641099999999994</v>
      </c>
      <c r="E6453" s="8">
        <v>-4.5649930000000003</v>
      </c>
      <c r="F6453" s="4">
        <f t="shared" si="503"/>
        <v>-8.8300000000085532E-4</v>
      </c>
      <c r="G6453" s="4">
        <f t="shared" si="504"/>
        <v>8.8300000000085532E-4</v>
      </c>
      <c r="H6453" s="8">
        <f t="shared" si="505"/>
        <v>7.7968900000151051E-7</v>
      </c>
      <c r="J6453" s="8">
        <v>78778.2</v>
      </c>
      <c r="K6453" s="8">
        <f t="shared" si="506"/>
        <v>78778.2</v>
      </c>
    </row>
    <row r="6454" spans="1:11" x14ac:dyDescent="0.25">
      <c r="A6454" s="8">
        <v>6446</v>
      </c>
      <c r="B6454" s="8">
        <v>13</v>
      </c>
      <c r="C6454" s="8">
        <v>8946.4500000000007</v>
      </c>
      <c r="D6454" s="8">
        <f t="shared" si="502"/>
        <v>8.9464500000000005</v>
      </c>
      <c r="E6454" s="8">
        <v>9.1871279999999995</v>
      </c>
      <c r="F6454" s="4">
        <f t="shared" si="503"/>
        <v>0.24067799999999906</v>
      </c>
      <c r="G6454" s="4">
        <f t="shared" si="504"/>
        <v>0.24067799999999906</v>
      </c>
      <c r="H6454" s="8">
        <f t="shared" si="505"/>
        <v>5.7925899683999547E-2</v>
      </c>
      <c r="J6454" s="8">
        <v>110924</v>
      </c>
      <c r="K6454" s="8">
        <f t="shared" si="506"/>
        <v>110924</v>
      </c>
    </row>
    <row r="6455" spans="1:11" x14ac:dyDescent="0.25">
      <c r="A6455" s="8">
        <v>6447</v>
      </c>
      <c r="B6455" s="8">
        <v>14</v>
      </c>
      <c r="C6455" s="8">
        <v>105020</v>
      </c>
      <c r="D6455" s="8">
        <f t="shared" si="502"/>
        <v>105.02</v>
      </c>
      <c r="E6455" s="8">
        <v>106.433558</v>
      </c>
      <c r="F6455" s="4">
        <f t="shared" si="503"/>
        <v>1.413558000000009</v>
      </c>
      <c r="G6455" s="4">
        <f t="shared" si="504"/>
        <v>1.413558000000009</v>
      </c>
      <c r="H6455" s="8">
        <f t="shared" si="505"/>
        <v>1.9981462193640254</v>
      </c>
      <c r="J6455" s="8">
        <v>109952</v>
      </c>
      <c r="K6455" s="8">
        <f t="shared" si="506"/>
        <v>109952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502"/>
        <v>-0.92471500000000006</v>
      </c>
      <c r="E6456" s="8">
        <v>-0.92471499999999995</v>
      </c>
      <c r="F6456" s="4">
        <f t="shared" si="503"/>
        <v>1.1102230246251565E-16</v>
      </c>
      <c r="G6456" s="4">
        <f t="shared" si="504"/>
        <v>1.1102230246251565E-16</v>
      </c>
      <c r="H6456" s="8">
        <f t="shared" si="505"/>
        <v>1.2325951644078309E-32</v>
      </c>
      <c r="J6456" s="8">
        <v>109478</v>
      </c>
      <c r="K6456" s="8">
        <f t="shared" si="506"/>
        <v>109478</v>
      </c>
    </row>
    <row r="6457" spans="1:11" x14ac:dyDescent="0.25">
      <c r="A6457" s="8">
        <v>6449</v>
      </c>
      <c r="B6457" s="8">
        <v>16</v>
      </c>
      <c r="C6457" s="8">
        <v>-4573.37</v>
      </c>
      <c r="D6457" s="8">
        <f t="shared" si="502"/>
        <v>-4.5733699999999997</v>
      </c>
      <c r="E6457" s="8">
        <v>-4.5756870000000003</v>
      </c>
      <c r="F6457" s="4">
        <f t="shared" si="503"/>
        <v>-2.3170000000005686E-3</v>
      </c>
      <c r="G6457" s="4">
        <f t="shared" si="504"/>
        <v>2.3170000000005686E-3</v>
      </c>
      <c r="H6457" s="8">
        <f t="shared" si="505"/>
        <v>5.3684890000026345E-6</v>
      </c>
      <c r="J6457" s="8">
        <v>109006</v>
      </c>
      <c r="K6457" s="8">
        <f t="shared" si="506"/>
        <v>109006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502"/>
        <v>-0.92471500000000006</v>
      </c>
      <c r="E6458" s="8">
        <v>-0.92471499999999995</v>
      </c>
      <c r="F6458" s="4">
        <f t="shared" si="503"/>
        <v>1.1102230246251565E-16</v>
      </c>
      <c r="G6458" s="4">
        <f t="shared" si="504"/>
        <v>1.1102230246251565E-16</v>
      </c>
      <c r="H6458" s="8">
        <f t="shared" si="505"/>
        <v>1.2325951644078309E-32</v>
      </c>
      <c r="J6458" s="8">
        <v>108169</v>
      </c>
      <c r="K6458" s="8">
        <f t="shared" si="506"/>
        <v>108169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502"/>
        <v>-0.61187499999999995</v>
      </c>
      <c r="E6459" s="8">
        <v>-0.61187499999999995</v>
      </c>
      <c r="F6459" s="4">
        <f t="shared" si="503"/>
        <v>0</v>
      </c>
      <c r="G6459" s="4">
        <f t="shared" si="504"/>
        <v>0</v>
      </c>
      <c r="H6459" s="8">
        <f t="shared" si="505"/>
        <v>0</v>
      </c>
      <c r="J6459" s="8">
        <v>107201</v>
      </c>
      <c r="K6459" s="8">
        <f t="shared" si="506"/>
        <v>107201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502"/>
        <v>-0.61187499999999995</v>
      </c>
      <c r="E6460" s="8">
        <v>-0.61187499999999995</v>
      </c>
      <c r="F6460" s="4">
        <f t="shared" si="503"/>
        <v>0</v>
      </c>
      <c r="G6460" s="4">
        <f t="shared" si="504"/>
        <v>0</v>
      </c>
      <c r="H6460" s="8">
        <f t="shared" si="505"/>
        <v>0</v>
      </c>
      <c r="J6460" s="8">
        <v>107194</v>
      </c>
      <c r="K6460" s="8">
        <f t="shared" si="506"/>
        <v>107194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502"/>
        <v>-0.61187499999999995</v>
      </c>
      <c r="E6461" s="8">
        <v>-0.61187499999999995</v>
      </c>
      <c r="F6461" s="4">
        <f t="shared" si="503"/>
        <v>0</v>
      </c>
      <c r="G6461" s="4">
        <f t="shared" si="504"/>
        <v>0</v>
      </c>
      <c r="H6461" s="8">
        <f t="shared" si="505"/>
        <v>0</v>
      </c>
      <c r="J6461" s="8">
        <v>107341</v>
      </c>
      <c r="K6461" s="8">
        <f t="shared" si="506"/>
        <v>107341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502"/>
        <v>-0.61187499999999995</v>
      </c>
      <c r="E6462" s="8">
        <v>-0.61187499999999995</v>
      </c>
      <c r="F6462" s="4">
        <f t="shared" si="503"/>
        <v>0</v>
      </c>
      <c r="G6462" s="4">
        <f t="shared" si="504"/>
        <v>0</v>
      </c>
      <c r="H6462" s="8">
        <f t="shared" si="505"/>
        <v>0</v>
      </c>
      <c r="J6462" s="8">
        <v>-924.71500000000003</v>
      </c>
      <c r="K6462" s="8">
        <f t="shared" si="506"/>
        <v>-924.71500000000003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502"/>
        <v>-0.61187499999999995</v>
      </c>
      <c r="E6463" s="8">
        <v>-0.61187499999999995</v>
      </c>
      <c r="F6463" s="4">
        <f t="shared" si="503"/>
        <v>0</v>
      </c>
      <c r="G6463" s="4">
        <f t="shared" si="504"/>
        <v>0</v>
      </c>
      <c r="H6463" s="8">
        <f t="shared" si="505"/>
        <v>0</v>
      </c>
      <c r="J6463" s="8">
        <v>-924.71500000000003</v>
      </c>
      <c r="K6463" s="8">
        <f t="shared" si="506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502"/>
        <v>-0.61187499999999995</v>
      </c>
      <c r="E6464" s="8">
        <v>-0.61187499999999995</v>
      </c>
      <c r="F6464" s="4">
        <f t="shared" si="503"/>
        <v>0</v>
      </c>
      <c r="G6464" s="4">
        <f t="shared" si="504"/>
        <v>0</v>
      </c>
      <c r="H6464" s="8">
        <f t="shared" si="505"/>
        <v>0</v>
      </c>
      <c r="J6464" s="8">
        <v>-611.875</v>
      </c>
      <c r="K6464" s="8">
        <f t="shared" si="506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502"/>
        <v>-0.61187499999999995</v>
      </c>
      <c r="E6465" s="8">
        <v>-0.61187499999999995</v>
      </c>
      <c r="F6465" s="4">
        <f t="shared" si="503"/>
        <v>0</v>
      </c>
      <c r="G6465" s="4">
        <f t="shared" si="504"/>
        <v>0</v>
      </c>
      <c r="H6465" s="8">
        <f t="shared" si="505"/>
        <v>0</v>
      </c>
      <c r="J6465" s="8">
        <v>-611.875</v>
      </c>
      <c r="K6465" s="8">
        <f t="shared" si="506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502"/>
        <v>-0.61187499999999995</v>
      </c>
      <c r="E6466" s="8">
        <v>-0.61187499999999995</v>
      </c>
      <c r="F6466" s="4">
        <f t="shared" si="503"/>
        <v>0</v>
      </c>
      <c r="G6466" s="4">
        <f t="shared" si="504"/>
        <v>0</v>
      </c>
      <c r="H6466" s="8">
        <f t="shared" si="505"/>
        <v>0</v>
      </c>
      <c r="J6466" s="8">
        <v>-611.875</v>
      </c>
      <c r="K6466" s="8">
        <f t="shared" si="506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502"/>
        <v>-0.61187499999999995</v>
      </c>
      <c r="E6467" s="8">
        <v>-0.61187499999999995</v>
      </c>
      <c r="F6467" s="4">
        <f t="shared" si="503"/>
        <v>0</v>
      </c>
      <c r="G6467" s="4">
        <f t="shared" si="504"/>
        <v>0</v>
      </c>
      <c r="H6467" s="8">
        <f t="shared" si="505"/>
        <v>0</v>
      </c>
      <c r="J6467" s="8">
        <v>-611.875</v>
      </c>
      <c r="K6467" s="8">
        <f t="shared" si="506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502"/>
        <v>-0.61187499999999995</v>
      </c>
      <c r="E6468" s="8">
        <v>-0.61187499999999995</v>
      </c>
      <c r="F6468" s="4">
        <f t="shared" si="503"/>
        <v>0</v>
      </c>
      <c r="G6468" s="4">
        <f t="shared" si="504"/>
        <v>0</v>
      </c>
      <c r="H6468" s="8">
        <f t="shared" si="505"/>
        <v>0</v>
      </c>
      <c r="J6468" s="8">
        <v>-611.875</v>
      </c>
      <c r="K6468" s="8">
        <f t="shared" si="506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502"/>
        <v>-0.61187499999999995</v>
      </c>
      <c r="E6469" s="8">
        <v>-0.61187499999999995</v>
      </c>
      <c r="F6469" s="4">
        <f t="shared" si="503"/>
        <v>0</v>
      </c>
      <c r="G6469" s="4">
        <f t="shared" si="504"/>
        <v>0</v>
      </c>
      <c r="H6469" s="8">
        <f t="shared" si="505"/>
        <v>0</v>
      </c>
      <c r="J6469" s="8">
        <v>-611.875</v>
      </c>
      <c r="K6469" s="8">
        <f t="shared" si="506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502"/>
        <v>-1.0669200000000001</v>
      </c>
      <c r="E6470" s="8">
        <v>-1.0669150000000001</v>
      </c>
      <c r="F6470" s="4">
        <f t="shared" si="503"/>
        <v>5.000000000032756E-6</v>
      </c>
      <c r="G6470" s="4">
        <f t="shared" si="504"/>
        <v>5.000000000032756E-6</v>
      </c>
      <c r="H6470" s="8">
        <f t="shared" si="505"/>
        <v>2.5000000000327561E-11</v>
      </c>
      <c r="J6470" s="8">
        <v>-611.875</v>
      </c>
      <c r="K6470" s="8">
        <f t="shared" si="506"/>
        <v>-611.875</v>
      </c>
    </row>
    <row r="6471" spans="1:11" x14ac:dyDescent="0.25">
      <c r="A6471" s="8">
        <v>6463</v>
      </c>
      <c r="B6471" s="8">
        <v>6</v>
      </c>
      <c r="C6471" s="8">
        <v>-2409.1</v>
      </c>
      <c r="D6471" s="8">
        <f t="shared" si="502"/>
        <v>-2.4091</v>
      </c>
      <c r="E6471" s="8">
        <v>-2.4075700000000002</v>
      </c>
      <c r="F6471" s="4">
        <f t="shared" si="503"/>
        <v>1.5299999999998093E-3</v>
      </c>
      <c r="G6471" s="4">
        <f t="shared" si="504"/>
        <v>1.5299999999998093E-3</v>
      </c>
      <c r="H6471" s="8">
        <f t="shared" si="505"/>
        <v>2.3408999999994163E-6</v>
      </c>
      <c r="J6471" s="8">
        <v>-611.875</v>
      </c>
      <c r="K6471" s="8">
        <f t="shared" si="506"/>
        <v>-611.875</v>
      </c>
    </row>
    <row r="6472" spans="1:11" x14ac:dyDescent="0.25">
      <c r="A6472" s="8">
        <v>6464</v>
      </c>
      <c r="B6472" s="8">
        <v>7</v>
      </c>
      <c r="C6472" s="8">
        <v>55961.3</v>
      </c>
      <c r="D6472" s="8">
        <f t="shared" si="502"/>
        <v>55.961300000000001</v>
      </c>
      <c r="E6472" s="8">
        <v>54.868544</v>
      </c>
      <c r="F6472" s="4">
        <f t="shared" si="503"/>
        <v>-1.0927560000000014</v>
      </c>
      <c r="G6472" s="4">
        <f t="shared" si="504"/>
        <v>1.0927560000000014</v>
      </c>
      <c r="H6472" s="8">
        <f t="shared" si="505"/>
        <v>1.194115675536003</v>
      </c>
      <c r="J6472" s="8">
        <v>-611.875</v>
      </c>
      <c r="K6472" s="8">
        <f t="shared" si="506"/>
        <v>-611.875</v>
      </c>
    </row>
    <row r="6473" spans="1:11" x14ac:dyDescent="0.25">
      <c r="A6473" s="8">
        <v>6465</v>
      </c>
      <c r="B6473" s="8">
        <v>8</v>
      </c>
      <c r="C6473" s="8">
        <v>110702</v>
      </c>
      <c r="D6473" s="8">
        <f t="shared" ref="D6473:D6536" si="507">C6473/1000</f>
        <v>110.702</v>
      </c>
      <c r="E6473" s="8">
        <v>111.21391800000001</v>
      </c>
      <c r="F6473" s="4">
        <f t="shared" ref="F6473:F6536" si="508">(E6473- D6473)</f>
        <v>0.51191800000000853</v>
      </c>
      <c r="G6473" s="4">
        <f t="shared" ref="G6473:G6536" si="509">ABS(F6473)</f>
        <v>0.51191800000000853</v>
      </c>
      <c r="H6473" s="8">
        <f t="shared" ref="H6473:H6536" si="510">(G6473^2)</f>
        <v>0.26206003872400874</v>
      </c>
      <c r="J6473" s="8">
        <v>-611.875</v>
      </c>
      <c r="K6473" s="8">
        <f t="shared" si="506"/>
        <v>-611.875</v>
      </c>
    </row>
    <row r="6474" spans="1:11" x14ac:dyDescent="0.25">
      <c r="A6474" s="8">
        <v>6466</v>
      </c>
      <c r="B6474" s="8">
        <v>9</v>
      </c>
      <c r="C6474" s="8">
        <v>109943</v>
      </c>
      <c r="D6474" s="8">
        <f t="shared" si="507"/>
        <v>109.943</v>
      </c>
      <c r="E6474" s="8">
        <v>110.13444699999999</v>
      </c>
      <c r="F6474" s="4">
        <f t="shared" si="508"/>
        <v>0.19144699999999659</v>
      </c>
      <c r="G6474" s="4">
        <f t="shared" si="509"/>
        <v>0.19144699999999659</v>
      </c>
      <c r="H6474" s="8">
        <f t="shared" si="510"/>
        <v>3.6651953808998695E-2</v>
      </c>
      <c r="J6474" s="8">
        <v>-611.875</v>
      </c>
      <c r="K6474" s="8">
        <f t="shared" si="506"/>
        <v>-611.875</v>
      </c>
    </row>
    <row r="6475" spans="1:11" x14ac:dyDescent="0.25">
      <c r="A6475" s="8">
        <v>6467</v>
      </c>
      <c r="B6475" s="8">
        <v>10</v>
      </c>
      <c r="C6475" s="8">
        <v>109321</v>
      </c>
      <c r="D6475" s="8">
        <f t="shared" si="507"/>
        <v>109.321</v>
      </c>
      <c r="E6475" s="8">
        <v>109.85798200000001</v>
      </c>
      <c r="F6475" s="4">
        <f t="shared" si="508"/>
        <v>0.53698200000000895</v>
      </c>
      <c r="G6475" s="4">
        <f t="shared" si="509"/>
        <v>0.53698200000000895</v>
      </c>
      <c r="H6475" s="8">
        <f t="shared" si="510"/>
        <v>0.2883496683240096</v>
      </c>
      <c r="J6475" s="8">
        <v>-1066.92</v>
      </c>
      <c r="K6475" s="8">
        <f t="shared" si="506"/>
        <v>-1066.92</v>
      </c>
    </row>
    <row r="6476" spans="1:11" x14ac:dyDescent="0.25">
      <c r="A6476" s="8">
        <v>6468</v>
      </c>
      <c r="B6476" s="8">
        <v>11</v>
      </c>
      <c r="C6476" s="8">
        <v>108730</v>
      </c>
      <c r="D6476" s="8">
        <f t="shared" si="507"/>
        <v>108.73</v>
      </c>
      <c r="E6476" s="8">
        <v>109.08194399999999</v>
      </c>
      <c r="F6476" s="4">
        <f t="shared" si="508"/>
        <v>0.35194399999998893</v>
      </c>
      <c r="G6476" s="4">
        <f t="shared" si="509"/>
        <v>0.35194399999998893</v>
      </c>
      <c r="H6476" s="8">
        <f t="shared" si="510"/>
        <v>0.12386457913599221</v>
      </c>
      <c r="J6476" s="8">
        <v>-1066.92</v>
      </c>
      <c r="K6476" s="8">
        <f t="shared" si="506"/>
        <v>-1066.92</v>
      </c>
    </row>
    <row r="6477" spans="1:11" x14ac:dyDescent="0.25">
      <c r="A6477" s="8">
        <v>6469</v>
      </c>
      <c r="B6477" s="8">
        <v>12</v>
      </c>
      <c r="C6477" s="8">
        <v>108239</v>
      </c>
      <c r="D6477" s="8">
        <f t="shared" si="507"/>
        <v>108.239</v>
      </c>
      <c r="E6477" s="8">
        <v>108.573762</v>
      </c>
      <c r="F6477" s="4">
        <f t="shared" si="508"/>
        <v>0.33476199999999778</v>
      </c>
      <c r="G6477" s="4">
        <f t="shared" si="509"/>
        <v>0.33476199999999778</v>
      </c>
      <c r="H6477" s="8">
        <f t="shared" si="510"/>
        <v>0.11206559664399851</v>
      </c>
      <c r="J6477" s="8">
        <v>-924.71500000000003</v>
      </c>
      <c r="K6477" s="8">
        <f t="shared" si="506"/>
        <v>-924.71500000000003</v>
      </c>
    </row>
    <row r="6478" spans="1:11" x14ac:dyDescent="0.25">
      <c r="A6478" s="8">
        <v>6470</v>
      </c>
      <c r="B6478" s="8">
        <v>13</v>
      </c>
      <c r="C6478" s="8">
        <v>108050</v>
      </c>
      <c r="D6478" s="8">
        <f t="shared" si="507"/>
        <v>108.05</v>
      </c>
      <c r="E6478" s="8">
        <v>108.377414</v>
      </c>
      <c r="F6478" s="4">
        <f t="shared" si="508"/>
        <v>0.32741400000000453</v>
      </c>
      <c r="G6478" s="4">
        <f t="shared" si="509"/>
        <v>0.32741400000000453</v>
      </c>
      <c r="H6478" s="8">
        <f t="shared" si="510"/>
        <v>0.10719992739600297</v>
      </c>
      <c r="J6478" s="8">
        <v>-4531.59</v>
      </c>
      <c r="K6478" s="8">
        <f t="shared" si="506"/>
        <v>-4531.59</v>
      </c>
    </row>
    <row r="6479" spans="1:11" x14ac:dyDescent="0.25">
      <c r="A6479" s="8">
        <v>6471</v>
      </c>
      <c r="B6479" s="8">
        <v>14</v>
      </c>
      <c r="C6479" s="8">
        <v>107876</v>
      </c>
      <c r="D6479" s="8">
        <f t="shared" si="507"/>
        <v>107.876</v>
      </c>
      <c r="E6479" s="8">
        <v>108.180832</v>
      </c>
      <c r="F6479" s="4">
        <f t="shared" si="508"/>
        <v>0.30483199999999044</v>
      </c>
      <c r="G6479" s="4">
        <f t="shared" si="509"/>
        <v>0.30483199999999044</v>
      </c>
      <c r="H6479" s="8">
        <f t="shared" si="510"/>
        <v>9.2922548223994178E-2</v>
      </c>
      <c r="J6479" s="8">
        <v>53699.199999999997</v>
      </c>
      <c r="K6479" s="8">
        <f t="shared" si="506"/>
        <v>53699.199999999997</v>
      </c>
    </row>
    <row r="6480" spans="1:11" x14ac:dyDescent="0.25">
      <c r="A6480" s="8">
        <v>6472</v>
      </c>
      <c r="B6480" s="8">
        <v>15</v>
      </c>
      <c r="C6480" s="8">
        <v>108023</v>
      </c>
      <c r="D6480" s="8">
        <f t="shared" si="507"/>
        <v>108.023</v>
      </c>
      <c r="E6480" s="8">
        <v>108.275856</v>
      </c>
      <c r="F6480" s="4">
        <f t="shared" si="508"/>
        <v>0.25285600000000841</v>
      </c>
      <c r="G6480" s="4">
        <f t="shared" si="509"/>
        <v>0.25285600000000841</v>
      </c>
      <c r="H6480" s="8">
        <f t="shared" si="510"/>
        <v>6.3936156736004252E-2</v>
      </c>
      <c r="J6480" s="8">
        <v>59378.9</v>
      </c>
      <c r="K6480" s="8">
        <f t="shared" si="506"/>
        <v>59378.9</v>
      </c>
    </row>
    <row r="6481" spans="1:11" x14ac:dyDescent="0.25">
      <c r="A6481" s="8">
        <v>6473</v>
      </c>
      <c r="B6481" s="8">
        <v>16</v>
      </c>
      <c r="C6481" s="8">
        <v>50126.400000000001</v>
      </c>
      <c r="D6481" s="8">
        <f t="shared" si="507"/>
        <v>50.126400000000004</v>
      </c>
      <c r="E6481" s="8">
        <v>51.148040000000002</v>
      </c>
      <c r="F6481" s="4">
        <f t="shared" si="508"/>
        <v>1.0216399999999979</v>
      </c>
      <c r="G6481" s="4">
        <f t="shared" si="509"/>
        <v>1.0216399999999979</v>
      </c>
      <c r="H6481" s="8">
        <f t="shared" si="510"/>
        <v>1.0437482895999957</v>
      </c>
      <c r="J6481" s="8">
        <v>-924.71500000000003</v>
      </c>
      <c r="K6481" s="8">
        <f t="shared" si="506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507"/>
        <v>-0.92471500000000006</v>
      </c>
      <c r="E6482" s="8">
        <v>-0.92471499999999995</v>
      </c>
      <c r="F6482" s="4">
        <f t="shared" si="508"/>
        <v>1.1102230246251565E-16</v>
      </c>
      <c r="G6482" s="4">
        <f t="shared" si="509"/>
        <v>1.1102230246251565E-16</v>
      </c>
      <c r="H6482" s="8">
        <f t="shared" si="510"/>
        <v>1.2325951644078309E-32</v>
      </c>
      <c r="J6482" s="8">
        <v>-4564.9799999999996</v>
      </c>
      <c r="K6482" s="8">
        <f t="shared" si="506"/>
        <v>-4564.9799999999996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507"/>
        <v>-0.61187499999999995</v>
      </c>
      <c r="E6483" s="8">
        <v>-0.61187499999999995</v>
      </c>
      <c r="F6483" s="4">
        <f t="shared" si="508"/>
        <v>0</v>
      </c>
      <c r="G6483" s="4">
        <f t="shared" si="509"/>
        <v>0</v>
      </c>
      <c r="H6483" s="8">
        <f t="shared" si="510"/>
        <v>0</v>
      </c>
      <c r="J6483" s="8">
        <v>9231.2900000000009</v>
      </c>
      <c r="K6483" s="8">
        <f t="shared" si="506"/>
        <v>9231.2900000000009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507"/>
        <v>-0.61187499999999995</v>
      </c>
      <c r="E6484" s="8">
        <v>-0.61187499999999995</v>
      </c>
      <c r="F6484" s="4">
        <f t="shared" si="508"/>
        <v>0</v>
      </c>
      <c r="G6484" s="4">
        <f t="shared" si="509"/>
        <v>0</v>
      </c>
      <c r="H6484" s="8">
        <f t="shared" si="510"/>
        <v>0</v>
      </c>
      <c r="J6484" s="8">
        <v>106474</v>
      </c>
      <c r="K6484" s="8">
        <f t="shared" si="506"/>
        <v>106474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507"/>
        <v>-0.61187499999999995</v>
      </c>
      <c r="E6485" s="8">
        <v>-0.61187499999999995</v>
      </c>
      <c r="F6485" s="4">
        <f t="shared" si="508"/>
        <v>0</v>
      </c>
      <c r="G6485" s="4">
        <f t="shared" si="509"/>
        <v>0</v>
      </c>
      <c r="H6485" s="8">
        <f t="shared" si="510"/>
        <v>0</v>
      </c>
      <c r="J6485" s="8">
        <v>-924.71500000000003</v>
      </c>
      <c r="K6485" s="8">
        <f t="shared" si="506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507"/>
        <v>-0.61187499999999995</v>
      </c>
      <c r="E6486" s="8">
        <v>-0.61187499999999995</v>
      </c>
      <c r="F6486" s="4">
        <f t="shared" si="508"/>
        <v>0</v>
      </c>
      <c r="G6486" s="4">
        <f t="shared" si="509"/>
        <v>0</v>
      </c>
      <c r="H6486" s="8">
        <f t="shared" si="510"/>
        <v>0</v>
      </c>
      <c r="J6486" s="8">
        <v>-4575.68</v>
      </c>
      <c r="K6486" s="8">
        <f t="shared" si="506"/>
        <v>-4575.68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507"/>
        <v>-0.61187499999999995</v>
      </c>
      <c r="E6487" s="8">
        <v>-0.61187499999999995</v>
      </c>
      <c r="F6487" s="4">
        <f t="shared" si="508"/>
        <v>0</v>
      </c>
      <c r="G6487" s="4">
        <f t="shared" si="509"/>
        <v>0</v>
      </c>
      <c r="H6487" s="8">
        <f t="shared" si="510"/>
        <v>0</v>
      </c>
      <c r="J6487" s="8">
        <v>-924.71500000000003</v>
      </c>
      <c r="K6487" s="8">
        <f t="shared" si="506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507"/>
        <v>-0.61187499999999995</v>
      </c>
      <c r="E6488" s="8">
        <v>-0.61187499999999995</v>
      </c>
      <c r="F6488" s="4">
        <f t="shared" si="508"/>
        <v>0</v>
      </c>
      <c r="G6488" s="4">
        <f t="shared" si="509"/>
        <v>0</v>
      </c>
      <c r="H6488" s="8">
        <f t="shared" si="510"/>
        <v>0</v>
      </c>
      <c r="J6488" s="8">
        <v>-611.875</v>
      </c>
      <c r="K6488" s="8">
        <f t="shared" si="506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507"/>
        <v>-0.61187499999999995</v>
      </c>
      <c r="E6489" s="8">
        <v>-0.61187499999999995</v>
      </c>
      <c r="F6489" s="4">
        <f t="shared" si="508"/>
        <v>0</v>
      </c>
      <c r="G6489" s="4">
        <f t="shared" si="509"/>
        <v>0</v>
      </c>
      <c r="H6489" s="8">
        <f t="shared" si="510"/>
        <v>0</v>
      </c>
      <c r="J6489" s="8">
        <v>-611.875</v>
      </c>
      <c r="K6489" s="8">
        <f t="shared" si="506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507"/>
        <v>-0.61187499999999995</v>
      </c>
      <c r="E6490" s="8">
        <v>-0.61187499999999995</v>
      </c>
      <c r="F6490" s="4">
        <f t="shared" si="508"/>
        <v>0</v>
      </c>
      <c r="G6490" s="4">
        <f t="shared" si="509"/>
        <v>0</v>
      </c>
      <c r="H6490" s="8">
        <f t="shared" si="510"/>
        <v>0</v>
      </c>
      <c r="J6490" s="8">
        <v>-611.875</v>
      </c>
      <c r="K6490" s="8">
        <f t="shared" si="506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507"/>
        <v>-0.61187499999999995</v>
      </c>
      <c r="E6491" s="8">
        <v>-0.61187499999999995</v>
      </c>
      <c r="F6491" s="4">
        <f t="shared" si="508"/>
        <v>0</v>
      </c>
      <c r="G6491" s="4">
        <f t="shared" si="509"/>
        <v>0</v>
      </c>
      <c r="H6491" s="8">
        <f t="shared" si="510"/>
        <v>0</v>
      </c>
      <c r="J6491" s="8">
        <v>-611.875</v>
      </c>
      <c r="K6491" s="8">
        <f t="shared" si="506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507"/>
        <v>-0.61187499999999995</v>
      </c>
      <c r="E6492" s="8">
        <v>-0.61187499999999995</v>
      </c>
      <c r="F6492" s="4">
        <f t="shared" si="508"/>
        <v>0</v>
      </c>
      <c r="G6492" s="4">
        <f t="shared" si="509"/>
        <v>0</v>
      </c>
      <c r="H6492" s="8">
        <f t="shared" si="510"/>
        <v>0</v>
      </c>
      <c r="J6492" s="8">
        <v>-611.875</v>
      </c>
      <c r="K6492" s="8">
        <f t="shared" si="506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507"/>
        <v>-0.61187499999999995</v>
      </c>
      <c r="E6493" s="8">
        <v>-0.61187499999999995</v>
      </c>
      <c r="F6493" s="4">
        <f t="shared" si="508"/>
        <v>0</v>
      </c>
      <c r="G6493" s="4">
        <f t="shared" si="509"/>
        <v>0</v>
      </c>
      <c r="H6493" s="8">
        <f t="shared" si="510"/>
        <v>0</v>
      </c>
      <c r="J6493" s="8">
        <v>-611.875</v>
      </c>
      <c r="K6493" s="8">
        <f t="shared" si="506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507"/>
        <v>-1.0669200000000001</v>
      </c>
      <c r="E6494" s="8">
        <v>-1.0669150000000001</v>
      </c>
      <c r="F6494" s="4">
        <f t="shared" si="508"/>
        <v>5.000000000032756E-6</v>
      </c>
      <c r="G6494" s="4">
        <f t="shared" si="509"/>
        <v>5.000000000032756E-6</v>
      </c>
      <c r="H6494" s="8">
        <f t="shared" si="510"/>
        <v>2.5000000000327561E-11</v>
      </c>
      <c r="J6494" s="8">
        <v>-611.875</v>
      </c>
      <c r="K6494" s="8">
        <f t="shared" si="506"/>
        <v>-611.875</v>
      </c>
    </row>
    <row r="6495" spans="1:11" x14ac:dyDescent="0.25">
      <c r="A6495" s="8">
        <v>6487</v>
      </c>
      <c r="B6495" s="8">
        <v>6</v>
      </c>
      <c r="C6495" s="8">
        <v>-2876.05</v>
      </c>
      <c r="D6495" s="8">
        <f t="shared" si="507"/>
        <v>-2.8760500000000002</v>
      </c>
      <c r="E6495" s="8">
        <v>-2.8741620000000001</v>
      </c>
      <c r="F6495" s="4">
        <f t="shared" si="508"/>
        <v>1.8880000000001118E-3</v>
      </c>
      <c r="G6495" s="4">
        <f t="shared" si="509"/>
        <v>1.8880000000001118E-3</v>
      </c>
      <c r="H6495" s="8">
        <f t="shared" si="510"/>
        <v>3.5645440000004221E-6</v>
      </c>
      <c r="J6495" s="8">
        <v>-611.875</v>
      </c>
      <c r="K6495" s="8">
        <f t="shared" si="506"/>
        <v>-611.875</v>
      </c>
    </row>
    <row r="6496" spans="1:11" x14ac:dyDescent="0.25">
      <c r="A6496" s="8">
        <v>6488</v>
      </c>
      <c r="B6496" s="8">
        <v>7</v>
      </c>
      <c r="C6496" s="8">
        <v>83116</v>
      </c>
      <c r="D6496" s="8">
        <f t="shared" si="507"/>
        <v>83.116</v>
      </c>
      <c r="E6496" s="8">
        <v>81.901645000000002</v>
      </c>
      <c r="F6496" s="4">
        <f t="shared" si="508"/>
        <v>-1.2143549999999976</v>
      </c>
      <c r="G6496" s="4">
        <f t="shared" si="509"/>
        <v>1.2143549999999976</v>
      </c>
      <c r="H6496" s="8">
        <f t="shared" si="510"/>
        <v>1.4746580660249942</v>
      </c>
      <c r="J6496" s="8">
        <v>-611.875</v>
      </c>
      <c r="K6496" s="8">
        <f t="shared" si="506"/>
        <v>-611.875</v>
      </c>
    </row>
    <row r="6497" spans="1:11" x14ac:dyDescent="0.25">
      <c r="A6497" s="8">
        <v>6489</v>
      </c>
      <c r="B6497" s="8">
        <v>8</v>
      </c>
      <c r="C6497" s="8">
        <v>110826</v>
      </c>
      <c r="D6497" s="8">
        <f t="shared" si="507"/>
        <v>110.82599999999999</v>
      </c>
      <c r="E6497" s="8">
        <v>111.337701</v>
      </c>
      <c r="F6497" s="4">
        <f t="shared" si="508"/>
        <v>0.51170100000000218</v>
      </c>
      <c r="G6497" s="4">
        <f t="shared" si="509"/>
        <v>0.51170100000000218</v>
      </c>
      <c r="H6497" s="8">
        <f t="shared" si="510"/>
        <v>0.26183791340100221</v>
      </c>
      <c r="J6497" s="8">
        <v>-611.875</v>
      </c>
      <c r="K6497" s="8">
        <f t="shared" si="506"/>
        <v>-611.875</v>
      </c>
    </row>
    <row r="6498" spans="1:11" x14ac:dyDescent="0.25">
      <c r="A6498" s="8">
        <v>6490</v>
      </c>
      <c r="B6498" s="8">
        <v>9</v>
      </c>
      <c r="C6498" s="8">
        <v>110037</v>
      </c>
      <c r="D6498" s="8">
        <f t="shared" si="507"/>
        <v>110.03700000000001</v>
      </c>
      <c r="E6498" s="8">
        <v>110.817756</v>
      </c>
      <c r="F6498" s="4">
        <f t="shared" si="508"/>
        <v>0.78075599999999667</v>
      </c>
      <c r="G6498" s="4">
        <f t="shared" si="509"/>
        <v>0.78075599999999667</v>
      </c>
      <c r="H6498" s="8">
        <f t="shared" si="510"/>
        <v>0.60957993153599477</v>
      </c>
      <c r="J6498" s="8">
        <v>-611.875</v>
      </c>
      <c r="K6498" s="8">
        <f t="shared" si="506"/>
        <v>-611.875</v>
      </c>
    </row>
    <row r="6499" spans="1:11" x14ac:dyDescent="0.25">
      <c r="A6499" s="8">
        <v>6491</v>
      </c>
      <c r="B6499" s="8">
        <v>10</v>
      </c>
      <c r="C6499" s="8">
        <v>109406</v>
      </c>
      <c r="D6499" s="8">
        <f t="shared" si="507"/>
        <v>109.40600000000001</v>
      </c>
      <c r="E6499" s="8">
        <v>109.956194</v>
      </c>
      <c r="F6499" s="4">
        <f t="shared" si="508"/>
        <v>0.55019399999999052</v>
      </c>
      <c r="G6499" s="4">
        <f t="shared" si="509"/>
        <v>0.55019399999999052</v>
      </c>
      <c r="H6499" s="8">
        <f t="shared" si="510"/>
        <v>0.30271343763598957</v>
      </c>
      <c r="J6499" s="8">
        <v>-1066.92</v>
      </c>
      <c r="K6499" s="8">
        <f t="shared" si="506"/>
        <v>-1066.92</v>
      </c>
    </row>
    <row r="6500" spans="1:11" x14ac:dyDescent="0.25">
      <c r="A6500" s="8">
        <v>6492</v>
      </c>
      <c r="B6500" s="8">
        <v>11</v>
      </c>
      <c r="C6500" s="8">
        <v>108850</v>
      </c>
      <c r="D6500" s="8">
        <f t="shared" si="507"/>
        <v>108.85</v>
      </c>
      <c r="E6500" s="8">
        <v>109.194328</v>
      </c>
      <c r="F6500" s="4">
        <f t="shared" si="508"/>
        <v>0.34432800000000441</v>
      </c>
      <c r="G6500" s="4">
        <f t="shared" si="509"/>
        <v>0.34432800000000441</v>
      </c>
      <c r="H6500" s="8">
        <f t="shared" si="510"/>
        <v>0.11856177158400304</v>
      </c>
      <c r="J6500" s="8">
        <v>-2407.89</v>
      </c>
      <c r="K6500" s="8">
        <f t="shared" si="506"/>
        <v>-2407.89</v>
      </c>
    </row>
    <row r="6501" spans="1:11" x14ac:dyDescent="0.25">
      <c r="A6501" s="8">
        <v>6493</v>
      </c>
      <c r="B6501" s="8">
        <v>12</v>
      </c>
      <c r="C6501" s="8">
        <v>108182</v>
      </c>
      <c r="D6501" s="8">
        <f t="shared" si="507"/>
        <v>108.182</v>
      </c>
      <c r="E6501" s="8">
        <v>108.548766</v>
      </c>
      <c r="F6501" s="4">
        <f t="shared" si="508"/>
        <v>0.36676599999999837</v>
      </c>
      <c r="G6501" s="4">
        <f t="shared" si="509"/>
        <v>0.36676599999999837</v>
      </c>
      <c r="H6501" s="8">
        <f t="shared" si="510"/>
        <v>0.1345172987559988</v>
      </c>
      <c r="J6501" s="8">
        <v>55306.7</v>
      </c>
      <c r="K6501" s="8">
        <f t="shared" si="506"/>
        <v>55306.7</v>
      </c>
    </row>
    <row r="6502" spans="1:11" x14ac:dyDescent="0.25">
      <c r="A6502" s="8">
        <v>6494</v>
      </c>
      <c r="B6502" s="8">
        <v>13</v>
      </c>
      <c r="C6502" s="8">
        <v>107776</v>
      </c>
      <c r="D6502" s="8">
        <f t="shared" si="507"/>
        <v>107.776</v>
      </c>
      <c r="E6502" s="8">
        <v>108.15728300000001</v>
      </c>
      <c r="F6502" s="4">
        <f t="shared" si="508"/>
        <v>0.38128300000001047</v>
      </c>
      <c r="G6502" s="4">
        <f t="shared" si="509"/>
        <v>0.38128300000001047</v>
      </c>
      <c r="H6502" s="8">
        <f t="shared" si="510"/>
        <v>0.14537672608900798</v>
      </c>
      <c r="J6502" s="8">
        <v>110933</v>
      </c>
      <c r="K6502" s="8">
        <f t="shared" si="506"/>
        <v>110933</v>
      </c>
    </row>
    <row r="6503" spans="1:11" x14ac:dyDescent="0.25">
      <c r="A6503" s="8">
        <v>6495</v>
      </c>
      <c r="B6503" s="8">
        <v>14</v>
      </c>
      <c r="C6503" s="8">
        <v>107574</v>
      </c>
      <c r="D6503" s="8">
        <f t="shared" si="507"/>
        <v>107.574</v>
      </c>
      <c r="E6503" s="8">
        <v>107.93413200000001</v>
      </c>
      <c r="F6503" s="4">
        <f t="shared" si="508"/>
        <v>0.36013200000000722</v>
      </c>
      <c r="G6503" s="4">
        <f t="shared" si="509"/>
        <v>0.36013200000000722</v>
      </c>
      <c r="H6503" s="8">
        <f t="shared" si="510"/>
        <v>0.12969505742400519</v>
      </c>
      <c r="J6503" s="8">
        <v>110272</v>
      </c>
      <c r="K6503" s="8">
        <f t="shared" si="506"/>
        <v>110272</v>
      </c>
    </row>
    <row r="6504" spans="1:11" x14ac:dyDescent="0.25">
      <c r="A6504" s="8">
        <v>6496</v>
      </c>
      <c r="B6504" s="8">
        <v>15</v>
      </c>
      <c r="C6504" s="8">
        <v>36203.4</v>
      </c>
      <c r="D6504" s="8">
        <f t="shared" si="507"/>
        <v>36.203400000000002</v>
      </c>
      <c r="E6504" s="8">
        <v>36.76426</v>
      </c>
      <c r="F6504" s="4">
        <f t="shared" si="508"/>
        <v>0.56085999999999814</v>
      </c>
      <c r="G6504" s="4">
        <f t="shared" si="509"/>
        <v>0.56085999999999814</v>
      </c>
      <c r="H6504" s="8">
        <f t="shared" si="510"/>
        <v>0.3145639395999979</v>
      </c>
      <c r="J6504" s="8">
        <v>109640</v>
      </c>
      <c r="K6504" s="8">
        <f t="shared" si="506"/>
        <v>109640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507"/>
        <v>-0.92471500000000006</v>
      </c>
      <c r="E6505" s="8">
        <v>-0.92471499999999995</v>
      </c>
      <c r="F6505" s="4">
        <f t="shared" si="508"/>
        <v>1.1102230246251565E-16</v>
      </c>
      <c r="G6505" s="4">
        <f t="shared" si="509"/>
        <v>1.1102230246251565E-16</v>
      </c>
      <c r="H6505" s="8">
        <f t="shared" si="510"/>
        <v>1.2325951644078309E-32</v>
      </c>
      <c r="J6505" s="8">
        <v>109060</v>
      </c>
      <c r="K6505" s="8">
        <f t="shared" si="506"/>
        <v>109060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507"/>
        <v>-0.92471500000000006</v>
      </c>
      <c r="E6506" s="8">
        <v>-0.92471499999999995</v>
      </c>
      <c r="F6506" s="4">
        <f t="shared" si="508"/>
        <v>1.1102230246251565E-16</v>
      </c>
      <c r="G6506" s="4">
        <f t="shared" si="509"/>
        <v>1.1102230246251565E-16</v>
      </c>
      <c r="H6506" s="8">
        <f t="shared" si="510"/>
        <v>1.2325951644078309E-32</v>
      </c>
      <c r="J6506" s="8">
        <v>108567</v>
      </c>
      <c r="K6506" s="8">
        <f t="shared" si="506"/>
        <v>108567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507"/>
        <v>-0.61187499999999995</v>
      </c>
      <c r="E6507" s="8">
        <v>-0.61187499999999995</v>
      </c>
      <c r="F6507" s="4">
        <f t="shared" si="508"/>
        <v>0</v>
      </c>
      <c r="G6507" s="4">
        <f t="shared" si="509"/>
        <v>0</v>
      </c>
      <c r="H6507" s="8">
        <f t="shared" si="510"/>
        <v>0</v>
      </c>
      <c r="J6507" s="8">
        <v>108376</v>
      </c>
      <c r="K6507" s="8">
        <f t="shared" si="506"/>
        <v>108376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507"/>
        <v>-0.61187499999999995</v>
      </c>
      <c r="E6508" s="8">
        <v>-0.61187499999999995</v>
      </c>
      <c r="F6508" s="4">
        <f t="shared" si="508"/>
        <v>0</v>
      </c>
      <c r="G6508" s="4">
        <f t="shared" si="509"/>
        <v>0</v>
      </c>
      <c r="H6508" s="8">
        <f t="shared" si="510"/>
        <v>0</v>
      </c>
      <c r="J6508" s="8">
        <v>108185</v>
      </c>
      <c r="K6508" s="8">
        <f t="shared" ref="K6508:K6571" si="511">J6508</f>
        <v>108185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507"/>
        <v>-0.61187499999999995</v>
      </c>
      <c r="E6509" s="8">
        <v>-0.61187499999999995</v>
      </c>
      <c r="F6509" s="4">
        <f t="shared" si="508"/>
        <v>0</v>
      </c>
      <c r="G6509" s="4">
        <f t="shared" si="509"/>
        <v>0</v>
      </c>
      <c r="H6509" s="8">
        <f t="shared" si="510"/>
        <v>0</v>
      </c>
      <c r="J6509" s="8">
        <v>108285</v>
      </c>
      <c r="K6509" s="8">
        <f t="shared" si="511"/>
        <v>108285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507"/>
        <v>-0.61187499999999995</v>
      </c>
      <c r="E6510" s="8">
        <v>-0.61187499999999995</v>
      </c>
      <c r="F6510" s="4">
        <f t="shared" si="508"/>
        <v>0</v>
      </c>
      <c r="G6510" s="4">
        <f t="shared" si="509"/>
        <v>0</v>
      </c>
      <c r="H6510" s="8">
        <f t="shared" si="510"/>
        <v>0</v>
      </c>
      <c r="J6510" s="8">
        <v>51347</v>
      </c>
      <c r="K6510" s="8">
        <f t="shared" si="511"/>
        <v>51347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507"/>
        <v>-0.61187499999999995</v>
      </c>
      <c r="E6511" s="8">
        <v>-0.61187499999999995</v>
      </c>
      <c r="F6511" s="4">
        <f t="shared" si="508"/>
        <v>0</v>
      </c>
      <c r="G6511" s="4">
        <f t="shared" si="509"/>
        <v>0</v>
      </c>
      <c r="H6511" s="8">
        <f t="shared" si="510"/>
        <v>0</v>
      </c>
      <c r="J6511" s="8">
        <v>-924.71500000000003</v>
      </c>
      <c r="K6511" s="8">
        <f t="shared" si="511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507"/>
        <v>-0.61187499999999995</v>
      </c>
      <c r="E6512" s="8">
        <v>-0.61187499999999995</v>
      </c>
      <c r="F6512" s="4">
        <f t="shared" si="508"/>
        <v>0</v>
      </c>
      <c r="G6512" s="4">
        <f t="shared" si="509"/>
        <v>0</v>
      </c>
      <c r="H6512" s="8">
        <f t="shared" si="510"/>
        <v>0</v>
      </c>
      <c r="J6512" s="8">
        <v>-611.875</v>
      </c>
      <c r="K6512" s="8">
        <f t="shared" si="511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507"/>
        <v>-0.61187499999999995</v>
      </c>
      <c r="E6513" s="8">
        <v>-0.61187499999999995</v>
      </c>
      <c r="F6513" s="4">
        <f t="shared" si="508"/>
        <v>0</v>
      </c>
      <c r="G6513" s="4">
        <f t="shared" si="509"/>
        <v>0</v>
      </c>
      <c r="H6513" s="8">
        <f t="shared" si="510"/>
        <v>0</v>
      </c>
      <c r="J6513" s="8">
        <v>-611.875</v>
      </c>
      <c r="K6513" s="8">
        <f t="shared" si="511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507"/>
        <v>-0.61187499999999995</v>
      </c>
      <c r="E6514" s="8">
        <v>-0.61187499999999995</v>
      </c>
      <c r="F6514" s="4">
        <f t="shared" si="508"/>
        <v>0</v>
      </c>
      <c r="G6514" s="4">
        <f t="shared" si="509"/>
        <v>0</v>
      </c>
      <c r="H6514" s="8">
        <f t="shared" si="510"/>
        <v>0</v>
      </c>
      <c r="J6514" s="8">
        <v>-611.875</v>
      </c>
      <c r="K6514" s="8">
        <f t="shared" si="511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507"/>
        <v>-0.61187499999999995</v>
      </c>
      <c r="E6515" s="8">
        <v>-0.61187499999999995</v>
      </c>
      <c r="F6515" s="4">
        <f t="shared" si="508"/>
        <v>0</v>
      </c>
      <c r="G6515" s="4">
        <f t="shared" si="509"/>
        <v>0</v>
      </c>
      <c r="H6515" s="8">
        <f t="shared" si="510"/>
        <v>0</v>
      </c>
      <c r="J6515" s="8">
        <v>-611.875</v>
      </c>
      <c r="K6515" s="8">
        <f t="shared" si="511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507"/>
        <v>-0.61187499999999995</v>
      </c>
      <c r="E6516" s="8">
        <v>-0.61187499999999995</v>
      </c>
      <c r="F6516" s="4">
        <f t="shared" si="508"/>
        <v>0</v>
      </c>
      <c r="G6516" s="4">
        <f t="shared" si="509"/>
        <v>0</v>
      </c>
      <c r="H6516" s="8">
        <f t="shared" si="510"/>
        <v>0</v>
      </c>
      <c r="J6516" s="8">
        <v>-611.875</v>
      </c>
      <c r="K6516" s="8">
        <f t="shared" si="511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507"/>
        <v>-0.61187499999999995</v>
      </c>
      <c r="E6517" s="8">
        <v>-0.61187499999999995</v>
      </c>
      <c r="F6517" s="4">
        <f t="shared" si="508"/>
        <v>0</v>
      </c>
      <c r="G6517" s="4">
        <f t="shared" si="509"/>
        <v>0</v>
      </c>
      <c r="H6517" s="8">
        <f t="shared" si="510"/>
        <v>0</v>
      </c>
      <c r="J6517" s="8">
        <v>-611.875</v>
      </c>
      <c r="K6517" s="8">
        <f t="shared" si="511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507"/>
        <v>-1.0669200000000001</v>
      </c>
      <c r="E6518" s="8">
        <v>-1.0669150000000001</v>
      </c>
      <c r="F6518" s="4">
        <f t="shared" si="508"/>
        <v>5.000000000032756E-6</v>
      </c>
      <c r="G6518" s="4">
        <f t="shared" si="509"/>
        <v>5.000000000032756E-6</v>
      </c>
      <c r="H6518" s="8">
        <f t="shared" si="510"/>
        <v>2.5000000000327561E-11</v>
      </c>
      <c r="J6518" s="8">
        <v>-611.875</v>
      </c>
      <c r="K6518" s="8">
        <f t="shared" si="511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507"/>
        <v>-1.0669200000000001</v>
      </c>
      <c r="E6519" s="8">
        <v>-1.0669150000000001</v>
      </c>
      <c r="F6519" s="4">
        <f t="shared" si="508"/>
        <v>5.000000000032756E-6</v>
      </c>
      <c r="G6519" s="4">
        <f t="shared" si="509"/>
        <v>5.000000000032756E-6</v>
      </c>
      <c r="H6519" s="8">
        <f t="shared" si="510"/>
        <v>2.5000000000327561E-11</v>
      </c>
      <c r="J6519" s="8">
        <v>-611.875</v>
      </c>
      <c r="K6519" s="8">
        <f t="shared" si="511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507"/>
        <v>-0.92471500000000006</v>
      </c>
      <c r="E6520" s="8">
        <v>-0.92471499999999995</v>
      </c>
      <c r="F6520" s="4">
        <f t="shared" si="508"/>
        <v>1.1102230246251565E-16</v>
      </c>
      <c r="G6520" s="4">
        <f t="shared" si="509"/>
        <v>1.1102230246251565E-16</v>
      </c>
      <c r="H6520" s="8">
        <f t="shared" si="510"/>
        <v>1.2325951644078309E-32</v>
      </c>
      <c r="J6520" s="8">
        <v>-611.875</v>
      </c>
      <c r="K6520" s="8">
        <f t="shared" si="511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507"/>
        <v>-0.92471500000000006</v>
      </c>
      <c r="E6521" s="8">
        <v>-0.92471499999999995</v>
      </c>
      <c r="F6521" s="4">
        <f t="shared" si="508"/>
        <v>1.1102230246251565E-16</v>
      </c>
      <c r="G6521" s="4">
        <f t="shared" si="509"/>
        <v>1.1102230246251565E-16</v>
      </c>
      <c r="H6521" s="8">
        <f t="shared" si="510"/>
        <v>1.2325951644078309E-32</v>
      </c>
      <c r="J6521" s="8">
        <v>-611.875</v>
      </c>
      <c r="K6521" s="8">
        <f t="shared" si="511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507"/>
        <v>-0.92471500000000006</v>
      </c>
      <c r="E6522" s="8">
        <v>-0.92471499999999995</v>
      </c>
      <c r="F6522" s="4">
        <f t="shared" si="508"/>
        <v>1.1102230246251565E-16</v>
      </c>
      <c r="G6522" s="4">
        <f t="shared" si="509"/>
        <v>1.1102230246251565E-16</v>
      </c>
      <c r="H6522" s="8">
        <f t="shared" si="510"/>
        <v>1.2325951644078309E-32</v>
      </c>
      <c r="J6522" s="8">
        <v>-611.875</v>
      </c>
      <c r="K6522" s="8">
        <f t="shared" si="511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507"/>
        <v>-0.92471500000000006</v>
      </c>
      <c r="E6523" s="8">
        <v>-0.92471499999999995</v>
      </c>
      <c r="F6523" s="4">
        <f t="shared" si="508"/>
        <v>1.1102230246251565E-16</v>
      </c>
      <c r="G6523" s="4">
        <f t="shared" si="509"/>
        <v>1.1102230246251565E-16</v>
      </c>
      <c r="H6523" s="8">
        <f t="shared" si="510"/>
        <v>1.2325951644078309E-32</v>
      </c>
      <c r="J6523" s="8">
        <v>-1066.92</v>
      </c>
      <c r="K6523" s="8">
        <f t="shared" si="511"/>
        <v>-1066.92</v>
      </c>
    </row>
    <row r="6524" spans="1:11" x14ac:dyDescent="0.25">
      <c r="A6524" s="8">
        <v>6516</v>
      </c>
      <c r="B6524" s="8">
        <v>11</v>
      </c>
      <c r="C6524" s="8">
        <v>34158.699999999997</v>
      </c>
      <c r="D6524" s="8">
        <f t="shared" si="507"/>
        <v>34.158699999999996</v>
      </c>
      <c r="E6524" s="8">
        <v>34.475892000000002</v>
      </c>
      <c r="F6524" s="4">
        <f t="shared" si="508"/>
        <v>0.31719200000000569</v>
      </c>
      <c r="G6524" s="4">
        <f t="shared" si="509"/>
        <v>0.31719200000000569</v>
      </c>
      <c r="H6524" s="8">
        <f t="shared" si="510"/>
        <v>0.10061076486400361</v>
      </c>
      <c r="J6524" s="8">
        <v>-2874.51</v>
      </c>
      <c r="K6524" s="8">
        <f t="shared" si="511"/>
        <v>-2874.51</v>
      </c>
    </row>
    <row r="6525" spans="1:11" x14ac:dyDescent="0.25">
      <c r="A6525" s="8">
        <v>6517</v>
      </c>
      <c r="B6525" s="8">
        <v>12</v>
      </c>
      <c r="C6525" s="8">
        <v>108599</v>
      </c>
      <c r="D6525" s="8">
        <f t="shared" si="507"/>
        <v>108.599</v>
      </c>
      <c r="E6525" s="8">
        <v>108.963336</v>
      </c>
      <c r="F6525" s="4">
        <f t="shared" si="508"/>
        <v>0.36433599999999444</v>
      </c>
      <c r="G6525" s="4">
        <f t="shared" si="509"/>
        <v>0.36433599999999444</v>
      </c>
      <c r="H6525" s="8">
        <f t="shared" si="510"/>
        <v>0.13274072089599595</v>
      </c>
      <c r="J6525" s="8">
        <v>81931.3</v>
      </c>
      <c r="K6525" s="8">
        <f t="shared" si="511"/>
        <v>81931.3</v>
      </c>
    </row>
    <row r="6526" spans="1:11" x14ac:dyDescent="0.25">
      <c r="A6526" s="8">
        <v>6518</v>
      </c>
      <c r="B6526" s="8">
        <v>13</v>
      </c>
      <c r="C6526" s="8">
        <v>107688</v>
      </c>
      <c r="D6526" s="8">
        <f t="shared" si="507"/>
        <v>107.688</v>
      </c>
      <c r="E6526" s="8">
        <v>107.68224600000001</v>
      </c>
      <c r="F6526" s="4">
        <f t="shared" si="508"/>
        <v>-5.7539999999960401E-3</v>
      </c>
      <c r="G6526" s="4">
        <f t="shared" si="509"/>
        <v>5.7539999999960401E-3</v>
      </c>
      <c r="H6526" s="8">
        <f t="shared" si="510"/>
        <v>3.310851599995443E-5</v>
      </c>
      <c r="J6526" s="8">
        <v>110925</v>
      </c>
      <c r="K6526" s="8">
        <f t="shared" si="511"/>
        <v>110925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507"/>
        <v>-0.92471500000000006</v>
      </c>
      <c r="E6527" s="8">
        <v>-0.92471499999999995</v>
      </c>
      <c r="F6527" s="4">
        <f t="shared" si="508"/>
        <v>1.1102230246251565E-16</v>
      </c>
      <c r="G6527" s="4">
        <f t="shared" si="509"/>
        <v>1.1102230246251565E-16</v>
      </c>
      <c r="H6527" s="8">
        <f t="shared" si="510"/>
        <v>1.2325951644078309E-32</v>
      </c>
      <c r="J6527" s="8">
        <v>110754</v>
      </c>
      <c r="K6527" s="8">
        <f t="shared" si="511"/>
        <v>110754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507"/>
        <v>-0.92471500000000006</v>
      </c>
      <c r="E6528" s="8">
        <v>-0.92471499999999995</v>
      </c>
      <c r="F6528" s="4">
        <f t="shared" si="508"/>
        <v>1.1102230246251565E-16</v>
      </c>
      <c r="G6528" s="4">
        <f t="shared" si="509"/>
        <v>1.1102230246251565E-16</v>
      </c>
      <c r="H6528" s="8">
        <f t="shared" si="510"/>
        <v>1.2325951644078309E-32</v>
      </c>
      <c r="J6528" s="8">
        <v>109933</v>
      </c>
      <c r="K6528" s="8">
        <f t="shared" si="511"/>
        <v>109933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507"/>
        <v>-0.92471500000000006</v>
      </c>
      <c r="E6529" s="8">
        <v>-0.92471499999999995</v>
      </c>
      <c r="F6529" s="4">
        <f t="shared" si="508"/>
        <v>1.1102230246251565E-16</v>
      </c>
      <c r="G6529" s="4">
        <f t="shared" si="509"/>
        <v>1.1102230246251565E-16</v>
      </c>
      <c r="H6529" s="8">
        <f t="shared" si="510"/>
        <v>1.2325951644078309E-32</v>
      </c>
      <c r="J6529" s="8">
        <v>109248</v>
      </c>
      <c r="K6529" s="8">
        <f t="shared" si="511"/>
        <v>109248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507"/>
        <v>-0.92471500000000006</v>
      </c>
      <c r="E6530" s="8">
        <v>-0.92471499999999995</v>
      </c>
      <c r="F6530" s="4">
        <f t="shared" si="508"/>
        <v>1.1102230246251565E-16</v>
      </c>
      <c r="G6530" s="4">
        <f t="shared" si="509"/>
        <v>1.1102230246251565E-16</v>
      </c>
      <c r="H6530" s="8">
        <f t="shared" si="510"/>
        <v>1.2325951644078309E-32</v>
      </c>
      <c r="J6530" s="8">
        <v>108544</v>
      </c>
      <c r="K6530" s="8">
        <f t="shared" si="511"/>
        <v>108544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507"/>
        <v>-0.61187499999999995</v>
      </c>
      <c r="E6531" s="8">
        <v>-0.61187499999999995</v>
      </c>
      <c r="F6531" s="4">
        <f t="shared" si="508"/>
        <v>0</v>
      </c>
      <c r="G6531" s="4">
        <f t="shared" si="509"/>
        <v>0</v>
      </c>
      <c r="H6531" s="8">
        <f t="shared" si="510"/>
        <v>0</v>
      </c>
      <c r="J6531" s="8">
        <v>108164</v>
      </c>
      <c r="K6531" s="8">
        <f t="shared" si="511"/>
        <v>108164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507"/>
        <v>-0.61187499999999995</v>
      </c>
      <c r="E6532" s="8">
        <v>-0.61187499999999995</v>
      </c>
      <c r="F6532" s="4">
        <f t="shared" si="508"/>
        <v>0</v>
      </c>
      <c r="G6532" s="4">
        <f t="shared" si="509"/>
        <v>0</v>
      </c>
      <c r="H6532" s="8">
        <f t="shared" si="510"/>
        <v>0</v>
      </c>
      <c r="J6532" s="8">
        <v>107948</v>
      </c>
      <c r="K6532" s="8">
        <f t="shared" si="511"/>
        <v>107948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507"/>
        <v>-0.61187499999999995</v>
      </c>
      <c r="E6533" s="8">
        <v>-0.61187499999999995</v>
      </c>
      <c r="F6533" s="4">
        <f t="shared" si="508"/>
        <v>0</v>
      </c>
      <c r="G6533" s="4">
        <f t="shared" si="509"/>
        <v>0</v>
      </c>
      <c r="H6533" s="8">
        <f t="shared" si="510"/>
        <v>0</v>
      </c>
      <c r="J6533" s="8">
        <v>36884</v>
      </c>
      <c r="K6533" s="8">
        <f t="shared" si="511"/>
        <v>36884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507"/>
        <v>-0.61187499999999995</v>
      </c>
      <c r="E6534" s="8">
        <v>-0.61187499999999995</v>
      </c>
      <c r="F6534" s="4">
        <f t="shared" si="508"/>
        <v>0</v>
      </c>
      <c r="G6534" s="4">
        <f t="shared" si="509"/>
        <v>0</v>
      </c>
      <c r="H6534" s="8">
        <f t="shared" si="510"/>
        <v>0</v>
      </c>
      <c r="J6534" s="8">
        <v>-924.71500000000003</v>
      </c>
      <c r="K6534" s="8">
        <f t="shared" si="511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507"/>
        <v>-0.61187499999999995</v>
      </c>
      <c r="E6535" s="8">
        <v>-0.61187499999999995</v>
      </c>
      <c r="F6535" s="4">
        <f t="shared" si="508"/>
        <v>0</v>
      </c>
      <c r="G6535" s="4">
        <f t="shared" si="509"/>
        <v>0</v>
      </c>
      <c r="H6535" s="8">
        <f t="shared" si="510"/>
        <v>0</v>
      </c>
      <c r="J6535" s="8">
        <v>-924.71500000000003</v>
      </c>
      <c r="K6535" s="8">
        <f t="shared" si="511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507"/>
        <v>-0.61187499999999995</v>
      </c>
      <c r="E6536" s="8">
        <v>-0.61187499999999995</v>
      </c>
      <c r="F6536" s="4">
        <f t="shared" si="508"/>
        <v>0</v>
      </c>
      <c r="G6536" s="4">
        <f t="shared" si="509"/>
        <v>0</v>
      </c>
      <c r="H6536" s="8">
        <f t="shared" si="510"/>
        <v>0</v>
      </c>
      <c r="J6536" s="8">
        <v>-611.875</v>
      </c>
      <c r="K6536" s="8">
        <f t="shared" si="511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512">C6537/1000</f>
        <v>-0.61187499999999995</v>
      </c>
      <c r="E6537" s="8">
        <v>-0.61187499999999995</v>
      </c>
      <c r="F6537" s="4">
        <f t="shared" ref="F6537:F6600" si="513">(E6537- D6537)</f>
        <v>0</v>
      </c>
      <c r="G6537" s="4">
        <f t="shared" ref="G6537:G6600" si="514">ABS(F6537)</f>
        <v>0</v>
      </c>
      <c r="H6537" s="8">
        <f t="shared" ref="H6537:H6600" si="515">(G6537^2)</f>
        <v>0</v>
      </c>
      <c r="J6537" s="8">
        <v>-611.875</v>
      </c>
      <c r="K6537" s="8">
        <f t="shared" si="511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512"/>
        <v>-0.61187499999999995</v>
      </c>
      <c r="E6538" s="8">
        <v>-0.61187499999999995</v>
      </c>
      <c r="F6538" s="4">
        <f t="shared" si="513"/>
        <v>0</v>
      </c>
      <c r="G6538" s="4">
        <f t="shared" si="514"/>
        <v>0</v>
      </c>
      <c r="H6538" s="8">
        <f t="shared" si="515"/>
        <v>0</v>
      </c>
      <c r="J6538" s="8">
        <v>-611.875</v>
      </c>
      <c r="K6538" s="8">
        <f t="shared" si="511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512"/>
        <v>-0.61187499999999995</v>
      </c>
      <c r="E6539" s="8">
        <v>-0.61187499999999995</v>
      </c>
      <c r="F6539" s="4">
        <f t="shared" si="513"/>
        <v>0</v>
      </c>
      <c r="G6539" s="4">
        <f t="shared" si="514"/>
        <v>0</v>
      </c>
      <c r="H6539" s="8">
        <f t="shared" si="515"/>
        <v>0</v>
      </c>
      <c r="J6539" s="8">
        <v>-611.875</v>
      </c>
      <c r="K6539" s="8">
        <f t="shared" si="511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512"/>
        <v>-0.61187499999999995</v>
      </c>
      <c r="E6540" s="8">
        <v>-0.61187499999999995</v>
      </c>
      <c r="F6540" s="4">
        <f t="shared" si="513"/>
        <v>0</v>
      </c>
      <c r="G6540" s="4">
        <f t="shared" si="514"/>
        <v>0</v>
      </c>
      <c r="H6540" s="8">
        <f t="shared" si="515"/>
        <v>0</v>
      </c>
      <c r="J6540" s="8">
        <v>-611.875</v>
      </c>
      <c r="K6540" s="8">
        <f t="shared" si="511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512"/>
        <v>-0.61187499999999995</v>
      </c>
      <c r="E6541" s="8">
        <v>-0.61187499999999995</v>
      </c>
      <c r="F6541" s="4">
        <f t="shared" si="513"/>
        <v>0</v>
      </c>
      <c r="G6541" s="4">
        <f t="shared" si="514"/>
        <v>0</v>
      </c>
      <c r="H6541" s="8">
        <f t="shared" si="515"/>
        <v>0</v>
      </c>
      <c r="J6541" s="8">
        <v>-611.875</v>
      </c>
      <c r="K6541" s="8">
        <f t="shared" si="511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512"/>
        <v>-1.0669200000000001</v>
      </c>
      <c r="E6542" s="8">
        <v>-1.0669150000000001</v>
      </c>
      <c r="F6542" s="4">
        <f t="shared" si="513"/>
        <v>5.000000000032756E-6</v>
      </c>
      <c r="G6542" s="4">
        <f t="shared" si="514"/>
        <v>5.000000000032756E-6</v>
      </c>
      <c r="H6542" s="8">
        <f t="shared" si="515"/>
        <v>2.5000000000327561E-11</v>
      </c>
      <c r="J6542" s="8">
        <v>-611.875</v>
      </c>
      <c r="K6542" s="8">
        <f t="shared" si="511"/>
        <v>-611.875</v>
      </c>
    </row>
    <row r="6543" spans="1:11" x14ac:dyDescent="0.25">
      <c r="A6543" s="8">
        <v>6535</v>
      </c>
      <c r="B6543" s="8">
        <v>6</v>
      </c>
      <c r="C6543" s="8">
        <v>-1968.81</v>
      </c>
      <c r="D6543" s="8">
        <f t="shared" si="512"/>
        <v>-1.9688099999999999</v>
      </c>
      <c r="E6543" s="8">
        <v>-1.1123540000000001</v>
      </c>
      <c r="F6543" s="4">
        <f t="shared" si="513"/>
        <v>0.85645599999999988</v>
      </c>
      <c r="G6543" s="4">
        <f t="shared" si="514"/>
        <v>0.85645599999999988</v>
      </c>
      <c r="H6543" s="8">
        <f t="shared" si="515"/>
        <v>0.73351687993599979</v>
      </c>
      <c r="J6543" s="8">
        <v>-611.875</v>
      </c>
      <c r="K6543" s="8">
        <f t="shared" si="511"/>
        <v>-611.875</v>
      </c>
    </row>
    <row r="6544" spans="1:11" x14ac:dyDescent="0.25">
      <c r="A6544" s="8">
        <v>6536</v>
      </c>
      <c r="B6544" s="8">
        <v>7</v>
      </c>
      <c r="C6544" s="8">
        <v>45181.599999999999</v>
      </c>
      <c r="D6544" s="8">
        <f t="shared" si="512"/>
        <v>45.181599999999996</v>
      </c>
      <c r="E6544" s="8">
        <v>44.520817000000001</v>
      </c>
      <c r="F6544" s="4">
        <f t="shared" si="513"/>
        <v>-0.66078299999999501</v>
      </c>
      <c r="G6544" s="4">
        <f t="shared" si="514"/>
        <v>0.66078299999999501</v>
      </c>
      <c r="H6544" s="8">
        <f t="shared" si="515"/>
        <v>0.43663417308899338</v>
      </c>
      <c r="J6544" s="8">
        <v>-611.875</v>
      </c>
      <c r="K6544" s="8">
        <f t="shared" si="511"/>
        <v>-611.875</v>
      </c>
    </row>
    <row r="6545" spans="1:11" x14ac:dyDescent="0.25">
      <c r="A6545" s="8">
        <v>6537</v>
      </c>
      <c r="B6545" s="8">
        <v>8</v>
      </c>
      <c r="C6545" s="8">
        <v>111275</v>
      </c>
      <c r="D6545" s="8">
        <f t="shared" si="512"/>
        <v>111.27500000000001</v>
      </c>
      <c r="E6545" s="8">
        <v>111.800996</v>
      </c>
      <c r="F6545" s="4">
        <f t="shared" si="513"/>
        <v>0.52599599999999214</v>
      </c>
      <c r="G6545" s="4">
        <f t="shared" si="514"/>
        <v>0.52599599999999214</v>
      </c>
      <c r="H6545" s="8">
        <f t="shared" si="515"/>
        <v>0.27667179201599174</v>
      </c>
      <c r="J6545" s="8">
        <v>-611.875</v>
      </c>
      <c r="K6545" s="8">
        <f t="shared" si="511"/>
        <v>-611.875</v>
      </c>
    </row>
    <row r="6546" spans="1:11" x14ac:dyDescent="0.25">
      <c r="A6546" s="8">
        <v>6538</v>
      </c>
      <c r="B6546" s="8">
        <v>9</v>
      </c>
      <c r="C6546" s="8">
        <v>110175</v>
      </c>
      <c r="D6546" s="8">
        <f t="shared" si="512"/>
        <v>110.175</v>
      </c>
      <c r="E6546" s="8">
        <v>110.29204799999999</v>
      </c>
      <c r="F6546" s="4">
        <f t="shared" si="513"/>
        <v>0.11704799999999693</v>
      </c>
      <c r="G6546" s="4">
        <f t="shared" si="514"/>
        <v>0.11704799999999693</v>
      </c>
      <c r="H6546" s="8">
        <f t="shared" si="515"/>
        <v>1.3700234303999283E-2</v>
      </c>
      <c r="J6546" s="8">
        <v>-611.875</v>
      </c>
      <c r="K6546" s="8">
        <f t="shared" si="511"/>
        <v>-611.875</v>
      </c>
    </row>
    <row r="6547" spans="1:11" x14ac:dyDescent="0.25">
      <c r="A6547" s="8">
        <v>6539</v>
      </c>
      <c r="B6547" s="8">
        <v>10</v>
      </c>
      <c r="C6547" s="8">
        <v>109073</v>
      </c>
      <c r="D6547" s="8">
        <f t="shared" si="512"/>
        <v>109.07299999999999</v>
      </c>
      <c r="E6547" s="8">
        <v>109.20646499999999</v>
      </c>
      <c r="F6547" s="4">
        <f t="shared" si="513"/>
        <v>0.13346500000000106</v>
      </c>
      <c r="G6547" s="4">
        <f t="shared" si="514"/>
        <v>0.13346500000000106</v>
      </c>
      <c r="H6547" s="8">
        <f t="shared" si="515"/>
        <v>1.7812906225000282E-2</v>
      </c>
      <c r="J6547" s="8">
        <v>-1066.92</v>
      </c>
      <c r="K6547" s="8">
        <f t="shared" si="511"/>
        <v>-1066.92</v>
      </c>
    </row>
    <row r="6548" spans="1:11" x14ac:dyDescent="0.25">
      <c r="A6548" s="8">
        <v>6540</v>
      </c>
      <c r="B6548" s="8">
        <v>11</v>
      </c>
      <c r="C6548" s="8">
        <v>108388</v>
      </c>
      <c r="D6548" s="8">
        <f t="shared" si="512"/>
        <v>108.38800000000001</v>
      </c>
      <c r="E6548" s="8">
        <v>108.487798</v>
      </c>
      <c r="F6548" s="4">
        <f t="shared" si="513"/>
        <v>9.9797999999992726E-2</v>
      </c>
      <c r="G6548" s="4">
        <f t="shared" si="514"/>
        <v>9.9797999999992726E-2</v>
      </c>
      <c r="H6548" s="8">
        <f t="shared" si="515"/>
        <v>9.9596408039985488E-3</v>
      </c>
      <c r="J6548" s="8">
        <v>-1066.92</v>
      </c>
      <c r="K6548" s="8">
        <f t="shared" si="511"/>
        <v>-1066.92</v>
      </c>
    </row>
    <row r="6549" spans="1:11" x14ac:dyDescent="0.25">
      <c r="A6549" s="8">
        <v>6541</v>
      </c>
      <c r="B6549" s="8">
        <v>12</v>
      </c>
      <c r="C6549" s="8">
        <v>107984</v>
      </c>
      <c r="D6549" s="8">
        <f t="shared" si="512"/>
        <v>107.98399999999999</v>
      </c>
      <c r="E6549" s="8">
        <v>108.378103</v>
      </c>
      <c r="F6549" s="4">
        <f t="shared" si="513"/>
        <v>0.3941030000000012</v>
      </c>
      <c r="G6549" s="4">
        <f t="shared" si="514"/>
        <v>0.3941030000000012</v>
      </c>
      <c r="H6549" s="8">
        <f t="shared" si="515"/>
        <v>0.15531717460900094</v>
      </c>
      <c r="J6549" s="8">
        <v>-924.71500000000003</v>
      </c>
      <c r="K6549" s="8">
        <f t="shared" si="511"/>
        <v>-924.71500000000003</v>
      </c>
    </row>
    <row r="6550" spans="1:11" x14ac:dyDescent="0.25">
      <c r="A6550" s="8">
        <v>6542</v>
      </c>
      <c r="B6550" s="8">
        <v>13</v>
      </c>
      <c r="C6550" s="8">
        <v>107576</v>
      </c>
      <c r="D6550" s="8">
        <f t="shared" si="512"/>
        <v>107.57599999999999</v>
      </c>
      <c r="E6550" s="8">
        <v>107.958575</v>
      </c>
      <c r="F6550" s="4">
        <f t="shared" si="513"/>
        <v>0.38257500000000277</v>
      </c>
      <c r="G6550" s="4">
        <f t="shared" si="514"/>
        <v>0.38257500000000277</v>
      </c>
      <c r="H6550" s="8">
        <f t="shared" si="515"/>
        <v>0.14636363062500213</v>
      </c>
      <c r="J6550" s="8">
        <v>-924.71500000000003</v>
      </c>
      <c r="K6550" s="8">
        <f t="shared" si="511"/>
        <v>-924.71500000000003</v>
      </c>
    </row>
    <row r="6551" spans="1:11" x14ac:dyDescent="0.25">
      <c r="A6551" s="8">
        <v>6543</v>
      </c>
      <c r="B6551" s="8">
        <v>14</v>
      </c>
      <c r="C6551" s="8">
        <v>107323</v>
      </c>
      <c r="D6551" s="8">
        <f t="shared" si="512"/>
        <v>107.32299999999999</v>
      </c>
      <c r="E6551" s="8">
        <v>107.729839</v>
      </c>
      <c r="F6551" s="4">
        <f t="shared" si="513"/>
        <v>0.40683900000000506</v>
      </c>
      <c r="G6551" s="4">
        <f t="shared" si="514"/>
        <v>0.40683900000000506</v>
      </c>
      <c r="H6551" s="8">
        <f t="shared" si="515"/>
        <v>0.16551797192100412</v>
      </c>
      <c r="J6551" s="8">
        <v>-924.71500000000003</v>
      </c>
      <c r="K6551" s="8">
        <f t="shared" si="511"/>
        <v>-924.71500000000003</v>
      </c>
    </row>
    <row r="6552" spans="1:11" x14ac:dyDescent="0.25">
      <c r="A6552" s="8">
        <v>6544</v>
      </c>
      <c r="B6552" s="8">
        <v>15</v>
      </c>
      <c r="C6552" s="8">
        <v>102299</v>
      </c>
      <c r="D6552" s="8">
        <f t="shared" si="512"/>
        <v>102.29900000000001</v>
      </c>
      <c r="E6552" s="8">
        <v>103.732902</v>
      </c>
      <c r="F6552" s="4">
        <f t="shared" si="513"/>
        <v>1.4339019999999891</v>
      </c>
      <c r="G6552" s="4">
        <f t="shared" si="514"/>
        <v>1.4339019999999891</v>
      </c>
      <c r="H6552" s="8">
        <f t="shared" si="515"/>
        <v>2.0560749456039686</v>
      </c>
      <c r="J6552" s="8">
        <v>-924.71500000000003</v>
      </c>
      <c r="K6552" s="8">
        <f t="shared" si="511"/>
        <v>-924.71500000000003</v>
      </c>
    </row>
    <row r="6553" spans="1:11" x14ac:dyDescent="0.25">
      <c r="A6553" s="8">
        <v>6545</v>
      </c>
      <c r="B6553" s="8">
        <v>16</v>
      </c>
      <c r="C6553" s="8">
        <v>44191.199999999997</v>
      </c>
      <c r="D6553" s="8">
        <f t="shared" si="512"/>
        <v>44.191199999999995</v>
      </c>
      <c r="E6553" s="8">
        <v>45.400548000000001</v>
      </c>
      <c r="F6553" s="4">
        <f t="shared" si="513"/>
        <v>1.2093480000000056</v>
      </c>
      <c r="G6553" s="4">
        <f t="shared" si="514"/>
        <v>1.2093480000000056</v>
      </c>
      <c r="H6553" s="8">
        <f t="shared" si="515"/>
        <v>1.4625225851040136</v>
      </c>
      <c r="J6553" s="8">
        <v>34460.5</v>
      </c>
      <c r="K6553" s="8">
        <f t="shared" si="511"/>
        <v>34460.5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512"/>
        <v>-0.92471500000000006</v>
      </c>
      <c r="E6554" s="8">
        <v>-0.92471499999999995</v>
      </c>
      <c r="F6554" s="4">
        <f t="shared" si="513"/>
        <v>1.1102230246251565E-16</v>
      </c>
      <c r="G6554" s="4">
        <f t="shared" si="514"/>
        <v>1.1102230246251565E-16</v>
      </c>
      <c r="H6554" s="8">
        <f t="shared" si="515"/>
        <v>1.2325951644078309E-32</v>
      </c>
      <c r="J6554" s="8">
        <v>108952</v>
      </c>
      <c r="K6554" s="8">
        <f t="shared" si="511"/>
        <v>108952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512"/>
        <v>-0.61187499999999995</v>
      </c>
      <c r="E6555" s="8">
        <v>-0.61187499999999995</v>
      </c>
      <c r="F6555" s="4">
        <f t="shared" si="513"/>
        <v>0</v>
      </c>
      <c r="G6555" s="4">
        <f t="shared" si="514"/>
        <v>0</v>
      </c>
      <c r="H6555" s="8">
        <f t="shared" si="515"/>
        <v>0</v>
      </c>
      <c r="J6555" s="8">
        <v>107698</v>
      </c>
      <c r="K6555" s="8">
        <f t="shared" si="511"/>
        <v>107698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512"/>
        <v>-0.61187499999999995</v>
      </c>
      <c r="E6556" s="8">
        <v>-0.61187499999999995</v>
      </c>
      <c r="F6556" s="4">
        <f t="shared" si="513"/>
        <v>0</v>
      </c>
      <c r="G6556" s="4">
        <f t="shared" si="514"/>
        <v>0</v>
      </c>
      <c r="H6556" s="8">
        <f t="shared" si="515"/>
        <v>0</v>
      </c>
      <c r="J6556" s="8">
        <v>-924.71500000000003</v>
      </c>
      <c r="K6556" s="8">
        <f t="shared" si="511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512"/>
        <v>-0.61187499999999995</v>
      </c>
      <c r="E6557" s="8">
        <v>-0.61187499999999995</v>
      </c>
      <c r="F6557" s="4">
        <f t="shared" si="513"/>
        <v>0</v>
      </c>
      <c r="G6557" s="4">
        <f t="shared" si="514"/>
        <v>0</v>
      </c>
      <c r="H6557" s="8">
        <f t="shared" si="515"/>
        <v>0</v>
      </c>
      <c r="J6557" s="8">
        <v>-924.71500000000003</v>
      </c>
      <c r="K6557" s="8">
        <f t="shared" si="511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512"/>
        <v>-0.61187499999999995</v>
      </c>
      <c r="E6558" s="8">
        <v>-0.61187499999999995</v>
      </c>
      <c r="F6558" s="4">
        <f t="shared" si="513"/>
        <v>0</v>
      </c>
      <c r="G6558" s="4">
        <f t="shared" si="514"/>
        <v>0</v>
      </c>
      <c r="H6558" s="8">
        <f t="shared" si="515"/>
        <v>0</v>
      </c>
      <c r="J6558" s="8">
        <v>-924.71500000000003</v>
      </c>
      <c r="K6558" s="8">
        <f t="shared" si="511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512"/>
        <v>-0.61187499999999995</v>
      </c>
      <c r="E6559" s="8">
        <v>-0.61187499999999995</v>
      </c>
      <c r="F6559" s="4">
        <f t="shared" si="513"/>
        <v>0</v>
      </c>
      <c r="G6559" s="4">
        <f t="shared" si="514"/>
        <v>0</v>
      </c>
      <c r="H6559" s="8">
        <f t="shared" si="515"/>
        <v>0</v>
      </c>
      <c r="J6559" s="8">
        <v>-924.71500000000003</v>
      </c>
      <c r="K6559" s="8">
        <f t="shared" si="511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512"/>
        <v>-0.61187499999999995</v>
      </c>
      <c r="E6560" s="8">
        <v>-0.61187499999999995</v>
      </c>
      <c r="F6560" s="4">
        <f t="shared" si="513"/>
        <v>0</v>
      </c>
      <c r="G6560" s="4">
        <f t="shared" si="514"/>
        <v>0</v>
      </c>
      <c r="H6560" s="8">
        <f t="shared" si="515"/>
        <v>0</v>
      </c>
      <c r="J6560" s="8">
        <v>-611.875</v>
      </c>
      <c r="K6560" s="8">
        <f t="shared" si="511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512"/>
        <v>-0.61187499999999995</v>
      </c>
      <c r="E6561" s="8">
        <v>-0.61187499999999995</v>
      </c>
      <c r="F6561" s="4">
        <f t="shared" si="513"/>
        <v>0</v>
      </c>
      <c r="G6561" s="4">
        <f t="shared" si="514"/>
        <v>0</v>
      </c>
      <c r="H6561" s="8">
        <f t="shared" si="515"/>
        <v>0</v>
      </c>
      <c r="J6561" s="8">
        <v>-611.875</v>
      </c>
      <c r="K6561" s="8">
        <f t="shared" si="511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512"/>
        <v>-0.61187499999999995</v>
      </c>
      <c r="E6562" s="8">
        <v>-0.61187499999999995</v>
      </c>
      <c r="F6562" s="4">
        <f t="shared" si="513"/>
        <v>0</v>
      </c>
      <c r="G6562" s="4">
        <f t="shared" si="514"/>
        <v>0</v>
      </c>
      <c r="H6562" s="8">
        <f t="shared" si="515"/>
        <v>0</v>
      </c>
      <c r="J6562" s="8">
        <v>-611.875</v>
      </c>
      <c r="K6562" s="8">
        <f t="shared" si="511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512"/>
        <v>-0.61187499999999995</v>
      </c>
      <c r="E6563" s="8">
        <v>-0.61187499999999995</v>
      </c>
      <c r="F6563" s="4">
        <f t="shared" si="513"/>
        <v>0</v>
      </c>
      <c r="G6563" s="4">
        <f t="shared" si="514"/>
        <v>0</v>
      </c>
      <c r="H6563" s="8">
        <f t="shared" si="515"/>
        <v>0</v>
      </c>
      <c r="J6563" s="8">
        <v>-611.875</v>
      </c>
      <c r="K6563" s="8">
        <f t="shared" si="511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512"/>
        <v>-0.61187499999999995</v>
      </c>
      <c r="E6564" s="8">
        <v>-0.61187499999999995</v>
      </c>
      <c r="F6564" s="4">
        <f t="shared" si="513"/>
        <v>0</v>
      </c>
      <c r="G6564" s="4">
        <f t="shared" si="514"/>
        <v>0</v>
      </c>
      <c r="H6564" s="8">
        <f t="shared" si="515"/>
        <v>0</v>
      </c>
      <c r="J6564" s="8">
        <v>-611.875</v>
      </c>
      <c r="K6564" s="8">
        <f t="shared" si="511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512"/>
        <v>-0.61187499999999995</v>
      </c>
      <c r="E6565" s="8">
        <v>-0.61187499999999995</v>
      </c>
      <c r="F6565" s="4">
        <f t="shared" si="513"/>
        <v>0</v>
      </c>
      <c r="G6565" s="4">
        <f t="shared" si="514"/>
        <v>0</v>
      </c>
      <c r="H6565" s="8">
        <f t="shared" si="515"/>
        <v>0</v>
      </c>
      <c r="J6565" s="8">
        <v>-611.875</v>
      </c>
      <c r="K6565" s="8">
        <f t="shared" si="511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512"/>
        <v>-1.0669200000000001</v>
      </c>
      <c r="E6566" s="8">
        <v>-1.0669150000000001</v>
      </c>
      <c r="F6566" s="4">
        <f t="shared" si="513"/>
        <v>5.000000000032756E-6</v>
      </c>
      <c r="G6566" s="4">
        <f t="shared" si="514"/>
        <v>5.000000000032756E-6</v>
      </c>
      <c r="H6566" s="8">
        <f t="shared" si="515"/>
        <v>2.5000000000327561E-11</v>
      </c>
      <c r="J6566" s="8">
        <v>-611.875</v>
      </c>
      <c r="K6566" s="8">
        <f t="shared" si="511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512"/>
        <v>-1.0669200000000001</v>
      </c>
      <c r="E6567" s="8">
        <v>-1.0669150000000001</v>
      </c>
      <c r="F6567" s="4">
        <f t="shared" si="513"/>
        <v>5.000000000032756E-6</v>
      </c>
      <c r="G6567" s="4">
        <f t="shared" si="514"/>
        <v>5.000000000032756E-6</v>
      </c>
      <c r="H6567" s="8">
        <f t="shared" si="515"/>
        <v>2.5000000000327561E-11</v>
      </c>
      <c r="J6567" s="8">
        <v>-611.875</v>
      </c>
      <c r="K6567" s="8">
        <f t="shared" si="511"/>
        <v>-611.875</v>
      </c>
    </row>
    <row r="6568" spans="1:11" x14ac:dyDescent="0.25">
      <c r="A6568" s="8">
        <v>6560</v>
      </c>
      <c r="B6568" s="8">
        <v>7</v>
      </c>
      <c r="C6568" s="8">
        <v>-2718.68</v>
      </c>
      <c r="D6568" s="8">
        <f t="shared" si="512"/>
        <v>-2.71868</v>
      </c>
      <c r="E6568" s="8">
        <v>-2.7184119999999998</v>
      </c>
      <c r="F6568" s="4">
        <f t="shared" si="513"/>
        <v>2.68000000000157E-4</v>
      </c>
      <c r="G6568" s="4">
        <f t="shared" si="514"/>
        <v>2.68000000000157E-4</v>
      </c>
      <c r="H6568" s="8">
        <f t="shared" si="515"/>
        <v>7.1824000000084156E-8</v>
      </c>
      <c r="J6568" s="8">
        <v>-611.875</v>
      </c>
      <c r="K6568" s="8">
        <f t="shared" si="511"/>
        <v>-611.875</v>
      </c>
    </row>
    <row r="6569" spans="1:11" x14ac:dyDescent="0.25">
      <c r="A6569" s="8">
        <v>6561</v>
      </c>
      <c r="B6569" s="8">
        <v>8</v>
      </c>
      <c r="C6569" s="8">
        <v>10870.8</v>
      </c>
      <c r="D6569" s="8">
        <f t="shared" si="512"/>
        <v>10.870799999999999</v>
      </c>
      <c r="E6569" s="8">
        <v>10.575858999999999</v>
      </c>
      <c r="F6569" s="4">
        <f t="shared" si="513"/>
        <v>-0.29494099999999968</v>
      </c>
      <c r="G6569" s="4">
        <f t="shared" si="514"/>
        <v>0.29494099999999968</v>
      </c>
      <c r="H6569" s="8">
        <f t="shared" si="515"/>
        <v>8.6990193480999803E-2</v>
      </c>
      <c r="J6569" s="8">
        <v>-611.875</v>
      </c>
      <c r="K6569" s="8">
        <f t="shared" si="511"/>
        <v>-611.875</v>
      </c>
    </row>
    <row r="6570" spans="1:11" x14ac:dyDescent="0.25">
      <c r="A6570" s="8">
        <v>6562</v>
      </c>
      <c r="B6570" s="8">
        <v>9</v>
      </c>
      <c r="C6570" s="8">
        <v>93859.199999999997</v>
      </c>
      <c r="D6570" s="8">
        <f t="shared" si="512"/>
        <v>93.859200000000001</v>
      </c>
      <c r="E6570" s="8">
        <v>92.990538000000001</v>
      </c>
      <c r="F6570" s="4">
        <f t="shared" si="513"/>
        <v>-0.86866200000000049</v>
      </c>
      <c r="G6570" s="4">
        <f t="shared" si="514"/>
        <v>0.86866200000000049</v>
      </c>
      <c r="H6570" s="8">
        <f t="shared" si="515"/>
        <v>0.7545736702440009</v>
      </c>
      <c r="J6570" s="8">
        <v>-611.875</v>
      </c>
      <c r="K6570" s="8">
        <f t="shared" si="511"/>
        <v>-611.875</v>
      </c>
    </row>
    <row r="6571" spans="1:11" x14ac:dyDescent="0.25">
      <c r="A6571" s="8">
        <v>6563</v>
      </c>
      <c r="B6571" s="8">
        <v>10</v>
      </c>
      <c r="C6571" s="8">
        <v>71386.3</v>
      </c>
      <c r="D6571" s="8">
        <f t="shared" si="512"/>
        <v>71.386300000000006</v>
      </c>
      <c r="E6571" s="8">
        <v>70.834453999999994</v>
      </c>
      <c r="F6571" s="4">
        <f t="shared" si="513"/>
        <v>-0.55184600000001183</v>
      </c>
      <c r="G6571" s="4">
        <f t="shared" si="514"/>
        <v>0.55184600000001183</v>
      </c>
      <c r="H6571" s="8">
        <f t="shared" si="515"/>
        <v>0.30453400771601308</v>
      </c>
      <c r="J6571" s="8">
        <v>-1066.92</v>
      </c>
      <c r="K6571" s="8">
        <f t="shared" si="511"/>
        <v>-1066.92</v>
      </c>
    </row>
    <row r="6572" spans="1:11" x14ac:dyDescent="0.25">
      <c r="A6572" s="8">
        <v>6564</v>
      </c>
      <c r="B6572" s="8">
        <v>11</v>
      </c>
      <c r="C6572" s="8">
        <v>109526</v>
      </c>
      <c r="D6572" s="8">
        <f t="shared" si="512"/>
        <v>109.526</v>
      </c>
      <c r="E6572" s="8">
        <v>109.864739</v>
      </c>
      <c r="F6572" s="4">
        <f t="shared" si="513"/>
        <v>0.3387390000000039</v>
      </c>
      <c r="G6572" s="4">
        <f t="shared" si="514"/>
        <v>0.3387390000000039</v>
      </c>
      <c r="H6572" s="8">
        <f t="shared" si="515"/>
        <v>0.11474411012100263</v>
      </c>
      <c r="J6572" s="8">
        <v>-1112.57</v>
      </c>
      <c r="K6572" s="8">
        <f t="shared" ref="K6572:K6635" si="516">J6572</f>
        <v>-1112.57</v>
      </c>
    </row>
    <row r="6573" spans="1:11" x14ac:dyDescent="0.25">
      <c r="A6573" s="8">
        <v>6565</v>
      </c>
      <c r="B6573" s="8">
        <v>12</v>
      </c>
      <c r="C6573" s="8">
        <v>84321.8</v>
      </c>
      <c r="D6573" s="8">
        <f t="shared" si="512"/>
        <v>84.321799999999996</v>
      </c>
      <c r="E6573" s="8">
        <v>84.700036999999995</v>
      </c>
      <c r="F6573" s="4">
        <f t="shared" si="513"/>
        <v>0.3782369999999986</v>
      </c>
      <c r="G6573" s="4">
        <f t="shared" si="514"/>
        <v>0.3782369999999986</v>
      </c>
      <c r="H6573" s="8">
        <f t="shared" si="515"/>
        <v>0.14306322816899894</v>
      </c>
      <c r="J6573" s="8">
        <v>44591</v>
      </c>
      <c r="K6573" s="8">
        <f t="shared" si="516"/>
        <v>44591</v>
      </c>
    </row>
    <row r="6574" spans="1:11" x14ac:dyDescent="0.25">
      <c r="A6574" s="8">
        <v>6566</v>
      </c>
      <c r="B6574" s="8">
        <v>13</v>
      </c>
      <c r="C6574" s="8">
        <v>98851.1</v>
      </c>
      <c r="D6574" s="8">
        <f t="shared" si="512"/>
        <v>98.851100000000002</v>
      </c>
      <c r="E6574" s="8">
        <v>99.684589000000003</v>
      </c>
      <c r="F6574" s="4">
        <f t="shared" si="513"/>
        <v>0.83348900000000015</v>
      </c>
      <c r="G6574" s="4">
        <f t="shared" si="514"/>
        <v>0.83348900000000015</v>
      </c>
      <c r="H6574" s="8">
        <f t="shared" si="515"/>
        <v>0.69470391312100022</v>
      </c>
      <c r="J6574" s="8">
        <v>111512</v>
      </c>
      <c r="K6574" s="8">
        <f t="shared" si="516"/>
        <v>111512</v>
      </c>
    </row>
    <row r="6575" spans="1:11" x14ac:dyDescent="0.25">
      <c r="A6575" s="8">
        <v>6567</v>
      </c>
      <c r="B6575" s="8">
        <v>14</v>
      </c>
      <c r="C6575" s="8">
        <v>45475.199999999997</v>
      </c>
      <c r="D6575" s="8">
        <f t="shared" si="512"/>
        <v>45.475199999999994</v>
      </c>
      <c r="E6575" s="8">
        <v>46.167721</v>
      </c>
      <c r="F6575" s="4">
        <f t="shared" si="513"/>
        <v>0.69252100000000638</v>
      </c>
      <c r="G6575" s="4">
        <f t="shared" si="514"/>
        <v>0.69252100000000638</v>
      </c>
      <c r="H6575" s="8">
        <f t="shared" si="515"/>
        <v>0.47958533544100884</v>
      </c>
      <c r="J6575" s="8">
        <v>110241</v>
      </c>
      <c r="K6575" s="8">
        <f t="shared" si="516"/>
        <v>110241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512"/>
        <v>-0.92471500000000006</v>
      </c>
      <c r="E6576" s="8">
        <v>-0.92471499999999995</v>
      </c>
      <c r="F6576" s="4">
        <f t="shared" si="513"/>
        <v>1.1102230246251565E-16</v>
      </c>
      <c r="G6576" s="4">
        <f t="shared" si="514"/>
        <v>1.1102230246251565E-16</v>
      </c>
      <c r="H6576" s="8">
        <f t="shared" si="515"/>
        <v>1.2325951644078309E-32</v>
      </c>
      <c r="J6576" s="8">
        <v>109188</v>
      </c>
      <c r="K6576" s="8">
        <f t="shared" si="516"/>
        <v>109188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512"/>
        <v>-0.92471500000000006</v>
      </c>
      <c r="E6577" s="8">
        <v>-0.92471499999999995</v>
      </c>
      <c r="F6577" s="4">
        <f t="shared" si="513"/>
        <v>1.1102230246251565E-16</v>
      </c>
      <c r="G6577" s="4">
        <f t="shared" si="514"/>
        <v>1.1102230246251565E-16</v>
      </c>
      <c r="H6577" s="8">
        <f t="shared" si="515"/>
        <v>1.2325951644078309E-32</v>
      </c>
      <c r="J6577" s="8">
        <v>108489</v>
      </c>
      <c r="K6577" s="8">
        <f t="shared" si="516"/>
        <v>108489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512"/>
        <v>-0.92471500000000006</v>
      </c>
      <c r="E6578" s="8">
        <v>-0.92471499999999995</v>
      </c>
      <c r="F6578" s="4">
        <f t="shared" si="513"/>
        <v>1.1102230246251565E-16</v>
      </c>
      <c r="G6578" s="4">
        <f t="shared" si="514"/>
        <v>1.1102230246251565E-16</v>
      </c>
      <c r="H6578" s="8">
        <f t="shared" si="515"/>
        <v>1.2325951644078309E-32</v>
      </c>
      <c r="J6578" s="8">
        <v>108505</v>
      </c>
      <c r="K6578" s="8">
        <f t="shared" si="516"/>
        <v>108505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512"/>
        <v>-0.61187499999999995</v>
      </c>
      <c r="E6579" s="8">
        <v>-0.61187499999999995</v>
      </c>
      <c r="F6579" s="4">
        <f t="shared" si="513"/>
        <v>0</v>
      </c>
      <c r="G6579" s="4">
        <f t="shared" si="514"/>
        <v>0</v>
      </c>
      <c r="H6579" s="8">
        <f t="shared" si="515"/>
        <v>0</v>
      </c>
      <c r="J6579" s="8">
        <v>107920</v>
      </c>
      <c r="K6579" s="8">
        <f t="shared" si="516"/>
        <v>107920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512"/>
        <v>-0.61187499999999995</v>
      </c>
      <c r="E6580" s="8">
        <v>-0.61187499999999995</v>
      </c>
      <c r="F6580" s="4">
        <f t="shared" si="513"/>
        <v>0</v>
      </c>
      <c r="G6580" s="4">
        <f t="shared" si="514"/>
        <v>0</v>
      </c>
      <c r="H6580" s="8">
        <f t="shared" si="515"/>
        <v>0</v>
      </c>
      <c r="J6580" s="8">
        <v>107699</v>
      </c>
      <c r="K6580" s="8">
        <f t="shared" si="516"/>
        <v>107699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512"/>
        <v>-0.61187499999999995</v>
      </c>
      <c r="E6581" s="8">
        <v>-0.61187499999999995</v>
      </c>
      <c r="F6581" s="4">
        <f t="shared" si="513"/>
        <v>0</v>
      </c>
      <c r="G6581" s="4">
        <f t="shared" si="514"/>
        <v>0</v>
      </c>
      <c r="H6581" s="8">
        <f t="shared" si="515"/>
        <v>0</v>
      </c>
      <c r="J6581" s="8">
        <v>103773</v>
      </c>
      <c r="K6581" s="8">
        <f t="shared" si="516"/>
        <v>103773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512"/>
        <v>-0.61187499999999995</v>
      </c>
      <c r="E6582" s="8">
        <v>-0.61187499999999995</v>
      </c>
      <c r="F6582" s="4">
        <f t="shared" si="513"/>
        <v>0</v>
      </c>
      <c r="G6582" s="4">
        <f t="shared" si="514"/>
        <v>0</v>
      </c>
      <c r="H6582" s="8">
        <f t="shared" si="515"/>
        <v>0</v>
      </c>
      <c r="J6582" s="8">
        <v>45557.2</v>
      </c>
      <c r="K6582" s="8">
        <f t="shared" si="516"/>
        <v>45557.2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512"/>
        <v>-0.61187499999999995</v>
      </c>
      <c r="E6583" s="8">
        <v>-0.61187499999999995</v>
      </c>
      <c r="F6583" s="4">
        <f t="shared" si="513"/>
        <v>0</v>
      </c>
      <c r="G6583" s="4">
        <f t="shared" si="514"/>
        <v>0</v>
      </c>
      <c r="H6583" s="8">
        <f t="shared" si="515"/>
        <v>0</v>
      </c>
      <c r="J6583" s="8">
        <v>-924.71500000000003</v>
      </c>
      <c r="K6583" s="8">
        <f t="shared" si="516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512"/>
        <v>-0.61187499999999995</v>
      </c>
      <c r="E6584" s="8">
        <v>-0.61187499999999995</v>
      </c>
      <c r="F6584" s="4">
        <f t="shared" si="513"/>
        <v>0</v>
      </c>
      <c r="G6584" s="4">
        <f t="shared" si="514"/>
        <v>0</v>
      </c>
      <c r="H6584" s="8">
        <f t="shared" si="515"/>
        <v>0</v>
      </c>
      <c r="J6584" s="8">
        <v>-611.875</v>
      </c>
      <c r="K6584" s="8">
        <f t="shared" si="516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512"/>
        <v>-0.61187499999999995</v>
      </c>
      <c r="E6585" s="8">
        <v>-0.61187499999999995</v>
      </c>
      <c r="F6585" s="4">
        <f t="shared" si="513"/>
        <v>0</v>
      </c>
      <c r="G6585" s="4">
        <f t="shared" si="514"/>
        <v>0</v>
      </c>
      <c r="H6585" s="8">
        <f t="shared" si="515"/>
        <v>0</v>
      </c>
      <c r="J6585" s="8">
        <v>-611.875</v>
      </c>
      <c r="K6585" s="8">
        <f t="shared" si="516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512"/>
        <v>-0.61187499999999995</v>
      </c>
      <c r="E6586" s="8">
        <v>-0.61187499999999995</v>
      </c>
      <c r="F6586" s="4">
        <f t="shared" si="513"/>
        <v>0</v>
      </c>
      <c r="G6586" s="4">
        <f t="shared" si="514"/>
        <v>0</v>
      </c>
      <c r="H6586" s="8">
        <f t="shared" si="515"/>
        <v>0</v>
      </c>
      <c r="J6586" s="8">
        <v>-611.875</v>
      </c>
      <c r="K6586" s="8">
        <f t="shared" si="516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512"/>
        <v>-0.61187499999999995</v>
      </c>
      <c r="E6587" s="8">
        <v>-0.61187499999999995</v>
      </c>
      <c r="F6587" s="4">
        <f t="shared" si="513"/>
        <v>0</v>
      </c>
      <c r="G6587" s="4">
        <f t="shared" si="514"/>
        <v>0</v>
      </c>
      <c r="H6587" s="8">
        <f t="shared" si="515"/>
        <v>0</v>
      </c>
      <c r="J6587" s="8">
        <v>-611.875</v>
      </c>
      <c r="K6587" s="8">
        <f t="shared" si="516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512"/>
        <v>-0.61187499999999995</v>
      </c>
      <c r="E6588" s="8">
        <v>-0.61187499999999995</v>
      </c>
      <c r="F6588" s="4">
        <f t="shared" si="513"/>
        <v>0</v>
      </c>
      <c r="G6588" s="4">
        <f t="shared" si="514"/>
        <v>0</v>
      </c>
      <c r="H6588" s="8">
        <f t="shared" si="515"/>
        <v>0</v>
      </c>
      <c r="J6588" s="8">
        <v>-611.875</v>
      </c>
      <c r="K6588" s="8">
        <f t="shared" si="516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512"/>
        <v>-0.61187499999999995</v>
      </c>
      <c r="E6589" s="8">
        <v>-0.61187499999999995</v>
      </c>
      <c r="F6589" s="4">
        <f t="shared" si="513"/>
        <v>0</v>
      </c>
      <c r="G6589" s="4">
        <f t="shared" si="514"/>
        <v>0</v>
      </c>
      <c r="H6589" s="8">
        <f t="shared" si="515"/>
        <v>0</v>
      </c>
      <c r="J6589" s="8">
        <v>-611.875</v>
      </c>
      <c r="K6589" s="8">
        <f t="shared" si="516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512"/>
        <v>-1.0669200000000001</v>
      </c>
      <c r="E6590" s="8">
        <v>-1.0669150000000001</v>
      </c>
      <c r="F6590" s="4">
        <f t="shared" si="513"/>
        <v>5.000000000032756E-6</v>
      </c>
      <c r="G6590" s="4">
        <f t="shared" si="514"/>
        <v>5.000000000032756E-6</v>
      </c>
      <c r="H6590" s="8">
        <f t="shared" si="515"/>
        <v>2.5000000000327561E-11</v>
      </c>
      <c r="J6590" s="8">
        <v>-611.875</v>
      </c>
      <c r="K6590" s="8">
        <f t="shared" si="516"/>
        <v>-611.875</v>
      </c>
    </row>
    <row r="6591" spans="1:11" x14ac:dyDescent="0.25">
      <c r="A6591" s="8">
        <v>6583</v>
      </c>
      <c r="B6591" s="8">
        <v>6</v>
      </c>
      <c r="C6591" s="8">
        <v>-2419.5100000000002</v>
      </c>
      <c r="D6591" s="8">
        <f t="shared" si="512"/>
        <v>-2.4195100000000003</v>
      </c>
      <c r="E6591" s="8">
        <v>-2.417761</v>
      </c>
      <c r="F6591" s="4">
        <f t="shared" si="513"/>
        <v>1.7490000000002226E-3</v>
      </c>
      <c r="G6591" s="4">
        <f t="shared" si="514"/>
        <v>1.7490000000002226E-3</v>
      </c>
      <c r="H6591" s="8">
        <f t="shared" si="515"/>
        <v>3.0590010000007785E-6</v>
      </c>
      <c r="J6591" s="8">
        <v>-611.875</v>
      </c>
      <c r="K6591" s="8">
        <f t="shared" si="516"/>
        <v>-611.875</v>
      </c>
    </row>
    <row r="6592" spans="1:11" x14ac:dyDescent="0.25">
      <c r="A6592" s="8">
        <v>6584</v>
      </c>
      <c r="B6592" s="8">
        <v>7</v>
      </c>
      <c r="C6592" s="8">
        <v>64810.400000000001</v>
      </c>
      <c r="D6592" s="8">
        <f t="shared" si="512"/>
        <v>64.810400000000001</v>
      </c>
      <c r="E6592" s="8">
        <v>63.529604999999997</v>
      </c>
      <c r="F6592" s="4">
        <f t="shared" si="513"/>
        <v>-1.2807950000000048</v>
      </c>
      <c r="G6592" s="4">
        <f t="shared" si="514"/>
        <v>1.2807950000000048</v>
      </c>
      <c r="H6592" s="8">
        <f t="shared" si="515"/>
        <v>1.6404358320250123</v>
      </c>
      <c r="J6592" s="8">
        <v>-611.875</v>
      </c>
      <c r="K6592" s="8">
        <f t="shared" si="516"/>
        <v>-611.875</v>
      </c>
    </row>
    <row r="6593" spans="1:11" x14ac:dyDescent="0.25">
      <c r="A6593" s="8">
        <v>6585</v>
      </c>
      <c r="B6593" s="8">
        <v>8</v>
      </c>
      <c r="C6593" s="8">
        <v>111005</v>
      </c>
      <c r="D6593" s="8">
        <f t="shared" si="512"/>
        <v>111.005</v>
      </c>
      <c r="E6593" s="8">
        <v>111.37903300000001</v>
      </c>
      <c r="F6593" s="4">
        <f t="shared" si="513"/>
        <v>0.37403300000001138</v>
      </c>
      <c r="G6593" s="4">
        <f t="shared" si="514"/>
        <v>0.37403300000001138</v>
      </c>
      <c r="H6593" s="8">
        <f t="shared" si="515"/>
        <v>0.13990068508900852</v>
      </c>
      <c r="J6593" s="8">
        <v>-611.875</v>
      </c>
      <c r="K6593" s="8">
        <f t="shared" si="516"/>
        <v>-611.875</v>
      </c>
    </row>
    <row r="6594" spans="1:11" x14ac:dyDescent="0.25">
      <c r="A6594" s="8">
        <v>6586</v>
      </c>
      <c r="B6594" s="8">
        <v>9</v>
      </c>
      <c r="C6594" s="8">
        <v>110051</v>
      </c>
      <c r="D6594" s="8">
        <f t="shared" si="512"/>
        <v>110.051</v>
      </c>
      <c r="E6594" s="8">
        <v>110.194802</v>
      </c>
      <c r="F6594" s="4">
        <f t="shared" si="513"/>
        <v>0.14380199999999377</v>
      </c>
      <c r="G6594" s="4">
        <f t="shared" si="514"/>
        <v>0.14380199999999377</v>
      </c>
      <c r="H6594" s="8">
        <f t="shared" si="515"/>
        <v>2.0679015203998209E-2</v>
      </c>
      <c r="J6594" s="8">
        <v>-611.875</v>
      </c>
      <c r="K6594" s="8">
        <f t="shared" si="516"/>
        <v>-611.875</v>
      </c>
    </row>
    <row r="6595" spans="1:11" x14ac:dyDescent="0.25">
      <c r="A6595" s="8">
        <v>6587</v>
      </c>
      <c r="B6595" s="8">
        <v>10</v>
      </c>
      <c r="C6595" s="8">
        <v>109220</v>
      </c>
      <c r="D6595" s="8">
        <f t="shared" si="512"/>
        <v>109.22</v>
      </c>
      <c r="E6595" s="8">
        <v>109.59603199999999</v>
      </c>
      <c r="F6595" s="4">
        <f t="shared" si="513"/>
        <v>0.37603199999999504</v>
      </c>
      <c r="G6595" s="4">
        <f t="shared" si="514"/>
        <v>0.37603199999999504</v>
      </c>
      <c r="H6595" s="8">
        <f t="shared" si="515"/>
        <v>0.14140006502399627</v>
      </c>
      <c r="J6595" s="8">
        <v>-1066.92</v>
      </c>
      <c r="K6595" s="8">
        <f t="shared" si="516"/>
        <v>-1066.92</v>
      </c>
    </row>
    <row r="6596" spans="1:11" x14ac:dyDescent="0.25">
      <c r="A6596" s="8">
        <v>6588</v>
      </c>
      <c r="B6596" s="8">
        <v>11</v>
      </c>
      <c r="C6596" s="8">
        <v>108695</v>
      </c>
      <c r="D6596" s="8">
        <f t="shared" si="512"/>
        <v>108.69499999999999</v>
      </c>
      <c r="E6596" s="8">
        <v>109.019147</v>
      </c>
      <c r="F6596" s="4">
        <f t="shared" si="513"/>
        <v>0.32414700000001062</v>
      </c>
      <c r="G6596" s="4">
        <f t="shared" si="514"/>
        <v>0.32414700000001062</v>
      </c>
      <c r="H6596" s="8">
        <f t="shared" si="515"/>
        <v>0.10507127760900689</v>
      </c>
      <c r="J6596" s="8">
        <v>-1066.92</v>
      </c>
      <c r="K6596" s="8">
        <f t="shared" si="516"/>
        <v>-1066.92</v>
      </c>
    </row>
    <row r="6597" spans="1:11" x14ac:dyDescent="0.25">
      <c r="A6597" s="8">
        <v>6589</v>
      </c>
      <c r="B6597" s="8">
        <v>12</v>
      </c>
      <c r="C6597" s="8">
        <v>108094</v>
      </c>
      <c r="D6597" s="8">
        <f t="shared" si="512"/>
        <v>108.09399999999999</v>
      </c>
      <c r="E6597" s="8">
        <v>108.58987500000001</v>
      </c>
      <c r="F6597" s="4">
        <f t="shared" si="513"/>
        <v>0.49587500000001228</v>
      </c>
      <c r="G6597" s="4">
        <f t="shared" si="514"/>
        <v>0.49587500000001228</v>
      </c>
      <c r="H6597" s="8">
        <f t="shared" si="515"/>
        <v>0.24589201562501217</v>
      </c>
      <c r="J6597" s="8">
        <v>-2718.07</v>
      </c>
      <c r="K6597" s="8">
        <f t="shared" si="516"/>
        <v>-2718.07</v>
      </c>
    </row>
    <row r="6598" spans="1:11" x14ac:dyDescent="0.25">
      <c r="A6598" s="8">
        <v>6590</v>
      </c>
      <c r="B6598" s="8">
        <v>13</v>
      </c>
      <c r="C6598" s="8">
        <v>107708</v>
      </c>
      <c r="D6598" s="8">
        <f t="shared" si="512"/>
        <v>107.708</v>
      </c>
      <c r="E6598" s="8">
        <v>108.04482899999999</v>
      </c>
      <c r="F6598" s="4">
        <f t="shared" si="513"/>
        <v>0.33682899999999449</v>
      </c>
      <c r="G6598" s="4">
        <f t="shared" si="514"/>
        <v>0.33682899999999449</v>
      </c>
      <c r="H6598" s="8">
        <f t="shared" si="515"/>
        <v>0.11345377524099629</v>
      </c>
      <c r="J6598" s="8">
        <v>10753.1</v>
      </c>
      <c r="K6598" s="8">
        <f t="shared" si="516"/>
        <v>10753.1</v>
      </c>
    </row>
    <row r="6599" spans="1:11" x14ac:dyDescent="0.25">
      <c r="A6599" s="8">
        <v>6591</v>
      </c>
      <c r="B6599" s="8">
        <v>14</v>
      </c>
      <c r="C6599" s="8">
        <v>107549</v>
      </c>
      <c r="D6599" s="8">
        <f t="shared" si="512"/>
        <v>107.54900000000001</v>
      </c>
      <c r="E6599" s="8">
        <v>107.895595</v>
      </c>
      <c r="F6599" s="4">
        <f t="shared" si="513"/>
        <v>0.34659499999999355</v>
      </c>
      <c r="G6599" s="4">
        <f t="shared" si="514"/>
        <v>0.34659499999999355</v>
      </c>
      <c r="H6599" s="8">
        <f t="shared" si="515"/>
        <v>0.12012809402499552</v>
      </c>
      <c r="J6599" s="8">
        <v>93179.8</v>
      </c>
      <c r="K6599" s="8">
        <f t="shared" si="516"/>
        <v>93179.8</v>
      </c>
    </row>
    <row r="6600" spans="1:11" x14ac:dyDescent="0.25">
      <c r="A6600" s="8">
        <v>6592</v>
      </c>
      <c r="B6600" s="8">
        <v>15</v>
      </c>
      <c r="C6600" s="8">
        <v>104466</v>
      </c>
      <c r="D6600" s="8">
        <f t="shared" si="512"/>
        <v>104.46599999999999</v>
      </c>
      <c r="E6600" s="8">
        <v>105.58004200000001</v>
      </c>
      <c r="F6600" s="4">
        <f t="shared" si="513"/>
        <v>1.114042000000012</v>
      </c>
      <c r="G6600" s="4">
        <f t="shared" si="514"/>
        <v>1.114042000000012</v>
      </c>
      <c r="H6600" s="8">
        <f t="shared" si="515"/>
        <v>1.2410895777640267</v>
      </c>
      <c r="J6600" s="8">
        <v>70943.600000000006</v>
      </c>
      <c r="K6600" s="8">
        <f t="shared" si="516"/>
        <v>70943.600000000006</v>
      </c>
    </row>
    <row r="6601" spans="1:11" x14ac:dyDescent="0.25">
      <c r="A6601" s="8">
        <v>6593</v>
      </c>
      <c r="B6601" s="8">
        <v>16</v>
      </c>
      <c r="C6601" s="8">
        <v>26640.6</v>
      </c>
      <c r="D6601" s="8">
        <f t="shared" ref="D6601:D6664" si="517">C6601/1000</f>
        <v>26.640599999999999</v>
      </c>
      <c r="E6601" s="8">
        <v>27.450510999999999</v>
      </c>
      <c r="F6601" s="4">
        <f t="shared" ref="F6601:F6664" si="518">(E6601- D6601)</f>
        <v>0.8099109999999996</v>
      </c>
      <c r="G6601" s="4">
        <f t="shared" ref="G6601:G6664" si="519">ABS(F6601)</f>
        <v>0.8099109999999996</v>
      </c>
      <c r="H6601" s="8">
        <f t="shared" ref="H6601:H6664" si="520">(G6601^2)</f>
        <v>0.65595582792099938</v>
      </c>
      <c r="J6601" s="8">
        <v>109833</v>
      </c>
      <c r="K6601" s="8">
        <f t="shared" si="516"/>
        <v>109833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517"/>
        <v>-0.92471500000000006</v>
      </c>
      <c r="E6602" s="8">
        <v>-0.92471499999999995</v>
      </c>
      <c r="F6602" s="4">
        <f t="shared" si="518"/>
        <v>1.1102230246251565E-16</v>
      </c>
      <c r="G6602" s="4">
        <f t="shared" si="519"/>
        <v>1.1102230246251565E-16</v>
      </c>
      <c r="H6602" s="8">
        <f t="shared" si="520"/>
        <v>1.2325951644078309E-32</v>
      </c>
      <c r="J6602" s="8">
        <v>84811.3</v>
      </c>
      <c r="K6602" s="8">
        <f t="shared" si="516"/>
        <v>84811.3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517"/>
        <v>-0.61187499999999995</v>
      </c>
      <c r="E6603" s="8">
        <v>-0.61187499999999995</v>
      </c>
      <c r="F6603" s="4">
        <f t="shared" si="518"/>
        <v>0</v>
      </c>
      <c r="G6603" s="4">
        <f t="shared" si="519"/>
        <v>0</v>
      </c>
      <c r="H6603" s="8">
        <f t="shared" si="520"/>
        <v>0</v>
      </c>
      <c r="J6603" s="8">
        <v>99727.4</v>
      </c>
      <c r="K6603" s="8">
        <f t="shared" si="516"/>
        <v>99727.4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517"/>
        <v>-0.61187499999999995</v>
      </c>
      <c r="E6604" s="8">
        <v>-0.61187499999999995</v>
      </c>
      <c r="F6604" s="4">
        <f t="shared" si="518"/>
        <v>0</v>
      </c>
      <c r="G6604" s="4">
        <f t="shared" si="519"/>
        <v>0</v>
      </c>
      <c r="H6604" s="8">
        <f t="shared" si="520"/>
        <v>0</v>
      </c>
      <c r="J6604" s="8">
        <v>46323.8</v>
      </c>
      <c r="K6604" s="8">
        <f t="shared" si="516"/>
        <v>46323.8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517"/>
        <v>-0.61187499999999995</v>
      </c>
      <c r="E6605" s="8">
        <v>-0.61187499999999995</v>
      </c>
      <c r="F6605" s="4">
        <f t="shared" si="518"/>
        <v>0</v>
      </c>
      <c r="G6605" s="4">
        <f t="shared" si="519"/>
        <v>0</v>
      </c>
      <c r="H6605" s="8">
        <f t="shared" si="520"/>
        <v>0</v>
      </c>
      <c r="J6605" s="8">
        <v>-924.71500000000003</v>
      </c>
      <c r="K6605" s="8">
        <f t="shared" si="516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517"/>
        <v>-0.61187499999999995</v>
      </c>
      <c r="E6606" s="8">
        <v>-0.61187499999999995</v>
      </c>
      <c r="F6606" s="4">
        <f t="shared" si="518"/>
        <v>0</v>
      </c>
      <c r="G6606" s="4">
        <f t="shared" si="519"/>
        <v>0</v>
      </c>
      <c r="H6606" s="8">
        <f t="shared" si="520"/>
        <v>0</v>
      </c>
      <c r="J6606" s="8">
        <v>-924.71500000000003</v>
      </c>
      <c r="K6606" s="8">
        <f t="shared" si="516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517"/>
        <v>-0.61187499999999995</v>
      </c>
      <c r="E6607" s="8">
        <v>-0.61187499999999995</v>
      </c>
      <c r="F6607" s="4">
        <f t="shared" si="518"/>
        <v>0</v>
      </c>
      <c r="G6607" s="4">
        <f t="shared" si="519"/>
        <v>0</v>
      </c>
      <c r="H6607" s="8">
        <f t="shared" si="520"/>
        <v>0</v>
      </c>
      <c r="J6607" s="8">
        <v>-924.71500000000003</v>
      </c>
      <c r="K6607" s="8">
        <f t="shared" si="516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517"/>
        <v>-0.61187499999999995</v>
      </c>
      <c r="E6608" s="8">
        <v>-0.61187499999999995</v>
      </c>
      <c r="F6608" s="4">
        <f t="shared" si="518"/>
        <v>0</v>
      </c>
      <c r="G6608" s="4">
        <f t="shared" si="519"/>
        <v>0</v>
      </c>
      <c r="H6608" s="8">
        <f t="shared" si="520"/>
        <v>0</v>
      </c>
      <c r="J6608" s="8">
        <v>-611.875</v>
      </c>
      <c r="K6608" s="8">
        <f t="shared" si="516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517"/>
        <v>-0.61187499999999995</v>
      </c>
      <c r="E6609" s="8">
        <v>-0.61187499999999995</v>
      </c>
      <c r="F6609" s="4">
        <f t="shared" si="518"/>
        <v>0</v>
      </c>
      <c r="G6609" s="4">
        <f t="shared" si="519"/>
        <v>0</v>
      </c>
      <c r="H6609" s="8">
        <f t="shared" si="520"/>
        <v>0</v>
      </c>
      <c r="J6609" s="8">
        <v>-611.875</v>
      </c>
      <c r="K6609" s="8">
        <f t="shared" si="516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517"/>
        <v>-0.61187499999999995</v>
      </c>
      <c r="E6610" s="8">
        <v>-0.61187499999999995</v>
      </c>
      <c r="F6610" s="4">
        <f t="shared" si="518"/>
        <v>0</v>
      </c>
      <c r="G6610" s="4">
        <f t="shared" si="519"/>
        <v>0</v>
      </c>
      <c r="H6610" s="8">
        <f t="shared" si="520"/>
        <v>0</v>
      </c>
      <c r="J6610" s="8">
        <v>-611.875</v>
      </c>
      <c r="K6610" s="8">
        <f t="shared" si="516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517"/>
        <v>-0.61187499999999995</v>
      </c>
      <c r="E6611" s="8">
        <v>-0.61187499999999995</v>
      </c>
      <c r="F6611" s="4">
        <f t="shared" si="518"/>
        <v>0</v>
      </c>
      <c r="G6611" s="4">
        <f t="shared" si="519"/>
        <v>0</v>
      </c>
      <c r="H6611" s="8">
        <f t="shared" si="520"/>
        <v>0</v>
      </c>
      <c r="J6611" s="8">
        <v>-611.875</v>
      </c>
      <c r="K6611" s="8">
        <f t="shared" si="516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517"/>
        <v>-0.61187499999999995</v>
      </c>
      <c r="E6612" s="8">
        <v>-0.61187499999999995</v>
      </c>
      <c r="F6612" s="4">
        <f t="shared" si="518"/>
        <v>0</v>
      </c>
      <c r="G6612" s="4">
        <f t="shared" si="519"/>
        <v>0</v>
      </c>
      <c r="H6612" s="8">
        <f t="shared" si="520"/>
        <v>0</v>
      </c>
      <c r="J6612" s="8">
        <v>-611.875</v>
      </c>
      <c r="K6612" s="8">
        <f t="shared" si="516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517"/>
        <v>-0.61187499999999995</v>
      </c>
      <c r="E6613" s="8">
        <v>-0.61187499999999995</v>
      </c>
      <c r="F6613" s="4">
        <f t="shared" si="518"/>
        <v>0</v>
      </c>
      <c r="G6613" s="4">
        <f t="shared" si="519"/>
        <v>0</v>
      </c>
      <c r="H6613" s="8">
        <f t="shared" si="520"/>
        <v>0</v>
      </c>
      <c r="J6613" s="8">
        <v>-611.875</v>
      </c>
      <c r="K6613" s="8">
        <f t="shared" si="516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517"/>
        <v>-1.0669200000000001</v>
      </c>
      <c r="E6614" s="8">
        <v>-1.0669150000000001</v>
      </c>
      <c r="F6614" s="4">
        <f t="shared" si="518"/>
        <v>5.000000000032756E-6</v>
      </c>
      <c r="G6614" s="4">
        <f t="shared" si="519"/>
        <v>5.000000000032756E-6</v>
      </c>
      <c r="H6614" s="8">
        <f t="shared" si="520"/>
        <v>2.5000000000327561E-11</v>
      </c>
      <c r="J6614" s="8">
        <v>-611.875</v>
      </c>
      <c r="K6614" s="8">
        <f t="shared" si="516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517"/>
        <v>-1.0669200000000001</v>
      </c>
      <c r="E6615" s="8">
        <v>-1.0669150000000001</v>
      </c>
      <c r="F6615" s="4">
        <f t="shared" si="518"/>
        <v>5.000000000032756E-6</v>
      </c>
      <c r="G6615" s="4">
        <f t="shared" si="519"/>
        <v>5.000000000032756E-6</v>
      </c>
      <c r="H6615" s="8">
        <f t="shared" si="520"/>
        <v>2.5000000000327561E-11</v>
      </c>
      <c r="J6615" s="8">
        <v>-611.875</v>
      </c>
      <c r="K6615" s="8">
        <f t="shared" si="516"/>
        <v>-611.875</v>
      </c>
    </row>
    <row r="6616" spans="1:11" x14ac:dyDescent="0.25">
      <c r="A6616" s="8">
        <v>6608</v>
      </c>
      <c r="B6616" s="8">
        <v>7</v>
      </c>
      <c r="C6616" s="8">
        <v>-4088.97</v>
      </c>
      <c r="D6616" s="8">
        <f t="shared" si="517"/>
        <v>-4.0889699999999998</v>
      </c>
      <c r="E6616" s="8">
        <v>-4.0887960000000003</v>
      </c>
      <c r="F6616" s="4">
        <f t="shared" si="518"/>
        <v>1.7399999999945237E-4</v>
      </c>
      <c r="G6616" s="4">
        <f t="shared" si="519"/>
        <v>1.7399999999945237E-4</v>
      </c>
      <c r="H6616" s="8">
        <f t="shared" si="520"/>
        <v>3.0275999999809423E-8</v>
      </c>
      <c r="J6616" s="8">
        <v>-611.875</v>
      </c>
      <c r="K6616" s="8">
        <f t="shared" si="516"/>
        <v>-611.875</v>
      </c>
    </row>
    <row r="6617" spans="1:11" x14ac:dyDescent="0.25">
      <c r="A6617" s="8">
        <v>6609</v>
      </c>
      <c r="B6617" s="8">
        <v>8</v>
      </c>
      <c r="C6617" s="8">
        <v>71328.5</v>
      </c>
      <c r="D6617" s="8">
        <f t="shared" si="517"/>
        <v>71.328500000000005</v>
      </c>
      <c r="E6617" s="8">
        <v>69.987763999999999</v>
      </c>
      <c r="F6617" s="4">
        <f t="shared" si="518"/>
        <v>-1.3407360000000068</v>
      </c>
      <c r="G6617" s="4">
        <f t="shared" si="519"/>
        <v>1.3407360000000068</v>
      </c>
      <c r="H6617" s="8">
        <f t="shared" si="520"/>
        <v>1.7975730216960182</v>
      </c>
      <c r="J6617" s="8">
        <v>-611.875</v>
      </c>
      <c r="K6617" s="8">
        <f t="shared" si="516"/>
        <v>-611.875</v>
      </c>
    </row>
    <row r="6618" spans="1:11" x14ac:dyDescent="0.25">
      <c r="A6618" s="8">
        <v>6610</v>
      </c>
      <c r="B6618" s="8">
        <v>9</v>
      </c>
      <c r="C6618" s="8">
        <v>105679</v>
      </c>
      <c r="D6618" s="8">
        <f t="shared" si="517"/>
        <v>105.679</v>
      </c>
      <c r="E6618" s="8">
        <v>104.912453</v>
      </c>
      <c r="F6618" s="4">
        <f t="shared" si="518"/>
        <v>-0.76654700000000275</v>
      </c>
      <c r="G6618" s="4">
        <f t="shared" si="519"/>
        <v>0.76654700000000275</v>
      </c>
      <c r="H6618" s="8">
        <f t="shared" si="520"/>
        <v>0.58759430320900419</v>
      </c>
      <c r="J6618" s="8">
        <v>-611.875</v>
      </c>
      <c r="K6618" s="8">
        <f t="shared" si="516"/>
        <v>-611.875</v>
      </c>
    </row>
    <row r="6619" spans="1:11" x14ac:dyDescent="0.25">
      <c r="A6619" s="8">
        <v>6611</v>
      </c>
      <c r="B6619" s="8">
        <v>10</v>
      </c>
      <c r="C6619" s="8">
        <v>100390</v>
      </c>
      <c r="D6619" s="8">
        <f t="shared" si="517"/>
        <v>100.39</v>
      </c>
      <c r="E6619" s="8">
        <v>100.150998</v>
      </c>
      <c r="F6619" s="4">
        <f t="shared" si="518"/>
        <v>-0.23900199999999927</v>
      </c>
      <c r="G6619" s="4">
        <f t="shared" si="519"/>
        <v>0.23900199999999927</v>
      </c>
      <c r="H6619" s="8">
        <f t="shared" si="520"/>
        <v>5.7121956003999649E-2</v>
      </c>
      <c r="J6619" s="8">
        <v>-1066.92</v>
      </c>
      <c r="K6619" s="8">
        <f t="shared" si="516"/>
        <v>-1066.92</v>
      </c>
    </row>
    <row r="6620" spans="1:11" x14ac:dyDescent="0.25">
      <c r="A6620" s="8">
        <v>6612</v>
      </c>
      <c r="B6620" s="8">
        <v>11</v>
      </c>
      <c r="C6620" s="8">
        <v>68030</v>
      </c>
      <c r="D6620" s="8">
        <f t="shared" si="517"/>
        <v>68.03</v>
      </c>
      <c r="E6620" s="8">
        <v>67.979281999999998</v>
      </c>
      <c r="F6620" s="4">
        <f t="shared" si="518"/>
        <v>-5.0718000000003371E-2</v>
      </c>
      <c r="G6620" s="4">
        <f t="shared" si="519"/>
        <v>5.0718000000003371E-2</v>
      </c>
      <c r="H6620" s="8">
        <f t="shared" si="520"/>
        <v>2.5723155240003422E-3</v>
      </c>
      <c r="J6620" s="8">
        <v>-2418.11</v>
      </c>
      <c r="K6620" s="8">
        <f t="shared" si="516"/>
        <v>-2418.11</v>
      </c>
    </row>
    <row r="6621" spans="1:11" x14ac:dyDescent="0.25">
      <c r="A6621" s="8">
        <v>6613</v>
      </c>
      <c r="B6621" s="8">
        <v>12</v>
      </c>
      <c r="C6621" s="8">
        <v>53030.3</v>
      </c>
      <c r="D6621" s="8">
        <f t="shared" si="517"/>
        <v>53.030300000000004</v>
      </c>
      <c r="E6621" s="8">
        <v>53.144314000000001</v>
      </c>
      <c r="F6621" s="4">
        <f t="shared" si="518"/>
        <v>0.1140139999999974</v>
      </c>
      <c r="G6621" s="4">
        <f t="shared" si="519"/>
        <v>0.1140139999999974</v>
      </c>
      <c r="H6621" s="8">
        <f t="shared" si="520"/>
        <v>1.2999192195999406E-2</v>
      </c>
      <c r="J6621" s="8">
        <v>63604.4</v>
      </c>
      <c r="K6621" s="8">
        <f t="shared" si="516"/>
        <v>63604.4</v>
      </c>
    </row>
    <row r="6622" spans="1:11" x14ac:dyDescent="0.25">
      <c r="A6622" s="8">
        <v>6614</v>
      </c>
      <c r="B6622" s="8">
        <v>13</v>
      </c>
      <c r="C6622" s="8">
        <v>57227.7</v>
      </c>
      <c r="D6622" s="8">
        <f t="shared" si="517"/>
        <v>57.227699999999999</v>
      </c>
      <c r="E6622" s="8">
        <v>57.913573</v>
      </c>
      <c r="F6622" s="4">
        <f t="shared" si="518"/>
        <v>0.68587300000000084</v>
      </c>
      <c r="G6622" s="4">
        <f t="shared" si="519"/>
        <v>0.68587300000000084</v>
      </c>
      <c r="H6622" s="8">
        <f t="shared" si="520"/>
        <v>0.47042177212900116</v>
      </c>
      <c r="J6622" s="8">
        <v>111811</v>
      </c>
      <c r="K6622" s="8">
        <f t="shared" si="516"/>
        <v>111811</v>
      </c>
    </row>
    <row r="6623" spans="1:11" x14ac:dyDescent="0.25">
      <c r="A6623" s="8">
        <v>6615</v>
      </c>
      <c r="B6623" s="8">
        <v>14</v>
      </c>
      <c r="C6623" s="8">
        <v>33752.400000000001</v>
      </c>
      <c r="D6623" s="8">
        <f t="shared" si="517"/>
        <v>33.752400000000002</v>
      </c>
      <c r="E6623" s="8">
        <v>34.227409000000002</v>
      </c>
      <c r="F6623" s="4">
        <f t="shared" si="518"/>
        <v>0.47500900000000001</v>
      </c>
      <c r="G6623" s="4">
        <f t="shared" si="519"/>
        <v>0.47500900000000001</v>
      </c>
      <c r="H6623" s="8">
        <f t="shared" si="520"/>
        <v>0.225633550081</v>
      </c>
      <c r="J6623" s="8">
        <v>110150</v>
      </c>
      <c r="K6623" s="8">
        <f t="shared" si="516"/>
        <v>110150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517"/>
        <v>-0.92471500000000006</v>
      </c>
      <c r="E6624" s="8">
        <v>-0.92471499999999995</v>
      </c>
      <c r="F6624" s="4">
        <f t="shared" si="518"/>
        <v>1.1102230246251565E-16</v>
      </c>
      <c r="G6624" s="4">
        <f t="shared" si="519"/>
        <v>1.1102230246251565E-16</v>
      </c>
      <c r="H6624" s="8">
        <f t="shared" si="520"/>
        <v>1.2325951644078309E-32</v>
      </c>
      <c r="J6624" s="8">
        <v>109565</v>
      </c>
      <c r="K6624" s="8">
        <f t="shared" si="516"/>
        <v>109565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517"/>
        <v>-0.92471500000000006</v>
      </c>
      <c r="E6625" s="8">
        <v>-0.92471499999999995</v>
      </c>
      <c r="F6625" s="4">
        <f t="shared" si="518"/>
        <v>1.1102230246251565E-16</v>
      </c>
      <c r="G6625" s="4">
        <f t="shared" si="519"/>
        <v>1.1102230246251565E-16</v>
      </c>
      <c r="H6625" s="8">
        <f t="shared" si="520"/>
        <v>1.2325951644078309E-32</v>
      </c>
      <c r="J6625" s="8">
        <v>109004</v>
      </c>
      <c r="K6625" s="8">
        <f t="shared" si="516"/>
        <v>109004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517"/>
        <v>-0.92471500000000006</v>
      </c>
      <c r="E6626" s="8">
        <v>-0.92471499999999995</v>
      </c>
      <c r="F6626" s="4">
        <f t="shared" si="518"/>
        <v>1.1102230246251565E-16</v>
      </c>
      <c r="G6626" s="4">
        <f t="shared" si="519"/>
        <v>1.1102230246251565E-16</v>
      </c>
      <c r="H6626" s="8">
        <f t="shared" si="520"/>
        <v>1.2325951644078309E-32</v>
      </c>
      <c r="J6626" s="8">
        <v>108587</v>
      </c>
      <c r="K6626" s="8">
        <f t="shared" si="516"/>
        <v>108587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517"/>
        <v>-0.61187499999999995</v>
      </c>
      <c r="E6627" s="8">
        <v>-0.61187499999999995</v>
      </c>
      <c r="F6627" s="4">
        <f t="shared" si="518"/>
        <v>0</v>
      </c>
      <c r="G6627" s="4">
        <f t="shared" si="519"/>
        <v>0</v>
      </c>
      <c r="H6627" s="8">
        <f t="shared" si="520"/>
        <v>0</v>
      </c>
      <c r="J6627" s="8">
        <v>108056</v>
      </c>
      <c r="K6627" s="8">
        <f t="shared" si="516"/>
        <v>108056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517"/>
        <v>-0.61187499999999995</v>
      </c>
      <c r="E6628" s="8">
        <v>-0.61187499999999995</v>
      </c>
      <c r="F6628" s="4">
        <f t="shared" si="518"/>
        <v>0</v>
      </c>
      <c r="G6628" s="4">
        <f t="shared" si="519"/>
        <v>0</v>
      </c>
      <c r="H6628" s="8">
        <f t="shared" si="520"/>
        <v>0</v>
      </c>
      <c r="J6628" s="8">
        <v>107911</v>
      </c>
      <c r="K6628" s="8">
        <f t="shared" si="516"/>
        <v>107911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517"/>
        <v>-0.61187499999999995</v>
      </c>
      <c r="E6629" s="8">
        <v>-0.61187499999999995</v>
      </c>
      <c r="F6629" s="4">
        <f t="shared" si="518"/>
        <v>0</v>
      </c>
      <c r="G6629" s="4">
        <f t="shared" si="519"/>
        <v>0</v>
      </c>
      <c r="H6629" s="8">
        <f t="shared" si="520"/>
        <v>0</v>
      </c>
      <c r="J6629" s="8">
        <v>105612</v>
      </c>
      <c r="K6629" s="8">
        <f t="shared" si="516"/>
        <v>105612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517"/>
        <v>-0.61187499999999995</v>
      </c>
      <c r="E6630" s="8">
        <v>-0.61187499999999995</v>
      </c>
      <c r="F6630" s="4">
        <f t="shared" si="518"/>
        <v>0</v>
      </c>
      <c r="G6630" s="4">
        <f t="shared" si="519"/>
        <v>0</v>
      </c>
      <c r="H6630" s="8">
        <f t="shared" si="520"/>
        <v>0</v>
      </c>
      <c r="J6630" s="8">
        <v>27527.8</v>
      </c>
      <c r="K6630" s="8">
        <f t="shared" si="516"/>
        <v>27527.8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517"/>
        <v>-0.61187499999999995</v>
      </c>
      <c r="E6631" s="8">
        <v>-0.61187499999999995</v>
      </c>
      <c r="F6631" s="4">
        <f t="shared" si="518"/>
        <v>0</v>
      </c>
      <c r="G6631" s="4">
        <f t="shared" si="519"/>
        <v>0</v>
      </c>
      <c r="H6631" s="8">
        <f t="shared" si="520"/>
        <v>0</v>
      </c>
      <c r="J6631" s="8">
        <v>-924.71500000000003</v>
      </c>
      <c r="K6631" s="8">
        <f t="shared" si="516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517"/>
        <v>-0.61187499999999995</v>
      </c>
      <c r="E6632" s="8">
        <v>-0.61187499999999995</v>
      </c>
      <c r="F6632" s="4">
        <f t="shared" si="518"/>
        <v>0</v>
      </c>
      <c r="G6632" s="4">
        <f t="shared" si="519"/>
        <v>0</v>
      </c>
      <c r="H6632" s="8">
        <f t="shared" si="520"/>
        <v>0</v>
      </c>
      <c r="J6632" s="8">
        <v>-611.875</v>
      </c>
      <c r="K6632" s="8">
        <f t="shared" si="516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517"/>
        <v>-0.61187499999999995</v>
      </c>
      <c r="E6633" s="8">
        <v>-0.61187499999999995</v>
      </c>
      <c r="F6633" s="4">
        <f t="shared" si="518"/>
        <v>0</v>
      </c>
      <c r="G6633" s="4">
        <f t="shared" si="519"/>
        <v>0</v>
      </c>
      <c r="H6633" s="8">
        <f t="shared" si="520"/>
        <v>0</v>
      </c>
      <c r="J6633" s="8">
        <v>-611.875</v>
      </c>
      <c r="K6633" s="8">
        <f t="shared" si="516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517"/>
        <v>-0.61187499999999995</v>
      </c>
      <c r="E6634" s="8">
        <v>-0.61187499999999995</v>
      </c>
      <c r="F6634" s="4">
        <f t="shared" si="518"/>
        <v>0</v>
      </c>
      <c r="G6634" s="4">
        <f t="shared" si="519"/>
        <v>0</v>
      </c>
      <c r="H6634" s="8">
        <f t="shared" si="520"/>
        <v>0</v>
      </c>
      <c r="J6634" s="8">
        <v>-611.875</v>
      </c>
      <c r="K6634" s="8">
        <f t="shared" si="516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517"/>
        <v>-0.61187499999999995</v>
      </c>
      <c r="E6635" s="8">
        <v>-0.61187499999999995</v>
      </c>
      <c r="F6635" s="4">
        <f t="shared" si="518"/>
        <v>0</v>
      </c>
      <c r="G6635" s="4">
        <f t="shared" si="519"/>
        <v>0</v>
      </c>
      <c r="H6635" s="8">
        <f t="shared" si="520"/>
        <v>0</v>
      </c>
      <c r="J6635" s="8">
        <v>-611.875</v>
      </c>
      <c r="K6635" s="8">
        <f t="shared" si="516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517"/>
        <v>-0.61187499999999995</v>
      </c>
      <c r="E6636" s="8">
        <v>-0.61187499999999995</v>
      </c>
      <c r="F6636" s="4">
        <f t="shared" si="518"/>
        <v>0</v>
      </c>
      <c r="G6636" s="4">
        <f t="shared" si="519"/>
        <v>0</v>
      </c>
      <c r="H6636" s="8">
        <f t="shared" si="520"/>
        <v>0</v>
      </c>
      <c r="J6636" s="8">
        <v>-611.875</v>
      </c>
      <c r="K6636" s="8">
        <f t="shared" ref="K6636:K6699" si="521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517"/>
        <v>-0.61187499999999995</v>
      </c>
      <c r="E6637" s="8">
        <v>-0.61187499999999995</v>
      </c>
      <c r="F6637" s="4">
        <f t="shared" si="518"/>
        <v>0</v>
      </c>
      <c r="G6637" s="4">
        <f t="shared" si="519"/>
        <v>0</v>
      </c>
      <c r="H6637" s="8">
        <f t="shared" si="520"/>
        <v>0</v>
      </c>
      <c r="J6637" s="8">
        <v>-611.875</v>
      </c>
      <c r="K6637" s="8">
        <f t="shared" si="521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517"/>
        <v>-1.0669200000000001</v>
      </c>
      <c r="E6638" s="8">
        <v>-1.0669150000000001</v>
      </c>
      <c r="F6638" s="4">
        <f t="shared" si="518"/>
        <v>5.000000000032756E-6</v>
      </c>
      <c r="G6638" s="4">
        <f t="shared" si="519"/>
        <v>5.000000000032756E-6</v>
      </c>
      <c r="H6638" s="8">
        <f t="shared" si="520"/>
        <v>2.5000000000327561E-11</v>
      </c>
      <c r="J6638" s="8">
        <v>-611.875</v>
      </c>
      <c r="K6638" s="8">
        <f t="shared" si="521"/>
        <v>-611.875</v>
      </c>
    </row>
    <row r="6639" spans="1:11" x14ac:dyDescent="0.25">
      <c r="A6639" s="8">
        <v>6631</v>
      </c>
      <c r="B6639" s="8">
        <v>6</v>
      </c>
      <c r="C6639" s="8">
        <v>-2409.42</v>
      </c>
      <c r="D6639" s="8">
        <f t="shared" si="517"/>
        <v>-2.4094199999999999</v>
      </c>
      <c r="E6639" s="8">
        <v>-2.407931</v>
      </c>
      <c r="F6639" s="4">
        <f t="shared" si="518"/>
        <v>1.4889999999998516E-3</v>
      </c>
      <c r="G6639" s="4">
        <f t="shared" si="519"/>
        <v>1.4889999999998516E-3</v>
      </c>
      <c r="H6639" s="8">
        <f t="shared" si="520"/>
        <v>2.2171209999995581E-6</v>
      </c>
      <c r="J6639" s="8">
        <v>-611.875</v>
      </c>
      <c r="K6639" s="8">
        <f t="shared" si="521"/>
        <v>-611.875</v>
      </c>
    </row>
    <row r="6640" spans="1:11" x14ac:dyDescent="0.25">
      <c r="A6640" s="8">
        <v>6632</v>
      </c>
      <c r="B6640" s="8">
        <v>7</v>
      </c>
      <c r="C6640" s="8">
        <v>57881.1</v>
      </c>
      <c r="D6640" s="8">
        <f t="shared" si="517"/>
        <v>57.881099999999996</v>
      </c>
      <c r="E6640" s="8">
        <v>57.317031999999998</v>
      </c>
      <c r="F6640" s="4">
        <f t="shared" si="518"/>
        <v>-0.5640679999999989</v>
      </c>
      <c r="G6640" s="4">
        <f t="shared" si="519"/>
        <v>0.5640679999999989</v>
      </c>
      <c r="H6640" s="8">
        <f t="shared" si="520"/>
        <v>0.31817270862399877</v>
      </c>
      <c r="J6640" s="8">
        <v>-611.875</v>
      </c>
      <c r="K6640" s="8">
        <f t="shared" si="521"/>
        <v>-611.875</v>
      </c>
    </row>
    <row r="6641" spans="1:11" x14ac:dyDescent="0.25">
      <c r="A6641" s="8">
        <v>6633</v>
      </c>
      <c r="B6641" s="8">
        <v>8</v>
      </c>
      <c r="C6641" s="8">
        <v>111387</v>
      </c>
      <c r="D6641" s="8">
        <f t="shared" si="517"/>
        <v>111.387</v>
      </c>
      <c r="E6641" s="8">
        <v>111.84352199999999</v>
      </c>
      <c r="F6641" s="4">
        <f t="shared" si="518"/>
        <v>0.45652199999999254</v>
      </c>
      <c r="G6641" s="4">
        <f t="shared" si="519"/>
        <v>0.45652199999999254</v>
      </c>
      <c r="H6641" s="8">
        <f t="shared" si="520"/>
        <v>0.20841233648399318</v>
      </c>
      <c r="J6641" s="8">
        <v>-611.875</v>
      </c>
      <c r="K6641" s="8">
        <f t="shared" si="521"/>
        <v>-611.875</v>
      </c>
    </row>
    <row r="6642" spans="1:11" x14ac:dyDescent="0.25">
      <c r="A6642" s="8">
        <v>6634</v>
      </c>
      <c r="B6642" s="8">
        <v>9</v>
      </c>
      <c r="C6642" s="8">
        <v>110554</v>
      </c>
      <c r="D6642" s="8">
        <f t="shared" si="517"/>
        <v>110.554</v>
      </c>
      <c r="E6642" s="8">
        <v>110.72793299999999</v>
      </c>
      <c r="F6642" s="4">
        <f t="shared" si="518"/>
        <v>0.17393299999999101</v>
      </c>
      <c r="G6642" s="4">
        <f t="shared" si="519"/>
        <v>0.17393299999999101</v>
      </c>
      <c r="H6642" s="8">
        <f t="shared" si="520"/>
        <v>3.0252688488996874E-2</v>
      </c>
      <c r="J6642" s="8">
        <v>-611.875</v>
      </c>
      <c r="K6642" s="8">
        <f t="shared" si="521"/>
        <v>-611.875</v>
      </c>
    </row>
    <row r="6643" spans="1:11" x14ac:dyDescent="0.25">
      <c r="A6643" s="8">
        <v>6635</v>
      </c>
      <c r="B6643" s="8">
        <v>10</v>
      </c>
      <c r="C6643" s="8">
        <v>109877</v>
      </c>
      <c r="D6643" s="8">
        <f t="shared" si="517"/>
        <v>109.877</v>
      </c>
      <c r="E6643" s="8">
        <v>110.39182099999999</v>
      </c>
      <c r="F6643" s="4">
        <f t="shared" si="518"/>
        <v>0.51482099999999775</v>
      </c>
      <c r="G6643" s="4">
        <f t="shared" si="519"/>
        <v>0.51482099999999775</v>
      </c>
      <c r="H6643" s="8">
        <f t="shared" si="520"/>
        <v>0.26504066204099769</v>
      </c>
      <c r="J6643" s="8">
        <v>-1066.92</v>
      </c>
      <c r="K6643" s="8">
        <f t="shared" si="521"/>
        <v>-1066.92</v>
      </c>
    </row>
    <row r="6644" spans="1:11" x14ac:dyDescent="0.25">
      <c r="A6644" s="8">
        <v>6636</v>
      </c>
      <c r="B6644" s="8">
        <v>11</v>
      </c>
      <c r="C6644" s="8">
        <v>109341</v>
      </c>
      <c r="D6644" s="8">
        <f t="shared" si="517"/>
        <v>109.34099999999999</v>
      </c>
      <c r="E6644" s="8">
        <v>109.92496300000001</v>
      </c>
      <c r="F6644" s="4">
        <f t="shared" si="518"/>
        <v>0.58396300000001133</v>
      </c>
      <c r="G6644" s="4">
        <f t="shared" si="519"/>
        <v>0.58396300000001133</v>
      </c>
      <c r="H6644" s="8">
        <f t="shared" si="520"/>
        <v>0.34101278536901325</v>
      </c>
      <c r="J6644" s="8">
        <v>-1066.92</v>
      </c>
      <c r="K6644" s="8">
        <f t="shared" si="521"/>
        <v>-1066.92</v>
      </c>
    </row>
    <row r="6645" spans="1:11" x14ac:dyDescent="0.25">
      <c r="A6645" s="8">
        <v>6637</v>
      </c>
      <c r="B6645" s="8">
        <v>12</v>
      </c>
      <c r="C6645" s="8">
        <v>108839</v>
      </c>
      <c r="D6645" s="8">
        <f t="shared" si="517"/>
        <v>108.839</v>
      </c>
      <c r="E6645" s="8">
        <v>109.181669</v>
      </c>
      <c r="F6645" s="4">
        <f t="shared" si="518"/>
        <v>0.34266900000000078</v>
      </c>
      <c r="G6645" s="4">
        <f t="shared" si="519"/>
        <v>0.34266900000000078</v>
      </c>
      <c r="H6645" s="8">
        <f t="shared" si="520"/>
        <v>0.11742204356100053</v>
      </c>
      <c r="J6645" s="8">
        <v>-4088.78</v>
      </c>
      <c r="K6645" s="8">
        <f t="shared" si="521"/>
        <v>-4088.78</v>
      </c>
    </row>
    <row r="6646" spans="1:11" x14ac:dyDescent="0.25">
      <c r="A6646" s="8">
        <v>6638</v>
      </c>
      <c r="B6646" s="8">
        <v>13</v>
      </c>
      <c r="C6646" s="8">
        <v>108463</v>
      </c>
      <c r="D6646" s="8">
        <f t="shared" si="517"/>
        <v>108.46299999999999</v>
      </c>
      <c r="E6646" s="8">
        <v>108.79387800000001</v>
      </c>
      <c r="F6646" s="4">
        <f t="shared" si="518"/>
        <v>0.33087800000001266</v>
      </c>
      <c r="G6646" s="4">
        <f t="shared" si="519"/>
        <v>0.33087800000001266</v>
      </c>
      <c r="H6646" s="8">
        <f t="shared" si="520"/>
        <v>0.10948025088400838</v>
      </c>
      <c r="J6646" s="8">
        <v>70437.100000000006</v>
      </c>
      <c r="K6646" s="8">
        <f t="shared" si="521"/>
        <v>70437.100000000006</v>
      </c>
    </row>
    <row r="6647" spans="1:11" x14ac:dyDescent="0.25">
      <c r="A6647" s="8">
        <v>6639</v>
      </c>
      <c r="B6647" s="8">
        <v>14</v>
      </c>
      <c r="C6647" s="8">
        <v>108264</v>
      </c>
      <c r="D6647" s="8">
        <f t="shared" si="517"/>
        <v>108.264</v>
      </c>
      <c r="E6647" s="8">
        <v>108.583573</v>
      </c>
      <c r="F6647" s="4">
        <f t="shared" si="518"/>
        <v>0.31957300000000544</v>
      </c>
      <c r="G6647" s="4">
        <f t="shared" si="519"/>
        <v>0.31957300000000544</v>
      </c>
      <c r="H6647" s="8">
        <f t="shared" si="520"/>
        <v>0.10212690232900347</v>
      </c>
      <c r="J6647" s="8">
        <v>104892</v>
      </c>
      <c r="K6647" s="8">
        <f t="shared" si="521"/>
        <v>104892</v>
      </c>
    </row>
    <row r="6648" spans="1:11" x14ac:dyDescent="0.25">
      <c r="A6648" s="8">
        <v>6640</v>
      </c>
      <c r="B6648" s="8">
        <v>15</v>
      </c>
      <c r="C6648" s="8">
        <v>105883</v>
      </c>
      <c r="D6648" s="8">
        <f t="shared" si="517"/>
        <v>105.883</v>
      </c>
      <c r="E6648" s="8">
        <v>107.308708</v>
      </c>
      <c r="F6648" s="4">
        <f t="shared" si="518"/>
        <v>1.4257080000000002</v>
      </c>
      <c r="G6648" s="4">
        <f t="shared" si="519"/>
        <v>1.4257080000000002</v>
      </c>
      <c r="H6648" s="8">
        <f t="shared" si="520"/>
        <v>2.0326433012640006</v>
      </c>
      <c r="J6648" s="8">
        <v>100169</v>
      </c>
      <c r="K6648" s="8">
        <f t="shared" si="521"/>
        <v>100169</v>
      </c>
    </row>
    <row r="6649" spans="1:11" x14ac:dyDescent="0.25">
      <c r="A6649" s="8">
        <v>6641</v>
      </c>
      <c r="B6649" s="8">
        <v>16</v>
      </c>
      <c r="C6649" s="8">
        <v>42525.7</v>
      </c>
      <c r="D6649" s="8">
        <f t="shared" si="517"/>
        <v>42.525700000000001</v>
      </c>
      <c r="E6649" s="8">
        <v>43.729196999999999</v>
      </c>
      <c r="F6649" s="4">
        <f t="shared" si="518"/>
        <v>1.2034969999999987</v>
      </c>
      <c r="G6649" s="4">
        <f t="shared" si="519"/>
        <v>1.2034969999999987</v>
      </c>
      <c r="H6649" s="8">
        <f t="shared" si="520"/>
        <v>1.4484050290089969</v>
      </c>
      <c r="J6649" s="8">
        <v>68126.2</v>
      </c>
      <c r="K6649" s="8">
        <f t="shared" si="521"/>
        <v>68126.2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517"/>
        <v>-0.92471500000000006</v>
      </c>
      <c r="E6650" s="8">
        <v>-0.92471499999999995</v>
      </c>
      <c r="F6650" s="4">
        <f t="shared" si="518"/>
        <v>1.1102230246251565E-16</v>
      </c>
      <c r="G6650" s="4">
        <f t="shared" si="519"/>
        <v>1.1102230246251565E-16</v>
      </c>
      <c r="H6650" s="8">
        <f t="shared" si="520"/>
        <v>1.2325951644078309E-32</v>
      </c>
      <c r="J6650" s="8">
        <v>53293.3</v>
      </c>
      <c r="K6650" s="8">
        <f t="shared" si="521"/>
        <v>53293.3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517"/>
        <v>-0.61187499999999995</v>
      </c>
      <c r="E6651" s="8">
        <v>-0.61187499999999995</v>
      </c>
      <c r="F6651" s="4">
        <f t="shared" si="518"/>
        <v>0</v>
      </c>
      <c r="G6651" s="4">
        <f t="shared" si="519"/>
        <v>0</v>
      </c>
      <c r="H6651" s="8">
        <f t="shared" si="520"/>
        <v>0</v>
      </c>
      <c r="J6651" s="8">
        <v>58054.3</v>
      </c>
      <c r="K6651" s="8">
        <f t="shared" si="521"/>
        <v>58054.3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517"/>
        <v>-0.61187499999999995</v>
      </c>
      <c r="E6652" s="8">
        <v>-0.61187499999999995</v>
      </c>
      <c r="F6652" s="4">
        <f t="shared" si="518"/>
        <v>0</v>
      </c>
      <c r="G6652" s="4">
        <f t="shared" si="519"/>
        <v>0</v>
      </c>
      <c r="H6652" s="8">
        <f t="shared" si="520"/>
        <v>0</v>
      </c>
      <c r="J6652" s="8">
        <v>34327.699999999997</v>
      </c>
      <c r="K6652" s="8">
        <f t="shared" si="521"/>
        <v>34327.699999999997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517"/>
        <v>-0.61187499999999995</v>
      </c>
      <c r="E6653" s="8">
        <v>-0.61187499999999995</v>
      </c>
      <c r="F6653" s="4">
        <f t="shared" si="518"/>
        <v>0</v>
      </c>
      <c r="G6653" s="4">
        <f t="shared" si="519"/>
        <v>0</v>
      </c>
      <c r="H6653" s="8">
        <f t="shared" si="520"/>
        <v>0</v>
      </c>
      <c r="J6653" s="8">
        <v>-924.71500000000003</v>
      </c>
      <c r="K6653" s="8">
        <f t="shared" si="521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517"/>
        <v>-0.61187499999999995</v>
      </c>
      <c r="E6654" s="8">
        <v>-0.61187499999999995</v>
      </c>
      <c r="F6654" s="4">
        <f t="shared" si="518"/>
        <v>0</v>
      </c>
      <c r="G6654" s="4">
        <f t="shared" si="519"/>
        <v>0</v>
      </c>
      <c r="H6654" s="8">
        <f t="shared" si="520"/>
        <v>0</v>
      </c>
      <c r="J6654" s="8">
        <v>-924.71500000000003</v>
      </c>
      <c r="K6654" s="8">
        <f t="shared" si="521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517"/>
        <v>-0.61187499999999995</v>
      </c>
      <c r="E6655" s="8">
        <v>-0.61187499999999995</v>
      </c>
      <c r="F6655" s="4">
        <f t="shared" si="518"/>
        <v>0</v>
      </c>
      <c r="G6655" s="4">
        <f t="shared" si="519"/>
        <v>0</v>
      </c>
      <c r="H6655" s="8">
        <f t="shared" si="520"/>
        <v>0</v>
      </c>
      <c r="J6655" s="8">
        <v>-924.71500000000003</v>
      </c>
      <c r="K6655" s="8">
        <f t="shared" si="521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517"/>
        <v>-0.61187499999999995</v>
      </c>
      <c r="E6656" s="8">
        <v>-0.61187499999999995</v>
      </c>
      <c r="F6656" s="4">
        <f t="shared" si="518"/>
        <v>0</v>
      </c>
      <c r="G6656" s="4">
        <f t="shared" si="519"/>
        <v>0</v>
      </c>
      <c r="H6656" s="8">
        <f t="shared" si="520"/>
        <v>0</v>
      </c>
      <c r="J6656" s="8">
        <v>-611.875</v>
      </c>
      <c r="K6656" s="8">
        <f t="shared" si="521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517"/>
        <v>-0.61187499999999995</v>
      </c>
      <c r="E6657" s="8">
        <v>-0.61187499999999995</v>
      </c>
      <c r="F6657" s="4">
        <f t="shared" si="518"/>
        <v>0</v>
      </c>
      <c r="G6657" s="4">
        <f t="shared" si="519"/>
        <v>0</v>
      </c>
      <c r="H6657" s="8">
        <f t="shared" si="520"/>
        <v>0</v>
      </c>
      <c r="J6657" s="8">
        <v>-611.875</v>
      </c>
      <c r="K6657" s="8">
        <f t="shared" si="521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517"/>
        <v>-0.61187499999999995</v>
      </c>
      <c r="E6658" s="8">
        <v>-0.61187499999999995</v>
      </c>
      <c r="F6658" s="4">
        <f t="shared" si="518"/>
        <v>0</v>
      </c>
      <c r="G6658" s="4">
        <f t="shared" si="519"/>
        <v>0</v>
      </c>
      <c r="H6658" s="8">
        <f t="shared" si="520"/>
        <v>0</v>
      </c>
      <c r="J6658" s="8">
        <v>-611.875</v>
      </c>
      <c r="K6658" s="8">
        <f t="shared" si="521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517"/>
        <v>-0.61187499999999995</v>
      </c>
      <c r="E6659" s="8">
        <v>-0.61187499999999995</v>
      </c>
      <c r="F6659" s="4">
        <f t="shared" si="518"/>
        <v>0</v>
      </c>
      <c r="G6659" s="4">
        <f t="shared" si="519"/>
        <v>0</v>
      </c>
      <c r="H6659" s="8">
        <f t="shared" si="520"/>
        <v>0</v>
      </c>
      <c r="J6659" s="8">
        <v>-611.875</v>
      </c>
      <c r="K6659" s="8">
        <f t="shared" si="521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517"/>
        <v>-0.61187499999999995</v>
      </c>
      <c r="E6660" s="8">
        <v>-0.61187499999999995</v>
      </c>
      <c r="F6660" s="4">
        <f t="shared" si="518"/>
        <v>0</v>
      </c>
      <c r="G6660" s="4">
        <f t="shared" si="519"/>
        <v>0</v>
      </c>
      <c r="H6660" s="8">
        <f t="shared" si="520"/>
        <v>0</v>
      </c>
      <c r="J6660" s="8">
        <v>-611.875</v>
      </c>
      <c r="K6660" s="8">
        <f t="shared" si="521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517"/>
        <v>-0.61187499999999995</v>
      </c>
      <c r="E6661" s="8">
        <v>-0.61187499999999995</v>
      </c>
      <c r="F6661" s="4">
        <f t="shared" si="518"/>
        <v>0</v>
      </c>
      <c r="G6661" s="4">
        <f t="shared" si="519"/>
        <v>0</v>
      </c>
      <c r="H6661" s="8">
        <f t="shared" si="520"/>
        <v>0</v>
      </c>
      <c r="J6661" s="8">
        <v>-611.875</v>
      </c>
      <c r="K6661" s="8">
        <f t="shared" si="521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517"/>
        <v>-1.0669200000000001</v>
      </c>
      <c r="E6662" s="8">
        <v>-1.0669150000000001</v>
      </c>
      <c r="F6662" s="4">
        <f t="shared" si="518"/>
        <v>5.000000000032756E-6</v>
      </c>
      <c r="G6662" s="4">
        <f t="shared" si="519"/>
        <v>5.000000000032756E-6</v>
      </c>
      <c r="H6662" s="8">
        <f t="shared" si="520"/>
        <v>2.5000000000327561E-11</v>
      </c>
      <c r="J6662" s="8">
        <v>-611.875</v>
      </c>
      <c r="K6662" s="8">
        <f t="shared" si="521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517"/>
        <v>-1.0669200000000001</v>
      </c>
      <c r="E6663" s="8">
        <v>-1.0669150000000001</v>
      </c>
      <c r="F6663" s="4">
        <f t="shared" si="518"/>
        <v>5.000000000032756E-6</v>
      </c>
      <c r="G6663" s="4">
        <f t="shared" si="519"/>
        <v>5.000000000032756E-6</v>
      </c>
      <c r="H6663" s="8">
        <f t="shared" si="520"/>
        <v>2.5000000000327561E-11</v>
      </c>
      <c r="J6663" s="8">
        <v>-611.875</v>
      </c>
      <c r="K6663" s="8">
        <f t="shared" si="521"/>
        <v>-611.875</v>
      </c>
    </row>
    <row r="6664" spans="1:11" x14ac:dyDescent="0.25">
      <c r="A6664" s="8">
        <v>6656</v>
      </c>
      <c r="B6664" s="8">
        <v>7</v>
      </c>
      <c r="C6664" s="8">
        <v>6399.36</v>
      </c>
      <c r="D6664" s="8">
        <f t="shared" si="517"/>
        <v>6.3993599999999997</v>
      </c>
      <c r="E6664" s="8">
        <v>6.0110419999999998</v>
      </c>
      <c r="F6664" s="4">
        <f t="shared" si="518"/>
        <v>-0.38831799999999994</v>
      </c>
      <c r="G6664" s="4">
        <f t="shared" si="519"/>
        <v>0.38831799999999994</v>
      </c>
      <c r="H6664" s="8">
        <f t="shared" si="520"/>
        <v>0.15079086912399994</v>
      </c>
      <c r="J6664" s="8">
        <v>-611.875</v>
      </c>
      <c r="K6664" s="8">
        <f t="shared" si="521"/>
        <v>-611.875</v>
      </c>
    </row>
    <row r="6665" spans="1:11" x14ac:dyDescent="0.25">
      <c r="A6665" s="8">
        <v>6657</v>
      </c>
      <c r="B6665" s="8">
        <v>8</v>
      </c>
      <c r="C6665" s="8">
        <v>109054</v>
      </c>
      <c r="D6665" s="8">
        <f t="shared" ref="D6665:D6728" si="522">C6665/1000</f>
        <v>109.054</v>
      </c>
      <c r="E6665" s="8">
        <v>107.71012</v>
      </c>
      <c r="F6665" s="4">
        <f t="shared" ref="F6665:F6728" si="523">(E6665- D6665)</f>
        <v>-1.3438799999999986</v>
      </c>
      <c r="G6665" s="4">
        <f t="shared" ref="G6665:G6728" si="524">ABS(F6665)</f>
        <v>1.3438799999999986</v>
      </c>
      <c r="H6665" s="8">
        <f t="shared" ref="H6665:H6728" si="525">(G6665^2)</f>
        <v>1.8060134543999964</v>
      </c>
      <c r="J6665" s="8">
        <v>-611.875</v>
      </c>
      <c r="K6665" s="8">
        <f t="shared" si="521"/>
        <v>-611.875</v>
      </c>
    </row>
    <row r="6666" spans="1:11" x14ac:dyDescent="0.25">
      <c r="A6666" s="8">
        <v>6658</v>
      </c>
      <c r="B6666" s="8">
        <v>9</v>
      </c>
      <c r="C6666" s="8">
        <v>110095</v>
      </c>
      <c r="D6666" s="8">
        <f t="shared" si="522"/>
        <v>110.095</v>
      </c>
      <c r="E6666" s="8">
        <v>110.222342</v>
      </c>
      <c r="F6666" s="4">
        <f t="shared" si="523"/>
        <v>0.12734199999999873</v>
      </c>
      <c r="G6666" s="4">
        <f t="shared" si="524"/>
        <v>0.12734199999999873</v>
      </c>
      <c r="H6666" s="8">
        <f t="shared" si="525"/>
        <v>1.6215984963999678E-2</v>
      </c>
      <c r="J6666" s="8">
        <v>-611.875</v>
      </c>
      <c r="K6666" s="8">
        <f t="shared" si="521"/>
        <v>-611.875</v>
      </c>
    </row>
    <row r="6667" spans="1:11" x14ac:dyDescent="0.25">
      <c r="A6667" s="8">
        <v>6659</v>
      </c>
      <c r="B6667" s="8">
        <v>10</v>
      </c>
      <c r="C6667" s="8">
        <v>109367</v>
      </c>
      <c r="D6667" s="8">
        <f t="shared" si="522"/>
        <v>109.367</v>
      </c>
      <c r="E6667" s="8">
        <v>109.75067199999999</v>
      </c>
      <c r="F6667" s="4">
        <f t="shared" si="523"/>
        <v>0.38367199999999002</v>
      </c>
      <c r="G6667" s="4">
        <f t="shared" si="524"/>
        <v>0.38367199999999002</v>
      </c>
      <c r="H6667" s="8">
        <f t="shared" si="525"/>
        <v>0.14720420358399233</v>
      </c>
      <c r="J6667" s="8">
        <v>-1066.92</v>
      </c>
      <c r="K6667" s="8">
        <f t="shared" si="521"/>
        <v>-1066.92</v>
      </c>
    </row>
    <row r="6668" spans="1:11" x14ac:dyDescent="0.25">
      <c r="A6668" s="8">
        <v>6660</v>
      </c>
      <c r="B6668" s="8">
        <v>11</v>
      </c>
      <c r="C6668" s="8">
        <v>109133</v>
      </c>
      <c r="D6668" s="8">
        <f t="shared" si="522"/>
        <v>109.133</v>
      </c>
      <c r="E6668" s="8">
        <v>109.510121</v>
      </c>
      <c r="F6668" s="4">
        <f t="shared" si="523"/>
        <v>0.37712100000000248</v>
      </c>
      <c r="G6668" s="4">
        <f t="shared" si="524"/>
        <v>0.37712100000000248</v>
      </c>
      <c r="H6668" s="8">
        <f t="shared" si="525"/>
        <v>0.14222024864100188</v>
      </c>
      <c r="J6668" s="8">
        <v>-2408.25</v>
      </c>
      <c r="K6668" s="8">
        <f t="shared" si="521"/>
        <v>-2408.25</v>
      </c>
    </row>
    <row r="6669" spans="1:11" x14ac:dyDescent="0.25">
      <c r="A6669" s="8">
        <v>6661</v>
      </c>
      <c r="B6669" s="8">
        <v>12</v>
      </c>
      <c r="C6669" s="8">
        <v>87805.1</v>
      </c>
      <c r="D6669" s="8">
        <f t="shared" si="522"/>
        <v>87.80510000000001</v>
      </c>
      <c r="E6669" s="8">
        <v>88.219978999999995</v>
      </c>
      <c r="F6669" s="4">
        <f t="shared" si="523"/>
        <v>0.4148789999999849</v>
      </c>
      <c r="G6669" s="4">
        <f t="shared" si="524"/>
        <v>0.4148789999999849</v>
      </c>
      <c r="H6669" s="8">
        <f t="shared" si="525"/>
        <v>0.17212458464098748</v>
      </c>
      <c r="J6669" s="8">
        <v>57280</v>
      </c>
      <c r="K6669" s="8">
        <f t="shared" si="521"/>
        <v>57280</v>
      </c>
    </row>
    <row r="6670" spans="1:11" x14ac:dyDescent="0.25">
      <c r="A6670" s="8">
        <v>6662</v>
      </c>
      <c r="B6670" s="8">
        <v>13</v>
      </c>
      <c r="C6670" s="8">
        <v>108222</v>
      </c>
      <c r="D6670" s="8">
        <f t="shared" si="522"/>
        <v>108.22199999999999</v>
      </c>
      <c r="E6670" s="8">
        <v>108.254536</v>
      </c>
      <c r="F6670" s="4">
        <f t="shared" si="523"/>
        <v>3.2536000000007448E-2</v>
      </c>
      <c r="G6670" s="4">
        <f t="shared" si="524"/>
        <v>3.2536000000007448E-2</v>
      </c>
      <c r="H6670" s="8">
        <f t="shared" si="525"/>
        <v>1.0585912960004845E-3</v>
      </c>
      <c r="J6670" s="8">
        <v>111864</v>
      </c>
      <c r="K6670" s="8">
        <f t="shared" si="521"/>
        <v>111864</v>
      </c>
    </row>
    <row r="6671" spans="1:11" x14ac:dyDescent="0.25">
      <c r="A6671" s="8">
        <v>6663</v>
      </c>
      <c r="B6671" s="8">
        <v>14</v>
      </c>
      <c r="C6671" s="8">
        <v>107976</v>
      </c>
      <c r="D6671" s="8">
        <f t="shared" si="522"/>
        <v>107.976</v>
      </c>
      <c r="E6671" s="8">
        <v>108.192932</v>
      </c>
      <c r="F6671" s="4">
        <f t="shared" si="523"/>
        <v>0.2169319999999999</v>
      </c>
      <c r="G6671" s="4">
        <f t="shared" si="524"/>
        <v>0.2169319999999999</v>
      </c>
      <c r="H6671" s="8">
        <f t="shared" si="525"/>
        <v>4.7059492623999957E-2</v>
      </c>
      <c r="J6671" s="8">
        <v>110635</v>
      </c>
      <c r="K6671" s="8">
        <f t="shared" si="521"/>
        <v>110635</v>
      </c>
    </row>
    <row r="6672" spans="1:11" x14ac:dyDescent="0.25">
      <c r="A6672" s="8">
        <v>6664</v>
      </c>
      <c r="B6672" s="8">
        <v>15</v>
      </c>
      <c r="C6672" s="8">
        <v>91098.6</v>
      </c>
      <c r="D6672" s="8">
        <f t="shared" si="522"/>
        <v>91.098600000000005</v>
      </c>
      <c r="E6672" s="8">
        <v>92.218599999999995</v>
      </c>
      <c r="F6672" s="4">
        <f t="shared" si="523"/>
        <v>1.1199999999999903</v>
      </c>
      <c r="G6672" s="4">
        <f t="shared" si="524"/>
        <v>1.1199999999999903</v>
      </c>
      <c r="H6672" s="8">
        <f t="shared" si="525"/>
        <v>1.2543999999999784</v>
      </c>
      <c r="J6672" s="8">
        <v>110214</v>
      </c>
      <c r="K6672" s="8">
        <f t="shared" si="521"/>
        <v>110214</v>
      </c>
    </row>
    <row r="6673" spans="1:11" x14ac:dyDescent="0.25">
      <c r="A6673" s="8">
        <v>6665</v>
      </c>
      <c r="B6673" s="8">
        <v>16</v>
      </c>
      <c r="C6673" s="8">
        <v>28540</v>
      </c>
      <c r="D6673" s="8">
        <f t="shared" si="522"/>
        <v>28.54</v>
      </c>
      <c r="E6673" s="8">
        <v>29.441071999999998</v>
      </c>
      <c r="F6673" s="4">
        <f t="shared" si="523"/>
        <v>0.90107199999999921</v>
      </c>
      <c r="G6673" s="4">
        <f t="shared" si="524"/>
        <v>0.90107199999999921</v>
      </c>
      <c r="H6673" s="8">
        <f t="shared" si="525"/>
        <v>0.81193074918399855</v>
      </c>
      <c r="J6673" s="8">
        <v>109882</v>
      </c>
      <c r="K6673" s="8">
        <f t="shared" si="521"/>
        <v>109882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522"/>
        <v>-0.92471500000000006</v>
      </c>
      <c r="E6674" s="8">
        <v>-0.92471499999999995</v>
      </c>
      <c r="F6674" s="4">
        <f t="shared" si="523"/>
        <v>1.1102230246251565E-16</v>
      </c>
      <c r="G6674" s="4">
        <f t="shared" si="524"/>
        <v>1.1102230246251565E-16</v>
      </c>
      <c r="H6674" s="8">
        <f t="shared" si="525"/>
        <v>1.2325951644078309E-32</v>
      </c>
      <c r="J6674" s="8">
        <v>109159</v>
      </c>
      <c r="K6674" s="8">
        <f t="shared" si="521"/>
        <v>109159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522"/>
        <v>-0.61187499999999995</v>
      </c>
      <c r="E6675" s="8">
        <v>-0.61187499999999995</v>
      </c>
      <c r="F6675" s="4">
        <f t="shared" si="523"/>
        <v>0</v>
      </c>
      <c r="G6675" s="4">
        <f t="shared" si="524"/>
        <v>0</v>
      </c>
      <c r="H6675" s="8">
        <f t="shared" si="525"/>
        <v>0</v>
      </c>
      <c r="J6675" s="8">
        <v>108782</v>
      </c>
      <c r="K6675" s="8">
        <f t="shared" si="521"/>
        <v>108782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522"/>
        <v>-0.61187499999999995</v>
      </c>
      <c r="E6676" s="8">
        <v>-0.61187499999999995</v>
      </c>
      <c r="F6676" s="4">
        <f t="shared" si="523"/>
        <v>0</v>
      </c>
      <c r="G6676" s="4">
        <f t="shared" si="524"/>
        <v>0</v>
      </c>
      <c r="H6676" s="8">
        <f t="shared" si="525"/>
        <v>0</v>
      </c>
      <c r="J6676" s="8">
        <v>108578</v>
      </c>
      <c r="K6676" s="8">
        <f t="shared" si="521"/>
        <v>108578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522"/>
        <v>-0.61187499999999995</v>
      </c>
      <c r="E6677" s="8">
        <v>-0.61187499999999995</v>
      </c>
      <c r="F6677" s="4">
        <f t="shared" si="523"/>
        <v>0</v>
      </c>
      <c r="G6677" s="4">
        <f t="shared" si="524"/>
        <v>0</v>
      </c>
      <c r="H6677" s="8">
        <f t="shared" si="525"/>
        <v>0</v>
      </c>
      <c r="J6677" s="8">
        <v>107315</v>
      </c>
      <c r="K6677" s="8">
        <f t="shared" si="521"/>
        <v>107315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522"/>
        <v>-0.61187499999999995</v>
      </c>
      <c r="E6678" s="8">
        <v>-0.61187499999999995</v>
      </c>
      <c r="F6678" s="4">
        <f t="shared" si="523"/>
        <v>0</v>
      </c>
      <c r="G6678" s="4">
        <f t="shared" si="524"/>
        <v>0</v>
      </c>
      <c r="H6678" s="8">
        <f t="shared" si="525"/>
        <v>0</v>
      </c>
      <c r="J6678" s="8">
        <v>43878.8</v>
      </c>
      <c r="K6678" s="8">
        <f t="shared" si="521"/>
        <v>43878.8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522"/>
        <v>-0.61187499999999995</v>
      </c>
      <c r="E6679" s="8">
        <v>-0.61187499999999995</v>
      </c>
      <c r="F6679" s="4">
        <f t="shared" si="523"/>
        <v>0</v>
      </c>
      <c r="G6679" s="4">
        <f t="shared" si="524"/>
        <v>0</v>
      </c>
      <c r="H6679" s="8">
        <f t="shared" si="525"/>
        <v>0</v>
      </c>
      <c r="J6679" s="8">
        <v>-924.71500000000003</v>
      </c>
      <c r="K6679" s="8">
        <f t="shared" si="521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522"/>
        <v>-0.61187499999999995</v>
      </c>
      <c r="E6680" s="8">
        <v>-0.61187499999999995</v>
      </c>
      <c r="F6680" s="4">
        <f t="shared" si="523"/>
        <v>0</v>
      </c>
      <c r="G6680" s="4">
        <f t="shared" si="524"/>
        <v>0</v>
      </c>
      <c r="H6680" s="8">
        <f t="shared" si="525"/>
        <v>0</v>
      </c>
      <c r="J6680" s="8">
        <v>-611.875</v>
      </c>
      <c r="K6680" s="8">
        <f t="shared" si="521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522"/>
        <v>-0.61187499999999995</v>
      </c>
      <c r="E6681" s="8">
        <v>-0.61187499999999995</v>
      </c>
      <c r="F6681" s="4">
        <f t="shared" si="523"/>
        <v>0</v>
      </c>
      <c r="G6681" s="4">
        <f t="shared" si="524"/>
        <v>0</v>
      </c>
      <c r="H6681" s="8">
        <f t="shared" si="525"/>
        <v>0</v>
      </c>
      <c r="J6681" s="8">
        <v>-611.875</v>
      </c>
      <c r="K6681" s="8">
        <f t="shared" si="521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522"/>
        <v>-0.61187499999999995</v>
      </c>
      <c r="E6682" s="8">
        <v>-0.61187499999999995</v>
      </c>
      <c r="F6682" s="4">
        <f t="shared" si="523"/>
        <v>0</v>
      </c>
      <c r="G6682" s="4">
        <f t="shared" si="524"/>
        <v>0</v>
      </c>
      <c r="H6682" s="8">
        <f t="shared" si="525"/>
        <v>0</v>
      </c>
      <c r="J6682" s="8">
        <v>-611.875</v>
      </c>
      <c r="K6682" s="8">
        <f t="shared" si="521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522"/>
        <v>-0.61187499999999995</v>
      </c>
      <c r="E6683" s="8">
        <v>-0.61187499999999995</v>
      </c>
      <c r="F6683" s="4">
        <f t="shared" si="523"/>
        <v>0</v>
      </c>
      <c r="G6683" s="4">
        <f t="shared" si="524"/>
        <v>0</v>
      </c>
      <c r="H6683" s="8">
        <f t="shared" si="525"/>
        <v>0</v>
      </c>
      <c r="J6683" s="8">
        <v>-611.875</v>
      </c>
      <c r="K6683" s="8">
        <f t="shared" si="521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522"/>
        <v>-0.61187499999999995</v>
      </c>
      <c r="E6684" s="8">
        <v>-0.61187499999999995</v>
      </c>
      <c r="F6684" s="4">
        <f t="shared" si="523"/>
        <v>0</v>
      </c>
      <c r="G6684" s="4">
        <f t="shared" si="524"/>
        <v>0</v>
      </c>
      <c r="H6684" s="8">
        <f t="shared" si="525"/>
        <v>0</v>
      </c>
      <c r="J6684" s="8">
        <v>-611.875</v>
      </c>
      <c r="K6684" s="8">
        <f t="shared" si="521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522"/>
        <v>-0.61187499999999995</v>
      </c>
      <c r="E6685" s="8">
        <v>-0.61187499999999995</v>
      </c>
      <c r="F6685" s="4">
        <f t="shared" si="523"/>
        <v>0</v>
      </c>
      <c r="G6685" s="4">
        <f t="shared" si="524"/>
        <v>0</v>
      </c>
      <c r="H6685" s="8">
        <f t="shared" si="525"/>
        <v>0</v>
      </c>
      <c r="J6685" s="8">
        <v>-611.875</v>
      </c>
      <c r="K6685" s="8">
        <f t="shared" si="521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522"/>
        <v>-1.0669200000000001</v>
      </c>
      <c r="E6686" s="8">
        <v>-1.0669150000000001</v>
      </c>
      <c r="F6686" s="4">
        <f t="shared" si="523"/>
        <v>5.000000000032756E-6</v>
      </c>
      <c r="G6686" s="4">
        <f t="shared" si="524"/>
        <v>5.000000000032756E-6</v>
      </c>
      <c r="H6686" s="8">
        <f t="shared" si="525"/>
        <v>2.5000000000327561E-11</v>
      </c>
      <c r="J6686" s="8">
        <v>-611.875</v>
      </c>
      <c r="K6686" s="8">
        <f t="shared" si="521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522"/>
        <v>-1.0669200000000001</v>
      </c>
      <c r="E6687" s="8">
        <v>-1.0669150000000001</v>
      </c>
      <c r="F6687" s="4">
        <f t="shared" si="523"/>
        <v>5.000000000032756E-6</v>
      </c>
      <c r="G6687" s="4">
        <f t="shared" si="524"/>
        <v>5.000000000032756E-6</v>
      </c>
      <c r="H6687" s="8">
        <f t="shared" si="525"/>
        <v>2.5000000000327561E-11</v>
      </c>
      <c r="J6687" s="8">
        <v>-611.875</v>
      </c>
      <c r="K6687" s="8">
        <f t="shared" si="521"/>
        <v>-611.875</v>
      </c>
    </row>
    <row r="6688" spans="1:11" x14ac:dyDescent="0.25">
      <c r="A6688" s="8">
        <v>6680</v>
      </c>
      <c r="B6688" s="8">
        <v>7</v>
      </c>
      <c r="C6688" s="8">
        <v>4559.97</v>
      </c>
      <c r="D6688" s="8">
        <f t="shared" si="522"/>
        <v>4.5599699999999999</v>
      </c>
      <c r="E6688" s="8">
        <v>4.3103879999999997</v>
      </c>
      <c r="F6688" s="4">
        <f t="shared" si="523"/>
        <v>-0.24958200000000019</v>
      </c>
      <c r="G6688" s="4">
        <f t="shared" si="524"/>
        <v>0.24958200000000019</v>
      </c>
      <c r="H6688" s="8">
        <f t="shared" si="525"/>
        <v>6.2291174724000094E-2</v>
      </c>
      <c r="J6688" s="8">
        <v>-611.875</v>
      </c>
      <c r="K6688" s="8">
        <f t="shared" si="521"/>
        <v>-611.875</v>
      </c>
    </row>
    <row r="6689" spans="1:11" x14ac:dyDescent="0.25">
      <c r="A6689" s="8">
        <v>6681</v>
      </c>
      <c r="B6689" s="8">
        <v>8</v>
      </c>
      <c r="C6689" s="8">
        <v>111005</v>
      </c>
      <c r="D6689" s="8">
        <f t="shared" si="522"/>
        <v>111.005</v>
      </c>
      <c r="E6689" s="8">
        <v>111.512807</v>
      </c>
      <c r="F6689" s="4">
        <f t="shared" si="523"/>
        <v>0.50780699999999968</v>
      </c>
      <c r="G6689" s="4">
        <f t="shared" si="524"/>
        <v>0.50780699999999968</v>
      </c>
      <c r="H6689" s="8">
        <f t="shared" si="525"/>
        <v>0.25786794924899969</v>
      </c>
      <c r="J6689" s="8">
        <v>-611.875</v>
      </c>
      <c r="K6689" s="8">
        <f t="shared" si="521"/>
        <v>-611.875</v>
      </c>
    </row>
    <row r="6690" spans="1:11" x14ac:dyDescent="0.25">
      <c r="A6690" s="8">
        <v>6682</v>
      </c>
      <c r="B6690" s="8">
        <v>9</v>
      </c>
      <c r="C6690" s="8">
        <v>110054</v>
      </c>
      <c r="D6690" s="8">
        <f t="shared" si="522"/>
        <v>110.054</v>
      </c>
      <c r="E6690" s="8">
        <v>110.234437</v>
      </c>
      <c r="F6690" s="4">
        <f t="shared" si="523"/>
        <v>0.18043699999999774</v>
      </c>
      <c r="G6690" s="4">
        <f t="shared" si="524"/>
        <v>0.18043699999999774</v>
      </c>
      <c r="H6690" s="8">
        <f t="shared" si="525"/>
        <v>3.2557510968999184E-2</v>
      </c>
      <c r="J6690" s="8">
        <v>-611.875</v>
      </c>
      <c r="K6690" s="8">
        <f t="shared" si="521"/>
        <v>-611.875</v>
      </c>
    </row>
    <row r="6691" spans="1:11" x14ac:dyDescent="0.25">
      <c r="A6691" s="8">
        <v>6683</v>
      </c>
      <c r="B6691" s="8">
        <v>10</v>
      </c>
      <c r="C6691" s="8">
        <v>109161</v>
      </c>
      <c r="D6691" s="8">
        <f t="shared" si="522"/>
        <v>109.161</v>
      </c>
      <c r="E6691" s="8">
        <v>109.677988</v>
      </c>
      <c r="F6691" s="4">
        <f t="shared" si="523"/>
        <v>0.51698799999999778</v>
      </c>
      <c r="G6691" s="4">
        <f t="shared" si="524"/>
        <v>0.51698799999999778</v>
      </c>
      <c r="H6691" s="8">
        <f t="shared" si="525"/>
        <v>0.26727659214399768</v>
      </c>
      <c r="J6691" s="8">
        <v>-1066.92</v>
      </c>
      <c r="K6691" s="8">
        <f t="shared" si="521"/>
        <v>-1066.92</v>
      </c>
    </row>
    <row r="6692" spans="1:11" x14ac:dyDescent="0.25">
      <c r="A6692" s="8">
        <v>6684</v>
      </c>
      <c r="B6692" s="8">
        <v>11</v>
      </c>
      <c r="C6692" s="8">
        <v>108448</v>
      </c>
      <c r="D6692" s="8">
        <f t="shared" si="522"/>
        <v>108.44799999999999</v>
      </c>
      <c r="E6692" s="8">
        <v>108.787864</v>
      </c>
      <c r="F6692" s="4">
        <f t="shared" si="523"/>
        <v>0.33986400000000572</v>
      </c>
      <c r="G6692" s="4">
        <f t="shared" si="524"/>
        <v>0.33986400000000572</v>
      </c>
      <c r="H6692" s="8">
        <f t="shared" si="525"/>
        <v>0.11550753849600388</v>
      </c>
      <c r="J6692" s="8">
        <v>-1066.92</v>
      </c>
      <c r="K6692" s="8">
        <f t="shared" si="521"/>
        <v>-1066.92</v>
      </c>
    </row>
    <row r="6693" spans="1:11" x14ac:dyDescent="0.25">
      <c r="A6693" s="8">
        <v>6685</v>
      </c>
      <c r="B6693" s="8">
        <v>12</v>
      </c>
      <c r="C6693" s="8">
        <v>107724</v>
      </c>
      <c r="D6693" s="8">
        <f t="shared" si="522"/>
        <v>107.724</v>
      </c>
      <c r="E6693" s="8">
        <v>108.039783</v>
      </c>
      <c r="F6693" s="4">
        <f t="shared" si="523"/>
        <v>0.31578299999999615</v>
      </c>
      <c r="G6693" s="4">
        <f t="shared" si="524"/>
        <v>0.31578299999999615</v>
      </c>
      <c r="H6693" s="8">
        <f t="shared" si="525"/>
        <v>9.9718903088997571E-2</v>
      </c>
      <c r="J6693" s="8">
        <v>6019.95</v>
      </c>
      <c r="K6693" s="8">
        <f t="shared" si="521"/>
        <v>6019.95</v>
      </c>
    </row>
    <row r="6694" spans="1:11" x14ac:dyDescent="0.25">
      <c r="A6694" s="8">
        <v>6686</v>
      </c>
      <c r="B6694" s="8">
        <v>13</v>
      </c>
      <c r="C6694" s="8">
        <v>107297</v>
      </c>
      <c r="D6694" s="8">
        <f t="shared" si="522"/>
        <v>107.297</v>
      </c>
      <c r="E6694" s="8">
        <v>107.60542599999999</v>
      </c>
      <c r="F6694" s="4">
        <f t="shared" si="523"/>
        <v>0.3084259999999972</v>
      </c>
      <c r="G6694" s="4">
        <f t="shared" si="524"/>
        <v>0.3084259999999972</v>
      </c>
      <c r="H6694" s="8">
        <f t="shared" si="525"/>
        <v>9.5126597475998276E-2</v>
      </c>
      <c r="J6694" s="8">
        <v>108055</v>
      </c>
      <c r="K6694" s="8">
        <f t="shared" si="521"/>
        <v>108055</v>
      </c>
    </row>
    <row r="6695" spans="1:11" x14ac:dyDescent="0.25">
      <c r="A6695" s="8">
        <v>6687</v>
      </c>
      <c r="B6695" s="8">
        <v>14</v>
      </c>
      <c r="C6695" s="8">
        <v>107236</v>
      </c>
      <c r="D6695" s="8">
        <f t="shared" si="522"/>
        <v>107.236</v>
      </c>
      <c r="E6695" s="8">
        <v>107.604193</v>
      </c>
      <c r="F6695" s="4">
        <f t="shared" si="523"/>
        <v>0.36819299999999089</v>
      </c>
      <c r="G6695" s="4">
        <f t="shared" si="524"/>
        <v>0.36819299999999089</v>
      </c>
      <c r="H6695" s="8">
        <f t="shared" si="525"/>
        <v>0.1355660852489933</v>
      </c>
      <c r="J6695" s="8">
        <v>110165</v>
      </c>
      <c r="K6695" s="8">
        <f t="shared" si="521"/>
        <v>110165</v>
      </c>
    </row>
    <row r="6696" spans="1:11" x14ac:dyDescent="0.25">
      <c r="A6696" s="8">
        <v>6688</v>
      </c>
      <c r="B6696" s="8">
        <v>15</v>
      </c>
      <c r="C6696" s="8">
        <v>98604.7</v>
      </c>
      <c r="D6696" s="8">
        <f t="shared" si="522"/>
        <v>98.604699999999994</v>
      </c>
      <c r="E6696" s="8">
        <v>100.505715</v>
      </c>
      <c r="F6696" s="4">
        <f t="shared" si="523"/>
        <v>1.901015000000001</v>
      </c>
      <c r="G6696" s="4">
        <f t="shared" si="524"/>
        <v>1.901015000000001</v>
      </c>
      <c r="H6696" s="8">
        <f t="shared" si="525"/>
        <v>3.6138580302250038</v>
      </c>
      <c r="J6696" s="8">
        <v>109699</v>
      </c>
      <c r="K6696" s="8">
        <f t="shared" si="521"/>
        <v>109699</v>
      </c>
    </row>
    <row r="6697" spans="1:11" x14ac:dyDescent="0.25">
      <c r="A6697" s="8">
        <v>6689</v>
      </c>
      <c r="B6697" s="8">
        <v>16</v>
      </c>
      <c r="C6697" s="8">
        <v>28220.400000000001</v>
      </c>
      <c r="D6697" s="8">
        <f t="shared" si="522"/>
        <v>28.220400000000001</v>
      </c>
      <c r="E6697" s="8">
        <v>29.112907</v>
      </c>
      <c r="F6697" s="4">
        <f t="shared" si="523"/>
        <v>0.89250699999999838</v>
      </c>
      <c r="G6697" s="4">
        <f t="shared" si="524"/>
        <v>0.89250699999999838</v>
      </c>
      <c r="H6697" s="8">
        <f t="shared" si="525"/>
        <v>0.79656874504899711</v>
      </c>
      <c r="J6697" s="8">
        <v>109463</v>
      </c>
      <c r="K6697" s="8">
        <f t="shared" si="521"/>
        <v>109463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522"/>
        <v>-0.92471500000000006</v>
      </c>
      <c r="E6698" s="8">
        <v>-0.92471499999999995</v>
      </c>
      <c r="F6698" s="4">
        <f t="shared" si="523"/>
        <v>1.1102230246251565E-16</v>
      </c>
      <c r="G6698" s="4">
        <f t="shared" si="524"/>
        <v>1.1102230246251565E-16</v>
      </c>
      <c r="H6698" s="8">
        <f t="shared" si="525"/>
        <v>1.2325951644078309E-32</v>
      </c>
      <c r="J6698" s="8">
        <v>88323.1</v>
      </c>
      <c r="K6698" s="8">
        <f t="shared" si="521"/>
        <v>88323.1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522"/>
        <v>-0.61187499999999995</v>
      </c>
      <c r="E6699" s="8">
        <v>-0.61187499999999995</v>
      </c>
      <c r="F6699" s="4">
        <f t="shared" si="523"/>
        <v>0</v>
      </c>
      <c r="G6699" s="4">
        <f t="shared" si="524"/>
        <v>0</v>
      </c>
      <c r="H6699" s="8">
        <f t="shared" si="525"/>
        <v>0</v>
      </c>
      <c r="J6699" s="8">
        <v>108253</v>
      </c>
      <c r="K6699" s="8">
        <f t="shared" si="521"/>
        <v>108253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522"/>
        <v>-0.61187499999999995</v>
      </c>
      <c r="E6700" s="8">
        <v>-0.61187499999999995</v>
      </c>
      <c r="F6700" s="4">
        <f t="shared" si="523"/>
        <v>0</v>
      </c>
      <c r="G6700" s="4">
        <f t="shared" si="524"/>
        <v>0</v>
      </c>
      <c r="H6700" s="8">
        <f t="shared" si="525"/>
        <v>0</v>
      </c>
      <c r="J6700" s="8">
        <v>108197</v>
      </c>
      <c r="K6700" s="8">
        <f t="shared" ref="K6700:K6763" si="526">J6700</f>
        <v>108197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522"/>
        <v>-0.61187499999999995</v>
      </c>
      <c r="E6701" s="8">
        <v>-0.61187499999999995</v>
      </c>
      <c r="F6701" s="4">
        <f t="shared" si="523"/>
        <v>0</v>
      </c>
      <c r="G6701" s="4">
        <f t="shared" si="524"/>
        <v>0</v>
      </c>
      <c r="H6701" s="8">
        <f t="shared" si="525"/>
        <v>0</v>
      </c>
      <c r="J6701" s="8">
        <v>92307.5</v>
      </c>
      <c r="K6701" s="8">
        <f t="shared" si="526"/>
        <v>92307.5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522"/>
        <v>-0.61187499999999995</v>
      </c>
      <c r="E6702" s="8">
        <v>-0.61187499999999995</v>
      </c>
      <c r="F6702" s="4">
        <f t="shared" si="523"/>
        <v>0</v>
      </c>
      <c r="G6702" s="4">
        <f t="shared" si="524"/>
        <v>0</v>
      </c>
      <c r="H6702" s="8">
        <f t="shared" si="525"/>
        <v>0</v>
      </c>
      <c r="J6702" s="8">
        <v>29524.400000000001</v>
      </c>
      <c r="K6702" s="8">
        <f t="shared" si="526"/>
        <v>29524.400000000001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522"/>
        <v>-0.61187499999999995</v>
      </c>
      <c r="E6703" s="8">
        <v>-0.61187499999999995</v>
      </c>
      <c r="F6703" s="4">
        <f t="shared" si="523"/>
        <v>0</v>
      </c>
      <c r="G6703" s="4">
        <f t="shared" si="524"/>
        <v>0</v>
      </c>
      <c r="H6703" s="8">
        <f t="shared" si="525"/>
        <v>0</v>
      </c>
      <c r="J6703" s="8">
        <v>-924.71500000000003</v>
      </c>
      <c r="K6703" s="8">
        <f t="shared" si="526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522"/>
        <v>-0.61187499999999995</v>
      </c>
      <c r="E6704" s="8">
        <v>-0.61187499999999995</v>
      </c>
      <c r="F6704" s="4">
        <f t="shared" si="523"/>
        <v>0</v>
      </c>
      <c r="G6704" s="4">
        <f t="shared" si="524"/>
        <v>0</v>
      </c>
      <c r="H6704" s="8">
        <f t="shared" si="525"/>
        <v>0</v>
      </c>
      <c r="J6704" s="8">
        <v>-611.875</v>
      </c>
      <c r="K6704" s="8">
        <f t="shared" si="526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522"/>
        <v>-0.61187499999999995</v>
      </c>
      <c r="E6705" s="8">
        <v>-0.61187499999999995</v>
      </c>
      <c r="F6705" s="4">
        <f t="shared" si="523"/>
        <v>0</v>
      </c>
      <c r="G6705" s="4">
        <f t="shared" si="524"/>
        <v>0</v>
      </c>
      <c r="H6705" s="8">
        <f t="shared" si="525"/>
        <v>0</v>
      </c>
      <c r="J6705" s="8">
        <v>-611.875</v>
      </c>
      <c r="K6705" s="8">
        <f t="shared" si="526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522"/>
        <v>-0.61187499999999995</v>
      </c>
      <c r="E6706" s="8">
        <v>-0.61187499999999995</v>
      </c>
      <c r="F6706" s="4">
        <f t="shared" si="523"/>
        <v>0</v>
      </c>
      <c r="G6706" s="4">
        <f t="shared" si="524"/>
        <v>0</v>
      </c>
      <c r="H6706" s="8">
        <f t="shared" si="525"/>
        <v>0</v>
      </c>
      <c r="J6706" s="8">
        <v>-611.875</v>
      </c>
      <c r="K6706" s="8">
        <f t="shared" si="526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522"/>
        <v>-0.61187499999999995</v>
      </c>
      <c r="E6707" s="8">
        <v>-0.61187499999999995</v>
      </c>
      <c r="F6707" s="4">
        <f t="shared" si="523"/>
        <v>0</v>
      </c>
      <c r="G6707" s="4">
        <f t="shared" si="524"/>
        <v>0</v>
      </c>
      <c r="H6707" s="8">
        <f t="shared" si="525"/>
        <v>0</v>
      </c>
      <c r="J6707" s="8">
        <v>-611.875</v>
      </c>
      <c r="K6707" s="8">
        <f t="shared" si="526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522"/>
        <v>-0.61187499999999995</v>
      </c>
      <c r="E6708" s="8">
        <v>-0.61187499999999995</v>
      </c>
      <c r="F6708" s="4">
        <f t="shared" si="523"/>
        <v>0</v>
      </c>
      <c r="G6708" s="4">
        <f t="shared" si="524"/>
        <v>0</v>
      </c>
      <c r="H6708" s="8">
        <f t="shared" si="525"/>
        <v>0</v>
      </c>
      <c r="J6708" s="8">
        <v>-611.875</v>
      </c>
      <c r="K6708" s="8">
        <f t="shared" si="526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522"/>
        <v>-0.61187499999999995</v>
      </c>
      <c r="E6709" s="8">
        <v>-0.61187499999999995</v>
      </c>
      <c r="F6709" s="4">
        <f t="shared" si="523"/>
        <v>0</v>
      </c>
      <c r="G6709" s="4">
        <f t="shared" si="524"/>
        <v>0</v>
      </c>
      <c r="H6709" s="8">
        <f t="shared" si="525"/>
        <v>0</v>
      </c>
      <c r="J6709" s="8">
        <v>-611.875</v>
      </c>
      <c r="K6709" s="8">
        <f t="shared" si="526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522"/>
        <v>-1.0669200000000001</v>
      </c>
      <c r="E6710" s="8">
        <v>-1.0669150000000001</v>
      </c>
      <c r="F6710" s="4">
        <f t="shared" si="523"/>
        <v>5.000000000032756E-6</v>
      </c>
      <c r="G6710" s="4">
        <f t="shared" si="524"/>
        <v>5.000000000032756E-6</v>
      </c>
      <c r="H6710" s="8">
        <f t="shared" si="525"/>
        <v>2.5000000000327561E-11</v>
      </c>
      <c r="J6710" s="8">
        <v>-611.875</v>
      </c>
      <c r="K6710" s="8">
        <f t="shared" si="526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522"/>
        <v>-1.0669200000000001</v>
      </c>
      <c r="E6711" s="8">
        <v>-1.0669150000000001</v>
      </c>
      <c r="F6711" s="4">
        <f t="shared" si="523"/>
        <v>5.000000000032756E-6</v>
      </c>
      <c r="G6711" s="4">
        <f t="shared" si="524"/>
        <v>5.000000000032756E-6</v>
      </c>
      <c r="H6711" s="8">
        <f t="shared" si="525"/>
        <v>2.5000000000327561E-11</v>
      </c>
      <c r="J6711" s="8">
        <v>-611.875</v>
      </c>
      <c r="K6711" s="8">
        <f t="shared" si="526"/>
        <v>-611.875</v>
      </c>
    </row>
    <row r="6712" spans="1:11" x14ac:dyDescent="0.25">
      <c r="A6712" s="8">
        <v>6704</v>
      </c>
      <c r="B6712" s="8">
        <v>7</v>
      </c>
      <c r="C6712" s="8">
        <v>19086.5</v>
      </c>
      <c r="D6712" s="8">
        <f t="shared" si="522"/>
        <v>19.086500000000001</v>
      </c>
      <c r="E6712" s="8">
        <v>18.533721</v>
      </c>
      <c r="F6712" s="4">
        <f t="shared" si="523"/>
        <v>-0.55277900000000102</v>
      </c>
      <c r="G6712" s="4">
        <f t="shared" si="524"/>
        <v>0.55277900000000102</v>
      </c>
      <c r="H6712" s="8">
        <f t="shared" si="525"/>
        <v>0.30556462284100111</v>
      </c>
      <c r="J6712" s="8">
        <v>-611.875</v>
      </c>
      <c r="K6712" s="8">
        <f t="shared" si="526"/>
        <v>-611.875</v>
      </c>
    </row>
    <row r="6713" spans="1:11" x14ac:dyDescent="0.25">
      <c r="A6713" s="8">
        <v>6705</v>
      </c>
      <c r="B6713" s="8">
        <v>8</v>
      </c>
      <c r="C6713" s="8">
        <v>111431</v>
      </c>
      <c r="D6713" s="8">
        <f t="shared" si="522"/>
        <v>111.431</v>
      </c>
      <c r="E6713" s="8">
        <v>111.813273</v>
      </c>
      <c r="F6713" s="4">
        <f t="shared" si="523"/>
        <v>0.38227299999999786</v>
      </c>
      <c r="G6713" s="4">
        <f t="shared" si="524"/>
        <v>0.38227299999999786</v>
      </c>
      <c r="H6713" s="8">
        <f t="shared" si="525"/>
        <v>0.14613264652899838</v>
      </c>
      <c r="J6713" s="8">
        <v>-611.875</v>
      </c>
      <c r="K6713" s="8">
        <f t="shared" si="526"/>
        <v>-611.875</v>
      </c>
    </row>
    <row r="6714" spans="1:11" x14ac:dyDescent="0.25">
      <c r="A6714" s="8">
        <v>6706</v>
      </c>
      <c r="B6714" s="8">
        <v>9</v>
      </c>
      <c r="C6714" s="8">
        <v>110403</v>
      </c>
      <c r="D6714" s="8">
        <f t="shared" si="522"/>
        <v>110.40300000000001</v>
      </c>
      <c r="E6714" s="8">
        <v>110.593616</v>
      </c>
      <c r="F6714" s="4">
        <f t="shared" si="523"/>
        <v>0.19061599999999146</v>
      </c>
      <c r="G6714" s="4">
        <f t="shared" si="524"/>
        <v>0.19061599999999146</v>
      </c>
      <c r="H6714" s="8">
        <f t="shared" si="525"/>
        <v>3.6334459455996747E-2</v>
      </c>
      <c r="J6714" s="8">
        <v>-611.875</v>
      </c>
      <c r="K6714" s="8">
        <f t="shared" si="526"/>
        <v>-611.875</v>
      </c>
    </row>
    <row r="6715" spans="1:11" x14ac:dyDescent="0.25">
      <c r="A6715" s="8">
        <v>6707</v>
      </c>
      <c r="B6715" s="8">
        <v>10</v>
      </c>
      <c r="C6715" s="8">
        <v>109721</v>
      </c>
      <c r="D6715" s="8">
        <f t="shared" si="522"/>
        <v>109.721</v>
      </c>
      <c r="E6715" s="8">
        <v>110.21106399999999</v>
      </c>
      <c r="F6715" s="4">
        <f t="shared" si="523"/>
        <v>0.49006399999998962</v>
      </c>
      <c r="G6715" s="4">
        <f t="shared" si="524"/>
        <v>0.49006399999998962</v>
      </c>
      <c r="H6715" s="8">
        <f t="shared" si="525"/>
        <v>0.24016272409598982</v>
      </c>
      <c r="J6715" s="8">
        <v>-1066.92</v>
      </c>
      <c r="K6715" s="8">
        <f t="shared" si="526"/>
        <v>-1066.92</v>
      </c>
    </row>
    <row r="6716" spans="1:11" x14ac:dyDescent="0.25">
      <c r="A6716" s="8">
        <v>6708</v>
      </c>
      <c r="B6716" s="8">
        <v>11</v>
      </c>
      <c r="C6716" s="8">
        <v>109261</v>
      </c>
      <c r="D6716" s="8">
        <f t="shared" si="522"/>
        <v>109.261</v>
      </c>
      <c r="E6716" s="8">
        <v>109.6296</v>
      </c>
      <c r="F6716" s="4">
        <f t="shared" si="523"/>
        <v>0.3686000000000007</v>
      </c>
      <c r="G6716" s="4">
        <f t="shared" si="524"/>
        <v>0.3686000000000007</v>
      </c>
      <c r="H6716" s="8">
        <f t="shared" si="525"/>
        <v>0.13586596000000051</v>
      </c>
      <c r="J6716" s="8">
        <v>-1066.92</v>
      </c>
      <c r="K6716" s="8">
        <f t="shared" si="526"/>
        <v>-1066.92</v>
      </c>
    </row>
    <row r="6717" spans="1:11" x14ac:dyDescent="0.25">
      <c r="A6717" s="8">
        <v>6709</v>
      </c>
      <c r="B6717" s="8">
        <v>12</v>
      </c>
      <c r="C6717" s="8">
        <v>108805</v>
      </c>
      <c r="D6717" s="8">
        <f t="shared" si="522"/>
        <v>108.80500000000001</v>
      </c>
      <c r="E6717" s="8">
        <v>108.86778200000001</v>
      </c>
      <c r="F6717" s="4">
        <f t="shared" si="523"/>
        <v>6.2781999999998561E-2</v>
      </c>
      <c r="G6717" s="4">
        <f t="shared" si="524"/>
        <v>6.2781999999998561E-2</v>
      </c>
      <c r="H6717" s="8">
        <f t="shared" si="525"/>
        <v>3.941579523999819E-3</v>
      </c>
      <c r="J6717" s="8">
        <v>4312.68</v>
      </c>
      <c r="K6717" s="8">
        <f t="shared" si="526"/>
        <v>4312.68</v>
      </c>
    </row>
    <row r="6718" spans="1:11" x14ac:dyDescent="0.25">
      <c r="A6718" s="8">
        <v>6710</v>
      </c>
      <c r="B6718" s="8">
        <v>13</v>
      </c>
      <c r="C6718" s="8">
        <v>108444</v>
      </c>
      <c r="D6718" s="8">
        <f t="shared" si="522"/>
        <v>108.444</v>
      </c>
      <c r="E6718" s="8">
        <v>108.859337</v>
      </c>
      <c r="F6718" s="4">
        <f t="shared" si="523"/>
        <v>0.41533699999999385</v>
      </c>
      <c r="G6718" s="4">
        <f t="shared" si="524"/>
        <v>0.41533699999999385</v>
      </c>
      <c r="H6718" s="8">
        <f t="shared" si="525"/>
        <v>0.17250482356899488</v>
      </c>
      <c r="J6718" s="8">
        <v>111371</v>
      </c>
      <c r="K6718" s="8">
        <f t="shared" si="526"/>
        <v>111371</v>
      </c>
    </row>
    <row r="6719" spans="1:11" x14ac:dyDescent="0.25">
      <c r="A6719" s="8">
        <v>6711</v>
      </c>
      <c r="B6719" s="8">
        <v>14</v>
      </c>
      <c r="C6719" s="8">
        <v>108145</v>
      </c>
      <c r="D6719" s="8">
        <f t="shared" si="522"/>
        <v>108.145</v>
      </c>
      <c r="E6719" s="8">
        <v>108.550524</v>
      </c>
      <c r="F6719" s="4">
        <f t="shared" si="523"/>
        <v>0.40552399999999977</v>
      </c>
      <c r="G6719" s="4">
        <f t="shared" si="524"/>
        <v>0.40552399999999977</v>
      </c>
      <c r="H6719" s="8">
        <f t="shared" si="525"/>
        <v>0.16444971457599983</v>
      </c>
      <c r="J6719" s="8">
        <v>110167</v>
      </c>
      <c r="K6719" s="8">
        <f t="shared" si="526"/>
        <v>110167</v>
      </c>
    </row>
    <row r="6720" spans="1:11" x14ac:dyDescent="0.25">
      <c r="A6720" s="8">
        <v>6712</v>
      </c>
      <c r="B6720" s="8">
        <v>15</v>
      </c>
      <c r="C6720" s="8">
        <v>108013</v>
      </c>
      <c r="D6720" s="8">
        <f t="shared" si="522"/>
        <v>108.01300000000001</v>
      </c>
      <c r="E6720" s="8">
        <v>108.28357200000001</v>
      </c>
      <c r="F6720" s="4">
        <f t="shared" si="523"/>
        <v>0.27057200000000137</v>
      </c>
      <c r="G6720" s="4">
        <f t="shared" si="524"/>
        <v>0.27057200000000137</v>
      </c>
      <c r="H6720" s="8">
        <f t="shared" si="525"/>
        <v>7.3209207184000744E-2</v>
      </c>
      <c r="J6720" s="8">
        <v>109648</v>
      </c>
      <c r="K6720" s="8">
        <f t="shared" si="526"/>
        <v>109648</v>
      </c>
    </row>
    <row r="6721" spans="1:11" x14ac:dyDescent="0.25">
      <c r="A6721" s="8">
        <v>6713</v>
      </c>
      <c r="B6721" s="8">
        <v>16</v>
      </c>
      <c r="C6721" s="8">
        <v>45028.800000000003</v>
      </c>
      <c r="D6721" s="8">
        <f t="shared" si="522"/>
        <v>45.028800000000004</v>
      </c>
      <c r="E6721" s="8">
        <v>46.216490999999998</v>
      </c>
      <c r="F6721" s="4">
        <f t="shared" si="523"/>
        <v>1.1876909999999938</v>
      </c>
      <c r="G6721" s="4">
        <f t="shared" si="524"/>
        <v>1.1876909999999938</v>
      </c>
      <c r="H6721" s="8">
        <f t="shared" si="525"/>
        <v>1.4106099114809854</v>
      </c>
      <c r="J6721" s="8">
        <v>108776</v>
      </c>
      <c r="K6721" s="8">
        <f t="shared" si="526"/>
        <v>108776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522"/>
        <v>-0.92471500000000006</v>
      </c>
      <c r="E6722" s="8">
        <v>-0.92471499999999995</v>
      </c>
      <c r="F6722" s="4">
        <f t="shared" si="523"/>
        <v>1.1102230246251565E-16</v>
      </c>
      <c r="G6722" s="4">
        <f t="shared" si="524"/>
        <v>1.1102230246251565E-16</v>
      </c>
      <c r="H6722" s="8">
        <f t="shared" si="525"/>
        <v>1.2325951644078309E-32</v>
      </c>
      <c r="J6722" s="8">
        <v>108050</v>
      </c>
      <c r="K6722" s="8">
        <f t="shared" si="526"/>
        <v>108050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522"/>
        <v>-0.61187499999999995</v>
      </c>
      <c r="E6723" s="8">
        <v>-0.61187499999999995</v>
      </c>
      <c r="F6723" s="4">
        <f t="shared" si="523"/>
        <v>0</v>
      </c>
      <c r="G6723" s="4">
        <f t="shared" si="524"/>
        <v>0</v>
      </c>
      <c r="H6723" s="8">
        <f t="shared" si="525"/>
        <v>0</v>
      </c>
      <c r="J6723" s="8">
        <v>107629</v>
      </c>
      <c r="K6723" s="8">
        <f t="shared" si="526"/>
        <v>107629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522"/>
        <v>-0.61187499999999995</v>
      </c>
      <c r="E6724" s="8">
        <v>-0.61187499999999995</v>
      </c>
      <c r="F6724" s="4">
        <f t="shared" si="523"/>
        <v>0</v>
      </c>
      <c r="G6724" s="4">
        <f t="shared" si="524"/>
        <v>0</v>
      </c>
      <c r="H6724" s="8">
        <f t="shared" si="525"/>
        <v>0</v>
      </c>
      <c r="J6724" s="8">
        <v>107628</v>
      </c>
      <c r="K6724" s="8">
        <f t="shared" si="526"/>
        <v>107628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522"/>
        <v>-0.61187499999999995</v>
      </c>
      <c r="E6725" s="8">
        <v>-0.61187499999999995</v>
      </c>
      <c r="F6725" s="4">
        <f t="shared" si="523"/>
        <v>0</v>
      </c>
      <c r="G6725" s="4">
        <f t="shared" si="524"/>
        <v>0</v>
      </c>
      <c r="H6725" s="8">
        <f t="shared" si="525"/>
        <v>0</v>
      </c>
      <c r="J6725" s="8">
        <v>100570</v>
      </c>
      <c r="K6725" s="8">
        <f t="shared" si="526"/>
        <v>100570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522"/>
        <v>-0.61187499999999995</v>
      </c>
      <c r="E6726" s="8">
        <v>-0.61187499999999995</v>
      </c>
      <c r="F6726" s="4">
        <f t="shared" si="523"/>
        <v>0</v>
      </c>
      <c r="G6726" s="4">
        <f t="shared" si="524"/>
        <v>0</v>
      </c>
      <c r="H6726" s="8">
        <f t="shared" si="525"/>
        <v>0</v>
      </c>
      <c r="J6726" s="8">
        <v>29201.200000000001</v>
      </c>
      <c r="K6726" s="8">
        <f t="shared" si="526"/>
        <v>29201.200000000001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522"/>
        <v>-0.61187499999999995</v>
      </c>
      <c r="E6727" s="8">
        <v>-0.61187499999999995</v>
      </c>
      <c r="F6727" s="4">
        <f t="shared" si="523"/>
        <v>0</v>
      </c>
      <c r="G6727" s="4">
        <f t="shared" si="524"/>
        <v>0</v>
      </c>
      <c r="H6727" s="8">
        <f t="shared" si="525"/>
        <v>0</v>
      </c>
      <c r="J6727" s="8">
        <v>-924.71500000000003</v>
      </c>
      <c r="K6727" s="8">
        <f t="shared" si="526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522"/>
        <v>-0.61187499999999995</v>
      </c>
      <c r="E6728" s="8">
        <v>-0.61187499999999995</v>
      </c>
      <c r="F6728" s="4">
        <f t="shared" si="523"/>
        <v>0</v>
      </c>
      <c r="G6728" s="4">
        <f t="shared" si="524"/>
        <v>0</v>
      </c>
      <c r="H6728" s="8">
        <f t="shared" si="525"/>
        <v>0</v>
      </c>
      <c r="J6728" s="8">
        <v>-611.875</v>
      </c>
      <c r="K6728" s="8">
        <f t="shared" si="526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527">C6729/1000</f>
        <v>-0.61187499999999995</v>
      </c>
      <c r="E6729" s="8">
        <v>-0.61187499999999995</v>
      </c>
      <c r="F6729" s="4">
        <f t="shared" ref="F6729:F6792" si="528">(E6729- D6729)</f>
        <v>0</v>
      </c>
      <c r="G6729" s="4">
        <f t="shared" ref="G6729:G6792" si="529">ABS(F6729)</f>
        <v>0</v>
      </c>
      <c r="H6729" s="8">
        <f t="shared" ref="H6729:H6792" si="530">(G6729^2)</f>
        <v>0</v>
      </c>
      <c r="J6729" s="8">
        <v>-611.875</v>
      </c>
      <c r="K6729" s="8">
        <f t="shared" si="526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527"/>
        <v>-0.61187499999999995</v>
      </c>
      <c r="E6730" s="8">
        <v>-0.61187499999999995</v>
      </c>
      <c r="F6730" s="4">
        <f t="shared" si="528"/>
        <v>0</v>
      </c>
      <c r="G6730" s="4">
        <f t="shared" si="529"/>
        <v>0</v>
      </c>
      <c r="H6730" s="8">
        <f t="shared" si="530"/>
        <v>0</v>
      </c>
      <c r="J6730" s="8">
        <v>-611.875</v>
      </c>
      <c r="K6730" s="8">
        <f t="shared" si="526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527"/>
        <v>-0.61187499999999995</v>
      </c>
      <c r="E6731" s="8">
        <v>-0.61187499999999995</v>
      </c>
      <c r="F6731" s="4">
        <f t="shared" si="528"/>
        <v>0</v>
      </c>
      <c r="G6731" s="4">
        <f t="shared" si="529"/>
        <v>0</v>
      </c>
      <c r="H6731" s="8">
        <f t="shared" si="530"/>
        <v>0</v>
      </c>
      <c r="J6731" s="8">
        <v>-611.875</v>
      </c>
      <c r="K6731" s="8">
        <f t="shared" si="526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527"/>
        <v>-0.61187499999999995</v>
      </c>
      <c r="E6732" s="8">
        <v>-0.61187499999999995</v>
      </c>
      <c r="F6732" s="4">
        <f t="shared" si="528"/>
        <v>0</v>
      </c>
      <c r="G6732" s="4">
        <f t="shared" si="529"/>
        <v>0</v>
      </c>
      <c r="H6732" s="8">
        <f t="shared" si="530"/>
        <v>0</v>
      </c>
      <c r="J6732" s="8">
        <v>-611.875</v>
      </c>
      <c r="K6732" s="8">
        <f t="shared" si="526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527"/>
        <v>-0.61187499999999995</v>
      </c>
      <c r="E6733" s="8">
        <v>-0.61187499999999995</v>
      </c>
      <c r="F6733" s="4">
        <f t="shared" si="528"/>
        <v>0</v>
      </c>
      <c r="G6733" s="4">
        <f t="shared" si="529"/>
        <v>0</v>
      </c>
      <c r="H6733" s="8">
        <f t="shared" si="530"/>
        <v>0</v>
      </c>
      <c r="J6733" s="8">
        <v>-611.875</v>
      </c>
      <c r="K6733" s="8">
        <f t="shared" si="526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527"/>
        <v>-1.0669200000000001</v>
      </c>
      <c r="E6734" s="8">
        <v>-1.0669150000000001</v>
      </c>
      <c r="F6734" s="4">
        <f t="shared" si="528"/>
        <v>5.000000000032756E-6</v>
      </c>
      <c r="G6734" s="4">
        <f t="shared" si="529"/>
        <v>5.000000000032756E-6</v>
      </c>
      <c r="H6734" s="8">
        <f t="shared" si="530"/>
        <v>2.5000000000327561E-11</v>
      </c>
      <c r="J6734" s="8">
        <v>-611.875</v>
      </c>
      <c r="K6734" s="8">
        <f t="shared" si="526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527"/>
        <v>-1.0669200000000001</v>
      </c>
      <c r="E6735" s="8">
        <v>-1.0669150000000001</v>
      </c>
      <c r="F6735" s="4">
        <f t="shared" si="528"/>
        <v>5.000000000032756E-6</v>
      </c>
      <c r="G6735" s="4">
        <f t="shared" si="529"/>
        <v>5.000000000032756E-6</v>
      </c>
      <c r="H6735" s="8">
        <f t="shared" si="530"/>
        <v>2.5000000000327561E-11</v>
      </c>
      <c r="J6735" s="8">
        <v>-611.875</v>
      </c>
      <c r="K6735" s="8">
        <f t="shared" si="526"/>
        <v>-611.875</v>
      </c>
    </row>
    <row r="6736" spans="1:11" x14ac:dyDescent="0.25">
      <c r="A6736" s="8">
        <v>6728</v>
      </c>
      <c r="B6736" s="8">
        <v>7</v>
      </c>
      <c r="C6736" s="8">
        <v>31069</v>
      </c>
      <c r="D6736" s="8">
        <f t="shared" si="527"/>
        <v>31.068999999999999</v>
      </c>
      <c r="E6736" s="8">
        <v>31.120211000000001</v>
      </c>
      <c r="F6736" s="4">
        <f t="shared" si="528"/>
        <v>5.1211000000002116E-2</v>
      </c>
      <c r="G6736" s="4">
        <f t="shared" si="529"/>
        <v>5.1211000000002116E-2</v>
      </c>
      <c r="H6736" s="8">
        <f t="shared" si="530"/>
        <v>2.6225665210002167E-3</v>
      </c>
      <c r="J6736" s="8">
        <v>-611.875</v>
      </c>
      <c r="K6736" s="8">
        <f t="shared" si="526"/>
        <v>-611.875</v>
      </c>
    </row>
    <row r="6737" spans="1:11" x14ac:dyDescent="0.25">
      <c r="A6737" s="8">
        <v>6729</v>
      </c>
      <c r="B6737" s="8">
        <v>8</v>
      </c>
      <c r="C6737" s="8">
        <v>111839</v>
      </c>
      <c r="D6737" s="8">
        <f t="shared" si="527"/>
        <v>111.839</v>
      </c>
      <c r="E6737" s="8">
        <v>112.319132</v>
      </c>
      <c r="F6737" s="4">
        <f t="shared" si="528"/>
        <v>0.48013199999999756</v>
      </c>
      <c r="G6737" s="4">
        <f t="shared" si="529"/>
        <v>0.48013199999999756</v>
      </c>
      <c r="H6737" s="8">
        <f t="shared" si="530"/>
        <v>0.23052673742399765</v>
      </c>
      <c r="J6737" s="8">
        <v>-611.875</v>
      </c>
      <c r="K6737" s="8">
        <f t="shared" si="526"/>
        <v>-611.875</v>
      </c>
    </row>
    <row r="6738" spans="1:11" x14ac:dyDescent="0.25">
      <c r="A6738" s="8">
        <v>6730</v>
      </c>
      <c r="B6738" s="8">
        <v>9</v>
      </c>
      <c r="C6738" s="8">
        <v>111110</v>
      </c>
      <c r="D6738" s="8">
        <f t="shared" si="527"/>
        <v>111.11</v>
      </c>
      <c r="E6738" s="8">
        <v>111.33486600000001</v>
      </c>
      <c r="F6738" s="4">
        <f t="shared" si="528"/>
        <v>0.22486600000000578</v>
      </c>
      <c r="G6738" s="4">
        <f t="shared" si="529"/>
        <v>0.22486600000000578</v>
      </c>
      <c r="H6738" s="8">
        <f t="shared" si="530"/>
        <v>5.0564717956002599E-2</v>
      </c>
      <c r="J6738" s="8">
        <v>-611.875</v>
      </c>
      <c r="K6738" s="8">
        <f t="shared" si="526"/>
        <v>-611.875</v>
      </c>
    </row>
    <row r="6739" spans="1:11" x14ac:dyDescent="0.25">
      <c r="A6739" s="8">
        <v>6731</v>
      </c>
      <c r="B6739" s="8">
        <v>10</v>
      </c>
      <c r="C6739" s="8">
        <v>110454</v>
      </c>
      <c r="D6739" s="8">
        <f t="shared" si="527"/>
        <v>110.45399999999999</v>
      </c>
      <c r="E6739" s="8">
        <v>110.853088</v>
      </c>
      <c r="F6739" s="4">
        <f t="shared" si="528"/>
        <v>0.3990880000000061</v>
      </c>
      <c r="G6739" s="4">
        <f t="shared" si="529"/>
        <v>0.3990880000000061</v>
      </c>
      <c r="H6739" s="8">
        <f t="shared" si="530"/>
        <v>0.15927123174400487</v>
      </c>
      <c r="J6739" s="8">
        <v>-1066.92</v>
      </c>
      <c r="K6739" s="8">
        <f t="shared" si="526"/>
        <v>-1066.92</v>
      </c>
    </row>
    <row r="6740" spans="1:11" x14ac:dyDescent="0.25">
      <c r="A6740" s="8">
        <v>6732</v>
      </c>
      <c r="B6740" s="8">
        <v>11</v>
      </c>
      <c r="C6740" s="8">
        <v>109962</v>
      </c>
      <c r="D6740" s="8">
        <f t="shared" si="527"/>
        <v>109.962</v>
      </c>
      <c r="E6740" s="8">
        <v>110.39677500000001</v>
      </c>
      <c r="F6740" s="4">
        <f t="shared" si="528"/>
        <v>0.43477500000000191</v>
      </c>
      <c r="G6740" s="4">
        <f t="shared" si="529"/>
        <v>0.43477500000000191</v>
      </c>
      <c r="H6740" s="8">
        <f t="shared" si="530"/>
        <v>0.18902930062500167</v>
      </c>
      <c r="J6740" s="8">
        <v>-1066.92</v>
      </c>
      <c r="K6740" s="8">
        <f t="shared" si="526"/>
        <v>-1066.92</v>
      </c>
    </row>
    <row r="6741" spans="1:11" x14ac:dyDescent="0.25">
      <c r="A6741" s="8">
        <v>6733</v>
      </c>
      <c r="B6741" s="8">
        <v>12</v>
      </c>
      <c r="C6741" s="8">
        <v>109402</v>
      </c>
      <c r="D6741" s="8">
        <f t="shared" si="527"/>
        <v>109.402</v>
      </c>
      <c r="E6741" s="8">
        <v>109.464297</v>
      </c>
      <c r="F6741" s="4">
        <f t="shared" si="528"/>
        <v>6.2297000000000935E-2</v>
      </c>
      <c r="G6741" s="4">
        <f t="shared" si="529"/>
        <v>6.2297000000000935E-2</v>
      </c>
      <c r="H6741" s="8">
        <f t="shared" si="530"/>
        <v>3.8809162090001166E-3</v>
      </c>
      <c r="J6741" s="8">
        <v>18530.400000000001</v>
      </c>
      <c r="K6741" s="8">
        <f t="shared" si="526"/>
        <v>18530.400000000001</v>
      </c>
    </row>
    <row r="6742" spans="1:11" x14ac:dyDescent="0.25">
      <c r="A6742" s="8">
        <v>6734</v>
      </c>
      <c r="B6742" s="8">
        <v>13</v>
      </c>
      <c r="C6742" s="8">
        <v>109044</v>
      </c>
      <c r="D6742" s="8">
        <f t="shared" si="527"/>
        <v>109.044</v>
      </c>
      <c r="E6742" s="8">
        <v>109.45574000000001</v>
      </c>
      <c r="F6742" s="4">
        <f t="shared" si="528"/>
        <v>0.41174000000000888</v>
      </c>
      <c r="G6742" s="4">
        <f t="shared" si="529"/>
        <v>0.41174000000000888</v>
      </c>
      <c r="H6742" s="8">
        <f t="shared" si="530"/>
        <v>0.16952982760000732</v>
      </c>
      <c r="J6742" s="8">
        <v>112046</v>
      </c>
      <c r="K6742" s="8">
        <f t="shared" si="526"/>
        <v>112046</v>
      </c>
    </row>
    <row r="6743" spans="1:11" x14ac:dyDescent="0.25">
      <c r="A6743" s="8">
        <v>6735</v>
      </c>
      <c r="B6743" s="8">
        <v>14</v>
      </c>
      <c r="C6743" s="8">
        <v>108923</v>
      </c>
      <c r="D6743" s="8">
        <f t="shared" si="527"/>
        <v>108.923</v>
      </c>
      <c r="E6743" s="8">
        <v>109.334217</v>
      </c>
      <c r="F6743" s="4">
        <f t="shared" si="528"/>
        <v>0.4112169999999935</v>
      </c>
      <c r="G6743" s="4">
        <f t="shared" si="529"/>
        <v>0.4112169999999935</v>
      </c>
      <c r="H6743" s="8">
        <f t="shared" si="530"/>
        <v>0.16909942108899464</v>
      </c>
      <c r="J6743" s="8">
        <v>110512</v>
      </c>
      <c r="K6743" s="8">
        <f t="shared" si="526"/>
        <v>110512</v>
      </c>
    </row>
    <row r="6744" spans="1:11" x14ac:dyDescent="0.25">
      <c r="A6744" s="8">
        <v>6736</v>
      </c>
      <c r="B6744" s="8">
        <v>15</v>
      </c>
      <c r="C6744" s="8">
        <v>108977</v>
      </c>
      <c r="D6744" s="8">
        <f t="shared" si="527"/>
        <v>108.977</v>
      </c>
      <c r="E6744" s="8">
        <v>108.91698700000001</v>
      </c>
      <c r="F6744" s="4">
        <f t="shared" si="528"/>
        <v>-6.0012999999997874E-2</v>
      </c>
      <c r="G6744" s="4">
        <f t="shared" si="529"/>
        <v>6.0012999999997874E-2</v>
      </c>
      <c r="H6744" s="8">
        <f t="shared" si="530"/>
        <v>3.6015601689997449E-3</v>
      </c>
      <c r="J6744" s="8">
        <v>110152</v>
      </c>
      <c r="K6744" s="8">
        <f t="shared" si="526"/>
        <v>110152</v>
      </c>
    </row>
    <row r="6745" spans="1:11" x14ac:dyDescent="0.25">
      <c r="A6745" s="8">
        <v>6737</v>
      </c>
      <c r="B6745" s="8">
        <v>16</v>
      </c>
      <c r="C6745" s="8">
        <v>46521.1</v>
      </c>
      <c r="D6745" s="8">
        <f t="shared" si="527"/>
        <v>46.521099999999997</v>
      </c>
      <c r="E6745" s="8">
        <v>48.265343000000001</v>
      </c>
      <c r="F6745" s="4">
        <f t="shared" si="528"/>
        <v>1.7442430000000044</v>
      </c>
      <c r="G6745" s="4">
        <f t="shared" si="529"/>
        <v>1.7442430000000044</v>
      </c>
      <c r="H6745" s="8">
        <f t="shared" si="530"/>
        <v>3.0423836430490154</v>
      </c>
      <c r="J6745" s="8">
        <v>109597</v>
      </c>
      <c r="K6745" s="8">
        <f t="shared" si="526"/>
        <v>109597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527"/>
        <v>-0.92471500000000006</v>
      </c>
      <c r="E6746" s="8">
        <v>-0.92471499999999995</v>
      </c>
      <c r="F6746" s="4">
        <f t="shared" si="528"/>
        <v>1.1102230246251565E-16</v>
      </c>
      <c r="G6746" s="4">
        <f t="shared" si="529"/>
        <v>1.1102230246251565E-16</v>
      </c>
      <c r="H6746" s="8">
        <f t="shared" si="530"/>
        <v>1.2325951644078309E-32</v>
      </c>
      <c r="J6746" s="8">
        <v>108852</v>
      </c>
      <c r="K6746" s="8">
        <f t="shared" si="526"/>
        <v>108852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527"/>
        <v>-0.61187499999999995</v>
      </c>
      <c r="E6747" s="8">
        <v>-0.61187499999999995</v>
      </c>
      <c r="F6747" s="4">
        <f t="shared" si="528"/>
        <v>0</v>
      </c>
      <c r="G6747" s="4">
        <f t="shared" si="529"/>
        <v>0</v>
      </c>
      <c r="H6747" s="8">
        <f t="shared" si="530"/>
        <v>0</v>
      </c>
      <c r="J6747" s="8">
        <v>108843</v>
      </c>
      <c r="K6747" s="8">
        <f t="shared" si="526"/>
        <v>108843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527"/>
        <v>-0.61187499999999995</v>
      </c>
      <c r="E6748" s="8">
        <v>-0.61187499999999995</v>
      </c>
      <c r="F6748" s="4">
        <f t="shared" si="528"/>
        <v>0</v>
      </c>
      <c r="G6748" s="4">
        <f t="shared" si="529"/>
        <v>0</v>
      </c>
      <c r="H6748" s="8">
        <f t="shared" si="530"/>
        <v>0</v>
      </c>
      <c r="J6748" s="8">
        <v>108548</v>
      </c>
      <c r="K6748" s="8">
        <f t="shared" si="526"/>
        <v>108548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527"/>
        <v>-0.61187499999999995</v>
      </c>
      <c r="E6749" s="8">
        <v>-0.61187499999999995</v>
      </c>
      <c r="F6749" s="4">
        <f t="shared" si="528"/>
        <v>0</v>
      </c>
      <c r="G6749" s="4">
        <f t="shared" si="529"/>
        <v>0</v>
      </c>
      <c r="H6749" s="8">
        <f t="shared" si="530"/>
        <v>0</v>
      </c>
      <c r="J6749" s="8">
        <v>108288</v>
      </c>
      <c r="K6749" s="8">
        <f t="shared" si="526"/>
        <v>108288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527"/>
        <v>-0.61187499999999995</v>
      </c>
      <c r="E6750" s="8">
        <v>-0.61187499999999995</v>
      </c>
      <c r="F6750" s="4">
        <f t="shared" si="528"/>
        <v>0</v>
      </c>
      <c r="G6750" s="4">
        <f t="shared" si="529"/>
        <v>0</v>
      </c>
      <c r="H6750" s="8">
        <f t="shared" si="530"/>
        <v>0</v>
      </c>
      <c r="J6750" s="8">
        <v>46400.5</v>
      </c>
      <c r="K6750" s="8">
        <f t="shared" si="526"/>
        <v>46400.5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527"/>
        <v>-0.61187499999999995</v>
      </c>
      <c r="E6751" s="8">
        <v>-0.61187499999999995</v>
      </c>
      <c r="F6751" s="4">
        <f t="shared" si="528"/>
        <v>0</v>
      </c>
      <c r="G6751" s="4">
        <f t="shared" si="529"/>
        <v>0</v>
      </c>
      <c r="H6751" s="8">
        <f t="shared" si="530"/>
        <v>0</v>
      </c>
      <c r="J6751" s="8">
        <v>-924.71500000000003</v>
      </c>
      <c r="K6751" s="8">
        <f t="shared" si="526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527"/>
        <v>-0.61187499999999995</v>
      </c>
      <c r="E6752" s="8">
        <v>-0.61187499999999995</v>
      </c>
      <c r="F6752" s="4">
        <f t="shared" si="528"/>
        <v>0</v>
      </c>
      <c r="G6752" s="4">
        <f t="shared" si="529"/>
        <v>0</v>
      </c>
      <c r="H6752" s="8">
        <f t="shared" si="530"/>
        <v>0</v>
      </c>
      <c r="J6752" s="8">
        <v>-611.875</v>
      </c>
      <c r="K6752" s="8">
        <f t="shared" si="526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527"/>
        <v>-0.61187499999999995</v>
      </c>
      <c r="E6753" s="8">
        <v>-0.61187499999999995</v>
      </c>
      <c r="F6753" s="4">
        <f t="shared" si="528"/>
        <v>0</v>
      </c>
      <c r="G6753" s="4">
        <f t="shared" si="529"/>
        <v>0</v>
      </c>
      <c r="H6753" s="8">
        <f t="shared" si="530"/>
        <v>0</v>
      </c>
      <c r="J6753" s="8">
        <v>-611.875</v>
      </c>
      <c r="K6753" s="8">
        <f t="shared" si="526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527"/>
        <v>-0.61187499999999995</v>
      </c>
      <c r="E6754" s="8">
        <v>-0.61187499999999995</v>
      </c>
      <c r="F6754" s="4">
        <f t="shared" si="528"/>
        <v>0</v>
      </c>
      <c r="G6754" s="4">
        <f t="shared" si="529"/>
        <v>0</v>
      </c>
      <c r="H6754" s="8">
        <f t="shared" si="530"/>
        <v>0</v>
      </c>
      <c r="J6754" s="8">
        <v>-611.875</v>
      </c>
      <c r="K6754" s="8">
        <f t="shared" si="526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527"/>
        <v>-0.61187499999999995</v>
      </c>
      <c r="E6755" s="8">
        <v>-0.61187499999999995</v>
      </c>
      <c r="F6755" s="4">
        <f t="shared" si="528"/>
        <v>0</v>
      </c>
      <c r="G6755" s="4">
        <f t="shared" si="529"/>
        <v>0</v>
      </c>
      <c r="H6755" s="8">
        <f t="shared" si="530"/>
        <v>0</v>
      </c>
      <c r="J6755" s="8">
        <v>-611.875</v>
      </c>
      <c r="K6755" s="8">
        <f t="shared" si="526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527"/>
        <v>-0.61187499999999995</v>
      </c>
      <c r="E6756" s="8">
        <v>-0.61187499999999995</v>
      </c>
      <c r="F6756" s="4">
        <f t="shared" si="528"/>
        <v>0</v>
      </c>
      <c r="G6756" s="4">
        <f t="shared" si="529"/>
        <v>0</v>
      </c>
      <c r="H6756" s="8">
        <f t="shared" si="530"/>
        <v>0</v>
      </c>
      <c r="J6756" s="8">
        <v>-611.875</v>
      </c>
      <c r="K6756" s="8">
        <f t="shared" si="526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527"/>
        <v>-0.61187499999999995</v>
      </c>
      <c r="E6757" s="8">
        <v>-0.61187499999999995</v>
      </c>
      <c r="F6757" s="4">
        <f t="shared" si="528"/>
        <v>0</v>
      </c>
      <c r="G6757" s="4">
        <f t="shared" si="529"/>
        <v>0</v>
      </c>
      <c r="H6757" s="8">
        <f t="shared" si="530"/>
        <v>0</v>
      </c>
      <c r="J6757" s="8">
        <v>-611.875</v>
      </c>
      <c r="K6757" s="8">
        <f t="shared" si="526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527"/>
        <v>-1.0669200000000001</v>
      </c>
      <c r="E6758" s="8">
        <v>-1.0669150000000001</v>
      </c>
      <c r="F6758" s="4">
        <f t="shared" si="528"/>
        <v>5.000000000032756E-6</v>
      </c>
      <c r="G6758" s="4">
        <f t="shared" si="529"/>
        <v>5.000000000032756E-6</v>
      </c>
      <c r="H6758" s="8">
        <f t="shared" si="530"/>
        <v>2.5000000000327561E-11</v>
      </c>
      <c r="J6758" s="8">
        <v>-611.875</v>
      </c>
      <c r="K6758" s="8">
        <f t="shared" si="526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527"/>
        <v>-1.0669200000000001</v>
      </c>
      <c r="E6759" s="8">
        <v>-1.0669150000000001</v>
      </c>
      <c r="F6759" s="4">
        <f t="shared" si="528"/>
        <v>5.000000000032756E-6</v>
      </c>
      <c r="G6759" s="4">
        <f t="shared" si="529"/>
        <v>5.000000000032756E-6</v>
      </c>
      <c r="H6759" s="8">
        <f t="shared" si="530"/>
        <v>2.5000000000327561E-11</v>
      </c>
      <c r="J6759" s="8">
        <v>-611.875</v>
      </c>
      <c r="K6759" s="8">
        <f t="shared" si="526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527"/>
        <v>-1.0669200000000001</v>
      </c>
      <c r="E6760" s="8">
        <v>-1.0669150000000001</v>
      </c>
      <c r="F6760" s="4">
        <f t="shared" si="528"/>
        <v>5.000000000032756E-6</v>
      </c>
      <c r="G6760" s="4">
        <f t="shared" si="529"/>
        <v>5.000000000032756E-6</v>
      </c>
      <c r="H6760" s="8">
        <f t="shared" si="530"/>
        <v>2.5000000000327561E-11</v>
      </c>
      <c r="J6760" s="8">
        <v>-611.875</v>
      </c>
      <c r="K6760" s="8">
        <f t="shared" si="526"/>
        <v>-611.875</v>
      </c>
    </row>
    <row r="6761" spans="1:11" x14ac:dyDescent="0.25">
      <c r="A6761" s="8">
        <v>6753</v>
      </c>
      <c r="B6761" s="8">
        <v>8</v>
      </c>
      <c r="C6761" s="8">
        <v>-3618.41</v>
      </c>
      <c r="D6761" s="8">
        <f t="shared" si="527"/>
        <v>-3.6184099999999999</v>
      </c>
      <c r="E6761" s="8">
        <v>-3.616552</v>
      </c>
      <c r="F6761" s="4">
        <f t="shared" si="528"/>
        <v>1.8579999999999153E-3</v>
      </c>
      <c r="G6761" s="4">
        <f t="shared" si="529"/>
        <v>1.8579999999999153E-3</v>
      </c>
      <c r="H6761" s="8">
        <f t="shared" si="530"/>
        <v>3.4521639999996853E-6</v>
      </c>
      <c r="J6761" s="8">
        <v>-611.875</v>
      </c>
      <c r="K6761" s="8">
        <f t="shared" si="526"/>
        <v>-611.875</v>
      </c>
    </row>
    <row r="6762" spans="1:11" x14ac:dyDescent="0.25">
      <c r="A6762" s="8">
        <v>6754</v>
      </c>
      <c r="B6762" s="8">
        <v>9</v>
      </c>
      <c r="C6762" s="8">
        <v>37852.9</v>
      </c>
      <c r="D6762" s="8">
        <f t="shared" si="527"/>
        <v>37.852899999999998</v>
      </c>
      <c r="E6762" s="8">
        <v>36.568891999999998</v>
      </c>
      <c r="F6762" s="4">
        <f t="shared" si="528"/>
        <v>-1.284008</v>
      </c>
      <c r="G6762" s="4">
        <f t="shared" si="529"/>
        <v>1.284008</v>
      </c>
      <c r="H6762" s="8">
        <f t="shared" si="530"/>
        <v>1.6486765440640001</v>
      </c>
      <c r="J6762" s="8">
        <v>-611.875</v>
      </c>
      <c r="K6762" s="8">
        <f t="shared" si="526"/>
        <v>-611.875</v>
      </c>
    </row>
    <row r="6763" spans="1:11" x14ac:dyDescent="0.25">
      <c r="A6763" s="8">
        <v>6755</v>
      </c>
      <c r="B6763" s="8">
        <v>10</v>
      </c>
      <c r="C6763" s="8">
        <v>89612.6</v>
      </c>
      <c r="D6763" s="8">
        <f t="shared" si="527"/>
        <v>89.6126</v>
      </c>
      <c r="E6763" s="8">
        <v>88.969009</v>
      </c>
      <c r="F6763" s="4">
        <f t="shared" si="528"/>
        <v>-0.64359100000000069</v>
      </c>
      <c r="G6763" s="4">
        <f t="shared" si="529"/>
        <v>0.64359100000000069</v>
      </c>
      <c r="H6763" s="8">
        <f t="shared" si="530"/>
        <v>0.41420937528100088</v>
      </c>
      <c r="J6763" s="8">
        <v>-1066.92</v>
      </c>
      <c r="K6763" s="8">
        <f t="shared" si="526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527"/>
        <v>-0.92471500000000006</v>
      </c>
      <c r="E6764" s="8">
        <v>-0.92471499999999995</v>
      </c>
      <c r="F6764" s="4">
        <f t="shared" si="528"/>
        <v>1.1102230246251565E-16</v>
      </c>
      <c r="G6764" s="4">
        <f t="shared" si="529"/>
        <v>1.1102230246251565E-16</v>
      </c>
      <c r="H6764" s="8">
        <f t="shared" si="530"/>
        <v>1.2325951644078309E-32</v>
      </c>
      <c r="J6764" s="8">
        <v>-1066.92</v>
      </c>
      <c r="K6764" s="8">
        <f t="shared" ref="K6764:K6827" si="531">J6764</f>
        <v>-1066.92</v>
      </c>
    </row>
    <row r="6765" spans="1:11" x14ac:dyDescent="0.25">
      <c r="A6765" s="8">
        <v>6757</v>
      </c>
      <c r="B6765" s="8">
        <v>12</v>
      </c>
      <c r="C6765" s="8">
        <v>-4532.0600000000004</v>
      </c>
      <c r="D6765" s="8">
        <f t="shared" si="527"/>
        <v>-4.5320600000000004</v>
      </c>
      <c r="E6765" s="8">
        <v>-4.5330450000000004</v>
      </c>
      <c r="F6765" s="4">
        <f t="shared" si="528"/>
        <v>-9.8500000000001364E-4</v>
      </c>
      <c r="G6765" s="4">
        <f t="shared" si="529"/>
        <v>9.8500000000001364E-4</v>
      </c>
      <c r="H6765" s="8">
        <f t="shared" si="530"/>
        <v>9.7022500000002678E-7</v>
      </c>
      <c r="J6765" s="8">
        <v>31082.400000000001</v>
      </c>
      <c r="K6765" s="8">
        <f t="shared" si="531"/>
        <v>31082.400000000001</v>
      </c>
    </row>
    <row r="6766" spans="1:11" x14ac:dyDescent="0.25">
      <c r="A6766" s="8">
        <v>6758</v>
      </c>
      <c r="B6766" s="8">
        <v>13</v>
      </c>
      <c r="C6766" s="8">
        <v>-4547.62</v>
      </c>
      <c r="D6766" s="8">
        <f t="shared" si="527"/>
        <v>-4.5476200000000002</v>
      </c>
      <c r="E6766" s="8">
        <v>-2.4905309999999998</v>
      </c>
      <c r="F6766" s="4">
        <f t="shared" si="528"/>
        <v>2.0570890000000004</v>
      </c>
      <c r="G6766" s="4">
        <f t="shared" si="529"/>
        <v>2.0570890000000004</v>
      </c>
      <c r="H6766" s="8">
        <f t="shared" si="530"/>
        <v>4.2316151539210018</v>
      </c>
      <c r="J6766" s="8">
        <v>111930</v>
      </c>
      <c r="K6766" s="8">
        <f t="shared" si="531"/>
        <v>111930</v>
      </c>
    </row>
    <row r="6767" spans="1:11" x14ac:dyDescent="0.25">
      <c r="A6767" s="8">
        <v>6759</v>
      </c>
      <c r="B6767" s="8">
        <v>14</v>
      </c>
      <c r="C6767" s="8">
        <v>71631.899999999994</v>
      </c>
      <c r="D6767" s="8">
        <f t="shared" si="527"/>
        <v>71.631899999999987</v>
      </c>
      <c r="E6767" s="8">
        <v>73.010591000000005</v>
      </c>
      <c r="F6767" s="4">
        <f t="shared" si="528"/>
        <v>1.3786910000000177</v>
      </c>
      <c r="G6767" s="4">
        <f t="shared" si="529"/>
        <v>1.3786910000000177</v>
      </c>
      <c r="H6767" s="8">
        <f t="shared" si="530"/>
        <v>1.9007888734810487</v>
      </c>
      <c r="J6767" s="8">
        <v>111227</v>
      </c>
      <c r="K6767" s="8">
        <f t="shared" si="531"/>
        <v>111227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527"/>
        <v>-0.92471500000000006</v>
      </c>
      <c r="E6768" s="8">
        <v>-0.92471499999999995</v>
      </c>
      <c r="F6768" s="4">
        <f t="shared" si="528"/>
        <v>1.1102230246251565E-16</v>
      </c>
      <c r="G6768" s="4">
        <f t="shared" si="529"/>
        <v>1.1102230246251565E-16</v>
      </c>
      <c r="H6768" s="8">
        <f t="shared" si="530"/>
        <v>1.2325951644078309E-32</v>
      </c>
      <c r="J6768" s="8">
        <v>110781</v>
      </c>
      <c r="K6768" s="8">
        <f t="shared" si="531"/>
        <v>110781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527"/>
        <v>-0.92471500000000006</v>
      </c>
      <c r="E6769" s="8">
        <v>-0.92471499999999995</v>
      </c>
      <c r="F6769" s="4">
        <f t="shared" si="528"/>
        <v>1.1102230246251565E-16</v>
      </c>
      <c r="G6769" s="4">
        <f t="shared" si="529"/>
        <v>1.1102230246251565E-16</v>
      </c>
      <c r="H6769" s="8">
        <f t="shared" si="530"/>
        <v>1.2325951644078309E-32</v>
      </c>
      <c r="J6769" s="8">
        <v>110343</v>
      </c>
      <c r="K6769" s="8">
        <f t="shared" si="531"/>
        <v>110343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527"/>
        <v>-0.92471500000000006</v>
      </c>
      <c r="E6770" s="8">
        <v>-0.92471499999999995</v>
      </c>
      <c r="F6770" s="4">
        <f t="shared" si="528"/>
        <v>1.1102230246251565E-16</v>
      </c>
      <c r="G6770" s="4">
        <f t="shared" si="529"/>
        <v>1.1102230246251565E-16</v>
      </c>
      <c r="H6770" s="8">
        <f t="shared" si="530"/>
        <v>1.2325951644078309E-32</v>
      </c>
      <c r="J6770" s="8">
        <v>109425</v>
      </c>
      <c r="K6770" s="8">
        <f t="shared" si="531"/>
        <v>109425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527"/>
        <v>-0.61187499999999995</v>
      </c>
      <c r="E6771" s="8">
        <v>-0.61187499999999995</v>
      </c>
      <c r="F6771" s="4">
        <f t="shared" si="528"/>
        <v>0</v>
      </c>
      <c r="G6771" s="4">
        <f t="shared" si="529"/>
        <v>0</v>
      </c>
      <c r="H6771" s="8">
        <f t="shared" si="530"/>
        <v>0</v>
      </c>
      <c r="J6771" s="8">
        <v>109416</v>
      </c>
      <c r="K6771" s="8">
        <f t="shared" si="531"/>
        <v>109416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527"/>
        <v>-0.61187499999999995</v>
      </c>
      <c r="E6772" s="8">
        <v>-0.61187499999999995</v>
      </c>
      <c r="F6772" s="4">
        <f t="shared" si="528"/>
        <v>0</v>
      </c>
      <c r="G6772" s="4">
        <f t="shared" si="529"/>
        <v>0</v>
      </c>
      <c r="H6772" s="8">
        <f t="shared" si="530"/>
        <v>0</v>
      </c>
      <c r="J6772" s="8">
        <v>109412</v>
      </c>
      <c r="K6772" s="8">
        <f t="shared" si="531"/>
        <v>109412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527"/>
        <v>-0.61187499999999995</v>
      </c>
      <c r="E6773" s="8">
        <v>-0.61187499999999995</v>
      </c>
      <c r="F6773" s="4">
        <f t="shared" si="528"/>
        <v>0</v>
      </c>
      <c r="G6773" s="4">
        <f t="shared" si="529"/>
        <v>0</v>
      </c>
      <c r="H6773" s="8">
        <f t="shared" si="530"/>
        <v>0</v>
      </c>
      <c r="J6773" s="8">
        <v>108899</v>
      </c>
      <c r="K6773" s="8">
        <f t="shared" si="531"/>
        <v>108899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527"/>
        <v>-0.61187499999999995</v>
      </c>
      <c r="E6774" s="8">
        <v>-0.61187499999999995</v>
      </c>
      <c r="F6774" s="4">
        <f t="shared" si="528"/>
        <v>0</v>
      </c>
      <c r="G6774" s="4">
        <f t="shared" si="529"/>
        <v>0</v>
      </c>
      <c r="H6774" s="8">
        <f t="shared" si="530"/>
        <v>0</v>
      </c>
      <c r="J6774" s="8">
        <v>48400.9</v>
      </c>
      <c r="K6774" s="8">
        <f t="shared" si="531"/>
        <v>48400.9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527"/>
        <v>-0.61187499999999995</v>
      </c>
      <c r="E6775" s="8">
        <v>-0.61187499999999995</v>
      </c>
      <c r="F6775" s="4">
        <f t="shared" si="528"/>
        <v>0</v>
      </c>
      <c r="G6775" s="4">
        <f t="shared" si="529"/>
        <v>0</v>
      </c>
      <c r="H6775" s="8">
        <f t="shared" si="530"/>
        <v>0</v>
      </c>
      <c r="J6775" s="8">
        <v>-924.71500000000003</v>
      </c>
      <c r="K6775" s="8">
        <f t="shared" si="531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527"/>
        <v>-0.61187499999999995</v>
      </c>
      <c r="E6776" s="8">
        <v>-0.61187499999999995</v>
      </c>
      <c r="F6776" s="4">
        <f t="shared" si="528"/>
        <v>0</v>
      </c>
      <c r="G6776" s="4">
        <f t="shared" si="529"/>
        <v>0</v>
      </c>
      <c r="H6776" s="8">
        <f t="shared" si="530"/>
        <v>0</v>
      </c>
      <c r="J6776" s="8">
        <v>-611.875</v>
      </c>
      <c r="K6776" s="8">
        <f t="shared" si="531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527"/>
        <v>-0.61187499999999995</v>
      </c>
      <c r="E6777" s="8">
        <v>-0.61187499999999995</v>
      </c>
      <c r="F6777" s="4">
        <f t="shared" si="528"/>
        <v>0</v>
      </c>
      <c r="G6777" s="4">
        <f t="shared" si="529"/>
        <v>0</v>
      </c>
      <c r="H6777" s="8">
        <f t="shared" si="530"/>
        <v>0</v>
      </c>
      <c r="J6777" s="8">
        <v>-611.875</v>
      </c>
      <c r="K6777" s="8">
        <f t="shared" si="531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527"/>
        <v>-0.61187499999999995</v>
      </c>
      <c r="E6778" s="8">
        <v>-0.61187499999999995</v>
      </c>
      <c r="F6778" s="4">
        <f t="shared" si="528"/>
        <v>0</v>
      </c>
      <c r="G6778" s="4">
        <f t="shared" si="529"/>
        <v>0</v>
      </c>
      <c r="H6778" s="8">
        <f t="shared" si="530"/>
        <v>0</v>
      </c>
      <c r="J6778" s="8">
        <v>-611.875</v>
      </c>
      <c r="K6778" s="8">
        <f t="shared" si="531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527"/>
        <v>-0.61187499999999995</v>
      </c>
      <c r="E6779" s="8">
        <v>-0.61187499999999995</v>
      </c>
      <c r="F6779" s="4">
        <f t="shared" si="528"/>
        <v>0</v>
      </c>
      <c r="G6779" s="4">
        <f t="shared" si="529"/>
        <v>0</v>
      </c>
      <c r="H6779" s="8">
        <f t="shared" si="530"/>
        <v>0</v>
      </c>
      <c r="J6779" s="8">
        <v>-611.875</v>
      </c>
      <c r="K6779" s="8">
        <f t="shared" si="531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527"/>
        <v>-0.61187499999999995</v>
      </c>
      <c r="E6780" s="8">
        <v>-0.61187499999999995</v>
      </c>
      <c r="F6780" s="4">
        <f t="shared" si="528"/>
        <v>0</v>
      </c>
      <c r="G6780" s="4">
        <f t="shared" si="529"/>
        <v>0</v>
      </c>
      <c r="H6780" s="8">
        <f t="shared" si="530"/>
        <v>0</v>
      </c>
      <c r="J6780" s="8">
        <v>-611.875</v>
      </c>
      <c r="K6780" s="8">
        <f t="shared" si="531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527"/>
        <v>-0.61187499999999995</v>
      </c>
      <c r="E6781" s="8">
        <v>-0.61187499999999995</v>
      </c>
      <c r="F6781" s="4">
        <f t="shared" si="528"/>
        <v>0</v>
      </c>
      <c r="G6781" s="4">
        <f t="shared" si="529"/>
        <v>0</v>
      </c>
      <c r="H6781" s="8">
        <f t="shared" si="530"/>
        <v>0</v>
      </c>
      <c r="J6781" s="8">
        <v>-611.875</v>
      </c>
      <c r="K6781" s="8">
        <f t="shared" si="531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527"/>
        <v>-1.0669200000000001</v>
      </c>
      <c r="E6782" s="8">
        <v>-1.0669150000000001</v>
      </c>
      <c r="F6782" s="4">
        <f t="shared" si="528"/>
        <v>5.000000000032756E-6</v>
      </c>
      <c r="G6782" s="4">
        <f t="shared" si="529"/>
        <v>5.000000000032756E-6</v>
      </c>
      <c r="H6782" s="8">
        <f t="shared" si="530"/>
        <v>2.5000000000327561E-11</v>
      </c>
      <c r="J6782" s="8">
        <v>-611.875</v>
      </c>
      <c r="K6782" s="8">
        <f t="shared" si="531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527"/>
        <v>-1.0669200000000001</v>
      </c>
      <c r="E6783" s="8">
        <v>-1.0669150000000001</v>
      </c>
      <c r="F6783" s="4">
        <f t="shared" si="528"/>
        <v>5.000000000032756E-6</v>
      </c>
      <c r="G6783" s="4">
        <f t="shared" si="529"/>
        <v>5.000000000032756E-6</v>
      </c>
      <c r="H6783" s="8">
        <f t="shared" si="530"/>
        <v>2.5000000000327561E-11</v>
      </c>
      <c r="J6783" s="8">
        <v>-611.875</v>
      </c>
      <c r="K6783" s="8">
        <f t="shared" si="531"/>
        <v>-611.875</v>
      </c>
    </row>
    <row r="6784" spans="1:11" x14ac:dyDescent="0.25">
      <c r="A6784" s="8">
        <v>6776</v>
      </c>
      <c r="B6784" s="8">
        <v>7</v>
      </c>
      <c r="C6784" s="8">
        <v>-2859.03</v>
      </c>
      <c r="D6784" s="8">
        <f t="shared" si="527"/>
        <v>-2.8590300000000002</v>
      </c>
      <c r="E6784" s="8">
        <v>-2.8586839999999998</v>
      </c>
      <c r="F6784" s="4">
        <f t="shared" si="528"/>
        <v>3.4600000000040154E-4</v>
      </c>
      <c r="G6784" s="4">
        <f t="shared" si="529"/>
        <v>3.4600000000040154E-4</v>
      </c>
      <c r="H6784" s="8">
        <f t="shared" si="530"/>
        <v>1.1971600000027786E-7</v>
      </c>
      <c r="J6784" s="8">
        <v>-611.875</v>
      </c>
      <c r="K6784" s="8">
        <f t="shared" si="531"/>
        <v>-611.875</v>
      </c>
    </row>
    <row r="6785" spans="1:11" x14ac:dyDescent="0.25">
      <c r="A6785" s="8">
        <v>6777</v>
      </c>
      <c r="B6785" s="8">
        <v>8</v>
      </c>
      <c r="C6785" s="8">
        <v>67365.2</v>
      </c>
      <c r="D6785" s="8">
        <f t="shared" si="527"/>
        <v>67.365200000000002</v>
      </c>
      <c r="E6785" s="8">
        <v>65.994291000000004</v>
      </c>
      <c r="F6785" s="4">
        <f t="shared" si="528"/>
        <v>-1.3709089999999975</v>
      </c>
      <c r="G6785" s="4">
        <f t="shared" si="529"/>
        <v>1.3709089999999975</v>
      </c>
      <c r="H6785" s="8">
        <f t="shared" si="530"/>
        <v>1.8793914862809931</v>
      </c>
      <c r="J6785" s="8">
        <v>-611.875</v>
      </c>
      <c r="K6785" s="8">
        <f t="shared" si="531"/>
        <v>-611.875</v>
      </c>
    </row>
    <row r="6786" spans="1:11" x14ac:dyDescent="0.25">
      <c r="A6786" s="8">
        <v>6778</v>
      </c>
      <c r="B6786" s="8">
        <v>9</v>
      </c>
      <c r="C6786" s="8">
        <v>110029</v>
      </c>
      <c r="D6786" s="8">
        <f t="shared" si="527"/>
        <v>110.029</v>
      </c>
      <c r="E6786" s="8">
        <v>110.33791600000001</v>
      </c>
      <c r="F6786" s="4">
        <f t="shared" si="528"/>
        <v>0.30891600000001063</v>
      </c>
      <c r="G6786" s="4">
        <f t="shared" si="529"/>
        <v>0.30891600000001063</v>
      </c>
      <c r="H6786" s="8">
        <f t="shared" si="530"/>
        <v>9.5429095056006566E-2</v>
      </c>
      <c r="J6786" s="8">
        <v>-611.875</v>
      </c>
      <c r="K6786" s="8">
        <f t="shared" si="531"/>
        <v>-611.875</v>
      </c>
    </row>
    <row r="6787" spans="1:11" x14ac:dyDescent="0.25">
      <c r="A6787" s="8">
        <v>6779</v>
      </c>
      <c r="B6787" s="8">
        <v>10</v>
      </c>
      <c r="C6787" s="8">
        <v>109276</v>
      </c>
      <c r="D6787" s="8">
        <f t="shared" si="527"/>
        <v>109.276</v>
      </c>
      <c r="E6787" s="8">
        <v>109.786682</v>
      </c>
      <c r="F6787" s="4">
        <f t="shared" si="528"/>
        <v>0.51068200000000274</v>
      </c>
      <c r="G6787" s="4">
        <f t="shared" si="529"/>
        <v>0.51068200000000274</v>
      </c>
      <c r="H6787" s="8">
        <f t="shared" si="530"/>
        <v>0.26079610512400281</v>
      </c>
      <c r="J6787" s="8">
        <v>-1066.92</v>
      </c>
      <c r="K6787" s="8">
        <f t="shared" si="531"/>
        <v>-1066.92</v>
      </c>
    </row>
    <row r="6788" spans="1:11" x14ac:dyDescent="0.25">
      <c r="A6788" s="8">
        <v>6780</v>
      </c>
      <c r="B6788" s="8">
        <v>11</v>
      </c>
      <c r="C6788" s="8">
        <v>108780</v>
      </c>
      <c r="D6788" s="8">
        <f t="shared" si="527"/>
        <v>108.78</v>
      </c>
      <c r="E6788" s="8">
        <v>108.934642</v>
      </c>
      <c r="F6788" s="4">
        <f t="shared" si="528"/>
        <v>0.15464199999999551</v>
      </c>
      <c r="G6788" s="4">
        <f t="shared" si="529"/>
        <v>0.15464199999999551</v>
      </c>
      <c r="H6788" s="8">
        <f t="shared" si="530"/>
        <v>2.3914148163998609E-2</v>
      </c>
      <c r="J6788" s="8">
        <v>-1066.92</v>
      </c>
      <c r="K6788" s="8">
        <f t="shared" si="531"/>
        <v>-1066.92</v>
      </c>
    </row>
    <row r="6789" spans="1:11" x14ac:dyDescent="0.25">
      <c r="A6789" s="8">
        <v>6781</v>
      </c>
      <c r="B6789" s="8">
        <v>12</v>
      </c>
      <c r="C6789" s="8">
        <v>108230</v>
      </c>
      <c r="D6789" s="8">
        <f t="shared" si="527"/>
        <v>108.23</v>
      </c>
      <c r="E6789" s="8">
        <v>108.27946</v>
      </c>
      <c r="F6789" s="4">
        <f t="shared" si="528"/>
        <v>4.9459999999996285E-2</v>
      </c>
      <c r="G6789" s="4">
        <f t="shared" si="529"/>
        <v>4.9459999999996285E-2</v>
      </c>
      <c r="H6789" s="8">
        <f t="shared" si="530"/>
        <v>2.4462915999996326E-3</v>
      </c>
      <c r="J6789" s="8">
        <v>-1066.92</v>
      </c>
      <c r="K6789" s="8">
        <f t="shared" si="531"/>
        <v>-1066.92</v>
      </c>
    </row>
    <row r="6790" spans="1:11" x14ac:dyDescent="0.25">
      <c r="A6790" s="8">
        <v>6782</v>
      </c>
      <c r="B6790" s="8">
        <v>13</v>
      </c>
      <c r="C6790" s="8">
        <v>107893</v>
      </c>
      <c r="D6790" s="8">
        <f t="shared" si="527"/>
        <v>107.893</v>
      </c>
      <c r="E6790" s="8">
        <v>108.271197</v>
      </c>
      <c r="F6790" s="4">
        <f t="shared" si="528"/>
        <v>0.37819700000000012</v>
      </c>
      <c r="G6790" s="4">
        <f t="shared" si="529"/>
        <v>0.37819700000000012</v>
      </c>
      <c r="H6790" s="8">
        <f t="shared" si="530"/>
        <v>0.1430329708090001</v>
      </c>
      <c r="J6790" s="8">
        <v>-3616.98</v>
      </c>
      <c r="K6790" s="8">
        <f t="shared" si="531"/>
        <v>-3616.98</v>
      </c>
    </row>
    <row r="6791" spans="1:11" x14ac:dyDescent="0.25">
      <c r="A6791" s="8">
        <v>6783</v>
      </c>
      <c r="B6791" s="8">
        <v>14</v>
      </c>
      <c r="C6791" s="8">
        <v>107755</v>
      </c>
      <c r="D6791" s="8">
        <f t="shared" si="527"/>
        <v>107.755</v>
      </c>
      <c r="E6791" s="8">
        <v>108.127611</v>
      </c>
      <c r="F6791" s="4">
        <f t="shared" si="528"/>
        <v>0.37261100000000624</v>
      </c>
      <c r="G6791" s="4">
        <f t="shared" si="529"/>
        <v>0.37261100000000624</v>
      </c>
      <c r="H6791" s="8">
        <f t="shared" si="530"/>
        <v>0.13883895732100465</v>
      </c>
      <c r="J6791" s="8">
        <v>36951.5</v>
      </c>
      <c r="K6791" s="8">
        <f t="shared" si="531"/>
        <v>36951.5</v>
      </c>
    </row>
    <row r="6792" spans="1:11" x14ac:dyDescent="0.25">
      <c r="A6792" s="8">
        <v>6784</v>
      </c>
      <c r="B6792" s="8">
        <v>15</v>
      </c>
      <c r="C6792" s="8">
        <v>79514.100000000006</v>
      </c>
      <c r="D6792" s="8">
        <f t="shared" si="527"/>
        <v>79.514099999999999</v>
      </c>
      <c r="E6792" s="8">
        <v>79.993882999999997</v>
      </c>
      <c r="F6792" s="4">
        <f t="shared" si="528"/>
        <v>0.47978299999999763</v>
      </c>
      <c r="G6792" s="4">
        <f t="shared" si="529"/>
        <v>0.47978299999999763</v>
      </c>
      <c r="H6792" s="8">
        <f t="shared" si="530"/>
        <v>0.23019172708899771</v>
      </c>
      <c r="J6792" s="8">
        <v>89020.6</v>
      </c>
      <c r="K6792" s="8">
        <f t="shared" si="531"/>
        <v>89020.6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532">C6793/1000</f>
        <v>-0.92471500000000006</v>
      </c>
      <c r="E6793" s="8">
        <v>-0.92471499999999995</v>
      </c>
      <c r="F6793" s="4">
        <f t="shared" ref="F6793:F6856" si="533">(E6793- D6793)</f>
        <v>1.1102230246251565E-16</v>
      </c>
      <c r="G6793" s="4">
        <f t="shared" ref="G6793:G6856" si="534">ABS(F6793)</f>
        <v>1.1102230246251565E-16</v>
      </c>
      <c r="H6793" s="8">
        <f t="shared" ref="H6793:H6856" si="535">(G6793^2)</f>
        <v>1.2325951644078309E-32</v>
      </c>
      <c r="J6793" s="8">
        <v>-924.71500000000003</v>
      </c>
      <c r="K6793" s="8">
        <f t="shared" si="531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532"/>
        <v>-0.92471500000000006</v>
      </c>
      <c r="E6794" s="8">
        <v>-0.92471499999999995</v>
      </c>
      <c r="F6794" s="4">
        <f t="shared" si="533"/>
        <v>1.1102230246251565E-16</v>
      </c>
      <c r="G6794" s="4">
        <f t="shared" si="534"/>
        <v>1.1102230246251565E-16</v>
      </c>
      <c r="H6794" s="8">
        <f t="shared" si="535"/>
        <v>1.2325951644078309E-32</v>
      </c>
      <c r="J6794" s="8">
        <v>-4533.03</v>
      </c>
      <c r="K6794" s="8">
        <f t="shared" si="531"/>
        <v>-4533.03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532"/>
        <v>-0.61187499999999995</v>
      </c>
      <c r="E6795" s="8">
        <v>-0.61187499999999995</v>
      </c>
      <c r="F6795" s="4">
        <f t="shared" si="533"/>
        <v>0</v>
      </c>
      <c r="G6795" s="4">
        <f t="shared" si="534"/>
        <v>0</v>
      </c>
      <c r="H6795" s="8">
        <f t="shared" si="535"/>
        <v>0</v>
      </c>
      <c r="J6795" s="8">
        <v>-2478.0700000000002</v>
      </c>
      <c r="K6795" s="8">
        <f t="shared" si="531"/>
        <v>-2478.0700000000002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532"/>
        <v>-0.61187499999999995</v>
      </c>
      <c r="E6796" s="8">
        <v>-0.61187499999999995</v>
      </c>
      <c r="F6796" s="4">
        <f t="shared" si="533"/>
        <v>0</v>
      </c>
      <c r="G6796" s="4">
        <f t="shared" si="534"/>
        <v>0</v>
      </c>
      <c r="H6796" s="8">
        <f t="shared" si="535"/>
        <v>0</v>
      </c>
      <c r="J6796" s="8">
        <v>73175.8</v>
      </c>
      <c r="K6796" s="8">
        <f t="shared" si="531"/>
        <v>73175.8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532"/>
        <v>-0.61187499999999995</v>
      </c>
      <c r="E6797" s="8">
        <v>-0.61187499999999995</v>
      </c>
      <c r="F6797" s="4">
        <f t="shared" si="533"/>
        <v>0</v>
      </c>
      <c r="G6797" s="4">
        <f t="shared" si="534"/>
        <v>0</v>
      </c>
      <c r="H6797" s="8">
        <f t="shared" si="535"/>
        <v>0</v>
      </c>
      <c r="J6797" s="8">
        <v>-924.71500000000003</v>
      </c>
      <c r="K6797" s="8">
        <f t="shared" si="531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532"/>
        <v>-0.61187499999999995</v>
      </c>
      <c r="E6798" s="8">
        <v>-0.61187499999999995</v>
      </c>
      <c r="F6798" s="4">
        <f t="shared" si="533"/>
        <v>0</v>
      </c>
      <c r="G6798" s="4">
        <f t="shared" si="534"/>
        <v>0</v>
      </c>
      <c r="H6798" s="8">
        <f t="shared" si="535"/>
        <v>0</v>
      </c>
      <c r="J6798" s="8">
        <v>-924.71500000000003</v>
      </c>
      <c r="K6798" s="8">
        <f t="shared" si="531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532"/>
        <v>-0.61187499999999995</v>
      </c>
      <c r="E6799" s="8">
        <v>-0.61187499999999995</v>
      </c>
      <c r="F6799" s="4">
        <f t="shared" si="533"/>
        <v>0</v>
      </c>
      <c r="G6799" s="4">
        <f t="shared" si="534"/>
        <v>0</v>
      </c>
      <c r="H6799" s="8">
        <f t="shared" si="535"/>
        <v>0</v>
      </c>
      <c r="J6799" s="8">
        <v>-924.71500000000003</v>
      </c>
      <c r="K6799" s="8">
        <f t="shared" si="531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532"/>
        <v>-0.61187499999999995</v>
      </c>
      <c r="E6800" s="8">
        <v>-0.61187499999999995</v>
      </c>
      <c r="F6800" s="4">
        <f t="shared" si="533"/>
        <v>0</v>
      </c>
      <c r="G6800" s="4">
        <f t="shared" si="534"/>
        <v>0</v>
      </c>
      <c r="H6800" s="8">
        <f t="shared" si="535"/>
        <v>0</v>
      </c>
      <c r="J6800" s="8">
        <v>-611.875</v>
      </c>
      <c r="K6800" s="8">
        <f t="shared" si="531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532"/>
        <v>-0.61187499999999995</v>
      </c>
      <c r="E6801" s="8">
        <v>-0.61187499999999995</v>
      </c>
      <c r="F6801" s="4">
        <f t="shared" si="533"/>
        <v>0</v>
      </c>
      <c r="G6801" s="4">
        <f t="shared" si="534"/>
        <v>0</v>
      </c>
      <c r="H6801" s="8">
        <f t="shared" si="535"/>
        <v>0</v>
      </c>
      <c r="J6801" s="8">
        <v>-611.875</v>
      </c>
      <c r="K6801" s="8">
        <f t="shared" si="531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532"/>
        <v>-0.61187499999999995</v>
      </c>
      <c r="E6802" s="8">
        <v>-0.61187499999999995</v>
      </c>
      <c r="F6802" s="4">
        <f t="shared" si="533"/>
        <v>0</v>
      </c>
      <c r="G6802" s="4">
        <f t="shared" si="534"/>
        <v>0</v>
      </c>
      <c r="H6802" s="8">
        <f t="shared" si="535"/>
        <v>0</v>
      </c>
      <c r="J6802" s="8">
        <v>-611.875</v>
      </c>
      <c r="K6802" s="8">
        <f t="shared" si="531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532"/>
        <v>-0.61187499999999995</v>
      </c>
      <c r="E6803" s="8">
        <v>-0.61187499999999995</v>
      </c>
      <c r="F6803" s="4">
        <f t="shared" si="533"/>
        <v>0</v>
      </c>
      <c r="G6803" s="4">
        <f t="shared" si="534"/>
        <v>0</v>
      </c>
      <c r="H6803" s="8">
        <f t="shared" si="535"/>
        <v>0</v>
      </c>
      <c r="J6803" s="8">
        <v>-611.875</v>
      </c>
      <c r="K6803" s="8">
        <f t="shared" si="531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532"/>
        <v>-0.61187499999999995</v>
      </c>
      <c r="E6804" s="8">
        <v>-0.61187499999999995</v>
      </c>
      <c r="F6804" s="4">
        <f t="shared" si="533"/>
        <v>0</v>
      </c>
      <c r="G6804" s="4">
        <f t="shared" si="534"/>
        <v>0</v>
      </c>
      <c r="H6804" s="8">
        <f t="shared" si="535"/>
        <v>0</v>
      </c>
      <c r="J6804" s="8">
        <v>-611.875</v>
      </c>
      <c r="K6804" s="8">
        <f t="shared" si="531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532"/>
        <v>-0.61187499999999995</v>
      </c>
      <c r="E6805" s="8">
        <v>-0.61187499999999995</v>
      </c>
      <c r="F6805" s="4">
        <f t="shared" si="533"/>
        <v>0</v>
      </c>
      <c r="G6805" s="4">
        <f t="shared" si="534"/>
        <v>0</v>
      </c>
      <c r="H6805" s="8">
        <f t="shared" si="535"/>
        <v>0</v>
      </c>
      <c r="J6805" s="8">
        <v>-611.875</v>
      </c>
      <c r="K6805" s="8">
        <f t="shared" si="531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532"/>
        <v>-1.0669200000000001</v>
      </c>
      <c r="E6806" s="8">
        <v>-1.0669150000000001</v>
      </c>
      <c r="F6806" s="4">
        <f t="shared" si="533"/>
        <v>5.000000000032756E-6</v>
      </c>
      <c r="G6806" s="4">
        <f t="shared" si="534"/>
        <v>5.000000000032756E-6</v>
      </c>
      <c r="H6806" s="8">
        <f t="shared" si="535"/>
        <v>2.5000000000327561E-11</v>
      </c>
      <c r="J6806" s="8">
        <v>-611.875</v>
      </c>
      <c r="K6806" s="8">
        <f t="shared" si="531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532"/>
        <v>-1.0669200000000001</v>
      </c>
      <c r="E6807" s="8">
        <v>-1.0669150000000001</v>
      </c>
      <c r="F6807" s="4">
        <f t="shared" si="533"/>
        <v>5.000000000032756E-6</v>
      </c>
      <c r="G6807" s="4">
        <f t="shared" si="534"/>
        <v>5.000000000032756E-6</v>
      </c>
      <c r="H6807" s="8">
        <f t="shared" si="535"/>
        <v>2.5000000000327561E-11</v>
      </c>
      <c r="J6807" s="8">
        <v>-611.875</v>
      </c>
      <c r="K6807" s="8">
        <f t="shared" si="531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532"/>
        <v>-1.0669200000000001</v>
      </c>
      <c r="E6808" s="8">
        <v>-1.0669150000000001</v>
      </c>
      <c r="F6808" s="4">
        <f t="shared" si="533"/>
        <v>5.000000000032756E-6</v>
      </c>
      <c r="G6808" s="4">
        <f t="shared" si="534"/>
        <v>5.000000000032756E-6</v>
      </c>
      <c r="H6808" s="8">
        <f t="shared" si="535"/>
        <v>2.5000000000327561E-11</v>
      </c>
      <c r="J6808" s="8">
        <v>-611.875</v>
      </c>
      <c r="K6808" s="8">
        <f t="shared" si="531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532"/>
        <v>-0.92471500000000006</v>
      </c>
      <c r="E6809" s="8">
        <v>-0.92471499999999995</v>
      </c>
      <c r="F6809" s="4">
        <f t="shared" si="533"/>
        <v>1.1102230246251565E-16</v>
      </c>
      <c r="G6809" s="4">
        <f t="shared" si="534"/>
        <v>1.1102230246251565E-16</v>
      </c>
      <c r="H6809" s="8">
        <f t="shared" si="535"/>
        <v>1.2325951644078309E-32</v>
      </c>
      <c r="J6809" s="8">
        <v>-611.875</v>
      </c>
      <c r="K6809" s="8">
        <f t="shared" si="531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532"/>
        <v>-0.92471500000000006</v>
      </c>
      <c r="E6810" s="8">
        <v>-0.92471499999999995</v>
      </c>
      <c r="F6810" s="4">
        <f t="shared" si="533"/>
        <v>1.1102230246251565E-16</v>
      </c>
      <c r="G6810" s="4">
        <f t="shared" si="534"/>
        <v>1.1102230246251565E-16</v>
      </c>
      <c r="H6810" s="8">
        <f t="shared" si="535"/>
        <v>1.2325951644078309E-32</v>
      </c>
      <c r="J6810" s="8">
        <v>-611.875</v>
      </c>
      <c r="K6810" s="8">
        <f t="shared" si="531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532"/>
        <v>-0.92471500000000006</v>
      </c>
      <c r="E6811" s="8">
        <v>-0.92471499999999995</v>
      </c>
      <c r="F6811" s="4">
        <f t="shared" si="533"/>
        <v>1.1102230246251565E-16</v>
      </c>
      <c r="G6811" s="4">
        <f t="shared" si="534"/>
        <v>1.1102230246251565E-16</v>
      </c>
      <c r="H6811" s="8">
        <f t="shared" si="535"/>
        <v>1.2325951644078309E-32</v>
      </c>
      <c r="J6811" s="8">
        <v>-1066.92</v>
      </c>
      <c r="K6811" s="8">
        <f t="shared" si="531"/>
        <v>-1066.92</v>
      </c>
    </row>
    <row r="6812" spans="1:11" x14ac:dyDescent="0.25">
      <c r="A6812" s="8">
        <v>6804</v>
      </c>
      <c r="B6812" s="8">
        <v>11</v>
      </c>
      <c r="C6812" s="8">
        <v>251.84700000000001</v>
      </c>
      <c r="D6812" s="8">
        <f t="shared" si="532"/>
        <v>0.25184699999999999</v>
      </c>
      <c r="E6812" s="8">
        <v>0.22680900000000001</v>
      </c>
      <c r="F6812" s="4">
        <f t="shared" si="533"/>
        <v>-2.5037999999999977E-2</v>
      </c>
      <c r="G6812" s="4">
        <f t="shared" si="534"/>
        <v>2.5037999999999977E-2</v>
      </c>
      <c r="H6812" s="8">
        <f t="shared" si="535"/>
        <v>6.269014439999989E-4</v>
      </c>
      <c r="J6812" s="8">
        <v>-1066.92</v>
      </c>
      <c r="K6812" s="8">
        <f t="shared" si="531"/>
        <v>-1066.92</v>
      </c>
    </row>
    <row r="6813" spans="1:11" x14ac:dyDescent="0.25">
      <c r="A6813" s="8">
        <v>6805</v>
      </c>
      <c r="B6813" s="8">
        <v>12</v>
      </c>
      <c r="C6813" s="8">
        <v>67692.899999999994</v>
      </c>
      <c r="D6813" s="8">
        <f t="shared" si="532"/>
        <v>67.692899999999995</v>
      </c>
      <c r="E6813" s="8">
        <v>68.137831000000006</v>
      </c>
      <c r="F6813" s="4">
        <f t="shared" si="533"/>
        <v>0.44493100000001107</v>
      </c>
      <c r="G6813" s="4">
        <f t="shared" si="534"/>
        <v>0.44493100000001107</v>
      </c>
      <c r="H6813" s="8">
        <f t="shared" si="535"/>
        <v>0.19796359476100986</v>
      </c>
      <c r="J6813" s="8">
        <v>-2858.65</v>
      </c>
      <c r="K6813" s="8">
        <f t="shared" si="531"/>
        <v>-2858.65</v>
      </c>
    </row>
    <row r="6814" spans="1:11" x14ac:dyDescent="0.25">
      <c r="A6814" s="8">
        <v>6806</v>
      </c>
      <c r="B6814" s="8">
        <v>13</v>
      </c>
      <c r="C6814" s="8">
        <v>101070</v>
      </c>
      <c r="D6814" s="8">
        <f t="shared" si="532"/>
        <v>101.07</v>
      </c>
      <c r="E6814" s="8">
        <v>102.63346</v>
      </c>
      <c r="F6814" s="4">
        <f t="shared" si="533"/>
        <v>1.5634600000000063</v>
      </c>
      <c r="G6814" s="4">
        <f t="shared" si="534"/>
        <v>1.5634600000000063</v>
      </c>
      <c r="H6814" s="8">
        <f t="shared" si="535"/>
        <v>2.4444071716000195</v>
      </c>
      <c r="J6814" s="8">
        <v>66389.2</v>
      </c>
      <c r="K6814" s="8">
        <f t="shared" si="531"/>
        <v>66389.2</v>
      </c>
    </row>
    <row r="6815" spans="1:11" x14ac:dyDescent="0.25">
      <c r="A6815" s="8">
        <v>6807</v>
      </c>
      <c r="B6815" s="8">
        <v>14</v>
      </c>
      <c r="C6815" s="8">
        <v>87498.1</v>
      </c>
      <c r="D6815" s="8">
        <f t="shared" si="532"/>
        <v>87.498100000000008</v>
      </c>
      <c r="E6815" s="8">
        <v>89.005060999999998</v>
      </c>
      <c r="F6815" s="4">
        <f t="shared" si="533"/>
        <v>1.5069609999999898</v>
      </c>
      <c r="G6815" s="4">
        <f t="shared" si="534"/>
        <v>1.5069609999999898</v>
      </c>
      <c r="H6815" s="8">
        <f t="shared" si="535"/>
        <v>2.2709314555209694</v>
      </c>
      <c r="J6815" s="8">
        <v>110787</v>
      </c>
      <c r="K6815" s="8">
        <f t="shared" si="531"/>
        <v>110787</v>
      </c>
    </row>
    <row r="6816" spans="1:11" x14ac:dyDescent="0.25">
      <c r="A6816" s="8">
        <v>6808</v>
      </c>
      <c r="B6816" s="8">
        <v>15</v>
      </c>
      <c r="C6816" s="8">
        <v>89113.3</v>
      </c>
      <c r="D6816" s="8">
        <f t="shared" si="532"/>
        <v>89.11330000000001</v>
      </c>
      <c r="E6816" s="8">
        <v>89.810687999999999</v>
      </c>
      <c r="F6816" s="4">
        <f t="shared" si="533"/>
        <v>0.69738799999998946</v>
      </c>
      <c r="G6816" s="4">
        <f t="shared" si="534"/>
        <v>0.69738799999998946</v>
      </c>
      <c r="H6816" s="8">
        <f t="shared" si="535"/>
        <v>0.48635002254398529</v>
      </c>
      <c r="J6816" s="8">
        <v>109750</v>
      </c>
      <c r="K6816" s="8">
        <f t="shared" si="531"/>
        <v>109750</v>
      </c>
    </row>
    <row r="6817" spans="1:11" x14ac:dyDescent="0.25">
      <c r="A6817" s="8">
        <v>6809</v>
      </c>
      <c r="B6817" s="8">
        <v>16</v>
      </c>
      <c r="C6817" s="8">
        <v>27937.3</v>
      </c>
      <c r="D6817" s="8">
        <f t="shared" si="532"/>
        <v>27.9373</v>
      </c>
      <c r="E6817" s="8">
        <v>29.089130000000001</v>
      </c>
      <c r="F6817" s="4">
        <f t="shared" si="533"/>
        <v>1.1518300000000004</v>
      </c>
      <c r="G6817" s="4">
        <f t="shared" si="534"/>
        <v>1.1518300000000004</v>
      </c>
      <c r="H6817" s="8">
        <f t="shared" si="535"/>
        <v>1.3267123489000008</v>
      </c>
      <c r="J6817" s="8">
        <v>108925</v>
      </c>
      <c r="K6817" s="8">
        <f t="shared" si="531"/>
        <v>108925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532"/>
        <v>-0.92471500000000006</v>
      </c>
      <c r="E6818" s="8">
        <v>-0.92471499999999995</v>
      </c>
      <c r="F6818" s="4">
        <f t="shared" si="533"/>
        <v>1.1102230246251565E-16</v>
      </c>
      <c r="G6818" s="4">
        <f t="shared" si="534"/>
        <v>1.1102230246251565E-16</v>
      </c>
      <c r="H6818" s="8">
        <f t="shared" si="535"/>
        <v>1.2325951644078309E-32</v>
      </c>
      <c r="J6818" s="8">
        <v>108277</v>
      </c>
      <c r="K6818" s="8">
        <f t="shared" si="531"/>
        <v>108277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532"/>
        <v>-0.61187499999999995</v>
      </c>
      <c r="E6819" s="8">
        <v>-0.61187499999999995</v>
      </c>
      <c r="F6819" s="4">
        <f t="shared" si="533"/>
        <v>0</v>
      </c>
      <c r="G6819" s="4">
        <f t="shared" si="534"/>
        <v>0</v>
      </c>
      <c r="H6819" s="8">
        <f t="shared" si="535"/>
        <v>0</v>
      </c>
      <c r="J6819" s="8">
        <v>108268</v>
      </c>
      <c r="K6819" s="8">
        <f t="shared" si="531"/>
        <v>108268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532"/>
        <v>-0.61187499999999995</v>
      </c>
      <c r="E6820" s="8">
        <v>-0.61187499999999995</v>
      </c>
      <c r="F6820" s="4">
        <f t="shared" si="533"/>
        <v>0</v>
      </c>
      <c r="G6820" s="4">
        <f t="shared" si="534"/>
        <v>0</v>
      </c>
      <c r="H6820" s="8">
        <f t="shared" si="535"/>
        <v>0</v>
      </c>
      <c r="J6820" s="8">
        <v>108137</v>
      </c>
      <c r="K6820" s="8">
        <f t="shared" si="531"/>
        <v>108137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532"/>
        <v>-0.61187499999999995</v>
      </c>
      <c r="E6821" s="8">
        <v>-0.61187499999999995</v>
      </c>
      <c r="F6821" s="4">
        <f t="shared" si="533"/>
        <v>0</v>
      </c>
      <c r="G6821" s="4">
        <f t="shared" si="534"/>
        <v>0</v>
      </c>
      <c r="H6821" s="8">
        <f t="shared" si="535"/>
        <v>0</v>
      </c>
      <c r="J6821" s="8">
        <v>80122.5</v>
      </c>
      <c r="K6821" s="8">
        <f t="shared" si="531"/>
        <v>80122.5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532"/>
        <v>-0.61187499999999995</v>
      </c>
      <c r="E6822" s="8">
        <v>-0.61187499999999995</v>
      </c>
      <c r="F6822" s="4">
        <f t="shared" si="533"/>
        <v>0</v>
      </c>
      <c r="G6822" s="4">
        <f t="shared" si="534"/>
        <v>0</v>
      </c>
      <c r="H6822" s="8">
        <f t="shared" si="535"/>
        <v>0</v>
      </c>
      <c r="J6822" s="8">
        <v>-924.71500000000003</v>
      </c>
      <c r="K6822" s="8">
        <f t="shared" si="531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532"/>
        <v>-0.61187499999999995</v>
      </c>
      <c r="E6823" s="8">
        <v>-0.61187499999999995</v>
      </c>
      <c r="F6823" s="4">
        <f t="shared" si="533"/>
        <v>0</v>
      </c>
      <c r="G6823" s="4">
        <f t="shared" si="534"/>
        <v>0</v>
      </c>
      <c r="H6823" s="8">
        <f t="shared" si="535"/>
        <v>0</v>
      </c>
      <c r="J6823" s="8">
        <v>-924.71500000000003</v>
      </c>
      <c r="K6823" s="8">
        <f t="shared" si="531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532"/>
        <v>-0.61187499999999995</v>
      </c>
      <c r="E6824" s="8">
        <v>-0.61187499999999995</v>
      </c>
      <c r="F6824" s="4">
        <f t="shared" si="533"/>
        <v>0</v>
      </c>
      <c r="G6824" s="4">
        <f t="shared" si="534"/>
        <v>0</v>
      </c>
      <c r="H6824" s="8">
        <f t="shared" si="535"/>
        <v>0</v>
      </c>
      <c r="J6824" s="8">
        <v>-611.875</v>
      </c>
      <c r="K6824" s="8">
        <f t="shared" si="531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532"/>
        <v>-0.61187499999999995</v>
      </c>
      <c r="E6825" s="8">
        <v>-0.61187499999999995</v>
      </c>
      <c r="F6825" s="4">
        <f t="shared" si="533"/>
        <v>0</v>
      </c>
      <c r="G6825" s="4">
        <f t="shared" si="534"/>
        <v>0</v>
      </c>
      <c r="H6825" s="8">
        <f t="shared" si="535"/>
        <v>0</v>
      </c>
      <c r="J6825" s="8">
        <v>-611.875</v>
      </c>
      <c r="K6825" s="8">
        <f t="shared" si="531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532"/>
        <v>-0.61187499999999995</v>
      </c>
      <c r="E6826" s="8">
        <v>-0.61187499999999995</v>
      </c>
      <c r="F6826" s="4">
        <f t="shared" si="533"/>
        <v>0</v>
      </c>
      <c r="G6826" s="4">
        <f t="shared" si="534"/>
        <v>0</v>
      </c>
      <c r="H6826" s="8">
        <f t="shared" si="535"/>
        <v>0</v>
      </c>
      <c r="J6826" s="8">
        <v>-611.875</v>
      </c>
      <c r="K6826" s="8">
        <f t="shared" si="531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532"/>
        <v>-0.61187499999999995</v>
      </c>
      <c r="E6827" s="8">
        <v>-0.61187499999999995</v>
      </c>
      <c r="F6827" s="4">
        <f t="shared" si="533"/>
        <v>0</v>
      </c>
      <c r="G6827" s="4">
        <f t="shared" si="534"/>
        <v>0</v>
      </c>
      <c r="H6827" s="8">
        <f t="shared" si="535"/>
        <v>0</v>
      </c>
      <c r="J6827" s="8">
        <v>-611.875</v>
      </c>
      <c r="K6827" s="8">
        <f t="shared" si="531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532"/>
        <v>-0.61187499999999995</v>
      </c>
      <c r="E6828" s="8">
        <v>-0.61187499999999995</v>
      </c>
      <c r="F6828" s="4">
        <f t="shared" si="533"/>
        <v>0</v>
      </c>
      <c r="G6828" s="4">
        <f t="shared" si="534"/>
        <v>0</v>
      </c>
      <c r="H6828" s="8">
        <f t="shared" si="535"/>
        <v>0</v>
      </c>
      <c r="J6828" s="8">
        <v>-611.875</v>
      </c>
      <c r="K6828" s="8">
        <f t="shared" ref="K6828:K6891" si="536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532"/>
        <v>-0.61187499999999995</v>
      </c>
      <c r="E6829" s="8">
        <v>-0.61187499999999995</v>
      </c>
      <c r="F6829" s="4">
        <f t="shared" si="533"/>
        <v>0</v>
      </c>
      <c r="G6829" s="4">
        <f t="shared" si="534"/>
        <v>0</v>
      </c>
      <c r="H6829" s="8">
        <f t="shared" si="535"/>
        <v>0</v>
      </c>
      <c r="J6829" s="8">
        <v>-611.875</v>
      </c>
      <c r="K6829" s="8">
        <f t="shared" si="536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532"/>
        <v>-1.0669200000000001</v>
      </c>
      <c r="E6830" s="8">
        <v>-1.0669150000000001</v>
      </c>
      <c r="F6830" s="4">
        <f t="shared" si="533"/>
        <v>5.000000000032756E-6</v>
      </c>
      <c r="G6830" s="4">
        <f t="shared" si="534"/>
        <v>5.000000000032756E-6</v>
      </c>
      <c r="H6830" s="8">
        <f t="shared" si="535"/>
        <v>2.5000000000327561E-11</v>
      </c>
      <c r="J6830" s="8">
        <v>-611.875</v>
      </c>
      <c r="K6830" s="8">
        <f t="shared" si="536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532"/>
        <v>-1.0669200000000001</v>
      </c>
      <c r="E6831" s="8">
        <v>-1.0669150000000001</v>
      </c>
      <c r="F6831" s="4">
        <f t="shared" si="533"/>
        <v>5.000000000032756E-6</v>
      </c>
      <c r="G6831" s="4">
        <f t="shared" si="534"/>
        <v>5.000000000032756E-6</v>
      </c>
      <c r="H6831" s="8">
        <f t="shared" si="535"/>
        <v>2.5000000000327561E-11</v>
      </c>
      <c r="J6831" s="8">
        <v>-611.875</v>
      </c>
      <c r="K6831" s="8">
        <f t="shared" si="536"/>
        <v>-611.875</v>
      </c>
    </row>
    <row r="6832" spans="1:11" x14ac:dyDescent="0.25">
      <c r="A6832" s="8">
        <v>6824</v>
      </c>
      <c r="B6832" s="8">
        <v>7</v>
      </c>
      <c r="C6832" s="8">
        <v>5158.25</v>
      </c>
      <c r="D6832" s="8">
        <f t="shared" si="532"/>
        <v>5.1582499999999998</v>
      </c>
      <c r="E6832" s="8">
        <v>5.0871380000000004</v>
      </c>
      <c r="F6832" s="4">
        <f t="shared" si="533"/>
        <v>-7.1111999999999398E-2</v>
      </c>
      <c r="G6832" s="4">
        <f t="shared" si="534"/>
        <v>7.1111999999999398E-2</v>
      </c>
      <c r="H6832" s="8">
        <f t="shared" si="535"/>
        <v>5.0569165439999144E-3</v>
      </c>
      <c r="J6832" s="8">
        <v>-611.875</v>
      </c>
      <c r="K6832" s="8">
        <f t="shared" si="536"/>
        <v>-611.875</v>
      </c>
    </row>
    <row r="6833" spans="1:11" x14ac:dyDescent="0.25">
      <c r="A6833" s="8">
        <v>6825</v>
      </c>
      <c r="B6833" s="8">
        <v>8</v>
      </c>
      <c r="C6833" s="8">
        <v>79586.600000000006</v>
      </c>
      <c r="D6833" s="8">
        <f t="shared" si="532"/>
        <v>79.586600000000004</v>
      </c>
      <c r="E6833" s="8">
        <v>78.579462000000007</v>
      </c>
      <c r="F6833" s="4">
        <f t="shared" si="533"/>
        <v>-1.0071379999999976</v>
      </c>
      <c r="G6833" s="4">
        <f t="shared" si="534"/>
        <v>1.0071379999999976</v>
      </c>
      <c r="H6833" s="8">
        <f t="shared" si="535"/>
        <v>1.0143269510439952</v>
      </c>
      <c r="J6833" s="8">
        <v>-611.875</v>
      </c>
      <c r="K6833" s="8">
        <f t="shared" si="536"/>
        <v>-611.875</v>
      </c>
    </row>
    <row r="6834" spans="1:11" x14ac:dyDescent="0.25">
      <c r="A6834" s="8">
        <v>6826</v>
      </c>
      <c r="B6834" s="8">
        <v>9</v>
      </c>
      <c r="C6834" s="8">
        <v>72699.100000000006</v>
      </c>
      <c r="D6834" s="8">
        <f t="shared" si="532"/>
        <v>72.699100000000001</v>
      </c>
      <c r="E6834" s="8">
        <v>71.613775000000004</v>
      </c>
      <c r="F6834" s="4">
        <f t="shared" si="533"/>
        <v>-1.0853249999999974</v>
      </c>
      <c r="G6834" s="4">
        <f t="shared" si="534"/>
        <v>1.0853249999999974</v>
      </c>
      <c r="H6834" s="8">
        <f t="shared" si="535"/>
        <v>1.1779303556249945</v>
      </c>
      <c r="J6834" s="8">
        <v>-611.875</v>
      </c>
      <c r="K6834" s="8">
        <f t="shared" si="536"/>
        <v>-611.875</v>
      </c>
    </row>
    <row r="6835" spans="1:11" x14ac:dyDescent="0.25">
      <c r="A6835" s="8">
        <v>6827</v>
      </c>
      <c r="B6835" s="8">
        <v>10</v>
      </c>
      <c r="C6835" s="8">
        <v>110060</v>
      </c>
      <c r="D6835" s="8">
        <f t="shared" si="532"/>
        <v>110.06</v>
      </c>
      <c r="E6835" s="8">
        <v>110.612064</v>
      </c>
      <c r="F6835" s="4">
        <f t="shared" si="533"/>
        <v>0.55206400000000144</v>
      </c>
      <c r="G6835" s="4">
        <f t="shared" si="534"/>
        <v>0.55206400000000144</v>
      </c>
      <c r="H6835" s="8">
        <f t="shared" si="535"/>
        <v>0.30477466009600157</v>
      </c>
      <c r="J6835" s="8">
        <v>-1066.92</v>
      </c>
      <c r="K6835" s="8">
        <f t="shared" si="536"/>
        <v>-1066.92</v>
      </c>
    </row>
    <row r="6836" spans="1:11" x14ac:dyDescent="0.25">
      <c r="A6836" s="8">
        <v>6828</v>
      </c>
      <c r="B6836" s="8">
        <v>11</v>
      </c>
      <c r="C6836" s="8">
        <v>109551</v>
      </c>
      <c r="D6836" s="8">
        <f t="shared" si="532"/>
        <v>109.551</v>
      </c>
      <c r="E6836" s="8">
        <v>109.745453</v>
      </c>
      <c r="F6836" s="4">
        <f t="shared" si="533"/>
        <v>0.19445299999999577</v>
      </c>
      <c r="G6836" s="4">
        <f t="shared" si="534"/>
        <v>0.19445299999999577</v>
      </c>
      <c r="H6836" s="8">
        <f t="shared" si="535"/>
        <v>3.7811969208998354E-2</v>
      </c>
      <c r="J6836" s="8">
        <v>-1066.92</v>
      </c>
      <c r="K6836" s="8">
        <f t="shared" si="536"/>
        <v>-1066.92</v>
      </c>
    </row>
    <row r="6837" spans="1:11" x14ac:dyDescent="0.25">
      <c r="A6837" s="8">
        <v>6829</v>
      </c>
      <c r="B6837" s="8">
        <v>12</v>
      </c>
      <c r="C6837" s="8">
        <v>109017</v>
      </c>
      <c r="D6837" s="8">
        <f t="shared" si="532"/>
        <v>109.017</v>
      </c>
      <c r="E6837" s="8">
        <v>109.06866100000001</v>
      </c>
      <c r="F6837" s="4">
        <f t="shared" si="533"/>
        <v>5.1661000000009949E-2</v>
      </c>
      <c r="G6837" s="4">
        <f t="shared" si="534"/>
        <v>5.1661000000009949E-2</v>
      </c>
      <c r="H6837" s="8">
        <f t="shared" si="535"/>
        <v>2.6688589210010281E-3</v>
      </c>
      <c r="J6837" s="8">
        <v>-1066.92</v>
      </c>
      <c r="K6837" s="8">
        <f t="shared" si="536"/>
        <v>-1066.92</v>
      </c>
    </row>
    <row r="6838" spans="1:11" x14ac:dyDescent="0.25">
      <c r="A6838" s="8">
        <v>6830</v>
      </c>
      <c r="B6838" s="8">
        <v>13</v>
      </c>
      <c r="C6838" s="8">
        <v>108668</v>
      </c>
      <c r="D6838" s="8">
        <f t="shared" si="532"/>
        <v>108.66800000000001</v>
      </c>
      <c r="E6838" s="8">
        <v>109.06044</v>
      </c>
      <c r="F6838" s="4">
        <f t="shared" si="533"/>
        <v>0.39243999999999346</v>
      </c>
      <c r="G6838" s="4">
        <f t="shared" si="534"/>
        <v>0.39243999999999346</v>
      </c>
      <c r="H6838" s="8">
        <f t="shared" si="535"/>
        <v>0.15400915359999487</v>
      </c>
      <c r="J6838" s="8">
        <v>-924.71500000000003</v>
      </c>
      <c r="K6838" s="8">
        <f t="shared" si="536"/>
        <v>-924.71500000000003</v>
      </c>
    </row>
    <row r="6839" spans="1:11" x14ac:dyDescent="0.25">
      <c r="A6839" s="8">
        <v>6831</v>
      </c>
      <c r="B6839" s="8">
        <v>14</v>
      </c>
      <c r="C6839" s="8">
        <v>108463</v>
      </c>
      <c r="D6839" s="8">
        <f t="shared" si="532"/>
        <v>108.46299999999999</v>
      </c>
      <c r="E6839" s="8">
        <v>108.844016</v>
      </c>
      <c r="F6839" s="4">
        <f t="shared" si="533"/>
        <v>0.38101600000000246</v>
      </c>
      <c r="G6839" s="4">
        <f t="shared" si="534"/>
        <v>0.38101600000000246</v>
      </c>
      <c r="H6839" s="8">
        <f t="shared" si="535"/>
        <v>0.14517319225600187</v>
      </c>
      <c r="J6839" s="8">
        <v>-924.71500000000003</v>
      </c>
      <c r="K6839" s="8">
        <f t="shared" si="536"/>
        <v>-924.71500000000003</v>
      </c>
    </row>
    <row r="6840" spans="1:11" x14ac:dyDescent="0.25">
      <c r="A6840" s="8">
        <v>6832</v>
      </c>
      <c r="B6840" s="8">
        <v>15</v>
      </c>
      <c r="C6840" s="8">
        <v>69152.600000000006</v>
      </c>
      <c r="D6840" s="8">
        <f t="shared" si="532"/>
        <v>69.152600000000007</v>
      </c>
      <c r="E6840" s="8">
        <v>69.548180000000002</v>
      </c>
      <c r="F6840" s="4">
        <f t="shared" si="533"/>
        <v>0.39557999999999538</v>
      </c>
      <c r="G6840" s="4">
        <f t="shared" si="534"/>
        <v>0.39557999999999538</v>
      </c>
      <c r="H6840" s="8">
        <f t="shared" si="535"/>
        <v>0.15648353639999635</v>
      </c>
      <c r="J6840" s="8">
        <v>-924.71500000000003</v>
      </c>
      <c r="K6840" s="8">
        <f t="shared" si="536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532"/>
        <v>-0.92471500000000006</v>
      </c>
      <c r="E6841" s="8">
        <v>-0.92471499999999995</v>
      </c>
      <c r="F6841" s="4">
        <f t="shared" si="533"/>
        <v>1.1102230246251565E-16</v>
      </c>
      <c r="G6841" s="4">
        <f t="shared" si="534"/>
        <v>1.1102230246251565E-16</v>
      </c>
      <c r="H6841" s="8">
        <f t="shared" si="535"/>
        <v>1.2325951644078309E-32</v>
      </c>
      <c r="J6841" s="8">
        <v>237.626</v>
      </c>
      <c r="K6841" s="8">
        <f t="shared" si="536"/>
        <v>237.626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532"/>
        <v>-1.0669200000000001</v>
      </c>
      <c r="E6842" s="8">
        <v>-1.0669150000000001</v>
      </c>
      <c r="F6842" s="4">
        <f t="shared" si="533"/>
        <v>5.000000000032756E-6</v>
      </c>
      <c r="G6842" s="4">
        <f t="shared" si="534"/>
        <v>5.000000000032756E-6</v>
      </c>
      <c r="H6842" s="8">
        <f t="shared" si="535"/>
        <v>2.5000000000327561E-11</v>
      </c>
      <c r="J6842" s="8">
        <v>68269.3</v>
      </c>
      <c r="K6842" s="8">
        <f t="shared" si="536"/>
        <v>68269.3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532"/>
        <v>-0.61187499999999995</v>
      </c>
      <c r="E6843" s="8">
        <v>-0.61187499999999995</v>
      </c>
      <c r="F6843" s="4">
        <f t="shared" si="533"/>
        <v>0</v>
      </c>
      <c r="G6843" s="4">
        <f t="shared" si="534"/>
        <v>0</v>
      </c>
      <c r="H6843" s="8">
        <f t="shared" si="535"/>
        <v>0</v>
      </c>
      <c r="J6843" s="8">
        <v>102653</v>
      </c>
      <c r="K6843" s="8">
        <f t="shared" si="536"/>
        <v>102653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532"/>
        <v>-0.61187499999999995</v>
      </c>
      <c r="E6844" s="8">
        <v>-0.61187499999999995</v>
      </c>
      <c r="F6844" s="4">
        <f t="shared" si="533"/>
        <v>0</v>
      </c>
      <c r="G6844" s="4">
        <f t="shared" si="534"/>
        <v>0</v>
      </c>
      <c r="H6844" s="8">
        <f t="shared" si="535"/>
        <v>0</v>
      </c>
      <c r="J6844" s="8">
        <v>89090.7</v>
      </c>
      <c r="K6844" s="8">
        <f t="shared" si="536"/>
        <v>89090.7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532"/>
        <v>-0.61187499999999995</v>
      </c>
      <c r="E6845" s="8">
        <v>-0.61187499999999995</v>
      </c>
      <c r="F6845" s="4">
        <f t="shared" si="533"/>
        <v>0</v>
      </c>
      <c r="G6845" s="4">
        <f t="shared" si="534"/>
        <v>0</v>
      </c>
      <c r="H6845" s="8">
        <f t="shared" si="535"/>
        <v>0</v>
      </c>
      <c r="J6845" s="8">
        <v>89804</v>
      </c>
      <c r="K6845" s="8">
        <f t="shared" si="536"/>
        <v>89804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532"/>
        <v>-0.61187499999999995</v>
      </c>
      <c r="E6846" s="8">
        <v>-0.61187499999999995</v>
      </c>
      <c r="F6846" s="4">
        <f t="shared" si="533"/>
        <v>0</v>
      </c>
      <c r="G6846" s="4">
        <f t="shared" si="534"/>
        <v>0</v>
      </c>
      <c r="H6846" s="8">
        <f t="shared" si="535"/>
        <v>0</v>
      </c>
      <c r="J6846" s="8">
        <v>29163</v>
      </c>
      <c r="K6846" s="8">
        <f t="shared" si="536"/>
        <v>29163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532"/>
        <v>-0.61187499999999995</v>
      </c>
      <c r="E6847" s="8">
        <v>-0.61187499999999995</v>
      </c>
      <c r="F6847" s="4">
        <f t="shared" si="533"/>
        <v>0</v>
      </c>
      <c r="G6847" s="4">
        <f t="shared" si="534"/>
        <v>0</v>
      </c>
      <c r="H6847" s="8">
        <f t="shared" si="535"/>
        <v>0</v>
      </c>
      <c r="J6847" s="8">
        <v>-924.71500000000003</v>
      </c>
      <c r="K6847" s="8">
        <f t="shared" si="536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532"/>
        <v>-0.61187499999999995</v>
      </c>
      <c r="E6848" s="8">
        <v>-0.61187499999999995</v>
      </c>
      <c r="F6848" s="4">
        <f t="shared" si="533"/>
        <v>0</v>
      </c>
      <c r="G6848" s="4">
        <f t="shared" si="534"/>
        <v>0</v>
      </c>
      <c r="H6848" s="8">
        <f t="shared" si="535"/>
        <v>0</v>
      </c>
      <c r="J6848" s="8">
        <v>-611.875</v>
      </c>
      <c r="K6848" s="8">
        <f t="shared" si="536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532"/>
        <v>-0.61187499999999995</v>
      </c>
      <c r="E6849" s="8">
        <v>-0.61187499999999995</v>
      </c>
      <c r="F6849" s="4">
        <f t="shared" si="533"/>
        <v>0</v>
      </c>
      <c r="G6849" s="4">
        <f t="shared" si="534"/>
        <v>0</v>
      </c>
      <c r="H6849" s="8">
        <f t="shared" si="535"/>
        <v>0</v>
      </c>
      <c r="J6849" s="8">
        <v>-611.875</v>
      </c>
      <c r="K6849" s="8">
        <f t="shared" si="536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532"/>
        <v>-0.61187499999999995</v>
      </c>
      <c r="E6850" s="8">
        <v>-0.61187499999999995</v>
      </c>
      <c r="F6850" s="4">
        <f t="shared" si="533"/>
        <v>0</v>
      </c>
      <c r="G6850" s="4">
        <f t="shared" si="534"/>
        <v>0</v>
      </c>
      <c r="H6850" s="8">
        <f t="shared" si="535"/>
        <v>0</v>
      </c>
      <c r="J6850" s="8">
        <v>-611.875</v>
      </c>
      <c r="K6850" s="8">
        <f t="shared" si="536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532"/>
        <v>-0.61187499999999995</v>
      </c>
      <c r="E6851" s="8">
        <v>-0.61187499999999995</v>
      </c>
      <c r="F6851" s="4">
        <f t="shared" si="533"/>
        <v>0</v>
      </c>
      <c r="G6851" s="4">
        <f t="shared" si="534"/>
        <v>0</v>
      </c>
      <c r="H6851" s="8">
        <f t="shared" si="535"/>
        <v>0</v>
      </c>
      <c r="J6851" s="8">
        <v>-611.875</v>
      </c>
      <c r="K6851" s="8">
        <f t="shared" si="536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532"/>
        <v>-0.61187499999999995</v>
      </c>
      <c r="E6852" s="8">
        <v>-0.61187499999999995</v>
      </c>
      <c r="F6852" s="4">
        <f t="shared" si="533"/>
        <v>0</v>
      </c>
      <c r="G6852" s="4">
        <f t="shared" si="534"/>
        <v>0</v>
      </c>
      <c r="H6852" s="8">
        <f t="shared" si="535"/>
        <v>0</v>
      </c>
      <c r="J6852" s="8">
        <v>-611.875</v>
      </c>
      <c r="K6852" s="8">
        <f t="shared" si="536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532"/>
        <v>-0.61187499999999995</v>
      </c>
      <c r="E6853" s="8">
        <v>-0.61187499999999995</v>
      </c>
      <c r="F6853" s="4">
        <f t="shared" si="533"/>
        <v>0</v>
      </c>
      <c r="G6853" s="4">
        <f t="shared" si="534"/>
        <v>0</v>
      </c>
      <c r="H6853" s="8">
        <f t="shared" si="535"/>
        <v>0</v>
      </c>
      <c r="J6853" s="8">
        <v>-611.875</v>
      </c>
      <c r="K6853" s="8">
        <f t="shared" si="536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532"/>
        <v>-1.0669200000000001</v>
      </c>
      <c r="E6854" s="8">
        <v>-1.0669150000000001</v>
      </c>
      <c r="F6854" s="4">
        <f t="shared" si="533"/>
        <v>5.000000000032756E-6</v>
      </c>
      <c r="G6854" s="4">
        <f t="shared" si="534"/>
        <v>5.000000000032756E-6</v>
      </c>
      <c r="H6854" s="8">
        <f t="shared" si="535"/>
        <v>2.5000000000327561E-11</v>
      </c>
      <c r="J6854" s="8">
        <v>-611.875</v>
      </c>
      <c r="K6854" s="8">
        <f t="shared" si="536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532"/>
        <v>-1.0669200000000001</v>
      </c>
      <c r="E6855" s="8">
        <v>-1.0669150000000001</v>
      </c>
      <c r="F6855" s="4">
        <f t="shared" si="533"/>
        <v>5.000000000032756E-6</v>
      </c>
      <c r="G6855" s="4">
        <f t="shared" si="534"/>
        <v>5.000000000032756E-6</v>
      </c>
      <c r="H6855" s="8">
        <f t="shared" si="535"/>
        <v>2.5000000000327561E-11</v>
      </c>
      <c r="J6855" s="8">
        <v>-611.875</v>
      </c>
      <c r="K6855" s="8">
        <f t="shared" si="536"/>
        <v>-611.875</v>
      </c>
    </row>
    <row r="6856" spans="1:11" x14ac:dyDescent="0.25">
      <c r="A6856" s="8">
        <v>6848</v>
      </c>
      <c r="B6856" s="8">
        <v>7</v>
      </c>
      <c r="C6856" s="8">
        <v>-1948.61</v>
      </c>
      <c r="D6856" s="8">
        <f t="shared" si="532"/>
        <v>-1.94861</v>
      </c>
      <c r="E6856" s="8">
        <v>-2.0453039999999998</v>
      </c>
      <c r="F6856" s="4">
        <f t="shared" si="533"/>
        <v>-9.6693999999999836E-2</v>
      </c>
      <c r="G6856" s="4">
        <f t="shared" si="534"/>
        <v>9.6693999999999836E-2</v>
      </c>
      <c r="H6856" s="8">
        <f t="shared" si="535"/>
        <v>9.349729635999969E-3</v>
      </c>
      <c r="J6856" s="8">
        <v>-611.875</v>
      </c>
      <c r="K6856" s="8">
        <f t="shared" si="536"/>
        <v>-611.875</v>
      </c>
    </row>
    <row r="6857" spans="1:11" x14ac:dyDescent="0.25">
      <c r="A6857" s="8">
        <v>6849</v>
      </c>
      <c r="B6857" s="8">
        <v>8</v>
      </c>
      <c r="C6857" s="8">
        <v>102445</v>
      </c>
      <c r="D6857" s="8">
        <f t="shared" ref="D6857:D6920" si="537">C6857/1000</f>
        <v>102.44499999999999</v>
      </c>
      <c r="E6857" s="8">
        <v>100.88565699999999</v>
      </c>
      <c r="F6857" s="4">
        <f t="shared" ref="F6857:F6920" si="538">(E6857- D6857)</f>
        <v>-1.5593429999999984</v>
      </c>
      <c r="G6857" s="4">
        <f t="shared" ref="G6857:G6920" si="539">ABS(F6857)</f>
        <v>1.5593429999999984</v>
      </c>
      <c r="H6857" s="8">
        <f t="shared" ref="H6857:H6920" si="540">(G6857^2)</f>
        <v>2.4315505916489948</v>
      </c>
      <c r="J6857" s="8">
        <v>-611.875</v>
      </c>
      <c r="K6857" s="8">
        <f t="shared" si="536"/>
        <v>-611.875</v>
      </c>
    </row>
    <row r="6858" spans="1:11" x14ac:dyDescent="0.25">
      <c r="A6858" s="8">
        <v>6850</v>
      </c>
      <c r="B6858" s="8">
        <v>9</v>
      </c>
      <c r="C6858" s="8">
        <v>86579.199999999997</v>
      </c>
      <c r="D6858" s="8">
        <f t="shared" si="537"/>
        <v>86.5792</v>
      </c>
      <c r="E6858" s="8">
        <v>85.372733999999994</v>
      </c>
      <c r="F6858" s="4">
        <f t="shared" si="538"/>
        <v>-1.206466000000006</v>
      </c>
      <c r="G6858" s="4">
        <f t="shared" si="539"/>
        <v>1.206466000000006</v>
      </c>
      <c r="H6858" s="8">
        <f t="shared" si="540"/>
        <v>1.4555602091560145</v>
      </c>
      <c r="J6858" s="8">
        <v>-611.875</v>
      </c>
      <c r="K6858" s="8">
        <f t="shared" si="536"/>
        <v>-611.875</v>
      </c>
    </row>
    <row r="6859" spans="1:11" x14ac:dyDescent="0.25">
      <c r="A6859" s="8">
        <v>6851</v>
      </c>
      <c r="B6859" s="8">
        <v>10</v>
      </c>
      <c r="C6859" s="8">
        <v>109620</v>
      </c>
      <c r="D6859" s="8">
        <f t="shared" si="537"/>
        <v>109.62</v>
      </c>
      <c r="E6859" s="8">
        <v>110.34677600000001</v>
      </c>
      <c r="F6859" s="4">
        <f t="shared" si="538"/>
        <v>0.72677600000000098</v>
      </c>
      <c r="G6859" s="4">
        <f t="shared" si="539"/>
        <v>0.72677600000000098</v>
      </c>
      <c r="H6859" s="8">
        <f t="shared" si="540"/>
        <v>0.52820335417600139</v>
      </c>
      <c r="J6859" s="8">
        <v>-1066.92</v>
      </c>
      <c r="K6859" s="8">
        <f t="shared" si="536"/>
        <v>-1066.92</v>
      </c>
    </row>
    <row r="6860" spans="1:11" x14ac:dyDescent="0.25">
      <c r="A6860" s="8">
        <v>6852</v>
      </c>
      <c r="B6860" s="8">
        <v>11</v>
      </c>
      <c r="C6860" s="8">
        <v>70070.3</v>
      </c>
      <c r="D6860" s="8">
        <f t="shared" si="537"/>
        <v>70.070300000000003</v>
      </c>
      <c r="E6860" s="8">
        <v>69.930954</v>
      </c>
      <c r="F6860" s="4">
        <f t="shared" si="538"/>
        <v>-0.1393460000000033</v>
      </c>
      <c r="G6860" s="4">
        <f t="shared" si="539"/>
        <v>0.1393460000000033</v>
      </c>
      <c r="H6860" s="8">
        <f t="shared" si="540"/>
        <v>1.941730771600092E-2</v>
      </c>
      <c r="J6860" s="8">
        <v>-1066.92</v>
      </c>
      <c r="K6860" s="8">
        <f t="shared" si="536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537"/>
        <v>-0.92471500000000006</v>
      </c>
      <c r="E6861" s="8">
        <v>-0.92471499999999995</v>
      </c>
      <c r="F6861" s="4">
        <f t="shared" si="538"/>
        <v>1.1102230246251565E-16</v>
      </c>
      <c r="G6861" s="4">
        <f t="shared" si="539"/>
        <v>1.1102230246251565E-16</v>
      </c>
      <c r="H6861" s="8">
        <f t="shared" si="540"/>
        <v>1.2325951644078309E-32</v>
      </c>
      <c r="J6861" s="8">
        <v>5093.2700000000004</v>
      </c>
      <c r="K6861" s="8">
        <f t="shared" si="536"/>
        <v>5093.2700000000004</v>
      </c>
    </row>
    <row r="6862" spans="1:11" x14ac:dyDescent="0.25">
      <c r="A6862" s="8">
        <v>6854</v>
      </c>
      <c r="B6862" s="8">
        <v>13</v>
      </c>
      <c r="C6862" s="8">
        <v>-4621.6899999999996</v>
      </c>
      <c r="D6862" s="8">
        <f t="shared" si="537"/>
        <v>-4.6216899999999992</v>
      </c>
      <c r="E6862" s="8">
        <v>-4.6241339999999997</v>
      </c>
      <c r="F6862" s="4">
        <f t="shared" si="538"/>
        <v>-2.4440000000005568E-3</v>
      </c>
      <c r="G6862" s="4">
        <f t="shared" si="539"/>
        <v>2.4440000000005568E-3</v>
      </c>
      <c r="H6862" s="8">
        <f t="shared" si="540"/>
        <v>5.9731360000027221E-6</v>
      </c>
      <c r="J6862" s="8">
        <v>78896.3</v>
      </c>
      <c r="K6862" s="8">
        <f t="shared" si="536"/>
        <v>78896.3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537"/>
        <v>-0.92471500000000006</v>
      </c>
      <c r="E6863" s="8">
        <v>-0.92471499999999995</v>
      </c>
      <c r="F6863" s="4">
        <f t="shared" si="538"/>
        <v>1.1102230246251565E-16</v>
      </c>
      <c r="G6863" s="4">
        <f t="shared" si="539"/>
        <v>1.1102230246251565E-16</v>
      </c>
      <c r="H6863" s="8">
        <f t="shared" si="540"/>
        <v>1.2325951644078309E-32</v>
      </c>
      <c r="J6863" s="8">
        <v>72076.399999999994</v>
      </c>
      <c r="K6863" s="8">
        <f t="shared" si="536"/>
        <v>72076.399999999994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537"/>
        <v>-0.92471500000000006</v>
      </c>
      <c r="E6864" s="8">
        <v>-0.92471499999999995</v>
      </c>
      <c r="F6864" s="4">
        <f t="shared" si="538"/>
        <v>1.1102230246251565E-16</v>
      </c>
      <c r="G6864" s="4">
        <f t="shared" si="539"/>
        <v>1.1102230246251565E-16</v>
      </c>
      <c r="H6864" s="8">
        <f t="shared" si="540"/>
        <v>1.2325951644078309E-32</v>
      </c>
      <c r="J6864" s="8">
        <v>110550</v>
      </c>
      <c r="K6864" s="8">
        <f t="shared" si="536"/>
        <v>110550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537"/>
        <v>-0.92471500000000006</v>
      </c>
      <c r="E6865" s="8">
        <v>-0.92471499999999995</v>
      </c>
      <c r="F6865" s="4">
        <f t="shared" si="538"/>
        <v>1.1102230246251565E-16</v>
      </c>
      <c r="G6865" s="4">
        <f t="shared" si="539"/>
        <v>1.1102230246251565E-16</v>
      </c>
      <c r="H6865" s="8">
        <f t="shared" si="540"/>
        <v>1.2325951644078309E-32</v>
      </c>
      <c r="J6865" s="8">
        <v>109710</v>
      </c>
      <c r="K6865" s="8">
        <f t="shared" si="536"/>
        <v>109710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537"/>
        <v>-1.0669200000000001</v>
      </c>
      <c r="E6866" s="8">
        <v>-1.0669150000000001</v>
      </c>
      <c r="F6866" s="4">
        <f t="shared" si="538"/>
        <v>5.000000000032756E-6</v>
      </c>
      <c r="G6866" s="4">
        <f t="shared" si="539"/>
        <v>5.000000000032756E-6</v>
      </c>
      <c r="H6866" s="8">
        <f t="shared" si="540"/>
        <v>2.5000000000327561E-11</v>
      </c>
      <c r="J6866" s="8">
        <v>109046</v>
      </c>
      <c r="K6866" s="8">
        <f t="shared" si="536"/>
        <v>109046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537"/>
        <v>-0.61187499999999995</v>
      </c>
      <c r="E6867" s="8">
        <v>-0.61187499999999995</v>
      </c>
      <c r="F6867" s="4">
        <f t="shared" si="538"/>
        <v>0</v>
      </c>
      <c r="G6867" s="4">
        <f t="shared" si="539"/>
        <v>0</v>
      </c>
      <c r="H6867" s="8">
        <f t="shared" si="540"/>
        <v>0</v>
      </c>
      <c r="J6867" s="8">
        <v>109038</v>
      </c>
      <c r="K6867" s="8">
        <f t="shared" si="536"/>
        <v>109038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537"/>
        <v>-0.61187499999999995</v>
      </c>
      <c r="E6868" s="8">
        <v>-0.61187499999999995</v>
      </c>
      <c r="F6868" s="4">
        <f t="shared" si="538"/>
        <v>0</v>
      </c>
      <c r="G6868" s="4">
        <f t="shared" si="539"/>
        <v>0</v>
      </c>
      <c r="H6868" s="8">
        <f t="shared" si="540"/>
        <v>0</v>
      </c>
      <c r="J6868" s="8">
        <v>108832</v>
      </c>
      <c r="K6868" s="8">
        <f t="shared" si="536"/>
        <v>108832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537"/>
        <v>-0.61187499999999995</v>
      </c>
      <c r="E6869" s="8">
        <v>-0.61187499999999995</v>
      </c>
      <c r="F6869" s="4">
        <f t="shared" si="538"/>
        <v>0</v>
      </c>
      <c r="G6869" s="4">
        <f t="shared" si="539"/>
        <v>0</v>
      </c>
      <c r="H6869" s="8">
        <f t="shared" si="540"/>
        <v>0</v>
      </c>
      <c r="J6869" s="8">
        <v>69699.600000000006</v>
      </c>
      <c r="K6869" s="8">
        <f t="shared" si="536"/>
        <v>69699.600000000006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537"/>
        <v>-0.61187499999999995</v>
      </c>
      <c r="E6870" s="8">
        <v>-0.61187499999999995</v>
      </c>
      <c r="F6870" s="4">
        <f t="shared" si="538"/>
        <v>0</v>
      </c>
      <c r="G6870" s="4">
        <f t="shared" si="539"/>
        <v>0</v>
      </c>
      <c r="H6870" s="8">
        <f t="shared" si="540"/>
        <v>0</v>
      </c>
      <c r="J6870" s="8">
        <v>-924.71500000000003</v>
      </c>
      <c r="K6870" s="8">
        <f t="shared" si="536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537"/>
        <v>-0.61187499999999995</v>
      </c>
      <c r="E6871" s="8">
        <v>-0.61187499999999995</v>
      </c>
      <c r="F6871" s="4">
        <f t="shared" si="538"/>
        <v>0</v>
      </c>
      <c r="G6871" s="4">
        <f t="shared" si="539"/>
        <v>0</v>
      </c>
      <c r="H6871" s="8">
        <f t="shared" si="540"/>
        <v>0</v>
      </c>
      <c r="J6871" s="8">
        <v>-1066.92</v>
      </c>
      <c r="K6871" s="8">
        <f t="shared" si="536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537"/>
        <v>-0.61187499999999995</v>
      </c>
      <c r="E6872" s="8">
        <v>-0.61187499999999995</v>
      </c>
      <c r="F6872" s="4">
        <f t="shared" si="538"/>
        <v>0</v>
      </c>
      <c r="G6872" s="4">
        <f t="shared" si="539"/>
        <v>0</v>
      </c>
      <c r="H6872" s="8">
        <f t="shared" si="540"/>
        <v>0</v>
      </c>
      <c r="J6872" s="8">
        <v>-611.875</v>
      </c>
      <c r="K6872" s="8">
        <f t="shared" si="536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537"/>
        <v>-0.61187499999999995</v>
      </c>
      <c r="E6873" s="8">
        <v>-0.61187499999999995</v>
      </c>
      <c r="F6873" s="4">
        <f t="shared" si="538"/>
        <v>0</v>
      </c>
      <c r="G6873" s="4">
        <f t="shared" si="539"/>
        <v>0</v>
      </c>
      <c r="H6873" s="8">
        <f t="shared" si="540"/>
        <v>0</v>
      </c>
      <c r="J6873" s="8">
        <v>-611.875</v>
      </c>
      <c r="K6873" s="8">
        <f t="shared" si="536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537"/>
        <v>-0.61187499999999995</v>
      </c>
      <c r="E6874" s="8">
        <v>-0.61187499999999995</v>
      </c>
      <c r="F6874" s="4">
        <f t="shared" si="538"/>
        <v>0</v>
      </c>
      <c r="G6874" s="4">
        <f t="shared" si="539"/>
        <v>0</v>
      </c>
      <c r="H6874" s="8">
        <f t="shared" si="540"/>
        <v>0</v>
      </c>
      <c r="J6874" s="8">
        <v>-611.875</v>
      </c>
      <c r="K6874" s="8">
        <f t="shared" si="536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537"/>
        <v>-0.61187499999999995</v>
      </c>
      <c r="E6875" s="8">
        <v>-0.61187499999999995</v>
      </c>
      <c r="F6875" s="4">
        <f t="shared" si="538"/>
        <v>0</v>
      </c>
      <c r="G6875" s="4">
        <f t="shared" si="539"/>
        <v>0</v>
      </c>
      <c r="H6875" s="8">
        <f t="shared" si="540"/>
        <v>0</v>
      </c>
      <c r="J6875" s="8">
        <v>-611.875</v>
      </c>
      <c r="K6875" s="8">
        <f t="shared" si="536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537"/>
        <v>-0.61187499999999995</v>
      </c>
      <c r="E6876" s="8">
        <v>-0.61187499999999995</v>
      </c>
      <c r="F6876" s="4">
        <f t="shared" si="538"/>
        <v>0</v>
      </c>
      <c r="G6876" s="4">
        <f t="shared" si="539"/>
        <v>0</v>
      </c>
      <c r="H6876" s="8">
        <f t="shared" si="540"/>
        <v>0</v>
      </c>
      <c r="J6876" s="8">
        <v>-611.875</v>
      </c>
      <c r="K6876" s="8">
        <f t="shared" si="536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537"/>
        <v>-0.61187499999999995</v>
      </c>
      <c r="E6877" s="8">
        <v>-0.61187499999999995</v>
      </c>
      <c r="F6877" s="4">
        <f t="shared" si="538"/>
        <v>0</v>
      </c>
      <c r="G6877" s="4">
        <f t="shared" si="539"/>
        <v>0</v>
      </c>
      <c r="H6877" s="8">
        <f t="shared" si="540"/>
        <v>0</v>
      </c>
      <c r="J6877" s="8">
        <v>-611.875</v>
      </c>
      <c r="K6877" s="8">
        <f t="shared" si="536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537"/>
        <v>-1.0669200000000001</v>
      </c>
      <c r="E6878" s="8">
        <v>-1.0669150000000001</v>
      </c>
      <c r="F6878" s="4">
        <f t="shared" si="538"/>
        <v>5.000000000032756E-6</v>
      </c>
      <c r="G6878" s="4">
        <f t="shared" si="539"/>
        <v>5.000000000032756E-6</v>
      </c>
      <c r="H6878" s="8">
        <f t="shared" si="540"/>
        <v>2.5000000000327561E-11</v>
      </c>
      <c r="J6878" s="8">
        <v>-611.875</v>
      </c>
      <c r="K6878" s="8">
        <f t="shared" si="536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537"/>
        <v>-1.0669200000000001</v>
      </c>
      <c r="E6879" s="8">
        <v>-1.0669150000000001</v>
      </c>
      <c r="F6879" s="4">
        <f t="shared" si="538"/>
        <v>5.000000000032756E-6</v>
      </c>
      <c r="G6879" s="4">
        <f t="shared" si="539"/>
        <v>5.000000000032756E-6</v>
      </c>
      <c r="H6879" s="8">
        <f t="shared" si="540"/>
        <v>2.5000000000327561E-11</v>
      </c>
      <c r="J6879" s="8">
        <v>-611.875</v>
      </c>
      <c r="K6879" s="8">
        <f t="shared" si="536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537"/>
        <v>-1.0669200000000001</v>
      </c>
      <c r="E6880" s="8">
        <v>-1.0669150000000001</v>
      </c>
      <c r="F6880" s="4">
        <f t="shared" si="538"/>
        <v>5.000000000032756E-6</v>
      </c>
      <c r="G6880" s="4">
        <f t="shared" si="539"/>
        <v>5.000000000032756E-6</v>
      </c>
      <c r="H6880" s="8">
        <f t="shared" si="540"/>
        <v>2.5000000000327561E-11</v>
      </c>
      <c r="J6880" s="8">
        <v>-611.875</v>
      </c>
      <c r="K6880" s="8">
        <f t="shared" si="536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537"/>
        <v>-0.92471500000000006</v>
      </c>
      <c r="E6881" s="8">
        <v>-0.92471499999999995</v>
      </c>
      <c r="F6881" s="4">
        <f t="shared" si="538"/>
        <v>1.1102230246251565E-16</v>
      </c>
      <c r="G6881" s="4">
        <f t="shared" si="539"/>
        <v>1.1102230246251565E-16</v>
      </c>
      <c r="H6881" s="8">
        <f t="shared" si="540"/>
        <v>1.2325951644078309E-32</v>
      </c>
      <c r="J6881" s="8">
        <v>-611.875</v>
      </c>
      <c r="K6881" s="8">
        <f t="shared" si="536"/>
        <v>-611.875</v>
      </c>
    </row>
    <row r="6882" spans="1:11" x14ac:dyDescent="0.25">
      <c r="A6882" s="8">
        <v>6874</v>
      </c>
      <c r="B6882" s="8">
        <v>9</v>
      </c>
      <c r="C6882" s="8">
        <v>-3152.74</v>
      </c>
      <c r="D6882" s="8">
        <f t="shared" si="537"/>
        <v>-3.1527399999999997</v>
      </c>
      <c r="E6882" s="8">
        <v>-2.7187220000000001</v>
      </c>
      <c r="F6882" s="4">
        <f t="shared" si="538"/>
        <v>0.43401799999999957</v>
      </c>
      <c r="G6882" s="4">
        <f t="shared" si="539"/>
        <v>0.43401799999999957</v>
      </c>
      <c r="H6882" s="8">
        <f t="shared" si="540"/>
        <v>0.18837162432399962</v>
      </c>
      <c r="J6882" s="8">
        <v>-611.875</v>
      </c>
      <c r="K6882" s="8">
        <f t="shared" si="536"/>
        <v>-611.875</v>
      </c>
    </row>
    <row r="6883" spans="1:11" x14ac:dyDescent="0.25">
      <c r="A6883" s="8">
        <v>6875</v>
      </c>
      <c r="B6883" s="8">
        <v>10</v>
      </c>
      <c r="C6883" s="8">
        <v>38810</v>
      </c>
      <c r="D6883" s="8">
        <f t="shared" si="537"/>
        <v>38.81</v>
      </c>
      <c r="E6883" s="8">
        <v>38.177455999999999</v>
      </c>
      <c r="F6883" s="4">
        <f t="shared" si="538"/>
        <v>-0.63254400000000288</v>
      </c>
      <c r="G6883" s="4">
        <f t="shared" si="539"/>
        <v>0.63254400000000288</v>
      </c>
      <c r="H6883" s="8">
        <f t="shared" si="540"/>
        <v>0.40011191193600365</v>
      </c>
      <c r="J6883" s="8">
        <v>-1066.92</v>
      </c>
      <c r="K6883" s="8">
        <f t="shared" si="536"/>
        <v>-1066.92</v>
      </c>
    </row>
    <row r="6884" spans="1:11" x14ac:dyDescent="0.25">
      <c r="A6884" s="8">
        <v>6876</v>
      </c>
      <c r="B6884" s="8">
        <v>11</v>
      </c>
      <c r="C6884" s="8">
        <v>110588</v>
      </c>
      <c r="D6884" s="8">
        <f t="shared" si="537"/>
        <v>110.58799999999999</v>
      </c>
      <c r="E6884" s="8">
        <v>111.040966</v>
      </c>
      <c r="F6884" s="4">
        <f t="shared" si="538"/>
        <v>0.45296600000000353</v>
      </c>
      <c r="G6884" s="4">
        <f t="shared" si="539"/>
        <v>0.45296600000000353</v>
      </c>
      <c r="H6884" s="8">
        <f t="shared" si="540"/>
        <v>0.20517819715600319</v>
      </c>
      <c r="J6884" s="8">
        <v>-1066.92</v>
      </c>
      <c r="K6884" s="8">
        <f t="shared" si="536"/>
        <v>-1066.92</v>
      </c>
    </row>
    <row r="6885" spans="1:11" x14ac:dyDescent="0.25">
      <c r="A6885" s="8">
        <v>6877</v>
      </c>
      <c r="B6885" s="8">
        <v>12</v>
      </c>
      <c r="C6885" s="8">
        <v>110287</v>
      </c>
      <c r="D6885" s="8">
        <f t="shared" si="537"/>
        <v>110.28700000000001</v>
      </c>
      <c r="E6885" s="8">
        <v>110.69232100000001</v>
      </c>
      <c r="F6885" s="4">
        <f t="shared" si="538"/>
        <v>0.40532100000000071</v>
      </c>
      <c r="G6885" s="4">
        <f t="shared" si="539"/>
        <v>0.40532100000000071</v>
      </c>
      <c r="H6885" s="8">
        <f t="shared" si="540"/>
        <v>0.16428511304100057</v>
      </c>
      <c r="J6885" s="8">
        <v>-2050.9699999999998</v>
      </c>
      <c r="K6885" s="8">
        <f t="shared" si="536"/>
        <v>-2050.9699999999998</v>
      </c>
    </row>
    <row r="6886" spans="1:11" x14ac:dyDescent="0.25">
      <c r="A6886" s="8">
        <v>6878</v>
      </c>
      <c r="B6886" s="8">
        <v>13</v>
      </c>
      <c r="C6886" s="8">
        <v>110126</v>
      </c>
      <c r="D6886" s="8">
        <f t="shared" si="537"/>
        <v>110.126</v>
      </c>
      <c r="E6886" s="8">
        <v>110.53161299999999</v>
      </c>
      <c r="F6886" s="4">
        <f t="shared" si="538"/>
        <v>0.40561299999998823</v>
      </c>
      <c r="G6886" s="4">
        <f t="shared" si="539"/>
        <v>0.40561299999998823</v>
      </c>
      <c r="H6886" s="8">
        <f t="shared" si="540"/>
        <v>0.16452190576899045</v>
      </c>
      <c r="J6886" s="8">
        <v>101290</v>
      </c>
      <c r="K6886" s="8">
        <f t="shared" si="536"/>
        <v>101290</v>
      </c>
    </row>
    <row r="6887" spans="1:11" x14ac:dyDescent="0.25">
      <c r="A6887" s="8">
        <v>6879</v>
      </c>
      <c r="B6887" s="8">
        <v>14</v>
      </c>
      <c r="C6887" s="8">
        <v>85192.5</v>
      </c>
      <c r="D6887" s="8">
        <f t="shared" si="537"/>
        <v>85.192499999999995</v>
      </c>
      <c r="E6887" s="8">
        <v>87.079179999999994</v>
      </c>
      <c r="F6887" s="4">
        <f t="shared" si="538"/>
        <v>1.8866799999999984</v>
      </c>
      <c r="G6887" s="4">
        <f t="shared" si="539"/>
        <v>1.8866799999999984</v>
      </c>
      <c r="H6887" s="8">
        <f t="shared" si="540"/>
        <v>3.5595614223999936</v>
      </c>
      <c r="J6887" s="8">
        <v>85749.8</v>
      </c>
      <c r="K6887" s="8">
        <f t="shared" si="536"/>
        <v>85749.8</v>
      </c>
    </row>
    <row r="6888" spans="1:11" x14ac:dyDescent="0.25">
      <c r="A6888" s="8">
        <v>6880</v>
      </c>
      <c r="B6888" s="8">
        <v>15</v>
      </c>
      <c r="C6888" s="8">
        <v>67103.399999999994</v>
      </c>
      <c r="D6888" s="8">
        <f t="shared" si="537"/>
        <v>67.103399999999993</v>
      </c>
      <c r="E6888" s="8">
        <v>67.784137000000001</v>
      </c>
      <c r="F6888" s="4">
        <f t="shared" si="538"/>
        <v>0.6807370000000077</v>
      </c>
      <c r="G6888" s="4">
        <f t="shared" si="539"/>
        <v>0.6807370000000077</v>
      </c>
      <c r="H6888" s="8">
        <f t="shared" si="540"/>
        <v>0.46340286316901047</v>
      </c>
      <c r="J6888" s="8">
        <v>110295</v>
      </c>
      <c r="K6888" s="8">
        <f t="shared" si="536"/>
        <v>110295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537"/>
        <v>-0.92471500000000006</v>
      </c>
      <c r="E6889" s="8">
        <v>-0.92471499999999995</v>
      </c>
      <c r="F6889" s="4">
        <f t="shared" si="538"/>
        <v>1.1102230246251565E-16</v>
      </c>
      <c r="G6889" s="4">
        <f t="shared" si="539"/>
        <v>1.1102230246251565E-16</v>
      </c>
      <c r="H6889" s="8">
        <f t="shared" si="540"/>
        <v>1.2325951644078309E-32</v>
      </c>
      <c r="J6889" s="8">
        <v>70059.8</v>
      </c>
      <c r="K6889" s="8">
        <f t="shared" si="536"/>
        <v>70059.8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537"/>
        <v>-1.0669200000000001</v>
      </c>
      <c r="E6890" s="8">
        <v>-1.0669150000000001</v>
      </c>
      <c r="F6890" s="4">
        <f t="shared" si="538"/>
        <v>5.000000000032756E-6</v>
      </c>
      <c r="G6890" s="4">
        <f t="shared" si="539"/>
        <v>5.000000000032756E-6</v>
      </c>
      <c r="H6890" s="8">
        <f t="shared" si="540"/>
        <v>2.5000000000327561E-11</v>
      </c>
      <c r="J6890" s="8">
        <v>-924.71500000000003</v>
      </c>
      <c r="K6890" s="8">
        <f t="shared" si="536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537"/>
        <v>-0.61187499999999995</v>
      </c>
      <c r="E6891" s="8">
        <v>-0.61187499999999995</v>
      </c>
      <c r="F6891" s="4">
        <f t="shared" si="538"/>
        <v>0</v>
      </c>
      <c r="G6891" s="4">
        <f t="shared" si="539"/>
        <v>0</v>
      </c>
      <c r="H6891" s="8">
        <f t="shared" si="540"/>
        <v>0</v>
      </c>
      <c r="J6891" s="8">
        <v>-4623.93</v>
      </c>
      <c r="K6891" s="8">
        <f t="shared" si="536"/>
        <v>-4623.93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537"/>
        <v>-0.61187499999999995</v>
      </c>
      <c r="E6892" s="8">
        <v>-0.61187499999999995</v>
      </c>
      <c r="F6892" s="4">
        <f t="shared" si="538"/>
        <v>0</v>
      </c>
      <c r="G6892" s="4">
        <f t="shared" si="539"/>
        <v>0</v>
      </c>
      <c r="H6892" s="8">
        <f t="shared" si="540"/>
        <v>0</v>
      </c>
      <c r="J6892" s="8">
        <v>-924.71500000000003</v>
      </c>
      <c r="K6892" s="8">
        <f t="shared" ref="K6892:K6955" si="541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537"/>
        <v>-0.61187499999999995</v>
      </c>
      <c r="E6893" s="8">
        <v>-0.61187499999999995</v>
      </c>
      <c r="F6893" s="4">
        <f t="shared" si="538"/>
        <v>0</v>
      </c>
      <c r="G6893" s="4">
        <f t="shared" si="539"/>
        <v>0</v>
      </c>
      <c r="H6893" s="8">
        <f t="shared" si="540"/>
        <v>0</v>
      </c>
      <c r="J6893" s="8">
        <v>-924.71500000000003</v>
      </c>
      <c r="K6893" s="8">
        <f t="shared" si="541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537"/>
        <v>-0.61187499999999995</v>
      </c>
      <c r="E6894" s="8">
        <v>-0.61187499999999995</v>
      </c>
      <c r="F6894" s="4">
        <f t="shared" si="538"/>
        <v>0</v>
      </c>
      <c r="G6894" s="4">
        <f t="shared" si="539"/>
        <v>0</v>
      </c>
      <c r="H6894" s="8">
        <f t="shared" si="540"/>
        <v>0</v>
      </c>
      <c r="J6894" s="8">
        <v>-924.71500000000003</v>
      </c>
      <c r="K6894" s="8">
        <f t="shared" si="541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537"/>
        <v>-0.61187499999999995</v>
      </c>
      <c r="E6895" s="8">
        <v>-0.61187499999999995</v>
      </c>
      <c r="F6895" s="4">
        <f t="shared" si="538"/>
        <v>0</v>
      </c>
      <c r="G6895" s="4">
        <f t="shared" si="539"/>
        <v>0</v>
      </c>
      <c r="H6895" s="8">
        <f t="shared" si="540"/>
        <v>0</v>
      </c>
      <c r="J6895" s="8">
        <v>-1066.92</v>
      </c>
      <c r="K6895" s="8">
        <f t="shared" si="541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537"/>
        <v>-0.61187499999999995</v>
      </c>
      <c r="E6896" s="8">
        <v>-0.61187499999999995</v>
      </c>
      <c r="F6896" s="4">
        <f t="shared" si="538"/>
        <v>0</v>
      </c>
      <c r="G6896" s="4">
        <f t="shared" si="539"/>
        <v>0</v>
      </c>
      <c r="H6896" s="8">
        <f t="shared" si="540"/>
        <v>0</v>
      </c>
      <c r="J6896" s="8">
        <v>-611.875</v>
      </c>
      <c r="K6896" s="8">
        <f t="shared" si="541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537"/>
        <v>-0.61187499999999995</v>
      </c>
      <c r="E6897" s="8">
        <v>-0.61187499999999995</v>
      </c>
      <c r="F6897" s="4">
        <f t="shared" si="538"/>
        <v>0</v>
      </c>
      <c r="G6897" s="4">
        <f t="shared" si="539"/>
        <v>0</v>
      </c>
      <c r="H6897" s="8">
        <f t="shared" si="540"/>
        <v>0</v>
      </c>
      <c r="J6897" s="8">
        <v>-611.875</v>
      </c>
      <c r="K6897" s="8">
        <f t="shared" si="541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537"/>
        <v>-0.61187499999999995</v>
      </c>
      <c r="E6898" s="8">
        <v>-0.61187499999999995</v>
      </c>
      <c r="F6898" s="4">
        <f t="shared" si="538"/>
        <v>0</v>
      </c>
      <c r="G6898" s="4">
        <f t="shared" si="539"/>
        <v>0</v>
      </c>
      <c r="H6898" s="8">
        <f t="shared" si="540"/>
        <v>0</v>
      </c>
      <c r="J6898" s="8">
        <v>-611.875</v>
      </c>
      <c r="K6898" s="8">
        <f t="shared" si="541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537"/>
        <v>-0.61187499999999995</v>
      </c>
      <c r="E6899" s="8">
        <v>-0.61187499999999995</v>
      </c>
      <c r="F6899" s="4">
        <f t="shared" si="538"/>
        <v>0</v>
      </c>
      <c r="G6899" s="4">
        <f t="shared" si="539"/>
        <v>0</v>
      </c>
      <c r="H6899" s="8">
        <f t="shared" si="540"/>
        <v>0</v>
      </c>
      <c r="J6899" s="8">
        <v>-611.875</v>
      </c>
      <c r="K6899" s="8">
        <f t="shared" si="541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537"/>
        <v>-0.61187499999999995</v>
      </c>
      <c r="E6900" s="8">
        <v>-0.61187499999999995</v>
      </c>
      <c r="F6900" s="4">
        <f t="shared" si="538"/>
        <v>0</v>
      </c>
      <c r="G6900" s="4">
        <f t="shared" si="539"/>
        <v>0</v>
      </c>
      <c r="H6900" s="8">
        <f t="shared" si="540"/>
        <v>0</v>
      </c>
      <c r="J6900" s="8">
        <v>-611.875</v>
      </c>
      <c r="K6900" s="8">
        <f t="shared" si="541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537"/>
        <v>-0.61187499999999995</v>
      </c>
      <c r="E6901" s="8">
        <v>-0.61187499999999995</v>
      </c>
      <c r="F6901" s="4">
        <f t="shared" si="538"/>
        <v>0</v>
      </c>
      <c r="G6901" s="4">
        <f t="shared" si="539"/>
        <v>0</v>
      </c>
      <c r="H6901" s="8">
        <f t="shared" si="540"/>
        <v>0</v>
      </c>
      <c r="J6901" s="8">
        <v>-611.875</v>
      </c>
      <c r="K6901" s="8">
        <f t="shared" si="541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537"/>
        <v>-1.0669200000000001</v>
      </c>
      <c r="E6902" s="8">
        <v>-1.0669150000000001</v>
      </c>
      <c r="F6902" s="4">
        <f t="shared" si="538"/>
        <v>5.000000000032756E-6</v>
      </c>
      <c r="G6902" s="4">
        <f t="shared" si="539"/>
        <v>5.000000000032756E-6</v>
      </c>
      <c r="H6902" s="8">
        <f t="shared" si="540"/>
        <v>2.5000000000327561E-11</v>
      </c>
      <c r="J6902" s="8">
        <v>-611.875</v>
      </c>
      <c r="K6902" s="8">
        <f t="shared" si="541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537"/>
        <v>-1.0669200000000001</v>
      </c>
      <c r="E6903" s="8">
        <v>-1.0669150000000001</v>
      </c>
      <c r="F6903" s="4">
        <f t="shared" si="538"/>
        <v>5.000000000032756E-6</v>
      </c>
      <c r="G6903" s="4">
        <f t="shared" si="539"/>
        <v>5.000000000032756E-6</v>
      </c>
      <c r="H6903" s="8">
        <f t="shared" si="540"/>
        <v>2.5000000000327561E-11</v>
      </c>
      <c r="J6903" s="8">
        <v>-611.875</v>
      </c>
      <c r="K6903" s="8">
        <f t="shared" si="541"/>
        <v>-611.875</v>
      </c>
    </row>
    <row r="6904" spans="1:11" x14ac:dyDescent="0.25">
      <c r="A6904" s="8">
        <v>6896</v>
      </c>
      <c r="B6904" s="8">
        <v>7</v>
      </c>
      <c r="C6904" s="8">
        <v>25509</v>
      </c>
      <c r="D6904" s="8">
        <f t="shared" si="537"/>
        <v>25.509</v>
      </c>
      <c r="E6904" s="8">
        <v>25.690785999999999</v>
      </c>
      <c r="F6904" s="4">
        <f t="shared" si="538"/>
        <v>0.18178599999999889</v>
      </c>
      <c r="G6904" s="4">
        <f t="shared" si="539"/>
        <v>0.18178599999999889</v>
      </c>
      <c r="H6904" s="8">
        <f t="shared" si="540"/>
        <v>3.3046149795999596E-2</v>
      </c>
      <c r="J6904" s="8">
        <v>-611.875</v>
      </c>
      <c r="K6904" s="8">
        <f t="shared" si="541"/>
        <v>-611.875</v>
      </c>
    </row>
    <row r="6905" spans="1:11" x14ac:dyDescent="0.25">
      <c r="A6905" s="8">
        <v>6897</v>
      </c>
      <c r="B6905" s="8">
        <v>8</v>
      </c>
      <c r="C6905" s="8">
        <v>112783</v>
      </c>
      <c r="D6905" s="8">
        <f t="shared" si="537"/>
        <v>112.783</v>
      </c>
      <c r="E6905" s="8">
        <v>113.272397</v>
      </c>
      <c r="F6905" s="4">
        <f t="shared" si="538"/>
        <v>0.48939699999999675</v>
      </c>
      <c r="G6905" s="4">
        <f t="shared" si="539"/>
        <v>0.48939699999999675</v>
      </c>
      <c r="H6905" s="8">
        <f t="shared" si="540"/>
        <v>0.23950942360899682</v>
      </c>
      <c r="J6905" s="8">
        <v>-611.875</v>
      </c>
      <c r="K6905" s="8">
        <f t="shared" si="541"/>
        <v>-611.875</v>
      </c>
    </row>
    <row r="6906" spans="1:11" x14ac:dyDescent="0.25">
      <c r="A6906" s="8">
        <v>6898</v>
      </c>
      <c r="B6906" s="8">
        <v>9</v>
      </c>
      <c r="C6906" s="8">
        <v>112019</v>
      </c>
      <c r="D6906" s="8">
        <f t="shared" si="537"/>
        <v>112.01900000000001</v>
      </c>
      <c r="E6906" s="8">
        <v>112.628905</v>
      </c>
      <c r="F6906" s="4">
        <f t="shared" si="538"/>
        <v>0.6099049999999977</v>
      </c>
      <c r="G6906" s="4">
        <f t="shared" si="539"/>
        <v>0.6099049999999977</v>
      </c>
      <c r="H6906" s="8">
        <f t="shared" si="540"/>
        <v>0.37198410902499718</v>
      </c>
      <c r="J6906" s="8">
        <v>-611.875</v>
      </c>
      <c r="K6906" s="8">
        <f t="shared" si="541"/>
        <v>-611.875</v>
      </c>
    </row>
    <row r="6907" spans="1:11" x14ac:dyDescent="0.25">
      <c r="A6907" s="8">
        <v>6899</v>
      </c>
      <c r="B6907" s="8">
        <v>10</v>
      </c>
      <c r="C6907" s="8">
        <v>111397</v>
      </c>
      <c r="D6907" s="8">
        <f t="shared" si="537"/>
        <v>111.39700000000001</v>
      </c>
      <c r="E6907" s="8">
        <v>111.88069</v>
      </c>
      <c r="F6907" s="4">
        <f t="shared" si="538"/>
        <v>0.48368999999999573</v>
      </c>
      <c r="G6907" s="4">
        <f t="shared" si="539"/>
        <v>0.48368999999999573</v>
      </c>
      <c r="H6907" s="8">
        <f t="shared" si="540"/>
        <v>0.23395601609999586</v>
      </c>
      <c r="J6907" s="8">
        <v>-1066.92</v>
      </c>
      <c r="K6907" s="8">
        <f t="shared" si="541"/>
        <v>-1066.92</v>
      </c>
    </row>
    <row r="6908" spans="1:11" x14ac:dyDescent="0.25">
      <c r="A6908" s="8">
        <v>6900</v>
      </c>
      <c r="B6908" s="8">
        <v>11</v>
      </c>
      <c r="C6908" s="8">
        <v>110843</v>
      </c>
      <c r="D6908" s="8">
        <f t="shared" si="537"/>
        <v>110.843</v>
      </c>
      <c r="E6908" s="8">
        <v>111.307851</v>
      </c>
      <c r="F6908" s="4">
        <f t="shared" si="538"/>
        <v>0.46485099999999591</v>
      </c>
      <c r="G6908" s="4">
        <f t="shared" si="539"/>
        <v>0.46485099999999591</v>
      </c>
      <c r="H6908" s="8">
        <f t="shared" si="540"/>
        <v>0.2160864522009962</v>
      </c>
      <c r="J6908" s="8">
        <v>-1066.92</v>
      </c>
      <c r="K6908" s="8">
        <f t="shared" si="541"/>
        <v>-1066.92</v>
      </c>
    </row>
    <row r="6909" spans="1:11" x14ac:dyDescent="0.25">
      <c r="A6909" s="8">
        <v>6901</v>
      </c>
      <c r="B6909" s="8">
        <v>12</v>
      </c>
      <c r="C6909" s="8">
        <v>110262</v>
      </c>
      <c r="D6909" s="8">
        <f t="shared" si="537"/>
        <v>110.262</v>
      </c>
      <c r="E6909" s="8">
        <v>110.701874</v>
      </c>
      <c r="F6909" s="4">
        <f t="shared" si="538"/>
        <v>0.43987400000000321</v>
      </c>
      <c r="G6909" s="4">
        <f t="shared" si="539"/>
        <v>0.43987400000000321</v>
      </c>
      <c r="H6909" s="8">
        <f t="shared" si="540"/>
        <v>0.19348913587600283</v>
      </c>
      <c r="J6909" s="8">
        <v>-1066.92</v>
      </c>
      <c r="K6909" s="8">
        <f t="shared" si="541"/>
        <v>-1066.92</v>
      </c>
    </row>
    <row r="6910" spans="1:11" x14ac:dyDescent="0.25">
      <c r="A6910" s="8">
        <v>6902</v>
      </c>
      <c r="B6910" s="8">
        <v>13</v>
      </c>
      <c r="C6910" s="8">
        <v>109998</v>
      </c>
      <c r="D6910" s="8">
        <f t="shared" si="537"/>
        <v>109.998</v>
      </c>
      <c r="E6910" s="8">
        <v>110.43113</v>
      </c>
      <c r="F6910" s="4">
        <f t="shared" si="538"/>
        <v>0.43312999999999136</v>
      </c>
      <c r="G6910" s="4">
        <f t="shared" si="539"/>
        <v>0.43312999999999136</v>
      </c>
      <c r="H6910" s="8">
        <f t="shared" si="540"/>
        <v>0.18760159689999251</v>
      </c>
      <c r="J6910" s="8">
        <v>-924.71500000000003</v>
      </c>
      <c r="K6910" s="8">
        <f t="shared" si="541"/>
        <v>-924.71500000000003</v>
      </c>
    </row>
    <row r="6911" spans="1:11" x14ac:dyDescent="0.25">
      <c r="A6911" s="8">
        <v>6903</v>
      </c>
      <c r="B6911" s="8">
        <v>14</v>
      </c>
      <c r="C6911" s="8">
        <v>110035</v>
      </c>
      <c r="D6911" s="8">
        <f t="shared" si="537"/>
        <v>110.035</v>
      </c>
      <c r="E6911" s="8">
        <v>110.430025</v>
      </c>
      <c r="F6911" s="4">
        <f t="shared" si="538"/>
        <v>0.39502500000000396</v>
      </c>
      <c r="G6911" s="4">
        <f t="shared" si="539"/>
        <v>0.39502500000000396</v>
      </c>
      <c r="H6911" s="8">
        <f t="shared" si="540"/>
        <v>0.15604475062500311</v>
      </c>
      <c r="J6911" s="8">
        <v>-2719.09</v>
      </c>
      <c r="K6911" s="8">
        <f t="shared" si="541"/>
        <v>-2719.09</v>
      </c>
    </row>
    <row r="6912" spans="1:11" x14ac:dyDescent="0.25">
      <c r="A6912" s="8">
        <v>6904</v>
      </c>
      <c r="B6912" s="8">
        <v>15</v>
      </c>
      <c r="C6912" s="8">
        <v>96911.9</v>
      </c>
      <c r="D6912" s="8">
        <f t="shared" si="537"/>
        <v>96.911899999999989</v>
      </c>
      <c r="E6912" s="8">
        <v>97.792430999999993</v>
      </c>
      <c r="F6912" s="4">
        <f t="shared" si="538"/>
        <v>0.88053100000000484</v>
      </c>
      <c r="G6912" s="4">
        <f t="shared" si="539"/>
        <v>0.88053100000000484</v>
      </c>
      <c r="H6912" s="8">
        <f t="shared" si="540"/>
        <v>0.77533484196100855</v>
      </c>
      <c r="J6912" s="8">
        <v>38295.4</v>
      </c>
      <c r="K6912" s="8">
        <f t="shared" si="541"/>
        <v>38295.4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537"/>
        <v>-0.92471500000000006</v>
      </c>
      <c r="E6913" s="8">
        <v>-0.92471499999999995</v>
      </c>
      <c r="F6913" s="4">
        <f t="shared" si="538"/>
        <v>1.1102230246251565E-16</v>
      </c>
      <c r="G6913" s="4">
        <f t="shared" si="539"/>
        <v>1.1102230246251565E-16</v>
      </c>
      <c r="H6913" s="8">
        <f t="shared" si="540"/>
        <v>1.2325951644078309E-32</v>
      </c>
      <c r="J6913" s="8">
        <v>110955</v>
      </c>
      <c r="K6913" s="8">
        <f t="shared" si="541"/>
        <v>110955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537"/>
        <v>-1.0669200000000001</v>
      </c>
      <c r="E6914" s="8">
        <v>-1.0669150000000001</v>
      </c>
      <c r="F6914" s="4">
        <f t="shared" si="538"/>
        <v>5.000000000032756E-6</v>
      </c>
      <c r="G6914" s="4">
        <f t="shared" si="539"/>
        <v>5.000000000032756E-6</v>
      </c>
      <c r="H6914" s="8">
        <f t="shared" si="540"/>
        <v>2.5000000000327561E-11</v>
      </c>
      <c r="J6914" s="8">
        <v>110621</v>
      </c>
      <c r="K6914" s="8">
        <f t="shared" si="541"/>
        <v>110621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537"/>
        <v>-0.61187499999999995</v>
      </c>
      <c r="E6915" s="8">
        <v>-0.61187499999999995</v>
      </c>
      <c r="F6915" s="4">
        <f t="shared" si="538"/>
        <v>0</v>
      </c>
      <c r="G6915" s="4">
        <f t="shared" si="539"/>
        <v>0</v>
      </c>
      <c r="H6915" s="8">
        <f t="shared" si="540"/>
        <v>0</v>
      </c>
      <c r="J6915" s="8">
        <v>110464</v>
      </c>
      <c r="K6915" s="8">
        <f t="shared" si="541"/>
        <v>110464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537"/>
        <v>-0.61187499999999995</v>
      </c>
      <c r="E6916" s="8">
        <v>-0.61187499999999995</v>
      </c>
      <c r="F6916" s="4">
        <f t="shared" si="538"/>
        <v>0</v>
      </c>
      <c r="G6916" s="4">
        <f t="shared" si="539"/>
        <v>0</v>
      </c>
      <c r="H6916" s="8">
        <f t="shared" si="540"/>
        <v>0</v>
      </c>
      <c r="J6916" s="8">
        <v>87144.3</v>
      </c>
      <c r="K6916" s="8">
        <f t="shared" si="541"/>
        <v>87144.3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537"/>
        <v>-0.61187499999999995</v>
      </c>
      <c r="E6917" s="8">
        <v>-0.61187499999999995</v>
      </c>
      <c r="F6917" s="4">
        <f t="shared" si="538"/>
        <v>0</v>
      </c>
      <c r="G6917" s="4">
        <f t="shared" si="539"/>
        <v>0</v>
      </c>
      <c r="H6917" s="8">
        <f t="shared" si="540"/>
        <v>0</v>
      </c>
      <c r="J6917" s="8">
        <v>67892.600000000006</v>
      </c>
      <c r="K6917" s="8">
        <f t="shared" si="541"/>
        <v>67892.600000000006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537"/>
        <v>-0.61187499999999995</v>
      </c>
      <c r="E6918" s="8">
        <v>-0.61187499999999995</v>
      </c>
      <c r="F6918" s="4">
        <f t="shared" si="538"/>
        <v>0</v>
      </c>
      <c r="G6918" s="4">
        <f t="shared" si="539"/>
        <v>0</v>
      </c>
      <c r="H6918" s="8">
        <f t="shared" si="540"/>
        <v>0</v>
      </c>
      <c r="J6918" s="8">
        <v>-924.71500000000003</v>
      </c>
      <c r="K6918" s="8">
        <f t="shared" si="541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537"/>
        <v>-0.61187499999999995</v>
      </c>
      <c r="E6919" s="8">
        <v>-0.61187499999999995</v>
      </c>
      <c r="F6919" s="4">
        <f t="shared" si="538"/>
        <v>0</v>
      </c>
      <c r="G6919" s="4">
        <f t="shared" si="539"/>
        <v>0</v>
      </c>
      <c r="H6919" s="8">
        <f t="shared" si="540"/>
        <v>0</v>
      </c>
      <c r="J6919" s="8">
        <v>-1066.92</v>
      </c>
      <c r="K6919" s="8">
        <f t="shared" si="541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537"/>
        <v>-0.61187499999999995</v>
      </c>
      <c r="E6920" s="8">
        <v>-0.61187499999999995</v>
      </c>
      <c r="F6920" s="4">
        <f t="shared" si="538"/>
        <v>0</v>
      </c>
      <c r="G6920" s="4">
        <f t="shared" si="539"/>
        <v>0</v>
      </c>
      <c r="H6920" s="8">
        <f t="shared" si="540"/>
        <v>0</v>
      </c>
      <c r="J6920" s="8">
        <v>-611.875</v>
      </c>
      <c r="K6920" s="8">
        <f t="shared" si="541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542">C6921/1000</f>
        <v>-0.61187499999999995</v>
      </c>
      <c r="E6921" s="8">
        <v>-0.61187499999999995</v>
      </c>
      <c r="F6921" s="4">
        <f t="shared" ref="F6921:F6984" si="543">(E6921- D6921)</f>
        <v>0</v>
      </c>
      <c r="G6921" s="4">
        <f t="shared" ref="G6921:G6984" si="544">ABS(F6921)</f>
        <v>0</v>
      </c>
      <c r="H6921" s="8">
        <f t="shared" ref="H6921:H6984" si="545">(G6921^2)</f>
        <v>0</v>
      </c>
      <c r="J6921" s="8">
        <v>-611.875</v>
      </c>
      <c r="K6921" s="8">
        <f t="shared" si="541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542"/>
        <v>-0.61187499999999995</v>
      </c>
      <c r="E6922" s="8">
        <v>-0.61187499999999995</v>
      </c>
      <c r="F6922" s="4">
        <f t="shared" si="543"/>
        <v>0</v>
      </c>
      <c r="G6922" s="4">
        <f t="shared" si="544"/>
        <v>0</v>
      </c>
      <c r="H6922" s="8">
        <f t="shared" si="545"/>
        <v>0</v>
      </c>
      <c r="J6922" s="8">
        <v>-611.875</v>
      </c>
      <c r="K6922" s="8">
        <f t="shared" si="541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542"/>
        <v>-0.61187499999999995</v>
      </c>
      <c r="E6923" s="8">
        <v>-0.61187499999999995</v>
      </c>
      <c r="F6923" s="4">
        <f t="shared" si="543"/>
        <v>0</v>
      </c>
      <c r="G6923" s="4">
        <f t="shared" si="544"/>
        <v>0</v>
      </c>
      <c r="H6923" s="8">
        <f t="shared" si="545"/>
        <v>0</v>
      </c>
      <c r="J6923" s="8">
        <v>-611.875</v>
      </c>
      <c r="K6923" s="8">
        <f t="shared" si="541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542"/>
        <v>-0.61187499999999995</v>
      </c>
      <c r="E6924" s="8">
        <v>-0.61187499999999995</v>
      </c>
      <c r="F6924" s="4">
        <f t="shared" si="543"/>
        <v>0</v>
      </c>
      <c r="G6924" s="4">
        <f t="shared" si="544"/>
        <v>0</v>
      </c>
      <c r="H6924" s="8">
        <f t="shared" si="545"/>
        <v>0</v>
      </c>
      <c r="J6924" s="8">
        <v>-611.875</v>
      </c>
      <c r="K6924" s="8">
        <f t="shared" si="541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542"/>
        <v>-0.61187499999999995</v>
      </c>
      <c r="E6925" s="8">
        <v>-0.61187499999999995</v>
      </c>
      <c r="F6925" s="4">
        <f t="shared" si="543"/>
        <v>0</v>
      </c>
      <c r="G6925" s="4">
        <f t="shared" si="544"/>
        <v>0</v>
      </c>
      <c r="H6925" s="8">
        <f t="shared" si="545"/>
        <v>0</v>
      </c>
      <c r="J6925" s="8">
        <v>-611.875</v>
      </c>
      <c r="K6925" s="8">
        <f t="shared" si="541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542"/>
        <v>-0.61187499999999995</v>
      </c>
      <c r="E6926" s="8">
        <v>-0.61187499999999995</v>
      </c>
      <c r="F6926" s="4">
        <f t="shared" si="543"/>
        <v>0</v>
      </c>
      <c r="G6926" s="4">
        <f t="shared" si="544"/>
        <v>0</v>
      </c>
      <c r="H6926" s="8">
        <f t="shared" si="545"/>
        <v>0</v>
      </c>
      <c r="J6926" s="8">
        <v>-611.875</v>
      </c>
      <c r="K6926" s="8">
        <f t="shared" si="541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542"/>
        <v>-1.0669200000000001</v>
      </c>
      <c r="E6927" s="8">
        <v>-1.0669150000000001</v>
      </c>
      <c r="F6927" s="4">
        <f t="shared" si="543"/>
        <v>5.000000000032756E-6</v>
      </c>
      <c r="G6927" s="4">
        <f t="shared" si="544"/>
        <v>5.000000000032756E-6</v>
      </c>
      <c r="H6927" s="8">
        <f t="shared" si="545"/>
        <v>2.5000000000327561E-11</v>
      </c>
      <c r="J6927" s="8">
        <v>-611.875</v>
      </c>
      <c r="K6927" s="8">
        <f t="shared" si="541"/>
        <v>-611.875</v>
      </c>
    </row>
    <row r="6928" spans="1:11" x14ac:dyDescent="0.25">
      <c r="A6928" s="8">
        <v>6920</v>
      </c>
      <c r="B6928" s="8">
        <v>7</v>
      </c>
      <c r="C6928" s="8">
        <v>28104</v>
      </c>
      <c r="D6928" s="8">
        <f t="shared" si="542"/>
        <v>28.103999999999999</v>
      </c>
      <c r="E6928" s="8">
        <v>28.328116999999999</v>
      </c>
      <c r="F6928" s="4">
        <f t="shared" si="543"/>
        <v>0.22411699999999968</v>
      </c>
      <c r="G6928" s="4">
        <f t="shared" si="544"/>
        <v>0.22411699999999968</v>
      </c>
      <c r="H6928" s="8">
        <f t="shared" si="545"/>
        <v>5.0228429688999855E-2</v>
      </c>
      <c r="J6928" s="8">
        <v>-611.875</v>
      </c>
      <c r="K6928" s="8">
        <f t="shared" si="541"/>
        <v>-611.875</v>
      </c>
    </row>
    <row r="6929" spans="1:11" x14ac:dyDescent="0.25">
      <c r="A6929" s="8">
        <v>6921</v>
      </c>
      <c r="B6929" s="8">
        <v>8</v>
      </c>
      <c r="C6929" s="8">
        <v>112992</v>
      </c>
      <c r="D6929" s="8">
        <f t="shared" si="542"/>
        <v>112.992</v>
      </c>
      <c r="E6929" s="8">
        <v>113.804462</v>
      </c>
      <c r="F6929" s="4">
        <f t="shared" si="543"/>
        <v>0.81246199999999646</v>
      </c>
      <c r="G6929" s="4">
        <f t="shared" si="544"/>
        <v>0.81246199999999646</v>
      </c>
      <c r="H6929" s="8">
        <f t="shared" si="545"/>
        <v>0.66009450144399429</v>
      </c>
      <c r="J6929" s="8">
        <v>-611.875</v>
      </c>
      <c r="K6929" s="8">
        <f t="shared" si="541"/>
        <v>-611.875</v>
      </c>
    </row>
    <row r="6930" spans="1:11" x14ac:dyDescent="0.25">
      <c r="A6930" s="8">
        <v>6922</v>
      </c>
      <c r="B6930" s="8">
        <v>9</v>
      </c>
      <c r="C6930" s="8">
        <v>111925</v>
      </c>
      <c r="D6930" s="8">
        <f t="shared" si="542"/>
        <v>111.925</v>
      </c>
      <c r="E6930" s="8">
        <v>112.13676599999999</v>
      </c>
      <c r="F6930" s="4">
        <f t="shared" si="543"/>
        <v>0.21176599999999723</v>
      </c>
      <c r="G6930" s="4">
        <f t="shared" si="544"/>
        <v>0.21176599999999723</v>
      </c>
      <c r="H6930" s="8">
        <f t="shared" si="545"/>
        <v>4.4844838755998831E-2</v>
      </c>
      <c r="J6930" s="8">
        <v>-611.875</v>
      </c>
      <c r="K6930" s="8">
        <f t="shared" si="541"/>
        <v>-611.875</v>
      </c>
    </row>
    <row r="6931" spans="1:11" x14ac:dyDescent="0.25">
      <c r="A6931" s="8">
        <v>6923</v>
      </c>
      <c r="B6931" s="8">
        <v>10</v>
      </c>
      <c r="C6931" s="8">
        <v>111261</v>
      </c>
      <c r="D6931" s="8">
        <f t="shared" si="542"/>
        <v>111.261</v>
      </c>
      <c r="E6931" s="8">
        <v>111.266847</v>
      </c>
      <c r="F6931" s="4">
        <f t="shared" si="543"/>
        <v>5.8470000000028222E-3</v>
      </c>
      <c r="G6931" s="4">
        <f t="shared" si="544"/>
        <v>5.8470000000028222E-3</v>
      </c>
      <c r="H6931" s="8">
        <f t="shared" si="545"/>
        <v>3.4187409000033002E-5</v>
      </c>
      <c r="J6931" s="8">
        <v>-1066.92</v>
      </c>
      <c r="K6931" s="8">
        <f t="shared" si="541"/>
        <v>-1066.92</v>
      </c>
    </row>
    <row r="6932" spans="1:11" x14ac:dyDescent="0.25">
      <c r="A6932" s="8">
        <v>6924</v>
      </c>
      <c r="B6932" s="8">
        <v>11</v>
      </c>
      <c r="C6932" s="8">
        <v>110829</v>
      </c>
      <c r="D6932" s="8">
        <f t="shared" si="542"/>
        <v>110.82899999999999</v>
      </c>
      <c r="E6932" s="8">
        <v>111.206418</v>
      </c>
      <c r="F6932" s="4">
        <f t="shared" si="543"/>
        <v>0.3774180000000058</v>
      </c>
      <c r="G6932" s="4">
        <f t="shared" si="544"/>
        <v>0.3774180000000058</v>
      </c>
      <c r="H6932" s="8">
        <f t="shared" si="545"/>
        <v>0.14244434672400438</v>
      </c>
      <c r="J6932" s="8">
        <v>-1066.92</v>
      </c>
      <c r="K6932" s="8">
        <f t="shared" si="541"/>
        <v>-1066.92</v>
      </c>
    </row>
    <row r="6933" spans="1:11" x14ac:dyDescent="0.25">
      <c r="A6933" s="8">
        <v>6925</v>
      </c>
      <c r="B6933" s="8">
        <v>12</v>
      </c>
      <c r="C6933" s="8">
        <v>110362</v>
      </c>
      <c r="D6933" s="8">
        <f t="shared" si="542"/>
        <v>110.36199999999999</v>
      </c>
      <c r="E6933" s="8">
        <v>110.482782</v>
      </c>
      <c r="F6933" s="4">
        <f t="shared" si="543"/>
        <v>0.1207820000000055</v>
      </c>
      <c r="G6933" s="4">
        <f t="shared" si="544"/>
        <v>0.1207820000000055</v>
      </c>
      <c r="H6933" s="8">
        <f t="shared" si="545"/>
        <v>1.4588291524001328E-2</v>
      </c>
      <c r="J6933" s="8">
        <v>25668.1</v>
      </c>
      <c r="K6933" s="8">
        <f t="shared" si="541"/>
        <v>25668.1</v>
      </c>
    </row>
    <row r="6934" spans="1:11" x14ac:dyDescent="0.25">
      <c r="A6934" s="8">
        <v>6926</v>
      </c>
      <c r="B6934" s="8">
        <v>13</v>
      </c>
      <c r="C6934" s="8">
        <v>110043</v>
      </c>
      <c r="D6934" s="8">
        <f t="shared" si="542"/>
        <v>110.04300000000001</v>
      </c>
      <c r="E6934" s="8">
        <v>110.475003</v>
      </c>
      <c r="F6934" s="4">
        <f t="shared" si="543"/>
        <v>0.43200299999999459</v>
      </c>
      <c r="G6934" s="4">
        <f t="shared" si="544"/>
        <v>0.43200299999999459</v>
      </c>
      <c r="H6934" s="8">
        <f t="shared" si="545"/>
        <v>0.18662659200899531</v>
      </c>
      <c r="J6934" s="8">
        <v>113012</v>
      </c>
      <c r="K6934" s="8">
        <f t="shared" si="541"/>
        <v>113012</v>
      </c>
    </row>
    <row r="6935" spans="1:11" x14ac:dyDescent="0.25">
      <c r="A6935" s="8">
        <v>6927</v>
      </c>
      <c r="B6935" s="8">
        <v>14</v>
      </c>
      <c r="C6935" s="8">
        <v>109824</v>
      </c>
      <c r="D6935" s="8">
        <f t="shared" si="542"/>
        <v>109.824</v>
      </c>
      <c r="E6935" s="8">
        <v>110.285262</v>
      </c>
      <c r="F6935" s="4">
        <f t="shared" si="543"/>
        <v>0.46126200000000495</v>
      </c>
      <c r="G6935" s="4">
        <f t="shared" si="544"/>
        <v>0.46126200000000495</v>
      </c>
      <c r="H6935" s="8">
        <f t="shared" si="545"/>
        <v>0.21276263264400455</v>
      </c>
      <c r="J6935" s="8">
        <v>112239</v>
      </c>
      <c r="K6935" s="8">
        <f t="shared" si="541"/>
        <v>112239</v>
      </c>
    </row>
    <row r="6936" spans="1:11" x14ac:dyDescent="0.25">
      <c r="A6936" s="8">
        <v>6928</v>
      </c>
      <c r="B6936" s="8">
        <v>15</v>
      </c>
      <c r="C6936" s="8">
        <v>104762</v>
      </c>
      <c r="D6936" s="8">
        <f t="shared" si="542"/>
        <v>104.762</v>
      </c>
      <c r="E6936" s="8">
        <v>105.635977</v>
      </c>
      <c r="F6936" s="4">
        <f t="shared" si="543"/>
        <v>0.87397699999999645</v>
      </c>
      <c r="G6936" s="4">
        <f t="shared" si="544"/>
        <v>0.87397699999999645</v>
      </c>
      <c r="H6936" s="8">
        <f t="shared" si="545"/>
        <v>0.7638357965289938</v>
      </c>
      <c r="J6936" s="8">
        <v>111772</v>
      </c>
      <c r="K6936" s="8">
        <f t="shared" si="541"/>
        <v>111772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542"/>
        <v>-0.92471500000000006</v>
      </c>
      <c r="E6937" s="8">
        <v>-0.92471499999999995</v>
      </c>
      <c r="F6937" s="4">
        <f t="shared" si="543"/>
        <v>1.1102230246251565E-16</v>
      </c>
      <c r="G6937" s="4">
        <f t="shared" si="544"/>
        <v>1.1102230246251565E-16</v>
      </c>
      <c r="H6937" s="8">
        <f t="shared" si="545"/>
        <v>1.2325951644078309E-32</v>
      </c>
      <c r="J6937" s="8">
        <v>111207</v>
      </c>
      <c r="K6937" s="8">
        <f t="shared" si="541"/>
        <v>111207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542"/>
        <v>-1.0669200000000001</v>
      </c>
      <c r="E6938" s="8">
        <v>-1.0669150000000001</v>
      </c>
      <c r="F6938" s="4">
        <f t="shared" si="543"/>
        <v>5.000000000032756E-6</v>
      </c>
      <c r="G6938" s="4">
        <f t="shared" si="544"/>
        <v>5.000000000032756E-6</v>
      </c>
      <c r="H6938" s="8">
        <f t="shared" si="545"/>
        <v>2.5000000000327561E-11</v>
      </c>
      <c r="J6938" s="8">
        <v>110621</v>
      </c>
      <c r="K6938" s="8">
        <f t="shared" si="541"/>
        <v>110621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542"/>
        <v>-0.61187499999999995</v>
      </c>
      <c r="E6939" s="8">
        <v>-0.61187499999999995</v>
      </c>
      <c r="F6939" s="4">
        <f t="shared" si="543"/>
        <v>0</v>
      </c>
      <c r="G6939" s="4">
        <f t="shared" si="544"/>
        <v>0</v>
      </c>
      <c r="H6939" s="8">
        <f t="shared" si="545"/>
        <v>0</v>
      </c>
      <c r="J6939" s="8">
        <v>110356</v>
      </c>
      <c r="K6939" s="8">
        <f t="shared" si="541"/>
        <v>110356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542"/>
        <v>-0.61187499999999995</v>
      </c>
      <c r="E6940" s="8">
        <v>-0.61187499999999995</v>
      </c>
      <c r="F6940" s="4">
        <f t="shared" si="543"/>
        <v>0</v>
      </c>
      <c r="G6940" s="4">
        <f t="shared" si="544"/>
        <v>0</v>
      </c>
      <c r="H6940" s="8">
        <f t="shared" si="545"/>
        <v>0</v>
      </c>
      <c r="J6940" s="8">
        <v>110355</v>
      </c>
      <c r="K6940" s="8">
        <f t="shared" si="541"/>
        <v>110355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542"/>
        <v>-0.61187499999999995</v>
      </c>
      <c r="E6941" s="8">
        <v>-0.61187499999999995</v>
      </c>
      <c r="F6941" s="4">
        <f t="shared" si="543"/>
        <v>0</v>
      </c>
      <c r="G6941" s="4">
        <f t="shared" si="544"/>
        <v>0</v>
      </c>
      <c r="H6941" s="8">
        <f t="shared" si="545"/>
        <v>0</v>
      </c>
      <c r="J6941" s="8">
        <v>97808</v>
      </c>
      <c r="K6941" s="8">
        <f t="shared" si="541"/>
        <v>97808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542"/>
        <v>-0.61187499999999995</v>
      </c>
      <c r="E6942" s="8">
        <v>-0.61187499999999995</v>
      </c>
      <c r="F6942" s="4">
        <f t="shared" si="543"/>
        <v>0</v>
      </c>
      <c r="G6942" s="4">
        <f t="shared" si="544"/>
        <v>0</v>
      </c>
      <c r="H6942" s="8">
        <f t="shared" si="545"/>
        <v>0</v>
      </c>
      <c r="J6942" s="8">
        <v>-924.71500000000003</v>
      </c>
      <c r="K6942" s="8">
        <f t="shared" si="541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542"/>
        <v>-0.61187499999999995</v>
      </c>
      <c r="E6943" s="8">
        <v>-0.61187499999999995</v>
      </c>
      <c r="F6943" s="4">
        <f t="shared" si="543"/>
        <v>0</v>
      </c>
      <c r="G6943" s="4">
        <f t="shared" si="544"/>
        <v>0</v>
      </c>
      <c r="H6943" s="8">
        <f t="shared" si="545"/>
        <v>0</v>
      </c>
      <c r="J6943" s="8">
        <v>-1066.92</v>
      </c>
      <c r="K6943" s="8">
        <f t="shared" si="541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542"/>
        <v>-0.61187499999999995</v>
      </c>
      <c r="E6944" s="8">
        <v>-0.61187499999999995</v>
      </c>
      <c r="F6944" s="4">
        <f t="shared" si="543"/>
        <v>0</v>
      </c>
      <c r="G6944" s="4">
        <f t="shared" si="544"/>
        <v>0</v>
      </c>
      <c r="H6944" s="8">
        <f t="shared" si="545"/>
        <v>0</v>
      </c>
      <c r="J6944" s="8">
        <v>-611.875</v>
      </c>
      <c r="K6944" s="8">
        <f t="shared" si="541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542"/>
        <v>-0.61187499999999995</v>
      </c>
      <c r="E6945" s="8">
        <v>-0.61187499999999995</v>
      </c>
      <c r="F6945" s="4">
        <f t="shared" si="543"/>
        <v>0</v>
      </c>
      <c r="G6945" s="4">
        <f t="shared" si="544"/>
        <v>0</v>
      </c>
      <c r="H6945" s="8">
        <f t="shared" si="545"/>
        <v>0</v>
      </c>
      <c r="J6945" s="8">
        <v>-611.875</v>
      </c>
      <c r="K6945" s="8">
        <f t="shared" si="541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542"/>
        <v>-0.61187499999999995</v>
      </c>
      <c r="E6946" s="8">
        <v>-0.61187499999999995</v>
      </c>
      <c r="F6946" s="4">
        <f t="shared" si="543"/>
        <v>0</v>
      </c>
      <c r="G6946" s="4">
        <f t="shared" si="544"/>
        <v>0</v>
      </c>
      <c r="H6946" s="8">
        <f t="shared" si="545"/>
        <v>0</v>
      </c>
      <c r="J6946" s="8">
        <v>-611.875</v>
      </c>
      <c r="K6946" s="8">
        <f t="shared" si="541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542"/>
        <v>-0.61187499999999995</v>
      </c>
      <c r="E6947" s="8">
        <v>-0.61187499999999995</v>
      </c>
      <c r="F6947" s="4">
        <f t="shared" si="543"/>
        <v>0</v>
      </c>
      <c r="G6947" s="4">
        <f t="shared" si="544"/>
        <v>0</v>
      </c>
      <c r="H6947" s="8">
        <f t="shared" si="545"/>
        <v>0</v>
      </c>
      <c r="J6947" s="8">
        <v>-611.875</v>
      </c>
      <c r="K6947" s="8">
        <f t="shared" si="541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542"/>
        <v>-0.61187499999999995</v>
      </c>
      <c r="E6948" s="8">
        <v>-0.61187499999999995</v>
      </c>
      <c r="F6948" s="4">
        <f t="shared" si="543"/>
        <v>0</v>
      </c>
      <c r="G6948" s="4">
        <f t="shared" si="544"/>
        <v>0</v>
      </c>
      <c r="H6948" s="8">
        <f t="shared" si="545"/>
        <v>0</v>
      </c>
      <c r="J6948" s="8">
        <v>-611.875</v>
      </c>
      <c r="K6948" s="8">
        <f t="shared" si="541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542"/>
        <v>-0.61187499999999995</v>
      </c>
      <c r="E6949" s="8">
        <v>-0.61187499999999995</v>
      </c>
      <c r="F6949" s="4">
        <f t="shared" si="543"/>
        <v>0</v>
      </c>
      <c r="G6949" s="4">
        <f t="shared" si="544"/>
        <v>0</v>
      </c>
      <c r="H6949" s="8">
        <f t="shared" si="545"/>
        <v>0</v>
      </c>
      <c r="J6949" s="8">
        <v>-611.875</v>
      </c>
      <c r="K6949" s="8">
        <f t="shared" si="541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542"/>
        <v>-0.61187499999999995</v>
      </c>
      <c r="E6950" s="8">
        <v>-0.61187499999999995</v>
      </c>
      <c r="F6950" s="4">
        <f t="shared" si="543"/>
        <v>0</v>
      </c>
      <c r="G6950" s="4">
        <f t="shared" si="544"/>
        <v>0</v>
      </c>
      <c r="H6950" s="8">
        <f t="shared" si="545"/>
        <v>0</v>
      </c>
      <c r="J6950" s="8">
        <v>-611.875</v>
      </c>
      <c r="K6950" s="8">
        <f t="shared" si="541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542"/>
        <v>-1.0669200000000001</v>
      </c>
      <c r="E6951" s="8">
        <v>-1.0669150000000001</v>
      </c>
      <c r="F6951" s="4">
        <f t="shared" si="543"/>
        <v>5.000000000032756E-6</v>
      </c>
      <c r="G6951" s="4">
        <f t="shared" si="544"/>
        <v>5.000000000032756E-6</v>
      </c>
      <c r="H6951" s="8">
        <f t="shared" si="545"/>
        <v>2.5000000000327561E-11</v>
      </c>
      <c r="J6951" s="8">
        <v>-611.875</v>
      </c>
      <c r="K6951" s="8">
        <f t="shared" si="541"/>
        <v>-611.875</v>
      </c>
    </row>
    <row r="6952" spans="1:11" x14ac:dyDescent="0.25">
      <c r="A6952" s="8">
        <v>6944</v>
      </c>
      <c r="B6952" s="8">
        <v>7</v>
      </c>
      <c r="C6952" s="8">
        <v>30983</v>
      </c>
      <c r="D6952" s="8">
        <f t="shared" si="542"/>
        <v>30.983000000000001</v>
      </c>
      <c r="E6952" s="8">
        <v>30.955573999999999</v>
      </c>
      <c r="F6952" s="4">
        <f t="shared" si="543"/>
        <v>-2.7426000000001949E-2</v>
      </c>
      <c r="G6952" s="4">
        <f t="shared" si="544"/>
        <v>2.7426000000001949E-2</v>
      </c>
      <c r="H6952" s="8">
        <f t="shared" si="545"/>
        <v>7.5218547600010689E-4</v>
      </c>
      <c r="J6952" s="8">
        <v>-611.875</v>
      </c>
      <c r="K6952" s="8">
        <f t="shared" si="541"/>
        <v>-611.875</v>
      </c>
    </row>
    <row r="6953" spans="1:11" x14ac:dyDescent="0.25">
      <c r="A6953" s="8">
        <v>6945</v>
      </c>
      <c r="B6953" s="8">
        <v>8</v>
      </c>
      <c r="C6953" s="8">
        <v>112706</v>
      </c>
      <c r="D6953" s="8">
        <f t="shared" si="542"/>
        <v>112.706</v>
      </c>
      <c r="E6953" s="8">
        <v>113.08926099999999</v>
      </c>
      <c r="F6953" s="4">
        <f t="shared" si="543"/>
        <v>0.3832609999999903</v>
      </c>
      <c r="G6953" s="4">
        <f t="shared" si="544"/>
        <v>0.3832609999999903</v>
      </c>
      <c r="H6953" s="8">
        <f t="shared" si="545"/>
        <v>0.14688899412099257</v>
      </c>
      <c r="J6953" s="8">
        <v>-611.875</v>
      </c>
      <c r="K6953" s="8">
        <f t="shared" si="541"/>
        <v>-611.875</v>
      </c>
    </row>
    <row r="6954" spans="1:11" x14ac:dyDescent="0.25">
      <c r="A6954" s="8">
        <v>6946</v>
      </c>
      <c r="B6954" s="8">
        <v>9</v>
      </c>
      <c r="C6954" s="8">
        <v>111640</v>
      </c>
      <c r="D6954" s="8">
        <f t="shared" si="542"/>
        <v>111.64</v>
      </c>
      <c r="E6954" s="8">
        <v>111.748502</v>
      </c>
      <c r="F6954" s="4">
        <f t="shared" si="543"/>
        <v>0.10850200000000143</v>
      </c>
      <c r="G6954" s="4">
        <f t="shared" si="544"/>
        <v>0.10850200000000143</v>
      </c>
      <c r="H6954" s="8">
        <f t="shared" si="545"/>
        <v>1.1772684004000311E-2</v>
      </c>
      <c r="J6954" s="8">
        <v>-611.875</v>
      </c>
      <c r="K6954" s="8">
        <f t="shared" si="541"/>
        <v>-611.875</v>
      </c>
    </row>
    <row r="6955" spans="1:11" x14ac:dyDescent="0.25">
      <c r="A6955" s="8">
        <v>6947</v>
      </c>
      <c r="B6955" s="8">
        <v>10</v>
      </c>
      <c r="C6955" s="8">
        <v>110926</v>
      </c>
      <c r="D6955" s="8">
        <f t="shared" si="542"/>
        <v>110.926</v>
      </c>
      <c r="E6955" s="8">
        <v>111.503393</v>
      </c>
      <c r="F6955" s="4">
        <f t="shared" si="543"/>
        <v>0.57739300000000071</v>
      </c>
      <c r="G6955" s="4">
        <f t="shared" si="544"/>
        <v>0.57739300000000071</v>
      </c>
      <c r="H6955" s="8">
        <f t="shared" si="545"/>
        <v>0.33338267644900083</v>
      </c>
      <c r="J6955" s="8">
        <v>-611.875</v>
      </c>
      <c r="K6955" s="8">
        <f t="shared" si="541"/>
        <v>-611.875</v>
      </c>
    </row>
    <row r="6956" spans="1:11" x14ac:dyDescent="0.25">
      <c r="A6956" s="8">
        <v>6948</v>
      </c>
      <c r="B6956" s="8">
        <v>11</v>
      </c>
      <c r="C6956" s="8">
        <v>110558</v>
      </c>
      <c r="D6956" s="8">
        <f t="shared" si="542"/>
        <v>110.55800000000001</v>
      </c>
      <c r="E6956" s="8">
        <v>110.963848</v>
      </c>
      <c r="F6956" s="4">
        <f t="shared" si="543"/>
        <v>0.40584799999999177</v>
      </c>
      <c r="G6956" s="4">
        <f t="shared" si="544"/>
        <v>0.40584799999999177</v>
      </c>
      <c r="H6956" s="8">
        <f t="shared" si="545"/>
        <v>0.16471259910399333</v>
      </c>
      <c r="J6956" s="8">
        <v>-1066.92</v>
      </c>
      <c r="K6956" s="8">
        <f t="shared" ref="K6956:K7019" si="546">J6956</f>
        <v>-1066.92</v>
      </c>
    </row>
    <row r="6957" spans="1:11" x14ac:dyDescent="0.25">
      <c r="A6957" s="8">
        <v>6949</v>
      </c>
      <c r="B6957" s="8">
        <v>12</v>
      </c>
      <c r="C6957" s="8">
        <v>110161</v>
      </c>
      <c r="D6957" s="8">
        <f t="shared" si="542"/>
        <v>110.161</v>
      </c>
      <c r="E6957" s="8">
        <v>110.56686000000001</v>
      </c>
      <c r="F6957" s="4">
        <f t="shared" si="543"/>
        <v>0.40586000000000411</v>
      </c>
      <c r="G6957" s="4">
        <f t="shared" si="544"/>
        <v>0.40586000000000411</v>
      </c>
      <c r="H6957" s="8">
        <f t="shared" si="545"/>
        <v>0.16472233960000332</v>
      </c>
      <c r="J6957" s="8">
        <v>28300.9</v>
      </c>
      <c r="K6957" s="8">
        <f t="shared" si="546"/>
        <v>28300.9</v>
      </c>
    </row>
    <row r="6958" spans="1:11" x14ac:dyDescent="0.25">
      <c r="A6958" s="8">
        <v>6950</v>
      </c>
      <c r="B6958" s="8">
        <v>13</v>
      </c>
      <c r="C6958" s="8">
        <v>109931</v>
      </c>
      <c r="D6958" s="8">
        <f t="shared" si="542"/>
        <v>109.931</v>
      </c>
      <c r="E6958" s="8">
        <v>110.32945100000001</v>
      </c>
      <c r="F6958" s="4">
        <f t="shared" si="543"/>
        <v>0.39845100000000855</v>
      </c>
      <c r="G6958" s="4">
        <f t="shared" si="544"/>
        <v>0.39845100000000855</v>
      </c>
      <c r="H6958" s="8">
        <f t="shared" si="545"/>
        <v>0.1587631994010068</v>
      </c>
      <c r="J6958" s="8">
        <v>113180</v>
      </c>
      <c r="K6958" s="8">
        <f t="shared" si="546"/>
        <v>113180</v>
      </c>
    </row>
    <row r="6959" spans="1:11" x14ac:dyDescent="0.25">
      <c r="A6959" s="8">
        <v>6951</v>
      </c>
      <c r="B6959" s="8">
        <v>14</v>
      </c>
      <c r="C6959" s="8">
        <v>109863</v>
      </c>
      <c r="D6959" s="8">
        <f t="shared" si="542"/>
        <v>109.863</v>
      </c>
      <c r="E6959" s="8">
        <v>110.328288</v>
      </c>
      <c r="F6959" s="4">
        <f t="shared" si="543"/>
        <v>0.46528800000000103</v>
      </c>
      <c r="G6959" s="4">
        <f t="shared" si="544"/>
        <v>0.46528800000000103</v>
      </c>
      <c r="H6959" s="8">
        <f t="shared" si="545"/>
        <v>0.21649292294400097</v>
      </c>
      <c r="J6959" s="8">
        <v>112137</v>
      </c>
      <c r="K6959" s="8">
        <f t="shared" si="546"/>
        <v>112137</v>
      </c>
    </row>
    <row r="6960" spans="1:11" x14ac:dyDescent="0.25">
      <c r="A6960" s="8">
        <v>6952</v>
      </c>
      <c r="B6960" s="8">
        <v>15</v>
      </c>
      <c r="C6960" s="8">
        <v>106287</v>
      </c>
      <c r="D6960" s="8">
        <f t="shared" si="542"/>
        <v>106.28700000000001</v>
      </c>
      <c r="E6960" s="8">
        <v>107.187926</v>
      </c>
      <c r="F6960" s="4">
        <f t="shared" si="543"/>
        <v>0.90092599999999834</v>
      </c>
      <c r="G6960" s="4">
        <f t="shared" si="544"/>
        <v>0.90092599999999834</v>
      </c>
      <c r="H6960" s="8">
        <f t="shared" si="545"/>
        <v>0.81166765747599701</v>
      </c>
      <c r="J6960" s="8">
        <v>111888</v>
      </c>
      <c r="K6960" s="8">
        <f t="shared" si="546"/>
        <v>111888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542"/>
        <v>-0.92471500000000006</v>
      </c>
      <c r="E6961" s="8">
        <v>-0.92471499999999995</v>
      </c>
      <c r="F6961" s="4">
        <f t="shared" si="543"/>
        <v>1.1102230246251565E-16</v>
      </c>
      <c r="G6961" s="4">
        <f t="shared" si="544"/>
        <v>1.1102230246251565E-16</v>
      </c>
      <c r="H6961" s="8">
        <f t="shared" si="545"/>
        <v>1.2325951644078309E-32</v>
      </c>
      <c r="J6961" s="8">
        <v>111129</v>
      </c>
      <c r="K6961" s="8">
        <f t="shared" si="546"/>
        <v>111129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542"/>
        <v>-1.0669200000000001</v>
      </c>
      <c r="E6962" s="8">
        <v>-1.0669150000000001</v>
      </c>
      <c r="F6962" s="4">
        <f t="shared" si="543"/>
        <v>5.000000000032756E-6</v>
      </c>
      <c r="G6962" s="4">
        <f t="shared" si="544"/>
        <v>5.000000000032756E-6</v>
      </c>
      <c r="H6962" s="8">
        <f t="shared" si="545"/>
        <v>2.5000000000327561E-11</v>
      </c>
      <c r="J6962" s="8">
        <v>110419</v>
      </c>
      <c r="K6962" s="8">
        <f t="shared" si="546"/>
        <v>110419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542"/>
        <v>-0.61187499999999995</v>
      </c>
      <c r="E6963" s="8">
        <v>-0.61187499999999995</v>
      </c>
      <c r="F6963" s="4">
        <f t="shared" si="543"/>
        <v>0</v>
      </c>
      <c r="G6963" s="4">
        <f t="shared" si="544"/>
        <v>0</v>
      </c>
      <c r="H6963" s="8">
        <f t="shared" si="545"/>
        <v>0</v>
      </c>
      <c r="J6963" s="8">
        <v>110411</v>
      </c>
      <c r="K6963" s="8">
        <f t="shared" si="546"/>
        <v>110411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542"/>
        <v>-0.61187499999999995</v>
      </c>
      <c r="E6964" s="8">
        <v>-0.61187499999999995</v>
      </c>
      <c r="F6964" s="4">
        <f t="shared" si="543"/>
        <v>0</v>
      </c>
      <c r="G6964" s="4">
        <f t="shared" si="544"/>
        <v>0</v>
      </c>
      <c r="H6964" s="8">
        <f t="shared" si="545"/>
        <v>0</v>
      </c>
      <c r="J6964" s="8">
        <v>110228</v>
      </c>
      <c r="K6964" s="8">
        <f t="shared" si="546"/>
        <v>110228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542"/>
        <v>-0.61187499999999995</v>
      </c>
      <c r="E6965" s="8">
        <v>-0.61187499999999995</v>
      </c>
      <c r="F6965" s="4">
        <f t="shared" si="543"/>
        <v>0</v>
      </c>
      <c r="G6965" s="4">
        <f t="shared" si="544"/>
        <v>0</v>
      </c>
      <c r="H6965" s="8">
        <f t="shared" si="545"/>
        <v>0</v>
      </c>
      <c r="J6965" s="8">
        <v>105614</v>
      </c>
      <c r="K6965" s="8">
        <f t="shared" si="546"/>
        <v>105614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542"/>
        <v>-0.61187499999999995</v>
      </c>
      <c r="E6966" s="8">
        <v>-0.61187499999999995</v>
      </c>
      <c r="F6966" s="4">
        <f t="shared" si="543"/>
        <v>0</v>
      </c>
      <c r="G6966" s="4">
        <f t="shared" si="544"/>
        <v>0</v>
      </c>
      <c r="H6966" s="8">
        <f t="shared" si="545"/>
        <v>0</v>
      </c>
      <c r="J6966" s="8">
        <v>-924.71500000000003</v>
      </c>
      <c r="K6966" s="8">
        <f t="shared" si="546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542"/>
        <v>-0.61187499999999995</v>
      </c>
      <c r="E6967" s="8">
        <v>-0.61187499999999995</v>
      </c>
      <c r="F6967" s="4">
        <f t="shared" si="543"/>
        <v>0</v>
      </c>
      <c r="G6967" s="4">
        <f t="shared" si="544"/>
        <v>0</v>
      </c>
      <c r="H6967" s="8">
        <f t="shared" si="545"/>
        <v>0</v>
      </c>
      <c r="J6967" s="8">
        <v>-1066.92</v>
      </c>
      <c r="K6967" s="8">
        <f t="shared" si="546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542"/>
        <v>-0.61187499999999995</v>
      </c>
      <c r="E6968" s="8">
        <v>-0.61187499999999995</v>
      </c>
      <c r="F6968" s="4">
        <f t="shared" si="543"/>
        <v>0</v>
      </c>
      <c r="G6968" s="4">
        <f t="shared" si="544"/>
        <v>0</v>
      </c>
      <c r="H6968" s="8">
        <f t="shared" si="545"/>
        <v>0</v>
      </c>
      <c r="J6968" s="8">
        <v>-611.875</v>
      </c>
      <c r="K6968" s="8">
        <f t="shared" si="546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542"/>
        <v>-0.61187499999999995</v>
      </c>
      <c r="E6969" s="8">
        <v>-0.61187499999999995</v>
      </c>
      <c r="F6969" s="4">
        <f t="shared" si="543"/>
        <v>0</v>
      </c>
      <c r="G6969" s="4">
        <f t="shared" si="544"/>
        <v>0</v>
      </c>
      <c r="H6969" s="8">
        <f t="shared" si="545"/>
        <v>0</v>
      </c>
      <c r="J6969" s="8">
        <v>-611.875</v>
      </c>
      <c r="K6969" s="8">
        <f t="shared" si="546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542"/>
        <v>-0.61187499999999995</v>
      </c>
      <c r="E6970" s="8">
        <v>-0.61187499999999995</v>
      </c>
      <c r="F6970" s="4">
        <f t="shared" si="543"/>
        <v>0</v>
      </c>
      <c r="G6970" s="4">
        <f t="shared" si="544"/>
        <v>0</v>
      </c>
      <c r="H6970" s="8">
        <f t="shared" si="545"/>
        <v>0</v>
      </c>
      <c r="J6970" s="8">
        <v>-611.875</v>
      </c>
      <c r="K6970" s="8">
        <f t="shared" si="546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542"/>
        <v>-0.61187499999999995</v>
      </c>
      <c r="E6971" s="8">
        <v>-0.61187499999999995</v>
      </c>
      <c r="F6971" s="4">
        <f t="shared" si="543"/>
        <v>0</v>
      </c>
      <c r="G6971" s="4">
        <f t="shared" si="544"/>
        <v>0</v>
      </c>
      <c r="H6971" s="8">
        <f t="shared" si="545"/>
        <v>0</v>
      </c>
      <c r="J6971" s="8">
        <v>-611.875</v>
      </c>
      <c r="K6971" s="8">
        <f t="shared" si="546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542"/>
        <v>-0.61187499999999995</v>
      </c>
      <c r="E6972" s="8">
        <v>-0.61187499999999995</v>
      </c>
      <c r="F6972" s="4">
        <f t="shared" si="543"/>
        <v>0</v>
      </c>
      <c r="G6972" s="4">
        <f t="shared" si="544"/>
        <v>0</v>
      </c>
      <c r="H6972" s="8">
        <f t="shared" si="545"/>
        <v>0</v>
      </c>
      <c r="J6972" s="8">
        <v>-611.875</v>
      </c>
      <c r="K6972" s="8">
        <f t="shared" si="546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542"/>
        <v>-0.61187499999999995</v>
      </c>
      <c r="E6973" s="8">
        <v>-0.61187499999999995</v>
      </c>
      <c r="F6973" s="4">
        <f t="shared" si="543"/>
        <v>0</v>
      </c>
      <c r="G6973" s="4">
        <f t="shared" si="544"/>
        <v>0</v>
      </c>
      <c r="H6973" s="8">
        <f t="shared" si="545"/>
        <v>0</v>
      </c>
      <c r="J6973" s="8">
        <v>-611.875</v>
      </c>
      <c r="K6973" s="8">
        <f t="shared" si="546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542"/>
        <v>-0.61187499999999995</v>
      </c>
      <c r="E6974" s="8">
        <v>-0.61187499999999995</v>
      </c>
      <c r="F6974" s="4">
        <f t="shared" si="543"/>
        <v>0</v>
      </c>
      <c r="G6974" s="4">
        <f t="shared" si="544"/>
        <v>0</v>
      </c>
      <c r="H6974" s="8">
        <f t="shared" si="545"/>
        <v>0</v>
      </c>
      <c r="J6974" s="8">
        <v>-611.875</v>
      </c>
      <c r="K6974" s="8">
        <f t="shared" si="546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542"/>
        <v>-1.0669200000000001</v>
      </c>
      <c r="E6975" s="8">
        <v>-1.0669150000000001</v>
      </c>
      <c r="F6975" s="4">
        <f t="shared" si="543"/>
        <v>5.000000000032756E-6</v>
      </c>
      <c r="G6975" s="4">
        <f t="shared" si="544"/>
        <v>5.000000000032756E-6</v>
      </c>
      <c r="H6975" s="8">
        <f t="shared" si="545"/>
        <v>2.5000000000327561E-11</v>
      </c>
      <c r="J6975" s="8">
        <v>-611.875</v>
      </c>
      <c r="K6975" s="8">
        <f t="shared" si="546"/>
        <v>-611.875</v>
      </c>
    </row>
    <row r="6976" spans="1:11" x14ac:dyDescent="0.25">
      <c r="A6976" s="8">
        <v>6968</v>
      </c>
      <c r="B6976" s="8">
        <v>7</v>
      </c>
      <c r="C6976" s="8">
        <v>27952.1</v>
      </c>
      <c r="D6976" s="8">
        <f t="shared" si="542"/>
        <v>27.952099999999998</v>
      </c>
      <c r="E6976" s="8">
        <v>28.180873999999999</v>
      </c>
      <c r="F6976" s="4">
        <f t="shared" si="543"/>
        <v>0.22877400000000137</v>
      </c>
      <c r="G6976" s="4">
        <f t="shared" si="544"/>
        <v>0.22877400000000137</v>
      </c>
      <c r="H6976" s="8">
        <f t="shared" si="545"/>
        <v>5.2337543076000623E-2</v>
      </c>
      <c r="J6976" s="8">
        <v>-611.875</v>
      </c>
      <c r="K6976" s="8">
        <f t="shared" si="546"/>
        <v>-611.875</v>
      </c>
    </row>
    <row r="6977" spans="1:11" x14ac:dyDescent="0.25">
      <c r="A6977" s="8">
        <v>6969</v>
      </c>
      <c r="B6977" s="8">
        <v>8</v>
      </c>
      <c r="C6977" s="8">
        <v>112672</v>
      </c>
      <c r="D6977" s="8">
        <f t="shared" si="542"/>
        <v>112.672</v>
      </c>
      <c r="E6977" s="8">
        <v>112.99849</v>
      </c>
      <c r="F6977" s="4">
        <f t="shared" si="543"/>
        <v>0.32649000000000683</v>
      </c>
      <c r="G6977" s="4">
        <f t="shared" si="544"/>
        <v>0.32649000000000683</v>
      </c>
      <c r="H6977" s="8">
        <f t="shared" si="545"/>
        <v>0.10659572010000445</v>
      </c>
      <c r="J6977" s="8">
        <v>-611.875</v>
      </c>
      <c r="K6977" s="8">
        <f t="shared" si="546"/>
        <v>-611.875</v>
      </c>
    </row>
    <row r="6978" spans="1:11" x14ac:dyDescent="0.25">
      <c r="A6978" s="8">
        <v>6970</v>
      </c>
      <c r="B6978" s="8">
        <v>9</v>
      </c>
      <c r="C6978" s="8">
        <v>111626</v>
      </c>
      <c r="D6978" s="8">
        <f t="shared" si="542"/>
        <v>111.626</v>
      </c>
      <c r="E6978" s="8">
        <v>111.758871</v>
      </c>
      <c r="F6978" s="4">
        <f t="shared" si="543"/>
        <v>0.13287099999999441</v>
      </c>
      <c r="G6978" s="4">
        <f t="shared" si="544"/>
        <v>0.13287099999999441</v>
      </c>
      <c r="H6978" s="8">
        <f t="shared" si="545"/>
        <v>1.7654702640998516E-2</v>
      </c>
      <c r="J6978" s="8">
        <v>-611.875</v>
      </c>
      <c r="K6978" s="8">
        <f t="shared" si="546"/>
        <v>-611.875</v>
      </c>
    </row>
    <row r="6979" spans="1:11" x14ac:dyDescent="0.25">
      <c r="A6979" s="8">
        <v>6971</v>
      </c>
      <c r="B6979" s="8">
        <v>10</v>
      </c>
      <c r="C6979" s="8">
        <v>110824</v>
      </c>
      <c r="D6979" s="8">
        <f t="shared" si="542"/>
        <v>110.824</v>
      </c>
      <c r="E6979" s="8">
        <v>111.375866</v>
      </c>
      <c r="F6979" s="4">
        <f t="shared" si="543"/>
        <v>0.55186600000000396</v>
      </c>
      <c r="G6979" s="4">
        <f t="shared" si="544"/>
        <v>0.55186600000000396</v>
      </c>
      <c r="H6979" s="8">
        <f t="shared" si="545"/>
        <v>0.30455608195600437</v>
      </c>
      <c r="J6979" s="8">
        <v>-611.875</v>
      </c>
      <c r="K6979" s="8">
        <f t="shared" si="546"/>
        <v>-611.875</v>
      </c>
    </row>
    <row r="6980" spans="1:11" x14ac:dyDescent="0.25">
      <c r="A6980" s="8">
        <v>6972</v>
      </c>
      <c r="B6980" s="8">
        <v>11</v>
      </c>
      <c r="C6980" s="8">
        <v>95993.3</v>
      </c>
      <c r="D6980" s="8">
        <f t="shared" si="542"/>
        <v>95.993300000000005</v>
      </c>
      <c r="E6980" s="8">
        <v>96.032543000000004</v>
      </c>
      <c r="F6980" s="4">
        <f t="shared" si="543"/>
        <v>3.9242999999999029E-2</v>
      </c>
      <c r="G6980" s="4">
        <f t="shared" si="544"/>
        <v>3.9242999999999029E-2</v>
      </c>
      <c r="H6980" s="8">
        <f t="shared" si="545"/>
        <v>1.5400130489999237E-3</v>
      </c>
      <c r="J6980" s="8">
        <v>-1066.92</v>
      </c>
      <c r="K6980" s="8">
        <f t="shared" si="546"/>
        <v>-1066.92</v>
      </c>
    </row>
    <row r="6981" spans="1:11" x14ac:dyDescent="0.25">
      <c r="A6981" s="8">
        <v>6973</v>
      </c>
      <c r="B6981" s="8">
        <v>12</v>
      </c>
      <c r="C6981" s="8">
        <v>54934.3</v>
      </c>
      <c r="D6981" s="8">
        <f t="shared" si="542"/>
        <v>54.9343</v>
      </c>
      <c r="E6981" s="8">
        <v>55.450513999999998</v>
      </c>
      <c r="F6981" s="4">
        <f t="shared" si="543"/>
        <v>0.51621399999999795</v>
      </c>
      <c r="G6981" s="4">
        <f t="shared" si="544"/>
        <v>0.51621399999999795</v>
      </c>
      <c r="H6981" s="8">
        <f t="shared" si="545"/>
        <v>0.26647689379599787</v>
      </c>
      <c r="J6981" s="8">
        <v>30918.799999999999</v>
      </c>
      <c r="K6981" s="8">
        <f t="shared" si="546"/>
        <v>30918.799999999999</v>
      </c>
    </row>
    <row r="6982" spans="1:11" x14ac:dyDescent="0.25">
      <c r="A6982" s="8">
        <v>6974</v>
      </c>
      <c r="B6982" s="8">
        <v>13</v>
      </c>
      <c r="C6982" s="8">
        <v>46723.8</v>
      </c>
      <c r="D6982" s="8">
        <f t="shared" si="542"/>
        <v>46.723800000000004</v>
      </c>
      <c r="E6982" s="8">
        <v>47.463014000000001</v>
      </c>
      <c r="F6982" s="4">
        <f t="shared" si="543"/>
        <v>0.73921399999999693</v>
      </c>
      <c r="G6982" s="4">
        <f t="shared" si="544"/>
        <v>0.73921399999999693</v>
      </c>
      <c r="H6982" s="8">
        <f t="shared" si="545"/>
        <v>0.54643733779599546</v>
      </c>
      <c r="J6982" s="8">
        <v>112853</v>
      </c>
      <c r="K6982" s="8">
        <f t="shared" si="546"/>
        <v>112853</v>
      </c>
    </row>
    <row r="6983" spans="1:11" x14ac:dyDescent="0.25">
      <c r="A6983" s="8">
        <v>6975</v>
      </c>
      <c r="B6983" s="8">
        <v>14</v>
      </c>
      <c r="C6983" s="8">
        <v>69718.899999999994</v>
      </c>
      <c r="D6983" s="8">
        <f t="shared" si="542"/>
        <v>69.718899999999991</v>
      </c>
      <c r="E6983" s="8">
        <v>70.984736999999996</v>
      </c>
      <c r="F6983" s="4">
        <f t="shared" si="543"/>
        <v>1.2658370000000048</v>
      </c>
      <c r="G6983" s="4">
        <f t="shared" si="544"/>
        <v>1.2658370000000048</v>
      </c>
      <c r="H6983" s="8">
        <f t="shared" si="545"/>
        <v>1.6023433105690121</v>
      </c>
      <c r="J6983" s="8">
        <v>111790</v>
      </c>
      <c r="K6983" s="8">
        <f t="shared" si="546"/>
        <v>111790</v>
      </c>
    </row>
    <row r="6984" spans="1:11" x14ac:dyDescent="0.25">
      <c r="A6984" s="8">
        <v>6976</v>
      </c>
      <c r="B6984" s="8">
        <v>15</v>
      </c>
      <c r="C6984" s="8">
        <v>46063.6</v>
      </c>
      <c r="D6984" s="8">
        <f t="shared" si="542"/>
        <v>46.063600000000001</v>
      </c>
      <c r="E6984" s="8">
        <v>46.424818000000002</v>
      </c>
      <c r="F6984" s="4">
        <f t="shared" si="543"/>
        <v>0.36121800000000093</v>
      </c>
      <c r="G6984" s="4">
        <f t="shared" si="544"/>
        <v>0.36121800000000093</v>
      </c>
      <c r="H6984" s="8">
        <f t="shared" si="545"/>
        <v>0.13047844352400068</v>
      </c>
      <c r="J6984" s="8">
        <v>111417</v>
      </c>
      <c r="K6984" s="8">
        <f t="shared" si="546"/>
        <v>111417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547">C6985/1000</f>
        <v>-0.92471500000000006</v>
      </c>
      <c r="E6985" s="8">
        <v>-0.92471499999999995</v>
      </c>
      <c r="F6985" s="4">
        <f t="shared" ref="F6985:F7048" si="548">(E6985- D6985)</f>
        <v>1.1102230246251565E-16</v>
      </c>
      <c r="G6985" s="4">
        <f t="shared" ref="G6985:G7048" si="549">ABS(F6985)</f>
        <v>1.1102230246251565E-16</v>
      </c>
      <c r="H6985" s="8">
        <f t="shared" ref="H6985:H7048" si="550">(G6985^2)</f>
        <v>1.2325951644078309E-32</v>
      </c>
      <c r="J6985" s="8">
        <v>110888</v>
      </c>
      <c r="K6985" s="8">
        <f t="shared" si="546"/>
        <v>110888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547"/>
        <v>-1.0669200000000001</v>
      </c>
      <c r="E6986" s="8">
        <v>-1.0669150000000001</v>
      </c>
      <c r="F6986" s="4">
        <f t="shared" si="548"/>
        <v>5.000000000032756E-6</v>
      </c>
      <c r="G6986" s="4">
        <f t="shared" si="549"/>
        <v>5.000000000032756E-6</v>
      </c>
      <c r="H6986" s="8">
        <f t="shared" si="550"/>
        <v>2.5000000000327561E-11</v>
      </c>
      <c r="J6986" s="8">
        <v>110507</v>
      </c>
      <c r="K6986" s="8">
        <f t="shared" si="546"/>
        <v>110507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547"/>
        <v>-0.61187499999999995</v>
      </c>
      <c r="E6987" s="8">
        <v>-0.61187499999999995</v>
      </c>
      <c r="F6987" s="4">
        <f t="shared" si="548"/>
        <v>0</v>
      </c>
      <c r="G6987" s="4">
        <f t="shared" si="549"/>
        <v>0</v>
      </c>
      <c r="H6987" s="8">
        <f t="shared" si="550"/>
        <v>0</v>
      </c>
      <c r="J6987" s="8">
        <v>110275</v>
      </c>
      <c r="K6987" s="8">
        <f t="shared" si="546"/>
        <v>110275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547"/>
        <v>-0.61187499999999995</v>
      </c>
      <c r="E6988" s="8">
        <v>-0.61187499999999995</v>
      </c>
      <c r="F6988" s="4">
        <f t="shared" si="548"/>
        <v>0</v>
      </c>
      <c r="G6988" s="4">
        <f t="shared" si="549"/>
        <v>0</v>
      </c>
      <c r="H6988" s="8">
        <f t="shared" si="550"/>
        <v>0</v>
      </c>
      <c r="J6988" s="8">
        <v>110274</v>
      </c>
      <c r="K6988" s="8">
        <f t="shared" si="546"/>
        <v>110274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547"/>
        <v>-0.61187499999999995</v>
      </c>
      <c r="E6989" s="8">
        <v>-0.61187499999999995</v>
      </c>
      <c r="F6989" s="4">
        <f t="shared" si="548"/>
        <v>0</v>
      </c>
      <c r="G6989" s="4">
        <f t="shared" si="549"/>
        <v>0</v>
      </c>
      <c r="H6989" s="8">
        <f t="shared" si="550"/>
        <v>0</v>
      </c>
      <c r="J6989" s="8">
        <v>107154</v>
      </c>
      <c r="K6989" s="8">
        <f t="shared" si="546"/>
        <v>107154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547"/>
        <v>-0.61187499999999995</v>
      </c>
      <c r="E6990" s="8">
        <v>-0.61187499999999995</v>
      </c>
      <c r="F6990" s="4">
        <f t="shared" si="548"/>
        <v>0</v>
      </c>
      <c r="G6990" s="4">
        <f t="shared" si="549"/>
        <v>0</v>
      </c>
      <c r="H6990" s="8">
        <f t="shared" si="550"/>
        <v>0</v>
      </c>
      <c r="J6990" s="8">
        <v>-924.71500000000003</v>
      </c>
      <c r="K6990" s="8">
        <f t="shared" si="546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547"/>
        <v>-0.61187499999999995</v>
      </c>
      <c r="E6991" s="8">
        <v>-0.61187499999999995</v>
      </c>
      <c r="F6991" s="4">
        <f t="shared" si="548"/>
        <v>0</v>
      </c>
      <c r="G6991" s="4">
        <f t="shared" si="549"/>
        <v>0</v>
      </c>
      <c r="H6991" s="8">
        <f t="shared" si="550"/>
        <v>0</v>
      </c>
      <c r="J6991" s="8">
        <v>-1066.92</v>
      </c>
      <c r="K6991" s="8">
        <f t="shared" si="546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547"/>
        <v>-0.61187499999999995</v>
      </c>
      <c r="E6992" s="8">
        <v>-0.61187499999999995</v>
      </c>
      <c r="F6992" s="4">
        <f t="shared" si="548"/>
        <v>0</v>
      </c>
      <c r="G6992" s="4">
        <f t="shared" si="549"/>
        <v>0</v>
      </c>
      <c r="H6992" s="8">
        <f t="shared" si="550"/>
        <v>0</v>
      </c>
      <c r="J6992" s="8">
        <v>-611.875</v>
      </c>
      <c r="K6992" s="8">
        <f t="shared" si="546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547"/>
        <v>-0.61187499999999995</v>
      </c>
      <c r="E6993" s="8">
        <v>-0.61187499999999995</v>
      </c>
      <c r="F6993" s="4">
        <f t="shared" si="548"/>
        <v>0</v>
      </c>
      <c r="G6993" s="4">
        <f t="shared" si="549"/>
        <v>0</v>
      </c>
      <c r="H6993" s="8">
        <f t="shared" si="550"/>
        <v>0</v>
      </c>
      <c r="J6993" s="8">
        <v>-611.875</v>
      </c>
      <c r="K6993" s="8">
        <f t="shared" si="546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547"/>
        <v>-0.61187499999999995</v>
      </c>
      <c r="E6994" s="8">
        <v>-0.61187499999999995</v>
      </c>
      <c r="F6994" s="4">
        <f t="shared" si="548"/>
        <v>0</v>
      </c>
      <c r="G6994" s="4">
        <f t="shared" si="549"/>
        <v>0</v>
      </c>
      <c r="H6994" s="8">
        <f t="shared" si="550"/>
        <v>0</v>
      </c>
      <c r="J6994" s="8">
        <v>-611.875</v>
      </c>
      <c r="K6994" s="8">
        <f t="shared" si="546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547"/>
        <v>-0.61187499999999995</v>
      </c>
      <c r="E6995" s="8">
        <v>-0.61187499999999995</v>
      </c>
      <c r="F6995" s="4">
        <f t="shared" si="548"/>
        <v>0</v>
      </c>
      <c r="G6995" s="4">
        <f t="shared" si="549"/>
        <v>0</v>
      </c>
      <c r="H6995" s="8">
        <f t="shared" si="550"/>
        <v>0</v>
      </c>
      <c r="J6995" s="8">
        <v>-611.875</v>
      </c>
      <c r="K6995" s="8">
        <f t="shared" si="546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547"/>
        <v>-0.61187499999999995</v>
      </c>
      <c r="E6996" s="8">
        <v>-0.61187499999999995</v>
      </c>
      <c r="F6996" s="4">
        <f t="shared" si="548"/>
        <v>0</v>
      </c>
      <c r="G6996" s="4">
        <f t="shared" si="549"/>
        <v>0</v>
      </c>
      <c r="H6996" s="8">
        <f t="shared" si="550"/>
        <v>0</v>
      </c>
      <c r="J6996" s="8">
        <v>-611.875</v>
      </c>
      <c r="K6996" s="8">
        <f t="shared" si="546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547"/>
        <v>-0.61187499999999995</v>
      </c>
      <c r="E6997" s="8">
        <v>-0.61187499999999995</v>
      </c>
      <c r="F6997" s="4">
        <f t="shared" si="548"/>
        <v>0</v>
      </c>
      <c r="G6997" s="4">
        <f t="shared" si="549"/>
        <v>0</v>
      </c>
      <c r="H6997" s="8">
        <f t="shared" si="550"/>
        <v>0</v>
      </c>
      <c r="J6997" s="8">
        <v>-611.875</v>
      </c>
      <c r="K6997" s="8">
        <f t="shared" si="546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547"/>
        <v>-0.61187499999999995</v>
      </c>
      <c r="E6998" s="8">
        <v>-0.61187499999999995</v>
      </c>
      <c r="F6998" s="4">
        <f t="shared" si="548"/>
        <v>0</v>
      </c>
      <c r="G6998" s="4">
        <f t="shared" si="549"/>
        <v>0</v>
      </c>
      <c r="H6998" s="8">
        <f t="shared" si="550"/>
        <v>0</v>
      </c>
      <c r="J6998" s="8">
        <v>-611.875</v>
      </c>
      <c r="K6998" s="8">
        <f t="shared" si="546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547"/>
        <v>-1.0669200000000001</v>
      </c>
      <c r="E6999" s="8">
        <v>-1.0669150000000001</v>
      </c>
      <c r="F6999" s="4">
        <f t="shared" si="548"/>
        <v>5.000000000032756E-6</v>
      </c>
      <c r="G6999" s="4">
        <f t="shared" si="549"/>
        <v>5.000000000032756E-6</v>
      </c>
      <c r="H6999" s="8">
        <f t="shared" si="550"/>
        <v>2.5000000000327561E-11</v>
      </c>
      <c r="J6999" s="8">
        <v>-611.875</v>
      </c>
      <c r="K6999" s="8">
        <f t="shared" si="546"/>
        <v>-611.875</v>
      </c>
    </row>
    <row r="7000" spans="1:11" x14ac:dyDescent="0.25">
      <c r="A7000" s="8">
        <v>6992</v>
      </c>
      <c r="B7000" s="8">
        <v>7</v>
      </c>
      <c r="C7000" s="8">
        <v>5868.21</v>
      </c>
      <c r="D7000" s="8">
        <f t="shared" si="547"/>
        <v>5.8682100000000004</v>
      </c>
      <c r="E7000" s="8">
        <v>5.7483279999999999</v>
      </c>
      <c r="F7000" s="4">
        <f t="shared" si="548"/>
        <v>-0.11988200000000049</v>
      </c>
      <c r="G7000" s="4">
        <f t="shared" si="549"/>
        <v>0.11988200000000049</v>
      </c>
      <c r="H7000" s="8">
        <f t="shared" si="550"/>
        <v>1.4371693924000117E-2</v>
      </c>
      <c r="J7000" s="8">
        <v>-611.875</v>
      </c>
      <c r="K7000" s="8">
        <f t="shared" si="546"/>
        <v>-611.875</v>
      </c>
    </row>
    <row r="7001" spans="1:11" x14ac:dyDescent="0.25">
      <c r="A7001" s="8">
        <v>6993</v>
      </c>
      <c r="B7001" s="8">
        <v>8</v>
      </c>
      <c r="C7001" s="8">
        <v>111719</v>
      </c>
      <c r="D7001" s="8">
        <f t="shared" si="547"/>
        <v>111.71899999999999</v>
      </c>
      <c r="E7001" s="8">
        <v>112.022192</v>
      </c>
      <c r="F7001" s="4">
        <f t="shared" si="548"/>
        <v>0.3031920000000099</v>
      </c>
      <c r="G7001" s="4">
        <f t="shared" si="549"/>
        <v>0.3031920000000099</v>
      </c>
      <c r="H7001" s="8">
        <f t="shared" si="550"/>
        <v>9.1925388864006002E-2</v>
      </c>
      <c r="J7001" s="8">
        <v>-611.875</v>
      </c>
      <c r="K7001" s="8">
        <f t="shared" si="546"/>
        <v>-611.875</v>
      </c>
    </row>
    <row r="7002" spans="1:11" x14ac:dyDescent="0.25">
      <c r="A7002" s="8">
        <v>6994</v>
      </c>
      <c r="B7002" s="8">
        <v>9</v>
      </c>
      <c r="C7002" s="8">
        <v>110693</v>
      </c>
      <c r="D7002" s="8">
        <f t="shared" si="547"/>
        <v>110.693</v>
      </c>
      <c r="E7002" s="8">
        <v>111.03424</v>
      </c>
      <c r="F7002" s="4">
        <f t="shared" si="548"/>
        <v>0.3412399999999991</v>
      </c>
      <c r="G7002" s="4">
        <f t="shared" si="549"/>
        <v>0.3412399999999991</v>
      </c>
      <c r="H7002" s="8">
        <f t="shared" si="550"/>
        <v>0.11644473759999939</v>
      </c>
      <c r="J7002" s="8">
        <v>-611.875</v>
      </c>
      <c r="K7002" s="8">
        <f t="shared" si="546"/>
        <v>-611.875</v>
      </c>
    </row>
    <row r="7003" spans="1:11" x14ac:dyDescent="0.25">
      <c r="A7003" s="8">
        <v>6995</v>
      </c>
      <c r="B7003" s="8">
        <v>10</v>
      </c>
      <c r="C7003" s="8">
        <v>109908</v>
      </c>
      <c r="D7003" s="8">
        <f t="shared" si="547"/>
        <v>109.908</v>
      </c>
      <c r="E7003" s="8">
        <v>110.39926699999999</v>
      </c>
      <c r="F7003" s="4">
        <f t="shared" si="548"/>
        <v>0.49126699999999346</v>
      </c>
      <c r="G7003" s="4">
        <f t="shared" si="549"/>
        <v>0.49126699999999346</v>
      </c>
      <c r="H7003" s="8">
        <f t="shared" si="550"/>
        <v>0.24134326528899358</v>
      </c>
      <c r="J7003" s="8">
        <v>-611.875</v>
      </c>
      <c r="K7003" s="8">
        <f t="shared" si="546"/>
        <v>-611.875</v>
      </c>
    </row>
    <row r="7004" spans="1:11" x14ac:dyDescent="0.25">
      <c r="A7004" s="8">
        <v>6996</v>
      </c>
      <c r="B7004" s="8">
        <v>11</v>
      </c>
      <c r="C7004" s="8">
        <v>109437</v>
      </c>
      <c r="D7004" s="8">
        <f t="shared" si="547"/>
        <v>109.437</v>
      </c>
      <c r="E7004" s="8">
        <v>109.629862</v>
      </c>
      <c r="F7004" s="4">
        <f t="shared" si="548"/>
        <v>0.1928620000000052</v>
      </c>
      <c r="G7004" s="4">
        <f t="shared" si="549"/>
        <v>0.1928620000000052</v>
      </c>
      <c r="H7004" s="8">
        <f t="shared" si="550"/>
        <v>3.7195751044002003E-2</v>
      </c>
      <c r="J7004" s="8">
        <v>-1066.92</v>
      </c>
      <c r="K7004" s="8">
        <f t="shared" si="546"/>
        <v>-1066.92</v>
      </c>
    </row>
    <row r="7005" spans="1:11" x14ac:dyDescent="0.25">
      <c r="A7005" s="8">
        <v>6997</v>
      </c>
      <c r="B7005" s="8">
        <v>12</v>
      </c>
      <c r="C7005" s="8">
        <v>108970</v>
      </c>
      <c r="D7005" s="8">
        <f t="shared" si="547"/>
        <v>108.97</v>
      </c>
      <c r="E7005" s="8">
        <v>109.050724</v>
      </c>
      <c r="F7005" s="4">
        <f t="shared" si="548"/>
        <v>8.0724000000003571E-2</v>
      </c>
      <c r="G7005" s="4">
        <f t="shared" si="549"/>
        <v>8.0724000000003571E-2</v>
      </c>
      <c r="H7005" s="8">
        <f t="shared" si="550"/>
        <v>6.5163641760005763E-3</v>
      </c>
      <c r="J7005" s="8">
        <v>28372.9</v>
      </c>
      <c r="K7005" s="8">
        <f t="shared" si="546"/>
        <v>28372.9</v>
      </c>
    </row>
    <row r="7006" spans="1:11" x14ac:dyDescent="0.25">
      <c r="A7006" s="8">
        <v>6998</v>
      </c>
      <c r="B7006" s="8">
        <v>13</v>
      </c>
      <c r="C7006" s="8">
        <v>108672</v>
      </c>
      <c r="D7006" s="8">
        <f t="shared" si="547"/>
        <v>108.672</v>
      </c>
      <c r="E7006" s="8">
        <v>109.043418</v>
      </c>
      <c r="F7006" s="4">
        <f t="shared" si="548"/>
        <v>0.37141800000000558</v>
      </c>
      <c r="G7006" s="4">
        <f t="shared" si="549"/>
        <v>0.37141800000000558</v>
      </c>
      <c r="H7006" s="8">
        <f t="shared" si="550"/>
        <v>0.13795133072400415</v>
      </c>
      <c r="J7006" s="8">
        <v>112877</v>
      </c>
      <c r="K7006" s="8">
        <f t="shared" si="546"/>
        <v>112877</v>
      </c>
    </row>
    <row r="7007" spans="1:11" x14ac:dyDescent="0.25">
      <c r="A7007" s="8">
        <v>6999</v>
      </c>
      <c r="B7007" s="8">
        <v>14</v>
      </c>
      <c r="C7007" s="8">
        <v>108544</v>
      </c>
      <c r="D7007" s="8">
        <f t="shared" si="547"/>
        <v>108.544</v>
      </c>
      <c r="E7007" s="8">
        <v>109.039796</v>
      </c>
      <c r="F7007" s="4">
        <f t="shared" si="548"/>
        <v>0.49579599999999857</v>
      </c>
      <c r="G7007" s="4">
        <f t="shared" si="549"/>
        <v>0.49579599999999857</v>
      </c>
      <c r="H7007" s="8">
        <f t="shared" si="550"/>
        <v>0.2458136736159986</v>
      </c>
      <c r="J7007" s="8">
        <v>111803</v>
      </c>
      <c r="K7007" s="8">
        <f t="shared" si="546"/>
        <v>111803</v>
      </c>
    </row>
    <row r="7008" spans="1:11" x14ac:dyDescent="0.25">
      <c r="A7008" s="8">
        <v>7000</v>
      </c>
      <c r="B7008" s="8">
        <v>15</v>
      </c>
      <c r="C7008" s="8">
        <v>83470.399999999994</v>
      </c>
      <c r="D7008" s="8">
        <f t="shared" si="547"/>
        <v>83.470399999999998</v>
      </c>
      <c r="E7008" s="8">
        <v>83.993234000000001</v>
      </c>
      <c r="F7008" s="4">
        <f t="shared" si="548"/>
        <v>0.52283400000000313</v>
      </c>
      <c r="G7008" s="4">
        <f t="shared" si="549"/>
        <v>0.52283400000000313</v>
      </c>
      <c r="H7008" s="8">
        <f t="shared" si="550"/>
        <v>0.27335539155600325</v>
      </c>
      <c r="J7008" s="8">
        <v>111297</v>
      </c>
      <c r="K7008" s="8">
        <f t="shared" si="546"/>
        <v>111297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547"/>
        <v>-0.92471500000000006</v>
      </c>
      <c r="E7009" s="8">
        <v>-0.92471499999999995</v>
      </c>
      <c r="F7009" s="4">
        <f t="shared" si="548"/>
        <v>1.1102230246251565E-16</v>
      </c>
      <c r="G7009" s="4">
        <f t="shared" si="549"/>
        <v>1.1102230246251565E-16</v>
      </c>
      <c r="H7009" s="8">
        <f t="shared" si="550"/>
        <v>1.2325951644078309E-32</v>
      </c>
      <c r="J7009" s="8">
        <v>96052.7</v>
      </c>
      <c r="K7009" s="8">
        <f t="shared" si="546"/>
        <v>96052.7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547"/>
        <v>-1.0669200000000001</v>
      </c>
      <c r="E7010" s="8">
        <v>-1.0669150000000001</v>
      </c>
      <c r="F7010" s="4">
        <f t="shared" si="548"/>
        <v>5.000000000032756E-6</v>
      </c>
      <c r="G7010" s="4">
        <f t="shared" si="549"/>
        <v>5.000000000032756E-6</v>
      </c>
      <c r="H7010" s="8">
        <f t="shared" si="550"/>
        <v>2.5000000000327561E-11</v>
      </c>
      <c r="J7010" s="8">
        <v>55574.6</v>
      </c>
      <c r="K7010" s="8">
        <f t="shared" si="546"/>
        <v>55574.6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547"/>
        <v>-0.61187499999999995</v>
      </c>
      <c r="E7011" s="8">
        <v>-0.61187499999999995</v>
      </c>
      <c r="F7011" s="4">
        <f t="shared" si="548"/>
        <v>0</v>
      </c>
      <c r="G7011" s="4">
        <f t="shared" si="549"/>
        <v>0</v>
      </c>
      <c r="H7011" s="8">
        <f t="shared" si="550"/>
        <v>0</v>
      </c>
      <c r="J7011" s="8">
        <v>47591.1</v>
      </c>
      <c r="K7011" s="8">
        <f t="shared" si="546"/>
        <v>47591.1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547"/>
        <v>-0.61187499999999995</v>
      </c>
      <c r="E7012" s="8">
        <v>-0.61187499999999995</v>
      </c>
      <c r="F7012" s="4">
        <f t="shared" si="548"/>
        <v>0</v>
      </c>
      <c r="G7012" s="4">
        <f t="shared" si="549"/>
        <v>0</v>
      </c>
      <c r="H7012" s="8">
        <f t="shared" si="550"/>
        <v>0</v>
      </c>
      <c r="J7012" s="8">
        <v>71112.3</v>
      </c>
      <c r="K7012" s="8">
        <f t="shared" si="546"/>
        <v>71112.3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547"/>
        <v>-0.61187499999999995</v>
      </c>
      <c r="E7013" s="8">
        <v>-0.61187499999999995</v>
      </c>
      <c r="F7013" s="4">
        <f t="shared" si="548"/>
        <v>0</v>
      </c>
      <c r="G7013" s="4">
        <f t="shared" si="549"/>
        <v>0</v>
      </c>
      <c r="H7013" s="8">
        <f t="shared" si="550"/>
        <v>0</v>
      </c>
      <c r="J7013" s="8">
        <v>46555.5</v>
      </c>
      <c r="K7013" s="8">
        <f t="shared" si="546"/>
        <v>46555.5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547"/>
        <v>-0.61187499999999995</v>
      </c>
      <c r="E7014" s="8">
        <v>-0.61187499999999995</v>
      </c>
      <c r="F7014" s="4">
        <f t="shared" si="548"/>
        <v>0</v>
      </c>
      <c r="G7014" s="4">
        <f t="shared" si="549"/>
        <v>0</v>
      </c>
      <c r="H7014" s="8">
        <f t="shared" si="550"/>
        <v>0</v>
      </c>
      <c r="J7014" s="8">
        <v>-924.71500000000003</v>
      </c>
      <c r="K7014" s="8">
        <f t="shared" si="546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547"/>
        <v>-0.61187499999999995</v>
      </c>
      <c r="E7015" s="8">
        <v>-0.61187499999999995</v>
      </c>
      <c r="F7015" s="4">
        <f t="shared" si="548"/>
        <v>0</v>
      </c>
      <c r="G7015" s="4">
        <f t="shared" si="549"/>
        <v>0</v>
      </c>
      <c r="H7015" s="8">
        <f t="shared" si="550"/>
        <v>0</v>
      </c>
      <c r="J7015" s="8">
        <v>-1066.92</v>
      </c>
      <c r="K7015" s="8">
        <f t="shared" si="546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547"/>
        <v>-0.61187499999999995</v>
      </c>
      <c r="E7016" s="8">
        <v>-0.61187499999999995</v>
      </c>
      <c r="F7016" s="4">
        <f t="shared" si="548"/>
        <v>0</v>
      </c>
      <c r="G7016" s="4">
        <f t="shared" si="549"/>
        <v>0</v>
      </c>
      <c r="H7016" s="8">
        <f t="shared" si="550"/>
        <v>0</v>
      </c>
      <c r="J7016" s="8">
        <v>-611.875</v>
      </c>
      <c r="K7016" s="8">
        <f t="shared" si="546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547"/>
        <v>-0.61187499999999995</v>
      </c>
      <c r="E7017" s="8">
        <v>-0.61187499999999995</v>
      </c>
      <c r="F7017" s="4">
        <f t="shared" si="548"/>
        <v>0</v>
      </c>
      <c r="G7017" s="4">
        <f t="shared" si="549"/>
        <v>0</v>
      </c>
      <c r="H7017" s="8">
        <f t="shared" si="550"/>
        <v>0</v>
      </c>
      <c r="J7017" s="8">
        <v>-611.875</v>
      </c>
      <c r="K7017" s="8">
        <f t="shared" si="546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547"/>
        <v>-0.61187499999999995</v>
      </c>
      <c r="E7018" s="8">
        <v>-0.61187499999999995</v>
      </c>
      <c r="F7018" s="4">
        <f t="shared" si="548"/>
        <v>0</v>
      </c>
      <c r="G7018" s="4">
        <f t="shared" si="549"/>
        <v>0</v>
      </c>
      <c r="H7018" s="8">
        <f t="shared" si="550"/>
        <v>0</v>
      </c>
      <c r="J7018" s="8">
        <v>-611.875</v>
      </c>
      <c r="K7018" s="8">
        <f t="shared" si="546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547"/>
        <v>-0.61187499999999995</v>
      </c>
      <c r="E7019" s="8">
        <v>-0.61187499999999995</v>
      </c>
      <c r="F7019" s="4">
        <f t="shared" si="548"/>
        <v>0</v>
      </c>
      <c r="G7019" s="4">
        <f t="shared" si="549"/>
        <v>0</v>
      </c>
      <c r="H7019" s="8">
        <f t="shared" si="550"/>
        <v>0</v>
      </c>
      <c r="J7019" s="8">
        <v>-611.875</v>
      </c>
      <c r="K7019" s="8">
        <f t="shared" si="546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547"/>
        <v>-0.61187499999999995</v>
      </c>
      <c r="E7020" s="8">
        <v>-0.61187499999999995</v>
      </c>
      <c r="F7020" s="4">
        <f t="shared" si="548"/>
        <v>0</v>
      </c>
      <c r="G7020" s="4">
        <f t="shared" si="549"/>
        <v>0</v>
      </c>
      <c r="H7020" s="8">
        <f t="shared" si="550"/>
        <v>0</v>
      </c>
      <c r="J7020" s="8">
        <v>-611.875</v>
      </c>
      <c r="K7020" s="8">
        <f t="shared" ref="K7020:K7083" si="55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547"/>
        <v>-0.61187499999999995</v>
      </c>
      <c r="E7021" s="8">
        <v>-0.61187499999999995</v>
      </c>
      <c r="F7021" s="4">
        <f t="shared" si="548"/>
        <v>0</v>
      </c>
      <c r="G7021" s="4">
        <f t="shared" si="549"/>
        <v>0</v>
      </c>
      <c r="H7021" s="8">
        <f t="shared" si="550"/>
        <v>0</v>
      </c>
      <c r="J7021" s="8">
        <v>-611.875</v>
      </c>
      <c r="K7021" s="8">
        <f t="shared" si="55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547"/>
        <v>-0.61187499999999995</v>
      </c>
      <c r="E7022" s="8">
        <v>-0.61187499999999995</v>
      </c>
      <c r="F7022" s="4">
        <f t="shared" si="548"/>
        <v>0</v>
      </c>
      <c r="G7022" s="4">
        <f t="shared" si="549"/>
        <v>0</v>
      </c>
      <c r="H7022" s="8">
        <f t="shared" si="550"/>
        <v>0</v>
      </c>
      <c r="J7022" s="8">
        <v>-611.875</v>
      </c>
      <c r="K7022" s="8">
        <f t="shared" si="55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547"/>
        <v>-1.0669200000000001</v>
      </c>
      <c r="E7023" s="8">
        <v>-1.0669150000000001</v>
      </c>
      <c r="F7023" s="4">
        <f t="shared" si="548"/>
        <v>5.000000000032756E-6</v>
      </c>
      <c r="G7023" s="4">
        <f t="shared" si="549"/>
        <v>5.000000000032756E-6</v>
      </c>
      <c r="H7023" s="8">
        <f t="shared" si="550"/>
        <v>2.5000000000327561E-11</v>
      </c>
      <c r="J7023" s="8">
        <v>-611.875</v>
      </c>
      <c r="K7023" s="8">
        <f t="shared" si="551"/>
        <v>-611.875</v>
      </c>
    </row>
    <row r="7024" spans="1:11" x14ac:dyDescent="0.25">
      <c r="A7024" s="8">
        <v>7016</v>
      </c>
      <c r="B7024" s="8">
        <v>7</v>
      </c>
      <c r="C7024" s="8">
        <v>5685.75</v>
      </c>
      <c r="D7024" s="8">
        <f t="shared" si="547"/>
        <v>5.6857499999999996</v>
      </c>
      <c r="E7024" s="8">
        <v>5.6557110000000002</v>
      </c>
      <c r="F7024" s="4">
        <f t="shared" si="548"/>
        <v>-3.0038999999999483E-2</v>
      </c>
      <c r="G7024" s="4">
        <f t="shared" si="549"/>
        <v>3.0038999999999483E-2</v>
      </c>
      <c r="H7024" s="8">
        <f t="shared" si="550"/>
        <v>9.0234152099996894E-4</v>
      </c>
      <c r="J7024" s="8">
        <v>-611.875</v>
      </c>
      <c r="K7024" s="8">
        <f t="shared" si="551"/>
        <v>-611.875</v>
      </c>
    </row>
    <row r="7025" spans="1:11" x14ac:dyDescent="0.25">
      <c r="A7025" s="8">
        <v>7017</v>
      </c>
      <c r="B7025" s="8">
        <v>8</v>
      </c>
      <c r="C7025" s="8">
        <v>111474</v>
      </c>
      <c r="D7025" s="8">
        <f t="shared" si="547"/>
        <v>111.474</v>
      </c>
      <c r="E7025" s="8">
        <v>111.794678</v>
      </c>
      <c r="F7025" s="4">
        <f t="shared" si="548"/>
        <v>0.32067800000000091</v>
      </c>
      <c r="G7025" s="4">
        <f t="shared" si="549"/>
        <v>0.32067800000000091</v>
      </c>
      <c r="H7025" s="8">
        <f t="shared" si="550"/>
        <v>0.10283437968400058</v>
      </c>
      <c r="J7025" s="8">
        <v>-611.875</v>
      </c>
      <c r="K7025" s="8">
        <f t="shared" si="551"/>
        <v>-611.875</v>
      </c>
    </row>
    <row r="7026" spans="1:11" x14ac:dyDescent="0.25">
      <c r="A7026" s="8">
        <v>7018</v>
      </c>
      <c r="B7026" s="8">
        <v>9</v>
      </c>
      <c r="C7026" s="8">
        <v>110336</v>
      </c>
      <c r="D7026" s="8">
        <f t="shared" si="547"/>
        <v>110.336</v>
      </c>
      <c r="E7026" s="8">
        <v>110.763127</v>
      </c>
      <c r="F7026" s="4">
        <f t="shared" si="548"/>
        <v>0.4271269999999987</v>
      </c>
      <c r="G7026" s="4">
        <f t="shared" si="549"/>
        <v>0.4271269999999987</v>
      </c>
      <c r="H7026" s="8">
        <f t="shared" si="550"/>
        <v>0.18243747412899888</v>
      </c>
      <c r="J7026" s="8">
        <v>-611.875</v>
      </c>
      <c r="K7026" s="8">
        <f t="shared" si="551"/>
        <v>-611.875</v>
      </c>
    </row>
    <row r="7027" spans="1:11" x14ac:dyDescent="0.25">
      <c r="A7027" s="8">
        <v>7019</v>
      </c>
      <c r="B7027" s="8">
        <v>10</v>
      </c>
      <c r="C7027" s="8">
        <v>109413</v>
      </c>
      <c r="D7027" s="8">
        <f t="shared" si="547"/>
        <v>109.413</v>
      </c>
      <c r="E7027" s="8">
        <v>109.52999</v>
      </c>
      <c r="F7027" s="4">
        <f t="shared" si="548"/>
        <v>0.11699000000000126</v>
      </c>
      <c r="G7027" s="4">
        <f t="shared" si="549"/>
        <v>0.11699000000000126</v>
      </c>
      <c r="H7027" s="8">
        <f t="shared" si="550"/>
        <v>1.3686660100000294E-2</v>
      </c>
      <c r="J7027" s="8">
        <v>-611.875</v>
      </c>
      <c r="K7027" s="8">
        <f t="shared" si="551"/>
        <v>-611.875</v>
      </c>
    </row>
    <row r="7028" spans="1:11" x14ac:dyDescent="0.25">
      <c r="A7028" s="8">
        <v>7020</v>
      </c>
      <c r="B7028" s="8">
        <v>11</v>
      </c>
      <c r="C7028" s="8">
        <v>108780</v>
      </c>
      <c r="D7028" s="8">
        <f t="shared" si="547"/>
        <v>108.78</v>
      </c>
      <c r="E7028" s="8">
        <v>109.343839</v>
      </c>
      <c r="F7028" s="4">
        <f t="shared" si="548"/>
        <v>0.56383900000000153</v>
      </c>
      <c r="G7028" s="4">
        <f t="shared" si="549"/>
        <v>0.56383900000000153</v>
      </c>
      <c r="H7028" s="8">
        <f t="shared" si="550"/>
        <v>0.31791441792100172</v>
      </c>
      <c r="J7028" s="8">
        <v>-1066.92</v>
      </c>
      <c r="K7028" s="8">
        <f t="shared" si="551"/>
        <v>-1066.92</v>
      </c>
    </row>
    <row r="7029" spans="1:11" x14ac:dyDescent="0.25">
      <c r="A7029" s="8">
        <v>7021</v>
      </c>
      <c r="B7029" s="8">
        <v>12</v>
      </c>
      <c r="C7029" s="8">
        <v>108105</v>
      </c>
      <c r="D7029" s="8">
        <f t="shared" si="547"/>
        <v>108.105</v>
      </c>
      <c r="E7029" s="8">
        <v>108.451314</v>
      </c>
      <c r="F7029" s="4">
        <f t="shared" si="548"/>
        <v>0.34631399999999246</v>
      </c>
      <c r="G7029" s="4">
        <f t="shared" si="549"/>
        <v>0.34631399999999246</v>
      </c>
      <c r="H7029" s="8">
        <f t="shared" si="550"/>
        <v>0.11993338659599478</v>
      </c>
      <c r="J7029" s="8">
        <v>5788.52</v>
      </c>
      <c r="K7029" s="8">
        <f t="shared" si="551"/>
        <v>5788.52</v>
      </c>
    </row>
    <row r="7030" spans="1:11" x14ac:dyDescent="0.25">
      <c r="A7030" s="8">
        <v>7022</v>
      </c>
      <c r="B7030" s="8">
        <v>13</v>
      </c>
      <c r="C7030" s="8">
        <v>107756</v>
      </c>
      <c r="D7030" s="8">
        <f t="shared" si="547"/>
        <v>107.756</v>
      </c>
      <c r="E7030" s="8">
        <v>108.092637</v>
      </c>
      <c r="F7030" s="4">
        <f t="shared" si="548"/>
        <v>0.33663699999999608</v>
      </c>
      <c r="G7030" s="4">
        <f t="shared" si="549"/>
        <v>0.33663699999999608</v>
      </c>
      <c r="H7030" s="8">
        <f t="shared" si="550"/>
        <v>0.11332446976899736</v>
      </c>
      <c r="J7030" s="8">
        <v>111950</v>
      </c>
      <c r="K7030" s="8">
        <f t="shared" si="551"/>
        <v>111950</v>
      </c>
    </row>
    <row r="7031" spans="1:11" x14ac:dyDescent="0.25">
      <c r="A7031" s="8">
        <v>7023</v>
      </c>
      <c r="B7031" s="8">
        <v>14</v>
      </c>
      <c r="C7031" s="8">
        <v>107666</v>
      </c>
      <c r="D7031" s="8">
        <f t="shared" si="547"/>
        <v>107.666</v>
      </c>
      <c r="E7031" s="8">
        <v>108.091111</v>
      </c>
      <c r="F7031" s="4">
        <f t="shared" si="548"/>
        <v>0.42511100000000113</v>
      </c>
      <c r="G7031" s="4">
        <f t="shared" si="549"/>
        <v>0.42511100000000113</v>
      </c>
      <c r="H7031" s="8">
        <f t="shared" si="550"/>
        <v>0.18071936232100097</v>
      </c>
      <c r="J7031" s="8">
        <v>110876</v>
      </c>
      <c r="K7031" s="8">
        <f t="shared" si="551"/>
        <v>110876</v>
      </c>
    </row>
    <row r="7032" spans="1:11" x14ac:dyDescent="0.25">
      <c r="A7032" s="8">
        <v>7024</v>
      </c>
      <c r="B7032" s="8">
        <v>15</v>
      </c>
      <c r="C7032" s="8">
        <v>78584.600000000006</v>
      </c>
      <c r="D7032" s="8">
        <f t="shared" si="547"/>
        <v>78.584600000000009</v>
      </c>
      <c r="E7032" s="8">
        <v>79.184458000000006</v>
      </c>
      <c r="F7032" s="4">
        <f t="shared" si="548"/>
        <v>0.59985799999999756</v>
      </c>
      <c r="G7032" s="4">
        <f t="shared" si="549"/>
        <v>0.59985799999999756</v>
      </c>
      <c r="H7032" s="8">
        <f t="shared" si="550"/>
        <v>0.35982962016399705</v>
      </c>
      <c r="J7032" s="8">
        <v>110369</v>
      </c>
      <c r="K7032" s="8">
        <f t="shared" si="551"/>
        <v>110369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547"/>
        <v>-0.92471500000000006</v>
      </c>
      <c r="E7033" s="8">
        <v>-0.92471499999999995</v>
      </c>
      <c r="F7033" s="4">
        <f t="shared" si="548"/>
        <v>1.1102230246251565E-16</v>
      </c>
      <c r="G7033" s="4">
        <f t="shared" si="549"/>
        <v>1.1102230246251565E-16</v>
      </c>
      <c r="H7033" s="8">
        <f t="shared" si="550"/>
        <v>1.2325951644078309E-32</v>
      </c>
      <c r="J7033" s="8">
        <v>109601</v>
      </c>
      <c r="K7033" s="8">
        <f t="shared" si="551"/>
        <v>109601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547"/>
        <v>-0.61187499999999995</v>
      </c>
      <c r="E7034" s="8">
        <v>-0.61187499999999995</v>
      </c>
      <c r="F7034" s="4">
        <f t="shared" si="548"/>
        <v>0</v>
      </c>
      <c r="G7034" s="4">
        <f t="shared" si="549"/>
        <v>0</v>
      </c>
      <c r="H7034" s="8">
        <f t="shared" si="550"/>
        <v>0</v>
      </c>
      <c r="J7034" s="8">
        <v>109026</v>
      </c>
      <c r="K7034" s="8">
        <f t="shared" si="551"/>
        <v>109026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547"/>
        <v>-0.61187499999999995</v>
      </c>
      <c r="E7035" s="8">
        <v>-0.61187499999999995</v>
      </c>
      <c r="F7035" s="4">
        <f t="shared" si="548"/>
        <v>0</v>
      </c>
      <c r="G7035" s="4">
        <f t="shared" si="549"/>
        <v>0</v>
      </c>
      <c r="H7035" s="8">
        <f t="shared" si="550"/>
        <v>0</v>
      </c>
      <c r="J7035" s="8">
        <v>109019</v>
      </c>
      <c r="K7035" s="8">
        <f t="shared" si="551"/>
        <v>109019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547"/>
        <v>-0.61187499999999995</v>
      </c>
      <c r="E7036" s="8">
        <v>-0.61187499999999995</v>
      </c>
      <c r="F7036" s="4">
        <f t="shared" si="548"/>
        <v>0</v>
      </c>
      <c r="G7036" s="4">
        <f t="shared" si="549"/>
        <v>0</v>
      </c>
      <c r="H7036" s="8">
        <f t="shared" si="550"/>
        <v>0</v>
      </c>
      <c r="J7036" s="8">
        <v>109015</v>
      </c>
      <c r="K7036" s="8">
        <f t="shared" si="551"/>
        <v>109015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547"/>
        <v>-0.61187499999999995</v>
      </c>
      <c r="E7037" s="8">
        <v>-0.61187499999999995</v>
      </c>
      <c r="F7037" s="4">
        <f t="shared" si="548"/>
        <v>0</v>
      </c>
      <c r="G7037" s="4">
        <f t="shared" si="549"/>
        <v>0</v>
      </c>
      <c r="H7037" s="8">
        <f t="shared" si="550"/>
        <v>0</v>
      </c>
      <c r="J7037" s="8">
        <v>84114.1</v>
      </c>
      <c r="K7037" s="8">
        <f t="shared" si="551"/>
        <v>84114.1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547"/>
        <v>-0.61187499999999995</v>
      </c>
      <c r="E7038" s="8">
        <v>-0.61187499999999995</v>
      </c>
      <c r="F7038" s="4">
        <f t="shared" si="548"/>
        <v>0</v>
      </c>
      <c r="G7038" s="4">
        <f t="shared" si="549"/>
        <v>0</v>
      </c>
      <c r="H7038" s="8">
        <f t="shared" si="550"/>
        <v>0</v>
      </c>
      <c r="J7038" s="8">
        <v>-924.71500000000003</v>
      </c>
      <c r="K7038" s="8">
        <f t="shared" si="55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547"/>
        <v>-0.61187499999999995</v>
      </c>
      <c r="E7039" s="8">
        <v>-0.61187499999999995</v>
      </c>
      <c r="F7039" s="4">
        <f t="shared" si="548"/>
        <v>0</v>
      </c>
      <c r="G7039" s="4">
        <f t="shared" si="549"/>
        <v>0</v>
      </c>
      <c r="H7039" s="8">
        <f t="shared" si="550"/>
        <v>0</v>
      </c>
      <c r="J7039" s="8">
        <v>-1066.92</v>
      </c>
      <c r="K7039" s="8">
        <f t="shared" si="55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547"/>
        <v>-0.61187499999999995</v>
      </c>
      <c r="E7040" s="8">
        <v>-0.61187499999999995</v>
      </c>
      <c r="F7040" s="4">
        <f t="shared" si="548"/>
        <v>0</v>
      </c>
      <c r="G7040" s="4">
        <f t="shared" si="549"/>
        <v>0</v>
      </c>
      <c r="H7040" s="8">
        <f t="shared" si="550"/>
        <v>0</v>
      </c>
      <c r="J7040" s="8">
        <v>-611.875</v>
      </c>
      <c r="K7040" s="8">
        <f t="shared" si="55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547"/>
        <v>-0.61187499999999995</v>
      </c>
      <c r="E7041" s="8">
        <v>-0.61187499999999995</v>
      </c>
      <c r="F7041" s="4">
        <f t="shared" si="548"/>
        <v>0</v>
      </c>
      <c r="G7041" s="4">
        <f t="shared" si="549"/>
        <v>0</v>
      </c>
      <c r="H7041" s="8">
        <f t="shared" si="550"/>
        <v>0</v>
      </c>
      <c r="J7041" s="8">
        <v>-611.875</v>
      </c>
      <c r="K7041" s="8">
        <f t="shared" si="55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547"/>
        <v>-0.61187499999999995</v>
      </c>
      <c r="E7042" s="8">
        <v>-0.61187499999999995</v>
      </c>
      <c r="F7042" s="4">
        <f t="shared" si="548"/>
        <v>0</v>
      </c>
      <c r="G7042" s="4">
        <f t="shared" si="549"/>
        <v>0</v>
      </c>
      <c r="H7042" s="8">
        <f t="shared" si="550"/>
        <v>0</v>
      </c>
      <c r="J7042" s="8">
        <v>-611.875</v>
      </c>
      <c r="K7042" s="8">
        <f t="shared" si="55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547"/>
        <v>-0.61187499999999995</v>
      </c>
      <c r="E7043" s="8">
        <v>-0.61187499999999995</v>
      </c>
      <c r="F7043" s="4">
        <f t="shared" si="548"/>
        <v>0</v>
      </c>
      <c r="G7043" s="4">
        <f t="shared" si="549"/>
        <v>0</v>
      </c>
      <c r="H7043" s="8">
        <f t="shared" si="550"/>
        <v>0</v>
      </c>
      <c r="J7043" s="8">
        <v>-611.875</v>
      </c>
      <c r="K7043" s="8">
        <f t="shared" si="55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547"/>
        <v>-0.61187499999999995</v>
      </c>
      <c r="E7044" s="8">
        <v>-0.61187499999999995</v>
      </c>
      <c r="F7044" s="4">
        <f t="shared" si="548"/>
        <v>0</v>
      </c>
      <c r="G7044" s="4">
        <f t="shared" si="549"/>
        <v>0</v>
      </c>
      <c r="H7044" s="8">
        <f t="shared" si="550"/>
        <v>0</v>
      </c>
      <c r="J7044" s="8">
        <v>-611.875</v>
      </c>
      <c r="K7044" s="8">
        <f t="shared" si="55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547"/>
        <v>-0.61187499999999995</v>
      </c>
      <c r="E7045" s="8">
        <v>-0.61187499999999995</v>
      </c>
      <c r="F7045" s="4">
        <f t="shared" si="548"/>
        <v>0</v>
      </c>
      <c r="G7045" s="4">
        <f t="shared" si="549"/>
        <v>0</v>
      </c>
      <c r="H7045" s="8">
        <f t="shared" si="550"/>
        <v>0</v>
      </c>
      <c r="J7045" s="8">
        <v>-611.875</v>
      </c>
      <c r="K7045" s="8">
        <f t="shared" si="55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547"/>
        <v>-0.61187499999999995</v>
      </c>
      <c r="E7046" s="8">
        <v>-0.61187499999999995</v>
      </c>
      <c r="F7046" s="4">
        <f t="shared" si="548"/>
        <v>0</v>
      </c>
      <c r="G7046" s="4">
        <f t="shared" si="549"/>
        <v>0</v>
      </c>
      <c r="H7046" s="8">
        <f t="shared" si="550"/>
        <v>0</v>
      </c>
      <c r="J7046" s="8">
        <v>-611.875</v>
      </c>
      <c r="K7046" s="8">
        <f t="shared" si="55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547"/>
        <v>-1.0669200000000001</v>
      </c>
      <c r="E7047" s="8">
        <v>-1.0669150000000001</v>
      </c>
      <c r="F7047" s="4">
        <f t="shared" si="548"/>
        <v>5.000000000032756E-6</v>
      </c>
      <c r="G7047" s="4">
        <f t="shared" si="549"/>
        <v>5.000000000032756E-6</v>
      </c>
      <c r="H7047" s="8">
        <f t="shared" si="550"/>
        <v>2.5000000000327561E-11</v>
      </c>
      <c r="J7047" s="8">
        <v>-611.875</v>
      </c>
      <c r="K7047" s="8">
        <f t="shared" si="551"/>
        <v>-611.875</v>
      </c>
    </row>
    <row r="7048" spans="1:11" x14ac:dyDescent="0.25">
      <c r="A7048" s="8">
        <v>7040</v>
      </c>
      <c r="B7048" s="8">
        <v>7</v>
      </c>
      <c r="C7048" s="8">
        <v>23197.599999999999</v>
      </c>
      <c r="D7048" s="8">
        <f t="shared" si="547"/>
        <v>23.197599999999998</v>
      </c>
      <c r="E7048" s="8">
        <v>23.216785000000002</v>
      </c>
      <c r="F7048" s="4">
        <f t="shared" si="548"/>
        <v>1.9185000000003782E-2</v>
      </c>
      <c r="G7048" s="4">
        <f t="shared" si="549"/>
        <v>1.9185000000003782E-2</v>
      </c>
      <c r="H7048" s="8">
        <f t="shared" si="550"/>
        <v>3.6806422500014512E-4</v>
      </c>
      <c r="J7048" s="8">
        <v>-611.875</v>
      </c>
      <c r="K7048" s="8">
        <f t="shared" si="551"/>
        <v>-611.875</v>
      </c>
    </row>
    <row r="7049" spans="1:11" x14ac:dyDescent="0.25">
      <c r="A7049" s="8">
        <v>7041</v>
      </c>
      <c r="B7049" s="8">
        <v>8</v>
      </c>
      <c r="C7049" s="8">
        <v>111925</v>
      </c>
      <c r="D7049" s="8">
        <f t="shared" ref="D7049:D7112" si="552">C7049/1000</f>
        <v>111.925</v>
      </c>
      <c r="E7049" s="8">
        <v>112.22416</v>
      </c>
      <c r="F7049" s="4">
        <f t="shared" ref="F7049:F7112" si="553">(E7049- D7049)</f>
        <v>0.29916000000000054</v>
      </c>
      <c r="G7049" s="4">
        <f t="shared" ref="G7049:G7112" si="554">ABS(F7049)</f>
        <v>0.29916000000000054</v>
      </c>
      <c r="H7049" s="8">
        <f t="shared" ref="H7049:H7112" si="555">(G7049^2)</f>
        <v>8.9496705600000323E-2</v>
      </c>
      <c r="J7049" s="8">
        <v>-611.875</v>
      </c>
      <c r="K7049" s="8">
        <f t="shared" si="551"/>
        <v>-611.875</v>
      </c>
    </row>
    <row r="7050" spans="1:11" x14ac:dyDescent="0.25">
      <c r="A7050" s="8">
        <v>7042</v>
      </c>
      <c r="B7050" s="8">
        <v>9</v>
      </c>
      <c r="C7050" s="8">
        <v>111040</v>
      </c>
      <c r="D7050" s="8">
        <f t="shared" si="552"/>
        <v>111.04</v>
      </c>
      <c r="E7050" s="8">
        <v>111.123605</v>
      </c>
      <c r="F7050" s="4">
        <f t="shared" si="553"/>
        <v>8.3604999999991492E-2</v>
      </c>
      <c r="G7050" s="4">
        <f t="shared" si="554"/>
        <v>8.3604999999991492E-2</v>
      </c>
      <c r="H7050" s="8">
        <f t="shared" si="555"/>
        <v>6.9897960249985774E-3</v>
      </c>
      <c r="J7050" s="8">
        <v>-611.875</v>
      </c>
      <c r="K7050" s="8">
        <f t="shared" si="551"/>
        <v>-611.875</v>
      </c>
    </row>
    <row r="7051" spans="1:11" x14ac:dyDescent="0.25">
      <c r="A7051" s="8">
        <v>7043</v>
      </c>
      <c r="B7051" s="8">
        <v>10</v>
      </c>
      <c r="C7051" s="8">
        <v>110232</v>
      </c>
      <c r="D7051" s="8">
        <f t="shared" si="552"/>
        <v>110.232</v>
      </c>
      <c r="E7051" s="8">
        <v>110.75661700000001</v>
      </c>
      <c r="F7051" s="4">
        <f t="shared" si="553"/>
        <v>0.52461700000000633</v>
      </c>
      <c r="G7051" s="4">
        <f t="shared" si="554"/>
        <v>0.52461700000000633</v>
      </c>
      <c r="H7051" s="8">
        <f t="shared" si="555"/>
        <v>0.27522299668900663</v>
      </c>
      <c r="J7051" s="8">
        <v>-611.875</v>
      </c>
      <c r="K7051" s="8">
        <f t="shared" si="551"/>
        <v>-611.875</v>
      </c>
    </row>
    <row r="7052" spans="1:11" x14ac:dyDescent="0.25">
      <c r="A7052" s="8">
        <v>7044</v>
      </c>
      <c r="B7052" s="8">
        <v>11</v>
      </c>
      <c r="C7052" s="8">
        <v>109561</v>
      </c>
      <c r="D7052" s="8">
        <f t="shared" si="552"/>
        <v>109.56100000000001</v>
      </c>
      <c r="E7052" s="8">
        <v>109.7007</v>
      </c>
      <c r="F7052" s="4">
        <f t="shared" si="553"/>
        <v>0.13969999999999061</v>
      </c>
      <c r="G7052" s="4">
        <f t="shared" si="554"/>
        <v>0.13969999999999061</v>
      </c>
      <c r="H7052" s="8">
        <f t="shared" si="555"/>
        <v>1.9516089999997377E-2</v>
      </c>
      <c r="J7052" s="8">
        <v>-1066.92</v>
      </c>
      <c r="K7052" s="8">
        <f t="shared" si="551"/>
        <v>-1066.92</v>
      </c>
    </row>
    <row r="7053" spans="1:11" x14ac:dyDescent="0.25">
      <c r="A7053" s="8">
        <v>7045</v>
      </c>
      <c r="B7053" s="8">
        <v>12</v>
      </c>
      <c r="C7053" s="8">
        <v>108878</v>
      </c>
      <c r="D7053" s="8">
        <f t="shared" si="552"/>
        <v>108.878</v>
      </c>
      <c r="E7053" s="8">
        <v>108.96589899999999</v>
      </c>
      <c r="F7053" s="4">
        <f t="shared" si="553"/>
        <v>8.7898999999993066E-2</v>
      </c>
      <c r="G7053" s="4">
        <f t="shared" si="554"/>
        <v>8.7898999999993066E-2</v>
      </c>
      <c r="H7053" s="8">
        <f t="shared" si="555"/>
        <v>7.7262342009987812E-3</v>
      </c>
      <c r="J7053" s="8">
        <v>5610</v>
      </c>
      <c r="K7053" s="8">
        <f t="shared" si="551"/>
        <v>5610</v>
      </c>
    </row>
    <row r="7054" spans="1:11" x14ac:dyDescent="0.25">
      <c r="A7054" s="8">
        <v>7046</v>
      </c>
      <c r="B7054" s="8">
        <v>13</v>
      </c>
      <c r="C7054" s="8">
        <v>108436</v>
      </c>
      <c r="D7054" s="8">
        <f t="shared" si="552"/>
        <v>108.43600000000001</v>
      </c>
      <c r="E7054" s="8">
        <v>108.835515</v>
      </c>
      <c r="F7054" s="4">
        <f t="shared" si="553"/>
        <v>0.39951499999999385</v>
      </c>
      <c r="G7054" s="4">
        <f t="shared" si="554"/>
        <v>0.39951499999999385</v>
      </c>
      <c r="H7054" s="8">
        <f t="shared" si="555"/>
        <v>0.1596122352249951</v>
      </c>
      <c r="J7054" s="8">
        <v>111709</v>
      </c>
      <c r="K7054" s="8">
        <f t="shared" si="551"/>
        <v>111709</v>
      </c>
    </row>
    <row r="7055" spans="1:11" x14ac:dyDescent="0.25">
      <c r="A7055" s="8">
        <v>7047</v>
      </c>
      <c r="B7055" s="8">
        <v>14</v>
      </c>
      <c r="C7055" s="8">
        <v>108232</v>
      </c>
      <c r="D7055" s="8">
        <f t="shared" si="552"/>
        <v>108.232</v>
      </c>
      <c r="E7055" s="8">
        <v>108.624667</v>
      </c>
      <c r="F7055" s="4">
        <f t="shared" si="553"/>
        <v>0.39266700000000299</v>
      </c>
      <c r="G7055" s="4">
        <f t="shared" si="554"/>
        <v>0.39266700000000299</v>
      </c>
      <c r="H7055" s="8">
        <f t="shared" si="555"/>
        <v>0.15418737288900233</v>
      </c>
      <c r="J7055" s="8">
        <v>110554</v>
      </c>
      <c r="K7055" s="8">
        <f t="shared" si="551"/>
        <v>110554</v>
      </c>
    </row>
    <row r="7056" spans="1:11" x14ac:dyDescent="0.25">
      <c r="A7056" s="8">
        <v>7048</v>
      </c>
      <c r="B7056" s="8">
        <v>15</v>
      </c>
      <c r="C7056" s="8">
        <v>101161</v>
      </c>
      <c r="D7056" s="8">
        <f t="shared" si="552"/>
        <v>101.161</v>
      </c>
      <c r="E7056" s="8">
        <v>101.990493</v>
      </c>
      <c r="F7056" s="4">
        <f t="shared" si="553"/>
        <v>0.82949299999999937</v>
      </c>
      <c r="G7056" s="4">
        <f t="shared" si="554"/>
        <v>0.82949299999999937</v>
      </c>
      <c r="H7056" s="8">
        <f t="shared" si="555"/>
        <v>0.68805863704899894</v>
      </c>
      <c r="J7056" s="8">
        <v>109479</v>
      </c>
      <c r="K7056" s="8">
        <f t="shared" si="551"/>
        <v>109479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552"/>
        <v>-0.92471500000000006</v>
      </c>
      <c r="E7057" s="8">
        <v>-0.92471499999999995</v>
      </c>
      <c r="F7057" s="4">
        <f t="shared" si="553"/>
        <v>1.1102230246251565E-16</v>
      </c>
      <c r="G7057" s="4">
        <f t="shared" si="554"/>
        <v>1.1102230246251565E-16</v>
      </c>
      <c r="H7057" s="8">
        <f t="shared" si="555"/>
        <v>1.2325951644078309E-32</v>
      </c>
      <c r="J7057" s="8">
        <v>109322</v>
      </c>
      <c r="K7057" s="8">
        <f t="shared" si="551"/>
        <v>109322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552"/>
        <v>-0.61187499999999995</v>
      </c>
      <c r="E7058" s="8">
        <v>-0.61187499999999995</v>
      </c>
      <c r="F7058" s="4">
        <f t="shared" si="553"/>
        <v>0</v>
      </c>
      <c r="G7058" s="4">
        <f t="shared" si="554"/>
        <v>0</v>
      </c>
      <c r="H7058" s="8">
        <f t="shared" si="555"/>
        <v>0</v>
      </c>
      <c r="J7058" s="8">
        <v>108451</v>
      </c>
      <c r="K7058" s="8">
        <f t="shared" si="551"/>
        <v>108451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552"/>
        <v>-0.61187499999999995</v>
      </c>
      <c r="E7059" s="8">
        <v>-0.61187499999999995</v>
      </c>
      <c r="F7059" s="4">
        <f t="shared" si="553"/>
        <v>0</v>
      </c>
      <c r="G7059" s="4">
        <f t="shared" si="554"/>
        <v>0</v>
      </c>
      <c r="H7059" s="8">
        <f t="shared" si="555"/>
        <v>0</v>
      </c>
      <c r="J7059" s="8">
        <v>108102</v>
      </c>
      <c r="K7059" s="8">
        <f t="shared" si="551"/>
        <v>108102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552"/>
        <v>-0.61187499999999995</v>
      </c>
      <c r="E7060" s="8">
        <v>-0.61187499999999995</v>
      </c>
      <c r="F7060" s="4">
        <f t="shared" si="553"/>
        <v>0</v>
      </c>
      <c r="G7060" s="4">
        <f t="shared" si="554"/>
        <v>0</v>
      </c>
      <c r="H7060" s="8">
        <f t="shared" si="555"/>
        <v>0</v>
      </c>
      <c r="J7060" s="8">
        <v>108101</v>
      </c>
      <c r="K7060" s="8">
        <f t="shared" si="551"/>
        <v>108101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552"/>
        <v>-0.61187499999999995</v>
      </c>
      <c r="E7061" s="8">
        <v>-0.61187499999999995</v>
      </c>
      <c r="F7061" s="4">
        <f t="shared" si="553"/>
        <v>0</v>
      </c>
      <c r="G7061" s="4">
        <f t="shared" si="554"/>
        <v>0</v>
      </c>
      <c r="H7061" s="8">
        <f t="shared" si="555"/>
        <v>0</v>
      </c>
      <c r="J7061" s="8">
        <v>79315.5</v>
      </c>
      <c r="K7061" s="8">
        <f t="shared" si="551"/>
        <v>79315.5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552"/>
        <v>-0.61187499999999995</v>
      </c>
      <c r="E7062" s="8">
        <v>-0.61187499999999995</v>
      </c>
      <c r="F7062" s="4">
        <f t="shared" si="553"/>
        <v>0</v>
      </c>
      <c r="G7062" s="4">
        <f t="shared" si="554"/>
        <v>0</v>
      </c>
      <c r="H7062" s="8">
        <f t="shared" si="555"/>
        <v>0</v>
      </c>
      <c r="J7062" s="8">
        <v>-924.71500000000003</v>
      </c>
      <c r="K7062" s="8">
        <f t="shared" si="55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552"/>
        <v>-0.61187499999999995</v>
      </c>
      <c r="E7063" s="8">
        <v>-0.61187499999999995</v>
      </c>
      <c r="F7063" s="4">
        <f t="shared" si="553"/>
        <v>0</v>
      </c>
      <c r="G7063" s="4">
        <f t="shared" si="554"/>
        <v>0</v>
      </c>
      <c r="H7063" s="8">
        <f t="shared" si="555"/>
        <v>0</v>
      </c>
      <c r="J7063" s="8">
        <v>-611.875</v>
      </c>
      <c r="K7063" s="8">
        <f t="shared" si="55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552"/>
        <v>-0.61187499999999995</v>
      </c>
      <c r="E7064" s="8">
        <v>-0.61187499999999995</v>
      </c>
      <c r="F7064" s="4">
        <f t="shared" si="553"/>
        <v>0</v>
      </c>
      <c r="G7064" s="4">
        <f t="shared" si="554"/>
        <v>0</v>
      </c>
      <c r="H7064" s="8">
        <f t="shared" si="555"/>
        <v>0</v>
      </c>
      <c r="J7064" s="8">
        <v>-611.875</v>
      </c>
      <c r="K7064" s="8">
        <f t="shared" si="55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552"/>
        <v>-0.61187499999999995</v>
      </c>
      <c r="E7065" s="8">
        <v>-0.61187499999999995</v>
      </c>
      <c r="F7065" s="4">
        <f t="shared" si="553"/>
        <v>0</v>
      </c>
      <c r="G7065" s="4">
        <f t="shared" si="554"/>
        <v>0</v>
      </c>
      <c r="H7065" s="8">
        <f t="shared" si="555"/>
        <v>0</v>
      </c>
      <c r="J7065" s="8">
        <v>-611.875</v>
      </c>
      <c r="K7065" s="8">
        <f t="shared" si="55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552"/>
        <v>-0.61187499999999995</v>
      </c>
      <c r="E7066" s="8">
        <v>-0.61187499999999995</v>
      </c>
      <c r="F7066" s="4">
        <f t="shared" si="553"/>
        <v>0</v>
      </c>
      <c r="G7066" s="4">
        <f t="shared" si="554"/>
        <v>0</v>
      </c>
      <c r="H7066" s="8">
        <f t="shared" si="555"/>
        <v>0</v>
      </c>
      <c r="J7066" s="8">
        <v>-611.875</v>
      </c>
      <c r="K7066" s="8">
        <f t="shared" si="55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552"/>
        <v>-0.61187499999999995</v>
      </c>
      <c r="E7067" s="8">
        <v>-0.61187499999999995</v>
      </c>
      <c r="F7067" s="4">
        <f t="shared" si="553"/>
        <v>0</v>
      </c>
      <c r="G7067" s="4">
        <f t="shared" si="554"/>
        <v>0</v>
      </c>
      <c r="H7067" s="8">
        <f t="shared" si="555"/>
        <v>0</v>
      </c>
      <c r="J7067" s="8">
        <v>-611.875</v>
      </c>
      <c r="K7067" s="8">
        <f t="shared" si="55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552"/>
        <v>-0.61187499999999995</v>
      </c>
      <c r="E7068" s="8">
        <v>-0.61187499999999995</v>
      </c>
      <c r="F7068" s="4">
        <f t="shared" si="553"/>
        <v>0</v>
      </c>
      <c r="G7068" s="4">
        <f t="shared" si="554"/>
        <v>0</v>
      </c>
      <c r="H7068" s="8">
        <f t="shared" si="555"/>
        <v>0</v>
      </c>
      <c r="J7068" s="8">
        <v>-611.875</v>
      </c>
      <c r="K7068" s="8">
        <f t="shared" si="55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552"/>
        <v>-0.61187499999999995</v>
      </c>
      <c r="E7069" s="8">
        <v>-0.61187499999999995</v>
      </c>
      <c r="F7069" s="4">
        <f t="shared" si="553"/>
        <v>0</v>
      </c>
      <c r="G7069" s="4">
        <f t="shared" si="554"/>
        <v>0</v>
      </c>
      <c r="H7069" s="8">
        <f t="shared" si="555"/>
        <v>0</v>
      </c>
      <c r="J7069" s="8">
        <v>-611.875</v>
      </c>
      <c r="K7069" s="8">
        <f t="shared" si="55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552"/>
        <v>-0.61187499999999995</v>
      </c>
      <c r="E7070" s="8">
        <v>-0.61187499999999995</v>
      </c>
      <c r="F7070" s="4">
        <f t="shared" si="553"/>
        <v>0</v>
      </c>
      <c r="G7070" s="4">
        <f t="shared" si="554"/>
        <v>0</v>
      </c>
      <c r="H7070" s="8">
        <f t="shared" si="555"/>
        <v>0</v>
      </c>
      <c r="J7070" s="8">
        <v>-611.875</v>
      </c>
      <c r="K7070" s="8">
        <f t="shared" si="55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552"/>
        <v>-1.0669200000000001</v>
      </c>
      <c r="E7071" s="8">
        <v>-1.0669150000000001</v>
      </c>
      <c r="F7071" s="4">
        <f t="shared" si="553"/>
        <v>5.000000000032756E-6</v>
      </c>
      <c r="G7071" s="4">
        <f t="shared" si="554"/>
        <v>5.000000000032756E-6</v>
      </c>
      <c r="H7071" s="8">
        <f t="shared" si="555"/>
        <v>2.5000000000327561E-11</v>
      </c>
      <c r="J7071" s="8">
        <v>-611.875</v>
      </c>
      <c r="K7071" s="8">
        <f t="shared" si="551"/>
        <v>-611.875</v>
      </c>
    </row>
    <row r="7072" spans="1:11" x14ac:dyDescent="0.25">
      <c r="A7072" s="8">
        <v>7064</v>
      </c>
      <c r="B7072" s="8">
        <v>7</v>
      </c>
      <c r="C7072" s="8">
        <v>12262</v>
      </c>
      <c r="D7072" s="8">
        <f t="shared" si="552"/>
        <v>12.262</v>
      </c>
      <c r="E7072" s="8">
        <v>12.118074999999999</v>
      </c>
      <c r="F7072" s="4">
        <f t="shared" si="553"/>
        <v>-0.14392500000000119</v>
      </c>
      <c r="G7072" s="4">
        <f t="shared" si="554"/>
        <v>0.14392500000000119</v>
      </c>
      <c r="H7072" s="8">
        <f t="shared" si="555"/>
        <v>2.0714405625000341E-2</v>
      </c>
      <c r="J7072" s="8">
        <v>-611.875</v>
      </c>
      <c r="K7072" s="8">
        <f t="shared" si="551"/>
        <v>-611.875</v>
      </c>
    </row>
    <row r="7073" spans="1:11" x14ac:dyDescent="0.25">
      <c r="A7073" s="8">
        <v>7065</v>
      </c>
      <c r="B7073" s="8">
        <v>8</v>
      </c>
      <c r="C7073" s="8">
        <v>111931</v>
      </c>
      <c r="D7073" s="8">
        <f t="shared" si="552"/>
        <v>111.931</v>
      </c>
      <c r="E7073" s="8">
        <v>112.27764999999999</v>
      </c>
      <c r="F7073" s="4">
        <f t="shared" si="553"/>
        <v>0.34664999999999679</v>
      </c>
      <c r="G7073" s="4">
        <f t="shared" si="554"/>
        <v>0.34664999999999679</v>
      </c>
      <c r="H7073" s="8">
        <f t="shared" si="555"/>
        <v>0.12016622249999778</v>
      </c>
      <c r="J7073" s="8">
        <v>-611.875</v>
      </c>
      <c r="K7073" s="8">
        <f t="shared" si="551"/>
        <v>-611.875</v>
      </c>
    </row>
    <row r="7074" spans="1:11" x14ac:dyDescent="0.25">
      <c r="A7074" s="8">
        <v>7066</v>
      </c>
      <c r="B7074" s="8">
        <v>9</v>
      </c>
      <c r="C7074" s="8">
        <v>110897</v>
      </c>
      <c r="D7074" s="8">
        <f t="shared" si="552"/>
        <v>110.89700000000001</v>
      </c>
      <c r="E7074" s="8">
        <v>111.443826</v>
      </c>
      <c r="F7074" s="4">
        <f t="shared" si="553"/>
        <v>0.54682599999999582</v>
      </c>
      <c r="G7074" s="4">
        <f t="shared" si="554"/>
        <v>0.54682599999999582</v>
      </c>
      <c r="H7074" s="8">
        <f t="shared" si="555"/>
        <v>0.29901867427599543</v>
      </c>
      <c r="J7074" s="8">
        <v>-611.875</v>
      </c>
      <c r="K7074" s="8">
        <f t="shared" si="551"/>
        <v>-611.875</v>
      </c>
    </row>
    <row r="7075" spans="1:11" x14ac:dyDescent="0.25">
      <c r="A7075" s="8">
        <v>7067</v>
      </c>
      <c r="B7075" s="8">
        <v>10</v>
      </c>
      <c r="C7075" s="8">
        <v>110020</v>
      </c>
      <c r="D7075" s="8">
        <f t="shared" si="552"/>
        <v>110.02</v>
      </c>
      <c r="E7075" s="8">
        <v>110.165914</v>
      </c>
      <c r="F7075" s="4">
        <f t="shared" si="553"/>
        <v>0.14591400000000476</v>
      </c>
      <c r="G7075" s="4">
        <f t="shared" si="554"/>
        <v>0.14591400000000476</v>
      </c>
      <c r="H7075" s="8">
        <f t="shared" si="555"/>
        <v>2.1290895396001389E-2</v>
      </c>
      <c r="J7075" s="8">
        <v>-611.875</v>
      </c>
      <c r="K7075" s="8">
        <f t="shared" si="551"/>
        <v>-611.875</v>
      </c>
    </row>
    <row r="7076" spans="1:11" x14ac:dyDescent="0.25">
      <c r="A7076" s="8">
        <v>7068</v>
      </c>
      <c r="B7076" s="8">
        <v>11</v>
      </c>
      <c r="C7076" s="8">
        <v>109354</v>
      </c>
      <c r="D7076" s="8">
        <f t="shared" si="552"/>
        <v>109.354</v>
      </c>
      <c r="E7076" s="8">
        <v>109.765444</v>
      </c>
      <c r="F7076" s="4">
        <f t="shared" si="553"/>
        <v>0.41144400000000303</v>
      </c>
      <c r="G7076" s="4">
        <f t="shared" si="554"/>
        <v>0.41144400000000303</v>
      </c>
      <c r="H7076" s="8">
        <f t="shared" si="555"/>
        <v>0.1692861651360025</v>
      </c>
      <c r="J7076" s="8">
        <v>-1066.92</v>
      </c>
      <c r="K7076" s="8">
        <f t="shared" si="551"/>
        <v>-1066.92</v>
      </c>
    </row>
    <row r="7077" spans="1:11" x14ac:dyDescent="0.25">
      <c r="A7077" s="8">
        <v>7069</v>
      </c>
      <c r="B7077" s="8">
        <v>12</v>
      </c>
      <c r="C7077" s="8">
        <v>108677</v>
      </c>
      <c r="D7077" s="8">
        <f t="shared" si="552"/>
        <v>108.67700000000001</v>
      </c>
      <c r="E7077" s="8">
        <v>108.76881899999999</v>
      </c>
      <c r="F7077" s="4">
        <f t="shared" si="553"/>
        <v>9.1818999999986772E-2</v>
      </c>
      <c r="G7077" s="4">
        <f t="shared" si="554"/>
        <v>9.1818999999986772E-2</v>
      </c>
      <c r="H7077" s="8">
        <f t="shared" si="555"/>
        <v>8.4307287609975707E-3</v>
      </c>
      <c r="J7077" s="8">
        <v>23201.5</v>
      </c>
      <c r="K7077" s="8">
        <f t="shared" si="551"/>
        <v>23201.5</v>
      </c>
    </row>
    <row r="7078" spans="1:11" x14ac:dyDescent="0.25">
      <c r="A7078" s="8">
        <v>7070</v>
      </c>
      <c r="B7078" s="8">
        <v>13</v>
      </c>
      <c r="C7078" s="8">
        <v>108254</v>
      </c>
      <c r="D7078" s="8">
        <f t="shared" si="552"/>
        <v>108.254</v>
      </c>
      <c r="E7078" s="8">
        <v>108.636723</v>
      </c>
      <c r="F7078" s="4">
        <f t="shared" si="553"/>
        <v>0.38272299999999859</v>
      </c>
      <c r="G7078" s="4">
        <f t="shared" si="554"/>
        <v>0.38272299999999859</v>
      </c>
      <c r="H7078" s="8">
        <f t="shared" si="555"/>
        <v>0.14647689472899891</v>
      </c>
      <c r="J7078" s="8">
        <v>112118</v>
      </c>
      <c r="K7078" s="8">
        <f t="shared" si="551"/>
        <v>112118</v>
      </c>
    </row>
    <row r="7079" spans="1:11" x14ac:dyDescent="0.25">
      <c r="A7079" s="8">
        <v>7071</v>
      </c>
      <c r="B7079" s="8">
        <v>14</v>
      </c>
      <c r="C7079" s="8">
        <v>108062</v>
      </c>
      <c r="D7079" s="8">
        <f t="shared" si="552"/>
        <v>108.062</v>
      </c>
      <c r="E7079" s="8">
        <v>108.441621</v>
      </c>
      <c r="F7079" s="4">
        <f t="shared" si="553"/>
        <v>0.37962100000000021</v>
      </c>
      <c r="G7079" s="4">
        <f t="shared" si="554"/>
        <v>0.37962100000000021</v>
      </c>
      <c r="H7079" s="8">
        <f t="shared" si="555"/>
        <v>0.14411210364100016</v>
      </c>
      <c r="J7079" s="8">
        <v>111169</v>
      </c>
      <c r="K7079" s="8">
        <f t="shared" si="551"/>
        <v>111169</v>
      </c>
    </row>
    <row r="7080" spans="1:11" x14ac:dyDescent="0.25">
      <c r="A7080" s="8">
        <v>7072</v>
      </c>
      <c r="B7080" s="8">
        <v>15</v>
      </c>
      <c r="C7080" s="8">
        <v>89056.9</v>
      </c>
      <c r="D7080" s="8">
        <f t="shared" si="552"/>
        <v>89.056899999999999</v>
      </c>
      <c r="E7080" s="8">
        <v>89.636052000000007</v>
      </c>
      <c r="F7080" s="4">
        <f t="shared" si="553"/>
        <v>0.57915200000000766</v>
      </c>
      <c r="G7080" s="4">
        <f t="shared" si="554"/>
        <v>0.57915200000000766</v>
      </c>
      <c r="H7080" s="8">
        <f t="shared" si="555"/>
        <v>0.33541703910400888</v>
      </c>
      <c r="J7080" s="8">
        <v>110852</v>
      </c>
      <c r="K7080" s="8">
        <f t="shared" si="551"/>
        <v>110852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552"/>
        <v>-0.92471500000000006</v>
      </c>
      <c r="E7081" s="8">
        <v>-0.92471499999999995</v>
      </c>
      <c r="F7081" s="4">
        <f t="shared" si="553"/>
        <v>1.1102230246251565E-16</v>
      </c>
      <c r="G7081" s="4">
        <f t="shared" si="554"/>
        <v>1.1102230246251565E-16</v>
      </c>
      <c r="H7081" s="8">
        <f t="shared" si="555"/>
        <v>1.2325951644078309E-32</v>
      </c>
      <c r="J7081" s="8">
        <v>109668</v>
      </c>
      <c r="K7081" s="8">
        <f t="shared" si="551"/>
        <v>109668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552"/>
        <v>-0.61187499999999995</v>
      </c>
      <c r="E7082" s="8">
        <v>-0.61187499999999995</v>
      </c>
      <c r="F7082" s="4">
        <f t="shared" si="553"/>
        <v>0</v>
      </c>
      <c r="G7082" s="4">
        <f t="shared" si="554"/>
        <v>0</v>
      </c>
      <c r="H7082" s="8">
        <f t="shared" si="555"/>
        <v>0</v>
      </c>
      <c r="J7082" s="8">
        <v>108952</v>
      </c>
      <c r="K7082" s="8">
        <f t="shared" si="551"/>
        <v>108952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552"/>
        <v>-0.61187499999999995</v>
      </c>
      <c r="E7083" s="8">
        <v>-0.61187499999999995</v>
      </c>
      <c r="F7083" s="4">
        <f t="shared" si="553"/>
        <v>0</v>
      </c>
      <c r="G7083" s="4">
        <f t="shared" si="554"/>
        <v>0</v>
      </c>
      <c r="H7083" s="8">
        <f t="shared" si="555"/>
        <v>0</v>
      </c>
      <c r="J7083" s="8">
        <v>108823</v>
      </c>
      <c r="K7083" s="8">
        <f t="shared" si="551"/>
        <v>108823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552"/>
        <v>-0.61187499999999995</v>
      </c>
      <c r="E7084" s="8">
        <v>-0.61187499999999995</v>
      </c>
      <c r="F7084" s="4">
        <f t="shared" si="553"/>
        <v>0</v>
      </c>
      <c r="G7084" s="4">
        <f t="shared" si="554"/>
        <v>0</v>
      </c>
      <c r="H7084" s="8">
        <f t="shared" si="555"/>
        <v>0</v>
      </c>
      <c r="J7084" s="8">
        <v>108619</v>
      </c>
      <c r="K7084" s="8">
        <f t="shared" ref="K7084:K7147" si="556">J7084</f>
        <v>108619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552"/>
        <v>-0.61187499999999995</v>
      </c>
      <c r="E7085" s="8">
        <v>-0.61187499999999995</v>
      </c>
      <c r="F7085" s="4">
        <f t="shared" si="553"/>
        <v>0</v>
      </c>
      <c r="G7085" s="4">
        <f t="shared" si="554"/>
        <v>0</v>
      </c>
      <c r="H7085" s="8">
        <f t="shared" si="555"/>
        <v>0</v>
      </c>
      <c r="J7085" s="8">
        <v>102027</v>
      </c>
      <c r="K7085" s="8">
        <f t="shared" si="556"/>
        <v>102027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552"/>
        <v>-0.61187499999999995</v>
      </c>
      <c r="E7086" s="8">
        <v>-0.61187499999999995</v>
      </c>
      <c r="F7086" s="4">
        <f t="shared" si="553"/>
        <v>0</v>
      </c>
      <c r="G7086" s="4">
        <f t="shared" si="554"/>
        <v>0</v>
      </c>
      <c r="H7086" s="8">
        <f t="shared" si="555"/>
        <v>0</v>
      </c>
      <c r="J7086" s="8">
        <v>-924.71500000000003</v>
      </c>
      <c r="K7086" s="8">
        <f t="shared" si="556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552"/>
        <v>-0.61187499999999995</v>
      </c>
      <c r="E7087" s="8">
        <v>-0.61187499999999995</v>
      </c>
      <c r="F7087" s="4">
        <f t="shared" si="553"/>
        <v>0</v>
      </c>
      <c r="G7087" s="4">
        <f t="shared" si="554"/>
        <v>0</v>
      </c>
      <c r="H7087" s="8">
        <f t="shared" si="555"/>
        <v>0</v>
      </c>
      <c r="J7087" s="8">
        <v>-611.875</v>
      </c>
      <c r="K7087" s="8">
        <f t="shared" si="556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552"/>
        <v>-0.61187499999999995</v>
      </c>
      <c r="E7088" s="8">
        <v>-0.61187499999999995</v>
      </c>
      <c r="F7088" s="4">
        <f t="shared" si="553"/>
        <v>0</v>
      </c>
      <c r="G7088" s="4">
        <f t="shared" si="554"/>
        <v>0</v>
      </c>
      <c r="H7088" s="8">
        <f t="shared" si="555"/>
        <v>0</v>
      </c>
      <c r="J7088" s="8">
        <v>-611.875</v>
      </c>
      <c r="K7088" s="8">
        <f t="shared" si="556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552"/>
        <v>-0.61187499999999995</v>
      </c>
      <c r="E7089" s="8">
        <v>-0.61187499999999995</v>
      </c>
      <c r="F7089" s="4">
        <f t="shared" si="553"/>
        <v>0</v>
      </c>
      <c r="G7089" s="4">
        <f t="shared" si="554"/>
        <v>0</v>
      </c>
      <c r="H7089" s="8">
        <f t="shared" si="555"/>
        <v>0</v>
      </c>
      <c r="J7089" s="8">
        <v>-611.875</v>
      </c>
      <c r="K7089" s="8">
        <f t="shared" si="556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552"/>
        <v>-0.61187499999999995</v>
      </c>
      <c r="E7090" s="8">
        <v>-0.61187499999999995</v>
      </c>
      <c r="F7090" s="4">
        <f t="shared" si="553"/>
        <v>0</v>
      </c>
      <c r="G7090" s="4">
        <f t="shared" si="554"/>
        <v>0</v>
      </c>
      <c r="H7090" s="8">
        <f t="shared" si="555"/>
        <v>0</v>
      </c>
      <c r="J7090" s="8">
        <v>-611.875</v>
      </c>
      <c r="K7090" s="8">
        <f t="shared" si="556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552"/>
        <v>-0.61187499999999995</v>
      </c>
      <c r="E7091" s="8">
        <v>-0.61187499999999995</v>
      </c>
      <c r="F7091" s="4">
        <f t="shared" si="553"/>
        <v>0</v>
      </c>
      <c r="G7091" s="4">
        <f t="shared" si="554"/>
        <v>0</v>
      </c>
      <c r="H7091" s="8">
        <f t="shared" si="555"/>
        <v>0</v>
      </c>
      <c r="J7091" s="8">
        <v>-611.875</v>
      </c>
      <c r="K7091" s="8">
        <f t="shared" si="556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552"/>
        <v>-0.61187499999999995</v>
      </c>
      <c r="E7092" s="8">
        <v>-0.61187499999999995</v>
      </c>
      <c r="F7092" s="4">
        <f t="shared" si="553"/>
        <v>0</v>
      </c>
      <c r="G7092" s="4">
        <f t="shared" si="554"/>
        <v>0</v>
      </c>
      <c r="H7092" s="8">
        <f t="shared" si="555"/>
        <v>0</v>
      </c>
      <c r="J7092" s="8">
        <v>-611.875</v>
      </c>
      <c r="K7092" s="8">
        <f t="shared" si="556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552"/>
        <v>-0.61187499999999995</v>
      </c>
      <c r="E7093" s="8">
        <v>-0.61187499999999995</v>
      </c>
      <c r="F7093" s="4">
        <f t="shared" si="553"/>
        <v>0</v>
      </c>
      <c r="G7093" s="4">
        <f t="shared" si="554"/>
        <v>0</v>
      </c>
      <c r="H7093" s="8">
        <f t="shared" si="555"/>
        <v>0</v>
      </c>
      <c r="J7093" s="8">
        <v>-611.875</v>
      </c>
      <c r="K7093" s="8">
        <f t="shared" si="556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552"/>
        <v>-0.61187499999999995</v>
      </c>
      <c r="E7094" s="8">
        <v>-0.61187499999999995</v>
      </c>
      <c r="F7094" s="4">
        <f t="shared" si="553"/>
        <v>0</v>
      </c>
      <c r="G7094" s="4">
        <f t="shared" si="554"/>
        <v>0</v>
      </c>
      <c r="H7094" s="8">
        <f t="shared" si="555"/>
        <v>0</v>
      </c>
      <c r="J7094" s="8">
        <v>-611.875</v>
      </c>
      <c r="K7094" s="8">
        <f t="shared" si="556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552"/>
        <v>-1.0669200000000001</v>
      </c>
      <c r="E7095" s="8">
        <v>-1.0669150000000001</v>
      </c>
      <c r="F7095" s="4">
        <f t="shared" si="553"/>
        <v>5.000000000032756E-6</v>
      </c>
      <c r="G7095" s="4">
        <f t="shared" si="554"/>
        <v>5.000000000032756E-6</v>
      </c>
      <c r="H7095" s="8">
        <f t="shared" si="555"/>
        <v>2.5000000000327561E-11</v>
      </c>
      <c r="J7095" s="8">
        <v>-611.875</v>
      </c>
      <c r="K7095" s="8">
        <f t="shared" si="556"/>
        <v>-611.875</v>
      </c>
    </row>
    <row r="7096" spans="1:11" x14ac:dyDescent="0.25">
      <c r="A7096" s="8">
        <v>7088</v>
      </c>
      <c r="B7096" s="8">
        <v>7</v>
      </c>
      <c r="C7096" s="8">
        <v>17729.7</v>
      </c>
      <c r="D7096" s="8">
        <f t="shared" si="552"/>
        <v>17.729700000000001</v>
      </c>
      <c r="E7096" s="8">
        <v>17.557378</v>
      </c>
      <c r="F7096" s="4">
        <f t="shared" si="553"/>
        <v>-0.1723220000000012</v>
      </c>
      <c r="G7096" s="4">
        <f t="shared" si="554"/>
        <v>0.1723220000000012</v>
      </c>
      <c r="H7096" s="8">
        <f t="shared" si="555"/>
        <v>2.9694871684000413E-2</v>
      </c>
      <c r="J7096" s="8">
        <v>-611.875</v>
      </c>
      <c r="K7096" s="8">
        <f t="shared" si="556"/>
        <v>-611.875</v>
      </c>
    </row>
    <row r="7097" spans="1:11" x14ac:dyDescent="0.25">
      <c r="A7097" s="8">
        <v>7089</v>
      </c>
      <c r="B7097" s="8">
        <v>8</v>
      </c>
      <c r="C7097" s="8">
        <v>111565</v>
      </c>
      <c r="D7097" s="8">
        <f t="shared" si="552"/>
        <v>111.565</v>
      </c>
      <c r="E7097" s="8">
        <v>111.83928899999999</v>
      </c>
      <c r="F7097" s="4">
        <f t="shared" si="553"/>
        <v>0.27428899999999601</v>
      </c>
      <c r="G7097" s="4">
        <f t="shared" si="554"/>
        <v>0.27428899999999601</v>
      </c>
      <c r="H7097" s="8">
        <f t="shared" si="555"/>
        <v>7.5234455520997806E-2</v>
      </c>
      <c r="J7097" s="8">
        <v>-611.875</v>
      </c>
      <c r="K7097" s="8">
        <f t="shared" si="556"/>
        <v>-611.875</v>
      </c>
    </row>
    <row r="7098" spans="1:11" x14ac:dyDescent="0.25">
      <c r="A7098" s="8">
        <v>7090</v>
      </c>
      <c r="B7098" s="8">
        <v>9</v>
      </c>
      <c r="C7098" s="8">
        <v>110476</v>
      </c>
      <c r="D7098" s="8">
        <f t="shared" si="552"/>
        <v>110.476</v>
      </c>
      <c r="E7098" s="8">
        <v>110.63131</v>
      </c>
      <c r="F7098" s="4">
        <f t="shared" si="553"/>
        <v>0.15531000000000006</v>
      </c>
      <c r="G7098" s="4">
        <f t="shared" si="554"/>
        <v>0.15531000000000006</v>
      </c>
      <c r="H7098" s="8">
        <f t="shared" si="555"/>
        <v>2.412119610000002E-2</v>
      </c>
      <c r="J7098" s="8">
        <v>-611.875</v>
      </c>
      <c r="K7098" s="8">
        <f t="shared" si="556"/>
        <v>-611.875</v>
      </c>
    </row>
    <row r="7099" spans="1:11" x14ac:dyDescent="0.25">
      <c r="A7099" s="8">
        <v>7091</v>
      </c>
      <c r="B7099" s="8">
        <v>10</v>
      </c>
      <c r="C7099" s="8">
        <v>109584</v>
      </c>
      <c r="D7099" s="8">
        <f t="shared" si="552"/>
        <v>109.584</v>
      </c>
      <c r="E7099" s="8">
        <v>110.26722700000001</v>
      </c>
      <c r="F7099" s="4">
        <f t="shared" si="553"/>
        <v>0.68322700000000225</v>
      </c>
      <c r="G7099" s="4">
        <f t="shared" si="554"/>
        <v>0.68322700000000225</v>
      </c>
      <c r="H7099" s="8">
        <f t="shared" si="555"/>
        <v>0.4667991335290031</v>
      </c>
      <c r="J7099" s="8">
        <v>-611.875</v>
      </c>
      <c r="K7099" s="8">
        <f t="shared" si="556"/>
        <v>-611.875</v>
      </c>
    </row>
    <row r="7100" spans="1:11" x14ac:dyDescent="0.25">
      <c r="A7100" s="8">
        <v>7092</v>
      </c>
      <c r="B7100" s="8">
        <v>11</v>
      </c>
      <c r="C7100" s="8">
        <v>108890</v>
      </c>
      <c r="D7100" s="8">
        <f t="shared" si="552"/>
        <v>108.89</v>
      </c>
      <c r="E7100" s="8">
        <v>109.00539499999999</v>
      </c>
      <c r="F7100" s="4">
        <f t="shared" si="553"/>
        <v>0.11539499999999236</v>
      </c>
      <c r="G7100" s="4">
        <f t="shared" si="554"/>
        <v>0.11539499999999236</v>
      </c>
      <c r="H7100" s="8">
        <f t="shared" si="555"/>
        <v>1.3316006024998238E-2</v>
      </c>
      <c r="J7100" s="8">
        <v>-1066.92</v>
      </c>
      <c r="K7100" s="8">
        <f t="shared" si="556"/>
        <v>-1066.92</v>
      </c>
    </row>
    <row r="7101" spans="1:11" x14ac:dyDescent="0.25">
      <c r="A7101" s="8">
        <v>7093</v>
      </c>
      <c r="B7101" s="8">
        <v>12</v>
      </c>
      <c r="C7101" s="8">
        <v>108157</v>
      </c>
      <c r="D7101" s="8">
        <f t="shared" si="552"/>
        <v>108.157</v>
      </c>
      <c r="E7101" s="8">
        <v>108.161906</v>
      </c>
      <c r="F7101" s="4">
        <f t="shared" si="553"/>
        <v>4.906000000005406E-3</v>
      </c>
      <c r="G7101" s="4">
        <f t="shared" si="554"/>
        <v>4.906000000005406E-3</v>
      </c>
      <c r="H7101" s="8">
        <f t="shared" si="555"/>
        <v>2.4068836000053045E-5</v>
      </c>
      <c r="J7101" s="8">
        <v>12126.3</v>
      </c>
      <c r="K7101" s="8">
        <f t="shared" si="556"/>
        <v>12126.3</v>
      </c>
    </row>
    <row r="7102" spans="1:11" x14ac:dyDescent="0.25">
      <c r="A7102" s="8">
        <v>7094</v>
      </c>
      <c r="B7102" s="8">
        <v>13</v>
      </c>
      <c r="C7102" s="8">
        <v>107738</v>
      </c>
      <c r="D7102" s="8">
        <f t="shared" si="552"/>
        <v>107.738</v>
      </c>
      <c r="E7102" s="8">
        <v>107.73725</v>
      </c>
      <c r="F7102" s="4">
        <f t="shared" si="553"/>
        <v>-7.4999999999647571E-4</v>
      </c>
      <c r="G7102" s="4">
        <f t="shared" si="554"/>
        <v>7.4999999999647571E-4</v>
      </c>
      <c r="H7102" s="8">
        <f t="shared" si="555"/>
        <v>5.6249999999471358E-7</v>
      </c>
      <c r="J7102" s="8">
        <v>112154</v>
      </c>
      <c r="K7102" s="8">
        <f t="shared" si="556"/>
        <v>112154</v>
      </c>
    </row>
    <row r="7103" spans="1:11" x14ac:dyDescent="0.25">
      <c r="A7103" s="8">
        <v>7095</v>
      </c>
      <c r="B7103" s="8">
        <v>14</v>
      </c>
      <c r="C7103" s="8">
        <v>107588</v>
      </c>
      <c r="D7103" s="8">
        <f t="shared" si="552"/>
        <v>107.58799999999999</v>
      </c>
      <c r="E7103" s="8">
        <v>107.9055</v>
      </c>
      <c r="F7103" s="4">
        <f t="shared" si="553"/>
        <v>0.31750000000000966</v>
      </c>
      <c r="G7103" s="4">
        <f t="shared" si="554"/>
        <v>0.31750000000000966</v>
      </c>
      <c r="H7103" s="8">
        <f t="shared" si="555"/>
        <v>0.10080625000000613</v>
      </c>
      <c r="J7103" s="8">
        <v>111240</v>
      </c>
      <c r="K7103" s="8">
        <f t="shared" si="556"/>
        <v>111240</v>
      </c>
    </row>
    <row r="7104" spans="1:11" x14ac:dyDescent="0.25">
      <c r="A7104" s="8">
        <v>7096</v>
      </c>
      <c r="B7104" s="8">
        <v>15</v>
      </c>
      <c r="C7104" s="8">
        <v>91907.8</v>
      </c>
      <c r="D7104" s="8">
        <f t="shared" si="552"/>
        <v>91.907800000000009</v>
      </c>
      <c r="E7104" s="8">
        <v>92.485067999999998</v>
      </c>
      <c r="F7104" s="4">
        <f t="shared" si="553"/>
        <v>0.57726799999998946</v>
      </c>
      <c r="G7104" s="4">
        <f t="shared" si="554"/>
        <v>0.57726799999998946</v>
      </c>
      <c r="H7104" s="8">
        <f t="shared" si="555"/>
        <v>0.33323834382398781</v>
      </c>
      <c r="J7104" s="8">
        <v>110098</v>
      </c>
      <c r="K7104" s="8">
        <f t="shared" si="556"/>
        <v>110098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552"/>
        <v>-0.92471500000000006</v>
      </c>
      <c r="E7105" s="8">
        <v>-0.92471499999999995</v>
      </c>
      <c r="F7105" s="4">
        <f t="shared" si="553"/>
        <v>1.1102230246251565E-16</v>
      </c>
      <c r="G7105" s="4">
        <f t="shared" si="554"/>
        <v>1.1102230246251565E-16</v>
      </c>
      <c r="H7105" s="8">
        <f t="shared" si="555"/>
        <v>1.2325951644078309E-32</v>
      </c>
      <c r="J7105" s="8">
        <v>109719</v>
      </c>
      <c r="K7105" s="8">
        <f t="shared" si="556"/>
        <v>109719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552"/>
        <v>-0.61187499999999995</v>
      </c>
      <c r="E7106" s="8">
        <v>-0.61187499999999995</v>
      </c>
      <c r="F7106" s="4">
        <f t="shared" si="553"/>
        <v>0</v>
      </c>
      <c r="G7106" s="4">
        <f t="shared" si="554"/>
        <v>0</v>
      </c>
      <c r="H7106" s="8">
        <f t="shared" si="555"/>
        <v>0</v>
      </c>
      <c r="J7106" s="8">
        <v>108752</v>
      </c>
      <c r="K7106" s="8">
        <f t="shared" si="556"/>
        <v>108752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552"/>
        <v>-0.61187499999999995</v>
      </c>
      <c r="E7107" s="8">
        <v>-0.61187499999999995</v>
      </c>
      <c r="F7107" s="4">
        <f t="shared" si="553"/>
        <v>0</v>
      </c>
      <c r="G7107" s="4">
        <f t="shared" si="554"/>
        <v>0</v>
      </c>
      <c r="H7107" s="8">
        <f t="shared" si="555"/>
        <v>0</v>
      </c>
      <c r="J7107" s="8">
        <v>108742</v>
      </c>
      <c r="K7107" s="8">
        <f t="shared" si="556"/>
        <v>108742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552"/>
        <v>-0.61187499999999995</v>
      </c>
      <c r="E7108" s="8">
        <v>-0.61187499999999995</v>
      </c>
      <c r="F7108" s="4">
        <f t="shared" si="553"/>
        <v>0</v>
      </c>
      <c r="G7108" s="4">
        <f t="shared" si="554"/>
        <v>0</v>
      </c>
      <c r="H7108" s="8">
        <f t="shared" si="555"/>
        <v>0</v>
      </c>
      <c r="J7108" s="8">
        <v>108442</v>
      </c>
      <c r="K7108" s="8">
        <f t="shared" si="556"/>
        <v>108442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552"/>
        <v>-0.61187499999999995</v>
      </c>
      <c r="E7109" s="8">
        <v>-0.61187499999999995</v>
      </c>
      <c r="F7109" s="4">
        <f t="shared" si="553"/>
        <v>0</v>
      </c>
      <c r="G7109" s="4">
        <f t="shared" si="554"/>
        <v>0</v>
      </c>
      <c r="H7109" s="8">
        <f t="shared" si="555"/>
        <v>0</v>
      </c>
      <c r="J7109" s="8">
        <v>89731.7</v>
      </c>
      <c r="K7109" s="8">
        <f t="shared" si="556"/>
        <v>89731.7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552"/>
        <v>-0.61187499999999995</v>
      </c>
      <c r="E7110" s="8">
        <v>-0.61187499999999995</v>
      </c>
      <c r="F7110" s="4">
        <f t="shared" si="553"/>
        <v>0</v>
      </c>
      <c r="G7110" s="4">
        <f t="shared" si="554"/>
        <v>0</v>
      </c>
      <c r="H7110" s="8">
        <f t="shared" si="555"/>
        <v>0</v>
      </c>
      <c r="J7110" s="8">
        <v>-924.71500000000003</v>
      </c>
      <c r="K7110" s="8">
        <f t="shared" si="556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552"/>
        <v>-0.61187499999999995</v>
      </c>
      <c r="E7111" s="8">
        <v>-0.61187499999999995</v>
      </c>
      <c r="F7111" s="4">
        <f t="shared" si="553"/>
        <v>0</v>
      </c>
      <c r="G7111" s="4">
        <f t="shared" si="554"/>
        <v>0</v>
      </c>
      <c r="H7111" s="8">
        <f t="shared" si="555"/>
        <v>0</v>
      </c>
      <c r="J7111" s="8">
        <v>-611.875</v>
      </c>
      <c r="K7111" s="8">
        <f t="shared" si="556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552"/>
        <v>-0.61187499999999995</v>
      </c>
      <c r="E7112" s="8">
        <v>-0.61187499999999995</v>
      </c>
      <c r="F7112" s="4">
        <f t="shared" si="553"/>
        <v>0</v>
      </c>
      <c r="G7112" s="4">
        <f t="shared" si="554"/>
        <v>0</v>
      </c>
      <c r="H7112" s="8">
        <f t="shared" si="555"/>
        <v>0</v>
      </c>
      <c r="J7112" s="8">
        <v>-611.875</v>
      </c>
      <c r="K7112" s="8">
        <f t="shared" si="556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557">C7113/1000</f>
        <v>-0.61187499999999995</v>
      </c>
      <c r="E7113" s="8">
        <v>-0.61187499999999995</v>
      </c>
      <c r="F7113" s="4">
        <f t="shared" ref="F7113:F7176" si="558">(E7113- D7113)</f>
        <v>0</v>
      </c>
      <c r="G7113" s="4">
        <f t="shared" ref="G7113:G7176" si="559">ABS(F7113)</f>
        <v>0</v>
      </c>
      <c r="H7113" s="8">
        <f t="shared" ref="H7113:H7176" si="560">(G7113^2)</f>
        <v>0</v>
      </c>
      <c r="J7113" s="8">
        <v>-611.875</v>
      </c>
      <c r="K7113" s="8">
        <f t="shared" si="556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557"/>
        <v>-0.61187499999999995</v>
      </c>
      <c r="E7114" s="8">
        <v>-0.61187499999999995</v>
      </c>
      <c r="F7114" s="4">
        <f t="shared" si="558"/>
        <v>0</v>
      </c>
      <c r="G7114" s="4">
        <f t="shared" si="559"/>
        <v>0</v>
      </c>
      <c r="H7114" s="8">
        <f t="shared" si="560"/>
        <v>0</v>
      </c>
      <c r="J7114" s="8">
        <v>-611.875</v>
      </c>
      <c r="K7114" s="8">
        <f t="shared" si="556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557"/>
        <v>-0.61187499999999995</v>
      </c>
      <c r="E7115" s="8">
        <v>-0.61187499999999995</v>
      </c>
      <c r="F7115" s="4">
        <f t="shared" si="558"/>
        <v>0</v>
      </c>
      <c r="G7115" s="4">
        <f t="shared" si="559"/>
        <v>0</v>
      </c>
      <c r="H7115" s="8">
        <f t="shared" si="560"/>
        <v>0</v>
      </c>
      <c r="J7115" s="8">
        <v>-611.875</v>
      </c>
      <c r="K7115" s="8">
        <f t="shared" si="556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557"/>
        <v>-0.61187499999999995</v>
      </c>
      <c r="E7116" s="8">
        <v>-0.61187499999999995</v>
      </c>
      <c r="F7116" s="4">
        <f t="shared" si="558"/>
        <v>0</v>
      </c>
      <c r="G7116" s="4">
        <f t="shared" si="559"/>
        <v>0</v>
      </c>
      <c r="H7116" s="8">
        <f t="shared" si="560"/>
        <v>0</v>
      </c>
      <c r="J7116" s="8">
        <v>-611.875</v>
      </c>
      <c r="K7116" s="8">
        <f t="shared" si="556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557"/>
        <v>-0.61187499999999995</v>
      </c>
      <c r="E7117" s="8">
        <v>-0.61187499999999995</v>
      </c>
      <c r="F7117" s="4">
        <f t="shared" si="558"/>
        <v>0</v>
      </c>
      <c r="G7117" s="4">
        <f t="shared" si="559"/>
        <v>0</v>
      </c>
      <c r="H7117" s="8">
        <f t="shared" si="560"/>
        <v>0</v>
      </c>
      <c r="J7117" s="8">
        <v>-611.875</v>
      </c>
      <c r="K7117" s="8">
        <f t="shared" si="556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557"/>
        <v>-0.61187499999999995</v>
      </c>
      <c r="E7118" s="8">
        <v>-0.61187499999999995</v>
      </c>
      <c r="F7118" s="4">
        <f t="shared" si="558"/>
        <v>0</v>
      </c>
      <c r="G7118" s="4">
        <f t="shared" si="559"/>
        <v>0</v>
      </c>
      <c r="H7118" s="8">
        <f t="shared" si="560"/>
        <v>0</v>
      </c>
      <c r="J7118" s="8">
        <v>-611.875</v>
      </c>
      <c r="K7118" s="8">
        <f t="shared" si="556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557"/>
        <v>-1.0669200000000001</v>
      </c>
      <c r="E7119" s="8">
        <v>-1.0669150000000001</v>
      </c>
      <c r="F7119" s="4">
        <f t="shared" si="558"/>
        <v>5.000000000032756E-6</v>
      </c>
      <c r="G7119" s="4">
        <f t="shared" si="559"/>
        <v>5.000000000032756E-6</v>
      </c>
      <c r="H7119" s="8">
        <f t="shared" si="560"/>
        <v>2.5000000000327561E-11</v>
      </c>
      <c r="J7119" s="8">
        <v>-611.875</v>
      </c>
      <c r="K7119" s="8">
        <f t="shared" si="556"/>
        <v>-611.875</v>
      </c>
    </row>
    <row r="7120" spans="1:11" x14ac:dyDescent="0.25">
      <c r="A7120" s="8">
        <v>7112</v>
      </c>
      <c r="B7120" s="8">
        <v>7</v>
      </c>
      <c r="C7120" s="8">
        <v>21267</v>
      </c>
      <c r="D7120" s="8">
        <f t="shared" si="557"/>
        <v>21.266999999999999</v>
      </c>
      <c r="E7120" s="8">
        <v>21.246233</v>
      </c>
      <c r="F7120" s="4">
        <f t="shared" si="558"/>
        <v>-2.0766999999999314E-2</v>
      </c>
      <c r="G7120" s="4">
        <f t="shared" si="559"/>
        <v>2.0766999999999314E-2</v>
      </c>
      <c r="H7120" s="8">
        <f t="shared" si="560"/>
        <v>4.3126828899997147E-4</v>
      </c>
      <c r="J7120" s="8">
        <v>-611.875</v>
      </c>
      <c r="K7120" s="8">
        <f t="shared" si="556"/>
        <v>-611.875</v>
      </c>
    </row>
    <row r="7121" spans="1:11" x14ac:dyDescent="0.25">
      <c r="A7121" s="8">
        <v>7113</v>
      </c>
      <c r="B7121" s="8">
        <v>8</v>
      </c>
      <c r="C7121" s="8">
        <v>111289</v>
      </c>
      <c r="D7121" s="8">
        <f t="shared" si="557"/>
        <v>111.289</v>
      </c>
      <c r="E7121" s="8">
        <v>111.557852</v>
      </c>
      <c r="F7121" s="4">
        <f t="shared" si="558"/>
        <v>0.26885199999999543</v>
      </c>
      <c r="G7121" s="4">
        <f t="shared" si="559"/>
        <v>0.26885199999999543</v>
      </c>
      <c r="H7121" s="8">
        <f t="shared" si="560"/>
        <v>7.2281397903997541E-2</v>
      </c>
      <c r="J7121" s="8">
        <v>-611.875</v>
      </c>
      <c r="K7121" s="8">
        <f t="shared" si="556"/>
        <v>-611.875</v>
      </c>
    </row>
    <row r="7122" spans="1:11" x14ac:dyDescent="0.25">
      <c r="A7122" s="8">
        <v>7114</v>
      </c>
      <c r="B7122" s="8">
        <v>9</v>
      </c>
      <c r="C7122" s="8">
        <v>110015</v>
      </c>
      <c r="D7122" s="8">
        <f t="shared" si="557"/>
        <v>110.015</v>
      </c>
      <c r="E7122" s="8">
        <v>110.107449</v>
      </c>
      <c r="F7122" s="4">
        <f t="shared" si="558"/>
        <v>9.2449000000002002E-2</v>
      </c>
      <c r="G7122" s="4">
        <f t="shared" si="559"/>
        <v>9.2449000000002002E-2</v>
      </c>
      <c r="H7122" s="8">
        <f t="shared" si="560"/>
        <v>8.546817601000371E-3</v>
      </c>
      <c r="J7122" s="8">
        <v>-611.875</v>
      </c>
      <c r="K7122" s="8">
        <f t="shared" si="556"/>
        <v>-611.875</v>
      </c>
    </row>
    <row r="7123" spans="1:11" x14ac:dyDescent="0.25">
      <c r="A7123" s="8">
        <v>7115</v>
      </c>
      <c r="B7123" s="8">
        <v>10</v>
      </c>
      <c r="C7123" s="8">
        <v>109039</v>
      </c>
      <c r="D7123" s="8">
        <f t="shared" si="557"/>
        <v>109.039</v>
      </c>
      <c r="E7123" s="8">
        <v>109.525046</v>
      </c>
      <c r="F7123" s="4">
        <f t="shared" si="558"/>
        <v>0.48604600000000175</v>
      </c>
      <c r="G7123" s="4">
        <f t="shared" si="559"/>
        <v>0.48604600000000175</v>
      </c>
      <c r="H7123" s="8">
        <f t="shared" si="560"/>
        <v>0.2362407141160017</v>
      </c>
      <c r="J7123" s="8">
        <v>-611.875</v>
      </c>
      <c r="K7123" s="8">
        <f t="shared" si="556"/>
        <v>-611.875</v>
      </c>
    </row>
    <row r="7124" spans="1:11" x14ac:dyDescent="0.25">
      <c r="A7124" s="8">
        <v>7116</v>
      </c>
      <c r="B7124" s="8">
        <v>11</v>
      </c>
      <c r="C7124" s="8">
        <v>108460</v>
      </c>
      <c r="D7124" s="8">
        <f t="shared" si="557"/>
        <v>108.46</v>
      </c>
      <c r="E7124" s="8">
        <v>108.766594</v>
      </c>
      <c r="F7124" s="4">
        <f t="shared" si="558"/>
        <v>0.30659400000000403</v>
      </c>
      <c r="G7124" s="4">
        <f t="shared" si="559"/>
        <v>0.30659400000000403</v>
      </c>
      <c r="H7124" s="8">
        <f t="shared" si="560"/>
        <v>9.399988083600247E-2</v>
      </c>
      <c r="J7124" s="8">
        <v>-1066.92</v>
      </c>
      <c r="K7124" s="8">
        <f t="shared" si="556"/>
        <v>-1066.92</v>
      </c>
    </row>
    <row r="7125" spans="1:11" x14ac:dyDescent="0.25">
      <c r="A7125" s="8">
        <v>7117</v>
      </c>
      <c r="B7125" s="8">
        <v>12</v>
      </c>
      <c r="C7125" s="8">
        <v>107889</v>
      </c>
      <c r="D7125" s="8">
        <f t="shared" si="557"/>
        <v>107.889</v>
      </c>
      <c r="E7125" s="8">
        <v>107.871242</v>
      </c>
      <c r="F7125" s="4">
        <f t="shared" si="558"/>
        <v>-1.7758000000000607E-2</v>
      </c>
      <c r="G7125" s="4">
        <f t="shared" si="559"/>
        <v>1.7758000000000607E-2</v>
      </c>
      <c r="H7125" s="8">
        <f t="shared" si="560"/>
        <v>3.1534656400002153E-4</v>
      </c>
      <c r="J7125" s="8">
        <v>17560.400000000001</v>
      </c>
      <c r="K7125" s="8">
        <f t="shared" si="556"/>
        <v>17560.400000000001</v>
      </c>
    </row>
    <row r="7126" spans="1:11" x14ac:dyDescent="0.25">
      <c r="A7126" s="8">
        <v>7118</v>
      </c>
      <c r="B7126" s="8">
        <v>13</v>
      </c>
      <c r="C7126" s="8">
        <v>107554</v>
      </c>
      <c r="D7126" s="8">
        <f t="shared" si="557"/>
        <v>107.554</v>
      </c>
      <c r="E7126" s="8">
        <v>107.862759</v>
      </c>
      <c r="F7126" s="4">
        <f t="shared" si="558"/>
        <v>0.3087589999999949</v>
      </c>
      <c r="G7126" s="4">
        <f t="shared" si="559"/>
        <v>0.3087589999999949</v>
      </c>
      <c r="H7126" s="8">
        <f t="shared" si="560"/>
        <v>9.5332120080996854E-2</v>
      </c>
      <c r="J7126" s="8">
        <v>111770</v>
      </c>
      <c r="K7126" s="8">
        <f t="shared" si="556"/>
        <v>111770</v>
      </c>
    </row>
    <row r="7127" spans="1:11" x14ac:dyDescent="0.25">
      <c r="A7127" s="8">
        <v>7119</v>
      </c>
      <c r="B7127" s="8">
        <v>14</v>
      </c>
      <c r="C7127" s="8">
        <v>107449</v>
      </c>
      <c r="D7127" s="8">
        <f t="shared" si="557"/>
        <v>107.449</v>
      </c>
      <c r="E7127" s="8">
        <v>107.86161</v>
      </c>
      <c r="F7127" s="4">
        <f t="shared" si="558"/>
        <v>0.41261000000000081</v>
      </c>
      <c r="G7127" s="4">
        <f t="shared" si="559"/>
        <v>0.41261000000000081</v>
      </c>
      <c r="H7127" s="8">
        <f t="shared" si="560"/>
        <v>0.17024701210000068</v>
      </c>
      <c r="J7127" s="8">
        <v>110687</v>
      </c>
      <c r="K7127" s="8">
        <f t="shared" si="556"/>
        <v>110687</v>
      </c>
    </row>
    <row r="7128" spans="1:11" x14ac:dyDescent="0.25">
      <c r="A7128" s="8">
        <v>7120</v>
      </c>
      <c r="B7128" s="8">
        <v>15</v>
      </c>
      <c r="C7128" s="8">
        <v>96296.8</v>
      </c>
      <c r="D7128" s="8">
        <f t="shared" si="557"/>
        <v>96.296800000000005</v>
      </c>
      <c r="E7128" s="8">
        <v>97.015874999999994</v>
      </c>
      <c r="F7128" s="4">
        <f t="shared" si="558"/>
        <v>0.71907499999998947</v>
      </c>
      <c r="G7128" s="4">
        <f t="shared" si="559"/>
        <v>0.71907499999998947</v>
      </c>
      <c r="H7128" s="8">
        <f t="shared" si="560"/>
        <v>0.51706885562498484</v>
      </c>
      <c r="J7128" s="8">
        <v>110216</v>
      </c>
      <c r="K7128" s="8">
        <f t="shared" si="556"/>
        <v>110216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557"/>
        <v>-0.92471500000000006</v>
      </c>
      <c r="E7129" s="8">
        <v>-0.92471499999999995</v>
      </c>
      <c r="F7129" s="4">
        <f t="shared" si="558"/>
        <v>1.1102230246251565E-16</v>
      </c>
      <c r="G7129" s="4">
        <f t="shared" si="559"/>
        <v>1.1102230246251565E-16</v>
      </c>
      <c r="H7129" s="8">
        <f t="shared" si="560"/>
        <v>1.2325951644078309E-32</v>
      </c>
      <c r="J7129" s="8">
        <v>108998</v>
      </c>
      <c r="K7129" s="8">
        <f t="shared" si="556"/>
        <v>108998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557"/>
        <v>-0.61187499999999995</v>
      </c>
      <c r="E7130" s="8">
        <v>-0.61187499999999995</v>
      </c>
      <c r="F7130" s="4">
        <f t="shared" si="558"/>
        <v>0</v>
      </c>
      <c r="G7130" s="4">
        <f t="shared" si="559"/>
        <v>0</v>
      </c>
      <c r="H7130" s="8">
        <f t="shared" si="560"/>
        <v>0</v>
      </c>
      <c r="J7130" s="8">
        <v>108165</v>
      </c>
      <c r="K7130" s="8">
        <f t="shared" si="556"/>
        <v>108165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557"/>
        <v>-0.61187499999999995</v>
      </c>
      <c r="E7131" s="8">
        <v>-0.61187499999999995</v>
      </c>
      <c r="F7131" s="4">
        <f t="shared" si="558"/>
        <v>0</v>
      </c>
      <c r="G7131" s="4">
        <f t="shared" si="559"/>
        <v>0</v>
      </c>
      <c r="H7131" s="8">
        <f t="shared" si="560"/>
        <v>0</v>
      </c>
      <c r="J7131" s="8">
        <v>107751</v>
      </c>
      <c r="K7131" s="8">
        <f t="shared" si="556"/>
        <v>107751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557"/>
        <v>-0.61187499999999995</v>
      </c>
      <c r="E7132" s="8">
        <v>-0.61187499999999995</v>
      </c>
      <c r="F7132" s="4">
        <f t="shared" si="558"/>
        <v>0</v>
      </c>
      <c r="G7132" s="4">
        <f t="shared" si="559"/>
        <v>0</v>
      </c>
      <c r="H7132" s="8">
        <f t="shared" si="560"/>
        <v>0</v>
      </c>
      <c r="J7132" s="8">
        <v>107921</v>
      </c>
      <c r="K7132" s="8">
        <f t="shared" si="556"/>
        <v>107921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557"/>
        <v>-0.61187499999999995</v>
      </c>
      <c r="E7133" s="8">
        <v>-0.61187499999999995</v>
      </c>
      <c r="F7133" s="4">
        <f t="shared" si="558"/>
        <v>0</v>
      </c>
      <c r="G7133" s="4">
        <f t="shared" si="559"/>
        <v>0</v>
      </c>
      <c r="H7133" s="8">
        <f t="shared" si="560"/>
        <v>0</v>
      </c>
      <c r="J7133" s="8">
        <v>92576.5</v>
      </c>
      <c r="K7133" s="8">
        <f t="shared" si="556"/>
        <v>92576.5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557"/>
        <v>-0.61187499999999995</v>
      </c>
      <c r="E7134" s="8">
        <v>-0.61187499999999995</v>
      </c>
      <c r="F7134" s="4">
        <f t="shared" si="558"/>
        <v>0</v>
      </c>
      <c r="G7134" s="4">
        <f t="shared" si="559"/>
        <v>0</v>
      </c>
      <c r="H7134" s="8">
        <f t="shared" si="560"/>
        <v>0</v>
      </c>
      <c r="J7134" s="8">
        <v>-924.71500000000003</v>
      </c>
      <c r="K7134" s="8">
        <f t="shared" si="556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557"/>
        <v>-0.61187499999999995</v>
      </c>
      <c r="E7135" s="8">
        <v>-0.61187499999999995</v>
      </c>
      <c r="F7135" s="4">
        <f t="shared" si="558"/>
        <v>0</v>
      </c>
      <c r="G7135" s="4">
        <f t="shared" si="559"/>
        <v>0</v>
      </c>
      <c r="H7135" s="8">
        <f t="shared" si="560"/>
        <v>0</v>
      </c>
      <c r="J7135" s="8">
        <v>-611.875</v>
      </c>
      <c r="K7135" s="8">
        <f t="shared" si="556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557"/>
        <v>-0.61187499999999995</v>
      </c>
      <c r="E7136" s="8">
        <v>-0.61187499999999995</v>
      </c>
      <c r="F7136" s="4">
        <f t="shared" si="558"/>
        <v>0</v>
      </c>
      <c r="G7136" s="4">
        <f t="shared" si="559"/>
        <v>0</v>
      </c>
      <c r="H7136" s="8">
        <f t="shared" si="560"/>
        <v>0</v>
      </c>
      <c r="J7136" s="8">
        <v>-611.875</v>
      </c>
      <c r="K7136" s="8">
        <f t="shared" si="556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557"/>
        <v>-0.61187499999999995</v>
      </c>
      <c r="E7137" s="8">
        <v>-0.61187499999999995</v>
      </c>
      <c r="F7137" s="4">
        <f t="shared" si="558"/>
        <v>0</v>
      </c>
      <c r="G7137" s="4">
        <f t="shared" si="559"/>
        <v>0</v>
      </c>
      <c r="H7137" s="8">
        <f t="shared" si="560"/>
        <v>0</v>
      </c>
      <c r="J7137" s="8">
        <v>-611.875</v>
      </c>
      <c r="K7137" s="8">
        <f t="shared" si="556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557"/>
        <v>-0.61187499999999995</v>
      </c>
      <c r="E7138" s="8">
        <v>-0.61187499999999995</v>
      </c>
      <c r="F7138" s="4">
        <f t="shared" si="558"/>
        <v>0</v>
      </c>
      <c r="G7138" s="4">
        <f t="shared" si="559"/>
        <v>0</v>
      </c>
      <c r="H7138" s="8">
        <f t="shared" si="560"/>
        <v>0</v>
      </c>
      <c r="J7138" s="8">
        <v>-611.875</v>
      </c>
      <c r="K7138" s="8">
        <f t="shared" si="556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557"/>
        <v>-0.61187499999999995</v>
      </c>
      <c r="E7139" s="8">
        <v>-0.61187499999999995</v>
      </c>
      <c r="F7139" s="4">
        <f t="shared" si="558"/>
        <v>0</v>
      </c>
      <c r="G7139" s="4">
        <f t="shared" si="559"/>
        <v>0</v>
      </c>
      <c r="H7139" s="8">
        <f t="shared" si="560"/>
        <v>0</v>
      </c>
      <c r="J7139" s="8">
        <v>-611.875</v>
      </c>
      <c r="K7139" s="8">
        <f t="shared" si="556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557"/>
        <v>-0.61187499999999995</v>
      </c>
      <c r="E7140" s="8">
        <v>-0.61187499999999995</v>
      </c>
      <c r="F7140" s="4">
        <f t="shared" si="558"/>
        <v>0</v>
      </c>
      <c r="G7140" s="4">
        <f t="shared" si="559"/>
        <v>0</v>
      </c>
      <c r="H7140" s="8">
        <f t="shared" si="560"/>
        <v>0</v>
      </c>
      <c r="J7140" s="8">
        <v>-611.875</v>
      </c>
      <c r="K7140" s="8">
        <f t="shared" si="556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557"/>
        <v>-0.61187499999999995</v>
      </c>
      <c r="E7141" s="8">
        <v>-0.61187499999999995</v>
      </c>
      <c r="F7141" s="4">
        <f t="shared" si="558"/>
        <v>0</v>
      </c>
      <c r="G7141" s="4">
        <f t="shared" si="559"/>
        <v>0</v>
      </c>
      <c r="H7141" s="8">
        <f t="shared" si="560"/>
        <v>0</v>
      </c>
      <c r="J7141" s="8">
        <v>-611.875</v>
      </c>
      <c r="K7141" s="8">
        <f t="shared" si="556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557"/>
        <v>-0.61187499999999995</v>
      </c>
      <c r="E7142" s="8">
        <v>-0.61187499999999995</v>
      </c>
      <c r="F7142" s="4">
        <f t="shared" si="558"/>
        <v>0</v>
      </c>
      <c r="G7142" s="4">
        <f t="shared" si="559"/>
        <v>0</v>
      </c>
      <c r="H7142" s="8">
        <f t="shared" si="560"/>
        <v>0</v>
      </c>
      <c r="J7142" s="8">
        <v>-611.875</v>
      </c>
      <c r="K7142" s="8">
        <f t="shared" si="556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557"/>
        <v>-1.0669200000000001</v>
      </c>
      <c r="E7143" s="8">
        <v>-1.0669150000000001</v>
      </c>
      <c r="F7143" s="4">
        <f t="shared" si="558"/>
        <v>5.000000000032756E-6</v>
      </c>
      <c r="G7143" s="4">
        <f t="shared" si="559"/>
        <v>5.000000000032756E-6</v>
      </c>
      <c r="H7143" s="8">
        <f t="shared" si="560"/>
        <v>2.5000000000327561E-11</v>
      </c>
      <c r="J7143" s="8">
        <v>-611.875</v>
      </c>
      <c r="K7143" s="8">
        <f t="shared" si="556"/>
        <v>-611.875</v>
      </c>
    </row>
    <row r="7144" spans="1:11" x14ac:dyDescent="0.25">
      <c r="A7144" s="8">
        <v>7136</v>
      </c>
      <c r="B7144" s="8">
        <v>7</v>
      </c>
      <c r="C7144" s="8">
        <v>-2406.5500000000002</v>
      </c>
      <c r="D7144" s="8">
        <f t="shared" si="557"/>
        <v>-2.4065500000000002</v>
      </c>
      <c r="E7144" s="8">
        <v>-2.406269</v>
      </c>
      <c r="F7144" s="4">
        <f t="shared" si="558"/>
        <v>2.8100000000019776E-4</v>
      </c>
      <c r="G7144" s="4">
        <f t="shared" si="559"/>
        <v>2.8100000000019776E-4</v>
      </c>
      <c r="H7144" s="8">
        <f t="shared" si="560"/>
        <v>7.8961000000111135E-8</v>
      </c>
      <c r="J7144" s="8">
        <v>-611.875</v>
      </c>
      <c r="K7144" s="8">
        <f t="shared" si="556"/>
        <v>-611.875</v>
      </c>
    </row>
    <row r="7145" spans="1:11" x14ac:dyDescent="0.25">
      <c r="A7145" s="8">
        <v>7137</v>
      </c>
      <c r="B7145" s="8">
        <v>8</v>
      </c>
      <c r="C7145" s="8">
        <v>31693.200000000001</v>
      </c>
      <c r="D7145" s="8">
        <f t="shared" si="557"/>
        <v>31.693200000000001</v>
      </c>
      <c r="E7145" s="8">
        <v>30.560652999999999</v>
      </c>
      <c r="F7145" s="4">
        <f t="shared" si="558"/>
        <v>-1.1325470000000024</v>
      </c>
      <c r="G7145" s="4">
        <f t="shared" si="559"/>
        <v>1.1325470000000024</v>
      </c>
      <c r="H7145" s="8">
        <f t="shared" si="560"/>
        <v>1.2826627072090055</v>
      </c>
      <c r="J7145" s="8">
        <v>-611.875</v>
      </c>
      <c r="K7145" s="8">
        <f t="shared" si="556"/>
        <v>-611.875</v>
      </c>
    </row>
    <row r="7146" spans="1:11" x14ac:dyDescent="0.25">
      <c r="A7146" s="8">
        <v>7138</v>
      </c>
      <c r="B7146" s="8">
        <v>9</v>
      </c>
      <c r="C7146" s="8">
        <v>94045.7</v>
      </c>
      <c r="D7146" s="8">
        <f t="shared" si="557"/>
        <v>94.045699999999997</v>
      </c>
      <c r="E7146" s="8">
        <v>92.894214000000005</v>
      </c>
      <c r="F7146" s="4">
        <f t="shared" si="558"/>
        <v>-1.1514859999999913</v>
      </c>
      <c r="G7146" s="4">
        <f t="shared" si="559"/>
        <v>1.1514859999999913</v>
      </c>
      <c r="H7146" s="8">
        <f t="shared" si="560"/>
        <v>1.3259200081959801</v>
      </c>
      <c r="J7146" s="8">
        <v>-611.875</v>
      </c>
      <c r="K7146" s="8">
        <f t="shared" si="556"/>
        <v>-611.875</v>
      </c>
    </row>
    <row r="7147" spans="1:11" x14ac:dyDescent="0.25">
      <c r="A7147" s="8">
        <v>7139</v>
      </c>
      <c r="B7147" s="8">
        <v>10</v>
      </c>
      <c r="C7147" s="8">
        <v>70215.100000000006</v>
      </c>
      <c r="D7147" s="8">
        <f t="shared" si="557"/>
        <v>70.215100000000007</v>
      </c>
      <c r="E7147" s="8">
        <v>69.443240000000003</v>
      </c>
      <c r="F7147" s="4">
        <f t="shared" si="558"/>
        <v>-0.77186000000000377</v>
      </c>
      <c r="G7147" s="4">
        <f t="shared" si="559"/>
        <v>0.77186000000000377</v>
      </c>
      <c r="H7147" s="8">
        <f t="shared" si="560"/>
        <v>0.59576785960000578</v>
      </c>
      <c r="J7147" s="8">
        <v>-611.875</v>
      </c>
      <c r="K7147" s="8">
        <f t="shared" si="556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557"/>
        <v>-0.92471500000000006</v>
      </c>
      <c r="E7148" s="8">
        <v>-0.92471499999999995</v>
      </c>
      <c r="F7148" s="4">
        <f t="shared" si="558"/>
        <v>1.1102230246251565E-16</v>
      </c>
      <c r="G7148" s="4">
        <f t="shared" si="559"/>
        <v>1.1102230246251565E-16</v>
      </c>
      <c r="H7148" s="8">
        <f t="shared" si="560"/>
        <v>1.2325951644078309E-32</v>
      </c>
      <c r="J7148" s="8">
        <v>-1066.92</v>
      </c>
      <c r="K7148" s="8">
        <f t="shared" ref="K7148:K7211" si="561">J7148</f>
        <v>-1066.92</v>
      </c>
    </row>
    <row r="7149" spans="1:11" x14ac:dyDescent="0.25">
      <c r="A7149" s="8">
        <v>7141</v>
      </c>
      <c r="B7149" s="8">
        <v>12</v>
      </c>
      <c r="C7149" s="8">
        <v>-4646.99</v>
      </c>
      <c r="D7149" s="8">
        <f t="shared" si="557"/>
        <v>-4.6469899999999997</v>
      </c>
      <c r="E7149" s="8">
        <v>-4.6498629999999999</v>
      </c>
      <c r="F7149" s="4">
        <f t="shared" si="558"/>
        <v>-2.8730000000001255E-3</v>
      </c>
      <c r="G7149" s="4">
        <f t="shared" si="559"/>
        <v>2.8730000000001255E-3</v>
      </c>
      <c r="H7149" s="8">
        <f t="shared" si="560"/>
        <v>8.2541290000007204E-6</v>
      </c>
      <c r="J7149" s="8">
        <v>21238.400000000001</v>
      </c>
      <c r="K7149" s="8">
        <f t="shared" si="561"/>
        <v>21238.400000000001</v>
      </c>
    </row>
    <row r="7150" spans="1:11" x14ac:dyDescent="0.25">
      <c r="A7150" s="8">
        <v>7142</v>
      </c>
      <c r="B7150" s="8">
        <v>13</v>
      </c>
      <c r="C7150" s="8">
        <v>66040.800000000003</v>
      </c>
      <c r="D7150" s="8">
        <f t="shared" si="557"/>
        <v>66.040800000000004</v>
      </c>
      <c r="E7150" s="8">
        <v>67.303055999999998</v>
      </c>
      <c r="F7150" s="4">
        <f t="shared" si="558"/>
        <v>1.2622559999999936</v>
      </c>
      <c r="G7150" s="4">
        <f t="shared" si="559"/>
        <v>1.2622559999999936</v>
      </c>
      <c r="H7150" s="8">
        <f t="shared" si="560"/>
        <v>1.5932902095359838</v>
      </c>
      <c r="J7150" s="8">
        <v>111492</v>
      </c>
      <c r="K7150" s="8">
        <f t="shared" si="561"/>
        <v>111492</v>
      </c>
    </row>
    <row r="7151" spans="1:11" x14ac:dyDescent="0.25">
      <c r="A7151" s="8">
        <v>7143</v>
      </c>
      <c r="B7151" s="8">
        <v>14</v>
      </c>
      <c r="C7151" s="8">
        <v>36926.699999999997</v>
      </c>
      <c r="D7151" s="8">
        <f t="shared" si="557"/>
        <v>36.926699999999997</v>
      </c>
      <c r="E7151" s="8">
        <v>37.721223000000002</v>
      </c>
      <c r="F7151" s="4">
        <f t="shared" si="558"/>
        <v>0.7945230000000052</v>
      </c>
      <c r="G7151" s="4">
        <f t="shared" si="559"/>
        <v>0.7945230000000052</v>
      </c>
      <c r="H7151" s="8">
        <f t="shared" si="560"/>
        <v>0.63126679752900827</v>
      </c>
      <c r="J7151" s="8">
        <v>110183</v>
      </c>
      <c r="K7151" s="8">
        <f t="shared" si="561"/>
        <v>110183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557"/>
        <v>-0.92471500000000006</v>
      </c>
      <c r="E7152" s="8">
        <v>-0.92471499999999995</v>
      </c>
      <c r="F7152" s="4">
        <f t="shared" si="558"/>
        <v>1.1102230246251565E-16</v>
      </c>
      <c r="G7152" s="4">
        <f t="shared" si="559"/>
        <v>1.1102230246251565E-16</v>
      </c>
      <c r="H7152" s="8">
        <f t="shared" si="560"/>
        <v>1.2325951644078309E-32</v>
      </c>
      <c r="J7152" s="8">
        <v>109497</v>
      </c>
      <c r="K7152" s="8">
        <f t="shared" si="561"/>
        <v>109497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557"/>
        <v>-0.92471500000000006</v>
      </c>
      <c r="E7153" s="8">
        <v>-0.92471499999999995</v>
      </c>
      <c r="F7153" s="4">
        <f t="shared" si="558"/>
        <v>1.1102230246251565E-16</v>
      </c>
      <c r="G7153" s="4">
        <f t="shared" si="559"/>
        <v>1.1102230246251565E-16</v>
      </c>
      <c r="H7153" s="8">
        <f t="shared" si="560"/>
        <v>1.2325951644078309E-32</v>
      </c>
      <c r="J7153" s="8">
        <v>108768</v>
      </c>
      <c r="K7153" s="8">
        <f t="shared" si="561"/>
        <v>108768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557"/>
        <v>-0.61187499999999995</v>
      </c>
      <c r="E7154" s="8">
        <v>-0.61187499999999995</v>
      </c>
      <c r="F7154" s="4">
        <f t="shared" si="558"/>
        <v>0</v>
      </c>
      <c r="G7154" s="4">
        <f t="shared" si="559"/>
        <v>0</v>
      </c>
      <c r="H7154" s="8">
        <f t="shared" si="560"/>
        <v>0</v>
      </c>
      <c r="J7154" s="8">
        <v>107881</v>
      </c>
      <c r="K7154" s="8">
        <f t="shared" si="561"/>
        <v>107881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557"/>
        <v>-0.61187499999999995</v>
      </c>
      <c r="E7155" s="8">
        <v>-0.61187499999999995</v>
      </c>
      <c r="F7155" s="4">
        <f t="shared" si="558"/>
        <v>0</v>
      </c>
      <c r="G7155" s="4">
        <f t="shared" si="559"/>
        <v>0</v>
      </c>
      <c r="H7155" s="8">
        <f t="shared" si="560"/>
        <v>0</v>
      </c>
      <c r="J7155" s="8">
        <v>107872</v>
      </c>
      <c r="K7155" s="8">
        <f t="shared" si="561"/>
        <v>107872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557"/>
        <v>-0.61187499999999995</v>
      </c>
      <c r="E7156" s="8">
        <v>-0.61187499999999995</v>
      </c>
      <c r="F7156" s="4">
        <f t="shared" si="558"/>
        <v>0</v>
      </c>
      <c r="G7156" s="4">
        <f t="shared" si="559"/>
        <v>0</v>
      </c>
      <c r="H7156" s="8">
        <f t="shared" si="560"/>
        <v>0</v>
      </c>
      <c r="J7156" s="8">
        <v>107871</v>
      </c>
      <c r="K7156" s="8">
        <f t="shared" si="561"/>
        <v>107871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557"/>
        <v>-0.61187499999999995</v>
      </c>
      <c r="E7157" s="8">
        <v>-0.61187499999999995</v>
      </c>
      <c r="F7157" s="4">
        <f t="shared" si="558"/>
        <v>0</v>
      </c>
      <c r="G7157" s="4">
        <f t="shared" si="559"/>
        <v>0</v>
      </c>
      <c r="H7157" s="8">
        <f t="shared" si="560"/>
        <v>0</v>
      </c>
      <c r="J7157" s="8">
        <v>97088</v>
      </c>
      <c r="K7157" s="8">
        <f t="shared" si="561"/>
        <v>97088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557"/>
        <v>-0.61187499999999995</v>
      </c>
      <c r="E7158" s="8">
        <v>-0.61187499999999995</v>
      </c>
      <c r="F7158" s="4">
        <f t="shared" si="558"/>
        <v>0</v>
      </c>
      <c r="G7158" s="4">
        <f t="shared" si="559"/>
        <v>0</v>
      </c>
      <c r="H7158" s="8">
        <f t="shared" si="560"/>
        <v>0</v>
      </c>
      <c r="J7158" s="8">
        <v>-924.71500000000003</v>
      </c>
      <c r="K7158" s="8">
        <f t="shared" si="561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557"/>
        <v>-0.61187499999999995</v>
      </c>
      <c r="E7159" s="8">
        <v>-0.61187499999999995</v>
      </c>
      <c r="F7159" s="4">
        <f t="shared" si="558"/>
        <v>0</v>
      </c>
      <c r="G7159" s="4">
        <f t="shared" si="559"/>
        <v>0</v>
      </c>
      <c r="H7159" s="8">
        <f t="shared" si="560"/>
        <v>0</v>
      </c>
      <c r="J7159" s="8">
        <v>-611.875</v>
      </c>
      <c r="K7159" s="8">
        <f t="shared" si="561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557"/>
        <v>-0.61187499999999995</v>
      </c>
      <c r="E7160" s="8">
        <v>-0.61187499999999995</v>
      </c>
      <c r="F7160" s="4">
        <f t="shared" si="558"/>
        <v>0</v>
      </c>
      <c r="G7160" s="4">
        <f t="shared" si="559"/>
        <v>0</v>
      </c>
      <c r="H7160" s="8">
        <f t="shared" si="560"/>
        <v>0</v>
      </c>
      <c r="J7160" s="8">
        <v>-611.875</v>
      </c>
      <c r="K7160" s="8">
        <f t="shared" si="561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557"/>
        <v>-0.61187499999999995</v>
      </c>
      <c r="E7161" s="8">
        <v>-0.61187499999999995</v>
      </c>
      <c r="F7161" s="4">
        <f t="shared" si="558"/>
        <v>0</v>
      </c>
      <c r="G7161" s="4">
        <f t="shared" si="559"/>
        <v>0</v>
      </c>
      <c r="H7161" s="8">
        <f t="shared" si="560"/>
        <v>0</v>
      </c>
      <c r="J7161" s="8">
        <v>-611.875</v>
      </c>
      <c r="K7161" s="8">
        <f t="shared" si="561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557"/>
        <v>-0.61187499999999995</v>
      </c>
      <c r="E7162" s="8">
        <v>-0.61187499999999995</v>
      </c>
      <c r="F7162" s="4">
        <f t="shared" si="558"/>
        <v>0</v>
      </c>
      <c r="G7162" s="4">
        <f t="shared" si="559"/>
        <v>0</v>
      </c>
      <c r="H7162" s="8">
        <f t="shared" si="560"/>
        <v>0</v>
      </c>
      <c r="J7162" s="8">
        <v>-611.875</v>
      </c>
      <c r="K7162" s="8">
        <f t="shared" si="561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557"/>
        <v>-0.61187499999999995</v>
      </c>
      <c r="E7163" s="8">
        <v>-0.61187499999999995</v>
      </c>
      <c r="F7163" s="4">
        <f t="shared" si="558"/>
        <v>0</v>
      </c>
      <c r="G7163" s="4">
        <f t="shared" si="559"/>
        <v>0</v>
      </c>
      <c r="H7163" s="8">
        <f t="shared" si="560"/>
        <v>0</v>
      </c>
      <c r="J7163" s="8">
        <v>-611.875</v>
      </c>
      <c r="K7163" s="8">
        <f t="shared" si="561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557"/>
        <v>-0.61187499999999995</v>
      </c>
      <c r="E7164" s="8">
        <v>-0.61187499999999995</v>
      </c>
      <c r="F7164" s="4">
        <f t="shared" si="558"/>
        <v>0</v>
      </c>
      <c r="G7164" s="4">
        <f t="shared" si="559"/>
        <v>0</v>
      </c>
      <c r="H7164" s="8">
        <f t="shared" si="560"/>
        <v>0</v>
      </c>
      <c r="J7164" s="8">
        <v>-611.875</v>
      </c>
      <c r="K7164" s="8">
        <f t="shared" si="561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557"/>
        <v>-0.61187499999999995</v>
      </c>
      <c r="E7165" s="8">
        <v>-0.61187499999999995</v>
      </c>
      <c r="F7165" s="4">
        <f t="shared" si="558"/>
        <v>0</v>
      </c>
      <c r="G7165" s="4">
        <f t="shared" si="559"/>
        <v>0</v>
      </c>
      <c r="H7165" s="8">
        <f t="shared" si="560"/>
        <v>0</v>
      </c>
      <c r="J7165" s="8">
        <v>-611.875</v>
      </c>
      <c r="K7165" s="8">
        <f t="shared" si="561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557"/>
        <v>-0.61187499999999995</v>
      </c>
      <c r="E7166" s="8">
        <v>-0.61187499999999995</v>
      </c>
      <c r="F7166" s="4">
        <f t="shared" si="558"/>
        <v>0</v>
      </c>
      <c r="G7166" s="4">
        <f t="shared" si="559"/>
        <v>0</v>
      </c>
      <c r="H7166" s="8">
        <f t="shared" si="560"/>
        <v>0</v>
      </c>
      <c r="J7166" s="8">
        <v>-611.875</v>
      </c>
      <c r="K7166" s="8">
        <f t="shared" si="561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557"/>
        <v>-1.0669200000000001</v>
      </c>
      <c r="E7167" s="8">
        <v>-1.0669150000000001</v>
      </c>
      <c r="F7167" s="4">
        <f t="shared" si="558"/>
        <v>5.000000000032756E-6</v>
      </c>
      <c r="G7167" s="4">
        <f t="shared" si="559"/>
        <v>5.000000000032756E-6</v>
      </c>
      <c r="H7167" s="8">
        <f t="shared" si="560"/>
        <v>2.5000000000327561E-11</v>
      </c>
      <c r="J7167" s="8">
        <v>-611.875</v>
      </c>
      <c r="K7167" s="8">
        <f t="shared" si="561"/>
        <v>-611.875</v>
      </c>
    </row>
    <row r="7168" spans="1:11" x14ac:dyDescent="0.25">
      <c r="A7168" s="8">
        <v>7160</v>
      </c>
      <c r="B7168" s="8">
        <v>7</v>
      </c>
      <c r="C7168" s="8">
        <v>19448.2</v>
      </c>
      <c r="D7168" s="8">
        <f t="shared" si="557"/>
        <v>19.4482</v>
      </c>
      <c r="E7168" s="8">
        <v>19.371843999999999</v>
      </c>
      <c r="F7168" s="4">
        <f t="shared" si="558"/>
        <v>-7.6356000000000535E-2</v>
      </c>
      <c r="G7168" s="4">
        <f t="shared" si="559"/>
        <v>7.6356000000000535E-2</v>
      </c>
      <c r="H7168" s="8">
        <f t="shared" si="560"/>
        <v>5.8302387360000818E-3</v>
      </c>
      <c r="J7168" s="8">
        <v>-611.875</v>
      </c>
      <c r="K7168" s="8">
        <f t="shared" si="561"/>
        <v>-611.875</v>
      </c>
    </row>
    <row r="7169" spans="1:11" x14ac:dyDescent="0.25">
      <c r="A7169" s="8">
        <v>7161</v>
      </c>
      <c r="B7169" s="8">
        <v>8</v>
      </c>
      <c r="C7169" s="8">
        <v>111409</v>
      </c>
      <c r="D7169" s="8">
        <f t="shared" si="557"/>
        <v>111.40900000000001</v>
      </c>
      <c r="E7169" s="8">
        <v>111.708704</v>
      </c>
      <c r="F7169" s="4">
        <f t="shared" si="558"/>
        <v>0.29970399999999131</v>
      </c>
      <c r="G7169" s="4">
        <f t="shared" si="559"/>
        <v>0.29970399999999131</v>
      </c>
      <c r="H7169" s="8">
        <f t="shared" si="560"/>
        <v>8.9822487615994789E-2</v>
      </c>
      <c r="J7169" s="8">
        <v>-611.875</v>
      </c>
      <c r="K7169" s="8">
        <f t="shared" si="561"/>
        <v>-611.875</v>
      </c>
    </row>
    <row r="7170" spans="1:11" x14ac:dyDescent="0.25">
      <c r="A7170" s="8">
        <v>7162</v>
      </c>
      <c r="B7170" s="8">
        <v>9</v>
      </c>
      <c r="C7170" s="8">
        <v>110306</v>
      </c>
      <c r="D7170" s="8">
        <f t="shared" si="557"/>
        <v>110.306</v>
      </c>
      <c r="E7170" s="8">
        <v>110.843806</v>
      </c>
      <c r="F7170" s="4">
        <f t="shared" si="558"/>
        <v>0.53780600000000334</v>
      </c>
      <c r="G7170" s="4">
        <f t="shared" si="559"/>
        <v>0.53780600000000334</v>
      </c>
      <c r="H7170" s="8">
        <f t="shared" si="560"/>
        <v>0.28923529363600359</v>
      </c>
      <c r="J7170" s="8">
        <v>-611.875</v>
      </c>
      <c r="K7170" s="8">
        <f t="shared" si="561"/>
        <v>-611.875</v>
      </c>
    </row>
    <row r="7171" spans="1:11" x14ac:dyDescent="0.25">
      <c r="A7171" s="8">
        <v>7163</v>
      </c>
      <c r="B7171" s="8">
        <v>10</v>
      </c>
      <c r="C7171" s="8">
        <v>109341</v>
      </c>
      <c r="D7171" s="8">
        <f t="shared" si="557"/>
        <v>109.34099999999999</v>
      </c>
      <c r="E7171" s="8">
        <v>109.30361499999999</v>
      </c>
      <c r="F7171" s="4">
        <f t="shared" si="558"/>
        <v>-3.7385000000000446E-2</v>
      </c>
      <c r="G7171" s="4">
        <f t="shared" si="559"/>
        <v>3.7385000000000446E-2</v>
      </c>
      <c r="H7171" s="8">
        <f t="shared" si="560"/>
        <v>1.3976382250000332E-3</v>
      </c>
      <c r="J7171" s="8">
        <v>-611.875</v>
      </c>
      <c r="K7171" s="8">
        <f t="shared" si="561"/>
        <v>-611.875</v>
      </c>
    </row>
    <row r="7172" spans="1:11" x14ac:dyDescent="0.25">
      <c r="A7172" s="8">
        <v>7164</v>
      </c>
      <c r="B7172" s="8">
        <v>11</v>
      </c>
      <c r="C7172" s="8">
        <v>108564</v>
      </c>
      <c r="D7172" s="8">
        <f t="shared" si="557"/>
        <v>108.56399999999999</v>
      </c>
      <c r="E7172" s="8">
        <v>108.72256400000001</v>
      </c>
      <c r="F7172" s="4">
        <f t="shared" si="558"/>
        <v>0.15856400000001258</v>
      </c>
      <c r="G7172" s="4">
        <f t="shared" si="559"/>
        <v>0.15856400000001258</v>
      </c>
      <c r="H7172" s="8">
        <f t="shared" si="560"/>
        <v>2.514254209600399E-2</v>
      </c>
      <c r="J7172" s="8">
        <v>-1066.92</v>
      </c>
      <c r="K7172" s="8">
        <f t="shared" si="561"/>
        <v>-1066.92</v>
      </c>
    </row>
    <row r="7173" spans="1:11" x14ac:dyDescent="0.25">
      <c r="A7173" s="8">
        <v>7165</v>
      </c>
      <c r="B7173" s="8">
        <v>12</v>
      </c>
      <c r="C7173" s="8">
        <v>107777</v>
      </c>
      <c r="D7173" s="8">
        <f t="shared" si="557"/>
        <v>107.777</v>
      </c>
      <c r="E7173" s="8">
        <v>107.769818</v>
      </c>
      <c r="F7173" s="4">
        <f t="shared" si="558"/>
        <v>-7.1820000000002437E-3</v>
      </c>
      <c r="G7173" s="4">
        <f t="shared" si="559"/>
        <v>7.1820000000002437E-3</v>
      </c>
      <c r="H7173" s="8">
        <f t="shared" si="560"/>
        <v>5.1581124000003502E-5</v>
      </c>
      <c r="J7173" s="8">
        <v>-2406.2199999999998</v>
      </c>
      <c r="K7173" s="8">
        <f t="shared" si="561"/>
        <v>-2406.2199999999998</v>
      </c>
    </row>
    <row r="7174" spans="1:11" x14ac:dyDescent="0.25">
      <c r="A7174" s="8">
        <v>7166</v>
      </c>
      <c r="B7174" s="8">
        <v>13</v>
      </c>
      <c r="C7174" s="8">
        <v>107339</v>
      </c>
      <c r="D7174" s="8">
        <f t="shared" si="557"/>
        <v>107.339</v>
      </c>
      <c r="E7174" s="8">
        <v>107.32346699999999</v>
      </c>
      <c r="F7174" s="4">
        <f t="shared" si="558"/>
        <v>-1.5533000000004904E-2</v>
      </c>
      <c r="G7174" s="4">
        <f t="shared" si="559"/>
        <v>1.5533000000004904E-2</v>
      </c>
      <c r="H7174" s="8">
        <f t="shared" si="560"/>
        <v>2.4127408900015233E-4</v>
      </c>
      <c r="J7174" s="8">
        <v>30632.7</v>
      </c>
      <c r="K7174" s="8">
        <f t="shared" si="561"/>
        <v>30632.7</v>
      </c>
    </row>
    <row r="7175" spans="1:11" x14ac:dyDescent="0.25">
      <c r="A7175" s="8">
        <v>7167</v>
      </c>
      <c r="B7175" s="8">
        <v>14</v>
      </c>
      <c r="C7175" s="8">
        <v>107273</v>
      </c>
      <c r="D7175" s="8">
        <f t="shared" si="557"/>
        <v>107.273</v>
      </c>
      <c r="E7175" s="8">
        <v>107.61739799999999</v>
      </c>
      <c r="F7175" s="4">
        <f t="shared" si="558"/>
        <v>0.34439799999999821</v>
      </c>
      <c r="G7175" s="4">
        <f t="shared" si="559"/>
        <v>0.34439799999999821</v>
      </c>
      <c r="H7175" s="8">
        <f t="shared" si="560"/>
        <v>0.11860998240399877</v>
      </c>
      <c r="J7175" s="8">
        <v>93232.1</v>
      </c>
      <c r="K7175" s="8">
        <f t="shared" si="561"/>
        <v>93232.1</v>
      </c>
    </row>
    <row r="7176" spans="1:11" x14ac:dyDescent="0.25">
      <c r="A7176" s="8">
        <v>7168</v>
      </c>
      <c r="B7176" s="8">
        <v>15</v>
      </c>
      <c r="C7176" s="8">
        <v>97111.9</v>
      </c>
      <c r="D7176" s="8">
        <f t="shared" si="557"/>
        <v>97.111899999999991</v>
      </c>
      <c r="E7176" s="8">
        <v>97.859517999999994</v>
      </c>
      <c r="F7176" s="4">
        <f t="shared" si="558"/>
        <v>0.74761800000000278</v>
      </c>
      <c r="G7176" s="4">
        <f t="shared" si="559"/>
        <v>0.74761800000000278</v>
      </c>
      <c r="H7176" s="8">
        <f t="shared" si="560"/>
        <v>0.55893267392400414</v>
      </c>
      <c r="J7176" s="8">
        <v>69544.399999999994</v>
      </c>
      <c r="K7176" s="8">
        <f t="shared" si="561"/>
        <v>69544.399999999994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562">C7177/1000</f>
        <v>-0.92471500000000006</v>
      </c>
      <c r="E7177" s="8">
        <v>-0.92471499999999995</v>
      </c>
      <c r="F7177" s="4">
        <f t="shared" ref="F7177:F7240" si="563">(E7177- D7177)</f>
        <v>1.1102230246251565E-16</v>
      </c>
      <c r="G7177" s="4">
        <f t="shared" ref="G7177:G7240" si="564">ABS(F7177)</f>
        <v>1.1102230246251565E-16</v>
      </c>
      <c r="H7177" s="8">
        <f t="shared" ref="H7177:H7240" si="565">(G7177^2)</f>
        <v>1.2325951644078309E-32</v>
      </c>
      <c r="J7177" s="8">
        <v>-924.71500000000003</v>
      </c>
      <c r="K7177" s="8">
        <f t="shared" si="561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562"/>
        <v>-0.61187499999999995</v>
      </c>
      <c r="E7178" s="8">
        <v>-0.61187499999999995</v>
      </c>
      <c r="F7178" s="4">
        <f t="shared" si="563"/>
        <v>0</v>
      </c>
      <c r="G7178" s="4">
        <f t="shared" si="564"/>
        <v>0</v>
      </c>
      <c r="H7178" s="8">
        <f t="shared" si="565"/>
        <v>0</v>
      </c>
      <c r="J7178" s="8">
        <v>-4649.8500000000004</v>
      </c>
      <c r="K7178" s="8">
        <f t="shared" si="561"/>
        <v>-4649.8500000000004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562"/>
        <v>-0.61187499999999995</v>
      </c>
      <c r="E7179" s="8">
        <v>-0.61187499999999995</v>
      </c>
      <c r="F7179" s="4">
        <f t="shared" si="563"/>
        <v>0</v>
      </c>
      <c r="G7179" s="4">
        <f t="shared" si="564"/>
        <v>0</v>
      </c>
      <c r="H7179" s="8">
        <f t="shared" si="565"/>
        <v>0</v>
      </c>
      <c r="J7179" s="8">
        <v>67449.7</v>
      </c>
      <c r="K7179" s="8">
        <f t="shared" si="561"/>
        <v>67449.7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562"/>
        <v>-0.61187499999999995</v>
      </c>
      <c r="E7180" s="8">
        <v>-0.61187499999999995</v>
      </c>
      <c r="F7180" s="4">
        <f t="shared" si="563"/>
        <v>0</v>
      </c>
      <c r="G7180" s="4">
        <f t="shared" si="564"/>
        <v>0</v>
      </c>
      <c r="H7180" s="8">
        <f t="shared" si="565"/>
        <v>0</v>
      </c>
      <c r="J7180" s="8">
        <v>37841.300000000003</v>
      </c>
      <c r="K7180" s="8">
        <f t="shared" si="561"/>
        <v>37841.300000000003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562"/>
        <v>-0.61187499999999995</v>
      </c>
      <c r="E7181" s="8">
        <v>-0.61187499999999995</v>
      </c>
      <c r="F7181" s="4">
        <f t="shared" si="563"/>
        <v>0</v>
      </c>
      <c r="G7181" s="4">
        <f t="shared" si="564"/>
        <v>0</v>
      </c>
      <c r="H7181" s="8">
        <f t="shared" si="565"/>
        <v>0</v>
      </c>
      <c r="J7181" s="8">
        <v>-924.71500000000003</v>
      </c>
      <c r="K7181" s="8">
        <f t="shared" si="561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562"/>
        <v>-0.61187499999999995</v>
      </c>
      <c r="E7182" s="8">
        <v>-0.61187499999999995</v>
      </c>
      <c r="F7182" s="4">
        <f t="shared" si="563"/>
        <v>0</v>
      </c>
      <c r="G7182" s="4">
        <f t="shared" si="564"/>
        <v>0</v>
      </c>
      <c r="H7182" s="8">
        <f t="shared" si="565"/>
        <v>0</v>
      </c>
      <c r="J7182" s="8">
        <v>-924.71500000000003</v>
      </c>
      <c r="K7182" s="8">
        <f t="shared" si="561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562"/>
        <v>-0.61187499999999995</v>
      </c>
      <c r="E7183" s="8">
        <v>-0.61187499999999995</v>
      </c>
      <c r="F7183" s="4">
        <f t="shared" si="563"/>
        <v>0</v>
      </c>
      <c r="G7183" s="4">
        <f t="shared" si="564"/>
        <v>0</v>
      </c>
      <c r="H7183" s="8">
        <f t="shared" si="565"/>
        <v>0</v>
      </c>
      <c r="J7183" s="8">
        <v>-611.875</v>
      </c>
      <c r="K7183" s="8">
        <f t="shared" si="561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562"/>
        <v>-0.61187499999999995</v>
      </c>
      <c r="E7184" s="8">
        <v>-0.61187499999999995</v>
      </c>
      <c r="F7184" s="4">
        <f t="shared" si="563"/>
        <v>0</v>
      </c>
      <c r="G7184" s="4">
        <f t="shared" si="564"/>
        <v>0</v>
      </c>
      <c r="H7184" s="8">
        <f t="shared" si="565"/>
        <v>0</v>
      </c>
      <c r="J7184" s="8">
        <v>-611.875</v>
      </c>
      <c r="K7184" s="8">
        <f t="shared" si="561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562"/>
        <v>-0.61187499999999995</v>
      </c>
      <c r="E7185" s="8">
        <v>-0.61187499999999995</v>
      </c>
      <c r="F7185" s="4">
        <f t="shared" si="563"/>
        <v>0</v>
      </c>
      <c r="G7185" s="4">
        <f t="shared" si="564"/>
        <v>0</v>
      </c>
      <c r="H7185" s="8">
        <f t="shared" si="565"/>
        <v>0</v>
      </c>
      <c r="J7185" s="8">
        <v>-611.875</v>
      </c>
      <c r="K7185" s="8">
        <f t="shared" si="561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562"/>
        <v>-0.61187499999999995</v>
      </c>
      <c r="E7186" s="8">
        <v>-0.61187499999999995</v>
      </c>
      <c r="F7186" s="4">
        <f t="shared" si="563"/>
        <v>0</v>
      </c>
      <c r="G7186" s="4">
        <f t="shared" si="564"/>
        <v>0</v>
      </c>
      <c r="H7186" s="8">
        <f t="shared" si="565"/>
        <v>0</v>
      </c>
      <c r="J7186" s="8">
        <v>-611.875</v>
      </c>
      <c r="K7186" s="8">
        <f t="shared" si="561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562"/>
        <v>-0.61187499999999995</v>
      </c>
      <c r="E7187" s="8">
        <v>-0.61187499999999995</v>
      </c>
      <c r="F7187" s="4">
        <f t="shared" si="563"/>
        <v>0</v>
      </c>
      <c r="G7187" s="4">
        <f t="shared" si="564"/>
        <v>0</v>
      </c>
      <c r="H7187" s="8">
        <f t="shared" si="565"/>
        <v>0</v>
      </c>
      <c r="J7187" s="8">
        <v>-611.875</v>
      </c>
      <c r="K7187" s="8">
        <f t="shared" si="561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562"/>
        <v>-0.61187499999999995</v>
      </c>
      <c r="E7188" s="8">
        <v>-0.61187499999999995</v>
      </c>
      <c r="F7188" s="4">
        <f t="shared" si="563"/>
        <v>0</v>
      </c>
      <c r="G7188" s="4">
        <f t="shared" si="564"/>
        <v>0</v>
      </c>
      <c r="H7188" s="8">
        <f t="shared" si="565"/>
        <v>0</v>
      </c>
      <c r="J7188" s="8">
        <v>-611.875</v>
      </c>
      <c r="K7188" s="8">
        <f t="shared" si="561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562"/>
        <v>-0.61187499999999995</v>
      </c>
      <c r="E7189" s="8">
        <v>-0.61187499999999995</v>
      </c>
      <c r="F7189" s="4">
        <f t="shared" si="563"/>
        <v>0</v>
      </c>
      <c r="G7189" s="4">
        <f t="shared" si="564"/>
        <v>0</v>
      </c>
      <c r="H7189" s="8">
        <f t="shared" si="565"/>
        <v>0</v>
      </c>
      <c r="J7189" s="8">
        <v>-611.875</v>
      </c>
      <c r="K7189" s="8">
        <f t="shared" si="561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562"/>
        <v>-0.61187499999999995</v>
      </c>
      <c r="E7190" s="8">
        <v>-0.61187499999999995</v>
      </c>
      <c r="F7190" s="4">
        <f t="shared" si="563"/>
        <v>0</v>
      </c>
      <c r="G7190" s="4">
        <f t="shared" si="564"/>
        <v>0</v>
      </c>
      <c r="H7190" s="8">
        <f t="shared" si="565"/>
        <v>0</v>
      </c>
      <c r="J7190" s="8">
        <v>-611.875</v>
      </c>
      <c r="K7190" s="8">
        <f t="shared" si="561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562"/>
        <v>-1.0669200000000001</v>
      </c>
      <c r="E7191" s="8">
        <v>-1.0669150000000001</v>
      </c>
      <c r="F7191" s="4">
        <f t="shared" si="563"/>
        <v>5.000000000032756E-6</v>
      </c>
      <c r="G7191" s="4">
        <f t="shared" si="564"/>
        <v>5.000000000032756E-6</v>
      </c>
      <c r="H7191" s="8">
        <f t="shared" si="565"/>
        <v>2.5000000000327561E-11</v>
      </c>
      <c r="J7191" s="8">
        <v>-611.875</v>
      </c>
      <c r="K7191" s="8">
        <f t="shared" si="561"/>
        <v>-611.875</v>
      </c>
    </row>
    <row r="7192" spans="1:11" x14ac:dyDescent="0.25">
      <c r="A7192" s="8">
        <v>7184</v>
      </c>
      <c r="B7192" s="8">
        <v>7</v>
      </c>
      <c r="C7192" s="8">
        <v>9496.58</v>
      </c>
      <c r="D7192" s="8">
        <f t="shared" si="562"/>
        <v>9.4965799999999998</v>
      </c>
      <c r="E7192" s="8">
        <v>9.7114849999999997</v>
      </c>
      <c r="F7192" s="4">
        <f t="shared" si="563"/>
        <v>0.2149049999999999</v>
      </c>
      <c r="G7192" s="4">
        <f t="shared" si="564"/>
        <v>0.2149049999999999</v>
      </c>
      <c r="H7192" s="8">
        <f t="shared" si="565"/>
        <v>4.6184159024999956E-2</v>
      </c>
      <c r="J7192" s="8">
        <v>-611.875</v>
      </c>
      <c r="K7192" s="8">
        <f t="shared" si="561"/>
        <v>-611.875</v>
      </c>
    </row>
    <row r="7193" spans="1:11" x14ac:dyDescent="0.25">
      <c r="A7193" s="8">
        <v>7185</v>
      </c>
      <c r="B7193" s="8">
        <v>8</v>
      </c>
      <c r="C7193" s="8">
        <v>111315</v>
      </c>
      <c r="D7193" s="8">
        <f t="shared" si="562"/>
        <v>111.315</v>
      </c>
      <c r="E7193" s="8">
        <v>111.876029</v>
      </c>
      <c r="F7193" s="4">
        <f t="shared" si="563"/>
        <v>0.56102900000000488</v>
      </c>
      <c r="G7193" s="4">
        <f t="shared" si="564"/>
        <v>0.56102900000000488</v>
      </c>
      <c r="H7193" s="8">
        <f t="shared" si="565"/>
        <v>0.31475353884100549</v>
      </c>
      <c r="J7193" s="8">
        <v>-611.875</v>
      </c>
      <c r="K7193" s="8">
        <f t="shared" si="561"/>
        <v>-611.875</v>
      </c>
    </row>
    <row r="7194" spans="1:11" x14ac:dyDescent="0.25">
      <c r="A7194" s="8">
        <v>7186</v>
      </c>
      <c r="B7194" s="8">
        <v>9</v>
      </c>
      <c r="C7194" s="8">
        <v>110164</v>
      </c>
      <c r="D7194" s="8">
        <f t="shared" si="562"/>
        <v>110.164</v>
      </c>
      <c r="E7194" s="8">
        <v>110.311139</v>
      </c>
      <c r="F7194" s="4">
        <f t="shared" si="563"/>
        <v>0.14713899999999569</v>
      </c>
      <c r="G7194" s="4">
        <f t="shared" si="564"/>
        <v>0.14713899999999569</v>
      </c>
      <c r="H7194" s="8">
        <f t="shared" si="565"/>
        <v>2.1649885320998732E-2</v>
      </c>
      <c r="J7194" s="8">
        <v>-611.875</v>
      </c>
      <c r="K7194" s="8">
        <f t="shared" si="561"/>
        <v>-611.875</v>
      </c>
    </row>
    <row r="7195" spans="1:11" x14ac:dyDescent="0.25">
      <c r="A7195" s="8">
        <v>7187</v>
      </c>
      <c r="B7195" s="8">
        <v>10</v>
      </c>
      <c r="C7195" s="8">
        <v>109187</v>
      </c>
      <c r="D7195" s="8">
        <f t="shared" si="562"/>
        <v>109.187</v>
      </c>
      <c r="E7195" s="8">
        <v>109.273556</v>
      </c>
      <c r="F7195" s="4">
        <f t="shared" si="563"/>
        <v>8.6556000000001632E-2</v>
      </c>
      <c r="G7195" s="4">
        <f t="shared" si="564"/>
        <v>8.6556000000001632E-2</v>
      </c>
      <c r="H7195" s="8">
        <f t="shared" si="565"/>
        <v>7.4919411360002824E-3</v>
      </c>
      <c r="J7195" s="8">
        <v>-611.875</v>
      </c>
      <c r="K7195" s="8">
        <f t="shared" si="561"/>
        <v>-611.875</v>
      </c>
    </row>
    <row r="7196" spans="1:11" x14ac:dyDescent="0.25">
      <c r="A7196" s="8">
        <v>7188</v>
      </c>
      <c r="B7196" s="8">
        <v>11</v>
      </c>
      <c r="C7196" s="8">
        <v>108470</v>
      </c>
      <c r="D7196" s="8">
        <f t="shared" si="562"/>
        <v>108.47</v>
      </c>
      <c r="E7196" s="8">
        <v>108.610193</v>
      </c>
      <c r="F7196" s="4">
        <f t="shared" si="563"/>
        <v>0.14019299999999646</v>
      </c>
      <c r="G7196" s="4">
        <f t="shared" si="564"/>
        <v>0.14019299999999646</v>
      </c>
      <c r="H7196" s="8">
        <f t="shared" si="565"/>
        <v>1.9654077248999008E-2</v>
      </c>
      <c r="J7196" s="8">
        <v>-1066.92</v>
      </c>
      <c r="K7196" s="8">
        <f t="shared" si="561"/>
        <v>-1066.92</v>
      </c>
    </row>
    <row r="7197" spans="1:11" x14ac:dyDescent="0.25">
      <c r="A7197" s="8">
        <v>7189</v>
      </c>
      <c r="B7197" s="8">
        <v>12</v>
      </c>
      <c r="C7197" s="8">
        <v>107751</v>
      </c>
      <c r="D7197" s="8">
        <f t="shared" si="562"/>
        <v>107.751</v>
      </c>
      <c r="E7197" s="8">
        <v>107.770309</v>
      </c>
      <c r="F7197" s="4">
        <f t="shared" si="563"/>
        <v>1.9308999999992693E-2</v>
      </c>
      <c r="G7197" s="4">
        <f t="shared" si="564"/>
        <v>1.9308999999992693E-2</v>
      </c>
      <c r="H7197" s="8">
        <f t="shared" si="565"/>
        <v>3.7283748099971781E-4</v>
      </c>
      <c r="J7197" s="8">
        <v>19367.2</v>
      </c>
      <c r="K7197" s="8">
        <f t="shared" si="561"/>
        <v>19367.2</v>
      </c>
    </row>
    <row r="7198" spans="1:11" x14ac:dyDescent="0.25">
      <c r="A7198" s="8">
        <v>7190</v>
      </c>
      <c r="B7198" s="8">
        <v>13</v>
      </c>
      <c r="C7198" s="8">
        <v>107299</v>
      </c>
      <c r="D7198" s="8">
        <f t="shared" si="562"/>
        <v>107.29900000000001</v>
      </c>
      <c r="E7198" s="8">
        <v>107.693617</v>
      </c>
      <c r="F7198" s="4">
        <f t="shared" si="563"/>
        <v>0.39461699999999666</v>
      </c>
      <c r="G7198" s="4">
        <f t="shared" si="564"/>
        <v>0.39461699999999666</v>
      </c>
      <c r="H7198" s="8">
        <f t="shared" si="565"/>
        <v>0.15572257668899736</v>
      </c>
      <c r="J7198" s="8">
        <v>111630</v>
      </c>
      <c r="K7198" s="8">
        <f t="shared" si="561"/>
        <v>111630</v>
      </c>
    </row>
    <row r="7199" spans="1:11" x14ac:dyDescent="0.25">
      <c r="A7199" s="8">
        <v>7191</v>
      </c>
      <c r="B7199" s="8">
        <v>14</v>
      </c>
      <c r="C7199" s="8">
        <v>107168</v>
      </c>
      <c r="D7199" s="8">
        <f t="shared" si="562"/>
        <v>107.16800000000001</v>
      </c>
      <c r="E7199" s="8">
        <v>107.43262300000001</v>
      </c>
      <c r="F7199" s="4">
        <f t="shared" si="563"/>
        <v>0.26462300000000027</v>
      </c>
      <c r="G7199" s="4">
        <f t="shared" si="564"/>
        <v>0.26462300000000027</v>
      </c>
      <c r="H7199" s="8">
        <f t="shared" si="565"/>
        <v>7.002533212900014E-2</v>
      </c>
      <c r="J7199" s="8">
        <v>110535</v>
      </c>
      <c r="K7199" s="8">
        <f t="shared" si="561"/>
        <v>110535</v>
      </c>
    </row>
    <row r="7200" spans="1:11" x14ac:dyDescent="0.25">
      <c r="A7200" s="8">
        <v>7192</v>
      </c>
      <c r="B7200" s="8">
        <v>15</v>
      </c>
      <c r="C7200" s="8">
        <v>80658.5</v>
      </c>
      <c r="D7200" s="8">
        <f t="shared" si="562"/>
        <v>80.658500000000004</v>
      </c>
      <c r="E7200" s="8">
        <v>81.001069000000001</v>
      </c>
      <c r="F7200" s="4">
        <f t="shared" si="563"/>
        <v>0.34256899999999746</v>
      </c>
      <c r="G7200" s="4">
        <f t="shared" si="564"/>
        <v>0.34256899999999746</v>
      </c>
      <c r="H7200" s="8">
        <f t="shared" si="565"/>
        <v>0.11735351976099825</v>
      </c>
      <c r="J7200" s="8">
        <v>109259</v>
      </c>
      <c r="K7200" s="8">
        <f t="shared" si="561"/>
        <v>109259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562"/>
        <v>-0.92471500000000006</v>
      </c>
      <c r="E7201" s="8">
        <v>-0.92471499999999995</v>
      </c>
      <c r="F7201" s="4">
        <f t="shared" si="563"/>
        <v>1.1102230246251565E-16</v>
      </c>
      <c r="G7201" s="4">
        <f t="shared" si="564"/>
        <v>1.1102230246251565E-16</v>
      </c>
      <c r="H7201" s="8">
        <f t="shared" si="565"/>
        <v>1.2325951644078309E-32</v>
      </c>
      <c r="J7201" s="8">
        <v>108721</v>
      </c>
      <c r="K7201" s="8">
        <f t="shared" si="561"/>
        <v>108721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562"/>
        <v>-0.61187499999999995</v>
      </c>
      <c r="E7202" s="8">
        <v>-0.61187499999999995</v>
      </c>
      <c r="F7202" s="4">
        <f t="shared" si="563"/>
        <v>0</v>
      </c>
      <c r="G7202" s="4">
        <f t="shared" si="564"/>
        <v>0</v>
      </c>
      <c r="H7202" s="8">
        <f t="shared" si="565"/>
        <v>0</v>
      </c>
      <c r="J7202" s="8">
        <v>107784</v>
      </c>
      <c r="K7202" s="8">
        <f t="shared" si="561"/>
        <v>107784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562"/>
        <v>-0.61187499999999995</v>
      </c>
      <c r="E7203" s="8">
        <v>-0.61187499999999995</v>
      </c>
      <c r="F7203" s="4">
        <f t="shared" si="563"/>
        <v>0</v>
      </c>
      <c r="G7203" s="4">
        <f t="shared" si="564"/>
        <v>0</v>
      </c>
      <c r="H7203" s="8">
        <f t="shared" si="565"/>
        <v>0</v>
      </c>
      <c r="J7203" s="8">
        <v>107350</v>
      </c>
      <c r="K7203" s="8">
        <f t="shared" si="561"/>
        <v>107350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562"/>
        <v>-0.61187499999999995</v>
      </c>
      <c r="E7204" s="8">
        <v>-0.61187499999999995</v>
      </c>
      <c r="F7204" s="4">
        <f t="shared" si="563"/>
        <v>0</v>
      </c>
      <c r="G7204" s="4">
        <f t="shared" si="564"/>
        <v>0</v>
      </c>
      <c r="H7204" s="8">
        <f t="shared" si="565"/>
        <v>0</v>
      </c>
      <c r="J7204" s="8">
        <v>107640</v>
      </c>
      <c r="K7204" s="8">
        <f t="shared" si="561"/>
        <v>107640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562"/>
        <v>-0.61187499999999995</v>
      </c>
      <c r="E7205" s="8">
        <v>-0.61187499999999995</v>
      </c>
      <c r="F7205" s="4">
        <f t="shared" si="563"/>
        <v>0</v>
      </c>
      <c r="G7205" s="4">
        <f t="shared" si="564"/>
        <v>0</v>
      </c>
      <c r="H7205" s="8">
        <f t="shared" si="565"/>
        <v>0</v>
      </c>
      <c r="J7205" s="8">
        <v>97933.2</v>
      </c>
      <c r="K7205" s="8">
        <f t="shared" si="561"/>
        <v>97933.2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562"/>
        <v>-0.61187499999999995</v>
      </c>
      <c r="E7206" s="8">
        <v>-0.61187499999999995</v>
      </c>
      <c r="F7206" s="4">
        <f t="shared" si="563"/>
        <v>0</v>
      </c>
      <c r="G7206" s="4">
        <f t="shared" si="564"/>
        <v>0</v>
      </c>
      <c r="H7206" s="8">
        <f t="shared" si="565"/>
        <v>0</v>
      </c>
      <c r="J7206" s="8">
        <v>-924.71500000000003</v>
      </c>
      <c r="K7206" s="8">
        <f t="shared" si="561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562"/>
        <v>-0.61187499999999995</v>
      </c>
      <c r="E7207" s="8">
        <v>-0.61187499999999995</v>
      </c>
      <c r="F7207" s="4">
        <f t="shared" si="563"/>
        <v>0</v>
      </c>
      <c r="G7207" s="4">
        <f t="shared" si="564"/>
        <v>0</v>
      </c>
      <c r="H7207" s="8">
        <f t="shared" si="565"/>
        <v>0</v>
      </c>
      <c r="J7207" s="8">
        <v>-611.875</v>
      </c>
      <c r="K7207" s="8">
        <f t="shared" si="561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562"/>
        <v>-0.61187499999999995</v>
      </c>
      <c r="E7208" s="8">
        <v>-0.61187499999999995</v>
      </c>
      <c r="F7208" s="4">
        <f t="shared" si="563"/>
        <v>0</v>
      </c>
      <c r="G7208" s="4">
        <f t="shared" si="564"/>
        <v>0</v>
      </c>
      <c r="H7208" s="8">
        <f t="shared" si="565"/>
        <v>0</v>
      </c>
      <c r="J7208" s="8">
        <v>-611.875</v>
      </c>
      <c r="K7208" s="8">
        <f t="shared" si="561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562"/>
        <v>-0.61187499999999995</v>
      </c>
      <c r="E7209" s="8">
        <v>-0.61187499999999995</v>
      </c>
      <c r="F7209" s="4">
        <f t="shared" si="563"/>
        <v>0</v>
      </c>
      <c r="G7209" s="4">
        <f t="shared" si="564"/>
        <v>0</v>
      </c>
      <c r="H7209" s="8">
        <f t="shared" si="565"/>
        <v>0</v>
      </c>
      <c r="J7209" s="8">
        <v>-611.875</v>
      </c>
      <c r="K7209" s="8">
        <f t="shared" si="561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562"/>
        <v>-0.61187499999999995</v>
      </c>
      <c r="E7210" s="8">
        <v>-0.61187499999999995</v>
      </c>
      <c r="F7210" s="4">
        <f t="shared" si="563"/>
        <v>0</v>
      </c>
      <c r="G7210" s="4">
        <f t="shared" si="564"/>
        <v>0</v>
      </c>
      <c r="H7210" s="8">
        <f t="shared" si="565"/>
        <v>0</v>
      </c>
      <c r="J7210" s="8">
        <v>-611.875</v>
      </c>
      <c r="K7210" s="8">
        <f t="shared" si="561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562"/>
        <v>-0.61187499999999995</v>
      </c>
      <c r="E7211" s="8">
        <v>-0.61187499999999995</v>
      </c>
      <c r="F7211" s="4">
        <f t="shared" si="563"/>
        <v>0</v>
      </c>
      <c r="G7211" s="4">
        <f t="shared" si="564"/>
        <v>0</v>
      </c>
      <c r="H7211" s="8">
        <f t="shared" si="565"/>
        <v>0</v>
      </c>
      <c r="J7211" s="8">
        <v>-611.875</v>
      </c>
      <c r="K7211" s="8">
        <f t="shared" si="561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562"/>
        <v>-0.61187499999999995</v>
      </c>
      <c r="E7212" s="8">
        <v>-0.61187499999999995</v>
      </c>
      <c r="F7212" s="4">
        <f t="shared" si="563"/>
        <v>0</v>
      </c>
      <c r="G7212" s="4">
        <f t="shared" si="564"/>
        <v>0</v>
      </c>
      <c r="H7212" s="8">
        <f t="shared" si="565"/>
        <v>0</v>
      </c>
      <c r="J7212" s="8">
        <v>-611.875</v>
      </c>
      <c r="K7212" s="8">
        <f t="shared" ref="K7212:K7275" si="566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562"/>
        <v>-0.61187499999999995</v>
      </c>
      <c r="E7213" s="8">
        <v>-0.61187499999999995</v>
      </c>
      <c r="F7213" s="4">
        <f t="shared" si="563"/>
        <v>0</v>
      </c>
      <c r="G7213" s="4">
        <f t="shared" si="564"/>
        <v>0</v>
      </c>
      <c r="H7213" s="8">
        <f t="shared" si="565"/>
        <v>0</v>
      </c>
      <c r="J7213" s="8">
        <v>-611.875</v>
      </c>
      <c r="K7213" s="8">
        <f t="shared" si="566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562"/>
        <v>-0.61187499999999995</v>
      </c>
      <c r="E7214" s="8">
        <v>-0.61187499999999995</v>
      </c>
      <c r="F7214" s="4">
        <f t="shared" si="563"/>
        <v>0</v>
      </c>
      <c r="G7214" s="4">
        <f t="shared" si="564"/>
        <v>0</v>
      </c>
      <c r="H7214" s="8">
        <f t="shared" si="565"/>
        <v>0</v>
      </c>
      <c r="J7214" s="8">
        <v>-611.875</v>
      </c>
      <c r="K7214" s="8">
        <f t="shared" si="566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562"/>
        <v>-1.0669200000000001</v>
      </c>
      <c r="E7215" s="8">
        <v>-1.0669150000000001</v>
      </c>
      <c r="F7215" s="4">
        <f t="shared" si="563"/>
        <v>5.000000000032756E-6</v>
      </c>
      <c r="G7215" s="4">
        <f t="shared" si="564"/>
        <v>5.000000000032756E-6</v>
      </c>
      <c r="H7215" s="8">
        <f t="shared" si="565"/>
        <v>2.5000000000327561E-11</v>
      </c>
      <c r="J7215" s="8">
        <v>-611.875</v>
      </c>
      <c r="K7215" s="8">
        <f t="shared" si="566"/>
        <v>-611.875</v>
      </c>
    </row>
    <row r="7216" spans="1:11" x14ac:dyDescent="0.25">
      <c r="A7216" s="8">
        <v>7208</v>
      </c>
      <c r="B7216" s="8">
        <v>7</v>
      </c>
      <c r="C7216" s="8">
        <v>19671</v>
      </c>
      <c r="D7216" s="8">
        <f t="shared" si="562"/>
        <v>19.670999999999999</v>
      </c>
      <c r="E7216" s="8">
        <v>20.019016000000001</v>
      </c>
      <c r="F7216" s="4">
        <f t="shared" si="563"/>
        <v>0.34801600000000121</v>
      </c>
      <c r="G7216" s="4">
        <f t="shared" si="564"/>
        <v>0.34801600000000121</v>
      </c>
      <c r="H7216" s="8">
        <f t="shared" si="565"/>
        <v>0.12111513625600084</v>
      </c>
      <c r="J7216" s="8">
        <v>-611.875</v>
      </c>
      <c r="K7216" s="8">
        <f t="shared" si="566"/>
        <v>-611.875</v>
      </c>
    </row>
    <row r="7217" spans="1:11" x14ac:dyDescent="0.25">
      <c r="A7217" s="8">
        <v>7209</v>
      </c>
      <c r="B7217" s="8">
        <v>8</v>
      </c>
      <c r="C7217" s="8">
        <v>111209</v>
      </c>
      <c r="D7217" s="8">
        <f t="shared" si="562"/>
        <v>111.209</v>
      </c>
      <c r="E7217" s="8">
        <v>111.611375</v>
      </c>
      <c r="F7217" s="4">
        <f t="shared" si="563"/>
        <v>0.40237499999999216</v>
      </c>
      <c r="G7217" s="4">
        <f t="shared" si="564"/>
        <v>0.40237499999999216</v>
      </c>
      <c r="H7217" s="8">
        <f t="shared" si="565"/>
        <v>0.16190564062499369</v>
      </c>
      <c r="J7217" s="8">
        <v>-611.875</v>
      </c>
      <c r="K7217" s="8">
        <f t="shared" si="566"/>
        <v>-611.875</v>
      </c>
    </row>
    <row r="7218" spans="1:11" x14ac:dyDescent="0.25">
      <c r="A7218" s="8">
        <v>7210</v>
      </c>
      <c r="B7218" s="8">
        <v>9</v>
      </c>
      <c r="C7218" s="8">
        <v>110139</v>
      </c>
      <c r="D7218" s="8">
        <f t="shared" si="562"/>
        <v>110.139</v>
      </c>
      <c r="E7218" s="8">
        <v>110.27023699999999</v>
      </c>
      <c r="F7218" s="4">
        <f t="shared" si="563"/>
        <v>0.13123699999999872</v>
      </c>
      <c r="G7218" s="4">
        <f t="shared" si="564"/>
        <v>0.13123699999999872</v>
      </c>
      <c r="H7218" s="8">
        <f t="shared" si="565"/>
        <v>1.7223150168999665E-2</v>
      </c>
      <c r="J7218" s="8">
        <v>-611.875</v>
      </c>
      <c r="K7218" s="8">
        <f t="shared" si="566"/>
        <v>-611.875</v>
      </c>
    </row>
    <row r="7219" spans="1:11" x14ac:dyDescent="0.25">
      <c r="A7219" s="8">
        <v>7211</v>
      </c>
      <c r="B7219" s="8">
        <v>10</v>
      </c>
      <c r="C7219" s="8">
        <v>109200</v>
      </c>
      <c r="D7219" s="8">
        <f t="shared" si="562"/>
        <v>109.2</v>
      </c>
      <c r="E7219" s="8">
        <v>109.25971199999999</v>
      </c>
      <c r="F7219" s="4">
        <f t="shared" si="563"/>
        <v>5.9711999999990439E-2</v>
      </c>
      <c r="G7219" s="4">
        <f t="shared" si="564"/>
        <v>5.9711999999990439E-2</v>
      </c>
      <c r="H7219" s="8">
        <f t="shared" si="565"/>
        <v>3.565522943998858E-3</v>
      </c>
      <c r="J7219" s="8">
        <v>-611.875</v>
      </c>
      <c r="K7219" s="8">
        <f t="shared" si="566"/>
        <v>-611.875</v>
      </c>
    </row>
    <row r="7220" spans="1:11" x14ac:dyDescent="0.25">
      <c r="A7220" s="8">
        <v>7212</v>
      </c>
      <c r="B7220" s="8">
        <v>11</v>
      </c>
      <c r="C7220" s="8">
        <v>108475</v>
      </c>
      <c r="D7220" s="8">
        <f t="shared" si="562"/>
        <v>108.47499999999999</v>
      </c>
      <c r="E7220" s="8">
        <v>108.596238</v>
      </c>
      <c r="F7220" s="4">
        <f t="shared" si="563"/>
        <v>0.12123800000000529</v>
      </c>
      <c r="G7220" s="4">
        <f t="shared" si="564"/>
        <v>0.12123800000000529</v>
      </c>
      <c r="H7220" s="8">
        <f t="shared" si="565"/>
        <v>1.4698652644001282E-2</v>
      </c>
      <c r="J7220" s="8">
        <v>-1066.92</v>
      </c>
      <c r="K7220" s="8">
        <f t="shared" si="566"/>
        <v>-1066.92</v>
      </c>
    </row>
    <row r="7221" spans="1:11" x14ac:dyDescent="0.25">
      <c r="A7221" s="8">
        <v>7213</v>
      </c>
      <c r="B7221" s="8">
        <v>12</v>
      </c>
      <c r="C7221" s="8">
        <v>107743</v>
      </c>
      <c r="D7221" s="8">
        <f t="shared" si="562"/>
        <v>107.74299999999999</v>
      </c>
      <c r="E7221" s="8">
        <v>107.753433</v>
      </c>
      <c r="F7221" s="4">
        <f t="shared" si="563"/>
        <v>1.0433000000006132E-2</v>
      </c>
      <c r="G7221" s="4">
        <f t="shared" si="564"/>
        <v>1.0433000000006132E-2</v>
      </c>
      <c r="H7221" s="8">
        <f t="shared" si="565"/>
        <v>1.0884748900012794E-4</v>
      </c>
      <c r="J7221" s="8">
        <v>9709.49</v>
      </c>
      <c r="K7221" s="8">
        <f t="shared" si="566"/>
        <v>9709.49</v>
      </c>
    </row>
    <row r="7222" spans="1:11" x14ac:dyDescent="0.25">
      <c r="A7222" s="8">
        <v>7214</v>
      </c>
      <c r="B7222" s="8">
        <v>13</v>
      </c>
      <c r="C7222" s="8">
        <v>107318</v>
      </c>
      <c r="D7222" s="8">
        <f t="shared" si="562"/>
        <v>107.318</v>
      </c>
      <c r="E7222" s="8">
        <v>107.74342799999999</v>
      </c>
      <c r="F7222" s="4">
        <f t="shared" si="563"/>
        <v>0.42542799999999659</v>
      </c>
      <c r="G7222" s="4">
        <f t="shared" si="564"/>
        <v>0.42542799999999659</v>
      </c>
      <c r="H7222" s="8">
        <f t="shared" si="565"/>
        <v>0.18098898318399709</v>
      </c>
      <c r="J7222" s="8">
        <v>111489</v>
      </c>
      <c r="K7222" s="8">
        <f t="shared" si="566"/>
        <v>111489</v>
      </c>
    </row>
    <row r="7223" spans="1:11" x14ac:dyDescent="0.25">
      <c r="A7223" s="8">
        <v>7215</v>
      </c>
      <c r="B7223" s="8">
        <v>14</v>
      </c>
      <c r="C7223" s="8">
        <v>107256</v>
      </c>
      <c r="D7223" s="8">
        <f t="shared" si="562"/>
        <v>107.256</v>
      </c>
      <c r="E7223" s="8">
        <v>107.623323</v>
      </c>
      <c r="F7223" s="4">
        <f t="shared" si="563"/>
        <v>0.36732299999999896</v>
      </c>
      <c r="G7223" s="4">
        <f t="shared" si="564"/>
        <v>0.36732299999999896</v>
      </c>
      <c r="H7223" s="8">
        <f t="shared" si="565"/>
        <v>0.13492618632899922</v>
      </c>
      <c r="J7223" s="8">
        <v>110333</v>
      </c>
      <c r="K7223" s="8">
        <f t="shared" si="566"/>
        <v>110333</v>
      </c>
    </row>
    <row r="7224" spans="1:11" x14ac:dyDescent="0.25">
      <c r="A7224" s="8">
        <v>7216</v>
      </c>
      <c r="B7224" s="8">
        <v>15</v>
      </c>
      <c r="C7224" s="8">
        <v>95157.7</v>
      </c>
      <c r="D7224" s="8">
        <f t="shared" si="562"/>
        <v>95.157699999999991</v>
      </c>
      <c r="E7224" s="8">
        <v>95.683340000000001</v>
      </c>
      <c r="F7224" s="4">
        <f t="shared" si="563"/>
        <v>0.52564000000000988</v>
      </c>
      <c r="G7224" s="4">
        <f t="shared" si="564"/>
        <v>0.52564000000000988</v>
      </c>
      <c r="H7224" s="8">
        <f t="shared" si="565"/>
        <v>0.27629740960001037</v>
      </c>
      <c r="J7224" s="8">
        <v>109246</v>
      </c>
      <c r="K7224" s="8">
        <f t="shared" si="566"/>
        <v>109246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562"/>
        <v>-0.92471500000000006</v>
      </c>
      <c r="E7225" s="8">
        <v>-0.92471499999999995</v>
      </c>
      <c r="F7225" s="4">
        <f t="shared" si="563"/>
        <v>1.1102230246251565E-16</v>
      </c>
      <c r="G7225" s="4">
        <f t="shared" si="564"/>
        <v>1.1102230246251565E-16</v>
      </c>
      <c r="H7225" s="8">
        <f t="shared" si="565"/>
        <v>1.2325951644078309E-32</v>
      </c>
      <c r="J7225" s="8">
        <v>108599</v>
      </c>
      <c r="K7225" s="8">
        <f t="shared" si="566"/>
        <v>108599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562"/>
        <v>-0.61187499999999995</v>
      </c>
      <c r="E7226" s="8">
        <v>-0.61187499999999995</v>
      </c>
      <c r="F7226" s="4">
        <f t="shared" si="563"/>
        <v>0</v>
      </c>
      <c r="G7226" s="4">
        <f t="shared" si="564"/>
        <v>0</v>
      </c>
      <c r="H7226" s="8">
        <f t="shared" si="565"/>
        <v>0</v>
      </c>
      <c r="J7226" s="8">
        <v>107783</v>
      </c>
      <c r="K7226" s="8">
        <f t="shared" si="566"/>
        <v>107783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562"/>
        <v>-0.61187499999999995</v>
      </c>
      <c r="E7227" s="8">
        <v>-0.61187499999999995</v>
      </c>
      <c r="F7227" s="4">
        <f t="shared" si="563"/>
        <v>0</v>
      </c>
      <c r="G7227" s="4">
        <f t="shared" si="564"/>
        <v>0</v>
      </c>
      <c r="H7227" s="8">
        <f t="shared" si="565"/>
        <v>0</v>
      </c>
      <c r="J7227" s="8">
        <v>107716</v>
      </c>
      <c r="K7227" s="8">
        <f t="shared" si="566"/>
        <v>107716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562"/>
        <v>-0.61187499999999995</v>
      </c>
      <c r="E7228" s="8">
        <v>-0.61187499999999995</v>
      </c>
      <c r="F7228" s="4">
        <f t="shared" si="563"/>
        <v>0</v>
      </c>
      <c r="G7228" s="4">
        <f t="shared" si="564"/>
        <v>0</v>
      </c>
      <c r="H7228" s="8">
        <f t="shared" si="565"/>
        <v>0</v>
      </c>
      <c r="J7228" s="8">
        <v>107460</v>
      </c>
      <c r="K7228" s="8">
        <f t="shared" si="566"/>
        <v>107460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562"/>
        <v>-0.61187499999999995</v>
      </c>
      <c r="E7229" s="8">
        <v>-0.61187499999999995</v>
      </c>
      <c r="F7229" s="4">
        <f t="shared" si="563"/>
        <v>0</v>
      </c>
      <c r="G7229" s="4">
        <f t="shared" si="564"/>
        <v>0</v>
      </c>
      <c r="H7229" s="8">
        <f t="shared" si="565"/>
        <v>0</v>
      </c>
      <c r="J7229" s="8">
        <v>81133.8</v>
      </c>
      <c r="K7229" s="8">
        <f t="shared" si="566"/>
        <v>81133.8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562"/>
        <v>-0.61187499999999995</v>
      </c>
      <c r="E7230" s="8">
        <v>-0.61187499999999995</v>
      </c>
      <c r="F7230" s="4">
        <f t="shared" si="563"/>
        <v>0</v>
      </c>
      <c r="G7230" s="4">
        <f t="shared" si="564"/>
        <v>0</v>
      </c>
      <c r="H7230" s="8">
        <f t="shared" si="565"/>
        <v>0</v>
      </c>
      <c r="J7230" s="8">
        <v>-924.71500000000003</v>
      </c>
      <c r="K7230" s="8">
        <f t="shared" si="566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562"/>
        <v>-0.61187499999999995</v>
      </c>
      <c r="E7231" s="8">
        <v>-0.61187499999999995</v>
      </c>
      <c r="F7231" s="4">
        <f t="shared" si="563"/>
        <v>0</v>
      </c>
      <c r="G7231" s="4">
        <f t="shared" si="564"/>
        <v>0</v>
      </c>
      <c r="H7231" s="8">
        <f t="shared" si="565"/>
        <v>0</v>
      </c>
      <c r="J7231" s="8">
        <v>-611.875</v>
      </c>
      <c r="K7231" s="8">
        <f t="shared" si="566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562"/>
        <v>-0.61187499999999995</v>
      </c>
      <c r="E7232" s="8">
        <v>-0.61187499999999995</v>
      </c>
      <c r="F7232" s="4">
        <f t="shared" si="563"/>
        <v>0</v>
      </c>
      <c r="G7232" s="4">
        <f t="shared" si="564"/>
        <v>0</v>
      </c>
      <c r="H7232" s="8">
        <f t="shared" si="565"/>
        <v>0</v>
      </c>
      <c r="J7232" s="8">
        <v>-611.875</v>
      </c>
      <c r="K7232" s="8">
        <f t="shared" si="566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562"/>
        <v>-0.61187499999999995</v>
      </c>
      <c r="E7233" s="8">
        <v>-0.61187499999999995</v>
      </c>
      <c r="F7233" s="4">
        <f t="shared" si="563"/>
        <v>0</v>
      </c>
      <c r="G7233" s="4">
        <f t="shared" si="564"/>
        <v>0</v>
      </c>
      <c r="H7233" s="8">
        <f t="shared" si="565"/>
        <v>0</v>
      </c>
      <c r="J7233" s="8">
        <v>-611.875</v>
      </c>
      <c r="K7233" s="8">
        <f t="shared" si="566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562"/>
        <v>-0.61187499999999995</v>
      </c>
      <c r="E7234" s="8">
        <v>-0.61187499999999995</v>
      </c>
      <c r="F7234" s="4">
        <f t="shared" si="563"/>
        <v>0</v>
      </c>
      <c r="G7234" s="4">
        <f t="shared" si="564"/>
        <v>0</v>
      </c>
      <c r="H7234" s="8">
        <f t="shared" si="565"/>
        <v>0</v>
      </c>
      <c r="J7234" s="8">
        <v>-611.875</v>
      </c>
      <c r="K7234" s="8">
        <f t="shared" si="566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562"/>
        <v>-0.61187499999999995</v>
      </c>
      <c r="E7235" s="8">
        <v>-0.61187499999999995</v>
      </c>
      <c r="F7235" s="4">
        <f t="shared" si="563"/>
        <v>0</v>
      </c>
      <c r="G7235" s="4">
        <f t="shared" si="564"/>
        <v>0</v>
      </c>
      <c r="H7235" s="8">
        <f t="shared" si="565"/>
        <v>0</v>
      </c>
      <c r="J7235" s="8">
        <v>-611.875</v>
      </c>
      <c r="K7235" s="8">
        <f t="shared" si="566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562"/>
        <v>-0.61187499999999995</v>
      </c>
      <c r="E7236" s="8">
        <v>-0.61187499999999995</v>
      </c>
      <c r="F7236" s="4">
        <f t="shared" si="563"/>
        <v>0</v>
      </c>
      <c r="G7236" s="4">
        <f t="shared" si="564"/>
        <v>0</v>
      </c>
      <c r="H7236" s="8">
        <f t="shared" si="565"/>
        <v>0</v>
      </c>
      <c r="J7236" s="8">
        <v>-611.875</v>
      </c>
      <c r="K7236" s="8">
        <f t="shared" si="566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562"/>
        <v>-0.61187499999999995</v>
      </c>
      <c r="E7237" s="8">
        <v>-0.61187499999999995</v>
      </c>
      <c r="F7237" s="4">
        <f t="shared" si="563"/>
        <v>0</v>
      </c>
      <c r="G7237" s="4">
        <f t="shared" si="564"/>
        <v>0</v>
      </c>
      <c r="H7237" s="8">
        <f t="shared" si="565"/>
        <v>0</v>
      </c>
      <c r="J7237" s="8">
        <v>-611.875</v>
      </c>
      <c r="K7237" s="8">
        <f t="shared" si="566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562"/>
        <v>-0.61187499999999995</v>
      </c>
      <c r="E7238" s="8">
        <v>-0.61187499999999995</v>
      </c>
      <c r="F7238" s="4">
        <f t="shared" si="563"/>
        <v>0</v>
      </c>
      <c r="G7238" s="4">
        <f t="shared" si="564"/>
        <v>0</v>
      </c>
      <c r="H7238" s="8">
        <f t="shared" si="565"/>
        <v>0</v>
      </c>
      <c r="J7238" s="8">
        <v>-611.875</v>
      </c>
      <c r="K7238" s="8">
        <f t="shared" si="566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562"/>
        <v>-1.0669200000000001</v>
      </c>
      <c r="E7239" s="8">
        <v>-1.0669150000000001</v>
      </c>
      <c r="F7239" s="4">
        <f t="shared" si="563"/>
        <v>5.000000000032756E-6</v>
      </c>
      <c r="G7239" s="4">
        <f t="shared" si="564"/>
        <v>5.000000000032756E-6</v>
      </c>
      <c r="H7239" s="8">
        <f t="shared" si="565"/>
        <v>2.5000000000327561E-11</v>
      </c>
      <c r="J7239" s="8">
        <v>-611.875</v>
      </c>
      <c r="K7239" s="8">
        <f t="shared" si="566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562"/>
        <v>-1.0669200000000001</v>
      </c>
      <c r="E7240" s="8">
        <v>-1.0669150000000001</v>
      </c>
      <c r="F7240" s="4">
        <f t="shared" si="563"/>
        <v>5.000000000032756E-6</v>
      </c>
      <c r="G7240" s="4">
        <f t="shared" si="564"/>
        <v>5.000000000032756E-6</v>
      </c>
      <c r="H7240" s="8">
        <f t="shared" si="565"/>
        <v>2.5000000000327561E-11</v>
      </c>
      <c r="J7240" s="8">
        <v>-611.875</v>
      </c>
      <c r="K7240" s="8">
        <f t="shared" si="566"/>
        <v>-611.875</v>
      </c>
    </row>
    <row r="7241" spans="1:11" x14ac:dyDescent="0.25">
      <c r="A7241" s="8">
        <v>7233</v>
      </c>
      <c r="B7241" s="8">
        <v>8</v>
      </c>
      <c r="C7241" s="8">
        <v>5142.3500000000004</v>
      </c>
      <c r="D7241" s="8">
        <f t="shared" ref="D7241:D7304" si="567">C7241/1000</f>
        <v>5.1423500000000004</v>
      </c>
      <c r="E7241" s="8">
        <v>4.3808280000000002</v>
      </c>
      <c r="F7241" s="4">
        <f t="shared" ref="F7241:F7304" si="568">(E7241- D7241)</f>
        <v>-0.76152200000000025</v>
      </c>
      <c r="G7241" s="4">
        <f t="shared" ref="G7241:G7304" si="569">ABS(F7241)</f>
        <v>0.76152200000000025</v>
      </c>
      <c r="H7241" s="8">
        <f t="shared" ref="H7241:H7304" si="570">(G7241^2)</f>
        <v>0.5799157564840004</v>
      </c>
      <c r="J7241" s="8">
        <v>-611.875</v>
      </c>
      <c r="K7241" s="8">
        <f t="shared" si="566"/>
        <v>-611.875</v>
      </c>
    </row>
    <row r="7242" spans="1:11" x14ac:dyDescent="0.25">
      <c r="A7242" s="8">
        <v>7234</v>
      </c>
      <c r="B7242" s="8">
        <v>9</v>
      </c>
      <c r="C7242" s="8">
        <v>100816</v>
      </c>
      <c r="D7242" s="8">
        <f t="shared" si="567"/>
        <v>100.816</v>
      </c>
      <c r="E7242" s="8">
        <v>99.618762000000004</v>
      </c>
      <c r="F7242" s="4">
        <f t="shared" si="568"/>
        <v>-1.1972379999999987</v>
      </c>
      <c r="G7242" s="4">
        <f t="shared" si="569"/>
        <v>1.1972379999999987</v>
      </c>
      <c r="H7242" s="8">
        <f t="shared" si="570"/>
        <v>1.4333788286439968</v>
      </c>
      <c r="J7242" s="8">
        <v>-611.875</v>
      </c>
      <c r="K7242" s="8">
        <f t="shared" si="566"/>
        <v>-611.875</v>
      </c>
    </row>
    <row r="7243" spans="1:11" x14ac:dyDescent="0.25">
      <c r="A7243" s="8">
        <v>7235</v>
      </c>
      <c r="B7243" s="8">
        <v>10</v>
      </c>
      <c r="C7243" s="8">
        <v>83688.7</v>
      </c>
      <c r="D7243" s="8">
        <f t="shared" si="567"/>
        <v>83.688699999999997</v>
      </c>
      <c r="E7243" s="8">
        <v>82.728385000000003</v>
      </c>
      <c r="F7243" s="4">
        <f t="shared" si="568"/>
        <v>-0.96031499999999426</v>
      </c>
      <c r="G7243" s="4">
        <f t="shared" si="569"/>
        <v>0.96031499999999426</v>
      </c>
      <c r="H7243" s="8">
        <f t="shared" si="570"/>
        <v>0.92220489922498894</v>
      </c>
      <c r="J7243" s="8">
        <v>-611.875</v>
      </c>
      <c r="K7243" s="8">
        <f t="shared" si="566"/>
        <v>-611.875</v>
      </c>
    </row>
    <row r="7244" spans="1:11" x14ac:dyDescent="0.25">
      <c r="A7244" s="8">
        <v>7236</v>
      </c>
      <c r="B7244" s="8">
        <v>11</v>
      </c>
      <c r="C7244" s="8">
        <v>71650.3</v>
      </c>
      <c r="D7244" s="8">
        <f t="shared" si="567"/>
        <v>71.650300000000001</v>
      </c>
      <c r="E7244" s="8">
        <v>71.637715999999998</v>
      </c>
      <c r="F7244" s="4">
        <f t="shared" si="568"/>
        <v>-1.2584000000003925E-2</v>
      </c>
      <c r="G7244" s="4">
        <f t="shared" si="569"/>
        <v>1.2584000000003925E-2</v>
      </c>
      <c r="H7244" s="8">
        <f t="shared" si="570"/>
        <v>1.5835705600009879E-4</v>
      </c>
      <c r="J7244" s="8">
        <v>-1066.92</v>
      </c>
      <c r="K7244" s="8">
        <f t="shared" si="566"/>
        <v>-1066.92</v>
      </c>
    </row>
    <row r="7245" spans="1:11" x14ac:dyDescent="0.25">
      <c r="A7245" s="8">
        <v>7237</v>
      </c>
      <c r="B7245" s="8">
        <v>12</v>
      </c>
      <c r="C7245" s="8">
        <v>35642</v>
      </c>
      <c r="D7245" s="8">
        <f t="shared" si="567"/>
        <v>35.642000000000003</v>
      </c>
      <c r="E7245" s="8">
        <v>35.948501</v>
      </c>
      <c r="F7245" s="4">
        <f t="shared" si="568"/>
        <v>0.30650099999999725</v>
      </c>
      <c r="G7245" s="4">
        <f t="shared" si="569"/>
        <v>0.30650099999999725</v>
      </c>
      <c r="H7245" s="8">
        <f t="shared" si="570"/>
        <v>9.3942863000998314E-2</v>
      </c>
      <c r="J7245" s="8">
        <v>20012.3</v>
      </c>
      <c r="K7245" s="8">
        <f t="shared" si="566"/>
        <v>20012.3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567"/>
        <v>-0.92471500000000006</v>
      </c>
      <c r="E7246" s="8">
        <v>-0.92471499999999995</v>
      </c>
      <c r="F7246" s="4">
        <f t="shared" si="568"/>
        <v>1.1102230246251565E-16</v>
      </c>
      <c r="G7246" s="4">
        <f t="shared" si="569"/>
        <v>1.1102230246251565E-16</v>
      </c>
      <c r="H7246" s="8">
        <f t="shared" si="570"/>
        <v>1.2325951644078309E-32</v>
      </c>
      <c r="J7246" s="8">
        <v>111402</v>
      </c>
      <c r="K7246" s="8">
        <f t="shared" si="566"/>
        <v>111402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567"/>
        <v>-0.92471500000000006</v>
      </c>
      <c r="E7247" s="8">
        <v>-0.92471499999999995</v>
      </c>
      <c r="F7247" s="4">
        <f t="shared" si="568"/>
        <v>1.1102230246251565E-16</v>
      </c>
      <c r="G7247" s="4">
        <f t="shared" si="569"/>
        <v>1.1102230246251565E-16</v>
      </c>
      <c r="H7247" s="8">
        <f t="shared" si="570"/>
        <v>1.2325951644078309E-32</v>
      </c>
      <c r="J7247" s="8">
        <v>110286</v>
      </c>
      <c r="K7247" s="8">
        <f t="shared" si="566"/>
        <v>110286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567"/>
        <v>-0.92471500000000006</v>
      </c>
      <c r="E7248" s="8">
        <v>-0.92471499999999995</v>
      </c>
      <c r="F7248" s="4">
        <f t="shared" si="568"/>
        <v>1.1102230246251565E-16</v>
      </c>
      <c r="G7248" s="4">
        <f t="shared" si="569"/>
        <v>1.1102230246251565E-16</v>
      </c>
      <c r="H7248" s="8">
        <f t="shared" si="570"/>
        <v>1.2325951644078309E-32</v>
      </c>
      <c r="J7248" s="8">
        <v>109233</v>
      </c>
      <c r="K7248" s="8">
        <f t="shared" si="566"/>
        <v>109233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567"/>
        <v>-0.92471500000000006</v>
      </c>
      <c r="E7249" s="8">
        <v>-0.92471499999999995</v>
      </c>
      <c r="F7249" s="4">
        <f t="shared" si="568"/>
        <v>1.1102230246251565E-16</v>
      </c>
      <c r="G7249" s="4">
        <f t="shared" si="569"/>
        <v>1.1102230246251565E-16</v>
      </c>
      <c r="H7249" s="8">
        <f t="shared" si="570"/>
        <v>1.2325951644078309E-32</v>
      </c>
      <c r="J7249" s="8">
        <v>108590</v>
      </c>
      <c r="K7249" s="8">
        <f t="shared" si="566"/>
        <v>108590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567"/>
        <v>-0.61187499999999995</v>
      </c>
      <c r="E7250" s="8">
        <v>-0.61187499999999995</v>
      </c>
      <c r="F7250" s="4">
        <f t="shared" si="568"/>
        <v>0</v>
      </c>
      <c r="G7250" s="4">
        <f t="shared" si="569"/>
        <v>0</v>
      </c>
      <c r="H7250" s="8">
        <f t="shared" si="570"/>
        <v>0</v>
      </c>
      <c r="J7250" s="8">
        <v>107767</v>
      </c>
      <c r="K7250" s="8">
        <f t="shared" si="566"/>
        <v>107767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567"/>
        <v>-0.61187499999999995</v>
      </c>
      <c r="E7251" s="8">
        <v>-0.61187499999999995</v>
      </c>
      <c r="F7251" s="4">
        <f t="shared" si="568"/>
        <v>0</v>
      </c>
      <c r="G7251" s="4">
        <f t="shared" si="569"/>
        <v>0</v>
      </c>
      <c r="H7251" s="8">
        <f t="shared" si="570"/>
        <v>0</v>
      </c>
      <c r="J7251" s="8">
        <v>107757</v>
      </c>
      <c r="K7251" s="8">
        <f t="shared" si="566"/>
        <v>107757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567"/>
        <v>-0.61187499999999995</v>
      </c>
      <c r="E7252" s="8">
        <v>-0.61187499999999995</v>
      </c>
      <c r="F7252" s="4">
        <f t="shared" si="568"/>
        <v>0</v>
      </c>
      <c r="G7252" s="4">
        <f t="shared" si="569"/>
        <v>0</v>
      </c>
      <c r="H7252" s="8">
        <f t="shared" si="570"/>
        <v>0</v>
      </c>
      <c r="J7252" s="8">
        <v>107756</v>
      </c>
      <c r="K7252" s="8">
        <f t="shared" si="566"/>
        <v>107756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567"/>
        <v>-0.61187499999999995</v>
      </c>
      <c r="E7253" s="8">
        <v>-0.61187499999999995</v>
      </c>
      <c r="F7253" s="4">
        <f t="shared" si="568"/>
        <v>0</v>
      </c>
      <c r="G7253" s="4">
        <f t="shared" si="569"/>
        <v>0</v>
      </c>
      <c r="H7253" s="8">
        <f t="shared" si="570"/>
        <v>0</v>
      </c>
      <c r="J7253" s="8">
        <v>95766.1</v>
      </c>
      <c r="K7253" s="8">
        <f t="shared" si="566"/>
        <v>95766.1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567"/>
        <v>-0.61187499999999995</v>
      </c>
      <c r="E7254" s="8">
        <v>-0.61187499999999995</v>
      </c>
      <c r="F7254" s="4">
        <f t="shared" si="568"/>
        <v>0</v>
      </c>
      <c r="G7254" s="4">
        <f t="shared" si="569"/>
        <v>0</v>
      </c>
      <c r="H7254" s="8">
        <f t="shared" si="570"/>
        <v>0</v>
      </c>
      <c r="J7254" s="8">
        <v>-924.71500000000003</v>
      </c>
      <c r="K7254" s="8">
        <f t="shared" si="566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567"/>
        <v>-0.61187499999999995</v>
      </c>
      <c r="E7255" s="8">
        <v>-0.61187499999999995</v>
      </c>
      <c r="F7255" s="4">
        <f t="shared" si="568"/>
        <v>0</v>
      </c>
      <c r="G7255" s="4">
        <f t="shared" si="569"/>
        <v>0</v>
      </c>
      <c r="H7255" s="8">
        <f t="shared" si="570"/>
        <v>0</v>
      </c>
      <c r="J7255" s="8">
        <v>-611.875</v>
      </c>
      <c r="K7255" s="8">
        <f t="shared" si="566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567"/>
        <v>-0.61187499999999995</v>
      </c>
      <c r="E7256" s="8">
        <v>-0.61187499999999995</v>
      </c>
      <c r="F7256" s="4">
        <f t="shared" si="568"/>
        <v>0</v>
      </c>
      <c r="G7256" s="4">
        <f t="shared" si="569"/>
        <v>0</v>
      </c>
      <c r="H7256" s="8">
        <f t="shared" si="570"/>
        <v>0</v>
      </c>
      <c r="J7256" s="8">
        <v>-611.875</v>
      </c>
      <c r="K7256" s="8">
        <f t="shared" si="566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567"/>
        <v>-0.61187499999999995</v>
      </c>
      <c r="E7257" s="8">
        <v>-0.61187499999999995</v>
      </c>
      <c r="F7257" s="4">
        <f t="shared" si="568"/>
        <v>0</v>
      </c>
      <c r="G7257" s="4">
        <f t="shared" si="569"/>
        <v>0</v>
      </c>
      <c r="H7257" s="8">
        <f t="shared" si="570"/>
        <v>0</v>
      </c>
      <c r="J7257" s="8">
        <v>-611.875</v>
      </c>
      <c r="K7257" s="8">
        <f t="shared" si="566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567"/>
        <v>-0.61187499999999995</v>
      </c>
      <c r="E7258" s="8">
        <v>-0.61187499999999995</v>
      </c>
      <c r="F7258" s="4">
        <f t="shared" si="568"/>
        <v>0</v>
      </c>
      <c r="G7258" s="4">
        <f t="shared" si="569"/>
        <v>0</v>
      </c>
      <c r="H7258" s="8">
        <f t="shared" si="570"/>
        <v>0</v>
      </c>
      <c r="J7258" s="8">
        <v>-611.875</v>
      </c>
      <c r="K7258" s="8">
        <f t="shared" si="566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567"/>
        <v>-0.61187499999999995</v>
      </c>
      <c r="E7259" s="8">
        <v>-0.61187499999999995</v>
      </c>
      <c r="F7259" s="4">
        <f t="shared" si="568"/>
        <v>0</v>
      </c>
      <c r="G7259" s="4">
        <f t="shared" si="569"/>
        <v>0</v>
      </c>
      <c r="H7259" s="8">
        <f t="shared" si="570"/>
        <v>0</v>
      </c>
      <c r="J7259" s="8">
        <v>-611.875</v>
      </c>
      <c r="K7259" s="8">
        <f t="shared" si="566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567"/>
        <v>-0.61187499999999995</v>
      </c>
      <c r="E7260" s="8">
        <v>-0.61187499999999995</v>
      </c>
      <c r="F7260" s="4">
        <f t="shared" si="568"/>
        <v>0</v>
      </c>
      <c r="G7260" s="4">
        <f t="shared" si="569"/>
        <v>0</v>
      </c>
      <c r="H7260" s="8">
        <f t="shared" si="570"/>
        <v>0</v>
      </c>
      <c r="J7260" s="8">
        <v>-611.875</v>
      </c>
      <c r="K7260" s="8">
        <f t="shared" si="566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567"/>
        <v>-0.61187499999999995</v>
      </c>
      <c r="E7261" s="8">
        <v>-0.61187499999999995</v>
      </c>
      <c r="F7261" s="4">
        <f t="shared" si="568"/>
        <v>0</v>
      </c>
      <c r="G7261" s="4">
        <f t="shared" si="569"/>
        <v>0</v>
      </c>
      <c r="H7261" s="8">
        <f t="shared" si="570"/>
        <v>0</v>
      </c>
      <c r="J7261" s="8">
        <v>-611.875</v>
      </c>
      <c r="K7261" s="8">
        <f t="shared" si="566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567"/>
        <v>-0.61187499999999995</v>
      </c>
      <c r="E7262" s="8">
        <v>-0.61187499999999995</v>
      </c>
      <c r="F7262" s="4">
        <f t="shared" si="568"/>
        <v>0</v>
      </c>
      <c r="G7262" s="4">
        <f t="shared" si="569"/>
        <v>0</v>
      </c>
      <c r="H7262" s="8">
        <f t="shared" si="570"/>
        <v>0</v>
      </c>
      <c r="J7262" s="8">
        <v>-611.875</v>
      </c>
      <c r="K7262" s="8">
        <f t="shared" si="566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567"/>
        <v>-1.0669200000000001</v>
      </c>
      <c r="E7263" s="8">
        <v>-1.0669150000000001</v>
      </c>
      <c r="F7263" s="4">
        <f t="shared" si="568"/>
        <v>5.000000000032756E-6</v>
      </c>
      <c r="G7263" s="4">
        <f t="shared" si="569"/>
        <v>5.000000000032756E-6</v>
      </c>
      <c r="H7263" s="8">
        <f t="shared" si="570"/>
        <v>2.5000000000327561E-11</v>
      </c>
      <c r="J7263" s="8">
        <v>-611.875</v>
      </c>
      <c r="K7263" s="8">
        <f t="shared" si="566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567"/>
        <v>-1.0669200000000001</v>
      </c>
      <c r="E7264" s="8">
        <v>-1.0669150000000001</v>
      </c>
      <c r="F7264" s="4">
        <f t="shared" si="568"/>
        <v>5.000000000032756E-6</v>
      </c>
      <c r="G7264" s="4">
        <f t="shared" si="569"/>
        <v>5.000000000032756E-6</v>
      </c>
      <c r="H7264" s="8">
        <f t="shared" si="570"/>
        <v>2.5000000000327561E-11</v>
      </c>
      <c r="J7264" s="8">
        <v>-611.875</v>
      </c>
      <c r="K7264" s="8">
        <f t="shared" si="566"/>
        <v>-611.875</v>
      </c>
    </row>
    <row r="7265" spans="1:11" x14ac:dyDescent="0.25">
      <c r="A7265" s="8">
        <v>7257</v>
      </c>
      <c r="B7265" s="8">
        <v>8</v>
      </c>
      <c r="C7265" s="8">
        <v>-3198.21</v>
      </c>
      <c r="D7265" s="8">
        <f t="shared" si="567"/>
        <v>-3.19821</v>
      </c>
      <c r="E7265" s="8">
        <v>-3.1942599999999999</v>
      </c>
      <c r="F7265" s="4">
        <f t="shared" si="568"/>
        <v>3.9500000000001201E-3</v>
      </c>
      <c r="G7265" s="4">
        <f t="shared" si="569"/>
        <v>3.9500000000001201E-3</v>
      </c>
      <c r="H7265" s="8">
        <f t="shared" si="570"/>
        <v>1.5602500000000947E-5</v>
      </c>
      <c r="J7265" s="8">
        <v>-611.875</v>
      </c>
      <c r="K7265" s="8">
        <f t="shared" si="566"/>
        <v>-611.875</v>
      </c>
    </row>
    <row r="7266" spans="1:11" x14ac:dyDescent="0.25">
      <c r="A7266" s="8">
        <v>7258</v>
      </c>
      <c r="B7266" s="8">
        <v>9</v>
      </c>
      <c r="C7266" s="8">
        <v>49003.1</v>
      </c>
      <c r="D7266" s="8">
        <f t="shared" si="567"/>
        <v>49.003099999999996</v>
      </c>
      <c r="E7266" s="8">
        <v>47.628509000000001</v>
      </c>
      <c r="F7266" s="4">
        <f t="shared" si="568"/>
        <v>-1.3745909999999952</v>
      </c>
      <c r="G7266" s="4">
        <f t="shared" si="569"/>
        <v>1.3745909999999952</v>
      </c>
      <c r="H7266" s="8">
        <f t="shared" si="570"/>
        <v>1.8895004172809868</v>
      </c>
      <c r="J7266" s="8">
        <v>-611.875</v>
      </c>
      <c r="K7266" s="8">
        <f t="shared" si="566"/>
        <v>-611.875</v>
      </c>
    </row>
    <row r="7267" spans="1:11" x14ac:dyDescent="0.25">
      <c r="A7267" s="8">
        <v>7259</v>
      </c>
      <c r="B7267" s="8">
        <v>10</v>
      </c>
      <c r="C7267" s="8">
        <v>111792</v>
      </c>
      <c r="D7267" s="8">
        <f t="shared" si="567"/>
        <v>111.792</v>
      </c>
      <c r="E7267" s="8">
        <v>112.295582</v>
      </c>
      <c r="F7267" s="4">
        <f t="shared" si="568"/>
        <v>0.50358199999999442</v>
      </c>
      <c r="G7267" s="4">
        <f t="shared" si="569"/>
        <v>0.50358199999999442</v>
      </c>
      <c r="H7267" s="8">
        <f t="shared" si="570"/>
        <v>0.25359483072399436</v>
      </c>
      <c r="J7267" s="8">
        <v>-611.875</v>
      </c>
      <c r="K7267" s="8">
        <f t="shared" si="566"/>
        <v>-611.875</v>
      </c>
    </row>
    <row r="7268" spans="1:11" x14ac:dyDescent="0.25">
      <c r="A7268" s="8">
        <v>7260</v>
      </c>
      <c r="B7268" s="8">
        <v>11</v>
      </c>
      <c r="C7268" s="8">
        <v>111424</v>
      </c>
      <c r="D7268" s="8">
        <f t="shared" si="567"/>
        <v>111.42400000000001</v>
      </c>
      <c r="E7268" s="8">
        <v>111.885543</v>
      </c>
      <c r="F7268" s="4">
        <f t="shared" si="568"/>
        <v>0.46154299999999182</v>
      </c>
      <c r="G7268" s="4">
        <f t="shared" si="569"/>
        <v>0.46154299999999182</v>
      </c>
      <c r="H7268" s="8">
        <f t="shared" si="570"/>
        <v>0.21302194084899245</v>
      </c>
      <c r="J7268" s="8">
        <v>-1066.92</v>
      </c>
      <c r="K7268" s="8">
        <f t="shared" si="566"/>
        <v>-1066.92</v>
      </c>
    </row>
    <row r="7269" spans="1:11" x14ac:dyDescent="0.25">
      <c r="A7269" s="8">
        <v>7261</v>
      </c>
      <c r="B7269" s="8">
        <v>12</v>
      </c>
      <c r="C7269" s="8">
        <v>110979</v>
      </c>
      <c r="D7269" s="8">
        <f t="shared" si="567"/>
        <v>110.979</v>
      </c>
      <c r="E7269" s="8">
        <v>111.436772</v>
      </c>
      <c r="F7269" s="4">
        <f t="shared" si="568"/>
        <v>0.45777200000000562</v>
      </c>
      <c r="G7269" s="4">
        <f t="shared" si="569"/>
        <v>0.45777200000000562</v>
      </c>
      <c r="H7269" s="8">
        <f t="shared" si="570"/>
        <v>0.20955520398400515</v>
      </c>
      <c r="J7269" s="8">
        <v>-1066.92</v>
      </c>
      <c r="K7269" s="8">
        <f t="shared" si="566"/>
        <v>-1066.92</v>
      </c>
    </row>
    <row r="7270" spans="1:11" x14ac:dyDescent="0.25">
      <c r="A7270" s="8">
        <v>7262</v>
      </c>
      <c r="B7270" s="8">
        <v>13</v>
      </c>
      <c r="C7270" s="8">
        <v>110701</v>
      </c>
      <c r="D7270" s="8">
        <f t="shared" si="567"/>
        <v>110.70099999999999</v>
      </c>
      <c r="E7270" s="8">
        <v>111.162361</v>
      </c>
      <c r="F7270" s="4">
        <f t="shared" si="568"/>
        <v>0.46136100000001079</v>
      </c>
      <c r="G7270" s="4">
        <f t="shared" si="569"/>
        <v>0.46136100000001079</v>
      </c>
      <c r="H7270" s="8">
        <f t="shared" si="570"/>
        <v>0.21285397232100994</v>
      </c>
      <c r="J7270" s="8">
        <v>4586.22</v>
      </c>
      <c r="K7270" s="8">
        <f t="shared" si="566"/>
        <v>4586.22</v>
      </c>
    </row>
    <row r="7271" spans="1:11" x14ac:dyDescent="0.25">
      <c r="A7271" s="8">
        <v>7263</v>
      </c>
      <c r="B7271" s="8">
        <v>14</v>
      </c>
      <c r="C7271" s="8">
        <v>110854</v>
      </c>
      <c r="D7271" s="8">
        <f t="shared" si="567"/>
        <v>110.854</v>
      </c>
      <c r="E7271" s="8">
        <v>111.052331</v>
      </c>
      <c r="F7271" s="4">
        <f t="shared" si="568"/>
        <v>0.19833099999999604</v>
      </c>
      <c r="G7271" s="4">
        <f t="shared" si="569"/>
        <v>0.19833099999999604</v>
      </c>
      <c r="H7271" s="8">
        <f t="shared" si="570"/>
        <v>3.933518556099843E-2</v>
      </c>
      <c r="J7271" s="8">
        <v>100092</v>
      </c>
      <c r="K7271" s="8">
        <f t="shared" si="566"/>
        <v>100092</v>
      </c>
    </row>
    <row r="7272" spans="1:11" x14ac:dyDescent="0.25">
      <c r="A7272" s="8">
        <v>7264</v>
      </c>
      <c r="B7272" s="8">
        <v>15</v>
      </c>
      <c r="C7272" s="8">
        <v>57530.7</v>
      </c>
      <c r="D7272" s="8">
        <f t="shared" si="567"/>
        <v>57.530699999999996</v>
      </c>
      <c r="E7272" s="8">
        <v>57.862853999999999</v>
      </c>
      <c r="F7272" s="4">
        <f t="shared" si="568"/>
        <v>0.33215400000000272</v>
      </c>
      <c r="G7272" s="4">
        <f t="shared" si="569"/>
        <v>0.33215400000000272</v>
      </c>
      <c r="H7272" s="8">
        <f t="shared" si="570"/>
        <v>0.11032627971600181</v>
      </c>
      <c r="J7272" s="8">
        <v>82944</v>
      </c>
      <c r="K7272" s="8">
        <f t="shared" si="566"/>
        <v>82944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567"/>
        <v>-0.92471500000000006</v>
      </c>
      <c r="E7273" s="8">
        <v>-0.92471499999999995</v>
      </c>
      <c r="F7273" s="4">
        <f t="shared" si="568"/>
        <v>1.1102230246251565E-16</v>
      </c>
      <c r="G7273" s="4">
        <f t="shared" si="569"/>
        <v>1.1102230246251565E-16</v>
      </c>
      <c r="H7273" s="8">
        <f t="shared" si="570"/>
        <v>1.2325951644078309E-32</v>
      </c>
      <c r="J7273" s="8">
        <v>71773</v>
      </c>
      <c r="K7273" s="8">
        <f t="shared" si="566"/>
        <v>71773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567"/>
        <v>-0.61187499999999995</v>
      </c>
      <c r="E7274" s="8">
        <v>-0.61187499999999995</v>
      </c>
      <c r="F7274" s="4">
        <f t="shared" si="568"/>
        <v>0</v>
      </c>
      <c r="G7274" s="4">
        <f t="shared" si="569"/>
        <v>0</v>
      </c>
      <c r="H7274" s="8">
        <f t="shared" si="570"/>
        <v>0</v>
      </c>
      <c r="J7274" s="8">
        <v>36053.800000000003</v>
      </c>
      <c r="K7274" s="8">
        <f t="shared" si="566"/>
        <v>36053.800000000003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567"/>
        <v>-0.61187499999999995</v>
      </c>
      <c r="E7275" s="8">
        <v>-0.61187499999999995</v>
      </c>
      <c r="F7275" s="4">
        <f t="shared" si="568"/>
        <v>0</v>
      </c>
      <c r="G7275" s="4">
        <f t="shared" si="569"/>
        <v>0</v>
      </c>
      <c r="H7275" s="8">
        <f t="shared" si="570"/>
        <v>0</v>
      </c>
      <c r="J7275" s="8">
        <v>-924.71500000000003</v>
      </c>
      <c r="K7275" s="8">
        <f t="shared" si="566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567"/>
        <v>-0.61187499999999995</v>
      </c>
      <c r="E7276" s="8">
        <v>-0.61187499999999995</v>
      </c>
      <c r="F7276" s="4">
        <f t="shared" si="568"/>
        <v>0</v>
      </c>
      <c r="G7276" s="4">
        <f t="shared" si="569"/>
        <v>0</v>
      </c>
      <c r="H7276" s="8">
        <f t="shared" si="570"/>
        <v>0</v>
      </c>
      <c r="J7276" s="8">
        <v>-924.71500000000003</v>
      </c>
      <c r="K7276" s="8">
        <f t="shared" ref="K7276:K7339" si="571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567"/>
        <v>-0.61187499999999995</v>
      </c>
      <c r="E7277" s="8">
        <v>-0.61187499999999995</v>
      </c>
      <c r="F7277" s="4">
        <f t="shared" si="568"/>
        <v>0</v>
      </c>
      <c r="G7277" s="4">
        <f t="shared" si="569"/>
        <v>0</v>
      </c>
      <c r="H7277" s="8">
        <f t="shared" si="570"/>
        <v>0</v>
      </c>
      <c r="J7277" s="8">
        <v>-924.71500000000003</v>
      </c>
      <c r="K7277" s="8">
        <f t="shared" si="571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567"/>
        <v>-0.61187499999999995</v>
      </c>
      <c r="E7278" s="8">
        <v>-0.61187499999999995</v>
      </c>
      <c r="F7278" s="4">
        <f t="shared" si="568"/>
        <v>0</v>
      </c>
      <c r="G7278" s="4">
        <f t="shared" si="569"/>
        <v>0</v>
      </c>
      <c r="H7278" s="8">
        <f t="shared" si="570"/>
        <v>0</v>
      </c>
      <c r="J7278" s="8">
        <v>-924.71500000000003</v>
      </c>
      <c r="K7278" s="8">
        <f t="shared" si="571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567"/>
        <v>-0.61187499999999995</v>
      </c>
      <c r="E7279" s="8">
        <v>-0.61187499999999995</v>
      </c>
      <c r="F7279" s="4">
        <f t="shared" si="568"/>
        <v>0</v>
      </c>
      <c r="G7279" s="4">
        <f t="shared" si="569"/>
        <v>0</v>
      </c>
      <c r="H7279" s="8">
        <f t="shared" si="570"/>
        <v>0</v>
      </c>
      <c r="J7279" s="8">
        <v>-611.875</v>
      </c>
      <c r="K7279" s="8">
        <f t="shared" si="571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567"/>
        <v>-0.61187499999999995</v>
      </c>
      <c r="E7280" s="8">
        <v>-0.61187499999999995</v>
      </c>
      <c r="F7280" s="4">
        <f t="shared" si="568"/>
        <v>0</v>
      </c>
      <c r="G7280" s="4">
        <f t="shared" si="569"/>
        <v>0</v>
      </c>
      <c r="H7280" s="8">
        <f t="shared" si="570"/>
        <v>0</v>
      </c>
      <c r="J7280" s="8">
        <v>-611.875</v>
      </c>
      <c r="K7280" s="8">
        <f t="shared" si="571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567"/>
        <v>-0.61187499999999995</v>
      </c>
      <c r="E7281" s="8">
        <v>-0.61187499999999995</v>
      </c>
      <c r="F7281" s="4">
        <f t="shared" si="568"/>
        <v>0</v>
      </c>
      <c r="G7281" s="4">
        <f t="shared" si="569"/>
        <v>0</v>
      </c>
      <c r="H7281" s="8">
        <f t="shared" si="570"/>
        <v>0</v>
      </c>
      <c r="J7281" s="8">
        <v>-611.875</v>
      </c>
      <c r="K7281" s="8">
        <f t="shared" si="571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567"/>
        <v>-0.61187499999999995</v>
      </c>
      <c r="E7282" s="8">
        <v>-0.61187499999999995</v>
      </c>
      <c r="F7282" s="4">
        <f t="shared" si="568"/>
        <v>0</v>
      </c>
      <c r="G7282" s="4">
        <f t="shared" si="569"/>
        <v>0</v>
      </c>
      <c r="H7282" s="8">
        <f t="shared" si="570"/>
        <v>0</v>
      </c>
      <c r="J7282" s="8">
        <v>-611.875</v>
      </c>
      <c r="K7282" s="8">
        <f t="shared" si="571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567"/>
        <v>-0.61187499999999995</v>
      </c>
      <c r="E7283" s="8">
        <v>-0.61187499999999995</v>
      </c>
      <c r="F7283" s="4">
        <f t="shared" si="568"/>
        <v>0</v>
      </c>
      <c r="G7283" s="4">
        <f t="shared" si="569"/>
        <v>0</v>
      </c>
      <c r="H7283" s="8">
        <f t="shared" si="570"/>
        <v>0</v>
      </c>
      <c r="J7283" s="8">
        <v>-611.875</v>
      </c>
      <c r="K7283" s="8">
        <f t="shared" si="571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567"/>
        <v>-0.61187499999999995</v>
      </c>
      <c r="E7284" s="8">
        <v>-0.61187499999999995</v>
      </c>
      <c r="F7284" s="4">
        <f t="shared" si="568"/>
        <v>0</v>
      </c>
      <c r="G7284" s="4">
        <f t="shared" si="569"/>
        <v>0</v>
      </c>
      <c r="H7284" s="8">
        <f t="shared" si="570"/>
        <v>0</v>
      </c>
      <c r="J7284" s="8">
        <v>-611.875</v>
      </c>
      <c r="K7284" s="8">
        <f t="shared" si="571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567"/>
        <v>-0.61187499999999995</v>
      </c>
      <c r="E7285" s="8">
        <v>-0.61187499999999995</v>
      </c>
      <c r="F7285" s="4">
        <f t="shared" si="568"/>
        <v>0</v>
      </c>
      <c r="G7285" s="4">
        <f t="shared" si="569"/>
        <v>0</v>
      </c>
      <c r="H7285" s="8">
        <f t="shared" si="570"/>
        <v>0</v>
      </c>
      <c r="J7285" s="8">
        <v>-611.875</v>
      </c>
      <c r="K7285" s="8">
        <f t="shared" si="571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567"/>
        <v>-0.61187499999999995</v>
      </c>
      <c r="E7286" s="8">
        <v>-0.61187499999999995</v>
      </c>
      <c r="F7286" s="4">
        <f t="shared" si="568"/>
        <v>0</v>
      </c>
      <c r="G7286" s="4">
        <f t="shared" si="569"/>
        <v>0</v>
      </c>
      <c r="H7286" s="8">
        <f t="shared" si="570"/>
        <v>0</v>
      </c>
      <c r="J7286" s="8">
        <v>-611.875</v>
      </c>
      <c r="K7286" s="8">
        <f t="shared" si="571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567"/>
        <v>-1.0669200000000001</v>
      </c>
      <c r="E7287" s="8">
        <v>-1.0669150000000001</v>
      </c>
      <c r="F7287" s="4">
        <f t="shared" si="568"/>
        <v>5.000000000032756E-6</v>
      </c>
      <c r="G7287" s="4">
        <f t="shared" si="569"/>
        <v>5.000000000032756E-6</v>
      </c>
      <c r="H7287" s="8">
        <f t="shared" si="570"/>
        <v>2.5000000000327561E-11</v>
      </c>
      <c r="J7287" s="8">
        <v>-611.875</v>
      </c>
      <c r="K7287" s="8">
        <f t="shared" si="571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567"/>
        <v>-1.0669200000000001</v>
      </c>
      <c r="E7288" s="8">
        <v>-1.0669150000000001</v>
      </c>
      <c r="F7288" s="4">
        <f t="shared" si="568"/>
        <v>5.000000000032756E-6</v>
      </c>
      <c r="G7288" s="4">
        <f t="shared" si="569"/>
        <v>5.000000000032756E-6</v>
      </c>
      <c r="H7288" s="8">
        <f t="shared" si="570"/>
        <v>2.5000000000327561E-11</v>
      </c>
      <c r="J7288" s="8">
        <v>-611.875</v>
      </c>
      <c r="K7288" s="8">
        <f t="shared" si="571"/>
        <v>-611.875</v>
      </c>
    </row>
    <row r="7289" spans="1:11" x14ac:dyDescent="0.25">
      <c r="A7289" s="8">
        <v>7281</v>
      </c>
      <c r="B7289" s="8">
        <v>8</v>
      </c>
      <c r="C7289" s="8">
        <v>-1865.15</v>
      </c>
      <c r="D7289" s="8">
        <f t="shared" si="567"/>
        <v>-1.8651500000000001</v>
      </c>
      <c r="E7289" s="8">
        <v>-2.7974299999999999</v>
      </c>
      <c r="F7289" s="4">
        <f t="shared" si="568"/>
        <v>-0.93227999999999978</v>
      </c>
      <c r="G7289" s="4">
        <f t="shared" si="569"/>
        <v>0.93227999999999978</v>
      </c>
      <c r="H7289" s="8">
        <f t="shared" si="570"/>
        <v>0.86914599839999962</v>
      </c>
      <c r="J7289" s="8">
        <v>-611.875</v>
      </c>
      <c r="K7289" s="8">
        <f t="shared" si="571"/>
        <v>-611.875</v>
      </c>
    </row>
    <row r="7290" spans="1:11" x14ac:dyDescent="0.25">
      <c r="A7290" s="8">
        <v>7282</v>
      </c>
      <c r="B7290" s="8">
        <v>9</v>
      </c>
      <c r="C7290" s="8">
        <v>85161</v>
      </c>
      <c r="D7290" s="8">
        <f t="shared" si="567"/>
        <v>85.161000000000001</v>
      </c>
      <c r="E7290" s="8">
        <v>83.780133000000006</v>
      </c>
      <c r="F7290" s="4">
        <f t="shared" si="568"/>
        <v>-1.380866999999995</v>
      </c>
      <c r="G7290" s="4">
        <f t="shared" si="569"/>
        <v>1.380866999999995</v>
      </c>
      <c r="H7290" s="8">
        <f t="shared" si="570"/>
        <v>1.9067936716889862</v>
      </c>
      <c r="J7290" s="8">
        <v>-611.875</v>
      </c>
      <c r="K7290" s="8">
        <f t="shared" si="571"/>
        <v>-611.875</v>
      </c>
    </row>
    <row r="7291" spans="1:11" x14ac:dyDescent="0.25">
      <c r="A7291" s="8">
        <v>7283</v>
      </c>
      <c r="B7291" s="8">
        <v>10</v>
      </c>
      <c r="C7291" s="8">
        <v>89994.1</v>
      </c>
      <c r="D7291" s="8">
        <f t="shared" si="567"/>
        <v>89.994100000000003</v>
      </c>
      <c r="E7291" s="8">
        <v>89.585852000000003</v>
      </c>
      <c r="F7291" s="4">
        <f t="shared" si="568"/>
        <v>-0.40824800000000039</v>
      </c>
      <c r="G7291" s="4">
        <f t="shared" si="569"/>
        <v>0.40824800000000039</v>
      </c>
      <c r="H7291" s="8">
        <f t="shared" si="570"/>
        <v>0.16666642950400032</v>
      </c>
      <c r="J7291" s="8">
        <v>-611.875</v>
      </c>
      <c r="K7291" s="8">
        <f t="shared" si="571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567"/>
        <v>-0.92471500000000006</v>
      </c>
      <c r="E7292" s="8">
        <v>-0.92471499999999995</v>
      </c>
      <c r="F7292" s="4">
        <f t="shared" si="568"/>
        <v>1.1102230246251565E-16</v>
      </c>
      <c r="G7292" s="4">
        <f t="shared" si="569"/>
        <v>1.1102230246251565E-16</v>
      </c>
      <c r="H7292" s="8">
        <f t="shared" si="570"/>
        <v>1.2325951644078309E-32</v>
      </c>
      <c r="J7292" s="8">
        <v>-1066.92</v>
      </c>
      <c r="K7292" s="8">
        <f t="shared" si="571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567"/>
        <v>-0.92471500000000006</v>
      </c>
      <c r="E7293" s="8">
        <v>-0.92471499999999995</v>
      </c>
      <c r="F7293" s="4">
        <f t="shared" si="568"/>
        <v>1.1102230246251565E-16</v>
      </c>
      <c r="G7293" s="4">
        <f t="shared" si="569"/>
        <v>1.1102230246251565E-16</v>
      </c>
      <c r="H7293" s="8">
        <f t="shared" si="570"/>
        <v>1.2325951644078309E-32</v>
      </c>
      <c r="J7293" s="8">
        <v>-1066.92</v>
      </c>
      <c r="K7293" s="8">
        <f t="shared" si="571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567"/>
        <v>-0.92471500000000006</v>
      </c>
      <c r="E7294" s="8">
        <v>-0.92471499999999995</v>
      </c>
      <c r="F7294" s="4">
        <f t="shared" si="568"/>
        <v>1.1102230246251565E-16</v>
      </c>
      <c r="G7294" s="4">
        <f t="shared" si="569"/>
        <v>1.1102230246251565E-16</v>
      </c>
      <c r="H7294" s="8">
        <f t="shared" si="570"/>
        <v>1.2325951644078309E-32</v>
      </c>
      <c r="J7294" s="8">
        <v>-3194.89</v>
      </c>
      <c r="K7294" s="8">
        <f t="shared" si="571"/>
        <v>-3194.89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567"/>
        <v>-0.92471500000000006</v>
      </c>
      <c r="E7295" s="8">
        <v>-0.92471499999999995</v>
      </c>
      <c r="F7295" s="4">
        <f t="shared" si="568"/>
        <v>1.1102230246251565E-16</v>
      </c>
      <c r="G7295" s="4">
        <f t="shared" si="569"/>
        <v>1.1102230246251565E-16</v>
      </c>
      <c r="H7295" s="8">
        <f t="shared" si="570"/>
        <v>1.2325951644078309E-32</v>
      </c>
      <c r="J7295" s="8">
        <v>47824.2</v>
      </c>
      <c r="K7295" s="8">
        <f t="shared" si="571"/>
        <v>47824.2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567"/>
        <v>-0.92471500000000006</v>
      </c>
      <c r="E7296" s="8">
        <v>-0.92471499999999995</v>
      </c>
      <c r="F7296" s="4">
        <f t="shared" si="568"/>
        <v>1.1102230246251565E-16</v>
      </c>
      <c r="G7296" s="4">
        <f t="shared" si="569"/>
        <v>1.1102230246251565E-16</v>
      </c>
      <c r="H7296" s="8">
        <f t="shared" si="570"/>
        <v>1.2325951644078309E-32</v>
      </c>
      <c r="J7296" s="8">
        <v>112355</v>
      </c>
      <c r="K7296" s="8">
        <f t="shared" si="571"/>
        <v>112355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567"/>
        <v>-0.92471500000000006</v>
      </c>
      <c r="E7297" s="8">
        <v>-0.92471499999999995</v>
      </c>
      <c r="F7297" s="4">
        <f t="shared" si="568"/>
        <v>1.1102230246251565E-16</v>
      </c>
      <c r="G7297" s="4">
        <f t="shared" si="569"/>
        <v>1.1102230246251565E-16</v>
      </c>
      <c r="H7297" s="8">
        <f t="shared" si="570"/>
        <v>1.2325951644078309E-32</v>
      </c>
      <c r="J7297" s="8">
        <v>111904</v>
      </c>
      <c r="K7297" s="8">
        <f t="shared" si="571"/>
        <v>111904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567"/>
        <v>-0.61187499999999995</v>
      </c>
      <c r="E7298" s="8">
        <v>-0.61187499999999995</v>
      </c>
      <c r="F7298" s="4">
        <f t="shared" si="568"/>
        <v>0</v>
      </c>
      <c r="G7298" s="4">
        <f t="shared" si="569"/>
        <v>0</v>
      </c>
      <c r="H7298" s="8">
        <f t="shared" si="570"/>
        <v>0</v>
      </c>
      <c r="J7298" s="8">
        <v>111345</v>
      </c>
      <c r="K7298" s="8">
        <f t="shared" si="571"/>
        <v>111345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567"/>
        <v>-0.61187499999999995</v>
      </c>
      <c r="E7299" s="8">
        <v>-0.61187499999999995</v>
      </c>
      <c r="F7299" s="4">
        <f t="shared" si="568"/>
        <v>0</v>
      </c>
      <c r="G7299" s="4">
        <f t="shared" si="569"/>
        <v>0</v>
      </c>
      <c r="H7299" s="8">
        <f t="shared" si="570"/>
        <v>0</v>
      </c>
      <c r="J7299" s="8">
        <v>111075</v>
      </c>
      <c r="K7299" s="8">
        <f t="shared" si="571"/>
        <v>111075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567"/>
        <v>-0.61187499999999995</v>
      </c>
      <c r="E7300" s="8">
        <v>-0.61187499999999995</v>
      </c>
      <c r="F7300" s="4">
        <f t="shared" si="568"/>
        <v>0</v>
      </c>
      <c r="G7300" s="4">
        <f t="shared" si="569"/>
        <v>0</v>
      </c>
      <c r="H7300" s="8">
        <f t="shared" si="570"/>
        <v>0</v>
      </c>
      <c r="J7300" s="8">
        <v>110968</v>
      </c>
      <c r="K7300" s="8">
        <f t="shared" si="571"/>
        <v>110968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567"/>
        <v>-0.61187499999999995</v>
      </c>
      <c r="E7301" s="8">
        <v>-0.61187499999999995</v>
      </c>
      <c r="F7301" s="4">
        <f t="shared" si="568"/>
        <v>0</v>
      </c>
      <c r="G7301" s="4">
        <f t="shared" si="569"/>
        <v>0</v>
      </c>
      <c r="H7301" s="8">
        <f t="shared" si="570"/>
        <v>0</v>
      </c>
      <c r="J7301" s="8">
        <v>58010.8</v>
      </c>
      <c r="K7301" s="8">
        <f t="shared" si="571"/>
        <v>58010.8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567"/>
        <v>-0.61187499999999995</v>
      </c>
      <c r="E7302" s="8">
        <v>-0.61187499999999995</v>
      </c>
      <c r="F7302" s="4">
        <f t="shared" si="568"/>
        <v>0</v>
      </c>
      <c r="G7302" s="4">
        <f t="shared" si="569"/>
        <v>0</v>
      </c>
      <c r="H7302" s="8">
        <f t="shared" si="570"/>
        <v>0</v>
      </c>
      <c r="J7302" s="8">
        <v>-924.71500000000003</v>
      </c>
      <c r="K7302" s="8">
        <f t="shared" si="571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567"/>
        <v>-0.61187499999999995</v>
      </c>
      <c r="E7303" s="8">
        <v>-0.61187499999999995</v>
      </c>
      <c r="F7303" s="4">
        <f t="shared" si="568"/>
        <v>0</v>
      </c>
      <c r="G7303" s="4">
        <f t="shared" si="569"/>
        <v>0</v>
      </c>
      <c r="H7303" s="8">
        <f t="shared" si="570"/>
        <v>0</v>
      </c>
      <c r="J7303" s="8">
        <v>-611.875</v>
      </c>
      <c r="K7303" s="8">
        <f t="shared" si="571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567"/>
        <v>-0.61187499999999995</v>
      </c>
      <c r="E7304" s="8">
        <v>-0.61187499999999995</v>
      </c>
      <c r="F7304" s="4">
        <f t="shared" si="568"/>
        <v>0</v>
      </c>
      <c r="G7304" s="4">
        <f t="shared" si="569"/>
        <v>0</v>
      </c>
      <c r="H7304" s="8">
        <f t="shared" si="570"/>
        <v>0</v>
      </c>
      <c r="J7304" s="8">
        <v>-611.875</v>
      </c>
      <c r="K7304" s="8">
        <f t="shared" si="571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572">C7305/1000</f>
        <v>-0.61187499999999995</v>
      </c>
      <c r="E7305" s="8">
        <v>-0.61187499999999995</v>
      </c>
      <c r="F7305" s="4">
        <f t="shared" ref="F7305:F7368" si="573">(E7305- D7305)</f>
        <v>0</v>
      </c>
      <c r="G7305" s="4">
        <f t="shared" ref="G7305:G7368" si="574">ABS(F7305)</f>
        <v>0</v>
      </c>
      <c r="H7305" s="8">
        <f t="shared" ref="H7305:H7368" si="575">(G7305^2)</f>
        <v>0</v>
      </c>
      <c r="J7305" s="8">
        <v>-611.875</v>
      </c>
      <c r="K7305" s="8">
        <f t="shared" si="571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572"/>
        <v>-0.61187499999999995</v>
      </c>
      <c r="E7306" s="8">
        <v>-0.61187499999999995</v>
      </c>
      <c r="F7306" s="4">
        <f t="shared" si="573"/>
        <v>0</v>
      </c>
      <c r="G7306" s="4">
        <f t="shared" si="574"/>
        <v>0</v>
      </c>
      <c r="H7306" s="8">
        <f t="shared" si="575"/>
        <v>0</v>
      </c>
      <c r="J7306" s="8">
        <v>-611.875</v>
      </c>
      <c r="K7306" s="8">
        <f t="shared" si="571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572"/>
        <v>-0.61187499999999995</v>
      </c>
      <c r="E7307" s="8">
        <v>-0.61187499999999995</v>
      </c>
      <c r="F7307" s="4">
        <f t="shared" si="573"/>
        <v>0</v>
      </c>
      <c r="G7307" s="4">
        <f t="shared" si="574"/>
        <v>0</v>
      </c>
      <c r="H7307" s="8">
        <f t="shared" si="575"/>
        <v>0</v>
      </c>
      <c r="J7307" s="8">
        <v>-611.875</v>
      </c>
      <c r="K7307" s="8">
        <f t="shared" si="571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572"/>
        <v>-0.61187499999999995</v>
      </c>
      <c r="E7308" s="8">
        <v>-0.61187499999999995</v>
      </c>
      <c r="F7308" s="4">
        <f t="shared" si="573"/>
        <v>0</v>
      </c>
      <c r="G7308" s="4">
        <f t="shared" si="574"/>
        <v>0</v>
      </c>
      <c r="H7308" s="8">
        <f t="shared" si="575"/>
        <v>0</v>
      </c>
      <c r="J7308" s="8">
        <v>-611.875</v>
      </c>
      <c r="K7308" s="8">
        <f t="shared" si="571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572"/>
        <v>-0.61187499999999995</v>
      </c>
      <c r="E7309" s="8">
        <v>-0.61187499999999995</v>
      </c>
      <c r="F7309" s="4">
        <f t="shared" si="573"/>
        <v>0</v>
      </c>
      <c r="G7309" s="4">
        <f t="shared" si="574"/>
        <v>0</v>
      </c>
      <c r="H7309" s="8">
        <f t="shared" si="575"/>
        <v>0</v>
      </c>
      <c r="J7309" s="8">
        <v>-611.875</v>
      </c>
      <c r="K7309" s="8">
        <f t="shared" si="571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572"/>
        <v>-0.61187499999999995</v>
      </c>
      <c r="E7310" s="8">
        <v>-0.61187499999999995</v>
      </c>
      <c r="F7310" s="4">
        <f t="shared" si="573"/>
        <v>0</v>
      </c>
      <c r="G7310" s="4">
        <f t="shared" si="574"/>
        <v>0</v>
      </c>
      <c r="H7310" s="8">
        <f t="shared" si="575"/>
        <v>0</v>
      </c>
      <c r="J7310" s="8">
        <v>-611.875</v>
      </c>
      <c r="K7310" s="8">
        <f t="shared" si="571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572"/>
        <v>-1.0669200000000001</v>
      </c>
      <c r="E7311" s="8">
        <v>-1.0669150000000001</v>
      </c>
      <c r="F7311" s="4">
        <f t="shared" si="573"/>
        <v>5.000000000032756E-6</v>
      </c>
      <c r="G7311" s="4">
        <f t="shared" si="574"/>
        <v>5.000000000032756E-6</v>
      </c>
      <c r="H7311" s="8">
        <f t="shared" si="575"/>
        <v>2.5000000000327561E-11</v>
      </c>
      <c r="J7311" s="8">
        <v>-611.875</v>
      </c>
      <c r="K7311" s="8">
        <f t="shared" si="571"/>
        <v>-611.875</v>
      </c>
    </row>
    <row r="7312" spans="1:11" x14ac:dyDescent="0.25">
      <c r="A7312" s="8">
        <v>7304</v>
      </c>
      <c r="B7312" s="8">
        <v>7</v>
      </c>
      <c r="C7312" s="8">
        <v>-2915.01</v>
      </c>
      <c r="D7312" s="8">
        <f t="shared" si="572"/>
        <v>-2.9150100000000001</v>
      </c>
      <c r="E7312" s="8">
        <v>-2.9171429999999998</v>
      </c>
      <c r="F7312" s="4">
        <f t="shared" si="573"/>
        <v>-2.1329999999997185E-3</v>
      </c>
      <c r="G7312" s="4">
        <f t="shared" si="574"/>
        <v>2.1329999999997185E-3</v>
      </c>
      <c r="H7312" s="8">
        <f t="shared" si="575"/>
        <v>4.5496889999987986E-6</v>
      </c>
      <c r="J7312" s="8">
        <v>-611.875</v>
      </c>
      <c r="K7312" s="8">
        <f t="shared" si="571"/>
        <v>-611.875</v>
      </c>
    </row>
    <row r="7313" spans="1:11" x14ac:dyDescent="0.25">
      <c r="A7313" s="8">
        <v>7305</v>
      </c>
      <c r="B7313" s="8">
        <v>8</v>
      </c>
      <c r="C7313" s="8">
        <v>111662</v>
      </c>
      <c r="D7313" s="8">
        <f t="shared" si="572"/>
        <v>111.66200000000001</v>
      </c>
      <c r="E7313" s="8">
        <v>112.568056</v>
      </c>
      <c r="F7313" s="4">
        <f t="shared" si="573"/>
        <v>0.90605599999999242</v>
      </c>
      <c r="G7313" s="4">
        <f t="shared" si="574"/>
        <v>0.90605599999999242</v>
      </c>
      <c r="H7313" s="8">
        <f t="shared" si="575"/>
        <v>0.82093747513598625</v>
      </c>
      <c r="J7313" s="8">
        <v>-611.875</v>
      </c>
      <c r="K7313" s="8">
        <f t="shared" si="571"/>
        <v>-611.875</v>
      </c>
    </row>
    <row r="7314" spans="1:11" x14ac:dyDescent="0.25">
      <c r="A7314" s="8">
        <v>7306</v>
      </c>
      <c r="B7314" s="8">
        <v>9</v>
      </c>
      <c r="C7314" s="8">
        <v>112844</v>
      </c>
      <c r="D7314" s="8">
        <f t="shared" si="572"/>
        <v>112.84399999999999</v>
      </c>
      <c r="E7314" s="8">
        <v>113.049559</v>
      </c>
      <c r="F7314" s="4">
        <f t="shared" si="573"/>
        <v>0.20555900000000804</v>
      </c>
      <c r="G7314" s="4">
        <f t="shared" si="574"/>
        <v>0.20555900000000804</v>
      </c>
      <c r="H7314" s="8">
        <f t="shared" si="575"/>
        <v>4.2254502481003306E-2</v>
      </c>
      <c r="J7314" s="8">
        <v>-611.875</v>
      </c>
      <c r="K7314" s="8">
        <f t="shared" si="571"/>
        <v>-611.875</v>
      </c>
    </row>
    <row r="7315" spans="1:11" x14ac:dyDescent="0.25">
      <c r="A7315" s="8">
        <v>7307</v>
      </c>
      <c r="B7315" s="8">
        <v>10</v>
      </c>
      <c r="C7315" s="8">
        <v>111933</v>
      </c>
      <c r="D7315" s="8">
        <f t="shared" si="572"/>
        <v>111.93300000000001</v>
      </c>
      <c r="E7315" s="8">
        <v>112.092865</v>
      </c>
      <c r="F7315" s="4">
        <f t="shared" si="573"/>
        <v>0.15986499999999637</v>
      </c>
      <c r="G7315" s="4">
        <f t="shared" si="574"/>
        <v>0.15986499999999637</v>
      </c>
      <c r="H7315" s="8">
        <f t="shared" si="575"/>
        <v>2.5556818224998841E-2</v>
      </c>
      <c r="J7315" s="8">
        <v>-611.875</v>
      </c>
      <c r="K7315" s="8">
        <f t="shared" si="571"/>
        <v>-611.875</v>
      </c>
    </row>
    <row r="7316" spans="1:11" x14ac:dyDescent="0.25">
      <c r="A7316" s="8">
        <v>7308</v>
      </c>
      <c r="B7316" s="8">
        <v>11</v>
      </c>
      <c r="C7316" s="8">
        <v>111318</v>
      </c>
      <c r="D7316" s="8">
        <f t="shared" si="572"/>
        <v>111.318</v>
      </c>
      <c r="E7316" s="8">
        <v>111.557687</v>
      </c>
      <c r="F7316" s="4">
        <f t="shared" si="573"/>
        <v>0.23968700000000354</v>
      </c>
      <c r="G7316" s="4">
        <f t="shared" si="574"/>
        <v>0.23968700000000354</v>
      </c>
      <c r="H7316" s="8">
        <f t="shared" si="575"/>
        <v>5.7449857969001698E-2</v>
      </c>
      <c r="J7316" s="8">
        <v>-1066.92</v>
      </c>
      <c r="K7316" s="8">
        <f t="shared" si="571"/>
        <v>-1066.92</v>
      </c>
    </row>
    <row r="7317" spans="1:11" x14ac:dyDescent="0.25">
      <c r="A7317" s="8">
        <v>7309</v>
      </c>
      <c r="B7317" s="8">
        <v>12</v>
      </c>
      <c r="C7317" s="8">
        <v>110686</v>
      </c>
      <c r="D7317" s="8">
        <f t="shared" si="572"/>
        <v>110.68600000000001</v>
      </c>
      <c r="E7317" s="8">
        <v>111.113139</v>
      </c>
      <c r="F7317" s="4">
        <f t="shared" si="573"/>
        <v>0.42713899999999683</v>
      </c>
      <c r="G7317" s="4">
        <f t="shared" si="574"/>
        <v>0.42713899999999683</v>
      </c>
      <c r="H7317" s="8">
        <f t="shared" si="575"/>
        <v>0.18244772532099729</v>
      </c>
      <c r="J7317" s="8">
        <v>-1066.92</v>
      </c>
      <c r="K7317" s="8">
        <f t="shared" si="571"/>
        <v>-1066.92</v>
      </c>
    </row>
    <row r="7318" spans="1:11" x14ac:dyDescent="0.25">
      <c r="A7318" s="8">
        <v>7310</v>
      </c>
      <c r="B7318" s="8">
        <v>13</v>
      </c>
      <c r="C7318" s="8">
        <v>110297</v>
      </c>
      <c r="D7318" s="8">
        <f t="shared" si="572"/>
        <v>110.297</v>
      </c>
      <c r="E7318" s="8">
        <v>110.712424</v>
      </c>
      <c r="F7318" s="4">
        <f t="shared" si="573"/>
        <v>0.41542400000000157</v>
      </c>
      <c r="G7318" s="4">
        <f t="shared" si="574"/>
        <v>0.41542400000000157</v>
      </c>
      <c r="H7318" s="8">
        <f t="shared" si="575"/>
        <v>0.1725770997760013</v>
      </c>
      <c r="J7318" s="8">
        <v>-2798.24</v>
      </c>
      <c r="K7318" s="8">
        <f t="shared" si="571"/>
        <v>-2798.24</v>
      </c>
    </row>
    <row r="7319" spans="1:11" x14ac:dyDescent="0.25">
      <c r="A7319" s="8">
        <v>7311</v>
      </c>
      <c r="B7319" s="8">
        <v>14</v>
      </c>
      <c r="C7319" s="8">
        <v>110132</v>
      </c>
      <c r="D7319" s="8">
        <f t="shared" si="572"/>
        <v>110.13200000000001</v>
      </c>
      <c r="E7319" s="8">
        <v>110.58695899999999</v>
      </c>
      <c r="F7319" s="4">
        <f t="shared" si="573"/>
        <v>0.45495899999998812</v>
      </c>
      <c r="G7319" s="4">
        <f t="shared" si="574"/>
        <v>0.45495899999998812</v>
      </c>
      <c r="H7319" s="8">
        <f t="shared" si="575"/>
        <v>0.20698769168098918</v>
      </c>
      <c r="J7319" s="8">
        <v>84337.4</v>
      </c>
      <c r="K7319" s="8">
        <f t="shared" si="571"/>
        <v>84337.4</v>
      </c>
    </row>
    <row r="7320" spans="1:11" x14ac:dyDescent="0.25">
      <c r="A7320" s="8">
        <v>7312</v>
      </c>
      <c r="B7320" s="8">
        <v>15</v>
      </c>
      <c r="C7320" s="8">
        <v>89369.2</v>
      </c>
      <c r="D7320" s="8">
        <f t="shared" si="572"/>
        <v>89.369199999999992</v>
      </c>
      <c r="E7320" s="8">
        <v>89.815085999999994</v>
      </c>
      <c r="F7320" s="4">
        <f t="shared" si="573"/>
        <v>0.44588600000000156</v>
      </c>
      <c r="G7320" s="4">
        <f t="shared" si="574"/>
        <v>0.44588600000000156</v>
      </c>
      <c r="H7320" s="8">
        <f t="shared" si="575"/>
        <v>0.19881432499600138</v>
      </c>
      <c r="J7320" s="8">
        <v>89601.1</v>
      </c>
      <c r="K7320" s="8">
        <f t="shared" si="571"/>
        <v>89601.1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572"/>
        <v>-0.92471500000000006</v>
      </c>
      <c r="E7321" s="8">
        <v>-0.92471499999999995</v>
      </c>
      <c r="F7321" s="4">
        <f t="shared" si="573"/>
        <v>1.1102230246251565E-16</v>
      </c>
      <c r="G7321" s="4">
        <f t="shared" si="574"/>
        <v>1.1102230246251565E-16</v>
      </c>
      <c r="H7321" s="8">
        <f t="shared" si="575"/>
        <v>1.2325951644078309E-32</v>
      </c>
      <c r="J7321" s="8">
        <v>-924.71500000000003</v>
      </c>
      <c r="K7321" s="8">
        <f t="shared" si="571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572"/>
        <v>-0.61187499999999995</v>
      </c>
      <c r="E7322" s="8">
        <v>-0.61187499999999995</v>
      </c>
      <c r="F7322" s="4">
        <f t="shared" si="573"/>
        <v>0</v>
      </c>
      <c r="G7322" s="4">
        <f t="shared" si="574"/>
        <v>0</v>
      </c>
      <c r="H7322" s="8">
        <f t="shared" si="575"/>
        <v>0</v>
      </c>
      <c r="J7322" s="8">
        <v>-924.71500000000003</v>
      </c>
      <c r="K7322" s="8">
        <f t="shared" si="571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572"/>
        <v>-0.61187499999999995</v>
      </c>
      <c r="E7323" s="8">
        <v>-0.61187499999999995</v>
      </c>
      <c r="F7323" s="4">
        <f t="shared" si="573"/>
        <v>0</v>
      </c>
      <c r="G7323" s="4">
        <f t="shared" si="574"/>
        <v>0</v>
      </c>
      <c r="H7323" s="8">
        <f t="shared" si="575"/>
        <v>0</v>
      </c>
      <c r="J7323" s="8">
        <v>-924.71500000000003</v>
      </c>
      <c r="K7323" s="8">
        <f t="shared" si="571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572"/>
        <v>-0.61187499999999995</v>
      </c>
      <c r="E7324" s="8">
        <v>-0.61187499999999995</v>
      </c>
      <c r="F7324" s="4">
        <f t="shared" si="573"/>
        <v>0</v>
      </c>
      <c r="G7324" s="4">
        <f t="shared" si="574"/>
        <v>0</v>
      </c>
      <c r="H7324" s="8">
        <f t="shared" si="575"/>
        <v>0</v>
      </c>
      <c r="J7324" s="8">
        <v>-924.71500000000003</v>
      </c>
      <c r="K7324" s="8">
        <f t="shared" si="571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572"/>
        <v>-0.61187499999999995</v>
      </c>
      <c r="E7325" s="8">
        <v>-0.61187499999999995</v>
      </c>
      <c r="F7325" s="4">
        <f t="shared" si="573"/>
        <v>0</v>
      </c>
      <c r="G7325" s="4">
        <f t="shared" si="574"/>
        <v>0</v>
      </c>
      <c r="H7325" s="8">
        <f t="shared" si="575"/>
        <v>0</v>
      </c>
      <c r="J7325" s="8">
        <v>-924.71500000000003</v>
      </c>
      <c r="K7325" s="8">
        <f t="shared" si="571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572"/>
        <v>-0.61187499999999995</v>
      </c>
      <c r="E7326" s="8">
        <v>-0.61187499999999995</v>
      </c>
      <c r="F7326" s="4">
        <f t="shared" si="573"/>
        <v>0</v>
      </c>
      <c r="G7326" s="4">
        <f t="shared" si="574"/>
        <v>0</v>
      </c>
      <c r="H7326" s="8">
        <f t="shared" si="575"/>
        <v>0</v>
      </c>
      <c r="J7326" s="8">
        <v>-924.71500000000003</v>
      </c>
      <c r="K7326" s="8">
        <f t="shared" si="571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572"/>
        <v>-0.61187499999999995</v>
      </c>
      <c r="E7327" s="8">
        <v>-0.61187499999999995</v>
      </c>
      <c r="F7327" s="4">
        <f t="shared" si="573"/>
        <v>0</v>
      </c>
      <c r="G7327" s="4">
        <f t="shared" si="574"/>
        <v>0</v>
      </c>
      <c r="H7327" s="8">
        <f t="shared" si="575"/>
        <v>0</v>
      </c>
      <c r="J7327" s="8">
        <v>-611.875</v>
      </c>
      <c r="K7327" s="8">
        <f t="shared" si="571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572"/>
        <v>-0.61187499999999995</v>
      </c>
      <c r="E7328" s="8">
        <v>-0.61187499999999995</v>
      </c>
      <c r="F7328" s="4">
        <f t="shared" si="573"/>
        <v>0</v>
      </c>
      <c r="G7328" s="4">
        <f t="shared" si="574"/>
        <v>0</v>
      </c>
      <c r="H7328" s="8">
        <f t="shared" si="575"/>
        <v>0</v>
      </c>
      <c r="J7328" s="8">
        <v>-611.875</v>
      </c>
      <c r="K7328" s="8">
        <f t="shared" si="571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572"/>
        <v>-0.61187499999999995</v>
      </c>
      <c r="E7329" s="8">
        <v>-0.61187499999999995</v>
      </c>
      <c r="F7329" s="4">
        <f t="shared" si="573"/>
        <v>0</v>
      </c>
      <c r="G7329" s="4">
        <f t="shared" si="574"/>
        <v>0</v>
      </c>
      <c r="H7329" s="8">
        <f t="shared" si="575"/>
        <v>0</v>
      </c>
      <c r="J7329" s="8">
        <v>-611.875</v>
      </c>
      <c r="K7329" s="8">
        <f t="shared" si="571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572"/>
        <v>-0.61187499999999995</v>
      </c>
      <c r="E7330" s="8">
        <v>-0.61187499999999995</v>
      </c>
      <c r="F7330" s="4">
        <f t="shared" si="573"/>
        <v>0</v>
      </c>
      <c r="G7330" s="4">
        <f t="shared" si="574"/>
        <v>0</v>
      </c>
      <c r="H7330" s="8">
        <f t="shared" si="575"/>
        <v>0</v>
      </c>
      <c r="J7330" s="8">
        <v>-611.875</v>
      </c>
      <c r="K7330" s="8">
        <f t="shared" si="571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572"/>
        <v>-0.61187499999999995</v>
      </c>
      <c r="E7331" s="8">
        <v>-0.61187499999999995</v>
      </c>
      <c r="F7331" s="4">
        <f t="shared" si="573"/>
        <v>0</v>
      </c>
      <c r="G7331" s="4">
        <f t="shared" si="574"/>
        <v>0</v>
      </c>
      <c r="H7331" s="8">
        <f t="shared" si="575"/>
        <v>0</v>
      </c>
      <c r="J7331" s="8">
        <v>-611.875</v>
      </c>
      <c r="K7331" s="8">
        <f t="shared" si="571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572"/>
        <v>-0.61187499999999995</v>
      </c>
      <c r="E7332" s="8">
        <v>-0.61187499999999995</v>
      </c>
      <c r="F7332" s="4">
        <f t="shared" si="573"/>
        <v>0</v>
      </c>
      <c r="G7332" s="4">
        <f t="shared" si="574"/>
        <v>0</v>
      </c>
      <c r="H7332" s="8">
        <f t="shared" si="575"/>
        <v>0</v>
      </c>
      <c r="J7332" s="8">
        <v>-611.875</v>
      </c>
      <c r="K7332" s="8">
        <f t="shared" si="571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572"/>
        <v>-0.61187499999999995</v>
      </c>
      <c r="E7333" s="8">
        <v>-0.61187499999999995</v>
      </c>
      <c r="F7333" s="4">
        <f t="shared" si="573"/>
        <v>0</v>
      </c>
      <c r="G7333" s="4">
        <f t="shared" si="574"/>
        <v>0</v>
      </c>
      <c r="H7333" s="8">
        <f t="shared" si="575"/>
        <v>0</v>
      </c>
      <c r="J7333" s="8">
        <v>-611.875</v>
      </c>
      <c r="K7333" s="8">
        <f t="shared" si="571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572"/>
        <v>-0.61187499999999995</v>
      </c>
      <c r="E7334" s="8">
        <v>-0.61187499999999995</v>
      </c>
      <c r="F7334" s="4">
        <f t="shared" si="573"/>
        <v>0</v>
      </c>
      <c r="G7334" s="4">
        <f t="shared" si="574"/>
        <v>0</v>
      </c>
      <c r="H7334" s="8">
        <f t="shared" si="575"/>
        <v>0</v>
      </c>
      <c r="J7334" s="8">
        <v>-611.875</v>
      </c>
      <c r="K7334" s="8">
        <f t="shared" si="571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572"/>
        <v>-1.0669200000000001</v>
      </c>
      <c r="E7335" s="8">
        <v>-1.0669150000000001</v>
      </c>
      <c r="F7335" s="4">
        <f t="shared" si="573"/>
        <v>5.000000000032756E-6</v>
      </c>
      <c r="G7335" s="4">
        <f t="shared" si="574"/>
        <v>5.000000000032756E-6</v>
      </c>
      <c r="H7335" s="8">
        <f t="shared" si="575"/>
        <v>2.5000000000327561E-11</v>
      </c>
      <c r="J7335" s="8">
        <v>-611.875</v>
      </c>
      <c r="K7335" s="8">
        <f t="shared" si="571"/>
        <v>-611.875</v>
      </c>
    </row>
    <row r="7336" spans="1:11" x14ac:dyDescent="0.25">
      <c r="A7336" s="8">
        <v>7328</v>
      </c>
      <c r="B7336" s="8">
        <v>7</v>
      </c>
      <c r="C7336" s="8">
        <v>13221.9</v>
      </c>
      <c r="D7336" s="8">
        <f t="shared" si="572"/>
        <v>13.2219</v>
      </c>
      <c r="E7336" s="8">
        <v>13.468348000000001</v>
      </c>
      <c r="F7336" s="4">
        <f t="shared" si="573"/>
        <v>0.24644800000000089</v>
      </c>
      <c r="G7336" s="4">
        <f t="shared" si="574"/>
        <v>0.24644800000000089</v>
      </c>
      <c r="H7336" s="8">
        <f t="shared" si="575"/>
        <v>6.0736616704000435E-2</v>
      </c>
      <c r="J7336" s="8">
        <v>-611.875</v>
      </c>
      <c r="K7336" s="8">
        <f t="shared" si="571"/>
        <v>-611.875</v>
      </c>
    </row>
    <row r="7337" spans="1:11" x14ac:dyDescent="0.25">
      <c r="A7337" s="8">
        <v>7329</v>
      </c>
      <c r="B7337" s="8">
        <v>8</v>
      </c>
      <c r="C7337" s="8">
        <v>113052</v>
      </c>
      <c r="D7337" s="8">
        <f t="shared" si="572"/>
        <v>113.05200000000001</v>
      </c>
      <c r="E7337" s="8">
        <v>113.54082699999999</v>
      </c>
      <c r="F7337" s="4">
        <f t="shared" si="573"/>
        <v>0.48882699999998636</v>
      </c>
      <c r="G7337" s="4">
        <f t="shared" si="574"/>
        <v>0.48882699999998636</v>
      </c>
      <c r="H7337" s="8">
        <f t="shared" si="575"/>
        <v>0.23895183592898667</v>
      </c>
      <c r="J7337" s="8">
        <v>-611.875</v>
      </c>
      <c r="K7337" s="8">
        <f t="shared" si="571"/>
        <v>-611.875</v>
      </c>
    </row>
    <row r="7338" spans="1:11" x14ac:dyDescent="0.25">
      <c r="A7338" s="8">
        <v>7330</v>
      </c>
      <c r="B7338" s="8">
        <v>9</v>
      </c>
      <c r="C7338" s="8">
        <v>112150</v>
      </c>
      <c r="D7338" s="8">
        <f t="shared" si="572"/>
        <v>112.15</v>
      </c>
      <c r="E7338" s="8">
        <v>112.394909</v>
      </c>
      <c r="F7338" s="4">
        <f t="shared" si="573"/>
        <v>0.24490899999999272</v>
      </c>
      <c r="G7338" s="4">
        <f t="shared" si="574"/>
        <v>0.24490899999999272</v>
      </c>
      <c r="H7338" s="8">
        <f t="shared" si="575"/>
        <v>5.9980418280996435E-2</v>
      </c>
      <c r="J7338" s="8">
        <v>-611.875</v>
      </c>
      <c r="K7338" s="8">
        <f t="shared" si="571"/>
        <v>-611.875</v>
      </c>
    </row>
    <row r="7339" spans="1:11" x14ac:dyDescent="0.25">
      <c r="A7339" s="8">
        <v>7331</v>
      </c>
      <c r="B7339" s="8">
        <v>10</v>
      </c>
      <c r="C7339" s="8">
        <v>111378</v>
      </c>
      <c r="D7339" s="8">
        <f t="shared" si="572"/>
        <v>111.378</v>
      </c>
      <c r="E7339" s="8">
        <v>111.525721</v>
      </c>
      <c r="F7339" s="4">
        <f t="shared" si="573"/>
        <v>0.14772100000000421</v>
      </c>
      <c r="G7339" s="4">
        <f t="shared" si="574"/>
        <v>0.14772100000000421</v>
      </c>
      <c r="H7339" s="8">
        <f t="shared" si="575"/>
        <v>2.1821493841001245E-2</v>
      </c>
      <c r="J7339" s="8">
        <v>-611.875</v>
      </c>
      <c r="K7339" s="8">
        <f t="shared" si="571"/>
        <v>-611.875</v>
      </c>
    </row>
    <row r="7340" spans="1:11" x14ac:dyDescent="0.25">
      <c r="A7340" s="8">
        <v>7332</v>
      </c>
      <c r="B7340" s="8">
        <v>11</v>
      </c>
      <c r="C7340" s="8">
        <v>110653</v>
      </c>
      <c r="D7340" s="8">
        <f t="shared" si="572"/>
        <v>110.65300000000001</v>
      </c>
      <c r="E7340" s="8">
        <v>110.860748</v>
      </c>
      <c r="F7340" s="4">
        <f t="shared" si="573"/>
        <v>0.20774799999999516</v>
      </c>
      <c r="G7340" s="4">
        <f t="shared" si="574"/>
        <v>0.20774799999999516</v>
      </c>
      <c r="H7340" s="8">
        <f t="shared" si="575"/>
        <v>4.3159231503997988E-2</v>
      </c>
      <c r="J7340" s="8">
        <v>-1066.92</v>
      </c>
      <c r="K7340" s="8">
        <f t="shared" ref="K7340:K7403" si="576">J7340</f>
        <v>-1066.92</v>
      </c>
    </row>
    <row r="7341" spans="1:11" x14ac:dyDescent="0.25">
      <c r="A7341" s="8">
        <v>7333</v>
      </c>
      <c r="B7341" s="8">
        <v>12</v>
      </c>
      <c r="C7341" s="8">
        <v>109939</v>
      </c>
      <c r="D7341" s="8">
        <f t="shared" si="572"/>
        <v>109.93899999999999</v>
      </c>
      <c r="E7341" s="8">
        <v>110.02775</v>
      </c>
      <c r="F7341" s="4">
        <f t="shared" si="573"/>
        <v>8.8750000000004547E-2</v>
      </c>
      <c r="G7341" s="4">
        <f t="shared" si="574"/>
        <v>8.8750000000004547E-2</v>
      </c>
      <c r="H7341" s="8">
        <f t="shared" si="575"/>
        <v>7.8765625000008065E-3</v>
      </c>
      <c r="J7341" s="8">
        <v>-2917.23</v>
      </c>
      <c r="K7341" s="8">
        <f t="shared" si="576"/>
        <v>-2917.23</v>
      </c>
    </row>
    <row r="7342" spans="1:11" x14ac:dyDescent="0.25">
      <c r="A7342" s="8">
        <v>7334</v>
      </c>
      <c r="B7342" s="8">
        <v>13</v>
      </c>
      <c r="C7342" s="8">
        <v>109534</v>
      </c>
      <c r="D7342" s="8">
        <f t="shared" si="572"/>
        <v>109.53400000000001</v>
      </c>
      <c r="E7342" s="8">
        <v>110.01905600000001</v>
      </c>
      <c r="F7342" s="4">
        <f t="shared" si="573"/>
        <v>0.48505600000000015</v>
      </c>
      <c r="G7342" s="4">
        <f t="shared" si="574"/>
        <v>0.48505600000000015</v>
      </c>
      <c r="H7342" s="8">
        <f t="shared" si="575"/>
        <v>0.23527932313600014</v>
      </c>
      <c r="J7342" s="8">
        <v>112000</v>
      </c>
      <c r="K7342" s="8">
        <f t="shared" si="576"/>
        <v>112000</v>
      </c>
    </row>
    <row r="7343" spans="1:11" x14ac:dyDescent="0.25">
      <c r="A7343" s="8">
        <v>7335</v>
      </c>
      <c r="B7343" s="8">
        <v>14</v>
      </c>
      <c r="C7343" s="8">
        <v>109440</v>
      </c>
      <c r="D7343" s="8">
        <f t="shared" si="572"/>
        <v>109.44</v>
      </c>
      <c r="E7343" s="8">
        <v>109.883342</v>
      </c>
      <c r="F7343" s="4">
        <f t="shared" si="573"/>
        <v>0.44334200000000124</v>
      </c>
      <c r="G7343" s="4">
        <f t="shared" si="574"/>
        <v>0.44334200000000124</v>
      </c>
      <c r="H7343" s="8">
        <f t="shared" si="575"/>
        <v>0.19655212896400109</v>
      </c>
      <c r="J7343" s="8">
        <v>112989</v>
      </c>
      <c r="K7343" s="8">
        <f t="shared" si="576"/>
        <v>112989</v>
      </c>
    </row>
    <row r="7344" spans="1:11" x14ac:dyDescent="0.25">
      <c r="A7344" s="8">
        <v>7336</v>
      </c>
      <c r="B7344" s="8">
        <v>15</v>
      </c>
      <c r="C7344" s="8">
        <v>87931.6</v>
      </c>
      <c r="D7344" s="8">
        <f t="shared" si="572"/>
        <v>87.931600000000003</v>
      </c>
      <c r="E7344" s="8">
        <v>88.343833000000004</v>
      </c>
      <c r="F7344" s="4">
        <f t="shared" si="573"/>
        <v>0.41223300000000052</v>
      </c>
      <c r="G7344" s="4">
        <f t="shared" si="574"/>
        <v>0.41223300000000052</v>
      </c>
      <c r="H7344" s="8">
        <f t="shared" si="575"/>
        <v>0.16993604628900041</v>
      </c>
      <c r="J7344" s="8">
        <v>111971</v>
      </c>
      <c r="K7344" s="8">
        <f t="shared" si="576"/>
        <v>111971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572"/>
        <v>-0.92471500000000006</v>
      </c>
      <c r="E7345" s="8">
        <v>-0.92471499999999995</v>
      </c>
      <c r="F7345" s="4">
        <f t="shared" si="573"/>
        <v>1.1102230246251565E-16</v>
      </c>
      <c r="G7345" s="4">
        <f t="shared" si="574"/>
        <v>1.1102230246251565E-16</v>
      </c>
      <c r="H7345" s="8">
        <f t="shared" si="575"/>
        <v>1.2325951644078309E-32</v>
      </c>
      <c r="J7345" s="8">
        <v>111457</v>
      </c>
      <c r="K7345" s="8">
        <f t="shared" si="576"/>
        <v>111457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572"/>
        <v>-0.61187499999999995</v>
      </c>
      <c r="E7346" s="8">
        <v>-0.61187499999999995</v>
      </c>
      <c r="F7346" s="4">
        <f t="shared" si="573"/>
        <v>0</v>
      </c>
      <c r="G7346" s="4">
        <f t="shared" si="574"/>
        <v>0</v>
      </c>
      <c r="H7346" s="8">
        <f t="shared" si="575"/>
        <v>0</v>
      </c>
      <c r="J7346" s="8">
        <v>111030</v>
      </c>
      <c r="K7346" s="8">
        <f t="shared" si="576"/>
        <v>111030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572"/>
        <v>-0.61187499999999995</v>
      </c>
      <c r="E7347" s="8">
        <v>-0.61187499999999995</v>
      </c>
      <c r="F7347" s="4">
        <f t="shared" si="573"/>
        <v>0</v>
      </c>
      <c r="G7347" s="4">
        <f t="shared" si="574"/>
        <v>0</v>
      </c>
      <c r="H7347" s="8">
        <f t="shared" si="575"/>
        <v>0</v>
      </c>
      <c r="J7347" s="8">
        <v>110646</v>
      </c>
      <c r="K7347" s="8">
        <f t="shared" si="576"/>
        <v>110646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572"/>
        <v>-0.61187499999999995</v>
      </c>
      <c r="E7348" s="8">
        <v>-0.61187499999999995</v>
      </c>
      <c r="F7348" s="4">
        <f t="shared" si="573"/>
        <v>0</v>
      </c>
      <c r="G7348" s="4">
        <f t="shared" si="574"/>
        <v>0</v>
      </c>
      <c r="H7348" s="8">
        <f t="shared" si="575"/>
        <v>0</v>
      </c>
      <c r="J7348" s="8">
        <v>110523</v>
      </c>
      <c r="K7348" s="8">
        <f t="shared" si="576"/>
        <v>110523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572"/>
        <v>-0.61187499999999995</v>
      </c>
      <c r="E7349" s="8">
        <v>-0.61187499999999995</v>
      </c>
      <c r="F7349" s="4">
        <f t="shared" si="573"/>
        <v>0</v>
      </c>
      <c r="G7349" s="4">
        <f t="shared" si="574"/>
        <v>0</v>
      </c>
      <c r="H7349" s="8">
        <f t="shared" si="575"/>
        <v>0</v>
      </c>
      <c r="J7349" s="8">
        <v>89841.8</v>
      </c>
      <c r="K7349" s="8">
        <f t="shared" si="576"/>
        <v>89841.8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572"/>
        <v>-0.61187499999999995</v>
      </c>
      <c r="E7350" s="8">
        <v>-0.61187499999999995</v>
      </c>
      <c r="F7350" s="4">
        <f t="shared" si="573"/>
        <v>0</v>
      </c>
      <c r="G7350" s="4">
        <f t="shared" si="574"/>
        <v>0</v>
      </c>
      <c r="H7350" s="8">
        <f t="shared" si="575"/>
        <v>0</v>
      </c>
      <c r="J7350" s="8">
        <v>-924.71500000000003</v>
      </c>
      <c r="K7350" s="8">
        <f t="shared" si="576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572"/>
        <v>-0.61187499999999995</v>
      </c>
      <c r="E7351" s="8">
        <v>-0.61187499999999995</v>
      </c>
      <c r="F7351" s="4">
        <f t="shared" si="573"/>
        <v>0</v>
      </c>
      <c r="G7351" s="4">
        <f t="shared" si="574"/>
        <v>0</v>
      </c>
      <c r="H7351" s="8">
        <f t="shared" si="575"/>
        <v>0</v>
      </c>
      <c r="J7351" s="8">
        <v>-611.875</v>
      </c>
      <c r="K7351" s="8">
        <f t="shared" si="576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572"/>
        <v>-0.61187499999999995</v>
      </c>
      <c r="E7352" s="8">
        <v>-0.61187499999999995</v>
      </c>
      <c r="F7352" s="4">
        <f t="shared" si="573"/>
        <v>0</v>
      </c>
      <c r="G7352" s="4">
        <f t="shared" si="574"/>
        <v>0</v>
      </c>
      <c r="H7352" s="8">
        <f t="shared" si="575"/>
        <v>0</v>
      </c>
      <c r="J7352" s="8">
        <v>-611.875</v>
      </c>
      <c r="K7352" s="8">
        <f t="shared" si="576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572"/>
        <v>-0.61187499999999995</v>
      </c>
      <c r="E7353" s="8">
        <v>-0.61187499999999995</v>
      </c>
      <c r="F7353" s="4">
        <f t="shared" si="573"/>
        <v>0</v>
      </c>
      <c r="G7353" s="4">
        <f t="shared" si="574"/>
        <v>0</v>
      </c>
      <c r="H7353" s="8">
        <f t="shared" si="575"/>
        <v>0</v>
      </c>
      <c r="J7353" s="8">
        <v>-611.875</v>
      </c>
      <c r="K7353" s="8">
        <f t="shared" si="576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572"/>
        <v>-0.61187499999999995</v>
      </c>
      <c r="E7354" s="8">
        <v>-0.61187499999999995</v>
      </c>
      <c r="F7354" s="4">
        <f t="shared" si="573"/>
        <v>0</v>
      </c>
      <c r="G7354" s="4">
        <f t="shared" si="574"/>
        <v>0</v>
      </c>
      <c r="H7354" s="8">
        <f t="shared" si="575"/>
        <v>0</v>
      </c>
      <c r="J7354" s="8">
        <v>-611.875</v>
      </c>
      <c r="K7354" s="8">
        <f t="shared" si="576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572"/>
        <v>-0.61187499999999995</v>
      </c>
      <c r="E7355" s="8">
        <v>-0.61187499999999995</v>
      </c>
      <c r="F7355" s="4">
        <f t="shared" si="573"/>
        <v>0</v>
      </c>
      <c r="G7355" s="4">
        <f t="shared" si="574"/>
        <v>0</v>
      </c>
      <c r="H7355" s="8">
        <f t="shared" si="575"/>
        <v>0</v>
      </c>
      <c r="J7355" s="8">
        <v>-611.875</v>
      </c>
      <c r="K7355" s="8">
        <f t="shared" si="576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572"/>
        <v>-0.61187499999999995</v>
      </c>
      <c r="E7356" s="8">
        <v>-0.61187499999999995</v>
      </c>
      <c r="F7356" s="4">
        <f t="shared" si="573"/>
        <v>0</v>
      </c>
      <c r="G7356" s="4">
        <f t="shared" si="574"/>
        <v>0</v>
      </c>
      <c r="H7356" s="8">
        <f t="shared" si="575"/>
        <v>0</v>
      </c>
      <c r="J7356" s="8">
        <v>-611.875</v>
      </c>
      <c r="K7356" s="8">
        <f t="shared" si="576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572"/>
        <v>-0.61187499999999995</v>
      </c>
      <c r="E7357" s="8">
        <v>-0.61187499999999995</v>
      </c>
      <c r="F7357" s="4">
        <f t="shared" si="573"/>
        <v>0</v>
      </c>
      <c r="G7357" s="4">
        <f t="shared" si="574"/>
        <v>0</v>
      </c>
      <c r="H7357" s="8">
        <f t="shared" si="575"/>
        <v>0</v>
      </c>
      <c r="J7357" s="8">
        <v>-611.875</v>
      </c>
      <c r="K7357" s="8">
        <f t="shared" si="576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572"/>
        <v>-0.61187499999999995</v>
      </c>
      <c r="E7358" s="8">
        <v>-0.61187499999999995</v>
      </c>
      <c r="F7358" s="4">
        <f t="shared" si="573"/>
        <v>0</v>
      </c>
      <c r="G7358" s="4">
        <f t="shared" si="574"/>
        <v>0</v>
      </c>
      <c r="H7358" s="8">
        <f t="shared" si="575"/>
        <v>0</v>
      </c>
      <c r="J7358" s="8">
        <v>-611.875</v>
      </c>
      <c r="K7358" s="8">
        <f t="shared" si="576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572"/>
        <v>-1.0669200000000001</v>
      </c>
      <c r="E7359" s="8">
        <v>-1.0669150000000001</v>
      </c>
      <c r="F7359" s="4">
        <f t="shared" si="573"/>
        <v>5.000000000032756E-6</v>
      </c>
      <c r="G7359" s="4">
        <f t="shared" si="574"/>
        <v>5.000000000032756E-6</v>
      </c>
      <c r="H7359" s="8">
        <f t="shared" si="575"/>
        <v>2.5000000000327561E-11</v>
      </c>
      <c r="J7359" s="8">
        <v>-611.875</v>
      </c>
      <c r="K7359" s="8">
        <f t="shared" si="576"/>
        <v>-611.875</v>
      </c>
    </row>
    <row r="7360" spans="1:11" x14ac:dyDescent="0.25">
      <c r="A7360" s="8">
        <v>7352</v>
      </c>
      <c r="B7360" s="8">
        <v>7</v>
      </c>
      <c r="C7360" s="8">
        <v>2366.62</v>
      </c>
      <c r="D7360" s="8">
        <f t="shared" si="572"/>
        <v>2.3666199999999997</v>
      </c>
      <c r="E7360" s="8">
        <v>2.5408309999999998</v>
      </c>
      <c r="F7360" s="4">
        <f t="shared" si="573"/>
        <v>0.17421100000000012</v>
      </c>
      <c r="G7360" s="4">
        <f t="shared" si="574"/>
        <v>0.17421100000000012</v>
      </c>
      <c r="H7360" s="8">
        <f t="shared" si="575"/>
        <v>3.0349472521000041E-2</v>
      </c>
      <c r="J7360" s="8">
        <v>-611.875</v>
      </c>
      <c r="K7360" s="8">
        <f t="shared" si="576"/>
        <v>-611.875</v>
      </c>
    </row>
    <row r="7361" spans="1:11" x14ac:dyDescent="0.25">
      <c r="A7361" s="8">
        <v>7353</v>
      </c>
      <c r="B7361" s="8">
        <v>8</v>
      </c>
      <c r="C7361" s="8">
        <v>113170</v>
      </c>
      <c r="D7361" s="8">
        <f t="shared" si="572"/>
        <v>113.17</v>
      </c>
      <c r="E7361" s="8">
        <v>113.807044</v>
      </c>
      <c r="F7361" s="4">
        <f t="shared" si="573"/>
        <v>0.63704400000000305</v>
      </c>
      <c r="G7361" s="4">
        <f t="shared" si="574"/>
        <v>0.63704400000000305</v>
      </c>
      <c r="H7361" s="8">
        <f t="shared" si="575"/>
        <v>0.40582505793600387</v>
      </c>
      <c r="J7361" s="8">
        <v>-611.875</v>
      </c>
      <c r="K7361" s="8">
        <f t="shared" si="576"/>
        <v>-611.875</v>
      </c>
    </row>
    <row r="7362" spans="1:11" x14ac:dyDescent="0.25">
      <c r="A7362" s="8">
        <v>7354</v>
      </c>
      <c r="B7362" s="8">
        <v>9</v>
      </c>
      <c r="C7362" s="8">
        <v>112197</v>
      </c>
      <c r="D7362" s="8">
        <f t="shared" si="572"/>
        <v>112.197</v>
      </c>
      <c r="E7362" s="8">
        <v>112.405333</v>
      </c>
      <c r="F7362" s="4">
        <f t="shared" si="573"/>
        <v>0.2083329999999961</v>
      </c>
      <c r="G7362" s="4">
        <f t="shared" si="574"/>
        <v>0.2083329999999961</v>
      </c>
      <c r="H7362" s="8">
        <f t="shared" si="575"/>
        <v>4.3402638888998375E-2</v>
      </c>
      <c r="J7362" s="8">
        <v>-611.875</v>
      </c>
      <c r="K7362" s="8">
        <f t="shared" si="576"/>
        <v>-611.875</v>
      </c>
    </row>
    <row r="7363" spans="1:11" x14ac:dyDescent="0.25">
      <c r="A7363" s="8">
        <v>7355</v>
      </c>
      <c r="B7363" s="8">
        <v>10</v>
      </c>
      <c r="C7363" s="8">
        <v>111384</v>
      </c>
      <c r="D7363" s="8">
        <f t="shared" si="572"/>
        <v>111.384</v>
      </c>
      <c r="E7363" s="8">
        <v>111.51739999999999</v>
      </c>
      <c r="F7363" s="4">
        <f t="shared" si="573"/>
        <v>0.13339999999999463</v>
      </c>
      <c r="G7363" s="4">
        <f t="shared" si="574"/>
        <v>0.13339999999999463</v>
      </c>
      <c r="H7363" s="8">
        <f t="shared" si="575"/>
        <v>1.7795559999998569E-2</v>
      </c>
      <c r="J7363" s="8">
        <v>-611.875</v>
      </c>
      <c r="K7363" s="8">
        <f t="shared" si="576"/>
        <v>-611.875</v>
      </c>
    </row>
    <row r="7364" spans="1:11" x14ac:dyDescent="0.25">
      <c r="A7364" s="8">
        <v>7356</v>
      </c>
      <c r="B7364" s="8">
        <v>11</v>
      </c>
      <c r="C7364" s="8">
        <v>110660</v>
      </c>
      <c r="D7364" s="8">
        <f t="shared" si="572"/>
        <v>110.66</v>
      </c>
      <c r="E7364" s="8">
        <v>110.84450699999999</v>
      </c>
      <c r="F7364" s="4">
        <f t="shared" si="573"/>
        <v>0.18450699999999642</v>
      </c>
      <c r="G7364" s="4">
        <f t="shared" si="574"/>
        <v>0.18450699999999642</v>
      </c>
      <c r="H7364" s="8">
        <f t="shared" si="575"/>
        <v>3.4042833048998682E-2</v>
      </c>
      <c r="J7364" s="8">
        <v>-1066.92</v>
      </c>
      <c r="K7364" s="8">
        <f t="shared" si="576"/>
        <v>-1066.92</v>
      </c>
    </row>
    <row r="7365" spans="1:11" x14ac:dyDescent="0.25">
      <c r="A7365" s="8">
        <v>7357</v>
      </c>
      <c r="B7365" s="8">
        <v>12</v>
      </c>
      <c r="C7365" s="8">
        <v>109945</v>
      </c>
      <c r="D7365" s="8">
        <f t="shared" si="572"/>
        <v>109.94499999999999</v>
      </c>
      <c r="E7365" s="8">
        <v>110.027298</v>
      </c>
      <c r="F7365" s="4">
        <f t="shared" si="573"/>
        <v>8.2298000000008642E-2</v>
      </c>
      <c r="G7365" s="4">
        <f t="shared" si="574"/>
        <v>8.2298000000008642E-2</v>
      </c>
      <c r="H7365" s="8">
        <f t="shared" si="575"/>
        <v>6.7729608040014225E-3</v>
      </c>
      <c r="J7365" s="8">
        <v>13478.8</v>
      </c>
      <c r="K7365" s="8">
        <f t="shared" si="576"/>
        <v>13478.8</v>
      </c>
    </row>
    <row r="7366" spans="1:11" x14ac:dyDescent="0.25">
      <c r="A7366" s="8">
        <v>7358</v>
      </c>
      <c r="B7366" s="8">
        <v>13</v>
      </c>
      <c r="C7366" s="8">
        <v>109405</v>
      </c>
      <c r="D7366" s="8">
        <f t="shared" si="572"/>
        <v>109.405</v>
      </c>
      <c r="E7366" s="8">
        <v>109.86806799999999</v>
      </c>
      <c r="F7366" s="4">
        <f t="shared" si="573"/>
        <v>0.46306799999999271</v>
      </c>
      <c r="G7366" s="4">
        <f t="shared" si="574"/>
        <v>0.46306799999999271</v>
      </c>
      <c r="H7366" s="8">
        <f t="shared" si="575"/>
        <v>0.21443197262399324</v>
      </c>
      <c r="J7366" s="8">
        <v>113268</v>
      </c>
      <c r="K7366" s="8">
        <f t="shared" si="576"/>
        <v>113268</v>
      </c>
    </row>
    <row r="7367" spans="1:11" x14ac:dyDescent="0.25">
      <c r="A7367" s="8">
        <v>7359</v>
      </c>
      <c r="B7367" s="8">
        <v>14</v>
      </c>
      <c r="C7367" s="8">
        <v>109047</v>
      </c>
      <c r="D7367" s="8">
        <f t="shared" si="572"/>
        <v>109.047</v>
      </c>
      <c r="E7367" s="8">
        <v>109.38225</v>
      </c>
      <c r="F7367" s="4">
        <f t="shared" si="573"/>
        <v>0.33525000000000205</v>
      </c>
      <c r="G7367" s="4">
        <f t="shared" si="574"/>
        <v>0.33525000000000205</v>
      </c>
      <c r="H7367" s="8">
        <f t="shared" si="575"/>
        <v>0.11239256250000138</v>
      </c>
      <c r="J7367" s="8">
        <v>112329</v>
      </c>
      <c r="K7367" s="8">
        <f t="shared" si="576"/>
        <v>112329</v>
      </c>
    </row>
    <row r="7368" spans="1:11" x14ac:dyDescent="0.25">
      <c r="A7368" s="8">
        <v>7360</v>
      </c>
      <c r="B7368" s="8">
        <v>15</v>
      </c>
      <c r="C7368" s="8">
        <v>68926.7</v>
      </c>
      <c r="D7368" s="8">
        <f t="shared" si="572"/>
        <v>68.926699999999997</v>
      </c>
      <c r="E7368" s="8">
        <v>69.27919</v>
      </c>
      <c r="F7368" s="4">
        <f t="shared" si="573"/>
        <v>0.35249000000000308</v>
      </c>
      <c r="G7368" s="4">
        <f t="shared" si="574"/>
        <v>0.35249000000000308</v>
      </c>
      <c r="H7368" s="8">
        <f t="shared" si="575"/>
        <v>0.12424920010000218</v>
      </c>
      <c r="J7368" s="8">
        <v>111431</v>
      </c>
      <c r="K7368" s="8">
        <f t="shared" si="576"/>
        <v>111431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577">C7369/1000</f>
        <v>-0.92471500000000006</v>
      </c>
      <c r="E7369" s="8">
        <v>-0.92471499999999995</v>
      </c>
      <c r="F7369" s="4">
        <f t="shared" ref="F7369:F7432" si="578">(E7369- D7369)</f>
        <v>1.1102230246251565E-16</v>
      </c>
      <c r="G7369" s="4">
        <f t="shared" ref="G7369:G7432" si="579">ABS(F7369)</f>
        <v>1.1102230246251565E-16</v>
      </c>
      <c r="H7369" s="8">
        <f t="shared" ref="H7369:H7432" si="580">(G7369^2)</f>
        <v>1.2325951644078309E-32</v>
      </c>
      <c r="J7369" s="8">
        <v>110779</v>
      </c>
      <c r="K7369" s="8">
        <f t="shared" si="576"/>
        <v>110779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577"/>
        <v>-0.61187499999999995</v>
      </c>
      <c r="E7370" s="8">
        <v>-0.61187499999999995</v>
      </c>
      <c r="F7370" s="4">
        <f t="shared" si="578"/>
        <v>0</v>
      </c>
      <c r="G7370" s="4">
        <f t="shared" si="579"/>
        <v>0</v>
      </c>
      <c r="H7370" s="8">
        <f t="shared" si="580"/>
        <v>0</v>
      </c>
      <c r="J7370" s="8">
        <v>109971</v>
      </c>
      <c r="K7370" s="8">
        <f t="shared" si="576"/>
        <v>109971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577"/>
        <v>-0.61187499999999995</v>
      </c>
      <c r="E7371" s="8">
        <v>-0.61187499999999995</v>
      </c>
      <c r="F7371" s="4">
        <f t="shared" si="578"/>
        <v>0</v>
      </c>
      <c r="G7371" s="4">
        <f t="shared" si="579"/>
        <v>0</v>
      </c>
      <c r="H7371" s="8">
        <f t="shared" si="580"/>
        <v>0</v>
      </c>
      <c r="J7371" s="8">
        <v>109962</v>
      </c>
      <c r="K7371" s="8">
        <f t="shared" si="576"/>
        <v>109962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577"/>
        <v>-0.61187499999999995</v>
      </c>
      <c r="E7372" s="8">
        <v>-0.61187499999999995</v>
      </c>
      <c r="F7372" s="4">
        <f t="shared" si="578"/>
        <v>0</v>
      </c>
      <c r="G7372" s="4">
        <f t="shared" si="579"/>
        <v>0</v>
      </c>
      <c r="H7372" s="8">
        <f t="shared" si="580"/>
        <v>0</v>
      </c>
      <c r="J7372" s="8">
        <v>109838</v>
      </c>
      <c r="K7372" s="8">
        <f t="shared" si="576"/>
        <v>109838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577"/>
        <v>-0.61187499999999995</v>
      </c>
      <c r="E7373" s="8">
        <v>-0.61187499999999995</v>
      </c>
      <c r="F7373" s="4">
        <f t="shared" si="578"/>
        <v>0</v>
      </c>
      <c r="G7373" s="4">
        <f t="shared" si="579"/>
        <v>0</v>
      </c>
      <c r="H7373" s="8">
        <f t="shared" si="580"/>
        <v>0</v>
      </c>
      <c r="J7373" s="8">
        <v>88391.2</v>
      </c>
      <c r="K7373" s="8">
        <f t="shared" si="576"/>
        <v>88391.2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577"/>
        <v>-0.61187499999999995</v>
      </c>
      <c r="E7374" s="8">
        <v>-0.61187499999999995</v>
      </c>
      <c r="F7374" s="4">
        <f t="shared" si="578"/>
        <v>0</v>
      </c>
      <c r="G7374" s="4">
        <f t="shared" si="579"/>
        <v>0</v>
      </c>
      <c r="H7374" s="8">
        <f t="shared" si="580"/>
        <v>0</v>
      </c>
      <c r="J7374" s="8">
        <v>-924.71500000000003</v>
      </c>
      <c r="K7374" s="8">
        <f t="shared" si="576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577"/>
        <v>-0.61187499999999995</v>
      </c>
      <c r="E7375" s="8">
        <v>-0.61187499999999995</v>
      </c>
      <c r="F7375" s="4">
        <f t="shared" si="578"/>
        <v>0</v>
      </c>
      <c r="G7375" s="4">
        <f t="shared" si="579"/>
        <v>0</v>
      </c>
      <c r="H7375" s="8">
        <f t="shared" si="580"/>
        <v>0</v>
      </c>
      <c r="J7375" s="8">
        <v>-611.875</v>
      </c>
      <c r="K7375" s="8">
        <f t="shared" si="576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577"/>
        <v>-0.61187499999999995</v>
      </c>
      <c r="E7376" s="8">
        <v>-0.61187499999999995</v>
      </c>
      <c r="F7376" s="4">
        <f t="shared" si="578"/>
        <v>0</v>
      </c>
      <c r="G7376" s="4">
        <f t="shared" si="579"/>
        <v>0</v>
      </c>
      <c r="H7376" s="8">
        <f t="shared" si="580"/>
        <v>0</v>
      </c>
      <c r="J7376" s="8">
        <v>-611.875</v>
      </c>
      <c r="K7376" s="8">
        <f t="shared" si="576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577"/>
        <v>-0.61187499999999995</v>
      </c>
      <c r="E7377" s="8">
        <v>-0.61187499999999995</v>
      </c>
      <c r="F7377" s="4">
        <f t="shared" si="578"/>
        <v>0</v>
      </c>
      <c r="G7377" s="4">
        <f t="shared" si="579"/>
        <v>0</v>
      </c>
      <c r="H7377" s="8">
        <f t="shared" si="580"/>
        <v>0</v>
      </c>
      <c r="J7377" s="8">
        <v>-611.875</v>
      </c>
      <c r="K7377" s="8">
        <f t="shared" si="576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577"/>
        <v>-0.61187499999999995</v>
      </c>
      <c r="E7378" s="8">
        <v>-0.61187499999999995</v>
      </c>
      <c r="F7378" s="4">
        <f t="shared" si="578"/>
        <v>0</v>
      </c>
      <c r="G7378" s="4">
        <f t="shared" si="579"/>
        <v>0</v>
      </c>
      <c r="H7378" s="8">
        <f t="shared" si="580"/>
        <v>0</v>
      </c>
      <c r="J7378" s="8">
        <v>-611.875</v>
      </c>
      <c r="K7378" s="8">
        <f t="shared" si="576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577"/>
        <v>-0.61187499999999995</v>
      </c>
      <c r="E7379" s="8">
        <v>-0.61187499999999995</v>
      </c>
      <c r="F7379" s="4">
        <f t="shared" si="578"/>
        <v>0</v>
      </c>
      <c r="G7379" s="4">
        <f t="shared" si="579"/>
        <v>0</v>
      </c>
      <c r="H7379" s="8">
        <f t="shared" si="580"/>
        <v>0</v>
      </c>
      <c r="J7379" s="8">
        <v>-611.875</v>
      </c>
      <c r="K7379" s="8">
        <f t="shared" si="576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577"/>
        <v>-0.61187499999999995</v>
      </c>
      <c r="E7380" s="8">
        <v>-0.61187499999999995</v>
      </c>
      <c r="F7380" s="4">
        <f t="shared" si="578"/>
        <v>0</v>
      </c>
      <c r="G7380" s="4">
        <f t="shared" si="579"/>
        <v>0</v>
      </c>
      <c r="H7380" s="8">
        <f t="shared" si="580"/>
        <v>0</v>
      </c>
      <c r="J7380" s="8">
        <v>-611.875</v>
      </c>
      <c r="K7380" s="8">
        <f t="shared" si="576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577"/>
        <v>-0.61187499999999995</v>
      </c>
      <c r="E7381" s="8">
        <v>-0.61187499999999995</v>
      </c>
      <c r="F7381" s="4">
        <f t="shared" si="578"/>
        <v>0</v>
      </c>
      <c r="G7381" s="4">
        <f t="shared" si="579"/>
        <v>0</v>
      </c>
      <c r="H7381" s="8">
        <f t="shared" si="580"/>
        <v>0</v>
      </c>
      <c r="J7381" s="8">
        <v>-611.875</v>
      </c>
      <c r="K7381" s="8">
        <f t="shared" si="576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577"/>
        <v>-0.61187499999999995</v>
      </c>
      <c r="E7382" s="8">
        <v>-0.61187499999999995</v>
      </c>
      <c r="F7382" s="4">
        <f t="shared" si="578"/>
        <v>0</v>
      </c>
      <c r="G7382" s="4">
        <f t="shared" si="579"/>
        <v>0</v>
      </c>
      <c r="H7382" s="8">
        <f t="shared" si="580"/>
        <v>0</v>
      </c>
      <c r="J7382" s="8">
        <v>-611.875</v>
      </c>
      <c r="K7382" s="8">
        <f t="shared" si="576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577"/>
        <v>-1.0669200000000001</v>
      </c>
      <c r="E7383" s="8">
        <v>-1.0669150000000001</v>
      </c>
      <c r="F7383" s="4">
        <f t="shared" si="578"/>
        <v>5.000000000032756E-6</v>
      </c>
      <c r="G7383" s="4">
        <f t="shared" si="579"/>
        <v>5.000000000032756E-6</v>
      </c>
      <c r="H7383" s="8">
        <f t="shared" si="580"/>
        <v>2.5000000000327561E-11</v>
      </c>
      <c r="J7383" s="8">
        <v>-611.875</v>
      </c>
      <c r="K7383" s="8">
        <f t="shared" si="576"/>
        <v>-611.875</v>
      </c>
    </row>
    <row r="7384" spans="1:11" x14ac:dyDescent="0.25">
      <c r="A7384" s="8">
        <v>7376</v>
      </c>
      <c r="B7384" s="8">
        <v>7</v>
      </c>
      <c r="C7384" s="8">
        <v>-1963.17</v>
      </c>
      <c r="D7384" s="8">
        <f t="shared" si="577"/>
        <v>-1.9631700000000001</v>
      </c>
      <c r="E7384" s="8">
        <v>-1.9635149999999999</v>
      </c>
      <c r="F7384" s="4">
        <f t="shared" si="578"/>
        <v>-3.4499999999981767E-4</v>
      </c>
      <c r="G7384" s="4">
        <f t="shared" si="579"/>
        <v>3.4499999999981767E-4</v>
      </c>
      <c r="H7384" s="8">
        <f t="shared" si="580"/>
        <v>1.190249999998742E-7</v>
      </c>
      <c r="J7384" s="8">
        <v>-611.875</v>
      </c>
      <c r="K7384" s="8">
        <f t="shared" si="576"/>
        <v>-611.875</v>
      </c>
    </row>
    <row r="7385" spans="1:11" x14ac:dyDescent="0.25">
      <c r="A7385" s="8">
        <v>7377</v>
      </c>
      <c r="B7385" s="8">
        <v>8</v>
      </c>
      <c r="C7385" s="8">
        <v>31952.9</v>
      </c>
      <c r="D7385" s="8">
        <f t="shared" si="577"/>
        <v>31.952900000000003</v>
      </c>
      <c r="E7385" s="8">
        <v>30.611031000000001</v>
      </c>
      <c r="F7385" s="4">
        <f t="shared" si="578"/>
        <v>-1.3418690000000026</v>
      </c>
      <c r="G7385" s="4">
        <f t="shared" si="579"/>
        <v>1.3418690000000026</v>
      </c>
      <c r="H7385" s="8">
        <f t="shared" si="580"/>
        <v>1.8006124131610071</v>
      </c>
      <c r="J7385" s="8">
        <v>-611.875</v>
      </c>
      <c r="K7385" s="8">
        <f t="shared" si="576"/>
        <v>-611.875</v>
      </c>
    </row>
    <row r="7386" spans="1:11" x14ac:dyDescent="0.25">
      <c r="A7386" s="8">
        <v>7378</v>
      </c>
      <c r="B7386" s="8">
        <v>9</v>
      </c>
      <c r="C7386" s="8">
        <v>111321</v>
      </c>
      <c r="D7386" s="8">
        <f t="shared" si="577"/>
        <v>111.321</v>
      </c>
      <c r="E7386" s="8">
        <v>111.52912600000001</v>
      </c>
      <c r="F7386" s="4">
        <f t="shared" si="578"/>
        <v>0.20812600000000714</v>
      </c>
      <c r="G7386" s="4">
        <f t="shared" si="579"/>
        <v>0.20812600000000714</v>
      </c>
      <c r="H7386" s="8">
        <f t="shared" si="580"/>
        <v>4.3316431876002974E-2</v>
      </c>
      <c r="J7386" s="8">
        <v>-611.875</v>
      </c>
      <c r="K7386" s="8">
        <f t="shared" si="576"/>
        <v>-611.875</v>
      </c>
    </row>
    <row r="7387" spans="1:11" x14ac:dyDescent="0.25">
      <c r="A7387" s="8">
        <v>7379</v>
      </c>
      <c r="B7387" s="8">
        <v>10</v>
      </c>
      <c r="C7387" s="8">
        <v>110544</v>
      </c>
      <c r="D7387" s="8">
        <f t="shared" si="577"/>
        <v>110.544</v>
      </c>
      <c r="E7387" s="8">
        <v>110.6832</v>
      </c>
      <c r="F7387" s="4">
        <f t="shared" si="578"/>
        <v>0.13920000000000243</v>
      </c>
      <c r="G7387" s="4">
        <f t="shared" si="579"/>
        <v>0.13920000000000243</v>
      </c>
      <c r="H7387" s="8">
        <f t="shared" si="580"/>
        <v>1.9376640000000677E-2</v>
      </c>
      <c r="J7387" s="8">
        <v>-611.875</v>
      </c>
      <c r="K7387" s="8">
        <f t="shared" si="576"/>
        <v>-611.875</v>
      </c>
    </row>
    <row r="7388" spans="1:11" x14ac:dyDescent="0.25">
      <c r="A7388" s="8">
        <v>7380</v>
      </c>
      <c r="B7388" s="8">
        <v>11</v>
      </c>
      <c r="C7388" s="8">
        <v>110175</v>
      </c>
      <c r="D7388" s="8">
        <f t="shared" si="577"/>
        <v>110.175</v>
      </c>
      <c r="E7388" s="8">
        <v>110.329139</v>
      </c>
      <c r="F7388" s="4">
        <f t="shared" si="578"/>
        <v>0.15413900000000069</v>
      </c>
      <c r="G7388" s="4">
        <f t="shared" si="579"/>
        <v>0.15413900000000069</v>
      </c>
      <c r="H7388" s="8">
        <f t="shared" si="580"/>
        <v>2.3758831321000214E-2</v>
      </c>
      <c r="J7388" s="8">
        <v>-1066.92</v>
      </c>
      <c r="K7388" s="8">
        <f t="shared" si="576"/>
        <v>-1066.92</v>
      </c>
    </row>
    <row r="7389" spans="1:11" x14ac:dyDescent="0.25">
      <c r="A7389" s="8">
        <v>7381</v>
      </c>
      <c r="B7389" s="8">
        <v>12</v>
      </c>
      <c r="C7389" s="8">
        <v>109787</v>
      </c>
      <c r="D7389" s="8">
        <f t="shared" si="577"/>
        <v>109.78700000000001</v>
      </c>
      <c r="E7389" s="8">
        <v>109.857145</v>
      </c>
      <c r="F7389" s="4">
        <f t="shared" si="578"/>
        <v>7.0144999999996571E-2</v>
      </c>
      <c r="G7389" s="4">
        <f t="shared" si="579"/>
        <v>7.0144999999996571E-2</v>
      </c>
      <c r="H7389" s="8">
        <f t="shared" si="580"/>
        <v>4.920321024999519E-3</v>
      </c>
      <c r="J7389" s="8">
        <v>2486.5100000000002</v>
      </c>
      <c r="K7389" s="8">
        <f t="shared" si="576"/>
        <v>2486.5100000000002</v>
      </c>
    </row>
    <row r="7390" spans="1:11" x14ac:dyDescent="0.25">
      <c r="A7390" s="8">
        <v>7382</v>
      </c>
      <c r="B7390" s="8">
        <v>13</v>
      </c>
      <c r="C7390" s="8">
        <v>109507</v>
      </c>
      <c r="D7390" s="8">
        <f t="shared" si="577"/>
        <v>109.50700000000001</v>
      </c>
      <c r="E7390" s="8">
        <v>109.458155</v>
      </c>
      <c r="F7390" s="4">
        <f t="shared" si="578"/>
        <v>-4.8845000000000027E-2</v>
      </c>
      <c r="G7390" s="4">
        <f t="shared" si="579"/>
        <v>4.8845000000000027E-2</v>
      </c>
      <c r="H7390" s="8">
        <f t="shared" si="580"/>
        <v>2.3858340250000028E-3</v>
      </c>
      <c r="J7390" s="8">
        <v>113348</v>
      </c>
      <c r="K7390" s="8">
        <f t="shared" si="576"/>
        <v>113348</v>
      </c>
    </row>
    <row r="7391" spans="1:11" x14ac:dyDescent="0.25">
      <c r="A7391" s="8">
        <v>7383</v>
      </c>
      <c r="B7391" s="8">
        <v>14</v>
      </c>
      <c r="C7391" s="8">
        <v>58983.5</v>
      </c>
      <c r="D7391" s="8">
        <f t="shared" si="577"/>
        <v>58.983499999999999</v>
      </c>
      <c r="E7391" s="8">
        <v>60.643616000000002</v>
      </c>
      <c r="F7391" s="4">
        <f t="shared" si="578"/>
        <v>1.6601160000000021</v>
      </c>
      <c r="G7391" s="4">
        <f t="shared" si="579"/>
        <v>1.6601160000000021</v>
      </c>
      <c r="H7391" s="8">
        <f t="shared" si="580"/>
        <v>2.755985133456007</v>
      </c>
      <c r="J7391" s="8">
        <v>112355</v>
      </c>
      <c r="K7391" s="8">
        <f t="shared" si="576"/>
        <v>112355</v>
      </c>
    </row>
    <row r="7392" spans="1:11" x14ac:dyDescent="0.25">
      <c r="A7392" s="8">
        <v>7384</v>
      </c>
      <c r="B7392" s="8">
        <v>15</v>
      </c>
      <c r="C7392" s="8">
        <v>52878.6</v>
      </c>
      <c r="D7392" s="8">
        <f t="shared" si="577"/>
        <v>52.878599999999999</v>
      </c>
      <c r="E7392" s="8">
        <v>52.921453999999997</v>
      </c>
      <c r="F7392" s="4">
        <f t="shared" si="578"/>
        <v>4.2853999999998393E-2</v>
      </c>
      <c r="G7392" s="4">
        <f t="shared" si="579"/>
        <v>4.2853999999998393E-2</v>
      </c>
      <c r="H7392" s="8">
        <f t="shared" si="580"/>
        <v>1.8364653159998624E-3</v>
      </c>
      <c r="J7392" s="8">
        <v>111428</v>
      </c>
      <c r="K7392" s="8">
        <f t="shared" si="576"/>
        <v>111428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577"/>
        <v>-0.92471500000000006</v>
      </c>
      <c r="E7393" s="8">
        <v>-0.92471499999999995</v>
      </c>
      <c r="F7393" s="4">
        <f t="shared" si="578"/>
        <v>1.1102230246251565E-16</v>
      </c>
      <c r="G7393" s="4">
        <f t="shared" si="579"/>
        <v>1.1102230246251565E-16</v>
      </c>
      <c r="H7393" s="8">
        <f t="shared" si="580"/>
        <v>1.2325951644078309E-32</v>
      </c>
      <c r="J7393" s="8">
        <v>110764</v>
      </c>
      <c r="K7393" s="8">
        <f t="shared" si="576"/>
        <v>110764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577"/>
        <v>-0.61187499999999995</v>
      </c>
      <c r="E7394" s="8">
        <v>-0.61187499999999995</v>
      </c>
      <c r="F7394" s="4">
        <f t="shared" si="578"/>
        <v>0</v>
      </c>
      <c r="G7394" s="4">
        <f t="shared" si="579"/>
        <v>0</v>
      </c>
      <c r="H7394" s="8">
        <f t="shared" si="580"/>
        <v>0</v>
      </c>
      <c r="J7394" s="8">
        <v>109971</v>
      </c>
      <c r="K7394" s="8">
        <f t="shared" si="576"/>
        <v>109971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577"/>
        <v>-0.61187499999999995</v>
      </c>
      <c r="E7395" s="8">
        <v>-0.61187499999999995</v>
      </c>
      <c r="F7395" s="4">
        <f t="shared" si="578"/>
        <v>0</v>
      </c>
      <c r="G7395" s="4">
        <f t="shared" si="579"/>
        <v>0</v>
      </c>
      <c r="H7395" s="8">
        <f t="shared" si="580"/>
        <v>0</v>
      </c>
      <c r="J7395" s="8">
        <v>109824</v>
      </c>
      <c r="K7395" s="8">
        <f t="shared" si="576"/>
        <v>109824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577"/>
        <v>-0.61187499999999995</v>
      </c>
      <c r="E7396" s="8">
        <v>-0.61187499999999995</v>
      </c>
      <c r="F7396" s="4">
        <f t="shared" si="578"/>
        <v>0</v>
      </c>
      <c r="G7396" s="4">
        <f t="shared" si="579"/>
        <v>0</v>
      </c>
      <c r="H7396" s="8">
        <f t="shared" si="580"/>
        <v>0</v>
      </c>
      <c r="J7396" s="8">
        <v>109354</v>
      </c>
      <c r="K7396" s="8">
        <f t="shared" si="576"/>
        <v>109354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577"/>
        <v>-0.61187499999999995</v>
      </c>
      <c r="E7397" s="8">
        <v>-0.61187499999999995</v>
      </c>
      <c r="F7397" s="4">
        <f t="shared" si="578"/>
        <v>0</v>
      </c>
      <c r="G7397" s="4">
        <f t="shared" si="579"/>
        <v>0</v>
      </c>
      <c r="H7397" s="8">
        <f t="shared" si="580"/>
        <v>0</v>
      </c>
      <c r="J7397" s="8">
        <v>69415.199999999997</v>
      </c>
      <c r="K7397" s="8">
        <f t="shared" si="576"/>
        <v>69415.199999999997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577"/>
        <v>-0.61187499999999995</v>
      </c>
      <c r="E7398" s="8">
        <v>-0.61187499999999995</v>
      </c>
      <c r="F7398" s="4">
        <f t="shared" si="578"/>
        <v>0</v>
      </c>
      <c r="G7398" s="4">
        <f t="shared" si="579"/>
        <v>0</v>
      </c>
      <c r="H7398" s="8">
        <f t="shared" si="580"/>
        <v>0</v>
      </c>
      <c r="J7398" s="8">
        <v>-924.71500000000003</v>
      </c>
      <c r="K7398" s="8">
        <f t="shared" si="576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577"/>
        <v>-0.61187499999999995</v>
      </c>
      <c r="E7399" s="8">
        <v>-0.61187499999999995</v>
      </c>
      <c r="F7399" s="4">
        <f t="shared" si="578"/>
        <v>0</v>
      </c>
      <c r="G7399" s="4">
        <f t="shared" si="579"/>
        <v>0</v>
      </c>
      <c r="H7399" s="8">
        <f t="shared" si="580"/>
        <v>0</v>
      </c>
      <c r="J7399" s="8">
        <v>-611.875</v>
      </c>
      <c r="K7399" s="8">
        <f t="shared" si="576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577"/>
        <v>-0.61187499999999995</v>
      </c>
      <c r="E7400" s="8">
        <v>-0.61187499999999995</v>
      </c>
      <c r="F7400" s="4">
        <f t="shared" si="578"/>
        <v>0</v>
      </c>
      <c r="G7400" s="4">
        <f t="shared" si="579"/>
        <v>0</v>
      </c>
      <c r="H7400" s="8">
        <f t="shared" si="580"/>
        <v>0</v>
      </c>
      <c r="J7400" s="8">
        <v>-611.875</v>
      </c>
      <c r="K7400" s="8">
        <f t="shared" si="576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577"/>
        <v>-0.61187499999999995</v>
      </c>
      <c r="E7401" s="8">
        <v>-0.61187499999999995</v>
      </c>
      <c r="F7401" s="4">
        <f t="shared" si="578"/>
        <v>0</v>
      </c>
      <c r="G7401" s="4">
        <f t="shared" si="579"/>
        <v>0</v>
      </c>
      <c r="H7401" s="8">
        <f t="shared" si="580"/>
        <v>0</v>
      </c>
      <c r="J7401" s="8">
        <v>-611.875</v>
      </c>
      <c r="K7401" s="8">
        <f t="shared" si="576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577"/>
        <v>-0.61187499999999995</v>
      </c>
      <c r="E7402" s="8">
        <v>-0.61187499999999995</v>
      </c>
      <c r="F7402" s="4">
        <f t="shared" si="578"/>
        <v>0</v>
      </c>
      <c r="G7402" s="4">
        <f t="shared" si="579"/>
        <v>0</v>
      </c>
      <c r="H7402" s="8">
        <f t="shared" si="580"/>
        <v>0</v>
      </c>
      <c r="J7402" s="8">
        <v>-611.875</v>
      </c>
      <c r="K7402" s="8">
        <f t="shared" si="576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577"/>
        <v>-0.61187499999999995</v>
      </c>
      <c r="E7403" s="8">
        <v>-0.61187499999999995</v>
      </c>
      <c r="F7403" s="4">
        <f t="shared" si="578"/>
        <v>0</v>
      </c>
      <c r="G7403" s="4">
        <f t="shared" si="579"/>
        <v>0</v>
      </c>
      <c r="H7403" s="8">
        <f t="shared" si="580"/>
        <v>0</v>
      </c>
      <c r="J7403" s="8">
        <v>-611.875</v>
      </c>
      <c r="K7403" s="8">
        <f t="shared" si="576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577"/>
        <v>-0.61187499999999995</v>
      </c>
      <c r="E7404" s="8">
        <v>-0.61187499999999995</v>
      </c>
      <c r="F7404" s="4">
        <f t="shared" si="578"/>
        <v>0</v>
      </c>
      <c r="G7404" s="4">
        <f t="shared" si="579"/>
        <v>0</v>
      </c>
      <c r="H7404" s="8">
        <f t="shared" si="580"/>
        <v>0</v>
      </c>
      <c r="J7404" s="8">
        <v>-611.875</v>
      </c>
      <c r="K7404" s="8">
        <f t="shared" ref="K7404:K7467" si="581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577"/>
        <v>-0.61187499999999995</v>
      </c>
      <c r="E7405" s="8">
        <v>-0.61187499999999995</v>
      </c>
      <c r="F7405" s="4">
        <f t="shared" si="578"/>
        <v>0</v>
      </c>
      <c r="G7405" s="4">
        <f t="shared" si="579"/>
        <v>0</v>
      </c>
      <c r="H7405" s="8">
        <f t="shared" si="580"/>
        <v>0</v>
      </c>
      <c r="J7405" s="8">
        <v>-611.875</v>
      </c>
      <c r="K7405" s="8">
        <f t="shared" si="581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577"/>
        <v>-0.61187499999999995</v>
      </c>
      <c r="E7406" s="8">
        <v>-0.61187499999999995</v>
      </c>
      <c r="F7406" s="4">
        <f t="shared" si="578"/>
        <v>0</v>
      </c>
      <c r="G7406" s="4">
        <f t="shared" si="579"/>
        <v>0</v>
      </c>
      <c r="H7406" s="8">
        <f t="shared" si="580"/>
        <v>0</v>
      </c>
      <c r="J7406" s="8">
        <v>-611.875</v>
      </c>
      <c r="K7406" s="8">
        <f t="shared" si="581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577"/>
        <v>-1.0669200000000001</v>
      </c>
      <c r="E7407" s="8">
        <v>-1.0669150000000001</v>
      </c>
      <c r="F7407" s="4">
        <f t="shared" si="578"/>
        <v>5.000000000032756E-6</v>
      </c>
      <c r="G7407" s="4">
        <f t="shared" si="579"/>
        <v>5.000000000032756E-6</v>
      </c>
      <c r="H7407" s="8">
        <f t="shared" si="580"/>
        <v>2.5000000000327561E-11</v>
      </c>
      <c r="J7407" s="8">
        <v>-611.875</v>
      </c>
      <c r="K7407" s="8">
        <f t="shared" si="581"/>
        <v>-611.875</v>
      </c>
    </row>
    <row r="7408" spans="1:11" x14ac:dyDescent="0.25">
      <c r="A7408" s="8">
        <v>7400</v>
      </c>
      <c r="B7408" s="8">
        <v>7</v>
      </c>
      <c r="C7408" s="8">
        <v>-2936.09</v>
      </c>
      <c r="D7408" s="8">
        <f t="shared" si="577"/>
        <v>-2.9360900000000001</v>
      </c>
      <c r="E7408" s="8">
        <v>-2.9380540000000002</v>
      </c>
      <c r="F7408" s="4">
        <f t="shared" si="578"/>
        <v>-1.9640000000000768E-3</v>
      </c>
      <c r="G7408" s="4">
        <f t="shared" si="579"/>
        <v>1.9640000000000768E-3</v>
      </c>
      <c r="H7408" s="8">
        <f t="shared" si="580"/>
        <v>3.8572960000003018E-6</v>
      </c>
      <c r="J7408" s="8">
        <v>-611.875</v>
      </c>
      <c r="K7408" s="8">
        <f t="shared" si="581"/>
        <v>-611.875</v>
      </c>
    </row>
    <row r="7409" spans="1:11" x14ac:dyDescent="0.25">
      <c r="A7409" s="8">
        <v>7401</v>
      </c>
      <c r="B7409" s="8">
        <v>8</v>
      </c>
      <c r="C7409" s="8">
        <v>109259</v>
      </c>
      <c r="D7409" s="8">
        <f t="shared" si="577"/>
        <v>109.259</v>
      </c>
      <c r="E7409" s="8">
        <v>106.595699</v>
      </c>
      <c r="F7409" s="4">
        <f t="shared" si="578"/>
        <v>-2.6633010000000041</v>
      </c>
      <c r="G7409" s="4">
        <f t="shared" si="579"/>
        <v>2.6633010000000041</v>
      </c>
      <c r="H7409" s="8">
        <f t="shared" si="580"/>
        <v>7.0931722166010216</v>
      </c>
      <c r="J7409" s="8">
        <v>-611.875</v>
      </c>
      <c r="K7409" s="8">
        <f t="shared" si="581"/>
        <v>-611.875</v>
      </c>
    </row>
    <row r="7410" spans="1:11" x14ac:dyDescent="0.25">
      <c r="A7410" s="8">
        <v>7402</v>
      </c>
      <c r="B7410" s="8">
        <v>9</v>
      </c>
      <c r="C7410" s="8">
        <v>89926.399999999994</v>
      </c>
      <c r="D7410" s="8">
        <f t="shared" si="577"/>
        <v>89.926400000000001</v>
      </c>
      <c r="E7410" s="8">
        <v>89.182017000000002</v>
      </c>
      <c r="F7410" s="4">
        <f t="shared" si="578"/>
        <v>-0.74438299999999913</v>
      </c>
      <c r="G7410" s="4">
        <f t="shared" si="579"/>
        <v>0.74438299999999913</v>
      </c>
      <c r="H7410" s="8">
        <f t="shared" si="580"/>
        <v>0.55410605068899865</v>
      </c>
      <c r="J7410" s="8">
        <v>-611.875</v>
      </c>
      <c r="K7410" s="8">
        <f t="shared" si="581"/>
        <v>-611.875</v>
      </c>
    </row>
    <row r="7411" spans="1:11" x14ac:dyDescent="0.25">
      <c r="A7411" s="8">
        <v>7403</v>
      </c>
      <c r="B7411" s="8">
        <v>10</v>
      </c>
      <c r="C7411" s="8">
        <v>111883</v>
      </c>
      <c r="D7411" s="8">
        <f t="shared" si="577"/>
        <v>111.883</v>
      </c>
      <c r="E7411" s="8">
        <v>112.495831</v>
      </c>
      <c r="F7411" s="4">
        <f t="shared" si="578"/>
        <v>0.6128309999999999</v>
      </c>
      <c r="G7411" s="4">
        <f t="shared" si="579"/>
        <v>0.6128309999999999</v>
      </c>
      <c r="H7411" s="8">
        <f t="shared" si="580"/>
        <v>0.3755618345609999</v>
      </c>
      <c r="J7411" s="8">
        <v>-611.875</v>
      </c>
      <c r="K7411" s="8">
        <f t="shared" si="581"/>
        <v>-611.875</v>
      </c>
    </row>
    <row r="7412" spans="1:11" x14ac:dyDescent="0.25">
      <c r="A7412" s="8">
        <v>7404</v>
      </c>
      <c r="B7412" s="8">
        <v>11</v>
      </c>
      <c r="C7412" s="8">
        <v>111585</v>
      </c>
      <c r="D7412" s="8">
        <f t="shared" si="577"/>
        <v>111.58499999999999</v>
      </c>
      <c r="E7412" s="8">
        <v>112.03393199999999</v>
      </c>
      <c r="F7412" s="4">
        <f t="shared" si="578"/>
        <v>0.44893199999999922</v>
      </c>
      <c r="G7412" s="4">
        <f t="shared" si="579"/>
        <v>0.44893199999999922</v>
      </c>
      <c r="H7412" s="8">
        <f t="shared" si="580"/>
        <v>0.2015399406239993</v>
      </c>
      <c r="J7412" s="8">
        <v>-1066.92</v>
      </c>
      <c r="K7412" s="8">
        <f t="shared" si="581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577"/>
        <v>-0.92471500000000006</v>
      </c>
      <c r="E7413" s="8">
        <v>-0.92471499999999995</v>
      </c>
      <c r="F7413" s="4">
        <f t="shared" si="578"/>
        <v>1.1102230246251565E-16</v>
      </c>
      <c r="G7413" s="4">
        <f t="shared" si="579"/>
        <v>1.1102230246251565E-16</v>
      </c>
      <c r="H7413" s="8">
        <f t="shared" si="580"/>
        <v>1.2325951644078309E-32</v>
      </c>
      <c r="J7413" s="8">
        <v>-1963.33</v>
      </c>
      <c r="K7413" s="8">
        <f t="shared" si="581"/>
        <v>-1963.33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577"/>
        <v>-0.92471500000000006</v>
      </c>
      <c r="E7414" s="8">
        <v>-0.92471499999999995</v>
      </c>
      <c r="F7414" s="4">
        <f t="shared" si="578"/>
        <v>1.1102230246251565E-16</v>
      </c>
      <c r="G7414" s="4">
        <f t="shared" si="579"/>
        <v>1.1102230246251565E-16</v>
      </c>
      <c r="H7414" s="8">
        <f t="shared" si="580"/>
        <v>1.2325951644078309E-32</v>
      </c>
      <c r="J7414" s="8">
        <v>31154.5</v>
      </c>
      <c r="K7414" s="8">
        <f t="shared" si="581"/>
        <v>31154.5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577"/>
        <v>-0.92471500000000006</v>
      </c>
      <c r="E7415" s="8">
        <v>-0.92471499999999995</v>
      </c>
      <c r="F7415" s="4">
        <f t="shared" si="578"/>
        <v>1.1102230246251565E-16</v>
      </c>
      <c r="G7415" s="4">
        <f t="shared" si="579"/>
        <v>1.1102230246251565E-16</v>
      </c>
      <c r="H7415" s="8">
        <f t="shared" si="580"/>
        <v>1.2325951644078309E-32</v>
      </c>
      <c r="J7415" s="8">
        <v>111522</v>
      </c>
      <c r="K7415" s="8">
        <f t="shared" si="581"/>
        <v>111522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577"/>
        <v>-0.92471500000000006</v>
      </c>
      <c r="E7416" s="8">
        <v>-0.92471499999999995</v>
      </c>
      <c r="F7416" s="4">
        <f t="shared" si="578"/>
        <v>1.1102230246251565E-16</v>
      </c>
      <c r="G7416" s="4">
        <f t="shared" si="579"/>
        <v>1.1102230246251565E-16</v>
      </c>
      <c r="H7416" s="8">
        <f t="shared" si="580"/>
        <v>1.2325951644078309E-32</v>
      </c>
      <c r="J7416" s="8">
        <v>110605</v>
      </c>
      <c r="K7416" s="8">
        <f t="shared" si="581"/>
        <v>110605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577"/>
        <v>-0.92471500000000006</v>
      </c>
      <c r="E7417" s="8">
        <v>-0.92471499999999995</v>
      </c>
      <c r="F7417" s="4">
        <f t="shared" si="578"/>
        <v>1.1102230246251565E-16</v>
      </c>
      <c r="G7417" s="4">
        <f t="shared" si="579"/>
        <v>1.1102230246251565E-16</v>
      </c>
      <c r="H7417" s="8">
        <f t="shared" si="580"/>
        <v>1.2325951644078309E-32</v>
      </c>
      <c r="J7417" s="8">
        <v>110267</v>
      </c>
      <c r="K7417" s="8">
        <f t="shared" si="581"/>
        <v>110267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577"/>
        <v>-0.61187499999999995</v>
      </c>
      <c r="E7418" s="8">
        <v>-0.61187499999999995</v>
      </c>
      <c r="F7418" s="4">
        <f t="shared" si="578"/>
        <v>0</v>
      </c>
      <c r="G7418" s="4">
        <f t="shared" si="579"/>
        <v>0</v>
      </c>
      <c r="H7418" s="8">
        <f t="shared" si="580"/>
        <v>0</v>
      </c>
      <c r="J7418" s="8">
        <v>109806</v>
      </c>
      <c r="K7418" s="8">
        <f t="shared" si="581"/>
        <v>109806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577"/>
        <v>-0.61187499999999995</v>
      </c>
      <c r="E7419" s="8">
        <v>-0.61187499999999995</v>
      </c>
      <c r="F7419" s="4">
        <f t="shared" si="578"/>
        <v>0</v>
      </c>
      <c r="G7419" s="4">
        <f t="shared" si="579"/>
        <v>0</v>
      </c>
      <c r="H7419" s="8">
        <f t="shared" si="580"/>
        <v>0</v>
      </c>
      <c r="J7419" s="8">
        <v>109417</v>
      </c>
      <c r="K7419" s="8">
        <f t="shared" si="581"/>
        <v>109417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577"/>
        <v>-0.61187499999999995</v>
      </c>
      <c r="E7420" s="8">
        <v>-0.61187499999999995</v>
      </c>
      <c r="F7420" s="4">
        <f t="shared" si="578"/>
        <v>0</v>
      </c>
      <c r="G7420" s="4">
        <f t="shared" si="579"/>
        <v>0</v>
      </c>
      <c r="H7420" s="8">
        <f t="shared" si="580"/>
        <v>0</v>
      </c>
      <c r="J7420" s="8">
        <v>60774.400000000001</v>
      </c>
      <c r="K7420" s="8">
        <f t="shared" si="581"/>
        <v>60774.400000000001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577"/>
        <v>-0.61187499999999995</v>
      </c>
      <c r="E7421" s="8">
        <v>-0.61187499999999995</v>
      </c>
      <c r="F7421" s="4">
        <f t="shared" si="578"/>
        <v>0</v>
      </c>
      <c r="G7421" s="4">
        <f t="shared" si="579"/>
        <v>0</v>
      </c>
      <c r="H7421" s="8">
        <f t="shared" si="580"/>
        <v>0</v>
      </c>
      <c r="J7421" s="8">
        <v>53056.4</v>
      </c>
      <c r="K7421" s="8">
        <f t="shared" si="581"/>
        <v>53056.4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577"/>
        <v>-0.61187499999999995</v>
      </c>
      <c r="E7422" s="8">
        <v>-0.61187499999999995</v>
      </c>
      <c r="F7422" s="4">
        <f t="shared" si="578"/>
        <v>0</v>
      </c>
      <c r="G7422" s="4">
        <f t="shared" si="579"/>
        <v>0</v>
      </c>
      <c r="H7422" s="8">
        <f t="shared" si="580"/>
        <v>0</v>
      </c>
      <c r="J7422" s="8">
        <v>-924.71500000000003</v>
      </c>
      <c r="K7422" s="8">
        <f t="shared" si="581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577"/>
        <v>-0.61187499999999995</v>
      </c>
      <c r="E7423" s="8">
        <v>-0.61187499999999995</v>
      </c>
      <c r="F7423" s="4">
        <f t="shared" si="578"/>
        <v>0</v>
      </c>
      <c r="G7423" s="4">
        <f t="shared" si="579"/>
        <v>0</v>
      </c>
      <c r="H7423" s="8">
        <f t="shared" si="580"/>
        <v>0</v>
      </c>
      <c r="J7423" s="8">
        <v>-611.875</v>
      </c>
      <c r="K7423" s="8">
        <f t="shared" si="581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577"/>
        <v>-0.61187499999999995</v>
      </c>
      <c r="E7424" s="8">
        <v>-0.61187499999999995</v>
      </c>
      <c r="F7424" s="4">
        <f t="shared" si="578"/>
        <v>0</v>
      </c>
      <c r="G7424" s="4">
        <f t="shared" si="579"/>
        <v>0</v>
      </c>
      <c r="H7424" s="8">
        <f t="shared" si="580"/>
        <v>0</v>
      </c>
      <c r="J7424" s="8">
        <v>-611.875</v>
      </c>
      <c r="K7424" s="8">
        <f t="shared" si="581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577"/>
        <v>-0.61187499999999995</v>
      </c>
      <c r="E7425" s="8">
        <v>-0.61187499999999995</v>
      </c>
      <c r="F7425" s="4">
        <f t="shared" si="578"/>
        <v>0</v>
      </c>
      <c r="G7425" s="4">
        <f t="shared" si="579"/>
        <v>0</v>
      </c>
      <c r="H7425" s="8">
        <f t="shared" si="580"/>
        <v>0</v>
      </c>
      <c r="J7425" s="8">
        <v>-611.875</v>
      </c>
      <c r="K7425" s="8">
        <f t="shared" si="581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577"/>
        <v>-0.61187499999999995</v>
      </c>
      <c r="E7426" s="8">
        <v>-0.61187499999999995</v>
      </c>
      <c r="F7426" s="4">
        <f t="shared" si="578"/>
        <v>0</v>
      </c>
      <c r="G7426" s="4">
        <f t="shared" si="579"/>
        <v>0</v>
      </c>
      <c r="H7426" s="8">
        <f t="shared" si="580"/>
        <v>0</v>
      </c>
      <c r="J7426" s="8">
        <v>-611.875</v>
      </c>
      <c r="K7426" s="8">
        <f t="shared" si="581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577"/>
        <v>-0.61187499999999995</v>
      </c>
      <c r="E7427" s="8">
        <v>-0.61187499999999995</v>
      </c>
      <c r="F7427" s="4">
        <f t="shared" si="578"/>
        <v>0</v>
      </c>
      <c r="G7427" s="4">
        <f t="shared" si="579"/>
        <v>0</v>
      </c>
      <c r="H7427" s="8">
        <f t="shared" si="580"/>
        <v>0</v>
      </c>
      <c r="J7427" s="8">
        <v>-611.875</v>
      </c>
      <c r="K7427" s="8">
        <f t="shared" si="581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577"/>
        <v>-0.61187499999999995</v>
      </c>
      <c r="E7428" s="8">
        <v>-0.61187499999999995</v>
      </c>
      <c r="F7428" s="4">
        <f t="shared" si="578"/>
        <v>0</v>
      </c>
      <c r="G7428" s="4">
        <f t="shared" si="579"/>
        <v>0</v>
      </c>
      <c r="H7428" s="8">
        <f t="shared" si="580"/>
        <v>0</v>
      </c>
      <c r="J7428" s="8">
        <v>-611.875</v>
      </c>
      <c r="K7428" s="8">
        <f t="shared" si="581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577"/>
        <v>-0.61187499999999995</v>
      </c>
      <c r="E7429" s="8">
        <v>-0.61187499999999995</v>
      </c>
      <c r="F7429" s="4">
        <f t="shared" si="578"/>
        <v>0</v>
      </c>
      <c r="G7429" s="4">
        <f t="shared" si="579"/>
        <v>0</v>
      </c>
      <c r="H7429" s="8">
        <f t="shared" si="580"/>
        <v>0</v>
      </c>
      <c r="J7429" s="8">
        <v>-611.875</v>
      </c>
      <c r="K7429" s="8">
        <f t="shared" si="581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577"/>
        <v>-0.61187499999999995</v>
      </c>
      <c r="E7430" s="8">
        <v>-0.61187499999999995</v>
      </c>
      <c r="F7430" s="4">
        <f t="shared" si="578"/>
        <v>0</v>
      </c>
      <c r="G7430" s="4">
        <f t="shared" si="579"/>
        <v>0</v>
      </c>
      <c r="H7430" s="8">
        <f t="shared" si="580"/>
        <v>0</v>
      </c>
      <c r="J7430" s="8">
        <v>-611.875</v>
      </c>
      <c r="K7430" s="8">
        <f t="shared" si="581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577"/>
        <v>-1.0669200000000001</v>
      </c>
      <c r="E7431" s="8">
        <v>-1.0669150000000001</v>
      </c>
      <c r="F7431" s="4">
        <f t="shared" si="578"/>
        <v>5.000000000032756E-6</v>
      </c>
      <c r="G7431" s="4">
        <f t="shared" si="579"/>
        <v>5.000000000032756E-6</v>
      </c>
      <c r="H7431" s="8">
        <f t="shared" si="580"/>
        <v>2.5000000000327561E-11</v>
      </c>
      <c r="J7431" s="8">
        <v>-611.875</v>
      </c>
      <c r="K7431" s="8">
        <f t="shared" si="581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577"/>
        <v>-1.0669200000000001</v>
      </c>
      <c r="E7432" s="8">
        <v>-1.0669150000000001</v>
      </c>
      <c r="F7432" s="4">
        <f t="shared" si="578"/>
        <v>5.000000000032756E-6</v>
      </c>
      <c r="G7432" s="4">
        <f t="shared" si="579"/>
        <v>5.000000000032756E-6</v>
      </c>
      <c r="H7432" s="8">
        <f t="shared" si="580"/>
        <v>2.5000000000327561E-11</v>
      </c>
      <c r="J7432" s="8">
        <v>-611.875</v>
      </c>
      <c r="K7432" s="8">
        <f t="shared" si="581"/>
        <v>-611.875</v>
      </c>
    </row>
    <row r="7433" spans="1:11" x14ac:dyDescent="0.25">
      <c r="A7433" s="8">
        <v>7425</v>
      </c>
      <c r="B7433" s="8">
        <v>8</v>
      </c>
      <c r="C7433" s="8">
        <v>36464.6</v>
      </c>
      <c r="D7433" s="8">
        <f t="shared" ref="D7433:D7496" si="582">C7433/1000</f>
        <v>36.464599999999997</v>
      </c>
      <c r="E7433" s="8">
        <v>35.585061000000003</v>
      </c>
      <c r="F7433" s="4">
        <f t="shared" ref="F7433:F7496" si="583">(E7433- D7433)</f>
        <v>-0.87953899999999408</v>
      </c>
      <c r="G7433" s="4">
        <f t="shared" ref="G7433:G7496" si="584">ABS(F7433)</f>
        <v>0.87953899999999408</v>
      </c>
      <c r="H7433" s="8">
        <f t="shared" ref="H7433:H7496" si="585">(G7433^2)</f>
        <v>0.77358885252098963</v>
      </c>
      <c r="J7433" s="8">
        <v>-611.875</v>
      </c>
      <c r="K7433" s="8">
        <f t="shared" si="581"/>
        <v>-611.875</v>
      </c>
    </row>
    <row r="7434" spans="1:11" x14ac:dyDescent="0.25">
      <c r="A7434" s="8">
        <v>7426</v>
      </c>
      <c r="B7434" s="8">
        <v>9</v>
      </c>
      <c r="C7434" s="8">
        <v>31709.3</v>
      </c>
      <c r="D7434" s="8">
        <f t="shared" si="582"/>
        <v>31.709299999999999</v>
      </c>
      <c r="E7434" s="8">
        <v>30.988198000000001</v>
      </c>
      <c r="F7434" s="4">
        <f t="shared" si="583"/>
        <v>-0.72110199999999836</v>
      </c>
      <c r="G7434" s="4">
        <f t="shared" si="584"/>
        <v>0.72110199999999836</v>
      </c>
      <c r="H7434" s="8">
        <f t="shared" si="585"/>
        <v>0.51998809440399762</v>
      </c>
      <c r="J7434" s="8">
        <v>-611.875</v>
      </c>
      <c r="K7434" s="8">
        <f t="shared" si="581"/>
        <v>-611.875</v>
      </c>
    </row>
    <row r="7435" spans="1:11" x14ac:dyDescent="0.25">
      <c r="A7435" s="8">
        <v>7427</v>
      </c>
      <c r="B7435" s="8">
        <v>10</v>
      </c>
      <c r="C7435" s="8">
        <v>51498.5</v>
      </c>
      <c r="D7435" s="8">
        <f t="shared" si="582"/>
        <v>51.4985</v>
      </c>
      <c r="E7435" s="8">
        <v>51.858457000000001</v>
      </c>
      <c r="F7435" s="4">
        <f t="shared" si="583"/>
        <v>0.35995700000000141</v>
      </c>
      <c r="G7435" s="4">
        <f t="shared" si="584"/>
        <v>0.35995700000000141</v>
      </c>
      <c r="H7435" s="8">
        <f t="shared" si="585"/>
        <v>0.12956904184900103</v>
      </c>
      <c r="J7435" s="8">
        <v>-611.875</v>
      </c>
      <c r="K7435" s="8">
        <f t="shared" si="581"/>
        <v>-611.875</v>
      </c>
    </row>
    <row r="7436" spans="1:11" x14ac:dyDescent="0.25">
      <c r="A7436" s="8">
        <v>7428</v>
      </c>
      <c r="B7436" s="8">
        <v>11</v>
      </c>
      <c r="C7436" s="8">
        <v>96128.3</v>
      </c>
      <c r="D7436" s="8">
        <f t="shared" si="582"/>
        <v>96.128299999999996</v>
      </c>
      <c r="E7436" s="8">
        <v>96.418526999999997</v>
      </c>
      <c r="F7436" s="4">
        <f t="shared" si="583"/>
        <v>0.29022700000000157</v>
      </c>
      <c r="G7436" s="4">
        <f t="shared" si="584"/>
        <v>0.29022700000000157</v>
      </c>
      <c r="H7436" s="8">
        <f t="shared" si="585"/>
        <v>8.4231711529000913E-2</v>
      </c>
      <c r="J7436" s="8">
        <v>-1066.92</v>
      </c>
      <c r="K7436" s="8">
        <f t="shared" si="581"/>
        <v>-1066.92</v>
      </c>
    </row>
    <row r="7437" spans="1:11" x14ac:dyDescent="0.25">
      <c r="A7437" s="8">
        <v>7429</v>
      </c>
      <c r="B7437" s="8">
        <v>12</v>
      </c>
      <c r="C7437" s="8">
        <v>70827.100000000006</v>
      </c>
      <c r="D7437" s="8">
        <f t="shared" si="582"/>
        <v>70.827100000000002</v>
      </c>
      <c r="E7437" s="8">
        <v>71.555390000000003</v>
      </c>
      <c r="F7437" s="4">
        <f t="shared" si="583"/>
        <v>0.72829000000000121</v>
      </c>
      <c r="G7437" s="4">
        <f t="shared" si="584"/>
        <v>0.72829000000000121</v>
      </c>
      <c r="H7437" s="8">
        <f t="shared" si="585"/>
        <v>0.53040632410000177</v>
      </c>
      <c r="J7437" s="8">
        <v>-2938.06</v>
      </c>
      <c r="K7437" s="8">
        <f t="shared" si="581"/>
        <v>-2938.06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582"/>
        <v>-0.92471500000000006</v>
      </c>
      <c r="E7438" s="8">
        <v>-0.92471499999999995</v>
      </c>
      <c r="F7438" s="4">
        <f t="shared" si="583"/>
        <v>1.1102230246251565E-16</v>
      </c>
      <c r="G7438" s="4">
        <f t="shared" si="584"/>
        <v>1.1102230246251565E-16</v>
      </c>
      <c r="H7438" s="8">
        <f t="shared" si="585"/>
        <v>1.2325951644078309E-32</v>
      </c>
      <c r="J7438" s="8">
        <v>107595</v>
      </c>
      <c r="K7438" s="8">
        <f t="shared" si="581"/>
        <v>107595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582"/>
        <v>-0.92471500000000006</v>
      </c>
      <c r="E7439" s="8">
        <v>-0.92471499999999995</v>
      </c>
      <c r="F7439" s="4">
        <f t="shared" si="583"/>
        <v>1.1102230246251565E-16</v>
      </c>
      <c r="G7439" s="4">
        <f t="shared" si="584"/>
        <v>1.1102230246251565E-16</v>
      </c>
      <c r="H7439" s="8">
        <f t="shared" si="585"/>
        <v>1.2325951644078309E-32</v>
      </c>
      <c r="J7439" s="8">
        <v>89337.4</v>
      </c>
      <c r="K7439" s="8">
        <f t="shared" si="581"/>
        <v>89337.4</v>
      </c>
    </row>
    <row r="7440" spans="1:11" x14ac:dyDescent="0.25">
      <c r="A7440" s="8">
        <v>7432</v>
      </c>
      <c r="B7440" s="8">
        <v>15</v>
      </c>
      <c r="C7440" s="8">
        <v>-2733.56</v>
      </c>
      <c r="D7440" s="8">
        <f t="shared" si="582"/>
        <v>-2.7335599999999998</v>
      </c>
      <c r="E7440" s="8">
        <v>-2.7349350000000001</v>
      </c>
      <c r="F7440" s="4">
        <f t="shared" si="583"/>
        <v>-1.3750000000003482E-3</v>
      </c>
      <c r="G7440" s="4">
        <f t="shared" si="584"/>
        <v>1.3750000000003482E-3</v>
      </c>
      <c r="H7440" s="8">
        <f t="shared" si="585"/>
        <v>1.8906250000009574E-6</v>
      </c>
      <c r="J7440" s="8">
        <v>112268</v>
      </c>
      <c r="K7440" s="8">
        <f t="shared" si="581"/>
        <v>112268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582"/>
        <v>-0.92471500000000006</v>
      </c>
      <c r="E7441" s="8">
        <v>-0.92471499999999995</v>
      </c>
      <c r="F7441" s="4">
        <f t="shared" si="583"/>
        <v>1.1102230246251565E-16</v>
      </c>
      <c r="G7441" s="4">
        <f t="shared" si="584"/>
        <v>1.1102230246251565E-16</v>
      </c>
      <c r="H7441" s="8">
        <f t="shared" si="585"/>
        <v>1.2325951644078309E-32</v>
      </c>
      <c r="J7441" s="8">
        <v>111966</v>
      </c>
      <c r="K7441" s="8">
        <f t="shared" si="581"/>
        <v>111966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582"/>
        <v>-0.61187499999999995</v>
      </c>
      <c r="E7442" s="8">
        <v>-0.61187499999999995</v>
      </c>
      <c r="F7442" s="4">
        <f t="shared" si="583"/>
        <v>0</v>
      </c>
      <c r="G7442" s="4">
        <f t="shared" si="584"/>
        <v>0</v>
      </c>
      <c r="H7442" s="8">
        <f t="shared" si="585"/>
        <v>0</v>
      </c>
      <c r="J7442" s="8">
        <v>-924.71500000000003</v>
      </c>
      <c r="K7442" s="8">
        <f t="shared" si="581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582"/>
        <v>-0.61187499999999995</v>
      </c>
      <c r="E7443" s="8">
        <v>-0.61187499999999995</v>
      </c>
      <c r="F7443" s="4">
        <f t="shared" si="583"/>
        <v>0</v>
      </c>
      <c r="G7443" s="4">
        <f t="shared" si="584"/>
        <v>0</v>
      </c>
      <c r="H7443" s="8">
        <f t="shared" si="585"/>
        <v>0</v>
      </c>
      <c r="J7443" s="8">
        <v>-924.71500000000003</v>
      </c>
      <c r="K7443" s="8">
        <f t="shared" si="581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582"/>
        <v>-0.61187499999999995</v>
      </c>
      <c r="E7444" s="8">
        <v>-0.61187499999999995</v>
      </c>
      <c r="F7444" s="4">
        <f t="shared" si="583"/>
        <v>0</v>
      </c>
      <c r="G7444" s="4">
        <f t="shared" si="584"/>
        <v>0</v>
      </c>
      <c r="H7444" s="8">
        <f t="shared" si="585"/>
        <v>0</v>
      </c>
      <c r="J7444" s="8">
        <v>-924.71500000000003</v>
      </c>
      <c r="K7444" s="8">
        <f t="shared" si="581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582"/>
        <v>-0.61187499999999995</v>
      </c>
      <c r="E7445" s="8">
        <v>-0.61187499999999995</v>
      </c>
      <c r="F7445" s="4">
        <f t="shared" si="583"/>
        <v>0</v>
      </c>
      <c r="G7445" s="4">
        <f t="shared" si="584"/>
        <v>0</v>
      </c>
      <c r="H7445" s="8">
        <f t="shared" si="585"/>
        <v>0</v>
      </c>
      <c r="J7445" s="8">
        <v>-924.71500000000003</v>
      </c>
      <c r="K7445" s="8">
        <f t="shared" si="581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582"/>
        <v>-0.61187499999999995</v>
      </c>
      <c r="E7446" s="8">
        <v>-0.61187499999999995</v>
      </c>
      <c r="F7446" s="4">
        <f t="shared" si="583"/>
        <v>0</v>
      </c>
      <c r="G7446" s="4">
        <f t="shared" si="584"/>
        <v>0</v>
      </c>
      <c r="H7446" s="8">
        <f t="shared" si="585"/>
        <v>0</v>
      </c>
      <c r="J7446" s="8">
        <v>-924.71500000000003</v>
      </c>
      <c r="K7446" s="8">
        <f t="shared" si="581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582"/>
        <v>-0.61187499999999995</v>
      </c>
      <c r="E7447" s="8">
        <v>-0.61187499999999995</v>
      </c>
      <c r="F7447" s="4">
        <f t="shared" si="583"/>
        <v>0</v>
      </c>
      <c r="G7447" s="4">
        <f t="shared" si="584"/>
        <v>0</v>
      </c>
      <c r="H7447" s="8">
        <f t="shared" si="585"/>
        <v>0</v>
      </c>
      <c r="J7447" s="8">
        <v>-611.875</v>
      </c>
      <c r="K7447" s="8">
        <f t="shared" si="581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582"/>
        <v>-0.61187499999999995</v>
      </c>
      <c r="E7448" s="8">
        <v>-0.61187499999999995</v>
      </c>
      <c r="F7448" s="4">
        <f t="shared" si="583"/>
        <v>0</v>
      </c>
      <c r="G7448" s="4">
        <f t="shared" si="584"/>
        <v>0</v>
      </c>
      <c r="H7448" s="8">
        <f t="shared" si="585"/>
        <v>0</v>
      </c>
      <c r="J7448" s="8">
        <v>-611.875</v>
      </c>
      <c r="K7448" s="8">
        <f t="shared" si="581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582"/>
        <v>-0.61187499999999995</v>
      </c>
      <c r="E7449" s="8">
        <v>-0.61187499999999995</v>
      </c>
      <c r="F7449" s="4">
        <f t="shared" si="583"/>
        <v>0</v>
      </c>
      <c r="G7449" s="4">
        <f t="shared" si="584"/>
        <v>0</v>
      </c>
      <c r="H7449" s="8">
        <f t="shared" si="585"/>
        <v>0</v>
      </c>
      <c r="J7449" s="8">
        <v>-611.875</v>
      </c>
      <c r="K7449" s="8">
        <f t="shared" si="581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582"/>
        <v>-0.61187499999999995</v>
      </c>
      <c r="E7450" s="8">
        <v>-0.61187499999999995</v>
      </c>
      <c r="F7450" s="4">
        <f t="shared" si="583"/>
        <v>0</v>
      </c>
      <c r="G7450" s="4">
        <f t="shared" si="584"/>
        <v>0</v>
      </c>
      <c r="H7450" s="8">
        <f t="shared" si="585"/>
        <v>0</v>
      </c>
      <c r="J7450" s="8">
        <v>-611.875</v>
      </c>
      <c r="K7450" s="8">
        <f t="shared" si="581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582"/>
        <v>-0.61187499999999995</v>
      </c>
      <c r="E7451" s="8">
        <v>-0.61187499999999995</v>
      </c>
      <c r="F7451" s="4">
        <f t="shared" si="583"/>
        <v>0</v>
      </c>
      <c r="G7451" s="4">
        <f t="shared" si="584"/>
        <v>0</v>
      </c>
      <c r="H7451" s="8">
        <f t="shared" si="585"/>
        <v>0</v>
      </c>
      <c r="J7451" s="8">
        <v>-611.875</v>
      </c>
      <c r="K7451" s="8">
        <f t="shared" si="581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582"/>
        <v>-0.61187499999999995</v>
      </c>
      <c r="E7452" s="8">
        <v>-0.61187499999999995</v>
      </c>
      <c r="F7452" s="4">
        <f t="shared" si="583"/>
        <v>0</v>
      </c>
      <c r="G7452" s="4">
        <f t="shared" si="584"/>
        <v>0</v>
      </c>
      <c r="H7452" s="8">
        <f t="shared" si="585"/>
        <v>0</v>
      </c>
      <c r="J7452" s="8">
        <v>-611.875</v>
      </c>
      <c r="K7452" s="8">
        <f t="shared" si="581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582"/>
        <v>-0.61187499999999995</v>
      </c>
      <c r="E7453" s="8">
        <v>-0.61187499999999995</v>
      </c>
      <c r="F7453" s="4">
        <f t="shared" si="583"/>
        <v>0</v>
      </c>
      <c r="G7453" s="4">
        <f t="shared" si="584"/>
        <v>0</v>
      </c>
      <c r="H7453" s="8">
        <f t="shared" si="585"/>
        <v>0</v>
      </c>
      <c r="J7453" s="8">
        <v>-611.875</v>
      </c>
      <c r="K7453" s="8">
        <f t="shared" si="581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582"/>
        <v>-0.61187499999999995</v>
      </c>
      <c r="E7454" s="8">
        <v>-0.61187499999999995</v>
      </c>
      <c r="F7454" s="4">
        <f t="shared" si="583"/>
        <v>0</v>
      </c>
      <c r="G7454" s="4">
        <f t="shared" si="584"/>
        <v>0</v>
      </c>
      <c r="H7454" s="8">
        <f t="shared" si="585"/>
        <v>0</v>
      </c>
      <c r="J7454" s="8">
        <v>-611.875</v>
      </c>
      <c r="K7454" s="8">
        <f t="shared" si="581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582"/>
        <v>-1.0669200000000001</v>
      </c>
      <c r="E7455" s="8">
        <v>-1.0669150000000001</v>
      </c>
      <c r="F7455" s="4">
        <f t="shared" si="583"/>
        <v>5.000000000032756E-6</v>
      </c>
      <c r="G7455" s="4">
        <f t="shared" si="584"/>
        <v>5.000000000032756E-6</v>
      </c>
      <c r="H7455" s="8">
        <f t="shared" si="585"/>
        <v>2.5000000000327561E-11</v>
      </c>
      <c r="J7455" s="8">
        <v>-611.875</v>
      </c>
      <c r="K7455" s="8">
        <f t="shared" si="581"/>
        <v>-611.875</v>
      </c>
    </row>
    <row r="7456" spans="1:11" x14ac:dyDescent="0.25">
      <c r="A7456" s="8">
        <v>7448</v>
      </c>
      <c r="B7456" s="8">
        <v>7</v>
      </c>
      <c r="C7456" s="8">
        <v>-2497.7399999999998</v>
      </c>
      <c r="D7456" s="8">
        <f t="shared" si="582"/>
        <v>-2.4977399999999998</v>
      </c>
      <c r="E7456" s="8">
        <v>-2.500985</v>
      </c>
      <c r="F7456" s="4">
        <f t="shared" si="583"/>
        <v>-3.2450000000001644E-3</v>
      </c>
      <c r="G7456" s="4">
        <f t="shared" si="584"/>
        <v>3.2450000000001644E-3</v>
      </c>
      <c r="H7456" s="8">
        <f t="shared" si="585"/>
        <v>1.0530025000001066E-5</v>
      </c>
      <c r="J7456" s="8">
        <v>-611.875</v>
      </c>
      <c r="K7456" s="8">
        <f t="shared" si="581"/>
        <v>-611.875</v>
      </c>
    </row>
    <row r="7457" spans="1:11" x14ac:dyDescent="0.25">
      <c r="A7457" s="8">
        <v>7449</v>
      </c>
      <c r="B7457" s="8">
        <v>8</v>
      </c>
      <c r="C7457" s="8">
        <v>112805</v>
      </c>
      <c r="D7457" s="8">
        <f t="shared" si="582"/>
        <v>112.80500000000001</v>
      </c>
      <c r="E7457" s="8">
        <v>113.676801</v>
      </c>
      <c r="F7457" s="4">
        <f t="shared" si="583"/>
        <v>0.87180099999999072</v>
      </c>
      <c r="G7457" s="4">
        <f t="shared" si="584"/>
        <v>0.87180099999999072</v>
      </c>
      <c r="H7457" s="8">
        <f t="shared" si="585"/>
        <v>0.76003698360098382</v>
      </c>
      <c r="J7457" s="8">
        <v>-611.875</v>
      </c>
      <c r="K7457" s="8">
        <f t="shared" si="581"/>
        <v>-611.875</v>
      </c>
    </row>
    <row r="7458" spans="1:11" x14ac:dyDescent="0.25">
      <c r="A7458" s="8">
        <v>7450</v>
      </c>
      <c r="B7458" s="8">
        <v>9</v>
      </c>
      <c r="C7458" s="8">
        <v>113762</v>
      </c>
      <c r="D7458" s="8">
        <f t="shared" si="582"/>
        <v>113.762</v>
      </c>
      <c r="E7458" s="8">
        <v>113.451139</v>
      </c>
      <c r="F7458" s="4">
        <f t="shared" si="583"/>
        <v>-0.31086100000000272</v>
      </c>
      <c r="G7458" s="4">
        <f t="shared" si="584"/>
        <v>0.31086100000000272</v>
      </c>
      <c r="H7458" s="8">
        <f t="shared" si="585"/>
        <v>9.6634561321001691E-2</v>
      </c>
      <c r="J7458" s="8">
        <v>-611.875</v>
      </c>
      <c r="K7458" s="8">
        <f t="shared" si="581"/>
        <v>-611.875</v>
      </c>
    </row>
    <row r="7459" spans="1:11" x14ac:dyDescent="0.25">
      <c r="A7459" s="8">
        <v>7451</v>
      </c>
      <c r="B7459" s="8">
        <v>10</v>
      </c>
      <c r="C7459" s="8">
        <v>112667</v>
      </c>
      <c r="D7459" s="8">
        <f t="shared" si="582"/>
        <v>112.667</v>
      </c>
      <c r="E7459" s="8">
        <v>113.287181</v>
      </c>
      <c r="F7459" s="4">
        <f t="shared" si="583"/>
        <v>0.62018100000000231</v>
      </c>
      <c r="G7459" s="4">
        <f t="shared" si="584"/>
        <v>0.62018100000000231</v>
      </c>
      <c r="H7459" s="8">
        <f t="shared" si="585"/>
        <v>0.38462447276100287</v>
      </c>
      <c r="J7459" s="8">
        <v>-611.875</v>
      </c>
      <c r="K7459" s="8">
        <f t="shared" si="581"/>
        <v>-611.875</v>
      </c>
    </row>
    <row r="7460" spans="1:11" x14ac:dyDescent="0.25">
      <c r="A7460" s="8">
        <v>7452</v>
      </c>
      <c r="B7460" s="8">
        <v>11</v>
      </c>
      <c r="C7460" s="8">
        <v>112162</v>
      </c>
      <c r="D7460" s="8">
        <f t="shared" si="582"/>
        <v>112.16200000000001</v>
      </c>
      <c r="E7460" s="8">
        <v>112.617553</v>
      </c>
      <c r="F7460" s="4">
        <f t="shared" si="583"/>
        <v>0.45555299999999477</v>
      </c>
      <c r="G7460" s="4">
        <f t="shared" si="584"/>
        <v>0.45555299999999477</v>
      </c>
      <c r="H7460" s="8">
        <f t="shared" si="585"/>
        <v>0.20752853580899525</v>
      </c>
      <c r="J7460" s="8">
        <v>-1066.92</v>
      </c>
      <c r="K7460" s="8">
        <f t="shared" si="581"/>
        <v>-1066.92</v>
      </c>
    </row>
    <row r="7461" spans="1:11" x14ac:dyDescent="0.25">
      <c r="A7461" s="8">
        <v>7453</v>
      </c>
      <c r="B7461" s="8">
        <v>12</v>
      </c>
      <c r="C7461" s="8">
        <v>111704</v>
      </c>
      <c r="D7461" s="8">
        <f t="shared" si="582"/>
        <v>111.70399999999999</v>
      </c>
      <c r="E7461" s="8">
        <v>112.123565</v>
      </c>
      <c r="F7461" s="4">
        <f t="shared" si="583"/>
        <v>0.41956500000000574</v>
      </c>
      <c r="G7461" s="4">
        <f t="shared" si="584"/>
        <v>0.41956500000000574</v>
      </c>
      <c r="H7461" s="8">
        <f t="shared" si="585"/>
        <v>0.17603478922500482</v>
      </c>
      <c r="J7461" s="8">
        <v>-1066.92</v>
      </c>
      <c r="K7461" s="8">
        <f t="shared" si="581"/>
        <v>-1066.92</v>
      </c>
    </row>
    <row r="7462" spans="1:11" x14ac:dyDescent="0.25">
      <c r="A7462" s="8">
        <v>7454</v>
      </c>
      <c r="B7462" s="8">
        <v>13</v>
      </c>
      <c r="C7462" s="8">
        <v>111384</v>
      </c>
      <c r="D7462" s="8">
        <f t="shared" si="582"/>
        <v>111.384</v>
      </c>
      <c r="E7462" s="8">
        <v>111.80939100000001</v>
      </c>
      <c r="F7462" s="4">
        <f t="shared" si="583"/>
        <v>0.42539100000000474</v>
      </c>
      <c r="G7462" s="4">
        <f t="shared" si="584"/>
        <v>0.42539100000000474</v>
      </c>
      <c r="H7462" s="8">
        <f t="shared" si="585"/>
        <v>0.18095750288100404</v>
      </c>
      <c r="J7462" s="8">
        <v>35773.9</v>
      </c>
      <c r="K7462" s="8">
        <f t="shared" si="581"/>
        <v>35773.9</v>
      </c>
    </row>
    <row r="7463" spans="1:11" x14ac:dyDescent="0.25">
      <c r="A7463" s="8">
        <v>7455</v>
      </c>
      <c r="B7463" s="8">
        <v>14</v>
      </c>
      <c r="C7463" s="8">
        <v>111193</v>
      </c>
      <c r="D7463" s="8">
        <f t="shared" si="582"/>
        <v>111.193</v>
      </c>
      <c r="E7463" s="8">
        <v>111.620267</v>
      </c>
      <c r="F7463" s="4">
        <f t="shared" si="583"/>
        <v>0.42726700000000051</v>
      </c>
      <c r="G7463" s="4">
        <f t="shared" si="584"/>
        <v>0.42726700000000051</v>
      </c>
      <c r="H7463" s="8">
        <f t="shared" si="585"/>
        <v>0.18255708928900044</v>
      </c>
      <c r="J7463" s="8">
        <v>31467.3</v>
      </c>
      <c r="K7463" s="8">
        <f t="shared" si="581"/>
        <v>31467.3</v>
      </c>
    </row>
    <row r="7464" spans="1:11" x14ac:dyDescent="0.25">
      <c r="A7464" s="8">
        <v>7456</v>
      </c>
      <c r="B7464" s="8">
        <v>15</v>
      </c>
      <c r="C7464" s="8">
        <v>68262.2</v>
      </c>
      <c r="D7464" s="8">
        <f t="shared" si="582"/>
        <v>68.262199999999993</v>
      </c>
      <c r="E7464" s="8">
        <v>68.716344000000007</v>
      </c>
      <c r="F7464" s="4">
        <f t="shared" si="583"/>
        <v>0.45414400000001365</v>
      </c>
      <c r="G7464" s="4">
        <f t="shared" si="584"/>
        <v>0.45414400000001365</v>
      </c>
      <c r="H7464" s="8">
        <f t="shared" si="585"/>
        <v>0.20624677273601238</v>
      </c>
      <c r="J7464" s="8">
        <v>51339.7</v>
      </c>
      <c r="K7464" s="8">
        <f t="shared" si="581"/>
        <v>51339.7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582"/>
        <v>-0.92471500000000006</v>
      </c>
      <c r="E7465" s="8">
        <v>-0.92471499999999995</v>
      </c>
      <c r="F7465" s="4">
        <f t="shared" si="583"/>
        <v>1.1102230246251565E-16</v>
      </c>
      <c r="G7465" s="4">
        <f t="shared" si="584"/>
        <v>1.1102230246251565E-16</v>
      </c>
      <c r="H7465" s="8">
        <f t="shared" si="585"/>
        <v>1.2325951644078309E-32</v>
      </c>
      <c r="J7465" s="8">
        <v>96382</v>
      </c>
      <c r="K7465" s="8">
        <f t="shared" si="581"/>
        <v>96382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582"/>
        <v>-0.61187499999999995</v>
      </c>
      <c r="E7466" s="8">
        <v>-0.61187499999999995</v>
      </c>
      <c r="F7466" s="4">
        <f t="shared" si="583"/>
        <v>0</v>
      </c>
      <c r="G7466" s="4">
        <f t="shared" si="584"/>
        <v>0</v>
      </c>
      <c r="H7466" s="8">
        <f t="shared" si="585"/>
        <v>0</v>
      </c>
      <c r="J7466" s="8">
        <v>71699.399999999994</v>
      </c>
      <c r="K7466" s="8">
        <f t="shared" si="581"/>
        <v>71699.399999999994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582"/>
        <v>-0.61187499999999995</v>
      </c>
      <c r="E7467" s="8">
        <v>-0.61187499999999995</v>
      </c>
      <c r="F7467" s="4">
        <f t="shared" si="583"/>
        <v>0</v>
      </c>
      <c r="G7467" s="4">
        <f t="shared" si="584"/>
        <v>0</v>
      </c>
      <c r="H7467" s="8">
        <f t="shared" si="585"/>
        <v>0</v>
      </c>
      <c r="J7467" s="8">
        <v>-924.71500000000003</v>
      </c>
      <c r="K7467" s="8">
        <f t="shared" si="581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582"/>
        <v>-0.61187499999999995</v>
      </c>
      <c r="E7468" s="8">
        <v>-0.61187499999999995</v>
      </c>
      <c r="F7468" s="4">
        <f t="shared" si="583"/>
        <v>0</v>
      </c>
      <c r="G7468" s="4">
        <f t="shared" si="584"/>
        <v>0</v>
      </c>
      <c r="H7468" s="8">
        <f t="shared" si="585"/>
        <v>0</v>
      </c>
      <c r="J7468" s="8">
        <v>-924.71500000000003</v>
      </c>
      <c r="K7468" s="8">
        <f t="shared" ref="K7468:K7531" si="586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582"/>
        <v>-0.61187499999999995</v>
      </c>
      <c r="E7469" s="8">
        <v>-0.61187499999999995</v>
      </c>
      <c r="F7469" s="4">
        <f t="shared" si="583"/>
        <v>0</v>
      </c>
      <c r="G7469" s="4">
        <f t="shared" si="584"/>
        <v>0</v>
      </c>
      <c r="H7469" s="8">
        <f t="shared" si="585"/>
        <v>0</v>
      </c>
      <c r="J7469" s="8">
        <v>-2734.97</v>
      </c>
      <c r="K7469" s="8">
        <f t="shared" si="586"/>
        <v>-2734.97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582"/>
        <v>-0.61187499999999995</v>
      </c>
      <c r="E7470" s="8">
        <v>-0.61187499999999995</v>
      </c>
      <c r="F7470" s="4">
        <f t="shared" si="583"/>
        <v>0</v>
      </c>
      <c r="G7470" s="4">
        <f t="shared" si="584"/>
        <v>0</v>
      </c>
      <c r="H7470" s="8">
        <f t="shared" si="585"/>
        <v>0</v>
      </c>
      <c r="J7470" s="8">
        <v>-924.71500000000003</v>
      </c>
      <c r="K7470" s="8">
        <f t="shared" si="586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582"/>
        <v>-0.61187499999999995</v>
      </c>
      <c r="E7471" s="8">
        <v>-0.61187499999999995</v>
      </c>
      <c r="F7471" s="4">
        <f t="shared" si="583"/>
        <v>0</v>
      </c>
      <c r="G7471" s="4">
        <f t="shared" si="584"/>
        <v>0</v>
      </c>
      <c r="H7471" s="8">
        <f t="shared" si="585"/>
        <v>0</v>
      </c>
      <c r="J7471" s="8">
        <v>-611.875</v>
      </c>
      <c r="K7471" s="8">
        <f t="shared" si="586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582"/>
        <v>-0.61187499999999995</v>
      </c>
      <c r="E7472" s="8">
        <v>-0.61187499999999995</v>
      </c>
      <c r="F7472" s="4">
        <f t="shared" si="583"/>
        <v>0</v>
      </c>
      <c r="G7472" s="4">
        <f t="shared" si="584"/>
        <v>0</v>
      </c>
      <c r="H7472" s="8">
        <f t="shared" si="585"/>
        <v>0</v>
      </c>
      <c r="J7472" s="8">
        <v>-611.875</v>
      </c>
      <c r="K7472" s="8">
        <f t="shared" si="586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582"/>
        <v>-0.61187499999999995</v>
      </c>
      <c r="E7473" s="8">
        <v>-0.61187499999999995</v>
      </c>
      <c r="F7473" s="4">
        <f t="shared" si="583"/>
        <v>0</v>
      </c>
      <c r="G7473" s="4">
        <f t="shared" si="584"/>
        <v>0</v>
      </c>
      <c r="H7473" s="8">
        <f t="shared" si="585"/>
        <v>0</v>
      </c>
      <c r="J7473" s="8">
        <v>-611.875</v>
      </c>
      <c r="K7473" s="8">
        <f t="shared" si="586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582"/>
        <v>-0.61187499999999995</v>
      </c>
      <c r="E7474" s="8">
        <v>-0.61187499999999995</v>
      </c>
      <c r="F7474" s="4">
        <f t="shared" si="583"/>
        <v>0</v>
      </c>
      <c r="G7474" s="4">
        <f t="shared" si="584"/>
        <v>0</v>
      </c>
      <c r="H7474" s="8">
        <f t="shared" si="585"/>
        <v>0</v>
      </c>
      <c r="J7474" s="8">
        <v>-611.875</v>
      </c>
      <c r="K7474" s="8">
        <f t="shared" si="586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582"/>
        <v>-0.61187499999999995</v>
      </c>
      <c r="E7475" s="8">
        <v>-0.61187499999999995</v>
      </c>
      <c r="F7475" s="4">
        <f t="shared" si="583"/>
        <v>0</v>
      </c>
      <c r="G7475" s="4">
        <f t="shared" si="584"/>
        <v>0</v>
      </c>
      <c r="H7475" s="8">
        <f t="shared" si="585"/>
        <v>0</v>
      </c>
      <c r="J7475" s="8">
        <v>-611.875</v>
      </c>
      <c r="K7475" s="8">
        <f t="shared" si="586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582"/>
        <v>-0.61187499999999995</v>
      </c>
      <c r="E7476" s="8">
        <v>-0.61187499999999995</v>
      </c>
      <c r="F7476" s="4">
        <f t="shared" si="583"/>
        <v>0</v>
      </c>
      <c r="G7476" s="4">
        <f t="shared" si="584"/>
        <v>0</v>
      </c>
      <c r="H7476" s="8">
        <f t="shared" si="585"/>
        <v>0</v>
      </c>
      <c r="J7476" s="8">
        <v>-611.875</v>
      </c>
      <c r="K7476" s="8">
        <f t="shared" si="586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582"/>
        <v>-0.61187499999999995</v>
      </c>
      <c r="E7477" s="8">
        <v>-0.61187499999999995</v>
      </c>
      <c r="F7477" s="4">
        <f t="shared" si="583"/>
        <v>0</v>
      </c>
      <c r="G7477" s="4">
        <f t="shared" si="584"/>
        <v>0</v>
      </c>
      <c r="H7477" s="8">
        <f t="shared" si="585"/>
        <v>0</v>
      </c>
      <c r="J7477" s="8">
        <v>-611.875</v>
      </c>
      <c r="K7477" s="8">
        <f t="shared" si="586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582"/>
        <v>-0.61187499999999995</v>
      </c>
      <c r="E7478" s="8">
        <v>-0.61187499999999995</v>
      </c>
      <c r="F7478" s="4">
        <f t="shared" si="583"/>
        <v>0</v>
      </c>
      <c r="G7478" s="4">
        <f t="shared" si="584"/>
        <v>0</v>
      </c>
      <c r="H7478" s="8">
        <f t="shared" si="585"/>
        <v>0</v>
      </c>
      <c r="J7478" s="8">
        <v>-611.875</v>
      </c>
      <c r="K7478" s="8">
        <f t="shared" si="586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582"/>
        <v>-1.0669200000000001</v>
      </c>
      <c r="E7479" s="8">
        <v>-1.0669150000000001</v>
      </c>
      <c r="F7479" s="4">
        <f t="shared" si="583"/>
        <v>5.000000000032756E-6</v>
      </c>
      <c r="G7479" s="4">
        <f t="shared" si="584"/>
        <v>5.000000000032756E-6</v>
      </c>
      <c r="H7479" s="8">
        <f t="shared" si="585"/>
        <v>2.5000000000327561E-11</v>
      </c>
      <c r="J7479" s="8">
        <v>-611.875</v>
      </c>
      <c r="K7479" s="8">
        <f t="shared" si="586"/>
        <v>-611.875</v>
      </c>
    </row>
    <row r="7480" spans="1:11" x14ac:dyDescent="0.25">
      <c r="A7480" s="8">
        <v>7472</v>
      </c>
      <c r="B7480" s="8">
        <v>7</v>
      </c>
      <c r="C7480" s="8">
        <v>6840.15</v>
      </c>
      <c r="D7480" s="8">
        <f t="shared" si="582"/>
        <v>6.8401499999999995</v>
      </c>
      <c r="E7480" s="8">
        <v>7.0481109999999996</v>
      </c>
      <c r="F7480" s="4">
        <f t="shared" si="583"/>
        <v>0.20796100000000006</v>
      </c>
      <c r="G7480" s="4">
        <f t="shared" si="584"/>
        <v>0.20796100000000006</v>
      </c>
      <c r="H7480" s="8">
        <f t="shared" si="585"/>
        <v>4.3247777521000029E-2</v>
      </c>
      <c r="J7480" s="8">
        <v>-611.875</v>
      </c>
      <c r="K7480" s="8">
        <f t="shared" si="586"/>
        <v>-611.875</v>
      </c>
    </row>
    <row r="7481" spans="1:11" x14ac:dyDescent="0.25">
      <c r="A7481" s="8">
        <v>7473</v>
      </c>
      <c r="B7481" s="8">
        <v>8</v>
      </c>
      <c r="C7481" s="8">
        <v>113753</v>
      </c>
      <c r="D7481" s="8">
        <f t="shared" si="582"/>
        <v>113.753</v>
      </c>
      <c r="E7481" s="8">
        <v>114.279596</v>
      </c>
      <c r="F7481" s="4">
        <f t="shared" si="583"/>
        <v>0.52659599999999784</v>
      </c>
      <c r="G7481" s="4">
        <f t="shared" si="584"/>
        <v>0.52659599999999784</v>
      </c>
      <c r="H7481" s="8">
        <f t="shared" si="585"/>
        <v>0.27730334721599775</v>
      </c>
      <c r="J7481" s="8">
        <v>-611.875</v>
      </c>
      <c r="K7481" s="8">
        <f t="shared" si="586"/>
        <v>-611.875</v>
      </c>
    </row>
    <row r="7482" spans="1:11" x14ac:dyDescent="0.25">
      <c r="A7482" s="8">
        <v>7474</v>
      </c>
      <c r="B7482" s="8">
        <v>9</v>
      </c>
      <c r="C7482" s="8">
        <v>113857</v>
      </c>
      <c r="D7482" s="8">
        <f t="shared" si="582"/>
        <v>113.857</v>
      </c>
      <c r="E7482" s="8">
        <v>113.916015</v>
      </c>
      <c r="F7482" s="4">
        <f t="shared" si="583"/>
        <v>5.901500000000226E-2</v>
      </c>
      <c r="G7482" s="4">
        <f t="shared" si="584"/>
        <v>5.901500000000226E-2</v>
      </c>
      <c r="H7482" s="8">
        <f t="shared" si="585"/>
        <v>3.4827702250002667E-3</v>
      </c>
      <c r="J7482" s="8">
        <v>-611.875</v>
      </c>
      <c r="K7482" s="8">
        <f t="shared" si="586"/>
        <v>-611.875</v>
      </c>
    </row>
    <row r="7483" spans="1:11" x14ac:dyDescent="0.25">
      <c r="A7483" s="8">
        <v>7475</v>
      </c>
      <c r="B7483" s="8">
        <v>10</v>
      </c>
      <c r="C7483" s="8">
        <v>112615</v>
      </c>
      <c r="D7483" s="8">
        <f t="shared" si="582"/>
        <v>112.61499999999999</v>
      </c>
      <c r="E7483" s="8">
        <v>112.834017</v>
      </c>
      <c r="F7483" s="4">
        <f t="shared" si="583"/>
        <v>0.21901700000000801</v>
      </c>
      <c r="G7483" s="4">
        <f t="shared" si="584"/>
        <v>0.21901700000000801</v>
      </c>
      <c r="H7483" s="8">
        <f t="shared" si="585"/>
        <v>4.7968446289003507E-2</v>
      </c>
      <c r="J7483" s="8">
        <v>-611.875</v>
      </c>
      <c r="K7483" s="8">
        <f t="shared" si="586"/>
        <v>-611.875</v>
      </c>
    </row>
    <row r="7484" spans="1:11" x14ac:dyDescent="0.25">
      <c r="A7484" s="8">
        <v>7476</v>
      </c>
      <c r="B7484" s="8">
        <v>11</v>
      </c>
      <c r="C7484" s="8">
        <v>111967</v>
      </c>
      <c r="D7484" s="8">
        <f t="shared" si="582"/>
        <v>111.967</v>
      </c>
      <c r="E7484" s="8">
        <v>112.430628</v>
      </c>
      <c r="F7484" s="4">
        <f t="shared" si="583"/>
        <v>0.46362799999999993</v>
      </c>
      <c r="G7484" s="4">
        <f t="shared" si="584"/>
        <v>0.46362799999999993</v>
      </c>
      <c r="H7484" s="8">
        <f t="shared" si="585"/>
        <v>0.21495092238399993</v>
      </c>
      <c r="J7484" s="8">
        <v>-1066.92</v>
      </c>
      <c r="K7484" s="8">
        <f t="shared" si="586"/>
        <v>-1066.92</v>
      </c>
    </row>
    <row r="7485" spans="1:11" x14ac:dyDescent="0.25">
      <c r="A7485" s="8">
        <v>7477</v>
      </c>
      <c r="B7485" s="8">
        <v>12</v>
      </c>
      <c r="C7485" s="8">
        <v>111415</v>
      </c>
      <c r="D7485" s="8">
        <f t="shared" si="582"/>
        <v>111.41500000000001</v>
      </c>
      <c r="E7485" s="8">
        <v>111.86613800000001</v>
      </c>
      <c r="F7485" s="4">
        <f t="shared" si="583"/>
        <v>0.45113800000000026</v>
      </c>
      <c r="G7485" s="4">
        <f t="shared" si="584"/>
        <v>0.45113800000000026</v>
      </c>
      <c r="H7485" s="8">
        <f t="shared" si="585"/>
        <v>0.20352549504400025</v>
      </c>
      <c r="J7485" s="8">
        <v>-2499.77</v>
      </c>
      <c r="K7485" s="8">
        <f t="shared" si="586"/>
        <v>-2499.77</v>
      </c>
    </row>
    <row r="7486" spans="1:11" x14ac:dyDescent="0.25">
      <c r="A7486" s="8">
        <v>7478</v>
      </c>
      <c r="B7486" s="8">
        <v>13</v>
      </c>
      <c r="C7486" s="8">
        <v>111132</v>
      </c>
      <c r="D7486" s="8">
        <f t="shared" si="582"/>
        <v>111.13200000000001</v>
      </c>
      <c r="E7486" s="8">
        <v>111.572948</v>
      </c>
      <c r="F7486" s="4">
        <f t="shared" si="583"/>
        <v>0.44094799999999168</v>
      </c>
      <c r="G7486" s="4">
        <f t="shared" si="584"/>
        <v>0.44094799999999168</v>
      </c>
      <c r="H7486" s="8">
        <f t="shared" si="585"/>
        <v>0.19443513870399265</v>
      </c>
      <c r="J7486" s="8">
        <v>113302</v>
      </c>
      <c r="K7486" s="8">
        <f t="shared" si="586"/>
        <v>113302</v>
      </c>
    </row>
    <row r="7487" spans="1:11" x14ac:dyDescent="0.25">
      <c r="A7487" s="8">
        <v>7479</v>
      </c>
      <c r="B7487" s="8">
        <v>14</v>
      </c>
      <c r="C7487" s="8">
        <v>111350</v>
      </c>
      <c r="D7487" s="8">
        <f t="shared" si="582"/>
        <v>111.35</v>
      </c>
      <c r="E7487" s="8">
        <v>111.560919</v>
      </c>
      <c r="F7487" s="4">
        <f t="shared" si="583"/>
        <v>0.21091900000000408</v>
      </c>
      <c r="G7487" s="4">
        <f t="shared" si="584"/>
        <v>0.21091900000000408</v>
      </c>
      <c r="H7487" s="8">
        <f t="shared" si="585"/>
        <v>4.4486824561001719E-2</v>
      </c>
      <c r="J7487" s="8">
        <v>113982</v>
      </c>
      <c r="K7487" s="8">
        <f t="shared" si="586"/>
        <v>113982</v>
      </c>
    </row>
    <row r="7488" spans="1:11" x14ac:dyDescent="0.25">
      <c r="A7488" s="8">
        <v>7480</v>
      </c>
      <c r="B7488" s="8">
        <v>15</v>
      </c>
      <c r="C7488" s="8">
        <v>80455.199999999997</v>
      </c>
      <c r="D7488" s="8">
        <f t="shared" si="582"/>
        <v>80.455199999999991</v>
      </c>
      <c r="E7488" s="8">
        <v>80.910531000000006</v>
      </c>
      <c r="F7488" s="4">
        <f t="shared" si="583"/>
        <v>0.45533100000001525</v>
      </c>
      <c r="G7488" s="4">
        <f t="shared" si="584"/>
        <v>0.45533100000001525</v>
      </c>
      <c r="H7488" s="8">
        <f t="shared" si="585"/>
        <v>0.20732631956101388</v>
      </c>
      <c r="J7488" s="8">
        <v>113131</v>
      </c>
      <c r="K7488" s="8">
        <f t="shared" si="586"/>
        <v>113131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582"/>
        <v>-0.92471500000000006</v>
      </c>
      <c r="E7489" s="8">
        <v>-0.92471499999999995</v>
      </c>
      <c r="F7489" s="4">
        <f t="shared" si="583"/>
        <v>1.1102230246251565E-16</v>
      </c>
      <c r="G7489" s="4">
        <f t="shared" si="584"/>
        <v>1.1102230246251565E-16</v>
      </c>
      <c r="H7489" s="8">
        <f t="shared" si="585"/>
        <v>1.2325951644078309E-32</v>
      </c>
      <c r="J7489" s="8">
        <v>112476</v>
      </c>
      <c r="K7489" s="8">
        <f t="shared" si="586"/>
        <v>112476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582"/>
        <v>-0.61187499999999995</v>
      </c>
      <c r="E7490" s="8">
        <v>-0.61187499999999995</v>
      </c>
      <c r="F7490" s="4">
        <f t="shared" si="583"/>
        <v>0</v>
      </c>
      <c r="G7490" s="4">
        <f t="shared" si="584"/>
        <v>0</v>
      </c>
      <c r="H7490" s="8">
        <f t="shared" si="585"/>
        <v>0</v>
      </c>
      <c r="J7490" s="8">
        <v>112022</v>
      </c>
      <c r="K7490" s="8">
        <f t="shared" si="586"/>
        <v>112022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582"/>
        <v>-0.61187499999999995</v>
      </c>
      <c r="E7491" s="8">
        <v>-0.61187499999999995</v>
      </c>
      <c r="F7491" s="4">
        <f t="shared" si="583"/>
        <v>0</v>
      </c>
      <c r="G7491" s="4">
        <f t="shared" si="584"/>
        <v>0</v>
      </c>
      <c r="H7491" s="8">
        <f t="shared" si="585"/>
        <v>0</v>
      </c>
      <c r="J7491" s="8">
        <v>111711</v>
      </c>
      <c r="K7491" s="8">
        <f t="shared" si="586"/>
        <v>111711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582"/>
        <v>-0.61187499999999995</v>
      </c>
      <c r="E7492" s="8">
        <v>-0.61187499999999995</v>
      </c>
      <c r="F7492" s="4">
        <f t="shared" si="583"/>
        <v>0</v>
      </c>
      <c r="G7492" s="4">
        <f t="shared" si="584"/>
        <v>0</v>
      </c>
      <c r="H7492" s="8">
        <f t="shared" si="585"/>
        <v>0</v>
      </c>
      <c r="J7492" s="8">
        <v>111525</v>
      </c>
      <c r="K7492" s="8">
        <f t="shared" si="586"/>
        <v>111525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582"/>
        <v>-0.61187499999999995</v>
      </c>
      <c r="E7493" s="8">
        <v>-0.61187499999999995</v>
      </c>
      <c r="F7493" s="4">
        <f t="shared" si="583"/>
        <v>0</v>
      </c>
      <c r="G7493" s="4">
        <f t="shared" si="584"/>
        <v>0</v>
      </c>
      <c r="H7493" s="8">
        <f t="shared" si="585"/>
        <v>0</v>
      </c>
      <c r="J7493" s="8">
        <v>68733.2</v>
      </c>
      <c r="K7493" s="8">
        <f t="shared" si="586"/>
        <v>68733.2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582"/>
        <v>-0.61187499999999995</v>
      </c>
      <c r="E7494" s="8">
        <v>-0.61187499999999995</v>
      </c>
      <c r="F7494" s="4">
        <f t="shared" si="583"/>
        <v>0</v>
      </c>
      <c r="G7494" s="4">
        <f t="shared" si="584"/>
        <v>0</v>
      </c>
      <c r="H7494" s="8">
        <f t="shared" si="585"/>
        <v>0</v>
      </c>
      <c r="J7494" s="8">
        <v>-924.71500000000003</v>
      </c>
      <c r="K7494" s="8">
        <f t="shared" si="586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582"/>
        <v>-0.61187499999999995</v>
      </c>
      <c r="E7495" s="8">
        <v>-0.61187499999999995</v>
      </c>
      <c r="F7495" s="4">
        <f t="shared" si="583"/>
        <v>0</v>
      </c>
      <c r="G7495" s="4">
        <f t="shared" si="584"/>
        <v>0</v>
      </c>
      <c r="H7495" s="8">
        <f t="shared" si="585"/>
        <v>0</v>
      </c>
      <c r="J7495" s="8">
        <v>-611.875</v>
      </c>
      <c r="K7495" s="8">
        <f t="shared" si="586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582"/>
        <v>-0.61187499999999995</v>
      </c>
      <c r="E7496" s="8">
        <v>-0.61187499999999995</v>
      </c>
      <c r="F7496" s="4">
        <f t="shared" si="583"/>
        <v>0</v>
      </c>
      <c r="G7496" s="4">
        <f t="shared" si="584"/>
        <v>0</v>
      </c>
      <c r="H7496" s="8">
        <f t="shared" si="585"/>
        <v>0</v>
      </c>
      <c r="J7496" s="8">
        <v>-611.875</v>
      </c>
      <c r="K7496" s="8">
        <f t="shared" si="586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587">C7497/1000</f>
        <v>-0.61187499999999995</v>
      </c>
      <c r="E7497" s="8">
        <v>-0.61187499999999995</v>
      </c>
      <c r="F7497" s="4">
        <f t="shared" ref="F7497:F7560" si="588">(E7497- D7497)</f>
        <v>0</v>
      </c>
      <c r="G7497" s="4">
        <f t="shared" ref="G7497:G7560" si="589">ABS(F7497)</f>
        <v>0</v>
      </c>
      <c r="H7497" s="8">
        <f t="shared" ref="H7497:H7560" si="590">(G7497^2)</f>
        <v>0</v>
      </c>
      <c r="J7497" s="8">
        <v>-611.875</v>
      </c>
      <c r="K7497" s="8">
        <f t="shared" si="586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587"/>
        <v>-0.61187499999999995</v>
      </c>
      <c r="E7498" s="8">
        <v>-0.61187499999999995</v>
      </c>
      <c r="F7498" s="4">
        <f t="shared" si="588"/>
        <v>0</v>
      </c>
      <c r="G7498" s="4">
        <f t="shared" si="589"/>
        <v>0</v>
      </c>
      <c r="H7498" s="8">
        <f t="shared" si="590"/>
        <v>0</v>
      </c>
      <c r="J7498" s="8">
        <v>-611.875</v>
      </c>
      <c r="K7498" s="8">
        <f t="shared" si="586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587"/>
        <v>-0.61187499999999995</v>
      </c>
      <c r="E7499" s="8">
        <v>-0.61187499999999995</v>
      </c>
      <c r="F7499" s="4">
        <f t="shared" si="588"/>
        <v>0</v>
      </c>
      <c r="G7499" s="4">
        <f t="shared" si="589"/>
        <v>0</v>
      </c>
      <c r="H7499" s="8">
        <f t="shared" si="590"/>
        <v>0</v>
      </c>
      <c r="J7499" s="8">
        <v>-611.875</v>
      </c>
      <c r="K7499" s="8">
        <f t="shared" si="586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587"/>
        <v>-0.61187499999999995</v>
      </c>
      <c r="E7500" s="8">
        <v>-0.61187499999999995</v>
      </c>
      <c r="F7500" s="4">
        <f t="shared" si="588"/>
        <v>0</v>
      </c>
      <c r="G7500" s="4">
        <f t="shared" si="589"/>
        <v>0</v>
      </c>
      <c r="H7500" s="8">
        <f t="shared" si="590"/>
        <v>0</v>
      </c>
      <c r="J7500" s="8">
        <v>-611.875</v>
      </c>
      <c r="K7500" s="8">
        <f t="shared" si="586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587"/>
        <v>-0.61187499999999995</v>
      </c>
      <c r="E7501" s="8">
        <v>-0.61187499999999995</v>
      </c>
      <c r="F7501" s="4">
        <f t="shared" si="588"/>
        <v>0</v>
      </c>
      <c r="G7501" s="4">
        <f t="shared" si="589"/>
        <v>0</v>
      </c>
      <c r="H7501" s="8">
        <f t="shared" si="590"/>
        <v>0</v>
      </c>
      <c r="J7501" s="8">
        <v>-611.875</v>
      </c>
      <c r="K7501" s="8">
        <f t="shared" si="586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587"/>
        <v>-0.61187499999999995</v>
      </c>
      <c r="E7502" s="8">
        <v>-0.61187499999999995</v>
      </c>
      <c r="F7502" s="4">
        <f t="shared" si="588"/>
        <v>0</v>
      </c>
      <c r="G7502" s="4">
        <f t="shared" si="589"/>
        <v>0</v>
      </c>
      <c r="H7502" s="8">
        <f t="shared" si="590"/>
        <v>0</v>
      </c>
      <c r="J7502" s="8">
        <v>-611.875</v>
      </c>
      <c r="K7502" s="8">
        <f t="shared" si="586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587"/>
        <v>-1.0669200000000001</v>
      </c>
      <c r="E7503" s="8">
        <v>-1.0669150000000001</v>
      </c>
      <c r="F7503" s="4">
        <f t="shared" si="588"/>
        <v>5.000000000032756E-6</v>
      </c>
      <c r="G7503" s="4">
        <f t="shared" si="589"/>
        <v>5.000000000032756E-6</v>
      </c>
      <c r="H7503" s="8">
        <f t="shared" si="590"/>
        <v>2.5000000000327561E-11</v>
      </c>
      <c r="J7503" s="8">
        <v>-611.875</v>
      </c>
      <c r="K7503" s="8">
        <f t="shared" si="586"/>
        <v>-611.875</v>
      </c>
    </row>
    <row r="7504" spans="1:11" x14ac:dyDescent="0.25">
      <c r="A7504" s="8">
        <v>7496</v>
      </c>
      <c r="B7504" s="8">
        <v>7</v>
      </c>
      <c r="C7504" s="8">
        <v>11897.1</v>
      </c>
      <c r="D7504" s="8">
        <f t="shared" si="587"/>
        <v>11.8971</v>
      </c>
      <c r="E7504" s="8">
        <v>12.080696</v>
      </c>
      <c r="F7504" s="4">
        <f t="shared" si="588"/>
        <v>0.18359599999999965</v>
      </c>
      <c r="G7504" s="4">
        <f t="shared" si="589"/>
        <v>0.18359599999999965</v>
      </c>
      <c r="H7504" s="8">
        <f t="shared" si="590"/>
        <v>3.370749121599987E-2</v>
      </c>
      <c r="J7504" s="8">
        <v>-611.875</v>
      </c>
      <c r="K7504" s="8">
        <f t="shared" si="586"/>
        <v>-611.875</v>
      </c>
    </row>
    <row r="7505" spans="1:11" x14ac:dyDescent="0.25">
      <c r="A7505" s="8">
        <v>7497</v>
      </c>
      <c r="B7505" s="8">
        <v>8</v>
      </c>
      <c r="C7505" s="8">
        <v>114302</v>
      </c>
      <c r="D7505" s="8">
        <f t="shared" si="587"/>
        <v>114.30200000000001</v>
      </c>
      <c r="E7505" s="8">
        <v>114.469751</v>
      </c>
      <c r="F7505" s="4">
        <f t="shared" si="588"/>
        <v>0.16775099999999554</v>
      </c>
      <c r="G7505" s="4">
        <f t="shared" si="589"/>
        <v>0.16775099999999554</v>
      </c>
      <c r="H7505" s="8">
        <f t="shared" si="590"/>
        <v>2.8140398000998504E-2</v>
      </c>
      <c r="J7505" s="8">
        <v>-611.875</v>
      </c>
      <c r="K7505" s="8">
        <f t="shared" si="586"/>
        <v>-611.875</v>
      </c>
    </row>
    <row r="7506" spans="1:11" x14ac:dyDescent="0.25">
      <c r="A7506" s="8">
        <v>7498</v>
      </c>
      <c r="B7506" s="8">
        <v>9</v>
      </c>
      <c r="C7506" s="8">
        <v>113734</v>
      </c>
      <c r="D7506" s="8">
        <f t="shared" si="587"/>
        <v>113.73399999999999</v>
      </c>
      <c r="E7506" s="8">
        <v>114.00017099999999</v>
      </c>
      <c r="F7506" s="4">
        <f t="shared" si="588"/>
        <v>0.26617099999999994</v>
      </c>
      <c r="G7506" s="4">
        <f t="shared" si="589"/>
        <v>0.26617099999999994</v>
      </c>
      <c r="H7506" s="8">
        <f t="shared" si="590"/>
        <v>7.0847001240999963E-2</v>
      </c>
      <c r="J7506" s="8">
        <v>-611.875</v>
      </c>
      <c r="K7506" s="8">
        <f t="shared" si="586"/>
        <v>-611.875</v>
      </c>
    </row>
    <row r="7507" spans="1:11" x14ac:dyDescent="0.25">
      <c r="A7507" s="8">
        <v>7499</v>
      </c>
      <c r="B7507" s="8">
        <v>10</v>
      </c>
      <c r="C7507" s="8">
        <v>113393</v>
      </c>
      <c r="D7507" s="8">
        <f t="shared" si="587"/>
        <v>113.393</v>
      </c>
      <c r="E7507" s="8">
        <v>113.616035</v>
      </c>
      <c r="F7507" s="4">
        <f t="shared" si="588"/>
        <v>0.22303499999999588</v>
      </c>
      <c r="G7507" s="4">
        <f t="shared" si="589"/>
        <v>0.22303499999999588</v>
      </c>
      <c r="H7507" s="8">
        <f t="shared" si="590"/>
        <v>4.974461122499816E-2</v>
      </c>
      <c r="J7507" s="8">
        <v>-611.875</v>
      </c>
      <c r="K7507" s="8">
        <f t="shared" si="586"/>
        <v>-611.875</v>
      </c>
    </row>
    <row r="7508" spans="1:11" x14ac:dyDescent="0.25">
      <c r="A7508" s="8">
        <v>7500</v>
      </c>
      <c r="B7508" s="8">
        <v>11</v>
      </c>
      <c r="C7508" s="8">
        <v>113092</v>
      </c>
      <c r="D7508" s="8">
        <f t="shared" si="587"/>
        <v>113.092</v>
      </c>
      <c r="E7508" s="8">
        <v>113.403924</v>
      </c>
      <c r="F7508" s="4">
        <f t="shared" si="588"/>
        <v>0.31192400000000475</v>
      </c>
      <c r="G7508" s="4">
        <f t="shared" si="589"/>
        <v>0.31192400000000475</v>
      </c>
      <c r="H7508" s="8">
        <f t="shared" si="590"/>
        <v>9.7296581776002963E-2</v>
      </c>
      <c r="J7508" s="8">
        <v>-1066.92</v>
      </c>
      <c r="K7508" s="8">
        <f t="shared" si="586"/>
        <v>-1066.92</v>
      </c>
    </row>
    <row r="7509" spans="1:11" x14ac:dyDescent="0.25">
      <c r="A7509" s="8">
        <v>7501</v>
      </c>
      <c r="B7509" s="8">
        <v>12</v>
      </c>
      <c r="C7509" s="8">
        <v>98513.3</v>
      </c>
      <c r="D7509" s="8">
        <f t="shared" si="587"/>
        <v>98.513300000000001</v>
      </c>
      <c r="E7509" s="8">
        <v>99.718418</v>
      </c>
      <c r="F7509" s="4">
        <f t="shared" si="588"/>
        <v>1.2051179999999988</v>
      </c>
      <c r="G7509" s="4">
        <f t="shared" si="589"/>
        <v>1.2051179999999988</v>
      </c>
      <c r="H7509" s="8">
        <f t="shared" si="590"/>
        <v>1.452309393923997</v>
      </c>
      <c r="J7509" s="8">
        <v>7009.55</v>
      </c>
      <c r="K7509" s="8">
        <f t="shared" si="586"/>
        <v>7009.55</v>
      </c>
    </row>
    <row r="7510" spans="1:11" x14ac:dyDescent="0.25">
      <c r="A7510" s="8">
        <v>7502</v>
      </c>
      <c r="B7510" s="8">
        <v>13</v>
      </c>
      <c r="C7510" s="8">
        <v>25541</v>
      </c>
      <c r="D7510" s="8">
        <f t="shared" si="587"/>
        <v>25.541</v>
      </c>
      <c r="E7510" s="8">
        <v>26.539771000000002</v>
      </c>
      <c r="F7510" s="4">
        <f t="shared" si="588"/>
        <v>0.99877100000000141</v>
      </c>
      <c r="G7510" s="4">
        <f t="shared" si="589"/>
        <v>0.99877100000000141</v>
      </c>
      <c r="H7510" s="8">
        <f t="shared" si="590"/>
        <v>0.99754351044100276</v>
      </c>
      <c r="J7510" s="8">
        <v>114137</v>
      </c>
      <c r="K7510" s="8">
        <f t="shared" si="586"/>
        <v>114137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587"/>
        <v>-0.92471500000000006</v>
      </c>
      <c r="E7511" s="8">
        <v>-0.92471499999999995</v>
      </c>
      <c r="F7511" s="4">
        <f t="shared" si="588"/>
        <v>1.1102230246251565E-16</v>
      </c>
      <c r="G7511" s="4">
        <f t="shared" si="589"/>
        <v>1.1102230246251565E-16</v>
      </c>
      <c r="H7511" s="8">
        <f t="shared" si="590"/>
        <v>1.2325951644078309E-32</v>
      </c>
      <c r="J7511" s="8">
        <v>114053</v>
      </c>
      <c r="K7511" s="8">
        <f t="shared" si="586"/>
        <v>114053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587"/>
        <v>-0.92471500000000006</v>
      </c>
      <c r="E7512" s="8">
        <v>-0.92471499999999995</v>
      </c>
      <c r="F7512" s="4">
        <f t="shared" si="588"/>
        <v>1.1102230246251565E-16</v>
      </c>
      <c r="G7512" s="4">
        <f t="shared" si="589"/>
        <v>1.1102230246251565E-16</v>
      </c>
      <c r="H7512" s="8">
        <f t="shared" si="590"/>
        <v>1.2325951644078309E-32</v>
      </c>
      <c r="J7512" s="8">
        <v>112684</v>
      </c>
      <c r="K7512" s="8">
        <f t="shared" si="586"/>
        <v>112684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587"/>
        <v>-0.92471500000000006</v>
      </c>
      <c r="E7513" s="8">
        <v>-0.92471499999999995</v>
      </c>
      <c r="F7513" s="4">
        <f t="shared" si="588"/>
        <v>1.1102230246251565E-16</v>
      </c>
      <c r="G7513" s="4">
        <f t="shared" si="589"/>
        <v>1.1102230246251565E-16</v>
      </c>
      <c r="H7513" s="8">
        <f t="shared" si="590"/>
        <v>1.2325951644078309E-32</v>
      </c>
      <c r="J7513" s="8">
        <v>112298</v>
      </c>
      <c r="K7513" s="8">
        <f t="shared" si="586"/>
        <v>112298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587"/>
        <v>-0.61187499999999995</v>
      </c>
      <c r="E7514" s="8">
        <v>-0.61187499999999995</v>
      </c>
      <c r="F7514" s="4">
        <f t="shared" si="588"/>
        <v>0</v>
      </c>
      <c r="G7514" s="4">
        <f t="shared" si="589"/>
        <v>0</v>
      </c>
      <c r="H7514" s="8">
        <f t="shared" si="590"/>
        <v>0</v>
      </c>
      <c r="J7514" s="8">
        <v>111772</v>
      </c>
      <c r="K7514" s="8">
        <f t="shared" si="586"/>
        <v>111772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587"/>
        <v>-0.61187499999999995</v>
      </c>
      <c r="E7515" s="8">
        <v>-0.61187499999999995</v>
      </c>
      <c r="F7515" s="4">
        <f t="shared" si="588"/>
        <v>0</v>
      </c>
      <c r="G7515" s="4">
        <f t="shared" si="589"/>
        <v>0</v>
      </c>
      <c r="H7515" s="8">
        <f t="shared" si="590"/>
        <v>0</v>
      </c>
      <c r="J7515" s="8">
        <v>111483</v>
      </c>
      <c r="K7515" s="8">
        <f t="shared" si="586"/>
        <v>111483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587"/>
        <v>-0.61187499999999995</v>
      </c>
      <c r="E7516" s="8">
        <v>-0.61187499999999995</v>
      </c>
      <c r="F7516" s="4">
        <f t="shared" si="588"/>
        <v>0</v>
      </c>
      <c r="G7516" s="4">
        <f t="shared" si="589"/>
        <v>0</v>
      </c>
      <c r="H7516" s="8">
        <f t="shared" si="590"/>
        <v>0</v>
      </c>
      <c r="J7516" s="8">
        <v>111471</v>
      </c>
      <c r="K7516" s="8">
        <f t="shared" si="586"/>
        <v>111471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587"/>
        <v>-0.61187499999999995</v>
      </c>
      <c r="E7517" s="8">
        <v>-0.61187499999999995</v>
      </c>
      <c r="F7517" s="4">
        <f t="shared" si="588"/>
        <v>0</v>
      </c>
      <c r="G7517" s="4">
        <f t="shared" si="589"/>
        <v>0</v>
      </c>
      <c r="H7517" s="8">
        <f t="shared" si="590"/>
        <v>0</v>
      </c>
      <c r="J7517" s="8">
        <v>80998.3</v>
      </c>
      <c r="K7517" s="8">
        <f t="shared" si="586"/>
        <v>80998.3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587"/>
        <v>-0.61187499999999995</v>
      </c>
      <c r="E7518" s="8">
        <v>-0.61187499999999995</v>
      </c>
      <c r="F7518" s="4">
        <f t="shared" si="588"/>
        <v>0</v>
      </c>
      <c r="G7518" s="4">
        <f t="shared" si="589"/>
        <v>0</v>
      </c>
      <c r="H7518" s="8">
        <f t="shared" si="590"/>
        <v>0</v>
      </c>
      <c r="J7518" s="8">
        <v>-924.71500000000003</v>
      </c>
      <c r="K7518" s="8">
        <f t="shared" si="586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587"/>
        <v>-0.61187499999999995</v>
      </c>
      <c r="E7519" s="8">
        <v>-0.61187499999999995</v>
      </c>
      <c r="F7519" s="4">
        <f t="shared" si="588"/>
        <v>0</v>
      </c>
      <c r="G7519" s="4">
        <f t="shared" si="589"/>
        <v>0</v>
      </c>
      <c r="H7519" s="8">
        <f t="shared" si="590"/>
        <v>0</v>
      </c>
      <c r="J7519" s="8">
        <v>-611.875</v>
      </c>
      <c r="K7519" s="8">
        <f t="shared" si="586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587"/>
        <v>-0.61187499999999995</v>
      </c>
      <c r="E7520" s="8">
        <v>-0.61187499999999995</v>
      </c>
      <c r="F7520" s="4">
        <f t="shared" si="588"/>
        <v>0</v>
      </c>
      <c r="G7520" s="4">
        <f t="shared" si="589"/>
        <v>0</v>
      </c>
      <c r="H7520" s="8">
        <f t="shared" si="590"/>
        <v>0</v>
      </c>
      <c r="J7520" s="8">
        <v>-611.875</v>
      </c>
      <c r="K7520" s="8">
        <f t="shared" si="586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587"/>
        <v>-0.61187499999999995</v>
      </c>
      <c r="E7521" s="8">
        <v>-0.61187499999999995</v>
      </c>
      <c r="F7521" s="4">
        <f t="shared" si="588"/>
        <v>0</v>
      </c>
      <c r="G7521" s="4">
        <f t="shared" si="589"/>
        <v>0</v>
      </c>
      <c r="H7521" s="8">
        <f t="shared" si="590"/>
        <v>0</v>
      </c>
      <c r="J7521" s="8">
        <v>-611.875</v>
      </c>
      <c r="K7521" s="8">
        <f t="shared" si="586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587"/>
        <v>-0.61187499999999995</v>
      </c>
      <c r="E7522" s="8">
        <v>-0.61187499999999995</v>
      </c>
      <c r="F7522" s="4">
        <f t="shared" si="588"/>
        <v>0</v>
      </c>
      <c r="G7522" s="4">
        <f t="shared" si="589"/>
        <v>0</v>
      </c>
      <c r="H7522" s="8">
        <f t="shared" si="590"/>
        <v>0</v>
      </c>
      <c r="J7522" s="8">
        <v>-611.875</v>
      </c>
      <c r="K7522" s="8">
        <f t="shared" si="586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587"/>
        <v>-0.61187499999999995</v>
      </c>
      <c r="E7523" s="8">
        <v>-0.61187499999999995</v>
      </c>
      <c r="F7523" s="4">
        <f t="shared" si="588"/>
        <v>0</v>
      </c>
      <c r="G7523" s="4">
        <f t="shared" si="589"/>
        <v>0</v>
      </c>
      <c r="H7523" s="8">
        <f t="shared" si="590"/>
        <v>0</v>
      </c>
      <c r="J7523" s="8">
        <v>-611.875</v>
      </c>
      <c r="K7523" s="8">
        <f t="shared" si="586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587"/>
        <v>-0.61187499999999995</v>
      </c>
      <c r="E7524" s="8">
        <v>-0.61187499999999995</v>
      </c>
      <c r="F7524" s="4">
        <f t="shared" si="588"/>
        <v>0</v>
      </c>
      <c r="G7524" s="4">
        <f t="shared" si="589"/>
        <v>0</v>
      </c>
      <c r="H7524" s="8">
        <f t="shared" si="590"/>
        <v>0</v>
      </c>
      <c r="J7524" s="8">
        <v>-611.875</v>
      </c>
      <c r="K7524" s="8">
        <f t="shared" si="586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587"/>
        <v>-0.61187499999999995</v>
      </c>
      <c r="E7525" s="8">
        <v>-0.61187499999999995</v>
      </c>
      <c r="F7525" s="4">
        <f t="shared" si="588"/>
        <v>0</v>
      </c>
      <c r="G7525" s="4">
        <f t="shared" si="589"/>
        <v>0</v>
      </c>
      <c r="H7525" s="8">
        <f t="shared" si="590"/>
        <v>0</v>
      </c>
      <c r="J7525" s="8">
        <v>-611.875</v>
      </c>
      <c r="K7525" s="8">
        <f t="shared" si="586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587"/>
        <v>-0.61187499999999995</v>
      </c>
      <c r="E7526" s="8">
        <v>-0.61187499999999995</v>
      </c>
      <c r="F7526" s="4">
        <f t="shared" si="588"/>
        <v>0</v>
      </c>
      <c r="G7526" s="4">
        <f t="shared" si="589"/>
        <v>0</v>
      </c>
      <c r="H7526" s="8">
        <f t="shared" si="590"/>
        <v>0</v>
      </c>
      <c r="J7526" s="8">
        <v>-611.875</v>
      </c>
      <c r="K7526" s="8">
        <f t="shared" si="586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587"/>
        <v>-1.0669200000000001</v>
      </c>
      <c r="E7527" s="8">
        <v>-1.0669150000000001</v>
      </c>
      <c r="F7527" s="4">
        <f t="shared" si="588"/>
        <v>5.000000000032756E-6</v>
      </c>
      <c r="G7527" s="4">
        <f t="shared" si="589"/>
        <v>5.000000000032756E-6</v>
      </c>
      <c r="H7527" s="8">
        <f t="shared" si="590"/>
        <v>2.5000000000327561E-11</v>
      </c>
      <c r="J7527" s="8">
        <v>-611.875</v>
      </c>
      <c r="K7527" s="8">
        <f t="shared" si="586"/>
        <v>-611.875</v>
      </c>
    </row>
    <row r="7528" spans="1:11" x14ac:dyDescent="0.25">
      <c r="A7528" s="8">
        <v>7520</v>
      </c>
      <c r="B7528" s="8">
        <v>7</v>
      </c>
      <c r="C7528" s="8">
        <v>3954.01</v>
      </c>
      <c r="D7528" s="8">
        <f t="shared" si="587"/>
        <v>3.9540100000000002</v>
      </c>
      <c r="E7528" s="8">
        <v>4.09274</v>
      </c>
      <c r="F7528" s="4">
        <f t="shared" si="588"/>
        <v>0.1387299999999998</v>
      </c>
      <c r="G7528" s="4">
        <f t="shared" si="589"/>
        <v>0.1387299999999998</v>
      </c>
      <c r="H7528" s="8">
        <f t="shared" si="590"/>
        <v>1.9246012899999942E-2</v>
      </c>
      <c r="J7528" s="8">
        <v>-611.875</v>
      </c>
      <c r="K7528" s="8">
        <f t="shared" si="586"/>
        <v>-611.875</v>
      </c>
    </row>
    <row r="7529" spans="1:11" x14ac:dyDescent="0.25">
      <c r="A7529" s="8">
        <v>7521</v>
      </c>
      <c r="B7529" s="8">
        <v>8</v>
      </c>
      <c r="C7529" s="8">
        <v>113648</v>
      </c>
      <c r="D7529" s="8">
        <f t="shared" si="587"/>
        <v>113.648</v>
      </c>
      <c r="E7529" s="8">
        <v>114.26834700000001</v>
      </c>
      <c r="F7529" s="4">
        <f t="shared" si="588"/>
        <v>0.62034700000000953</v>
      </c>
      <c r="G7529" s="4">
        <f t="shared" si="589"/>
        <v>0.62034700000000953</v>
      </c>
      <c r="H7529" s="8">
        <f t="shared" si="590"/>
        <v>0.38483040040901184</v>
      </c>
      <c r="J7529" s="8">
        <v>-611.875</v>
      </c>
      <c r="K7529" s="8">
        <f t="shared" si="586"/>
        <v>-611.875</v>
      </c>
    </row>
    <row r="7530" spans="1:11" x14ac:dyDescent="0.25">
      <c r="A7530" s="8">
        <v>7522</v>
      </c>
      <c r="B7530" s="8">
        <v>9</v>
      </c>
      <c r="C7530" s="8">
        <v>76066.100000000006</v>
      </c>
      <c r="D7530" s="8">
        <f t="shared" si="587"/>
        <v>76.066100000000006</v>
      </c>
      <c r="E7530" s="8">
        <v>74.946617000000003</v>
      </c>
      <c r="F7530" s="4">
        <f t="shared" si="588"/>
        <v>-1.1194830000000024</v>
      </c>
      <c r="G7530" s="4">
        <f t="shared" si="589"/>
        <v>1.1194830000000024</v>
      </c>
      <c r="H7530" s="8">
        <f t="shared" si="590"/>
        <v>1.2532421872890054</v>
      </c>
      <c r="J7530" s="8">
        <v>-611.875</v>
      </c>
      <c r="K7530" s="8">
        <f t="shared" si="586"/>
        <v>-611.875</v>
      </c>
    </row>
    <row r="7531" spans="1:11" x14ac:dyDescent="0.25">
      <c r="A7531" s="8">
        <v>7523</v>
      </c>
      <c r="B7531" s="8">
        <v>10</v>
      </c>
      <c r="C7531" s="8">
        <v>74189.600000000006</v>
      </c>
      <c r="D7531" s="8">
        <f t="shared" si="587"/>
        <v>74.189600000000013</v>
      </c>
      <c r="E7531" s="8">
        <v>73.238322999999994</v>
      </c>
      <c r="F7531" s="4">
        <f t="shared" si="588"/>
        <v>-0.9512770000000188</v>
      </c>
      <c r="G7531" s="4">
        <f t="shared" si="589"/>
        <v>0.9512770000000188</v>
      </c>
      <c r="H7531" s="8">
        <f t="shared" si="590"/>
        <v>0.90492793072903577</v>
      </c>
      <c r="J7531" s="8">
        <v>-611.875</v>
      </c>
      <c r="K7531" s="8">
        <f t="shared" si="586"/>
        <v>-611.875</v>
      </c>
    </row>
    <row r="7532" spans="1:11" x14ac:dyDescent="0.25">
      <c r="A7532" s="8">
        <v>7524</v>
      </c>
      <c r="B7532" s="8">
        <v>11</v>
      </c>
      <c r="C7532" s="8">
        <v>43130.8</v>
      </c>
      <c r="D7532" s="8">
        <f t="shared" si="587"/>
        <v>43.130800000000001</v>
      </c>
      <c r="E7532" s="8">
        <v>43.432070000000003</v>
      </c>
      <c r="F7532" s="4">
        <f t="shared" si="588"/>
        <v>0.30127000000000237</v>
      </c>
      <c r="G7532" s="4">
        <f t="shared" si="589"/>
        <v>0.30127000000000237</v>
      </c>
      <c r="H7532" s="8">
        <f t="shared" si="590"/>
        <v>9.0763612900001428E-2</v>
      </c>
      <c r="J7532" s="8">
        <v>-1066.92</v>
      </c>
      <c r="K7532" s="8">
        <f t="shared" ref="K7532:K7595" si="591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587"/>
        <v>-0.92471500000000006</v>
      </c>
      <c r="E7533" s="8">
        <v>-0.92471499999999995</v>
      </c>
      <c r="F7533" s="4">
        <f t="shared" si="588"/>
        <v>1.1102230246251565E-16</v>
      </c>
      <c r="G7533" s="4">
        <f t="shared" si="589"/>
        <v>1.1102230246251565E-16</v>
      </c>
      <c r="H7533" s="8">
        <f t="shared" si="590"/>
        <v>1.2325951644078309E-32</v>
      </c>
      <c r="J7533" s="8">
        <v>12099</v>
      </c>
      <c r="K7533" s="8">
        <f t="shared" si="591"/>
        <v>12099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587"/>
        <v>-0.92471500000000006</v>
      </c>
      <c r="E7534" s="8">
        <v>-0.92471499999999995</v>
      </c>
      <c r="F7534" s="4">
        <f t="shared" si="588"/>
        <v>1.1102230246251565E-16</v>
      </c>
      <c r="G7534" s="4">
        <f t="shared" si="589"/>
        <v>1.1102230246251565E-16</v>
      </c>
      <c r="H7534" s="8">
        <f t="shared" si="590"/>
        <v>1.2325951644078309E-32</v>
      </c>
      <c r="J7534" s="8">
        <v>114477</v>
      </c>
      <c r="K7534" s="8">
        <f t="shared" si="591"/>
        <v>114477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587"/>
        <v>-0.92471500000000006</v>
      </c>
      <c r="E7535" s="8">
        <v>-0.92471499999999995</v>
      </c>
      <c r="F7535" s="4">
        <f t="shared" si="588"/>
        <v>1.1102230246251565E-16</v>
      </c>
      <c r="G7535" s="4">
        <f t="shared" si="589"/>
        <v>1.1102230246251565E-16</v>
      </c>
      <c r="H7535" s="8">
        <f t="shared" si="590"/>
        <v>1.2325951644078309E-32</v>
      </c>
      <c r="J7535" s="8">
        <v>113891</v>
      </c>
      <c r="K7535" s="8">
        <f t="shared" si="591"/>
        <v>113891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587"/>
        <v>-0.92471500000000006</v>
      </c>
      <c r="E7536" s="8">
        <v>-0.92471499999999995</v>
      </c>
      <c r="F7536" s="4">
        <f t="shared" si="588"/>
        <v>1.1102230246251565E-16</v>
      </c>
      <c r="G7536" s="4">
        <f t="shared" si="589"/>
        <v>1.1102230246251565E-16</v>
      </c>
      <c r="H7536" s="8">
        <f t="shared" si="590"/>
        <v>1.2325951644078309E-32</v>
      </c>
      <c r="J7536" s="8">
        <v>113446</v>
      </c>
      <c r="K7536" s="8">
        <f t="shared" si="591"/>
        <v>113446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587"/>
        <v>-0.92471500000000006</v>
      </c>
      <c r="E7537" s="8">
        <v>-0.92471499999999995</v>
      </c>
      <c r="F7537" s="4">
        <f t="shared" si="588"/>
        <v>1.1102230246251565E-16</v>
      </c>
      <c r="G7537" s="4">
        <f t="shared" si="589"/>
        <v>1.1102230246251565E-16</v>
      </c>
      <c r="H7537" s="8">
        <f t="shared" si="590"/>
        <v>1.2325951644078309E-32</v>
      </c>
      <c r="J7537" s="8">
        <v>113247</v>
      </c>
      <c r="K7537" s="8">
        <f t="shared" si="591"/>
        <v>113247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587"/>
        <v>-0.61187499999999995</v>
      </c>
      <c r="E7538" s="8">
        <v>-0.61187499999999995</v>
      </c>
      <c r="F7538" s="4">
        <f t="shared" si="588"/>
        <v>0</v>
      </c>
      <c r="G7538" s="4">
        <f t="shared" si="589"/>
        <v>0</v>
      </c>
      <c r="H7538" s="8">
        <f t="shared" si="590"/>
        <v>0</v>
      </c>
      <c r="J7538" s="8">
        <v>99681.7</v>
      </c>
      <c r="K7538" s="8">
        <f t="shared" si="591"/>
        <v>99681.7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587"/>
        <v>-0.61187499999999995</v>
      </c>
      <c r="E7539" s="8">
        <v>-0.61187499999999995</v>
      </c>
      <c r="F7539" s="4">
        <f t="shared" si="588"/>
        <v>0</v>
      </c>
      <c r="G7539" s="4">
        <f t="shared" si="589"/>
        <v>0</v>
      </c>
      <c r="H7539" s="8">
        <f t="shared" si="590"/>
        <v>0</v>
      </c>
      <c r="J7539" s="8">
        <v>26117.4</v>
      </c>
      <c r="K7539" s="8">
        <f t="shared" si="591"/>
        <v>26117.4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587"/>
        <v>-0.61187499999999995</v>
      </c>
      <c r="E7540" s="8">
        <v>-0.61187499999999995</v>
      </c>
      <c r="F7540" s="4">
        <f t="shared" si="588"/>
        <v>0</v>
      </c>
      <c r="G7540" s="4">
        <f t="shared" si="589"/>
        <v>0</v>
      </c>
      <c r="H7540" s="8">
        <f t="shared" si="590"/>
        <v>0</v>
      </c>
      <c r="J7540" s="8">
        <v>-924.71500000000003</v>
      </c>
      <c r="K7540" s="8">
        <f t="shared" si="591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587"/>
        <v>-0.61187499999999995</v>
      </c>
      <c r="E7541" s="8">
        <v>-0.61187499999999995</v>
      </c>
      <c r="F7541" s="4">
        <f t="shared" si="588"/>
        <v>0</v>
      </c>
      <c r="G7541" s="4">
        <f t="shared" si="589"/>
        <v>0</v>
      </c>
      <c r="H7541" s="8">
        <f t="shared" si="590"/>
        <v>0</v>
      </c>
      <c r="J7541" s="8">
        <v>-924.71500000000003</v>
      </c>
      <c r="K7541" s="8">
        <f t="shared" si="591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587"/>
        <v>-0.61187499999999995</v>
      </c>
      <c r="E7542" s="8">
        <v>-0.61187499999999995</v>
      </c>
      <c r="F7542" s="4">
        <f t="shared" si="588"/>
        <v>0</v>
      </c>
      <c r="G7542" s="4">
        <f t="shared" si="589"/>
        <v>0</v>
      </c>
      <c r="H7542" s="8">
        <f t="shared" si="590"/>
        <v>0</v>
      </c>
      <c r="J7542" s="8">
        <v>-924.71500000000003</v>
      </c>
      <c r="K7542" s="8">
        <f t="shared" si="591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587"/>
        <v>-0.61187499999999995</v>
      </c>
      <c r="E7543" s="8">
        <v>-0.61187499999999995</v>
      </c>
      <c r="F7543" s="4">
        <f t="shared" si="588"/>
        <v>0</v>
      </c>
      <c r="G7543" s="4">
        <f t="shared" si="589"/>
        <v>0</v>
      </c>
      <c r="H7543" s="8">
        <f t="shared" si="590"/>
        <v>0</v>
      </c>
      <c r="J7543" s="8">
        <v>-611.875</v>
      </c>
      <c r="K7543" s="8">
        <f t="shared" si="591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587"/>
        <v>-0.61187499999999995</v>
      </c>
      <c r="E7544" s="8">
        <v>-0.61187499999999995</v>
      </c>
      <c r="F7544" s="4">
        <f t="shared" si="588"/>
        <v>0</v>
      </c>
      <c r="G7544" s="4">
        <f t="shared" si="589"/>
        <v>0</v>
      </c>
      <c r="H7544" s="8">
        <f t="shared" si="590"/>
        <v>0</v>
      </c>
      <c r="J7544" s="8">
        <v>-611.875</v>
      </c>
      <c r="K7544" s="8">
        <f t="shared" si="591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587"/>
        <v>-0.61187499999999995</v>
      </c>
      <c r="E7545" s="8">
        <v>-0.61187499999999995</v>
      </c>
      <c r="F7545" s="4">
        <f t="shared" si="588"/>
        <v>0</v>
      </c>
      <c r="G7545" s="4">
        <f t="shared" si="589"/>
        <v>0</v>
      </c>
      <c r="H7545" s="8">
        <f t="shared" si="590"/>
        <v>0</v>
      </c>
      <c r="J7545" s="8">
        <v>-611.875</v>
      </c>
      <c r="K7545" s="8">
        <f t="shared" si="591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587"/>
        <v>-0.61187499999999995</v>
      </c>
      <c r="E7546" s="8">
        <v>-0.61187499999999995</v>
      </c>
      <c r="F7546" s="4">
        <f t="shared" si="588"/>
        <v>0</v>
      </c>
      <c r="G7546" s="4">
        <f t="shared" si="589"/>
        <v>0</v>
      </c>
      <c r="H7546" s="8">
        <f t="shared" si="590"/>
        <v>0</v>
      </c>
      <c r="J7546" s="8">
        <v>-611.875</v>
      </c>
      <c r="K7546" s="8">
        <f t="shared" si="591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587"/>
        <v>-0.61187499999999995</v>
      </c>
      <c r="E7547" s="8">
        <v>-0.61187499999999995</v>
      </c>
      <c r="F7547" s="4">
        <f t="shared" si="588"/>
        <v>0</v>
      </c>
      <c r="G7547" s="4">
        <f t="shared" si="589"/>
        <v>0</v>
      </c>
      <c r="H7547" s="8">
        <f t="shared" si="590"/>
        <v>0</v>
      </c>
      <c r="J7547" s="8">
        <v>-611.875</v>
      </c>
      <c r="K7547" s="8">
        <f t="shared" si="591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587"/>
        <v>-0.61187499999999995</v>
      </c>
      <c r="E7548" s="8">
        <v>-0.61187499999999995</v>
      </c>
      <c r="F7548" s="4">
        <f t="shared" si="588"/>
        <v>0</v>
      </c>
      <c r="G7548" s="4">
        <f t="shared" si="589"/>
        <v>0</v>
      </c>
      <c r="H7548" s="8">
        <f t="shared" si="590"/>
        <v>0</v>
      </c>
      <c r="J7548" s="8">
        <v>-611.875</v>
      </c>
      <c r="K7548" s="8">
        <f t="shared" si="591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587"/>
        <v>-0.61187499999999995</v>
      </c>
      <c r="E7549" s="8">
        <v>-0.61187499999999995</v>
      </c>
      <c r="F7549" s="4">
        <f t="shared" si="588"/>
        <v>0</v>
      </c>
      <c r="G7549" s="4">
        <f t="shared" si="589"/>
        <v>0</v>
      </c>
      <c r="H7549" s="8">
        <f t="shared" si="590"/>
        <v>0</v>
      </c>
      <c r="J7549" s="8">
        <v>-611.875</v>
      </c>
      <c r="K7549" s="8">
        <f t="shared" si="591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587"/>
        <v>-0.61187499999999995</v>
      </c>
      <c r="E7550" s="8">
        <v>-0.61187499999999995</v>
      </c>
      <c r="F7550" s="4">
        <f t="shared" si="588"/>
        <v>0</v>
      </c>
      <c r="G7550" s="4">
        <f t="shared" si="589"/>
        <v>0</v>
      </c>
      <c r="H7550" s="8">
        <f t="shared" si="590"/>
        <v>0</v>
      </c>
      <c r="J7550" s="8">
        <v>-611.875</v>
      </c>
      <c r="K7550" s="8">
        <f t="shared" si="591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587"/>
        <v>-1.0669200000000001</v>
      </c>
      <c r="E7551" s="8">
        <v>-1.0669150000000001</v>
      </c>
      <c r="F7551" s="4">
        <f t="shared" si="588"/>
        <v>5.000000000032756E-6</v>
      </c>
      <c r="G7551" s="4">
        <f t="shared" si="589"/>
        <v>5.000000000032756E-6</v>
      </c>
      <c r="H7551" s="8">
        <f t="shared" si="590"/>
        <v>2.5000000000327561E-11</v>
      </c>
      <c r="J7551" s="8">
        <v>-611.875</v>
      </c>
      <c r="K7551" s="8">
        <f t="shared" si="591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587"/>
        <v>-1.0669200000000001</v>
      </c>
      <c r="E7552" s="8">
        <v>-1.0669150000000001</v>
      </c>
      <c r="F7552" s="4">
        <f t="shared" si="588"/>
        <v>5.000000000032756E-6</v>
      </c>
      <c r="G7552" s="4">
        <f t="shared" si="589"/>
        <v>5.000000000032756E-6</v>
      </c>
      <c r="H7552" s="8">
        <f t="shared" si="590"/>
        <v>2.5000000000327561E-11</v>
      </c>
      <c r="J7552" s="8">
        <v>-611.875</v>
      </c>
      <c r="K7552" s="8">
        <f t="shared" si="591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587"/>
        <v>-0.92471500000000006</v>
      </c>
      <c r="E7553" s="8">
        <v>-0.92471499999999995</v>
      </c>
      <c r="F7553" s="4">
        <f t="shared" si="588"/>
        <v>1.1102230246251565E-16</v>
      </c>
      <c r="G7553" s="4">
        <f t="shared" si="589"/>
        <v>1.1102230246251565E-16</v>
      </c>
      <c r="H7553" s="8">
        <f t="shared" si="590"/>
        <v>1.2325951644078309E-32</v>
      </c>
      <c r="J7553" s="8">
        <v>-611.875</v>
      </c>
      <c r="K7553" s="8">
        <f t="shared" si="591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587"/>
        <v>-0.92471500000000006</v>
      </c>
      <c r="E7554" s="8">
        <v>-0.92471499999999995</v>
      </c>
      <c r="F7554" s="4">
        <f t="shared" si="588"/>
        <v>1.1102230246251565E-16</v>
      </c>
      <c r="G7554" s="4">
        <f t="shared" si="589"/>
        <v>1.1102230246251565E-16</v>
      </c>
      <c r="H7554" s="8">
        <f t="shared" si="590"/>
        <v>1.2325951644078309E-32</v>
      </c>
      <c r="J7554" s="8">
        <v>-611.875</v>
      </c>
      <c r="K7554" s="8">
        <f t="shared" si="591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587"/>
        <v>-0.92471500000000006</v>
      </c>
      <c r="E7555" s="8">
        <v>-0.92471499999999995</v>
      </c>
      <c r="F7555" s="4">
        <f t="shared" si="588"/>
        <v>1.1102230246251565E-16</v>
      </c>
      <c r="G7555" s="4">
        <f t="shared" si="589"/>
        <v>1.1102230246251565E-16</v>
      </c>
      <c r="H7555" s="8">
        <f t="shared" si="590"/>
        <v>1.2325951644078309E-32</v>
      </c>
      <c r="J7555" s="8">
        <v>-611.875</v>
      </c>
      <c r="K7555" s="8">
        <f t="shared" si="591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587"/>
        <v>-0.92471500000000006</v>
      </c>
      <c r="E7556" s="8">
        <v>-0.92471499999999995</v>
      </c>
      <c r="F7556" s="4">
        <f t="shared" si="588"/>
        <v>1.1102230246251565E-16</v>
      </c>
      <c r="G7556" s="4">
        <f t="shared" si="589"/>
        <v>1.1102230246251565E-16</v>
      </c>
      <c r="H7556" s="8">
        <f t="shared" si="590"/>
        <v>1.2325951644078309E-32</v>
      </c>
      <c r="J7556" s="8">
        <v>-1066.92</v>
      </c>
      <c r="K7556" s="8">
        <f t="shared" si="591"/>
        <v>-1066.92</v>
      </c>
    </row>
    <row r="7557" spans="1:11" x14ac:dyDescent="0.25">
      <c r="A7557" s="8">
        <v>7549</v>
      </c>
      <c r="B7557" s="8">
        <v>12</v>
      </c>
      <c r="C7557" s="8">
        <v>-2733.47</v>
      </c>
      <c r="D7557" s="8">
        <f t="shared" si="587"/>
        <v>-2.7334699999999996</v>
      </c>
      <c r="E7557" s="8">
        <v>-2.7357010000000002</v>
      </c>
      <c r="F7557" s="4">
        <f t="shared" si="588"/>
        <v>-2.2310000000005381E-3</v>
      </c>
      <c r="G7557" s="4">
        <f t="shared" si="589"/>
        <v>2.2310000000005381E-3</v>
      </c>
      <c r="H7557" s="8">
        <f t="shared" si="590"/>
        <v>4.9773610000024013E-6</v>
      </c>
      <c r="J7557" s="8">
        <v>4118.96</v>
      </c>
      <c r="K7557" s="8">
        <f t="shared" si="591"/>
        <v>4118.96</v>
      </c>
    </row>
    <row r="7558" spans="1:11" x14ac:dyDescent="0.25">
      <c r="A7558" s="8">
        <v>7550</v>
      </c>
      <c r="B7558" s="8">
        <v>13</v>
      </c>
      <c r="C7558" s="8">
        <v>85033</v>
      </c>
      <c r="D7558" s="8">
        <f t="shared" si="587"/>
        <v>85.033000000000001</v>
      </c>
      <c r="E7558" s="8">
        <v>85.583680999999999</v>
      </c>
      <c r="F7558" s="4">
        <f t="shared" si="588"/>
        <v>0.55068099999999731</v>
      </c>
      <c r="G7558" s="4">
        <f t="shared" si="589"/>
        <v>0.55068099999999731</v>
      </c>
      <c r="H7558" s="8">
        <f t="shared" si="590"/>
        <v>0.30324956376099704</v>
      </c>
      <c r="J7558" s="8">
        <v>113830</v>
      </c>
      <c r="K7558" s="8">
        <f t="shared" si="591"/>
        <v>113830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587"/>
        <v>-0.92471500000000006</v>
      </c>
      <c r="E7559" s="8">
        <v>-0.92471499999999995</v>
      </c>
      <c r="F7559" s="4">
        <f t="shared" si="588"/>
        <v>1.1102230246251565E-16</v>
      </c>
      <c r="G7559" s="4">
        <f t="shared" si="589"/>
        <v>1.1102230246251565E-16</v>
      </c>
      <c r="H7559" s="8">
        <f t="shared" si="590"/>
        <v>1.2325951644078309E-32</v>
      </c>
      <c r="J7559" s="8">
        <v>75211.600000000006</v>
      </c>
      <c r="K7559" s="8">
        <f t="shared" si="591"/>
        <v>75211.600000000006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587"/>
        <v>-0.92471500000000006</v>
      </c>
      <c r="E7560" s="8">
        <v>-0.92471499999999995</v>
      </c>
      <c r="F7560" s="4">
        <f t="shared" si="588"/>
        <v>1.1102230246251565E-16</v>
      </c>
      <c r="G7560" s="4">
        <f t="shared" si="589"/>
        <v>1.1102230246251565E-16</v>
      </c>
      <c r="H7560" s="8">
        <f t="shared" si="590"/>
        <v>1.2325951644078309E-32</v>
      </c>
      <c r="J7560" s="8">
        <v>73398.7</v>
      </c>
      <c r="K7560" s="8">
        <f t="shared" si="591"/>
        <v>73398.7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592">C7561/1000</f>
        <v>-0.92471500000000006</v>
      </c>
      <c r="E7561" s="8">
        <v>-0.92471499999999995</v>
      </c>
      <c r="F7561" s="4">
        <f t="shared" ref="F7561:F7624" si="593">(E7561- D7561)</f>
        <v>1.1102230246251565E-16</v>
      </c>
      <c r="G7561" s="4">
        <f t="shared" ref="G7561:G7624" si="594">ABS(F7561)</f>
        <v>1.1102230246251565E-16</v>
      </c>
      <c r="H7561" s="8">
        <f t="shared" ref="H7561:H7624" si="595">(G7561^2)</f>
        <v>1.2325951644078309E-32</v>
      </c>
      <c r="J7561" s="8">
        <v>43063.6</v>
      </c>
      <c r="K7561" s="8">
        <f t="shared" si="591"/>
        <v>43063.6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592"/>
        <v>-0.61187499999999995</v>
      </c>
      <c r="E7562" s="8">
        <v>-0.61187499999999995</v>
      </c>
      <c r="F7562" s="4">
        <f t="shared" si="593"/>
        <v>0</v>
      </c>
      <c r="G7562" s="4">
        <f t="shared" si="594"/>
        <v>0</v>
      </c>
      <c r="H7562" s="8">
        <f t="shared" si="595"/>
        <v>0</v>
      </c>
      <c r="J7562" s="8">
        <v>-924.71500000000003</v>
      </c>
      <c r="K7562" s="8">
        <f t="shared" si="591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592"/>
        <v>-0.61187499999999995</v>
      </c>
      <c r="E7563" s="8">
        <v>-0.61187499999999995</v>
      </c>
      <c r="F7563" s="4">
        <f t="shared" si="593"/>
        <v>0</v>
      </c>
      <c r="G7563" s="4">
        <f t="shared" si="594"/>
        <v>0</v>
      </c>
      <c r="H7563" s="8">
        <f t="shared" si="595"/>
        <v>0</v>
      </c>
      <c r="J7563" s="8">
        <v>-924.71500000000003</v>
      </c>
      <c r="K7563" s="8">
        <f t="shared" si="591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592"/>
        <v>-0.61187499999999995</v>
      </c>
      <c r="E7564" s="8">
        <v>-0.61187499999999995</v>
      </c>
      <c r="F7564" s="4">
        <f t="shared" si="593"/>
        <v>0</v>
      </c>
      <c r="G7564" s="4">
        <f t="shared" si="594"/>
        <v>0</v>
      </c>
      <c r="H7564" s="8">
        <f t="shared" si="595"/>
        <v>0</v>
      </c>
      <c r="J7564" s="8">
        <v>-924.71500000000003</v>
      </c>
      <c r="K7564" s="8">
        <f t="shared" si="591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592"/>
        <v>-0.61187499999999995</v>
      </c>
      <c r="E7565" s="8">
        <v>-0.61187499999999995</v>
      </c>
      <c r="F7565" s="4">
        <f t="shared" si="593"/>
        <v>0</v>
      </c>
      <c r="G7565" s="4">
        <f t="shared" si="594"/>
        <v>0</v>
      </c>
      <c r="H7565" s="8">
        <f t="shared" si="595"/>
        <v>0</v>
      </c>
      <c r="J7565" s="8">
        <v>-924.71500000000003</v>
      </c>
      <c r="K7565" s="8">
        <f t="shared" si="591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592"/>
        <v>-0.61187499999999995</v>
      </c>
      <c r="E7566" s="8">
        <v>-0.61187499999999995</v>
      </c>
      <c r="F7566" s="4">
        <f t="shared" si="593"/>
        <v>0</v>
      </c>
      <c r="G7566" s="4">
        <f t="shared" si="594"/>
        <v>0</v>
      </c>
      <c r="H7566" s="8">
        <f t="shared" si="595"/>
        <v>0</v>
      </c>
      <c r="J7566" s="8">
        <v>-924.71500000000003</v>
      </c>
      <c r="K7566" s="8">
        <f t="shared" si="591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592"/>
        <v>-0.61187499999999995</v>
      </c>
      <c r="E7567" s="8">
        <v>-0.61187499999999995</v>
      </c>
      <c r="F7567" s="4">
        <f t="shared" si="593"/>
        <v>0</v>
      </c>
      <c r="G7567" s="4">
        <f t="shared" si="594"/>
        <v>0</v>
      </c>
      <c r="H7567" s="8">
        <f t="shared" si="595"/>
        <v>0</v>
      </c>
      <c r="J7567" s="8">
        <v>-611.875</v>
      </c>
      <c r="K7567" s="8">
        <f t="shared" si="591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592"/>
        <v>-0.61187499999999995</v>
      </c>
      <c r="E7568" s="8">
        <v>-0.61187499999999995</v>
      </c>
      <c r="F7568" s="4">
        <f t="shared" si="593"/>
        <v>0</v>
      </c>
      <c r="G7568" s="4">
        <f t="shared" si="594"/>
        <v>0</v>
      </c>
      <c r="H7568" s="8">
        <f t="shared" si="595"/>
        <v>0</v>
      </c>
      <c r="J7568" s="8">
        <v>-611.875</v>
      </c>
      <c r="K7568" s="8">
        <f t="shared" si="591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592"/>
        <v>-0.61187499999999995</v>
      </c>
      <c r="E7569" s="8">
        <v>-0.61187499999999995</v>
      </c>
      <c r="F7569" s="4">
        <f t="shared" si="593"/>
        <v>0</v>
      </c>
      <c r="G7569" s="4">
        <f t="shared" si="594"/>
        <v>0</v>
      </c>
      <c r="H7569" s="8">
        <f t="shared" si="595"/>
        <v>0</v>
      </c>
      <c r="J7569" s="8">
        <v>-611.875</v>
      </c>
      <c r="K7569" s="8">
        <f t="shared" si="591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592"/>
        <v>-0.61187499999999995</v>
      </c>
      <c r="E7570" s="8">
        <v>-0.61187499999999995</v>
      </c>
      <c r="F7570" s="4">
        <f t="shared" si="593"/>
        <v>0</v>
      </c>
      <c r="G7570" s="4">
        <f t="shared" si="594"/>
        <v>0</v>
      </c>
      <c r="H7570" s="8">
        <f t="shared" si="595"/>
        <v>0</v>
      </c>
      <c r="J7570" s="8">
        <v>-611.875</v>
      </c>
      <c r="K7570" s="8">
        <f t="shared" si="591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592"/>
        <v>-0.61187499999999995</v>
      </c>
      <c r="E7571" s="8">
        <v>-0.61187499999999995</v>
      </c>
      <c r="F7571" s="4">
        <f t="shared" si="593"/>
        <v>0</v>
      </c>
      <c r="G7571" s="4">
        <f t="shared" si="594"/>
        <v>0</v>
      </c>
      <c r="H7571" s="8">
        <f t="shared" si="595"/>
        <v>0</v>
      </c>
      <c r="J7571" s="8">
        <v>-611.875</v>
      </c>
      <c r="K7571" s="8">
        <f t="shared" si="591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592"/>
        <v>-0.61187499999999995</v>
      </c>
      <c r="E7572" s="8">
        <v>-0.61187499999999995</v>
      </c>
      <c r="F7572" s="4">
        <f t="shared" si="593"/>
        <v>0</v>
      </c>
      <c r="G7572" s="4">
        <f t="shared" si="594"/>
        <v>0</v>
      </c>
      <c r="H7572" s="8">
        <f t="shared" si="595"/>
        <v>0</v>
      </c>
      <c r="J7572" s="8">
        <v>-611.875</v>
      </c>
      <c r="K7572" s="8">
        <f t="shared" si="591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592"/>
        <v>-0.61187499999999995</v>
      </c>
      <c r="E7573" s="8">
        <v>-0.61187499999999995</v>
      </c>
      <c r="F7573" s="4">
        <f t="shared" si="593"/>
        <v>0</v>
      </c>
      <c r="G7573" s="4">
        <f t="shared" si="594"/>
        <v>0</v>
      </c>
      <c r="H7573" s="8">
        <f t="shared" si="595"/>
        <v>0</v>
      </c>
      <c r="J7573" s="8">
        <v>-611.875</v>
      </c>
      <c r="K7573" s="8">
        <f t="shared" si="591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592"/>
        <v>-0.61187499999999995</v>
      </c>
      <c r="E7574" s="8">
        <v>-0.61187499999999995</v>
      </c>
      <c r="F7574" s="4">
        <f t="shared" si="593"/>
        <v>0</v>
      </c>
      <c r="G7574" s="4">
        <f t="shared" si="594"/>
        <v>0</v>
      </c>
      <c r="H7574" s="8">
        <f t="shared" si="595"/>
        <v>0</v>
      </c>
      <c r="J7574" s="8">
        <v>-611.875</v>
      </c>
      <c r="K7574" s="8">
        <f t="shared" si="591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592"/>
        <v>-1.0669200000000001</v>
      </c>
      <c r="E7575" s="8">
        <v>-1.0669150000000001</v>
      </c>
      <c r="F7575" s="4">
        <f t="shared" si="593"/>
        <v>5.000000000032756E-6</v>
      </c>
      <c r="G7575" s="4">
        <f t="shared" si="594"/>
        <v>5.000000000032756E-6</v>
      </c>
      <c r="H7575" s="8">
        <f t="shared" si="595"/>
        <v>2.5000000000327561E-11</v>
      </c>
      <c r="J7575" s="8">
        <v>-611.875</v>
      </c>
      <c r="K7575" s="8">
        <f t="shared" si="591"/>
        <v>-611.875</v>
      </c>
    </row>
    <row r="7576" spans="1:11" x14ac:dyDescent="0.25">
      <c r="A7576" s="8">
        <v>7568</v>
      </c>
      <c r="B7576" s="8">
        <v>7</v>
      </c>
      <c r="C7576" s="8">
        <v>1581.52</v>
      </c>
      <c r="D7576" s="8">
        <f t="shared" si="592"/>
        <v>1.58152</v>
      </c>
      <c r="E7576" s="8">
        <v>1.7246429999999999</v>
      </c>
      <c r="F7576" s="4">
        <f t="shared" si="593"/>
        <v>0.14312299999999989</v>
      </c>
      <c r="G7576" s="4">
        <f t="shared" si="594"/>
        <v>0.14312299999999989</v>
      </c>
      <c r="H7576" s="8">
        <f t="shared" si="595"/>
        <v>2.0484193128999968E-2</v>
      </c>
      <c r="J7576" s="8">
        <v>-611.875</v>
      </c>
      <c r="K7576" s="8">
        <f t="shared" si="591"/>
        <v>-611.875</v>
      </c>
    </row>
    <row r="7577" spans="1:11" x14ac:dyDescent="0.25">
      <c r="A7577" s="8">
        <v>7569</v>
      </c>
      <c r="B7577" s="8">
        <v>8</v>
      </c>
      <c r="C7577" s="8">
        <v>113927</v>
      </c>
      <c r="D7577" s="8">
        <f t="shared" si="592"/>
        <v>113.92700000000001</v>
      </c>
      <c r="E7577" s="8">
        <v>114.525375</v>
      </c>
      <c r="F7577" s="4">
        <f t="shared" si="593"/>
        <v>0.59837499999999011</v>
      </c>
      <c r="G7577" s="4">
        <f t="shared" si="594"/>
        <v>0.59837499999999011</v>
      </c>
      <c r="H7577" s="8">
        <f t="shared" si="595"/>
        <v>0.35805264062498815</v>
      </c>
      <c r="J7577" s="8">
        <v>-611.875</v>
      </c>
      <c r="K7577" s="8">
        <f t="shared" si="591"/>
        <v>-611.875</v>
      </c>
    </row>
    <row r="7578" spans="1:11" x14ac:dyDescent="0.25">
      <c r="A7578" s="8">
        <v>7570</v>
      </c>
      <c r="B7578" s="8">
        <v>9</v>
      </c>
      <c r="C7578" s="8">
        <v>113909</v>
      </c>
      <c r="D7578" s="8">
        <f t="shared" si="592"/>
        <v>113.90900000000001</v>
      </c>
      <c r="E7578" s="8">
        <v>113.523762</v>
      </c>
      <c r="F7578" s="4">
        <f t="shared" si="593"/>
        <v>-0.38523800000000108</v>
      </c>
      <c r="G7578" s="4">
        <f t="shared" si="594"/>
        <v>0.38523800000000108</v>
      </c>
      <c r="H7578" s="8">
        <f t="shared" si="595"/>
        <v>0.14840831664400084</v>
      </c>
      <c r="J7578" s="8">
        <v>-611.875</v>
      </c>
      <c r="K7578" s="8">
        <f t="shared" si="591"/>
        <v>-611.875</v>
      </c>
    </row>
    <row r="7579" spans="1:11" x14ac:dyDescent="0.25">
      <c r="A7579" s="8">
        <v>7571</v>
      </c>
      <c r="B7579" s="8">
        <v>10</v>
      </c>
      <c r="C7579" s="8">
        <v>112493</v>
      </c>
      <c r="D7579" s="8">
        <f t="shared" si="592"/>
        <v>112.49299999999999</v>
      </c>
      <c r="E7579" s="8">
        <v>112.719279</v>
      </c>
      <c r="F7579" s="4">
        <f t="shared" si="593"/>
        <v>0.22627900000000523</v>
      </c>
      <c r="G7579" s="4">
        <f t="shared" si="594"/>
        <v>0.22627900000000523</v>
      </c>
      <c r="H7579" s="8">
        <f t="shared" si="595"/>
        <v>5.1202185841002362E-2</v>
      </c>
      <c r="J7579" s="8">
        <v>-611.875</v>
      </c>
      <c r="K7579" s="8">
        <f t="shared" si="591"/>
        <v>-611.875</v>
      </c>
    </row>
    <row r="7580" spans="1:11" x14ac:dyDescent="0.25">
      <c r="A7580" s="8">
        <v>7572</v>
      </c>
      <c r="B7580" s="8">
        <v>11</v>
      </c>
      <c r="C7580" s="8">
        <v>111675</v>
      </c>
      <c r="D7580" s="8">
        <f t="shared" si="592"/>
        <v>111.675</v>
      </c>
      <c r="E7580" s="8">
        <v>111.93959</v>
      </c>
      <c r="F7580" s="4">
        <f t="shared" si="593"/>
        <v>0.26458999999999833</v>
      </c>
      <c r="G7580" s="4">
        <f t="shared" si="594"/>
        <v>0.26458999999999833</v>
      </c>
      <c r="H7580" s="8">
        <f t="shared" si="595"/>
        <v>7.0007868099999121E-2</v>
      </c>
      <c r="J7580" s="8">
        <v>-1066.92</v>
      </c>
      <c r="K7580" s="8">
        <f t="shared" si="591"/>
        <v>-1066.92</v>
      </c>
    </row>
    <row r="7581" spans="1:11" x14ac:dyDescent="0.25">
      <c r="A7581" s="8">
        <v>7573</v>
      </c>
      <c r="B7581" s="8">
        <v>12</v>
      </c>
      <c r="C7581" s="8">
        <v>110922</v>
      </c>
      <c r="D7581" s="8">
        <f t="shared" si="592"/>
        <v>110.922</v>
      </c>
      <c r="E7581" s="8">
        <v>111.04661900000001</v>
      </c>
      <c r="F7581" s="4">
        <f t="shared" si="593"/>
        <v>0.12461900000000981</v>
      </c>
      <c r="G7581" s="4">
        <f t="shared" si="594"/>
        <v>0.12461900000000981</v>
      </c>
      <c r="H7581" s="8">
        <f t="shared" si="595"/>
        <v>1.5529895161002444E-2</v>
      </c>
      <c r="J7581" s="8">
        <v>-1066.92</v>
      </c>
      <c r="K7581" s="8">
        <f t="shared" si="591"/>
        <v>-1066.92</v>
      </c>
    </row>
    <row r="7582" spans="1:11" x14ac:dyDescent="0.25">
      <c r="A7582" s="8">
        <v>7574</v>
      </c>
      <c r="B7582" s="8">
        <v>13</v>
      </c>
      <c r="C7582" s="8">
        <v>110442</v>
      </c>
      <c r="D7582" s="8">
        <f t="shared" si="592"/>
        <v>110.44199999999999</v>
      </c>
      <c r="E7582" s="8">
        <v>110.897763</v>
      </c>
      <c r="F7582" s="4">
        <f t="shared" si="593"/>
        <v>0.45576300000000458</v>
      </c>
      <c r="G7582" s="4">
        <f t="shared" si="594"/>
        <v>0.45576300000000458</v>
      </c>
      <c r="H7582" s="8">
        <f t="shared" si="595"/>
        <v>0.20771991216900418</v>
      </c>
      <c r="J7582" s="8">
        <v>-924.71500000000003</v>
      </c>
      <c r="K7582" s="8">
        <f t="shared" si="591"/>
        <v>-924.71500000000003</v>
      </c>
    </row>
    <row r="7583" spans="1:11" x14ac:dyDescent="0.25">
      <c r="A7583" s="8">
        <v>7575</v>
      </c>
      <c r="B7583" s="8">
        <v>14</v>
      </c>
      <c r="C7583" s="8">
        <v>110242</v>
      </c>
      <c r="D7583" s="8">
        <f t="shared" si="592"/>
        <v>110.242</v>
      </c>
      <c r="E7583" s="8">
        <v>110.70449000000001</v>
      </c>
      <c r="F7583" s="4">
        <f t="shared" si="593"/>
        <v>0.46249000000000251</v>
      </c>
      <c r="G7583" s="4">
        <f t="shared" si="594"/>
        <v>0.46249000000000251</v>
      </c>
      <c r="H7583" s="8">
        <f t="shared" si="595"/>
        <v>0.21389700010000232</v>
      </c>
      <c r="J7583" s="8">
        <v>-924.71500000000003</v>
      </c>
      <c r="K7583" s="8">
        <f t="shared" si="591"/>
        <v>-924.71500000000003</v>
      </c>
    </row>
    <row r="7584" spans="1:11" x14ac:dyDescent="0.25">
      <c r="A7584" s="8">
        <v>7576</v>
      </c>
      <c r="B7584" s="8">
        <v>15</v>
      </c>
      <c r="C7584" s="8">
        <v>77311.8</v>
      </c>
      <c r="D7584" s="8">
        <f t="shared" si="592"/>
        <v>77.311800000000005</v>
      </c>
      <c r="E7584" s="8">
        <v>77.750421000000003</v>
      </c>
      <c r="F7584" s="4">
        <f t="shared" si="593"/>
        <v>0.43862099999999771</v>
      </c>
      <c r="G7584" s="4">
        <f t="shared" si="594"/>
        <v>0.43862099999999771</v>
      </c>
      <c r="H7584" s="8">
        <f t="shared" si="595"/>
        <v>0.192388381640998</v>
      </c>
      <c r="J7584" s="8">
        <v>-924.71500000000003</v>
      </c>
      <c r="K7584" s="8">
        <f t="shared" si="591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592"/>
        <v>-0.92471500000000006</v>
      </c>
      <c r="E7585" s="8">
        <v>-0.92471499999999995</v>
      </c>
      <c r="F7585" s="4">
        <f t="shared" si="593"/>
        <v>1.1102230246251565E-16</v>
      </c>
      <c r="G7585" s="4">
        <f t="shared" si="594"/>
        <v>1.1102230246251565E-16</v>
      </c>
      <c r="H7585" s="8">
        <f t="shared" si="595"/>
        <v>1.2325951644078309E-32</v>
      </c>
      <c r="J7585" s="8">
        <v>-924.71500000000003</v>
      </c>
      <c r="K7585" s="8">
        <f t="shared" si="591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592"/>
        <v>-0.61187499999999995</v>
      </c>
      <c r="E7586" s="8">
        <v>-0.61187499999999995</v>
      </c>
      <c r="F7586" s="4">
        <f t="shared" si="593"/>
        <v>0</v>
      </c>
      <c r="G7586" s="4">
        <f t="shared" si="594"/>
        <v>0</v>
      </c>
      <c r="H7586" s="8">
        <f t="shared" si="595"/>
        <v>0</v>
      </c>
      <c r="J7586" s="8">
        <v>-2735.64</v>
      </c>
      <c r="K7586" s="8">
        <f t="shared" si="591"/>
        <v>-2735.64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592"/>
        <v>-0.61187499999999995</v>
      </c>
      <c r="E7587" s="8">
        <v>-0.61187499999999995</v>
      </c>
      <c r="F7587" s="4">
        <f t="shared" si="593"/>
        <v>0</v>
      </c>
      <c r="G7587" s="4">
        <f t="shared" si="594"/>
        <v>0</v>
      </c>
      <c r="H7587" s="8">
        <f t="shared" si="595"/>
        <v>0</v>
      </c>
      <c r="J7587" s="8">
        <v>85484.6</v>
      </c>
      <c r="K7587" s="8">
        <f t="shared" si="591"/>
        <v>85484.6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592"/>
        <v>-0.61187499999999995</v>
      </c>
      <c r="E7588" s="8">
        <v>-0.61187499999999995</v>
      </c>
      <c r="F7588" s="4">
        <f t="shared" si="593"/>
        <v>0</v>
      </c>
      <c r="G7588" s="4">
        <f t="shared" si="594"/>
        <v>0</v>
      </c>
      <c r="H7588" s="8">
        <f t="shared" si="595"/>
        <v>0</v>
      </c>
      <c r="J7588" s="8">
        <v>-924.71500000000003</v>
      </c>
      <c r="K7588" s="8">
        <f t="shared" si="591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592"/>
        <v>-0.61187499999999995</v>
      </c>
      <c r="E7589" s="8">
        <v>-0.61187499999999995</v>
      </c>
      <c r="F7589" s="4">
        <f t="shared" si="593"/>
        <v>0</v>
      </c>
      <c r="G7589" s="4">
        <f t="shared" si="594"/>
        <v>0</v>
      </c>
      <c r="H7589" s="8">
        <f t="shared" si="595"/>
        <v>0</v>
      </c>
      <c r="J7589" s="8">
        <v>-924.71500000000003</v>
      </c>
      <c r="K7589" s="8">
        <f t="shared" si="591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592"/>
        <v>-0.61187499999999995</v>
      </c>
      <c r="E7590" s="8">
        <v>-0.61187499999999995</v>
      </c>
      <c r="F7590" s="4">
        <f t="shared" si="593"/>
        <v>0</v>
      </c>
      <c r="G7590" s="4">
        <f t="shared" si="594"/>
        <v>0</v>
      </c>
      <c r="H7590" s="8">
        <f t="shared" si="595"/>
        <v>0</v>
      </c>
      <c r="J7590" s="8">
        <v>-924.71500000000003</v>
      </c>
      <c r="K7590" s="8">
        <f t="shared" si="591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592"/>
        <v>-0.61187499999999995</v>
      </c>
      <c r="E7591" s="8">
        <v>-0.61187499999999995</v>
      </c>
      <c r="F7591" s="4">
        <f t="shared" si="593"/>
        <v>0</v>
      </c>
      <c r="G7591" s="4">
        <f t="shared" si="594"/>
        <v>0</v>
      </c>
      <c r="H7591" s="8">
        <f t="shared" si="595"/>
        <v>0</v>
      </c>
      <c r="J7591" s="8">
        <v>-611.875</v>
      </c>
      <c r="K7591" s="8">
        <f t="shared" si="591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592"/>
        <v>-0.61187499999999995</v>
      </c>
      <c r="E7592" s="8">
        <v>-0.61187499999999995</v>
      </c>
      <c r="F7592" s="4">
        <f t="shared" si="593"/>
        <v>0</v>
      </c>
      <c r="G7592" s="4">
        <f t="shared" si="594"/>
        <v>0</v>
      </c>
      <c r="H7592" s="8">
        <f t="shared" si="595"/>
        <v>0</v>
      </c>
      <c r="J7592" s="8">
        <v>-611.875</v>
      </c>
      <c r="K7592" s="8">
        <f t="shared" si="591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592"/>
        <v>-0.61187499999999995</v>
      </c>
      <c r="E7593" s="8">
        <v>-0.61187499999999995</v>
      </c>
      <c r="F7593" s="4">
        <f t="shared" si="593"/>
        <v>0</v>
      </c>
      <c r="G7593" s="4">
        <f t="shared" si="594"/>
        <v>0</v>
      </c>
      <c r="H7593" s="8">
        <f t="shared" si="595"/>
        <v>0</v>
      </c>
      <c r="J7593" s="8">
        <v>-611.875</v>
      </c>
      <c r="K7593" s="8">
        <f t="shared" si="591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592"/>
        <v>-0.61187499999999995</v>
      </c>
      <c r="E7594" s="8">
        <v>-0.61187499999999995</v>
      </c>
      <c r="F7594" s="4">
        <f t="shared" si="593"/>
        <v>0</v>
      </c>
      <c r="G7594" s="4">
        <f t="shared" si="594"/>
        <v>0</v>
      </c>
      <c r="H7594" s="8">
        <f t="shared" si="595"/>
        <v>0</v>
      </c>
      <c r="J7594" s="8">
        <v>-611.875</v>
      </c>
      <c r="K7594" s="8">
        <f t="shared" si="591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592"/>
        <v>-0.61187499999999995</v>
      </c>
      <c r="E7595" s="8">
        <v>-0.61187499999999995</v>
      </c>
      <c r="F7595" s="4">
        <f t="shared" si="593"/>
        <v>0</v>
      </c>
      <c r="G7595" s="4">
        <f t="shared" si="594"/>
        <v>0</v>
      </c>
      <c r="H7595" s="8">
        <f t="shared" si="595"/>
        <v>0</v>
      </c>
      <c r="J7595" s="8">
        <v>-611.875</v>
      </c>
      <c r="K7595" s="8">
        <f t="shared" si="591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592"/>
        <v>-0.61187499999999995</v>
      </c>
      <c r="E7596" s="8">
        <v>-0.61187499999999995</v>
      </c>
      <c r="F7596" s="4">
        <f t="shared" si="593"/>
        <v>0</v>
      </c>
      <c r="G7596" s="4">
        <f t="shared" si="594"/>
        <v>0</v>
      </c>
      <c r="H7596" s="8">
        <f t="shared" si="595"/>
        <v>0</v>
      </c>
      <c r="J7596" s="8">
        <v>-611.875</v>
      </c>
      <c r="K7596" s="8">
        <f t="shared" ref="K7596:K7659" si="596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592"/>
        <v>-0.61187499999999995</v>
      </c>
      <c r="E7597" s="8">
        <v>-0.61187499999999995</v>
      </c>
      <c r="F7597" s="4">
        <f t="shared" si="593"/>
        <v>0</v>
      </c>
      <c r="G7597" s="4">
        <f t="shared" si="594"/>
        <v>0</v>
      </c>
      <c r="H7597" s="8">
        <f t="shared" si="595"/>
        <v>0</v>
      </c>
      <c r="J7597" s="8">
        <v>-611.875</v>
      </c>
      <c r="K7597" s="8">
        <f t="shared" si="596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592"/>
        <v>-0.61187499999999995</v>
      </c>
      <c r="E7598" s="8">
        <v>-0.61187499999999995</v>
      </c>
      <c r="F7598" s="4">
        <f t="shared" si="593"/>
        <v>0</v>
      </c>
      <c r="G7598" s="4">
        <f t="shared" si="594"/>
        <v>0</v>
      </c>
      <c r="H7598" s="8">
        <f t="shared" si="595"/>
        <v>0</v>
      </c>
      <c r="J7598" s="8">
        <v>-611.875</v>
      </c>
      <c r="K7598" s="8">
        <f t="shared" si="596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592"/>
        <v>-1.0669200000000001</v>
      </c>
      <c r="E7599" s="8">
        <v>-1.0669150000000001</v>
      </c>
      <c r="F7599" s="4">
        <f t="shared" si="593"/>
        <v>5.000000000032756E-6</v>
      </c>
      <c r="G7599" s="4">
        <f t="shared" si="594"/>
        <v>5.000000000032756E-6</v>
      </c>
      <c r="H7599" s="8">
        <f t="shared" si="595"/>
        <v>2.5000000000327561E-11</v>
      </c>
      <c r="J7599" s="8">
        <v>-611.875</v>
      </c>
      <c r="K7599" s="8">
        <f t="shared" si="596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592"/>
        <v>-1.0669200000000001</v>
      </c>
      <c r="E7600" s="8">
        <v>-1.0669150000000001</v>
      </c>
      <c r="F7600" s="4">
        <f t="shared" si="593"/>
        <v>5.000000000032756E-6</v>
      </c>
      <c r="G7600" s="4">
        <f t="shared" si="594"/>
        <v>5.000000000032756E-6</v>
      </c>
      <c r="H7600" s="8">
        <f t="shared" si="595"/>
        <v>2.5000000000327561E-11</v>
      </c>
      <c r="J7600" s="8">
        <v>-611.875</v>
      </c>
      <c r="K7600" s="8">
        <f t="shared" si="596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592"/>
        <v>-0.92471500000000006</v>
      </c>
      <c r="E7601" s="8">
        <v>-0.92471499999999995</v>
      </c>
      <c r="F7601" s="4">
        <f t="shared" si="593"/>
        <v>1.1102230246251565E-16</v>
      </c>
      <c r="G7601" s="4">
        <f t="shared" si="594"/>
        <v>1.1102230246251565E-16</v>
      </c>
      <c r="H7601" s="8">
        <f t="shared" si="595"/>
        <v>1.2325951644078309E-32</v>
      </c>
      <c r="J7601" s="8">
        <v>-611.875</v>
      </c>
      <c r="K7601" s="8">
        <f t="shared" si="596"/>
        <v>-611.875</v>
      </c>
    </row>
    <row r="7602" spans="1:11" x14ac:dyDescent="0.25">
      <c r="A7602" s="8">
        <v>7594</v>
      </c>
      <c r="B7602" s="8">
        <v>9</v>
      </c>
      <c r="C7602" s="8">
        <v>-2773.96</v>
      </c>
      <c r="D7602" s="8">
        <f t="shared" si="592"/>
        <v>-2.7739600000000002</v>
      </c>
      <c r="E7602" s="8">
        <v>-2.7719649999999998</v>
      </c>
      <c r="F7602" s="4">
        <f t="shared" si="593"/>
        <v>1.9950000000004131E-3</v>
      </c>
      <c r="G7602" s="4">
        <f t="shared" si="594"/>
        <v>1.9950000000004131E-3</v>
      </c>
      <c r="H7602" s="8">
        <f t="shared" si="595"/>
        <v>3.9800250000016484E-6</v>
      </c>
      <c r="J7602" s="8">
        <v>-611.875</v>
      </c>
      <c r="K7602" s="8">
        <f t="shared" si="596"/>
        <v>-611.875</v>
      </c>
    </row>
    <row r="7603" spans="1:11" x14ac:dyDescent="0.25">
      <c r="A7603" s="8">
        <v>7595</v>
      </c>
      <c r="B7603" s="8">
        <v>10</v>
      </c>
      <c r="C7603" s="8">
        <v>59743</v>
      </c>
      <c r="D7603" s="8">
        <f t="shared" si="592"/>
        <v>59.743000000000002</v>
      </c>
      <c r="E7603" s="8">
        <v>58.377437999999998</v>
      </c>
      <c r="F7603" s="4">
        <f t="shared" si="593"/>
        <v>-1.3655620000000042</v>
      </c>
      <c r="G7603" s="4">
        <f t="shared" si="594"/>
        <v>1.3655620000000042</v>
      </c>
      <c r="H7603" s="8">
        <f t="shared" si="595"/>
        <v>1.8647595758440114</v>
      </c>
      <c r="J7603" s="8">
        <v>-611.875</v>
      </c>
      <c r="K7603" s="8">
        <f t="shared" si="596"/>
        <v>-611.875</v>
      </c>
    </row>
    <row r="7604" spans="1:11" x14ac:dyDescent="0.25">
      <c r="A7604" s="8">
        <v>7596</v>
      </c>
      <c r="B7604" s="8">
        <v>11</v>
      </c>
      <c r="C7604" s="8">
        <v>60719.4</v>
      </c>
      <c r="D7604" s="8">
        <f t="shared" si="592"/>
        <v>60.7194</v>
      </c>
      <c r="E7604" s="8">
        <v>60.555596000000001</v>
      </c>
      <c r="F7604" s="4">
        <f t="shared" si="593"/>
        <v>-0.16380399999999895</v>
      </c>
      <c r="G7604" s="4">
        <f t="shared" si="594"/>
        <v>0.16380399999999895</v>
      </c>
      <c r="H7604" s="8">
        <f t="shared" si="595"/>
        <v>2.6831750415999656E-2</v>
      </c>
      <c r="J7604" s="8">
        <v>-1066.92</v>
      </c>
      <c r="K7604" s="8">
        <f t="shared" si="596"/>
        <v>-1066.92</v>
      </c>
    </row>
    <row r="7605" spans="1:11" x14ac:dyDescent="0.25">
      <c r="A7605" s="8">
        <v>7597</v>
      </c>
      <c r="B7605" s="8">
        <v>12</v>
      </c>
      <c r="C7605" s="8">
        <v>71652.2</v>
      </c>
      <c r="D7605" s="8">
        <f t="shared" si="592"/>
        <v>71.652199999999993</v>
      </c>
      <c r="E7605" s="8">
        <v>72.371628000000001</v>
      </c>
      <c r="F7605" s="4">
        <f t="shared" si="593"/>
        <v>0.71942800000000773</v>
      </c>
      <c r="G7605" s="4">
        <f t="shared" si="594"/>
        <v>0.71942800000000773</v>
      </c>
      <c r="H7605" s="8">
        <f t="shared" si="595"/>
        <v>0.51757664718401108</v>
      </c>
      <c r="J7605" s="8">
        <v>1757.94</v>
      </c>
      <c r="K7605" s="8">
        <f t="shared" si="596"/>
        <v>1757.94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592"/>
        <v>-0.92471500000000006</v>
      </c>
      <c r="E7606" s="8">
        <v>-0.92471499999999995</v>
      </c>
      <c r="F7606" s="4">
        <f t="shared" si="593"/>
        <v>1.1102230246251565E-16</v>
      </c>
      <c r="G7606" s="4">
        <f t="shared" si="594"/>
        <v>1.1102230246251565E-16</v>
      </c>
      <c r="H7606" s="8">
        <f t="shared" si="595"/>
        <v>1.2325951644078309E-32</v>
      </c>
      <c r="J7606" s="8">
        <v>114324</v>
      </c>
      <c r="K7606" s="8">
        <f t="shared" si="596"/>
        <v>114324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592"/>
        <v>-0.92471500000000006</v>
      </c>
      <c r="E7607" s="8">
        <v>-0.92471499999999995</v>
      </c>
      <c r="F7607" s="4">
        <f t="shared" si="593"/>
        <v>1.1102230246251565E-16</v>
      </c>
      <c r="G7607" s="4">
        <f t="shared" si="594"/>
        <v>1.1102230246251565E-16</v>
      </c>
      <c r="H7607" s="8">
        <f t="shared" si="595"/>
        <v>1.2325951644078309E-32</v>
      </c>
      <c r="J7607" s="8">
        <v>114096</v>
      </c>
      <c r="K7607" s="8">
        <f t="shared" si="596"/>
        <v>114096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592"/>
        <v>-0.92471500000000006</v>
      </c>
      <c r="E7608" s="8">
        <v>-0.92471499999999995</v>
      </c>
      <c r="F7608" s="4">
        <f t="shared" si="593"/>
        <v>1.1102230246251565E-16</v>
      </c>
      <c r="G7608" s="4">
        <f t="shared" si="594"/>
        <v>1.1102230246251565E-16</v>
      </c>
      <c r="H7608" s="8">
        <f t="shared" si="595"/>
        <v>1.2325951644078309E-32</v>
      </c>
      <c r="J7608" s="8">
        <v>112573</v>
      </c>
      <c r="K7608" s="8">
        <f t="shared" si="596"/>
        <v>112573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592"/>
        <v>-0.92471500000000006</v>
      </c>
      <c r="E7609" s="8">
        <v>-0.92471499999999995</v>
      </c>
      <c r="F7609" s="4">
        <f t="shared" si="593"/>
        <v>1.1102230246251565E-16</v>
      </c>
      <c r="G7609" s="4">
        <f t="shared" si="594"/>
        <v>1.1102230246251565E-16</v>
      </c>
      <c r="H7609" s="8">
        <f t="shared" si="595"/>
        <v>1.2325951644078309E-32</v>
      </c>
      <c r="J7609" s="8">
        <v>111838</v>
      </c>
      <c r="K7609" s="8">
        <f t="shared" si="596"/>
        <v>111838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592"/>
        <v>-0.61187499999999995</v>
      </c>
      <c r="E7610" s="8">
        <v>-0.61187499999999995</v>
      </c>
      <c r="F7610" s="4">
        <f t="shared" si="593"/>
        <v>0</v>
      </c>
      <c r="G7610" s="4">
        <f t="shared" si="594"/>
        <v>0</v>
      </c>
      <c r="H7610" s="8">
        <f t="shared" si="595"/>
        <v>0</v>
      </c>
      <c r="J7610" s="8">
        <v>110960</v>
      </c>
      <c r="K7610" s="8">
        <f t="shared" si="596"/>
        <v>110960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592"/>
        <v>-0.61187499999999995</v>
      </c>
      <c r="E7611" s="8">
        <v>-0.61187499999999995</v>
      </c>
      <c r="F7611" s="4">
        <f t="shared" si="593"/>
        <v>0</v>
      </c>
      <c r="G7611" s="4">
        <f t="shared" si="594"/>
        <v>0</v>
      </c>
      <c r="H7611" s="8">
        <f t="shared" si="595"/>
        <v>0</v>
      </c>
      <c r="J7611" s="8">
        <v>110828</v>
      </c>
      <c r="K7611" s="8">
        <f t="shared" si="596"/>
        <v>110828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592"/>
        <v>-0.61187499999999995</v>
      </c>
      <c r="E7612" s="8">
        <v>-0.61187499999999995</v>
      </c>
      <c r="F7612" s="4">
        <f t="shared" si="593"/>
        <v>0</v>
      </c>
      <c r="G7612" s="4">
        <f t="shared" si="594"/>
        <v>0</v>
      </c>
      <c r="H7612" s="8">
        <f t="shared" si="595"/>
        <v>0</v>
      </c>
      <c r="J7612" s="8">
        <v>110638</v>
      </c>
      <c r="K7612" s="8">
        <f t="shared" si="596"/>
        <v>110638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592"/>
        <v>-0.61187499999999995</v>
      </c>
      <c r="E7613" s="8">
        <v>-0.61187499999999995</v>
      </c>
      <c r="F7613" s="4">
        <f t="shared" si="593"/>
        <v>0</v>
      </c>
      <c r="G7613" s="4">
        <f t="shared" si="594"/>
        <v>0</v>
      </c>
      <c r="H7613" s="8">
        <f t="shared" si="595"/>
        <v>0</v>
      </c>
      <c r="J7613" s="8">
        <v>77846</v>
      </c>
      <c r="K7613" s="8">
        <f t="shared" si="596"/>
        <v>77846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592"/>
        <v>-0.61187499999999995</v>
      </c>
      <c r="E7614" s="8">
        <v>-0.61187499999999995</v>
      </c>
      <c r="F7614" s="4">
        <f t="shared" si="593"/>
        <v>0</v>
      </c>
      <c r="G7614" s="4">
        <f t="shared" si="594"/>
        <v>0</v>
      </c>
      <c r="H7614" s="8">
        <f t="shared" si="595"/>
        <v>0</v>
      </c>
      <c r="J7614" s="8">
        <v>-924.71500000000003</v>
      </c>
      <c r="K7614" s="8">
        <f t="shared" si="596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592"/>
        <v>-0.61187499999999995</v>
      </c>
      <c r="E7615" s="8">
        <v>-0.61187499999999995</v>
      </c>
      <c r="F7615" s="4">
        <f t="shared" si="593"/>
        <v>0</v>
      </c>
      <c r="G7615" s="4">
        <f t="shared" si="594"/>
        <v>0</v>
      </c>
      <c r="H7615" s="8">
        <f t="shared" si="595"/>
        <v>0</v>
      </c>
      <c r="J7615" s="8">
        <v>-611.875</v>
      </c>
      <c r="K7615" s="8">
        <f t="shared" si="596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592"/>
        <v>-0.61187499999999995</v>
      </c>
      <c r="E7616" s="8">
        <v>-0.61187499999999995</v>
      </c>
      <c r="F7616" s="4">
        <f t="shared" si="593"/>
        <v>0</v>
      </c>
      <c r="G7616" s="4">
        <f t="shared" si="594"/>
        <v>0</v>
      </c>
      <c r="H7616" s="8">
        <f t="shared" si="595"/>
        <v>0</v>
      </c>
      <c r="J7616" s="8">
        <v>-611.875</v>
      </c>
      <c r="K7616" s="8">
        <f t="shared" si="596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592"/>
        <v>-0.61187499999999995</v>
      </c>
      <c r="E7617" s="8">
        <v>-0.61187499999999995</v>
      </c>
      <c r="F7617" s="4">
        <f t="shared" si="593"/>
        <v>0</v>
      </c>
      <c r="G7617" s="4">
        <f t="shared" si="594"/>
        <v>0</v>
      </c>
      <c r="H7617" s="8">
        <f t="shared" si="595"/>
        <v>0</v>
      </c>
      <c r="J7617" s="8">
        <v>-611.875</v>
      </c>
      <c r="K7617" s="8">
        <f t="shared" si="596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592"/>
        <v>-0.61187499999999995</v>
      </c>
      <c r="E7618" s="8">
        <v>-0.61187499999999995</v>
      </c>
      <c r="F7618" s="4">
        <f t="shared" si="593"/>
        <v>0</v>
      </c>
      <c r="G7618" s="4">
        <f t="shared" si="594"/>
        <v>0</v>
      </c>
      <c r="H7618" s="8">
        <f t="shared" si="595"/>
        <v>0</v>
      </c>
      <c r="J7618" s="8">
        <v>-611.875</v>
      </c>
      <c r="K7618" s="8">
        <f t="shared" si="596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592"/>
        <v>-0.61187499999999995</v>
      </c>
      <c r="E7619" s="8">
        <v>-0.61187499999999995</v>
      </c>
      <c r="F7619" s="4">
        <f t="shared" si="593"/>
        <v>0</v>
      </c>
      <c r="G7619" s="4">
        <f t="shared" si="594"/>
        <v>0</v>
      </c>
      <c r="H7619" s="8">
        <f t="shared" si="595"/>
        <v>0</v>
      </c>
      <c r="J7619" s="8">
        <v>-611.875</v>
      </c>
      <c r="K7619" s="8">
        <f t="shared" si="596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592"/>
        <v>-0.61187499999999995</v>
      </c>
      <c r="E7620" s="8">
        <v>-0.61187499999999995</v>
      </c>
      <c r="F7620" s="4">
        <f t="shared" si="593"/>
        <v>0</v>
      </c>
      <c r="G7620" s="4">
        <f t="shared" si="594"/>
        <v>0</v>
      </c>
      <c r="H7620" s="8">
        <f t="shared" si="595"/>
        <v>0</v>
      </c>
      <c r="J7620" s="8">
        <v>-611.875</v>
      </c>
      <c r="K7620" s="8">
        <f t="shared" si="596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592"/>
        <v>-0.61187499999999995</v>
      </c>
      <c r="E7621" s="8">
        <v>-0.61187499999999995</v>
      </c>
      <c r="F7621" s="4">
        <f t="shared" si="593"/>
        <v>0</v>
      </c>
      <c r="G7621" s="4">
        <f t="shared" si="594"/>
        <v>0</v>
      </c>
      <c r="H7621" s="8">
        <f t="shared" si="595"/>
        <v>0</v>
      </c>
      <c r="J7621" s="8">
        <v>-611.875</v>
      </c>
      <c r="K7621" s="8">
        <f t="shared" si="596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592"/>
        <v>-0.61187499999999995</v>
      </c>
      <c r="E7622" s="8">
        <v>-0.61187499999999995</v>
      </c>
      <c r="F7622" s="4">
        <f t="shared" si="593"/>
        <v>0</v>
      </c>
      <c r="G7622" s="4">
        <f t="shared" si="594"/>
        <v>0</v>
      </c>
      <c r="H7622" s="8">
        <f t="shared" si="595"/>
        <v>0</v>
      </c>
      <c r="J7622" s="8">
        <v>-611.875</v>
      </c>
      <c r="K7622" s="8">
        <f t="shared" si="596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592"/>
        <v>-1.0669200000000001</v>
      </c>
      <c r="E7623" s="8">
        <v>-1.0669150000000001</v>
      </c>
      <c r="F7623" s="4">
        <f t="shared" si="593"/>
        <v>5.000000000032756E-6</v>
      </c>
      <c r="G7623" s="4">
        <f t="shared" si="594"/>
        <v>5.000000000032756E-6</v>
      </c>
      <c r="H7623" s="8">
        <f t="shared" si="595"/>
        <v>2.5000000000327561E-11</v>
      </c>
      <c r="J7623" s="8">
        <v>-611.875</v>
      </c>
      <c r="K7623" s="8">
        <f t="shared" si="596"/>
        <v>-611.875</v>
      </c>
    </row>
    <row r="7624" spans="1:11" x14ac:dyDescent="0.25">
      <c r="A7624" s="8">
        <v>7616</v>
      </c>
      <c r="B7624" s="8">
        <v>7</v>
      </c>
      <c r="C7624" s="8">
        <v>-2454.11</v>
      </c>
      <c r="D7624" s="8">
        <f t="shared" si="592"/>
        <v>-2.45411</v>
      </c>
      <c r="E7624" s="8">
        <v>-2.455549</v>
      </c>
      <c r="F7624" s="4">
        <f t="shared" si="593"/>
        <v>-1.4389999999999681E-3</v>
      </c>
      <c r="G7624" s="4">
        <f t="shared" si="594"/>
        <v>1.4389999999999681E-3</v>
      </c>
      <c r="H7624" s="8">
        <f t="shared" si="595"/>
        <v>2.070720999999908E-6</v>
      </c>
      <c r="J7624" s="8">
        <v>-611.875</v>
      </c>
      <c r="K7624" s="8">
        <f t="shared" si="596"/>
        <v>-611.875</v>
      </c>
    </row>
    <row r="7625" spans="1:11" x14ac:dyDescent="0.25">
      <c r="A7625" s="8">
        <v>7617</v>
      </c>
      <c r="B7625" s="8">
        <v>8</v>
      </c>
      <c r="C7625" s="8">
        <v>101444</v>
      </c>
      <c r="D7625" s="8">
        <f t="shared" ref="D7625:D7688" si="597">C7625/1000</f>
        <v>101.444</v>
      </c>
      <c r="E7625" s="8">
        <v>99.408016000000003</v>
      </c>
      <c r="F7625" s="4">
        <f t="shared" ref="F7625:F7688" si="598">(E7625- D7625)</f>
        <v>-2.0359839999999991</v>
      </c>
      <c r="G7625" s="4">
        <f t="shared" ref="G7625:G7688" si="599">ABS(F7625)</f>
        <v>2.0359839999999991</v>
      </c>
      <c r="H7625" s="8">
        <f t="shared" ref="H7625:H7688" si="600">(G7625^2)</f>
        <v>4.1452308482559967</v>
      </c>
      <c r="J7625" s="8">
        <v>-611.875</v>
      </c>
      <c r="K7625" s="8">
        <f t="shared" si="596"/>
        <v>-611.875</v>
      </c>
    </row>
    <row r="7626" spans="1:11" x14ac:dyDescent="0.25">
      <c r="A7626" s="8">
        <v>7618</v>
      </c>
      <c r="B7626" s="8">
        <v>9</v>
      </c>
      <c r="C7626" s="8">
        <v>113670</v>
      </c>
      <c r="D7626" s="8">
        <f t="shared" si="597"/>
        <v>113.67</v>
      </c>
      <c r="E7626" s="8">
        <v>114.332731</v>
      </c>
      <c r="F7626" s="4">
        <f t="shared" si="598"/>
        <v>0.66273099999999374</v>
      </c>
      <c r="G7626" s="4">
        <f t="shared" si="599"/>
        <v>0.66273099999999374</v>
      </c>
      <c r="H7626" s="8">
        <f t="shared" si="600"/>
        <v>0.4392123783609917</v>
      </c>
      <c r="J7626" s="8">
        <v>-611.875</v>
      </c>
      <c r="K7626" s="8">
        <f t="shared" si="596"/>
        <v>-611.875</v>
      </c>
    </row>
    <row r="7627" spans="1:11" x14ac:dyDescent="0.25">
      <c r="A7627" s="8">
        <v>7619</v>
      </c>
      <c r="B7627" s="8">
        <v>10</v>
      </c>
      <c r="C7627" s="8">
        <v>113037</v>
      </c>
      <c r="D7627" s="8">
        <f t="shared" si="597"/>
        <v>113.03700000000001</v>
      </c>
      <c r="E7627" s="8">
        <v>113.328808</v>
      </c>
      <c r="F7627" s="4">
        <f t="shared" si="598"/>
        <v>0.29180799999998897</v>
      </c>
      <c r="G7627" s="4">
        <f t="shared" si="599"/>
        <v>0.29180799999998897</v>
      </c>
      <c r="H7627" s="8">
        <f t="shared" si="600"/>
        <v>8.5151908863993556E-2</v>
      </c>
      <c r="J7627" s="8">
        <v>-611.875</v>
      </c>
      <c r="K7627" s="8">
        <f t="shared" si="596"/>
        <v>-611.875</v>
      </c>
    </row>
    <row r="7628" spans="1:11" x14ac:dyDescent="0.25">
      <c r="A7628" s="8">
        <v>7620</v>
      </c>
      <c r="B7628" s="8">
        <v>11</v>
      </c>
      <c r="C7628" s="8">
        <v>112087</v>
      </c>
      <c r="D7628" s="8">
        <f t="shared" si="597"/>
        <v>112.087</v>
      </c>
      <c r="E7628" s="8">
        <v>112.542896</v>
      </c>
      <c r="F7628" s="4">
        <f t="shared" si="598"/>
        <v>0.45589599999999564</v>
      </c>
      <c r="G7628" s="4">
        <f t="shared" si="599"/>
        <v>0.45589599999999564</v>
      </c>
      <c r="H7628" s="8">
        <f t="shared" si="600"/>
        <v>0.20784116281599602</v>
      </c>
      <c r="J7628" s="8">
        <v>-1066.92</v>
      </c>
      <c r="K7628" s="8">
        <f t="shared" si="596"/>
        <v>-1066.92</v>
      </c>
    </row>
    <row r="7629" spans="1:11" x14ac:dyDescent="0.25">
      <c r="A7629" s="8">
        <v>7621</v>
      </c>
      <c r="B7629" s="8">
        <v>12</v>
      </c>
      <c r="C7629" s="8">
        <v>111215</v>
      </c>
      <c r="D7629" s="8">
        <f t="shared" si="597"/>
        <v>111.215</v>
      </c>
      <c r="E7629" s="8">
        <v>111.63233099999999</v>
      </c>
      <c r="F7629" s="4">
        <f t="shared" si="598"/>
        <v>0.41733099999999013</v>
      </c>
      <c r="G7629" s="4">
        <f t="shared" si="599"/>
        <v>0.41733099999999013</v>
      </c>
      <c r="H7629" s="8">
        <f t="shared" si="600"/>
        <v>0.17416516356099176</v>
      </c>
      <c r="J7629" s="8">
        <v>-1066.92</v>
      </c>
      <c r="K7629" s="8">
        <f t="shared" si="596"/>
        <v>-1066.92</v>
      </c>
    </row>
    <row r="7630" spans="1:11" x14ac:dyDescent="0.25">
      <c r="A7630" s="8">
        <v>7622</v>
      </c>
      <c r="B7630" s="8">
        <v>13</v>
      </c>
      <c r="C7630" s="8">
        <v>110612</v>
      </c>
      <c r="D7630" s="8">
        <f t="shared" si="597"/>
        <v>110.61199999999999</v>
      </c>
      <c r="E7630" s="8">
        <v>111.054166</v>
      </c>
      <c r="F7630" s="4">
        <f t="shared" si="598"/>
        <v>0.44216600000000028</v>
      </c>
      <c r="G7630" s="4">
        <f t="shared" si="599"/>
        <v>0.44216600000000028</v>
      </c>
      <c r="H7630" s="8">
        <f t="shared" si="600"/>
        <v>0.19551077155600025</v>
      </c>
      <c r="J7630" s="8">
        <v>-924.71500000000003</v>
      </c>
      <c r="K7630" s="8">
        <f t="shared" si="596"/>
        <v>-924.71500000000003</v>
      </c>
    </row>
    <row r="7631" spans="1:11" x14ac:dyDescent="0.25">
      <c r="A7631" s="8">
        <v>7623</v>
      </c>
      <c r="B7631" s="8">
        <v>14</v>
      </c>
      <c r="C7631" s="8">
        <v>110416</v>
      </c>
      <c r="D7631" s="8">
        <f t="shared" si="597"/>
        <v>110.416</v>
      </c>
      <c r="E7631" s="8">
        <v>110.847038</v>
      </c>
      <c r="F7631" s="4">
        <f t="shared" si="598"/>
        <v>0.43103800000000092</v>
      </c>
      <c r="G7631" s="4">
        <f t="shared" si="599"/>
        <v>0.43103800000000092</v>
      </c>
      <c r="H7631" s="8">
        <f t="shared" si="600"/>
        <v>0.18579375744400078</v>
      </c>
      <c r="J7631" s="8">
        <v>-2772.56</v>
      </c>
      <c r="K7631" s="8">
        <f t="shared" si="596"/>
        <v>-2772.56</v>
      </c>
    </row>
    <row r="7632" spans="1:11" x14ac:dyDescent="0.25">
      <c r="A7632" s="8">
        <v>7624</v>
      </c>
      <c r="B7632" s="8">
        <v>15</v>
      </c>
      <c r="C7632" s="8">
        <v>60084.3</v>
      </c>
      <c r="D7632" s="8">
        <f t="shared" si="597"/>
        <v>60.084300000000006</v>
      </c>
      <c r="E7632" s="8">
        <v>60.348885000000003</v>
      </c>
      <c r="F7632" s="4">
        <f t="shared" si="598"/>
        <v>0.26458499999999674</v>
      </c>
      <c r="G7632" s="4">
        <f t="shared" si="599"/>
        <v>0.26458499999999674</v>
      </c>
      <c r="H7632" s="8">
        <f t="shared" si="600"/>
        <v>7.0005222224998276E-2</v>
      </c>
      <c r="J7632" s="8">
        <v>58692.3</v>
      </c>
      <c r="K7632" s="8">
        <f t="shared" si="596"/>
        <v>58692.3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597"/>
        <v>-0.92471500000000006</v>
      </c>
      <c r="E7633" s="8">
        <v>-0.92471499999999995</v>
      </c>
      <c r="F7633" s="4">
        <f t="shared" si="598"/>
        <v>1.1102230246251565E-16</v>
      </c>
      <c r="G7633" s="4">
        <f t="shared" si="599"/>
        <v>1.1102230246251565E-16</v>
      </c>
      <c r="H7633" s="8">
        <f t="shared" si="600"/>
        <v>1.2325951644078309E-32</v>
      </c>
      <c r="J7633" s="8">
        <v>60708</v>
      </c>
      <c r="K7633" s="8">
        <f t="shared" si="596"/>
        <v>60708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597"/>
        <v>-0.61187499999999995</v>
      </c>
      <c r="E7634" s="8">
        <v>-0.61187499999999995</v>
      </c>
      <c r="F7634" s="4">
        <f t="shared" si="598"/>
        <v>0</v>
      </c>
      <c r="G7634" s="4">
        <f t="shared" si="599"/>
        <v>0</v>
      </c>
      <c r="H7634" s="8">
        <f t="shared" si="600"/>
        <v>0</v>
      </c>
      <c r="J7634" s="8">
        <v>72479.3</v>
      </c>
      <c r="K7634" s="8">
        <f t="shared" si="596"/>
        <v>72479.3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597"/>
        <v>-0.61187499999999995</v>
      </c>
      <c r="E7635" s="8">
        <v>-0.61187499999999995</v>
      </c>
      <c r="F7635" s="4">
        <f t="shared" si="598"/>
        <v>0</v>
      </c>
      <c r="G7635" s="4">
        <f t="shared" si="599"/>
        <v>0</v>
      </c>
      <c r="H7635" s="8">
        <f t="shared" si="600"/>
        <v>0</v>
      </c>
      <c r="J7635" s="8">
        <v>-924.71500000000003</v>
      </c>
      <c r="K7635" s="8">
        <f t="shared" si="596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597"/>
        <v>-0.61187499999999995</v>
      </c>
      <c r="E7636" s="8">
        <v>-0.61187499999999995</v>
      </c>
      <c r="F7636" s="4">
        <f t="shared" si="598"/>
        <v>0</v>
      </c>
      <c r="G7636" s="4">
        <f t="shared" si="599"/>
        <v>0</v>
      </c>
      <c r="H7636" s="8">
        <f t="shared" si="600"/>
        <v>0</v>
      </c>
      <c r="J7636" s="8">
        <v>-924.71500000000003</v>
      </c>
      <c r="K7636" s="8">
        <f t="shared" si="596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597"/>
        <v>-0.61187499999999995</v>
      </c>
      <c r="E7637" s="8">
        <v>-0.61187499999999995</v>
      </c>
      <c r="F7637" s="4">
        <f t="shared" si="598"/>
        <v>0</v>
      </c>
      <c r="G7637" s="4">
        <f t="shared" si="599"/>
        <v>0</v>
      </c>
      <c r="H7637" s="8">
        <f t="shared" si="600"/>
        <v>0</v>
      </c>
      <c r="J7637" s="8">
        <v>-924.71500000000003</v>
      </c>
      <c r="K7637" s="8">
        <f t="shared" si="596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597"/>
        <v>-0.61187499999999995</v>
      </c>
      <c r="E7638" s="8">
        <v>-0.61187499999999995</v>
      </c>
      <c r="F7638" s="4">
        <f t="shared" si="598"/>
        <v>0</v>
      </c>
      <c r="G7638" s="4">
        <f t="shared" si="599"/>
        <v>0</v>
      </c>
      <c r="H7638" s="8">
        <f t="shared" si="600"/>
        <v>0</v>
      </c>
      <c r="J7638" s="8">
        <v>-924.71500000000003</v>
      </c>
      <c r="K7638" s="8">
        <f t="shared" si="596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597"/>
        <v>-0.61187499999999995</v>
      </c>
      <c r="E7639" s="8">
        <v>-0.61187499999999995</v>
      </c>
      <c r="F7639" s="4">
        <f t="shared" si="598"/>
        <v>0</v>
      </c>
      <c r="G7639" s="4">
        <f t="shared" si="599"/>
        <v>0</v>
      </c>
      <c r="H7639" s="8">
        <f t="shared" si="600"/>
        <v>0</v>
      </c>
      <c r="J7639" s="8">
        <v>-611.875</v>
      </c>
      <c r="K7639" s="8">
        <f t="shared" si="596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597"/>
        <v>-0.61187499999999995</v>
      </c>
      <c r="E7640" s="8">
        <v>-0.61187499999999995</v>
      </c>
      <c r="F7640" s="4">
        <f t="shared" si="598"/>
        <v>0</v>
      </c>
      <c r="G7640" s="4">
        <f t="shared" si="599"/>
        <v>0</v>
      </c>
      <c r="H7640" s="8">
        <f t="shared" si="600"/>
        <v>0</v>
      </c>
      <c r="J7640" s="8">
        <v>-611.875</v>
      </c>
      <c r="K7640" s="8">
        <f t="shared" si="596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597"/>
        <v>-0.61187499999999995</v>
      </c>
      <c r="E7641" s="8">
        <v>-0.61187499999999995</v>
      </c>
      <c r="F7641" s="4">
        <f t="shared" si="598"/>
        <v>0</v>
      </c>
      <c r="G7641" s="4">
        <f t="shared" si="599"/>
        <v>0</v>
      </c>
      <c r="H7641" s="8">
        <f t="shared" si="600"/>
        <v>0</v>
      </c>
      <c r="J7641" s="8">
        <v>-611.875</v>
      </c>
      <c r="K7641" s="8">
        <f t="shared" si="596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597"/>
        <v>-0.61187499999999995</v>
      </c>
      <c r="E7642" s="8">
        <v>-0.61187499999999995</v>
      </c>
      <c r="F7642" s="4">
        <f t="shared" si="598"/>
        <v>0</v>
      </c>
      <c r="G7642" s="4">
        <f t="shared" si="599"/>
        <v>0</v>
      </c>
      <c r="H7642" s="8">
        <f t="shared" si="600"/>
        <v>0</v>
      </c>
      <c r="J7642" s="8">
        <v>-611.875</v>
      </c>
      <c r="K7642" s="8">
        <f t="shared" si="596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597"/>
        <v>-0.61187499999999995</v>
      </c>
      <c r="E7643" s="8">
        <v>-0.61187499999999995</v>
      </c>
      <c r="F7643" s="4">
        <f t="shared" si="598"/>
        <v>0</v>
      </c>
      <c r="G7643" s="4">
        <f t="shared" si="599"/>
        <v>0</v>
      </c>
      <c r="H7643" s="8">
        <f t="shared" si="600"/>
        <v>0</v>
      </c>
      <c r="J7643" s="8">
        <v>-611.875</v>
      </c>
      <c r="K7643" s="8">
        <f t="shared" si="596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597"/>
        <v>-0.61187499999999995</v>
      </c>
      <c r="E7644" s="8">
        <v>-0.61187499999999995</v>
      </c>
      <c r="F7644" s="4">
        <f t="shared" si="598"/>
        <v>0</v>
      </c>
      <c r="G7644" s="4">
        <f t="shared" si="599"/>
        <v>0</v>
      </c>
      <c r="H7644" s="8">
        <f t="shared" si="600"/>
        <v>0</v>
      </c>
      <c r="J7644" s="8">
        <v>-611.875</v>
      </c>
      <c r="K7644" s="8">
        <f t="shared" si="596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597"/>
        <v>-0.61187499999999995</v>
      </c>
      <c r="E7645" s="8">
        <v>-0.61187499999999995</v>
      </c>
      <c r="F7645" s="4">
        <f t="shared" si="598"/>
        <v>0</v>
      </c>
      <c r="G7645" s="4">
        <f t="shared" si="599"/>
        <v>0</v>
      </c>
      <c r="H7645" s="8">
        <f t="shared" si="600"/>
        <v>0</v>
      </c>
      <c r="J7645" s="8">
        <v>-611.875</v>
      </c>
      <c r="K7645" s="8">
        <f t="shared" si="596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597"/>
        <v>-0.61187499999999995</v>
      </c>
      <c r="E7646" s="8">
        <v>-0.61187499999999995</v>
      </c>
      <c r="F7646" s="4">
        <f t="shared" si="598"/>
        <v>0</v>
      </c>
      <c r="G7646" s="4">
        <f t="shared" si="599"/>
        <v>0</v>
      </c>
      <c r="H7646" s="8">
        <f t="shared" si="600"/>
        <v>0</v>
      </c>
      <c r="J7646" s="8">
        <v>-611.875</v>
      </c>
      <c r="K7646" s="8">
        <f t="shared" si="596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597"/>
        <v>-1.0669200000000001</v>
      </c>
      <c r="E7647" s="8">
        <v>-1.0669150000000001</v>
      </c>
      <c r="F7647" s="4">
        <f t="shared" si="598"/>
        <v>5.000000000032756E-6</v>
      </c>
      <c r="G7647" s="4">
        <f t="shared" si="599"/>
        <v>5.000000000032756E-6</v>
      </c>
      <c r="H7647" s="8">
        <f t="shared" si="600"/>
        <v>2.5000000000327561E-11</v>
      </c>
      <c r="J7647" s="8">
        <v>-611.875</v>
      </c>
      <c r="K7647" s="8">
        <f t="shared" si="596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597"/>
        <v>-1.0669200000000001</v>
      </c>
      <c r="E7648" s="8">
        <v>-1.0669150000000001</v>
      </c>
      <c r="F7648" s="4">
        <f t="shared" si="598"/>
        <v>5.000000000032756E-6</v>
      </c>
      <c r="G7648" s="4">
        <f t="shared" si="599"/>
        <v>5.000000000032756E-6</v>
      </c>
      <c r="H7648" s="8">
        <f t="shared" si="600"/>
        <v>2.5000000000327561E-11</v>
      </c>
      <c r="J7648" s="8">
        <v>-611.875</v>
      </c>
      <c r="K7648" s="8">
        <f t="shared" si="596"/>
        <v>-611.875</v>
      </c>
    </row>
    <row r="7649" spans="1:11" x14ac:dyDescent="0.25">
      <c r="A7649" s="8">
        <v>7641</v>
      </c>
      <c r="B7649" s="8">
        <v>8</v>
      </c>
      <c r="C7649" s="8">
        <v>-2310.69</v>
      </c>
      <c r="D7649" s="8">
        <f t="shared" si="597"/>
        <v>-2.3106900000000001</v>
      </c>
      <c r="E7649" s="8">
        <v>-2.3081079999999998</v>
      </c>
      <c r="F7649" s="4">
        <f t="shared" si="598"/>
        <v>2.5820000000003063E-3</v>
      </c>
      <c r="G7649" s="4">
        <f t="shared" si="599"/>
        <v>2.5820000000003063E-3</v>
      </c>
      <c r="H7649" s="8">
        <f t="shared" si="600"/>
        <v>6.6667240000015813E-6</v>
      </c>
      <c r="J7649" s="8">
        <v>-611.875</v>
      </c>
      <c r="K7649" s="8">
        <f t="shared" si="596"/>
        <v>-611.875</v>
      </c>
    </row>
    <row r="7650" spans="1:11" x14ac:dyDescent="0.25">
      <c r="A7650" s="8">
        <v>7642</v>
      </c>
      <c r="B7650" s="8">
        <v>9</v>
      </c>
      <c r="C7650" s="8">
        <v>94319.3</v>
      </c>
      <c r="D7650" s="8">
        <f t="shared" si="597"/>
        <v>94.319299999999998</v>
      </c>
      <c r="E7650" s="8">
        <v>94.406209000000004</v>
      </c>
      <c r="F7650" s="4">
        <f t="shared" si="598"/>
        <v>8.6909000000005676E-2</v>
      </c>
      <c r="G7650" s="4">
        <f t="shared" si="599"/>
        <v>8.6909000000005676E-2</v>
      </c>
      <c r="H7650" s="8">
        <f t="shared" si="600"/>
        <v>7.5531742810009865E-3</v>
      </c>
      <c r="J7650" s="8">
        <v>-611.875</v>
      </c>
      <c r="K7650" s="8">
        <f t="shared" si="596"/>
        <v>-611.875</v>
      </c>
    </row>
    <row r="7651" spans="1:11" x14ac:dyDescent="0.25">
      <c r="A7651" s="8">
        <v>7643</v>
      </c>
      <c r="B7651" s="8">
        <v>10</v>
      </c>
      <c r="C7651" s="8">
        <v>112382</v>
      </c>
      <c r="D7651" s="8">
        <f t="shared" si="597"/>
        <v>112.38200000000001</v>
      </c>
      <c r="E7651" s="8">
        <v>112.66372699999999</v>
      </c>
      <c r="F7651" s="4">
        <f t="shared" si="598"/>
        <v>0.2817269999999894</v>
      </c>
      <c r="G7651" s="4">
        <f t="shared" si="599"/>
        <v>0.2817269999999894</v>
      </c>
      <c r="H7651" s="8">
        <f t="shared" si="600"/>
        <v>7.9370102528994027E-2</v>
      </c>
      <c r="J7651" s="8">
        <v>-611.875</v>
      </c>
      <c r="K7651" s="8">
        <f t="shared" si="596"/>
        <v>-611.875</v>
      </c>
    </row>
    <row r="7652" spans="1:11" x14ac:dyDescent="0.25">
      <c r="A7652" s="8">
        <v>7644</v>
      </c>
      <c r="B7652" s="8">
        <v>11</v>
      </c>
      <c r="C7652" s="8">
        <v>111422</v>
      </c>
      <c r="D7652" s="8">
        <f t="shared" si="597"/>
        <v>111.422</v>
      </c>
      <c r="E7652" s="8">
        <v>111.840535</v>
      </c>
      <c r="F7652" s="4">
        <f t="shared" si="598"/>
        <v>0.41853500000000565</v>
      </c>
      <c r="G7652" s="4">
        <f t="shared" si="599"/>
        <v>0.41853500000000565</v>
      </c>
      <c r="H7652" s="8">
        <f t="shared" si="600"/>
        <v>0.17517154622500472</v>
      </c>
      <c r="J7652" s="8">
        <v>-1066.92</v>
      </c>
      <c r="K7652" s="8">
        <f t="shared" si="596"/>
        <v>-1066.92</v>
      </c>
    </row>
    <row r="7653" spans="1:11" x14ac:dyDescent="0.25">
      <c r="A7653" s="8">
        <v>7645</v>
      </c>
      <c r="B7653" s="8">
        <v>12</v>
      </c>
      <c r="C7653" s="8">
        <v>110463</v>
      </c>
      <c r="D7653" s="8">
        <f t="shared" si="597"/>
        <v>110.46299999999999</v>
      </c>
      <c r="E7653" s="8">
        <v>110.8557</v>
      </c>
      <c r="F7653" s="4">
        <f t="shared" si="598"/>
        <v>0.39270000000000493</v>
      </c>
      <c r="G7653" s="4">
        <f t="shared" si="599"/>
        <v>0.39270000000000493</v>
      </c>
      <c r="H7653" s="8">
        <f t="shared" si="600"/>
        <v>0.15421329000000389</v>
      </c>
      <c r="J7653" s="8">
        <v>-2455.69</v>
      </c>
      <c r="K7653" s="8">
        <f t="shared" si="596"/>
        <v>-2455.69</v>
      </c>
    </row>
    <row r="7654" spans="1:11" x14ac:dyDescent="0.25">
      <c r="A7654" s="8">
        <v>7646</v>
      </c>
      <c r="B7654" s="8">
        <v>13</v>
      </c>
      <c r="C7654" s="8">
        <v>109935</v>
      </c>
      <c r="D7654" s="8">
        <f t="shared" si="597"/>
        <v>109.935</v>
      </c>
      <c r="E7654" s="8">
        <v>110.32030399999999</v>
      </c>
      <c r="F7654" s="4">
        <f t="shared" si="598"/>
        <v>0.38530399999999076</v>
      </c>
      <c r="G7654" s="4">
        <f t="shared" si="599"/>
        <v>0.38530399999999076</v>
      </c>
      <c r="H7654" s="8">
        <f t="shared" si="600"/>
        <v>0.14845917241599288</v>
      </c>
      <c r="J7654" s="8">
        <v>100221</v>
      </c>
      <c r="K7654" s="8">
        <f t="shared" si="596"/>
        <v>100221</v>
      </c>
    </row>
    <row r="7655" spans="1:11" x14ac:dyDescent="0.25">
      <c r="A7655" s="8">
        <v>7647</v>
      </c>
      <c r="B7655" s="8">
        <v>14</v>
      </c>
      <c r="C7655" s="8">
        <v>109860</v>
      </c>
      <c r="D7655" s="8">
        <f t="shared" si="597"/>
        <v>109.86</v>
      </c>
      <c r="E7655" s="8">
        <v>110.31869399999999</v>
      </c>
      <c r="F7655" s="4">
        <f t="shared" si="598"/>
        <v>0.45869399999999416</v>
      </c>
      <c r="G7655" s="4">
        <f t="shared" si="599"/>
        <v>0.45869399999999416</v>
      </c>
      <c r="H7655" s="8">
        <f t="shared" si="600"/>
        <v>0.21040018563599464</v>
      </c>
      <c r="J7655" s="8">
        <v>113737</v>
      </c>
      <c r="K7655" s="8">
        <f t="shared" si="596"/>
        <v>113737</v>
      </c>
    </row>
    <row r="7656" spans="1:11" x14ac:dyDescent="0.25">
      <c r="A7656" s="8">
        <v>7648</v>
      </c>
      <c r="B7656" s="8">
        <v>15</v>
      </c>
      <c r="C7656" s="8">
        <v>71443.3</v>
      </c>
      <c r="D7656" s="8">
        <f t="shared" si="597"/>
        <v>71.443300000000008</v>
      </c>
      <c r="E7656" s="8">
        <v>71.846217999999993</v>
      </c>
      <c r="F7656" s="4">
        <f t="shared" si="598"/>
        <v>0.40291799999998545</v>
      </c>
      <c r="G7656" s="4">
        <f t="shared" si="599"/>
        <v>0.40291799999998545</v>
      </c>
      <c r="H7656" s="8">
        <f t="shared" si="600"/>
        <v>0.16234291472398829</v>
      </c>
      <c r="J7656" s="8">
        <v>113163</v>
      </c>
      <c r="K7656" s="8">
        <f t="shared" si="596"/>
        <v>113163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597"/>
        <v>-0.92471500000000006</v>
      </c>
      <c r="E7657" s="8">
        <v>-0.92471499999999995</v>
      </c>
      <c r="F7657" s="4">
        <f t="shared" si="598"/>
        <v>1.1102230246251565E-16</v>
      </c>
      <c r="G7657" s="4">
        <f t="shared" si="599"/>
        <v>1.1102230246251565E-16</v>
      </c>
      <c r="H7657" s="8">
        <f t="shared" si="600"/>
        <v>1.2325951644078309E-32</v>
      </c>
      <c r="J7657" s="8">
        <v>112407</v>
      </c>
      <c r="K7657" s="8">
        <f t="shared" si="596"/>
        <v>112407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597"/>
        <v>-0.61187499999999995</v>
      </c>
      <c r="E7658" s="8">
        <v>-0.61187499999999995</v>
      </c>
      <c r="F7658" s="4">
        <f t="shared" si="598"/>
        <v>0</v>
      </c>
      <c r="G7658" s="4">
        <f t="shared" si="599"/>
        <v>0</v>
      </c>
      <c r="H7658" s="8">
        <f t="shared" si="600"/>
        <v>0</v>
      </c>
      <c r="J7658" s="8">
        <v>111541</v>
      </c>
      <c r="K7658" s="8">
        <f t="shared" si="596"/>
        <v>111541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597"/>
        <v>-0.61187499999999995</v>
      </c>
      <c r="E7659" s="8">
        <v>-0.61187499999999995</v>
      </c>
      <c r="F7659" s="4">
        <f t="shared" si="598"/>
        <v>0</v>
      </c>
      <c r="G7659" s="4">
        <f t="shared" si="599"/>
        <v>0</v>
      </c>
      <c r="H7659" s="8">
        <f t="shared" si="600"/>
        <v>0</v>
      </c>
      <c r="J7659" s="8">
        <v>110972</v>
      </c>
      <c r="K7659" s="8">
        <f t="shared" si="596"/>
        <v>110972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597"/>
        <v>-0.61187499999999995</v>
      </c>
      <c r="E7660" s="8">
        <v>-0.61187499999999995</v>
      </c>
      <c r="F7660" s="4">
        <f t="shared" si="598"/>
        <v>0</v>
      </c>
      <c r="G7660" s="4">
        <f t="shared" si="599"/>
        <v>0</v>
      </c>
      <c r="H7660" s="8">
        <f t="shared" si="600"/>
        <v>0</v>
      </c>
      <c r="J7660" s="8">
        <v>110777</v>
      </c>
      <c r="K7660" s="8">
        <f t="shared" ref="K7660:K7723" si="601">J7660</f>
        <v>110777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597"/>
        <v>-0.61187499999999995</v>
      </c>
      <c r="E7661" s="8">
        <v>-0.61187499999999995</v>
      </c>
      <c r="F7661" s="4">
        <f t="shared" si="598"/>
        <v>0</v>
      </c>
      <c r="G7661" s="4">
        <f t="shared" si="599"/>
        <v>0</v>
      </c>
      <c r="H7661" s="8">
        <f t="shared" si="600"/>
        <v>0</v>
      </c>
      <c r="J7661" s="8">
        <v>60505.3</v>
      </c>
      <c r="K7661" s="8">
        <f t="shared" si="601"/>
        <v>60505.3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597"/>
        <v>-0.61187499999999995</v>
      </c>
      <c r="E7662" s="8">
        <v>-0.61187499999999995</v>
      </c>
      <c r="F7662" s="4">
        <f t="shared" si="598"/>
        <v>0</v>
      </c>
      <c r="G7662" s="4">
        <f t="shared" si="599"/>
        <v>0</v>
      </c>
      <c r="H7662" s="8">
        <f t="shared" si="600"/>
        <v>0</v>
      </c>
      <c r="J7662" s="8">
        <v>-924.71500000000003</v>
      </c>
      <c r="K7662" s="8">
        <f t="shared" si="60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597"/>
        <v>-0.61187499999999995</v>
      </c>
      <c r="E7663" s="8">
        <v>-0.61187499999999995</v>
      </c>
      <c r="F7663" s="4">
        <f t="shared" si="598"/>
        <v>0</v>
      </c>
      <c r="G7663" s="4">
        <f t="shared" si="599"/>
        <v>0</v>
      </c>
      <c r="H7663" s="8">
        <f t="shared" si="600"/>
        <v>0</v>
      </c>
      <c r="J7663" s="8">
        <v>-611.875</v>
      </c>
      <c r="K7663" s="8">
        <f t="shared" si="60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597"/>
        <v>-0.61187499999999995</v>
      </c>
      <c r="E7664" s="8">
        <v>-0.61187499999999995</v>
      </c>
      <c r="F7664" s="4">
        <f t="shared" si="598"/>
        <v>0</v>
      </c>
      <c r="G7664" s="4">
        <f t="shared" si="599"/>
        <v>0</v>
      </c>
      <c r="H7664" s="8">
        <f t="shared" si="600"/>
        <v>0</v>
      </c>
      <c r="J7664" s="8">
        <v>-611.875</v>
      </c>
      <c r="K7664" s="8">
        <f t="shared" si="60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597"/>
        <v>-0.61187499999999995</v>
      </c>
      <c r="E7665" s="8">
        <v>-0.61187499999999995</v>
      </c>
      <c r="F7665" s="4">
        <f t="shared" si="598"/>
        <v>0</v>
      </c>
      <c r="G7665" s="4">
        <f t="shared" si="599"/>
        <v>0</v>
      </c>
      <c r="H7665" s="8">
        <f t="shared" si="600"/>
        <v>0</v>
      </c>
      <c r="J7665" s="8">
        <v>-611.875</v>
      </c>
      <c r="K7665" s="8">
        <f t="shared" si="60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597"/>
        <v>-0.61187499999999995</v>
      </c>
      <c r="E7666" s="8">
        <v>-0.61187499999999995</v>
      </c>
      <c r="F7666" s="4">
        <f t="shared" si="598"/>
        <v>0</v>
      </c>
      <c r="G7666" s="4">
        <f t="shared" si="599"/>
        <v>0</v>
      </c>
      <c r="H7666" s="8">
        <f t="shared" si="600"/>
        <v>0</v>
      </c>
      <c r="J7666" s="8">
        <v>-611.875</v>
      </c>
      <c r="K7666" s="8">
        <f t="shared" si="60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597"/>
        <v>-0.61187499999999995</v>
      </c>
      <c r="E7667" s="8">
        <v>-0.61187499999999995</v>
      </c>
      <c r="F7667" s="4">
        <f t="shared" si="598"/>
        <v>0</v>
      </c>
      <c r="G7667" s="4">
        <f t="shared" si="599"/>
        <v>0</v>
      </c>
      <c r="H7667" s="8">
        <f t="shared" si="600"/>
        <v>0</v>
      </c>
      <c r="J7667" s="8">
        <v>-611.875</v>
      </c>
      <c r="K7667" s="8">
        <f t="shared" si="60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597"/>
        <v>-0.61187499999999995</v>
      </c>
      <c r="E7668" s="8">
        <v>-0.61187499999999995</v>
      </c>
      <c r="F7668" s="4">
        <f t="shared" si="598"/>
        <v>0</v>
      </c>
      <c r="G7668" s="4">
        <f t="shared" si="599"/>
        <v>0</v>
      </c>
      <c r="H7668" s="8">
        <f t="shared" si="600"/>
        <v>0</v>
      </c>
      <c r="J7668" s="8">
        <v>-611.875</v>
      </c>
      <c r="K7668" s="8">
        <f t="shared" si="60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597"/>
        <v>-0.61187499999999995</v>
      </c>
      <c r="E7669" s="8">
        <v>-0.61187499999999995</v>
      </c>
      <c r="F7669" s="4">
        <f t="shared" si="598"/>
        <v>0</v>
      </c>
      <c r="G7669" s="4">
        <f t="shared" si="599"/>
        <v>0</v>
      </c>
      <c r="H7669" s="8">
        <f t="shared" si="600"/>
        <v>0</v>
      </c>
      <c r="J7669" s="8">
        <v>-611.875</v>
      </c>
      <c r="K7669" s="8">
        <f t="shared" si="60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597"/>
        <v>-0.61187499999999995</v>
      </c>
      <c r="E7670" s="8">
        <v>-0.61187499999999995</v>
      </c>
      <c r="F7670" s="4">
        <f t="shared" si="598"/>
        <v>0</v>
      </c>
      <c r="G7670" s="4">
        <f t="shared" si="599"/>
        <v>0</v>
      </c>
      <c r="H7670" s="8">
        <f t="shared" si="600"/>
        <v>0</v>
      </c>
      <c r="J7670" s="8">
        <v>-611.875</v>
      </c>
      <c r="K7670" s="8">
        <f t="shared" si="60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597"/>
        <v>-1.0669200000000001</v>
      </c>
      <c r="E7671" s="8">
        <v>-1.0669150000000001</v>
      </c>
      <c r="F7671" s="4">
        <f t="shared" si="598"/>
        <v>5.000000000032756E-6</v>
      </c>
      <c r="G7671" s="4">
        <f t="shared" si="599"/>
        <v>5.000000000032756E-6</v>
      </c>
      <c r="H7671" s="8">
        <f t="shared" si="600"/>
        <v>2.5000000000327561E-11</v>
      </c>
      <c r="J7671" s="8">
        <v>-611.875</v>
      </c>
      <c r="K7671" s="8">
        <f t="shared" si="601"/>
        <v>-611.875</v>
      </c>
    </row>
    <row r="7672" spans="1:11" x14ac:dyDescent="0.25">
      <c r="A7672" s="8">
        <v>7664</v>
      </c>
      <c r="B7672" s="8">
        <v>7</v>
      </c>
      <c r="C7672" s="8">
        <v>-2475.61</v>
      </c>
      <c r="D7672" s="8">
        <f t="shared" si="597"/>
        <v>-2.4756100000000001</v>
      </c>
      <c r="E7672" s="8">
        <v>-2.477233</v>
      </c>
      <c r="F7672" s="4">
        <f t="shared" si="598"/>
        <v>-1.6229999999999301E-3</v>
      </c>
      <c r="G7672" s="4">
        <f t="shared" si="599"/>
        <v>1.6229999999999301E-3</v>
      </c>
      <c r="H7672" s="8">
        <f t="shared" si="600"/>
        <v>2.6341289999997731E-6</v>
      </c>
      <c r="J7672" s="8">
        <v>-611.875</v>
      </c>
      <c r="K7672" s="8">
        <f t="shared" si="601"/>
        <v>-611.875</v>
      </c>
    </row>
    <row r="7673" spans="1:11" x14ac:dyDescent="0.25">
      <c r="A7673" s="8">
        <v>7665</v>
      </c>
      <c r="B7673" s="8">
        <v>8</v>
      </c>
      <c r="C7673" s="8">
        <v>107192</v>
      </c>
      <c r="D7673" s="8">
        <f t="shared" si="597"/>
        <v>107.19199999999999</v>
      </c>
      <c r="E7673" s="8">
        <v>106.485095</v>
      </c>
      <c r="F7673" s="4">
        <f t="shared" si="598"/>
        <v>-0.7069049999999919</v>
      </c>
      <c r="G7673" s="4">
        <f t="shared" si="599"/>
        <v>0.7069049999999919</v>
      </c>
      <c r="H7673" s="8">
        <f t="shared" si="600"/>
        <v>0.49971467902498856</v>
      </c>
      <c r="J7673" s="8">
        <v>-611.875</v>
      </c>
      <c r="K7673" s="8">
        <f t="shared" si="601"/>
        <v>-611.875</v>
      </c>
    </row>
    <row r="7674" spans="1:11" x14ac:dyDescent="0.25">
      <c r="A7674" s="8">
        <v>7666</v>
      </c>
      <c r="B7674" s="8">
        <v>9</v>
      </c>
      <c r="C7674" s="8">
        <v>113175</v>
      </c>
      <c r="D7674" s="8">
        <f t="shared" si="597"/>
        <v>113.175</v>
      </c>
      <c r="E7674" s="8">
        <v>113.18044399999999</v>
      </c>
      <c r="F7674" s="4">
        <f t="shared" si="598"/>
        <v>5.4439999999971178E-3</v>
      </c>
      <c r="G7674" s="4">
        <f t="shared" si="599"/>
        <v>5.4439999999971178E-3</v>
      </c>
      <c r="H7674" s="8">
        <f t="shared" si="600"/>
        <v>2.9637135999968619E-5</v>
      </c>
      <c r="J7674" s="8">
        <v>-611.875</v>
      </c>
      <c r="K7674" s="8">
        <f t="shared" si="601"/>
        <v>-611.875</v>
      </c>
    </row>
    <row r="7675" spans="1:11" x14ac:dyDescent="0.25">
      <c r="A7675" s="8">
        <v>7667</v>
      </c>
      <c r="B7675" s="8">
        <v>10</v>
      </c>
      <c r="C7675" s="8">
        <v>112064</v>
      </c>
      <c r="D7675" s="8">
        <f t="shared" si="597"/>
        <v>112.06399999999999</v>
      </c>
      <c r="E7675" s="8">
        <v>112.284261</v>
      </c>
      <c r="F7675" s="4">
        <f t="shared" si="598"/>
        <v>0.22026100000000781</v>
      </c>
      <c r="G7675" s="4">
        <f t="shared" si="599"/>
        <v>0.22026100000000781</v>
      </c>
      <c r="H7675" s="8">
        <f t="shared" si="600"/>
        <v>4.8514908121003439E-2</v>
      </c>
      <c r="J7675" s="8">
        <v>-611.875</v>
      </c>
      <c r="K7675" s="8">
        <f t="shared" si="601"/>
        <v>-611.875</v>
      </c>
    </row>
    <row r="7676" spans="1:11" x14ac:dyDescent="0.25">
      <c r="A7676" s="8">
        <v>7668</v>
      </c>
      <c r="B7676" s="8">
        <v>11</v>
      </c>
      <c r="C7676" s="8">
        <v>111319</v>
      </c>
      <c r="D7676" s="8">
        <f t="shared" si="597"/>
        <v>111.319</v>
      </c>
      <c r="E7676" s="8">
        <v>111.555097</v>
      </c>
      <c r="F7676" s="4">
        <f t="shared" si="598"/>
        <v>0.23609700000000089</v>
      </c>
      <c r="G7676" s="4">
        <f t="shared" si="599"/>
        <v>0.23609700000000089</v>
      </c>
      <c r="H7676" s="8">
        <f t="shared" si="600"/>
        <v>5.5741793409000422E-2</v>
      </c>
      <c r="J7676" s="8">
        <v>-1066.92</v>
      </c>
      <c r="K7676" s="8">
        <f t="shared" si="601"/>
        <v>-1066.92</v>
      </c>
    </row>
    <row r="7677" spans="1:11" x14ac:dyDescent="0.25">
      <c r="A7677" s="8">
        <v>7669</v>
      </c>
      <c r="B7677" s="8">
        <v>12</v>
      </c>
      <c r="C7677" s="8">
        <v>110532</v>
      </c>
      <c r="D7677" s="8">
        <f t="shared" si="597"/>
        <v>110.532</v>
      </c>
      <c r="E7677" s="8">
        <v>110.632311</v>
      </c>
      <c r="F7677" s="4">
        <f t="shared" si="598"/>
        <v>0.10031100000000492</v>
      </c>
      <c r="G7677" s="4">
        <f t="shared" si="599"/>
        <v>0.10031100000000492</v>
      </c>
      <c r="H7677" s="8">
        <f t="shared" si="600"/>
        <v>1.0062296721000988E-2</v>
      </c>
      <c r="J7677" s="8">
        <v>-1066.92</v>
      </c>
      <c r="K7677" s="8">
        <f t="shared" si="601"/>
        <v>-1066.92</v>
      </c>
    </row>
    <row r="7678" spans="1:11" x14ac:dyDescent="0.25">
      <c r="A7678" s="8">
        <v>7670</v>
      </c>
      <c r="B7678" s="8">
        <v>13</v>
      </c>
      <c r="C7678" s="8">
        <v>71675.399999999994</v>
      </c>
      <c r="D7678" s="8">
        <f t="shared" si="597"/>
        <v>71.675399999999996</v>
      </c>
      <c r="E7678" s="8">
        <v>72.838150999999996</v>
      </c>
      <c r="F7678" s="4">
        <f t="shared" si="598"/>
        <v>1.1627510000000001</v>
      </c>
      <c r="G7678" s="4">
        <f t="shared" si="599"/>
        <v>1.1627510000000001</v>
      </c>
      <c r="H7678" s="8">
        <f t="shared" si="600"/>
        <v>1.3519898880010002</v>
      </c>
      <c r="J7678" s="8">
        <v>-2308.7800000000002</v>
      </c>
      <c r="K7678" s="8">
        <f t="shared" si="601"/>
        <v>-2308.7800000000002</v>
      </c>
    </row>
    <row r="7679" spans="1:11" x14ac:dyDescent="0.25">
      <c r="A7679" s="8">
        <v>7671</v>
      </c>
      <c r="B7679" s="8">
        <v>14</v>
      </c>
      <c r="C7679" s="8">
        <v>82772.2</v>
      </c>
      <c r="D7679" s="8">
        <f t="shared" si="597"/>
        <v>82.772199999999998</v>
      </c>
      <c r="E7679" s="8">
        <v>84.693244000000007</v>
      </c>
      <c r="F7679" s="4">
        <f t="shared" si="598"/>
        <v>1.9210440000000091</v>
      </c>
      <c r="G7679" s="4">
        <f t="shared" si="599"/>
        <v>1.9210440000000091</v>
      </c>
      <c r="H7679" s="8">
        <f t="shared" si="600"/>
        <v>3.6904100499360348</v>
      </c>
      <c r="J7679" s="8">
        <v>94368.3</v>
      </c>
      <c r="K7679" s="8">
        <f t="shared" si="601"/>
        <v>94368.3</v>
      </c>
    </row>
    <row r="7680" spans="1:11" x14ac:dyDescent="0.25">
      <c r="A7680" s="8">
        <v>7672</v>
      </c>
      <c r="B7680" s="8">
        <v>15</v>
      </c>
      <c r="C7680" s="8">
        <v>58272.800000000003</v>
      </c>
      <c r="D7680" s="8">
        <f t="shared" si="597"/>
        <v>58.272800000000004</v>
      </c>
      <c r="E7680" s="8">
        <v>58.526353999999998</v>
      </c>
      <c r="F7680" s="4">
        <f t="shared" si="598"/>
        <v>0.25355399999999406</v>
      </c>
      <c r="G7680" s="4">
        <f t="shared" si="599"/>
        <v>0.25355399999999406</v>
      </c>
      <c r="H7680" s="8">
        <f t="shared" si="600"/>
        <v>6.4289630915996987E-2</v>
      </c>
      <c r="J7680" s="8">
        <v>112510</v>
      </c>
      <c r="K7680" s="8">
        <f t="shared" si="601"/>
        <v>112510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597"/>
        <v>-0.92471500000000006</v>
      </c>
      <c r="E7681" s="8">
        <v>-0.92471499999999995</v>
      </c>
      <c r="F7681" s="4">
        <f t="shared" si="598"/>
        <v>1.1102230246251565E-16</v>
      </c>
      <c r="G7681" s="4">
        <f t="shared" si="599"/>
        <v>1.1102230246251565E-16</v>
      </c>
      <c r="H7681" s="8">
        <f t="shared" si="600"/>
        <v>1.2325951644078309E-32</v>
      </c>
      <c r="J7681" s="8">
        <v>111747</v>
      </c>
      <c r="K7681" s="8">
        <f t="shared" si="601"/>
        <v>111747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597"/>
        <v>-0.61187499999999995</v>
      </c>
      <c r="E7682" s="8">
        <v>-0.61187499999999995</v>
      </c>
      <c r="F7682" s="4">
        <f t="shared" si="598"/>
        <v>0</v>
      </c>
      <c r="G7682" s="4">
        <f t="shared" si="599"/>
        <v>0</v>
      </c>
      <c r="H7682" s="8">
        <f t="shared" si="600"/>
        <v>0</v>
      </c>
      <c r="J7682" s="8">
        <v>110786</v>
      </c>
      <c r="K7682" s="8">
        <f t="shared" si="601"/>
        <v>110786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597"/>
        <v>-0.61187499999999995</v>
      </c>
      <c r="E7683" s="8">
        <v>-0.61187499999999995</v>
      </c>
      <c r="F7683" s="4">
        <f t="shared" si="598"/>
        <v>0</v>
      </c>
      <c r="G7683" s="4">
        <f t="shared" si="599"/>
        <v>0</v>
      </c>
      <c r="H7683" s="8">
        <f t="shared" si="600"/>
        <v>0</v>
      </c>
      <c r="J7683" s="8">
        <v>110262</v>
      </c>
      <c r="K7683" s="8">
        <f t="shared" si="601"/>
        <v>110262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597"/>
        <v>-0.61187499999999995</v>
      </c>
      <c r="E7684" s="8">
        <v>-0.61187499999999995</v>
      </c>
      <c r="F7684" s="4">
        <f t="shared" si="598"/>
        <v>0</v>
      </c>
      <c r="G7684" s="4">
        <f t="shared" si="599"/>
        <v>0</v>
      </c>
      <c r="H7684" s="8">
        <f t="shared" si="600"/>
        <v>0</v>
      </c>
      <c r="J7684" s="8">
        <v>110260</v>
      </c>
      <c r="K7684" s="8">
        <f t="shared" si="601"/>
        <v>110260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597"/>
        <v>-0.61187499999999995</v>
      </c>
      <c r="E7685" s="8">
        <v>-0.61187499999999995</v>
      </c>
      <c r="F7685" s="4">
        <f t="shared" si="598"/>
        <v>0</v>
      </c>
      <c r="G7685" s="4">
        <f t="shared" si="599"/>
        <v>0</v>
      </c>
      <c r="H7685" s="8">
        <f t="shared" si="600"/>
        <v>0</v>
      </c>
      <c r="J7685" s="8">
        <v>71953.8</v>
      </c>
      <c r="K7685" s="8">
        <f t="shared" si="601"/>
        <v>71953.8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597"/>
        <v>-0.61187499999999995</v>
      </c>
      <c r="E7686" s="8">
        <v>-0.61187499999999995</v>
      </c>
      <c r="F7686" s="4">
        <f t="shared" si="598"/>
        <v>0</v>
      </c>
      <c r="G7686" s="4">
        <f t="shared" si="599"/>
        <v>0</v>
      </c>
      <c r="H7686" s="8">
        <f t="shared" si="600"/>
        <v>0</v>
      </c>
      <c r="J7686" s="8">
        <v>-924.71500000000003</v>
      </c>
      <c r="K7686" s="8">
        <f t="shared" si="60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597"/>
        <v>-0.61187499999999995</v>
      </c>
      <c r="E7687" s="8">
        <v>-0.61187499999999995</v>
      </c>
      <c r="F7687" s="4">
        <f t="shared" si="598"/>
        <v>0</v>
      </c>
      <c r="G7687" s="4">
        <f t="shared" si="599"/>
        <v>0</v>
      </c>
      <c r="H7687" s="8">
        <f t="shared" si="600"/>
        <v>0</v>
      </c>
      <c r="J7687" s="8">
        <v>-611.875</v>
      </c>
      <c r="K7687" s="8">
        <f t="shared" si="60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597"/>
        <v>-0.61187499999999995</v>
      </c>
      <c r="E7688" s="8">
        <v>-0.61187499999999995</v>
      </c>
      <c r="F7688" s="4">
        <f t="shared" si="598"/>
        <v>0</v>
      </c>
      <c r="G7688" s="4">
        <f t="shared" si="599"/>
        <v>0</v>
      </c>
      <c r="H7688" s="8">
        <f t="shared" si="600"/>
        <v>0</v>
      </c>
      <c r="J7688" s="8">
        <v>-611.875</v>
      </c>
      <c r="K7688" s="8">
        <f t="shared" si="60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602">C7689/1000</f>
        <v>-0.61187499999999995</v>
      </c>
      <c r="E7689" s="8">
        <v>-0.61187499999999995</v>
      </c>
      <c r="F7689" s="4">
        <f t="shared" ref="F7689:F7752" si="603">(E7689- D7689)</f>
        <v>0</v>
      </c>
      <c r="G7689" s="4">
        <f t="shared" ref="G7689:G7752" si="604">ABS(F7689)</f>
        <v>0</v>
      </c>
      <c r="H7689" s="8">
        <f t="shared" ref="H7689:H7752" si="605">(G7689^2)</f>
        <v>0</v>
      </c>
      <c r="J7689" s="8">
        <v>-611.875</v>
      </c>
      <c r="K7689" s="8">
        <f t="shared" si="60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602"/>
        <v>-0.61187499999999995</v>
      </c>
      <c r="E7690" s="8">
        <v>-0.61187499999999995</v>
      </c>
      <c r="F7690" s="4">
        <f t="shared" si="603"/>
        <v>0</v>
      </c>
      <c r="G7690" s="4">
        <f t="shared" si="604"/>
        <v>0</v>
      </c>
      <c r="H7690" s="8">
        <f t="shared" si="605"/>
        <v>0</v>
      </c>
      <c r="J7690" s="8">
        <v>-611.875</v>
      </c>
      <c r="K7690" s="8">
        <f t="shared" si="60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602"/>
        <v>-0.61187499999999995</v>
      </c>
      <c r="E7691" s="8">
        <v>-0.61187499999999995</v>
      </c>
      <c r="F7691" s="4">
        <f t="shared" si="603"/>
        <v>0</v>
      </c>
      <c r="G7691" s="4">
        <f t="shared" si="604"/>
        <v>0</v>
      </c>
      <c r="H7691" s="8">
        <f t="shared" si="605"/>
        <v>0</v>
      </c>
      <c r="J7691" s="8">
        <v>-611.875</v>
      </c>
      <c r="K7691" s="8">
        <f t="shared" si="60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602"/>
        <v>-0.61187499999999995</v>
      </c>
      <c r="E7692" s="8">
        <v>-0.61187499999999995</v>
      </c>
      <c r="F7692" s="4">
        <f t="shared" si="603"/>
        <v>0</v>
      </c>
      <c r="G7692" s="4">
        <f t="shared" si="604"/>
        <v>0</v>
      </c>
      <c r="H7692" s="8">
        <f t="shared" si="605"/>
        <v>0</v>
      </c>
      <c r="J7692" s="8">
        <v>-611.875</v>
      </c>
      <c r="K7692" s="8">
        <f t="shared" si="60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602"/>
        <v>-0.61187499999999995</v>
      </c>
      <c r="E7693" s="8">
        <v>-0.61187499999999995</v>
      </c>
      <c r="F7693" s="4">
        <f t="shared" si="603"/>
        <v>0</v>
      </c>
      <c r="G7693" s="4">
        <f t="shared" si="604"/>
        <v>0</v>
      </c>
      <c r="H7693" s="8">
        <f t="shared" si="605"/>
        <v>0</v>
      </c>
      <c r="J7693" s="8">
        <v>-611.875</v>
      </c>
      <c r="K7693" s="8">
        <f t="shared" si="60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602"/>
        <v>-0.61187499999999995</v>
      </c>
      <c r="E7694" s="8">
        <v>-0.61187499999999995</v>
      </c>
      <c r="F7694" s="4">
        <f t="shared" si="603"/>
        <v>0</v>
      </c>
      <c r="G7694" s="4">
        <f t="shared" si="604"/>
        <v>0</v>
      </c>
      <c r="H7694" s="8">
        <f t="shared" si="605"/>
        <v>0</v>
      </c>
      <c r="J7694" s="8">
        <v>-611.875</v>
      </c>
      <c r="K7694" s="8">
        <f t="shared" si="60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602"/>
        <v>-1.0669200000000001</v>
      </c>
      <c r="E7695" s="8">
        <v>-1.0669150000000001</v>
      </c>
      <c r="F7695" s="4">
        <f t="shared" si="603"/>
        <v>5.000000000032756E-6</v>
      </c>
      <c r="G7695" s="4">
        <f t="shared" si="604"/>
        <v>5.000000000032756E-6</v>
      </c>
      <c r="H7695" s="8">
        <f t="shared" si="605"/>
        <v>2.5000000000327561E-11</v>
      </c>
      <c r="J7695" s="8">
        <v>-611.875</v>
      </c>
      <c r="K7695" s="8">
        <f t="shared" si="601"/>
        <v>-611.875</v>
      </c>
    </row>
    <row r="7696" spans="1:11" x14ac:dyDescent="0.25">
      <c r="A7696" s="8">
        <v>7688</v>
      </c>
      <c r="B7696" s="8">
        <v>7</v>
      </c>
      <c r="C7696" s="8">
        <v>-2457.19</v>
      </c>
      <c r="D7696" s="8">
        <f t="shared" si="602"/>
        <v>-2.4571900000000002</v>
      </c>
      <c r="E7696" s="8">
        <v>-2.4583529999999998</v>
      </c>
      <c r="F7696" s="4">
        <f t="shared" si="603"/>
        <v>-1.162999999999581E-3</v>
      </c>
      <c r="G7696" s="4">
        <f t="shared" si="604"/>
        <v>1.162999999999581E-3</v>
      </c>
      <c r="H7696" s="8">
        <f t="shared" si="605"/>
        <v>1.3525689999990255E-6</v>
      </c>
      <c r="J7696" s="8">
        <v>-611.875</v>
      </c>
      <c r="K7696" s="8">
        <f t="shared" si="601"/>
        <v>-611.875</v>
      </c>
    </row>
    <row r="7697" spans="1:11" x14ac:dyDescent="0.25">
      <c r="A7697" s="8">
        <v>7689</v>
      </c>
      <c r="B7697" s="8">
        <v>8</v>
      </c>
      <c r="C7697" s="8">
        <v>85569.4</v>
      </c>
      <c r="D7697" s="8">
        <f t="shared" si="602"/>
        <v>85.569399999999987</v>
      </c>
      <c r="E7697" s="8">
        <v>84.039139000000006</v>
      </c>
      <c r="F7697" s="4">
        <f t="shared" si="603"/>
        <v>-1.5302609999999817</v>
      </c>
      <c r="G7697" s="4">
        <f t="shared" si="604"/>
        <v>1.5302609999999817</v>
      </c>
      <c r="H7697" s="8">
        <f t="shared" si="605"/>
        <v>2.341698728120944</v>
      </c>
      <c r="J7697" s="8">
        <v>-611.875</v>
      </c>
      <c r="K7697" s="8">
        <f t="shared" si="601"/>
        <v>-611.875</v>
      </c>
    </row>
    <row r="7698" spans="1:11" x14ac:dyDescent="0.25">
      <c r="A7698" s="8">
        <v>7690</v>
      </c>
      <c r="B7698" s="8">
        <v>9</v>
      </c>
      <c r="C7698" s="8">
        <v>112654</v>
      </c>
      <c r="D7698" s="8">
        <f t="shared" si="602"/>
        <v>112.654</v>
      </c>
      <c r="E7698" s="8">
        <v>112.898229</v>
      </c>
      <c r="F7698" s="4">
        <f t="shared" si="603"/>
        <v>0.24422900000000425</v>
      </c>
      <c r="G7698" s="4">
        <f t="shared" si="604"/>
        <v>0.24422900000000425</v>
      </c>
      <c r="H7698" s="8">
        <f t="shared" si="605"/>
        <v>5.9647804441002074E-2</v>
      </c>
      <c r="J7698" s="8">
        <v>-611.875</v>
      </c>
      <c r="K7698" s="8">
        <f t="shared" si="601"/>
        <v>-611.875</v>
      </c>
    </row>
    <row r="7699" spans="1:11" x14ac:dyDescent="0.25">
      <c r="A7699" s="8">
        <v>7691</v>
      </c>
      <c r="B7699" s="8">
        <v>10</v>
      </c>
      <c r="C7699" s="8">
        <v>111848</v>
      </c>
      <c r="D7699" s="8">
        <f t="shared" si="602"/>
        <v>111.848</v>
      </c>
      <c r="E7699" s="8">
        <v>112.005487</v>
      </c>
      <c r="F7699" s="4">
        <f t="shared" si="603"/>
        <v>0.15748700000000326</v>
      </c>
      <c r="G7699" s="4">
        <f t="shared" si="604"/>
        <v>0.15748700000000326</v>
      </c>
      <c r="H7699" s="8">
        <f t="shared" si="605"/>
        <v>2.4802155169001028E-2</v>
      </c>
      <c r="J7699" s="8">
        <v>-611.875</v>
      </c>
      <c r="K7699" s="8">
        <f t="shared" si="601"/>
        <v>-611.875</v>
      </c>
    </row>
    <row r="7700" spans="1:11" x14ac:dyDescent="0.25">
      <c r="A7700" s="8">
        <v>7692</v>
      </c>
      <c r="B7700" s="8">
        <v>11</v>
      </c>
      <c r="C7700" s="8">
        <v>111019</v>
      </c>
      <c r="D7700" s="8">
        <f t="shared" si="602"/>
        <v>111.01900000000001</v>
      </c>
      <c r="E7700" s="8">
        <v>111.278153</v>
      </c>
      <c r="F7700" s="4">
        <f t="shared" si="603"/>
        <v>0.25915299999999775</v>
      </c>
      <c r="G7700" s="4">
        <f t="shared" si="604"/>
        <v>0.25915299999999775</v>
      </c>
      <c r="H7700" s="8">
        <f t="shared" si="605"/>
        <v>6.7160277408998825E-2</v>
      </c>
      <c r="J7700" s="8">
        <v>-1066.92</v>
      </c>
      <c r="K7700" s="8">
        <f t="shared" si="601"/>
        <v>-1066.92</v>
      </c>
    </row>
    <row r="7701" spans="1:11" x14ac:dyDescent="0.25">
      <c r="A7701" s="8">
        <v>7693</v>
      </c>
      <c r="B7701" s="8">
        <v>12</v>
      </c>
      <c r="C7701" s="8">
        <v>110183</v>
      </c>
      <c r="D7701" s="8">
        <f t="shared" si="602"/>
        <v>110.18300000000001</v>
      </c>
      <c r="E7701" s="8">
        <v>110.287958</v>
      </c>
      <c r="F7701" s="4">
        <f t="shared" si="603"/>
        <v>0.10495799999999633</v>
      </c>
      <c r="G7701" s="4">
        <f t="shared" si="604"/>
        <v>0.10495799999999633</v>
      </c>
      <c r="H7701" s="8">
        <f t="shared" si="605"/>
        <v>1.101618176399923E-2</v>
      </c>
      <c r="J7701" s="8">
        <v>-2477.25</v>
      </c>
      <c r="K7701" s="8">
        <f t="shared" si="601"/>
        <v>-2477.25</v>
      </c>
    </row>
    <row r="7702" spans="1:11" x14ac:dyDescent="0.25">
      <c r="A7702" s="8">
        <v>7694</v>
      </c>
      <c r="B7702" s="8">
        <v>13</v>
      </c>
      <c r="C7702" s="8">
        <v>109686</v>
      </c>
      <c r="D7702" s="8">
        <f t="shared" si="602"/>
        <v>109.68600000000001</v>
      </c>
      <c r="E7702" s="8">
        <v>110.16160000000001</v>
      </c>
      <c r="F7702" s="4">
        <f t="shared" si="603"/>
        <v>0.47560000000000002</v>
      </c>
      <c r="G7702" s="4">
        <f t="shared" si="604"/>
        <v>0.47560000000000002</v>
      </c>
      <c r="H7702" s="8">
        <f t="shared" si="605"/>
        <v>0.22619536000000001</v>
      </c>
      <c r="J7702" s="8">
        <v>107757</v>
      </c>
      <c r="K7702" s="8">
        <f t="shared" si="601"/>
        <v>107757</v>
      </c>
    </row>
    <row r="7703" spans="1:11" x14ac:dyDescent="0.25">
      <c r="A7703" s="8">
        <v>7695</v>
      </c>
      <c r="B7703" s="8">
        <v>14</v>
      </c>
      <c r="C7703" s="8">
        <v>101814</v>
      </c>
      <c r="D7703" s="8">
        <f t="shared" si="602"/>
        <v>101.81399999999999</v>
      </c>
      <c r="E7703" s="8">
        <v>104.04474999999999</v>
      </c>
      <c r="F7703" s="4">
        <f t="shared" si="603"/>
        <v>2.2307500000000005</v>
      </c>
      <c r="G7703" s="4">
        <f t="shared" si="604"/>
        <v>2.2307500000000005</v>
      </c>
      <c r="H7703" s="8">
        <f t="shared" si="605"/>
        <v>4.9762455625000017</v>
      </c>
      <c r="J7703" s="8">
        <v>113285</v>
      </c>
      <c r="K7703" s="8">
        <f t="shared" si="601"/>
        <v>113285</v>
      </c>
    </row>
    <row r="7704" spans="1:11" x14ac:dyDescent="0.25">
      <c r="A7704" s="8">
        <v>7696</v>
      </c>
      <c r="B7704" s="8">
        <v>15</v>
      </c>
      <c r="C7704" s="8">
        <v>48685.1</v>
      </c>
      <c r="D7704" s="8">
        <f t="shared" si="602"/>
        <v>48.685099999999998</v>
      </c>
      <c r="E7704" s="8">
        <v>48.681379</v>
      </c>
      <c r="F7704" s="4">
        <f t="shared" si="603"/>
        <v>-3.7209999999987531E-3</v>
      </c>
      <c r="G7704" s="4">
        <f t="shared" si="604"/>
        <v>3.7209999999987531E-3</v>
      </c>
      <c r="H7704" s="8">
        <f t="shared" si="605"/>
        <v>1.3845840999990721E-5</v>
      </c>
      <c r="J7704" s="8">
        <v>112145</v>
      </c>
      <c r="K7704" s="8">
        <f t="shared" si="601"/>
        <v>112145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602"/>
        <v>-0.92471500000000006</v>
      </c>
      <c r="E7705" s="8">
        <v>-0.92471499999999995</v>
      </c>
      <c r="F7705" s="4">
        <f t="shared" si="603"/>
        <v>1.1102230246251565E-16</v>
      </c>
      <c r="G7705" s="4">
        <f t="shared" si="604"/>
        <v>1.1102230246251565E-16</v>
      </c>
      <c r="H7705" s="8">
        <f t="shared" si="605"/>
        <v>1.2325951644078309E-32</v>
      </c>
      <c r="J7705" s="8">
        <v>111458</v>
      </c>
      <c r="K7705" s="8">
        <f t="shared" si="601"/>
        <v>111458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602"/>
        <v>-0.61187499999999995</v>
      </c>
      <c r="E7706" s="8">
        <v>-0.61187499999999995</v>
      </c>
      <c r="F7706" s="4">
        <f t="shared" si="603"/>
        <v>0</v>
      </c>
      <c r="G7706" s="4">
        <f t="shared" si="604"/>
        <v>0</v>
      </c>
      <c r="H7706" s="8">
        <f t="shared" si="605"/>
        <v>0</v>
      </c>
      <c r="J7706" s="8">
        <v>110556</v>
      </c>
      <c r="K7706" s="8">
        <f t="shared" si="601"/>
        <v>110556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602"/>
        <v>-0.61187499999999995</v>
      </c>
      <c r="E7707" s="8">
        <v>-0.61187499999999995</v>
      </c>
      <c r="F7707" s="4">
        <f t="shared" si="603"/>
        <v>0</v>
      </c>
      <c r="G7707" s="4">
        <f t="shared" si="604"/>
        <v>0</v>
      </c>
      <c r="H7707" s="8">
        <f t="shared" si="605"/>
        <v>0</v>
      </c>
      <c r="J7707" s="8">
        <v>72942.2</v>
      </c>
      <c r="K7707" s="8">
        <f t="shared" si="601"/>
        <v>72942.2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602"/>
        <v>-0.61187499999999995</v>
      </c>
      <c r="E7708" s="8">
        <v>-0.61187499999999995</v>
      </c>
      <c r="F7708" s="4">
        <f t="shared" si="603"/>
        <v>0</v>
      </c>
      <c r="G7708" s="4">
        <f t="shared" si="604"/>
        <v>0</v>
      </c>
      <c r="H7708" s="8">
        <f t="shared" si="605"/>
        <v>0</v>
      </c>
      <c r="J7708" s="8">
        <v>84777</v>
      </c>
      <c r="K7708" s="8">
        <f t="shared" si="601"/>
        <v>84777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602"/>
        <v>-0.61187499999999995</v>
      </c>
      <c r="E7709" s="8">
        <v>-0.61187499999999995</v>
      </c>
      <c r="F7709" s="4">
        <f t="shared" si="603"/>
        <v>0</v>
      </c>
      <c r="G7709" s="4">
        <f t="shared" si="604"/>
        <v>0</v>
      </c>
      <c r="H7709" s="8">
        <f t="shared" si="605"/>
        <v>0</v>
      </c>
      <c r="J7709" s="8">
        <v>58659.6</v>
      </c>
      <c r="K7709" s="8">
        <f t="shared" si="601"/>
        <v>58659.6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602"/>
        <v>-0.61187499999999995</v>
      </c>
      <c r="E7710" s="8">
        <v>-0.61187499999999995</v>
      </c>
      <c r="F7710" s="4">
        <f t="shared" si="603"/>
        <v>0</v>
      </c>
      <c r="G7710" s="4">
        <f t="shared" si="604"/>
        <v>0</v>
      </c>
      <c r="H7710" s="8">
        <f t="shared" si="605"/>
        <v>0</v>
      </c>
      <c r="J7710" s="8">
        <v>-924.71500000000003</v>
      </c>
      <c r="K7710" s="8">
        <f t="shared" si="60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602"/>
        <v>-0.61187499999999995</v>
      </c>
      <c r="E7711" s="8">
        <v>-0.61187499999999995</v>
      </c>
      <c r="F7711" s="4">
        <f t="shared" si="603"/>
        <v>0</v>
      </c>
      <c r="G7711" s="4">
        <f t="shared" si="604"/>
        <v>0</v>
      </c>
      <c r="H7711" s="8">
        <f t="shared" si="605"/>
        <v>0</v>
      </c>
      <c r="J7711" s="8">
        <v>-611.875</v>
      </c>
      <c r="K7711" s="8">
        <f t="shared" si="60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602"/>
        <v>-0.61187499999999995</v>
      </c>
      <c r="E7712" s="8">
        <v>-0.61187499999999995</v>
      </c>
      <c r="F7712" s="4">
        <f t="shared" si="603"/>
        <v>0</v>
      </c>
      <c r="G7712" s="4">
        <f t="shared" si="604"/>
        <v>0</v>
      </c>
      <c r="H7712" s="8">
        <f t="shared" si="605"/>
        <v>0</v>
      </c>
      <c r="J7712" s="8">
        <v>-611.875</v>
      </c>
      <c r="K7712" s="8">
        <f t="shared" si="60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602"/>
        <v>-0.61187499999999995</v>
      </c>
      <c r="E7713" s="8">
        <v>-0.61187499999999995</v>
      </c>
      <c r="F7713" s="4">
        <f t="shared" si="603"/>
        <v>0</v>
      </c>
      <c r="G7713" s="4">
        <f t="shared" si="604"/>
        <v>0</v>
      </c>
      <c r="H7713" s="8">
        <f t="shared" si="605"/>
        <v>0</v>
      </c>
      <c r="J7713" s="8">
        <v>-611.875</v>
      </c>
      <c r="K7713" s="8">
        <f t="shared" si="60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602"/>
        <v>-0.61187499999999995</v>
      </c>
      <c r="E7714" s="8">
        <v>-0.61187499999999995</v>
      </c>
      <c r="F7714" s="4">
        <f t="shared" si="603"/>
        <v>0</v>
      </c>
      <c r="G7714" s="4">
        <f t="shared" si="604"/>
        <v>0</v>
      </c>
      <c r="H7714" s="8">
        <f t="shared" si="605"/>
        <v>0</v>
      </c>
      <c r="J7714" s="8">
        <v>-611.875</v>
      </c>
      <c r="K7714" s="8">
        <f t="shared" si="60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602"/>
        <v>-0.61187499999999995</v>
      </c>
      <c r="E7715" s="8">
        <v>-0.61187499999999995</v>
      </c>
      <c r="F7715" s="4">
        <f t="shared" si="603"/>
        <v>0</v>
      </c>
      <c r="G7715" s="4">
        <f t="shared" si="604"/>
        <v>0</v>
      </c>
      <c r="H7715" s="8">
        <f t="shared" si="605"/>
        <v>0</v>
      </c>
      <c r="J7715" s="8">
        <v>-611.875</v>
      </c>
      <c r="K7715" s="8">
        <f t="shared" si="60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602"/>
        <v>-0.61187499999999995</v>
      </c>
      <c r="E7716" s="8">
        <v>-0.61187499999999995</v>
      </c>
      <c r="F7716" s="4">
        <f t="shared" si="603"/>
        <v>0</v>
      </c>
      <c r="G7716" s="4">
        <f t="shared" si="604"/>
        <v>0</v>
      </c>
      <c r="H7716" s="8">
        <f t="shared" si="605"/>
        <v>0</v>
      </c>
      <c r="J7716" s="8">
        <v>-611.875</v>
      </c>
      <c r="K7716" s="8">
        <f t="shared" si="60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602"/>
        <v>-0.61187499999999995</v>
      </c>
      <c r="E7717" s="8">
        <v>-0.61187499999999995</v>
      </c>
      <c r="F7717" s="4">
        <f t="shared" si="603"/>
        <v>0</v>
      </c>
      <c r="G7717" s="4">
        <f t="shared" si="604"/>
        <v>0</v>
      </c>
      <c r="H7717" s="8">
        <f t="shared" si="605"/>
        <v>0</v>
      </c>
      <c r="J7717" s="8">
        <v>-611.875</v>
      </c>
      <c r="K7717" s="8">
        <f t="shared" si="60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602"/>
        <v>-0.61187499999999995</v>
      </c>
      <c r="E7718" s="8">
        <v>-0.61187499999999995</v>
      </c>
      <c r="F7718" s="4">
        <f t="shared" si="603"/>
        <v>0</v>
      </c>
      <c r="G7718" s="4">
        <f t="shared" si="604"/>
        <v>0</v>
      </c>
      <c r="H7718" s="8">
        <f t="shared" si="605"/>
        <v>0</v>
      </c>
      <c r="J7718" s="8">
        <v>-611.875</v>
      </c>
      <c r="K7718" s="8">
        <f t="shared" si="60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602"/>
        <v>-1.0669200000000001</v>
      </c>
      <c r="E7719" s="8">
        <v>-1.0669150000000001</v>
      </c>
      <c r="F7719" s="4">
        <f t="shared" si="603"/>
        <v>5.000000000032756E-6</v>
      </c>
      <c r="G7719" s="4">
        <f t="shared" si="604"/>
        <v>5.000000000032756E-6</v>
      </c>
      <c r="H7719" s="8">
        <f t="shared" si="605"/>
        <v>2.5000000000327561E-11</v>
      </c>
      <c r="J7719" s="8">
        <v>-611.875</v>
      </c>
      <c r="K7719" s="8">
        <f t="shared" si="601"/>
        <v>-611.875</v>
      </c>
    </row>
    <row r="7720" spans="1:11" x14ac:dyDescent="0.25">
      <c r="A7720" s="8">
        <v>7712</v>
      </c>
      <c r="B7720" s="8">
        <v>7</v>
      </c>
      <c r="C7720" s="8">
        <v>-2882.74</v>
      </c>
      <c r="D7720" s="8">
        <f t="shared" si="602"/>
        <v>-2.8827399999999996</v>
      </c>
      <c r="E7720" s="8">
        <v>-2.8838170000000001</v>
      </c>
      <c r="F7720" s="4">
        <f t="shared" si="603"/>
        <v>-1.0770000000004387E-3</v>
      </c>
      <c r="G7720" s="4">
        <f t="shared" si="604"/>
        <v>1.0770000000004387E-3</v>
      </c>
      <c r="H7720" s="8">
        <f t="shared" si="605"/>
        <v>1.1599290000009449E-6</v>
      </c>
      <c r="J7720" s="8">
        <v>-611.875</v>
      </c>
      <c r="K7720" s="8">
        <f t="shared" si="601"/>
        <v>-611.875</v>
      </c>
    </row>
    <row r="7721" spans="1:11" x14ac:dyDescent="0.25">
      <c r="A7721" s="8">
        <v>7713</v>
      </c>
      <c r="B7721" s="8">
        <v>8</v>
      </c>
      <c r="C7721" s="8">
        <v>42698.6</v>
      </c>
      <c r="D7721" s="8">
        <f t="shared" si="602"/>
        <v>42.698599999999999</v>
      </c>
      <c r="E7721" s="8">
        <v>41.384256000000001</v>
      </c>
      <c r="F7721" s="4">
        <f t="shared" si="603"/>
        <v>-1.3143439999999984</v>
      </c>
      <c r="G7721" s="4">
        <f t="shared" si="604"/>
        <v>1.3143439999999984</v>
      </c>
      <c r="H7721" s="8">
        <f t="shared" si="605"/>
        <v>1.7275001503359959</v>
      </c>
      <c r="J7721" s="8">
        <v>-611.875</v>
      </c>
      <c r="K7721" s="8">
        <f t="shared" si="601"/>
        <v>-611.875</v>
      </c>
    </row>
    <row r="7722" spans="1:11" x14ac:dyDescent="0.25">
      <c r="A7722" s="8">
        <v>7714</v>
      </c>
      <c r="B7722" s="8">
        <v>9</v>
      </c>
      <c r="C7722" s="8">
        <v>104557</v>
      </c>
      <c r="D7722" s="8">
        <f t="shared" si="602"/>
        <v>104.557</v>
      </c>
      <c r="E7722" s="8">
        <v>103.752005</v>
      </c>
      <c r="F7722" s="4">
        <f t="shared" si="603"/>
        <v>-0.80499500000000523</v>
      </c>
      <c r="G7722" s="4">
        <f t="shared" si="604"/>
        <v>0.80499500000000523</v>
      </c>
      <c r="H7722" s="8">
        <f t="shared" si="605"/>
        <v>0.64801695002500848</v>
      </c>
      <c r="J7722" s="8">
        <v>-611.875</v>
      </c>
      <c r="K7722" s="8">
        <f t="shared" si="601"/>
        <v>-611.875</v>
      </c>
    </row>
    <row r="7723" spans="1:11" x14ac:dyDescent="0.25">
      <c r="A7723" s="8">
        <v>7715</v>
      </c>
      <c r="B7723" s="8">
        <v>10</v>
      </c>
      <c r="C7723" s="8">
        <v>110617</v>
      </c>
      <c r="D7723" s="8">
        <f t="shared" si="602"/>
        <v>110.617</v>
      </c>
      <c r="E7723" s="8">
        <v>110.95545300000001</v>
      </c>
      <c r="F7723" s="4">
        <f t="shared" si="603"/>
        <v>0.33845300000000123</v>
      </c>
      <c r="G7723" s="4">
        <f t="shared" si="604"/>
        <v>0.33845300000000123</v>
      </c>
      <c r="H7723" s="8">
        <f t="shared" si="605"/>
        <v>0.11455043320900082</v>
      </c>
      <c r="J7723" s="8">
        <v>-611.875</v>
      </c>
      <c r="K7723" s="8">
        <f t="shared" si="601"/>
        <v>-611.875</v>
      </c>
    </row>
    <row r="7724" spans="1:11" x14ac:dyDescent="0.25">
      <c r="A7724" s="8">
        <v>7716</v>
      </c>
      <c r="B7724" s="8">
        <v>11</v>
      </c>
      <c r="C7724" s="8">
        <v>110197</v>
      </c>
      <c r="D7724" s="8">
        <f t="shared" si="602"/>
        <v>110.197</v>
      </c>
      <c r="E7724" s="8">
        <v>110.56227199999999</v>
      </c>
      <c r="F7724" s="4">
        <f t="shared" si="603"/>
        <v>0.36527199999999027</v>
      </c>
      <c r="G7724" s="4">
        <f t="shared" si="604"/>
        <v>0.36527199999999027</v>
      </c>
      <c r="H7724" s="8">
        <f t="shared" si="605"/>
        <v>0.1334236339839929</v>
      </c>
      <c r="J7724" s="8">
        <v>-1066.92</v>
      </c>
      <c r="K7724" s="8">
        <f t="shared" ref="K7724:K7787" si="606">J7724</f>
        <v>-1066.92</v>
      </c>
    </row>
    <row r="7725" spans="1:11" x14ac:dyDescent="0.25">
      <c r="A7725" s="8">
        <v>7717</v>
      </c>
      <c r="B7725" s="8">
        <v>12</v>
      </c>
      <c r="C7725" s="8">
        <v>109801</v>
      </c>
      <c r="D7725" s="8">
        <f t="shared" si="602"/>
        <v>109.801</v>
      </c>
      <c r="E7725" s="8">
        <v>110.124641</v>
      </c>
      <c r="F7725" s="4">
        <f t="shared" si="603"/>
        <v>0.32364099999999496</v>
      </c>
      <c r="G7725" s="4">
        <f t="shared" si="604"/>
        <v>0.32364099999999496</v>
      </c>
      <c r="H7725" s="8">
        <f t="shared" si="605"/>
        <v>0.10474349688099674</v>
      </c>
      <c r="J7725" s="8">
        <v>-2458.2399999999998</v>
      </c>
      <c r="K7725" s="8">
        <f t="shared" si="606"/>
        <v>-2458.2399999999998</v>
      </c>
    </row>
    <row r="7726" spans="1:11" x14ac:dyDescent="0.25">
      <c r="A7726" s="8">
        <v>7718</v>
      </c>
      <c r="B7726" s="8">
        <v>13</v>
      </c>
      <c r="C7726" s="8">
        <v>109746</v>
      </c>
      <c r="D7726" s="8">
        <f t="shared" si="602"/>
        <v>109.746</v>
      </c>
      <c r="E7726" s="8">
        <v>110.124008</v>
      </c>
      <c r="F7726" s="4">
        <f t="shared" si="603"/>
        <v>0.37800800000000834</v>
      </c>
      <c r="G7726" s="4">
        <f t="shared" si="604"/>
        <v>0.37800800000000834</v>
      </c>
      <c r="H7726" s="8">
        <f t="shared" si="605"/>
        <v>0.14289004806400629</v>
      </c>
      <c r="J7726" s="8">
        <v>84000.5</v>
      </c>
      <c r="K7726" s="8">
        <f t="shared" si="606"/>
        <v>84000.5</v>
      </c>
    </row>
    <row r="7727" spans="1:11" x14ac:dyDescent="0.25">
      <c r="A7727" s="8">
        <v>7719</v>
      </c>
      <c r="B7727" s="8">
        <v>14</v>
      </c>
      <c r="C7727" s="8">
        <v>56427.4</v>
      </c>
      <c r="D7727" s="8">
        <f t="shared" si="602"/>
        <v>56.427399999999999</v>
      </c>
      <c r="E7727" s="8">
        <v>57.762269000000003</v>
      </c>
      <c r="F7727" s="4">
        <f t="shared" si="603"/>
        <v>1.3348690000000047</v>
      </c>
      <c r="G7727" s="4">
        <f t="shared" si="604"/>
        <v>1.3348690000000047</v>
      </c>
      <c r="H7727" s="8">
        <f t="shared" si="605"/>
        <v>1.7818752471610126</v>
      </c>
      <c r="J7727" s="8">
        <v>112846</v>
      </c>
      <c r="K7727" s="8">
        <f t="shared" si="606"/>
        <v>112846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602"/>
        <v>-0.92471500000000006</v>
      </c>
      <c r="E7728" s="8">
        <v>-0.92471499999999995</v>
      </c>
      <c r="F7728" s="4">
        <f t="shared" si="603"/>
        <v>1.1102230246251565E-16</v>
      </c>
      <c r="G7728" s="4">
        <f t="shared" si="604"/>
        <v>1.1102230246251565E-16</v>
      </c>
      <c r="H7728" s="8">
        <f t="shared" si="605"/>
        <v>1.2325951644078309E-32</v>
      </c>
      <c r="J7728" s="8">
        <v>111904</v>
      </c>
      <c r="K7728" s="8">
        <f t="shared" si="606"/>
        <v>111904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602"/>
        <v>-0.92471500000000006</v>
      </c>
      <c r="E7729" s="8">
        <v>-0.92471499999999995</v>
      </c>
      <c r="F7729" s="4">
        <f t="shared" si="603"/>
        <v>1.1102230246251565E-16</v>
      </c>
      <c r="G7729" s="4">
        <f t="shared" si="604"/>
        <v>1.1102230246251565E-16</v>
      </c>
      <c r="H7729" s="8">
        <f t="shared" si="605"/>
        <v>1.2325951644078309E-32</v>
      </c>
      <c r="J7729" s="8">
        <v>111185</v>
      </c>
      <c r="K7729" s="8">
        <f t="shared" si="606"/>
        <v>111185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602"/>
        <v>-0.61187499999999995</v>
      </c>
      <c r="E7730" s="8">
        <v>-0.61187499999999995</v>
      </c>
      <c r="F7730" s="4">
        <f t="shared" si="603"/>
        <v>0</v>
      </c>
      <c r="G7730" s="4">
        <f t="shared" si="604"/>
        <v>0</v>
      </c>
      <c r="H7730" s="8">
        <f t="shared" si="605"/>
        <v>0</v>
      </c>
      <c r="J7730" s="8">
        <v>110225</v>
      </c>
      <c r="K7730" s="8">
        <f t="shared" si="606"/>
        <v>110225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602"/>
        <v>-0.61187499999999995</v>
      </c>
      <c r="E7731" s="8">
        <v>-0.61187499999999995</v>
      </c>
      <c r="F7731" s="4">
        <f t="shared" si="603"/>
        <v>0</v>
      </c>
      <c r="G7731" s="4">
        <f t="shared" si="604"/>
        <v>0</v>
      </c>
      <c r="H7731" s="8">
        <f t="shared" si="605"/>
        <v>0</v>
      </c>
      <c r="J7731" s="8">
        <v>110109</v>
      </c>
      <c r="K7731" s="8">
        <f t="shared" si="606"/>
        <v>110109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602"/>
        <v>-0.61187499999999995</v>
      </c>
      <c r="E7732" s="8">
        <v>-0.61187499999999995</v>
      </c>
      <c r="F7732" s="4">
        <f t="shared" si="603"/>
        <v>0</v>
      </c>
      <c r="G7732" s="4">
        <f t="shared" si="604"/>
        <v>0</v>
      </c>
      <c r="H7732" s="8">
        <f t="shared" si="605"/>
        <v>0</v>
      </c>
      <c r="J7732" s="8">
        <v>104022</v>
      </c>
      <c r="K7732" s="8">
        <f t="shared" si="606"/>
        <v>104022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602"/>
        <v>-0.61187499999999995</v>
      </c>
      <c r="E7733" s="8">
        <v>-0.61187499999999995</v>
      </c>
      <c r="F7733" s="4">
        <f t="shared" si="603"/>
        <v>0</v>
      </c>
      <c r="G7733" s="4">
        <f t="shared" si="604"/>
        <v>0</v>
      </c>
      <c r="H7733" s="8">
        <f t="shared" si="605"/>
        <v>0</v>
      </c>
      <c r="J7733" s="8">
        <v>48810.2</v>
      </c>
      <c r="K7733" s="8">
        <f t="shared" si="606"/>
        <v>48810.2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602"/>
        <v>-0.61187499999999995</v>
      </c>
      <c r="E7734" s="8">
        <v>-0.61187499999999995</v>
      </c>
      <c r="F7734" s="4">
        <f t="shared" si="603"/>
        <v>0</v>
      </c>
      <c r="G7734" s="4">
        <f t="shared" si="604"/>
        <v>0</v>
      </c>
      <c r="H7734" s="8">
        <f t="shared" si="605"/>
        <v>0</v>
      </c>
      <c r="J7734" s="8">
        <v>-924.71500000000003</v>
      </c>
      <c r="K7734" s="8">
        <f t="shared" si="606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602"/>
        <v>-0.61187499999999995</v>
      </c>
      <c r="E7735" s="8">
        <v>-0.61187499999999995</v>
      </c>
      <c r="F7735" s="4">
        <f t="shared" si="603"/>
        <v>0</v>
      </c>
      <c r="G7735" s="4">
        <f t="shared" si="604"/>
        <v>0</v>
      </c>
      <c r="H7735" s="8">
        <f t="shared" si="605"/>
        <v>0</v>
      </c>
      <c r="J7735" s="8">
        <v>-611.875</v>
      </c>
      <c r="K7735" s="8">
        <f t="shared" si="606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602"/>
        <v>-0.61187499999999995</v>
      </c>
      <c r="E7736" s="8">
        <v>-0.61187499999999995</v>
      </c>
      <c r="F7736" s="4">
        <f t="shared" si="603"/>
        <v>0</v>
      </c>
      <c r="G7736" s="4">
        <f t="shared" si="604"/>
        <v>0</v>
      </c>
      <c r="H7736" s="8">
        <f t="shared" si="605"/>
        <v>0</v>
      </c>
      <c r="J7736" s="8">
        <v>-611.875</v>
      </c>
      <c r="K7736" s="8">
        <f t="shared" si="606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602"/>
        <v>-0.61187499999999995</v>
      </c>
      <c r="E7737" s="8">
        <v>-0.61187499999999995</v>
      </c>
      <c r="F7737" s="4">
        <f t="shared" si="603"/>
        <v>0</v>
      </c>
      <c r="G7737" s="4">
        <f t="shared" si="604"/>
        <v>0</v>
      </c>
      <c r="H7737" s="8">
        <f t="shared" si="605"/>
        <v>0</v>
      </c>
      <c r="J7737" s="8">
        <v>-611.875</v>
      </c>
      <c r="K7737" s="8">
        <f t="shared" si="606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602"/>
        <v>-0.61187499999999995</v>
      </c>
      <c r="E7738" s="8">
        <v>-0.61187499999999995</v>
      </c>
      <c r="F7738" s="4">
        <f t="shared" si="603"/>
        <v>0</v>
      </c>
      <c r="G7738" s="4">
        <f t="shared" si="604"/>
        <v>0</v>
      </c>
      <c r="H7738" s="8">
        <f t="shared" si="605"/>
        <v>0</v>
      </c>
      <c r="J7738" s="8">
        <v>-611.875</v>
      </c>
      <c r="K7738" s="8">
        <f t="shared" si="606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602"/>
        <v>-0.61187499999999995</v>
      </c>
      <c r="E7739" s="8">
        <v>-0.61187499999999995</v>
      </c>
      <c r="F7739" s="4">
        <f t="shared" si="603"/>
        <v>0</v>
      </c>
      <c r="G7739" s="4">
        <f t="shared" si="604"/>
        <v>0</v>
      </c>
      <c r="H7739" s="8">
        <f t="shared" si="605"/>
        <v>0</v>
      </c>
      <c r="J7739" s="8">
        <v>-611.875</v>
      </c>
      <c r="K7739" s="8">
        <f t="shared" si="606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602"/>
        <v>-0.61187499999999995</v>
      </c>
      <c r="E7740" s="8">
        <v>-0.61187499999999995</v>
      </c>
      <c r="F7740" s="4">
        <f t="shared" si="603"/>
        <v>0</v>
      </c>
      <c r="G7740" s="4">
        <f t="shared" si="604"/>
        <v>0</v>
      </c>
      <c r="H7740" s="8">
        <f t="shared" si="605"/>
        <v>0</v>
      </c>
      <c r="J7740" s="8">
        <v>-611.875</v>
      </c>
      <c r="K7740" s="8">
        <f t="shared" si="606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602"/>
        <v>-0.61187499999999995</v>
      </c>
      <c r="E7741" s="8">
        <v>-0.61187499999999995</v>
      </c>
      <c r="F7741" s="4">
        <f t="shared" si="603"/>
        <v>0</v>
      </c>
      <c r="G7741" s="4">
        <f t="shared" si="604"/>
        <v>0</v>
      </c>
      <c r="H7741" s="8">
        <f t="shared" si="605"/>
        <v>0</v>
      </c>
      <c r="J7741" s="8">
        <v>-611.875</v>
      </c>
      <c r="K7741" s="8">
        <f t="shared" si="606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602"/>
        <v>-0.61187499999999995</v>
      </c>
      <c r="E7742" s="8">
        <v>-0.61187499999999995</v>
      </c>
      <c r="F7742" s="4">
        <f t="shared" si="603"/>
        <v>0</v>
      </c>
      <c r="G7742" s="4">
        <f t="shared" si="604"/>
        <v>0</v>
      </c>
      <c r="H7742" s="8">
        <f t="shared" si="605"/>
        <v>0</v>
      </c>
      <c r="J7742" s="8">
        <v>-611.875</v>
      </c>
      <c r="K7742" s="8">
        <f t="shared" si="606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602"/>
        <v>-1.0669200000000001</v>
      </c>
      <c r="E7743" s="8">
        <v>-1.0669150000000001</v>
      </c>
      <c r="F7743" s="4">
        <f t="shared" si="603"/>
        <v>5.000000000032756E-6</v>
      </c>
      <c r="G7743" s="4">
        <f t="shared" si="604"/>
        <v>5.000000000032756E-6</v>
      </c>
      <c r="H7743" s="8">
        <f t="shared" si="605"/>
        <v>2.5000000000327561E-11</v>
      </c>
      <c r="J7743" s="8">
        <v>-611.875</v>
      </c>
      <c r="K7743" s="8">
        <f t="shared" si="606"/>
        <v>-611.875</v>
      </c>
    </row>
    <row r="7744" spans="1:11" x14ac:dyDescent="0.25">
      <c r="A7744" s="8">
        <v>7736</v>
      </c>
      <c r="B7744" s="8">
        <v>7</v>
      </c>
      <c r="C7744" s="8">
        <v>-1968.35</v>
      </c>
      <c r="D7744" s="8">
        <f t="shared" si="602"/>
        <v>-1.9683499999999998</v>
      </c>
      <c r="E7744" s="8">
        <v>-1.9691069999999999</v>
      </c>
      <c r="F7744" s="4">
        <f t="shared" si="603"/>
        <v>-7.5700000000011869E-4</v>
      </c>
      <c r="G7744" s="4">
        <f t="shared" si="604"/>
        <v>7.5700000000011869E-4</v>
      </c>
      <c r="H7744" s="8">
        <f t="shared" si="605"/>
        <v>5.7304900000017971E-7</v>
      </c>
      <c r="J7744" s="8">
        <v>-611.875</v>
      </c>
      <c r="K7744" s="8">
        <f t="shared" si="606"/>
        <v>-611.875</v>
      </c>
    </row>
    <row r="7745" spans="1:11" x14ac:dyDescent="0.25">
      <c r="A7745" s="8">
        <v>7737</v>
      </c>
      <c r="B7745" s="8">
        <v>8</v>
      </c>
      <c r="C7745" s="8">
        <v>43719.199999999997</v>
      </c>
      <c r="D7745" s="8">
        <f t="shared" si="602"/>
        <v>43.719199999999994</v>
      </c>
      <c r="E7745" s="8">
        <v>41.913347999999999</v>
      </c>
      <c r="F7745" s="4">
        <f t="shared" si="603"/>
        <v>-1.8058519999999945</v>
      </c>
      <c r="G7745" s="4">
        <f t="shared" si="604"/>
        <v>1.8058519999999945</v>
      </c>
      <c r="H7745" s="8">
        <f t="shared" si="605"/>
        <v>3.26110144590398</v>
      </c>
      <c r="J7745" s="8">
        <v>-611.875</v>
      </c>
      <c r="K7745" s="8">
        <f t="shared" si="606"/>
        <v>-611.875</v>
      </c>
    </row>
    <row r="7746" spans="1:11" x14ac:dyDescent="0.25">
      <c r="A7746" s="8">
        <v>7738</v>
      </c>
      <c r="B7746" s="8">
        <v>9</v>
      </c>
      <c r="C7746" s="8">
        <v>113743</v>
      </c>
      <c r="D7746" s="8">
        <f t="shared" si="602"/>
        <v>113.74299999999999</v>
      </c>
      <c r="E7746" s="8">
        <v>114.380342</v>
      </c>
      <c r="F7746" s="4">
        <f t="shared" si="603"/>
        <v>0.63734200000000385</v>
      </c>
      <c r="G7746" s="4">
        <f t="shared" si="604"/>
        <v>0.63734200000000385</v>
      </c>
      <c r="H7746" s="8">
        <f t="shared" si="605"/>
        <v>0.4062048249640049</v>
      </c>
      <c r="J7746" s="8">
        <v>-611.875</v>
      </c>
      <c r="K7746" s="8">
        <f t="shared" si="606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602"/>
        <v>-0.75407500000000005</v>
      </c>
      <c r="E7747" s="8">
        <v>-0.75407500000000005</v>
      </c>
      <c r="F7747" s="4">
        <f t="shared" si="603"/>
        <v>0</v>
      </c>
      <c r="G7747" s="4">
        <f t="shared" si="604"/>
        <v>0</v>
      </c>
      <c r="H7747" s="8">
        <f t="shared" si="605"/>
        <v>0</v>
      </c>
      <c r="J7747" s="8">
        <v>-611.875</v>
      </c>
      <c r="K7747" s="8">
        <f t="shared" si="606"/>
        <v>-611.875</v>
      </c>
    </row>
    <row r="7748" spans="1:11" x14ac:dyDescent="0.25">
      <c r="A7748" s="8">
        <v>7740</v>
      </c>
      <c r="B7748" s="8">
        <v>11</v>
      </c>
      <c r="C7748" s="8">
        <v>36498.699999999997</v>
      </c>
      <c r="D7748" s="8">
        <f t="shared" si="602"/>
        <v>36.498699999999999</v>
      </c>
      <c r="E7748" s="8">
        <v>36.105415999999998</v>
      </c>
      <c r="F7748" s="4">
        <f t="shared" si="603"/>
        <v>-0.3932840000000013</v>
      </c>
      <c r="G7748" s="4">
        <f t="shared" si="604"/>
        <v>0.3932840000000013</v>
      </c>
      <c r="H7748" s="8">
        <f t="shared" si="605"/>
        <v>0.15467230465600101</v>
      </c>
      <c r="J7748" s="8">
        <v>-1066.92</v>
      </c>
      <c r="K7748" s="8">
        <f t="shared" si="606"/>
        <v>-1066.92</v>
      </c>
    </row>
    <row r="7749" spans="1:11" x14ac:dyDescent="0.25">
      <c r="A7749" s="8">
        <v>7741</v>
      </c>
      <c r="B7749" s="8">
        <v>12</v>
      </c>
      <c r="C7749" s="8">
        <v>112632</v>
      </c>
      <c r="D7749" s="8">
        <f t="shared" si="602"/>
        <v>112.63200000000001</v>
      </c>
      <c r="E7749" s="8">
        <v>113.20329700000001</v>
      </c>
      <c r="F7749" s="4">
        <f t="shared" si="603"/>
        <v>0.57129700000000128</v>
      </c>
      <c r="G7749" s="4">
        <f t="shared" si="604"/>
        <v>0.57129700000000128</v>
      </c>
      <c r="H7749" s="8">
        <f t="shared" si="605"/>
        <v>0.32638026220900146</v>
      </c>
      <c r="J7749" s="8">
        <v>-2883.73</v>
      </c>
      <c r="K7749" s="8">
        <f t="shared" si="606"/>
        <v>-2883.73</v>
      </c>
    </row>
    <row r="7750" spans="1:11" x14ac:dyDescent="0.25">
      <c r="A7750" s="8">
        <v>7742</v>
      </c>
      <c r="B7750" s="8">
        <v>13</v>
      </c>
      <c r="C7750" s="8">
        <v>112647</v>
      </c>
      <c r="D7750" s="8">
        <f t="shared" si="602"/>
        <v>112.64700000000001</v>
      </c>
      <c r="E7750" s="8">
        <v>113.202811</v>
      </c>
      <c r="F7750" s="4">
        <f t="shared" si="603"/>
        <v>0.5558109999999914</v>
      </c>
      <c r="G7750" s="4">
        <f t="shared" si="604"/>
        <v>0.5558109999999914</v>
      </c>
      <c r="H7750" s="8">
        <f t="shared" si="605"/>
        <v>0.30892586772099045</v>
      </c>
      <c r="J7750" s="8">
        <v>41689.9</v>
      </c>
      <c r="K7750" s="8">
        <f t="shared" si="606"/>
        <v>41689.9</v>
      </c>
    </row>
    <row r="7751" spans="1:11" x14ac:dyDescent="0.25">
      <c r="A7751" s="8">
        <v>7743</v>
      </c>
      <c r="B7751" s="8">
        <v>14</v>
      </c>
      <c r="C7751" s="8">
        <v>98536.5</v>
      </c>
      <c r="D7751" s="8">
        <f t="shared" si="602"/>
        <v>98.536500000000004</v>
      </c>
      <c r="E7751" s="8">
        <v>101.056017</v>
      </c>
      <c r="F7751" s="4">
        <f t="shared" si="603"/>
        <v>2.5195169999999933</v>
      </c>
      <c r="G7751" s="4">
        <f t="shared" si="604"/>
        <v>2.5195169999999933</v>
      </c>
      <c r="H7751" s="8">
        <f t="shared" si="605"/>
        <v>6.3479659132889665</v>
      </c>
      <c r="J7751" s="8">
        <v>103765</v>
      </c>
      <c r="K7751" s="8">
        <f t="shared" si="606"/>
        <v>103765</v>
      </c>
    </row>
    <row r="7752" spans="1:11" x14ac:dyDescent="0.25">
      <c r="A7752" s="8">
        <v>7744</v>
      </c>
      <c r="B7752" s="8">
        <v>15</v>
      </c>
      <c r="C7752" s="8">
        <v>46536.1</v>
      </c>
      <c r="D7752" s="8">
        <f t="shared" si="602"/>
        <v>46.536099999999998</v>
      </c>
      <c r="E7752" s="8">
        <v>46.975197000000001</v>
      </c>
      <c r="F7752" s="4">
        <f t="shared" si="603"/>
        <v>0.43909700000000385</v>
      </c>
      <c r="G7752" s="4">
        <f t="shared" si="604"/>
        <v>0.43909700000000385</v>
      </c>
      <c r="H7752" s="8">
        <f t="shared" si="605"/>
        <v>0.19280617540900338</v>
      </c>
      <c r="J7752" s="8">
        <v>110801</v>
      </c>
      <c r="K7752" s="8">
        <f t="shared" si="606"/>
        <v>110801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607">C7753/1000</f>
        <v>-0.92471500000000006</v>
      </c>
      <c r="E7753" s="8">
        <v>-0.92471499999999995</v>
      </c>
      <c r="F7753" s="4">
        <f t="shared" ref="F7753:F7816" si="608">(E7753- D7753)</f>
        <v>1.1102230246251565E-16</v>
      </c>
      <c r="G7753" s="4">
        <f t="shared" ref="G7753:G7816" si="609">ABS(F7753)</f>
        <v>1.1102230246251565E-16</v>
      </c>
      <c r="H7753" s="8">
        <f t="shared" ref="H7753:H7816" si="610">(G7753^2)</f>
        <v>1.2325951644078309E-32</v>
      </c>
      <c r="J7753" s="8">
        <v>110461</v>
      </c>
      <c r="K7753" s="8">
        <f t="shared" si="606"/>
        <v>110461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607"/>
        <v>-0.61187499999999995</v>
      </c>
      <c r="E7754" s="8">
        <v>-0.61187499999999995</v>
      </c>
      <c r="F7754" s="4">
        <f t="shared" si="608"/>
        <v>0</v>
      </c>
      <c r="G7754" s="4">
        <f t="shared" si="609"/>
        <v>0</v>
      </c>
      <c r="H7754" s="8">
        <f t="shared" si="610"/>
        <v>0</v>
      </c>
      <c r="J7754" s="8">
        <v>110069</v>
      </c>
      <c r="K7754" s="8">
        <f t="shared" si="606"/>
        <v>110069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607"/>
        <v>-0.61187499999999995</v>
      </c>
      <c r="E7755" s="8">
        <v>-0.61187499999999995</v>
      </c>
      <c r="F7755" s="4">
        <f t="shared" si="608"/>
        <v>0</v>
      </c>
      <c r="G7755" s="4">
        <f t="shared" si="609"/>
        <v>0</v>
      </c>
      <c r="H7755" s="8">
        <f t="shared" si="610"/>
        <v>0</v>
      </c>
      <c r="J7755" s="8">
        <v>110068</v>
      </c>
      <c r="K7755" s="8">
        <f t="shared" si="606"/>
        <v>110068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607"/>
        <v>-0.61187499999999995</v>
      </c>
      <c r="E7756" s="8">
        <v>-0.61187499999999995</v>
      </c>
      <c r="F7756" s="4">
        <f t="shared" si="608"/>
        <v>0</v>
      </c>
      <c r="G7756" s="4">
        <f t="shared" si="609"/>
        <v>0</v>
      </c>
      <c r="H7756" s="8">
        <f t="shared" si="610"/>
        <v>0</v>
      </c>
      <c r="J7756" s="8">
        <v>57926.8</v>
      </c>
      <c r="K7756" s="8">
        <f t="shared" si="606"/>
        <v>57926.8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607"/>
        <v>-0.61187499999999995</v>
      </c>
      <c r="E7757" s="8">
        <v>-0.61187499999999995</v>
      </c>
      <c r="F7757" s="4">
        <f t="shared" si="608"/>
        <v>0</v>
      </c>
      <c r="G7757" s="4">
        <f t="shared" si="609"/>
        <v>0</v>
      </c>
      <c r="H7757" s="8">
        <f t="shared" si="610"/>
        <v>0</v>
      </c>
      <c r="J7757" s="8">
        <v>-924.71500000000003</v>
      </c>
      <c r="K7757" s="8">
        <f t="shared" si="606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607"/>
        <v>-0.61187499999999995</v>
      </c>
      <c r="E7758" s="8">
        <v>-0.61187499999999995</v>
      </c>
      <c r="F7758" s="4">
        <f t="shared" si="608"/>
        <v>0</v>
      </c>
      <c r="G7758" s="4">
        <f t="shared" si="609"/>
        <v>0</v>
      </c>
      <c r="H7758" s="8">
        <f t="shared" si="610"/>
        <v>0</v>
      </c>
      <c r="J7758" s="8">
        <v>-924.71500000000003</v>
      </c>
      <c r="K7758" s="8">
        <f t="shared" si="606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607"/>
        <v>-0.61187499999999995</v>
      </c>
      <c r="E7759" s="8">
        <v>-0.61187499999999995</v>
      </c>
      <c r="F7759" s="4">
        <f t="shared" si="608"/>
        <v>0</v>
      </c>
      <c r="G7759" s="4">
        <f t="shared" si="609"/>
        <v>0</v>
      </c>
      <c r="H7759" s="8">
        <f t="shared" si="610"/>
        <v>0</v>
      </c>
      <c r="J7759" s="8">
        <v>-611.875</v>
      </c>
      <c r="K7759" s="8">
        <f t="shared" si="606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607"/>
        <v>-0.61187499999999995</v>
      </c>
      <c r="E7760" s="8">
        <v>-0.61187499999999995</v>
      </c>
      <c r="F7760" s="4">
        <f t="shared" si="608"/>
        <v>0</v>
      </c>
      <c r="G7760" s="4">
        <f t="shared" si="609"/>
        <v>0</v>
      </c>
      <c r="H7760" s="8">
        <f t="shared" si="610"/>
        <v>0</v>
      </c>
      <c r="J7760" s="8">
        <v>-611.875</v>
      </c>
      <c r="K7760" s="8">
        <f t="shared" si="606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607"/>
        <v>-0.61187499999999995</v>
      </c>
      <c r="E7761" s="8">
        <v>-0.61187499999999995</v>
      </c>
      <c r="F7761" s="4">
        <f t="shared" si="608"/>
        <v>0</v>
      </c>
      <c r="G7761" s="4">
        <f t="shared" si="609"/>
        <v>0</v>
      </c>
      <c r="H7761" s="8">
        <f t="shared" si="610"/>
        <v>0</v>
      </c>
      <c r="J7761" s="8">
        <v>-611.875</v>
      </c>
      <c r="K7761" s="8">
        <f t="shared" si="606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607"/>
        <v>-0.61187499999999995</v>
      </c>
      <c r="E7762" s="8">
        <v>-0.61187499999999995</v>
      </c>
      <c r="F7762" s="4">
        <f t="shared" si="608"/>
        <v>0</v>
      </c>
      <c r="G7762" s="4">
        <f t="shared" si="609"/>
        <v>0</v>
      </c>
      <c r="H7762" s="8">
        <f t="shared" si="610"/>
        <v>0</v>
      </c>
      <c r="J7762" s="8">
        <v>-611.875</v>
      </c>
      <c r="K7762" s="8">
        <f t="shared" si="606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607"/>
        <v>-0.61187499999999995</v>
      </c>
      <c r="E7763" s="8">
        <v>-0.61187499999999995</v>
      </c>
      <c r="F7763" s="4">
        <f t="shared" si="608"/>
        <v>0</v>
      </c>
      <c r="G7763" s="4">
        <f t="shared" si="609"/>
        <v>0</v>
      </c>
      <c r="H7763" s="8">
        <f t="shared" si="610"/>
        <v>0</v>
      </c>
      <c r="J7763" s="8">
        <v>-611.875</v>
      </c>
      <c r="K7763" s="8">
        <f t="shared" si="606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607"/>
        <v>-0.61187499999999995</v>
      </c>
      <c r="E7764" s="8">
        <v>-0.61187499999999995</v>
      </c>
      <c r="F7764" s="4">
        <f t="shared" si="608"/>
        <v>0</v>
      </c>
      <c r="G7764" s="4">
        <f t="shared" si="609"/>
        <v>0</v>
      </c>
      <c r="H7764" s="8">
        <f t="shared" si="610"/>
        <v>0</v>
      </c>
      <c r="J7764" s="8">
        <v>-611.875</v>
      </c>
      <c r="K7764" s="8">
        <f t="shared" si="606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607"/>
        <v>-0.61187499999999995</v>
      </c>
      <c r="E7765" s="8">
        <v>-0.61187499999999995</v>
      </c>
      <c r="F7765" s="4">
        <f t="shared" si="608"/>
        <v>0</v>
      </c>
      <c r="G7765" s="4">
        <f t="shared" si="609"/>
        <v>0</v>
      </c>
      <c r="H7765" s="8">
        <f t="shared" si="610"/>
        <v>0</v>
      </c>
      <c r="J7765" s="8">
        <v>-611.875</v>
      </c>
      <c r="K7765" s="8">
        <f t="shared" si="606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607"/>
        <v>-0.61187499999999995</v>
      </c>
      <c r="E7766" s="8">
        <v>-0.61187499999999995</v>
      </c>
      <c r="F7766" s="4">
        <f t="shared" si="608"/>
        <v>0</v>
      </c>
      <c r="G7766" s="4">
        <f t="shared" si="609"/>
        <v>0</v>
      </c>
      <c r="H7766" s="8">
        <f t="shared" si="610"/>
        <v>0</v>
      </c>
      <c r="J7766" s="8">
        <v>-611.875</v>
      </c>
      <c r="K7766" s="8">
        <f t="shared" si="606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607"/>
        <v>-1.0669200000000001</v>
      </c>
      <c r="E7767" s="8">
        <v>-1.0669150000000001</v>
      </c>
      <c r="F7767" s="4">
        <f t="shared" si="608"/>
        <v>5.000000000032756E-6</v>
      </c>
      <c r="G7767" s="4">
        <f t="shared" si="609"/>
        <v>5.000000000032756E-6</v>
      </c>
      <c r="H7767" s="8">
        <f t="shared" si="610"/>
        <v>2.5000000000327561E-11</v>
      </c>
      <c r="J7767" s="8">
        <v>-611.875</v>
      </c>
      <c r="K7767" s="8">
        <f t="shared" si="606"/>
        <v>-611.875</v>
      </c>
    </row>
    <row r="7768" spans="1:11" x14ac:dyDescent="0.25">
      <c r="A7768" s="8">
        <v>7760</v>
      </c>
      <c r="B7768" s="8">
        <v>7</v>
      </c>
      <c r="C7768" s="8">
        <v>-1544.5</v>
      </c>
      <c r="D7768" s="8">
        <f t="shared" si="607"/>
        <v>-1.5445</v>
      </c>
      <c r="E7768" s="8">
        <v>-1.5445089999999999</v>
      </c>
      <c r="F7768" s="4">
        <f t="shared" si="608"/>
        <v>-8.9999999999257341E-6</v>
      </c>
      <c r="G7768" s="4">
        <f t="shared" si="609"/>
        <v>8.9999999999257341E-6</v>
      </c>
      <c r="H7768" s="8">
        <f t="shared" si="610"/>
        <v>8.0999999998663216E-11</v>
      </c>
      <c r="J7768" s="8">
        <v>-611.875</v>
      </c>
      <c r="K7768" s="8">
        <f t="shared" si="606"/>
        <v>-611.875</v>
      </c>
    </row>
    <row r="7769" spans="1:11" x14ac:dyDescent="0.25">
      <c r="A7769" s="8">
        <v>7761</v>
      </c>
      <c r="B7769" s="8">
        <v>8</v>
      </c>
      <c r="C7769" s="8">
        <v>62029.2</v>
      </c>
      <c r="D7769" s="8">
        <f t="shared" si="607"/>
        <v>62.029199999999996</v>
      </c>
      <c r="E7769" s="8">
        <v>60.345033999999998</v>
      </c>
      <c r="F7769" s="4">
        <f t="shared" si="608"/>
        <v>-1.6841659999999976</v>
      </c>
      <c r="G7769" s="4">
        <f t="shared" si="609"/>
        <v>1.6841659999999976</v>
      </c>
      <c r="H7769" s="8">
        <f t="shared" si="610"/>
        <v>2.836415115555992</v>
      </c>
      <c r="J7769" s="8">
        <v>-611.875</v>
      </c>
      <c r="K7769" s="8">
        <f t="shared" si="606"/>
        <v>-611.875</v>
      </c>
    </row>
    <row r="7770" spans="1:11" x14ac:dyDescent="0.25">
      <c r="A7770" s="8">
        <v>7762</v>
      </c>
      <c r="B7770" s="8">
        <v>9</v>
      </c>
      <c r="C7770" s="8">
        <v>106487</v>
      </c>
      <c r="D7770" s="8">
        <f t="shared" si="607"/>
        <v>106.48699999999999</v>
      </c>
      <c r="E7770" s="8">
        <v>105.204888</v>
      </c>
      <c r="F7770" s="4">
        <f t="shared" si="608"/>
        <v>-1.2821119999999979</v>
      </c>
      <c r="G7770" s="4">
        <f t="shared" si="609"/>
        <v>1.2821119999999979</v>
      </c>
      <c r="H7770" s="8">
        <f t="shared" si="610"/>
        <v>1.6438111805439948</v>
      </c>
      <c r="J7770" s="8">
        <v>-611.875</v>
      </c>
      <c r="K7770" s="8">
        <f t="shared" si="606"/>
        <v>-611.875</v>
      </c>
    </row>
    <row r="7771" spans="1:11" x14ac:dyDescent="0.25">
      <c r="A7771" s="8">
        <v>7763</v>
      </c>
      <c r="B7771" s="8">
        <v>10</v>
      </c>
      <c r="C7771" s="8">
        <v>76731.899999999994</v>
      </c>
      <c r="D7771" s="8">
        <f t="shared" si="607"/>
        <v>76.731899999999996</v>
      </c>
      <c r="E7771" s="8">
        <v>75.968794000000003</v>
      </c>
      <c r="F7771" s="4">
        <f t="shared" si="608"/>
        <v>-0.7631059999999934</v>
      </c>
      <c r="G7771" s="4">
        <f t="shared" si="609"/>
        <v>0.7631059999999934</v>
      </c>
      <c r="H7771" s="8">
        <f t="shared" si="610"/>
        <v>0.58233076723598998</v>
      </c>
      <c r="J7771" s="8">
        <v>-611.875</v>
      </c>
      <c r="K7771" s="8">
        <f t="shared" si="606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607"/>
        <v>-0.92471500000000006</v>
      </c>
      <c r="E7772" s="8">
        <v>-0.92471499999999995</v>
      </c>
      <c r="F7772" s="4">
        <f t="shared" si="608"/>
        <v>1.1102230246251565E-16</v>
      </c>
      <c r="G7772" s="4">
        <f t="shared" si="609"/>
        <v>1.1102230246251565E-16</v>
      </c>
      <c r="H7772" s="8">
        <f t="shared" si="610"/>
        <v>1.2325951644078309E-32</v>
      </c>
      <c r="J7772" s="8">
        <v>-1066.92</v>
      </c>
      <c r="K7772" s="8">
        <f t="shared" si="606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607"/>
        <v>-0.92471500000000006</v>
      </c>
      <c r="E7773" s="8">
        <v>-0.92471499999999995</v>
      </c>
      <c r="F7773" s="4">
        <f t="shared" si="608"/>
        <v>1.1102230246251565E-16</v>
      </c>
      <c r="G7773" s="4">
        <f t="shared" si="609"/>
        <v>1.1102230246251565E-16</v>
      </c>
      <c r="H7773" s="8">
        <f t="shared" si="610"/>
        <v>1.2325951644078309E-32</v>
      </c>
      <c r="J7773" s="8">
        <v>-1969.07</v>
      </c>
      <c r="K7773" s="8">
        <f t="shared" si="606"/>
        <v>-1969.07</v>
      </c>
    </row>
    <row r="7774" spans="1:11" x14ac:dyDescent="0.25">
      <c r="A7774" s="8">
        <v>7766</v>
      </c>
      <c r="B7774" s="8">
        <v>13</v>
      </c>
      <c r="C7774" s="8">
        <v>-2336.7399999999998</v>
      </c>
      <c r="D7774" s="8">
        <f t="shared" si="607"/>
        <v>-2.3367399999999998</v>
      </c>
      <c r="E7774" s="8">
        <v>-2.3407749999999998</v>
      </c>
      <c r="F7774" s="4">
        <f t="shared" si="608"/>
        <v>-4.0350000000000108E-3</v>
      </c>
      <c r="G7774" s="4">
        <f t="shared" si="609"/>
        <v>4.0350000000000108E-3</v>
      </c>
      <c r="H7774" s="8">
        <f t="shared" si="610"/>
        <v>1.6281225000000086E-5</v>
      </c>
      <c r="J7774" s="8">
        <v>42353.599999999999</v>
      </c>
      <c r="K7774" s="8">
        <f t="shared" si="606"/>
        <v>42353.599999999999</v>
      </c>
    </row>
    <row r="7775" spans="1:11" x14ac:dyDescent="0.25">
      <c r="A7775" s="8">
        <v>7767</v>
      </c>
      <c r="B7775" s="8">
        <v>14</v>
      </c>
      <c r="C7775" s="8">
        <v>89866.2</v>
      </c>
      <c r="D7775" s="8">
        <f t="shared" si="607"/>
        <v>89.866199999999992</v>
      </c>
      <c r="E7775" s="8">
        <v>92.531066999999993</v>
      </c>
      <c r="F7775" s="4">
        <f t="shared" si="608"/>
        <v>2.664867000000001</v>
      </c>
      <c r="G7775" s="4">
        <f t="shared" si="609"/>
        <v>2.664867000000001</v>
      </c>
      <c r="H7775" s="8">
        <f t="shared" si="610"/>
        <v>7.1015161276890053</v>
      </c>
      <c r="J7775" s="8">
        <v>114130</v>
      </c>
      <c r="K7775" s="8">
        <f t="shared" si="606"/>
        <v>114130</v>
      </c>
    </row>
    <row r="7776" spans="1:11" x14ac:dyDescent="0.25">
      <c r="A7776" s="8">
        <v>7768</v>
      </c>
      <c r="B7776" s="8">
        <v>15</v>
      </c>
      <c r="C7776" s="8">
        <v>45921.8</v>
      </c>
      <c r="D7776" s="8">
        <f t="shared" si="607"/>
        <v>45.921800000000005</v>
      </c>
      <c r="E7776" s="8">
        <v>47.180252000000003</v>
      </c>
      <c r="F7776" s="4">
        <f t="shared" si="608"/>
        <v>1.2584519999999983</v>
      </c>
      <c r="G7776" s="4">
        <f t="shared" si="609"/>
        <v>1.2584519999999983</v>
      </c>
      <c r="H7776" s="8">
        <f t="shared" si="610"/>
        <v>1.5837014363039958</v>
      </c>
      <c r="J7776" s="8">
        <v>-754.07500000000005</v>
      </c>
      <c r="K7776" s="8">
        <f t="shared" si="606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607"/>
        <v>-0.92471500000000006</v>
      </c>
      <c r="E7777" s="8">
        <v>-0.92471499999999995</v>
      </c>
      <c r="F7777" s="4">
        <f t="shared" si="608"/>
        <v>1.1102230246251565E-16</v>
      </c>
      <c r="G7777" s="4">
        <f t="shared" si="609"/>
        <v>1.1102230246251565E-16</v>
      </c>
      <c r="H7777" s="8">
        <f t="shared" si="610"/>
        <v>1.2325951644078309E-32</v>
      </c>
      <c r="J7777" s="8">
        <v>36058.1</v>
      </c>
      <c r="K7777" s="8">
        <f t="shared" si="606"/>
        <v>36058.1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607"/>
        <v>-0.61187499999999995</v>
      </c>
      <c r="E7778" s="8">
        <v>-0.61187499999999995</v>
      </c>
      <c r="F7778" s="4">
        <f t="shared" si="608"/>
        <v>0</v>
      </c>
      <c r="G7778" s="4">
        <f t="shared" si="609"/>
        <v>0</v>
      </c>
      <c r="H7778" s="8">
        <f t="shared" si="610"/>
        <v>0</v>
      </c>
      <c r="J7778" s="8">
        <v>113089</v>
      </c>
      <c r="K7778" s="8">
        <f t="shared" si="606"/>
        <v>113089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607"/>
        <v>-0.61187499999999995</v>
      </c>
      <c r="E7779" s="8">
        <v>-0.61187499999999995</v>
      </c>
      <c r="F7779" s="4">
        <f t="shared" si="608"/>
        <v>0</v>
      </c>
      <c r="G7779" s="4">
        <f t="shared" si="609"/>
        <v>0</v>
      </c>
      <c r="H7779" s="8">
        <f t="shared" si="610"/>
        <v>0</v>
      </c>
      <c r="J7779" s="8">
        <v>113088</v>
      </c>
      <c r="K7779" s="8">
        <f t="shared" si="606"/>
        <v>113088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607"/>
        <v>-0.61187499999999995</v>
      </c>
      <c r="E7780" s="8">
        <v>-0.61187499999999995</v>
      </c>
      <c r="F7780" s="4">
        <f t="shared" si="608"/>
        <v>0</v>
      </c>
      <c r="G7780" s="4">
        <f t="shared" si="609"/>
        <v>0</v>
      </c>
      <c r="H7780" s="8">
        <f t="shared" si="610"/>
        <v>0</v>
      </c>
      <c r="J7780" s="8">
        <v>101009</v>
      </c>
      <c r="K7780" s="8">
        <f t="shared" si="606"/>
        <v>101009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607"/>
        <v>-0.61187499999999995</v>
      </c>
      <c r="E7781" s="8">
        <v>-0.61187499999999995</v>
      </c>
      <c r="F7781" s="4">
        <f t="shared" si="608"/>
        <v>0</v>
      </c>
      <c r="G7781" s="4">
        <f t="shared" si="609"/>
        <v>0</v>
      </c>
      <c r="H7781" s="8">
        <f t="shared" si="610"/>
        <v>0</v>
      </c>
      <c r="J7781" s="8">
        <v>46615.6</v>
      </c>
      <c r="K7781" s="8">
        <f t="shared" si="606"/>
        <v>46615.6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607"/>
        <v>-0.61187499999999995</v>
      </c>
      <c r="E7782" s="8">
        <v>-0.61187499999999995</v>
      </c>
      <c r="F7782" s="4">
        <f t="shared" si="608"/>
        <v>0</v>
      </c>
      <c r="G7782" s="4">
        <f t="shared" si="609"/>
        <v>0</v>
      </c>
      <c r="H7782" s="8">
        <f t="shared" si="610"/>
        <v>0</v>
      </c>
      <c r="J7782" s="8">
        <v>-924.71500000000003</v>
      </c>
      <c r="K7782" s="8">
        <f t="shared" si="606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607"/>
        <v>-0.61187499999999995</v>
      </c>
      <c r="E7783" s="8">
        <v>-0.61187499999999995</v>
      </c>
      <c r="F7783" s="4">
        <f t="shared" si="608"/>
        <v>0</v>
      </c>
      <c r="G7783" s="4">
        <f t="shared" si="609"/>
        <v>0</v>
      </c>
      <c r="H7783" s="8">
        <f t="shared" si="610"/>
        <v>0</v>
      </c>
      <c r="J7783" s="8">
        <v>-611.875</v>
      </c>
      <c r="K7783" s="8">
        <f t="shared" si="606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607"/>
        <v>-0.61187499999999995</v>
      </c>
      <c r="E7784" s="8">
        <v>-0.61187499999999995</v>
      </c>
      <c r="F7784" s="4">
        <f t="shared" si="608"/>
        <v>0</v>
      </c>
      <c r="G7784" s="4">
        <f t="shared" si="609"/>
        <v>0</v>
      </c>
      <c r="H7784" s="8">
        <f t="shared" si="610"/>
        <v>0</v>
      </c>
      <c r="J7784" s="8">
        <v>-611.875</v>
      </c>
      <c r="K7784" s="8">
        <f t="shared" si="606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607"/>
        <v>-0.61187499999999995</v>
      </c>
      <c r="E7785" s="8">
        <v>-0.61187499999999995</v>
      </c>
      <c r="F7785" s="4">
        <f t="shared" si="608"/>
        <v>0</v>
      </c>
      <c r="G7785" s="4">
        <f t="shared" si="609"/>
        <v>0</v>
      </c>
      <c r="H7785" s="8">
        <f t="shared" si="610"/>
        <v>0</v>
      </c>
      <c r="J7785" s="8">
        <v>-611.875</v>
      </c>
      <c r="K7785" s="8">
        <f t="shared" si="606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607"/>
        <v>-0.61187499999999995</v>
      </c>
      <c r="E7786" s="8">
        <v>-0.61187499999999995</v>
      </c>
      <c r="F7786" s="4">
        <f t="shared" si="608"/>
        <v>0</v>
      </c>
      <c r="G7786" s="4">
        <f t="shared" si="609"/>
        <v>0</v>
      </c>
      <c r="H7786" s="8">
        <f t="shared" si="610"/>
        <v>0</v>
      </c>
      <c r="J7786" s="8">
        <v>-611.875</v>
      </c>
      <c r="K7786" s="8">
        <f t="shared" si="606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607"/>
        <v>-0.61187499999999995</v>
      </c>
      <c r="E7787" s="8">
        <v>-0.61187499999999995</v>
      </c>
      <c r="F7787" s="4">
        <f t="shared" si="608"/>
        <v>0</v>
      </c>
      <c r="G7787" s="4">
        <f t="shared" si="609"/>
        <v>0</v>
      </c>
      <c r="H7787" s="8">
        <f t="shared" si="610"/>
        <v>0</v>
      </c>
      <c r="J7787" s="8">
        <v>-611.875</v>
      </c>
      <c r="K7787" s="8">
        <f t="shared" si="606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607"/>
        <v>-0.61187499999999995</v>
      </c>
      <c r="E7788" s="8">
        <v>-0.61187499999999995</v>
      </c>
      <c r="F7788" s="4">
        <f t="shared" si="608"/>
        <v>0</v>
      </c>
      <c r="G7788" s="4">
        <f t="shared" si="609"/>
        <v>0</v>
      </c>
      <c r="H7788" s="8">
        <f t="shared" si="610"/>
        <v>0</v>
      </c>
      <c r="J7788" s="8">
        <v>-611.875</v>
      </c>
      <c r="K7788" s="8">
        <f t="shared" ref="K7788:K7851" si="611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607"/>
        <v>-0.61187499999999995</v>
      </c>
      <c r="E7789" s="8">
        <v>-0.61187499999999995</v>
      </c>
      <c r="F7789" s="4">
        <f t="shared" si="608"/>
        <v>0</v>
      </c>
      <c r="G7789" s="4">
        <f t="shared" si="609"/>
        <v>0</v>
      </c>
      <c r="H7789" s="8">
        <f t="shared" si="610"/>
        <v>0</v>
      </c>
      <c r="J7789" s="8">
        <v>-611.875</v>
      </c>
      <c r="K7789" s="8">
        <f t="shared" si="611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607"/>
        <v>-0.61187499999999995</v>
      </c>
      <c r="E7790" s="8">
        <v>-0.61187499999999995</v>
      </c>
      <c r="F7790" s="4">
        <f t="shared" si="608"/>
        <v>0</v>
      </c>
      <c r="G7790" s="4">
        <f t="shared" si="609"/>
        <v>0</v>
      </c>
      <c r="H7790" s="8">
        <f t="shared" si="610"/>
        <v>0</v>
      </c>
      <c r="J7790" s="8">
        <v>-611.875</v>
      </c>
      <c r="K7790" s="8">
        <f t="shared" si="611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607"/>
        <v>-1.0669200000000001</v>
      </c>
      <c r="E7791" s="8">
        <v>-1.0669150000000001</v>
      </c>
      <c r="F7791" s="4">
        <f t="shared" si="608"/>
        <v>5.000000000032756E-6</v>
      </c>
      <c r="G7791" s="4">
        <f t="shared" si="609"/>
        <v>5.000000000032756E-6</v>
      </c>
      <c r="H7791" s="8">
        <f t="shared" si="610"/>
        <v>2.5000000000327561E-11</v>
      </c>
      <c r="J7791" s="8">
        <v>-611.875</v>
      </c>
      <c r="K7791" s="8">
        <f t="shared" si="611"/>
        <v>-611.875</v>
      </c>
    </row>
    <row r="7792" spans="1:11" x14ac:dyDescent="0.25">
      <c r="A7792" s="8">
        <v>7784</v>
      </c>
      <c r="B7792" s="8">
        <v>7</v>
      </c>
      <c r="C7792" s="8">
        <v>-1537.18</v>
      </c>
      <c r="D7792" s="8">
        <f t="shared" si="607"/>
        <v>-1.53718</v>
      </c>
      <c r="E7792" s="8">
        <v>-1.537339</v>
      </c>
      <c r="F7792" s="4">
        <f t="shared" si="608"/>
        <v>-1.5900000000002024E-4</v>
      </c>
      <c r="G7792" s="4">
        <f t="shared" si="609"/>
        <v>1.5900000000002024E-4</v>
      </c>
      <c r="H7792" s="8">
        <f t="shared" si="610"/>
        <v>2.5281000000006435E-8</v>
      </c>
      <c r="J7792" s="8">
        <v>-611.875</v>
      </c>
      <c r="K7792" s="8">
        <f t="shared" si="611"/>
        <v>-611.875</v>
      </c>
    </row>
    <row r="7793" spans="1:11" x14ac:dyDescent="0.25">
      <c r="A7793" s="8">
        <v>7785</v>
      </c>
      <c r="B7793" s="8">
        <v>8</v>
      </c>
      <c r="C7793" s="8">
        <v>74737.3</v>
      </c>
      <c r="D7793" s="8">
        <f t="shared" si="607"/>
        <v>74.737300000000005</v>
      </c>
      <c r="E7793" s="8">
        <v>74.765252000000004</v>
      </c>
      <c r="F7793" s="4">
        <f t="shared" si="608"/>
        <v>2.7951999999999089E-2</v>
      </c>
      <c r="G7793" s="4">
        <f t="shared" si="609"/>
        <v>2.7951999999999089E-2</v>
      </c>
      <c r="H7793" s="8">
        <f t="shared" si="610"/>
        <v>7.813143039999491E-4</v>
      </c>
      <c r="J7793" s="8">
        <v>-611.875</v>
      </c>
      <c r="K7793" s="8">
        <f t="shared" si="611"/>
        <v>-611.875</v>
      </c>
    </row>
    <row r="7794" spans="1:11" x14ac:dyDescent="0.25">
      <c r="A7794" s="8">
        <v>7786</v>
      </c>
      <c r="B7794" s="8">
        <v>9</v>
      </c>
      <c r="C7794" s="8">
        <v>113860</v>
      </c>
      <c r="D7794" s="8">
        <f t="shared" si="607"/>
        <v>113.86</v>
      </c>
      <c r="E7794" s="8">
        <v>114.165082</v>
      </c>
      <c r="F7794" s="4">
        <f t="shared" si="608"/>
        <v>0.30508199999999874</v>
      </c>
      <c r="G7794" s="4">
        <f t="shared" si="609"/>
        <v>0.30508199999999874</v>
      </c>
      <c r="H7794" s="8">
        <f t="shared" si="610"/>
        <v>9.3075026723999227E-2</v>
      </c>
      <c r="J7794" s="8">
        <v>-611.875</v>
      </c>
      <c r="K7794" s="8">
        <f t="shared" si="611"/>
        <v>-611.875</v>
      </c>
    </row>
    <row r="7795" spans="1:11" x14ac:dyDescent="0.25">
      <c r="A7795" s="8">
        <v>7787</v>
      </c>
      <c r="B7795" s="8">
        <v>10</v>
      </c>
      <c r="C7795" s="8">
        <v>113999</v>
      </c>
      <c r="D7795" s="8">
        <f t="shared" si="607"/>
        <v>113.999</v>
      </c>
      <c r="E7795" s="8">
        <v>114.24881999999999</v>
      </c>
      <c r="F7795" s="4">
        <f t="shared" si="608"/>
        <v>0.24981999999999971</v>
      </c>
      <c r="G7795" s="4">
        <f t="shared" si="609"/>
        <v>0.24981999999999971</v>
      </c>
      <c r="H7795" s="8">
        <f t="shared" si="610"/>
        <v>6.2410032399999857E-2</v>
      </c>
      <c r="J7795" s="8">
        <v>-611.875</v>
      </c>
      <c r="K7795" s="8">
        <f t="shared" si="611"/>
        <v>-611.875</v>
      </c>
    </row>
    <row r="7796" spans="1:11" x14ac:dyDescent="0.25">
      <c r="A7796" s="8">
        <v>7788</v>
      </c>
      <c r="B7796" s="8">
        <v>11</v>
      </c>
      <c r="C7796" s="8">
        <v>113745</v>
      </c>
      <c r="D7796" s="8">
        <f t="shared" si="607"/>
        <v>113.745</v>
      </c>
      <c r="E7796" s="8">
        <v>114.017838</v>
      </c>
      <c r="F7796" s="4">
        <f t="shared" si="608"/>
        <v>0.27283799999999303</v>
      </c>
      <c r="G7796" s="4">
        <f t="shared" si="609"/>
        <v>0.27283799999999303</v>
      </c>
      <c r="H7796" s="8">
        <f t="shared" si="610"/>
        <v>7.4440574243996194E-2</v>
      </c>
      <c r="J7796" s="8">
        <v>-1066.92</v>
      </c>
      <c r="K7796" s="8">
        <f t="shared" si="611"/>
        <v>-1066.92</v>
      </c>
    </row>
    <row r="7797" spans="1:11" x14ac:dyDescent="0.25">
      <c r="A7797" s="8">
        <v>7789</v>
      </c>
      <c r="B7797" s="8">
        <v>12</v>
      </c>
      <c r="C7797" s="8">
        <v>113265</v>
      </c>
      <c r="D7797" s="8">
        <f t="shared" si="607"/>
        <v>113.265</v>
      </c>
      <c r="E7797" s="8">
        <v>113.433194</v>
      </c>
      <c r="F7797" s="4">
        <f t="shared" si="608"/>
        <v>0.16819399999999973</v>
      </c>
      <c r="G7797" s="4">
        <f t="shared" si="609"/>
        <v>0.16819399999999973</v>
      </c>
      <c r="H7797" s="8">
        <f t="shared" si="610"/>
        <v>2.8289221635999909E-2</v>
      </c>
      <c r="J7797" s="8">
        <v>-1544.65</v>
      </c>
      <c r="K7797" s="8">
        <f t="shared" si="611"/>
        <v>-1544.65</v>
      </c>
    </row>
    <row r="7798" spans="1:11" x14ac:dyDescent="0.25">
      <c r="A7798" s="8">
        <v>7790</v>
      </c>
      <c r="B7798" s="8">
        <v>13</v>
      </c>
      <c r="C7798" s="8">
        <v>112846</v>
      </c>
      <c r="D7798" s="8">
        <f t="shared" si="607"/>
        <v>112.846</v>
      </c>
      <c r="E7798" s="8">
        <v>113.418494</v>
      </c>
      <c r="F7798" s="4">
        <f t="shared" si="608"/>
        <v>0.57249399999999184</v>
      </c>
      <c r="G7798" s="4">
        <f t="shared" si="609"/>
        <v>0.57249399999999184</v>
      </c>
      <c r="H7798" s="8">
        <f t="shared" si="610"/>
        <v>0.32774938003599063</v>
      </c>
      <c r="J7798" s="8">
        <v>60852.4</v>
      </c>
      <c r="K7798" s="8">
        <f t="shared" si="611"/>
        <v>60852.4</v>
      </c>
    </row>
    <row r="7799" spans="1:11" x14ac:dyDescent="0.25">
      <c r="A7799" s="8">
        <v>7791</v>
      </c>
      <c r="B7799" s="8">
        <v>14</v>
      </c>
      <c r="C7799" s="8">
        <v>112838</v>
      </c>
      <c r="D7799" s="8">
        <f t="shared" si="607"/>
        <v>112.83799999999999</v>
      </c>
      <c r="E7799" s="8">
        <v>113.16870299999999</v>
      </c>
      <c r="F7799" s="4">
        <f t="shared" si="608"/>
        <v>0.33070299999999975</v>
      </c>
      <c r="G7799" s="4">
        <f t="shared" si="609"/>
        <v>0.33070299999999975</v>
      </c>
      <c r="H7799" s="8">
        <f t="shared" si="610"/>
        <v>0.10936447420899983</v>
      </c>
      <c r="J7799" s="8">
        <v>105499</v>
      </c>
      <c r="K7799" s="8">
        <f t="shared" si="611"/>
        <v>105499</v>
      </c>
    </row>
    <row r="7800" spans="1:11" x14ac:dyDescent="0.25">
      <c r="A7800" s="8">
        <v>7792</v>
      </c>
      <c r="B7800" s="8">
        <v>15</v>
      </c>
      <c r="C7800" s="8">
        <v>58458</v>
      </c>
      <c r="D7800" s="8">
        <f t="shared" si="607"/>
        <v>58.457999999999998</v>
      </c>
      <c r="E7800" s="8">
        <v>58.775046000000003</v>
      </c>
      <c r="F7800" s="4">
        <f t="shared" si="608"/>
        <v>0.31704600000000482</v>
      </c>
      <c r="G7800" s="4">
        <f t="shared" si="609"/>
        <v>0.31704600000000482</v>
      </c>
      <c r="H7800" s="8">
        <f t="shared" si="610"/>
        <v>0.10051816611600306</v>
      </c>
      <c r="J7800" s="8">
        <v>76349.600000000006</v>
      </c>
      <c r="K7800" s="8">
        <f t="shared" si="611"/>
        <v>76349.600000000006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607"/>
        <v>-0.92471500000000006</v>
      </c>
      <c r="E7801" s="8">
        <v>-0.92471499999999995</v>
      </c>
      <c r="F7801" s="4">
        <f t="shared" si="608"/>
        <v>1.1102230246251565E-16</v>
      </c>
      <c r="G7801" s="4">
        <f t="shared" si="609"/>
        <v>1.1102230246251565E-16</v>
      </c>
      <c r="H7801" s="8">
        <f t="shared" si="610"/>
        <v>1.2325951644078309E-32</v>
      </c>
      <c r="J7801" s="8">
        <v>-924.71500000000003</v>
      </c>
      <c r="K7801" s="8">
        <f t="shared" si="611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607"/>
        <v>-0.61187499999999995</v>
      </c>
      <c r="E7802" s="8">
        <v>-0.61187499999999995</v>
      </c>
      <c r="F7802" s="4">
        <f t="shared" si="608"/>
        <v>0</v>
      </c>
      <c r="G7802" s="4">
        <f t="shared" si="609"/>
        <v>0</v>
      </c>
      <c r="H7802" s="8">
        <f t="shared" si="610"/>
        <v>0</v>
      </c>
      <c r="J7802" s="8">
        <v>-924.71500000000003</v>
      </c>
      <c r="K7802" s="8">
        <f t="shared" si="611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607"/>
        <v>-0.61187499999999995</v>
      </c>
      <c r="E7803" s="8">
        <v>-0.61187499999999995</v>
      </c>
      <c r="F7803" s="4">
        <f t="shared" si="608"/>
        <v>0</v>
      </c>
      <c r="G7803" s="4">
        <f t="shared" si="609"/>
        <v>0</v>
      </c>
      <c r="H7803" s="8">
        <f t="shared" si="610"/>
        <v>0</v>
      </c>
      <c r="J7803" s="8">
        <v>-2340.89</v>
      </c>
      <c r="K7803" s="8">
        <f t="shared" si="611"/>
        <v>-2340.89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607"/>
        <v>-0.61187499999999995</v>
      </c>
      <c r="E7804" s="8">
        <v>-0.61187499999999995</v>
      </c>
      <c r="F7804" s="4">
        <f t="shared" si="608"/>
        <v>0</v>
      </c>
      <c r="G7804" s="4">
        <f t="shared" si="609"/>
        <v>0</v>
      </c>
      <c r="H7804" s="8">
        <f t="shared" si="610"/>
        <v>0</v>
      </c>
      <c r="J7804" s="8">
        <v>92504</v>
      </c>
      <c r="K7804" s="8">
        <f t="shared" si="611"/>
        <v>92504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607"/>
        <v>-0.61187499999999995</v>
      </c>
      <c r="E7805" s="8">
        <v>-0.61187499999999995</v>
      </c>
      <c r="F7805" s="4">
        <f t="shared" si="608"/>
        <v>0</v>
      </c>
      <c r="G7805" s="4">
        <f t="shared" si="609"/>
        <v>0</v>
      </c>
      <c r="H7805" s="8">
        <f t="shared" si="610"/>
        <v>0</v>
      </c>
      <c r="J7805" s="8">
        <v>46259.5</v>
      </c>
      <c r="K7805" s="8">
        <f t="shared" si="611"/>
        <v>46259.5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607"/>
        <v>-0.61187499999999995</v>
      </c>
      <c r="E7806" s="8">
        <v>-0.61187499999999995</v>
      </c>
      <c r="F7806" s="4">
        <f t="shared" si="608"/>
        <v>0</v>
      </c>
      <c r="G7806" s="4">
        <f t="shared" si="609"/>
        <v>0</v>
      </c>
      <c r="H7806" s="8">
        <f t="shared" si="610"/>
        <v>0</v>
      </c>
      <c r="J7806" s="8">
        <v>-924.71500000000003</v>
      </c>
      <c r="K7806" s="8">
        <f t="shared" si="611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607"/>
        <v>-0.61187499999999995</v>
      </c>
      <c r="E7807" s="8">
        <v>-0.61187499999999995</v>
      </c>
      <c r="F7807" s="4">
        <f t="shared" si="608"/>
        <v>0</v>
      </c>
      <c r="G7807" s="4">
        <f t="shared" si="609"/>
        <v>0</v>
      </c>
      <c r="H7807" s="8">
        <f t="shared" si="610"/>
        <v>0</v>
      </c>
      <c r="J7807" s="8">
        <v>-611.875</v>
      </c>
      <c r="K7807" s="8">
        <f t="shared" si="611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607"/>
        <v>-0.61187499999999995</v>
      </c>
      <c r="E7808" s="8">
        <v>-0.61187499999999995</v>
      </c>
      <c r="F7808" s="4">
        <f t="shared" si="608"/>
        <v>0</v>
      </c>
      <c r="G7808" s="4">
        <f t="shared" si="609"/>
        <v>0</v>
      </c>
      <c r="H7808" s="8">
        <f t="shared" si="610"/>
        <v>0</v>
      </c>
      <c r="J7808" s="8">
        <v>-611.875</v>
      </c>
      <c r="K7808" s="8">
        <f t="shared" si="611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607"/>
        <v>-0.61187499999999995</v>
      </c>
      <c r="E7809" s="8">
        <v>-0.61187499999999995</v>
      </c>
      <c r="F7809" s="4">
        <f t="shared" si="608"/>
        <v>0</v>
      </c>
      <c r="G7809" s="4">
        <f t="shared" si="609"/>
        <v>0</v>
      </c>
      <c r="H7809" s="8">
        <f t="shared" si="610"/>
        <v>0</v>
      </c>
      <c r="J7809" s="8">
        <v>-611.875</v>
      </c>
      <c r="K7809" s="8">
        <f t="shared" si="611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607"/>
        <v>-0.61187499999999995</v>
      </c>
      <c r="E7810" s="8">
        <v>-0.61187499999999995</v>
      </c>
      <c r="F7810" s="4">
        <f t="shared" si="608"/>
        <v>0</v>
      </c>
      <c r="G7810" s="4">
        <f t="shared" si="609"/>
        <v>0</v>
      </c>
      <c r="H7810" s="8">
        <f t="shared" si="610"/>
        <v>0</v>
      </c>
      <c r="J7810" s="8">
        <v>-611.875</v>
      </c>
      <c r="K7810" s="8">
        <f t="shared" si="611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607"/>
        <v>-0.61187499999999995</v>
      </c>
      <c r="E7811" s="8">
        <v>-0.61187499999999995</v>
      </c>
      <c r="F7811" s="4">
        <f t="shared" si="608"/>
        <v>0</v>
      </c>
      <c r="G7811" s="4">
        <f t="shared" si="609"/>
        <v>0</v>
      </c>
      <c r="H7811" s="8">
        <f t="shared" si="610"/>
        <v>0</v>
      </c>
      <c r="J7811" s="8">
        <v>-611.875</v>
      </c>
      <c r="K7811" s="8">
        <f t="shared" si="611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607"/>
        <v>-0.61187499999999995</v>
      </c>
      <c r="E7812" s="8">
        <v>-0.61187499999999995</v>
      </c>
      <c r="F7812" s="4">
        <f t="shared" si="608"/>
        <v>0</v>
      </c>
      <c r="G7812" s="4">
        <f t="shared" si="609"/>
        <v>0</v>
      </c>
      <c r="H7812" s="8">
        <f t="shared" si="610"/>
        <v>0</v>
      </c>
      <c r="J7812" s="8">
        <v>-611.875</v>
      </c>
      <c r="K7812" s="8">
        <f t="shared" si="611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607"/>
        <v>-0.61187499999999995</v>
      </c>
      <c r="E7813" s="8">
        <v>-0.61187499999999995</v>
      </c>
      <c r="F7813" s="4">
        <f t="shared" si="608"/>
        <v>0</v>
      </c>
      <c r="G7813" s="4">
        <f t="shared" si="609"/>
        <v>0</v>
      </c>
      <c r="H7813" s="8">
        <f t="shared" si="610"/>
        <v>0</v>
      </c>
      <c r="J7813" s="8">
        <v>-611.875</v>
      </c>
      <c r="K7813" s="8">
        <f t="shared" si="611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607"/>
        <v>-0.61187499999999995</v>
      </c>
      <c r="E7814" s="8">
        <v>-0.61187499999999995</v>
      </c>
      <c r="F7814" s="4">
        <f t="shared" si="608"/>
        <v>0</v>
      </c>
      <c r="G7814" s="4">
        <f t="shared" si="609"/>
        <v>0</v>
      </c>
      <c r="H7814" s="8">
        <f t="shared" si="610"/>
        <v>0</v>
      </c>
      <c r="J7814" s="8">
        <v>-611.875</v>
      </c>
      <c r="K7814" s="8">
        <f t="shared" si="611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607"/>
        <v>-1.0669200000000001</v>
      </c>
      <c r="E7815" s="8">
        <v>-1.0669150000000001</v>
      </c>
      <c r="F7815" s="4">
        <f t="shared" si="608"/>
        <v>5.000000000032756E-6</v>
      </c>
      <c r="G7815" s="4">
        <f t="shared" si="609"/>
        <v>5.000000000032756E-6</v>
      </c>
      <c r="H7815" s="8">
        <f t="shared" si="610"/>
        <v>2.5000000000327561E-11</v>
      </c>
      <c r="J7815" s="8">
        <v>-611.875</v>
      </c>
      <c r="K7815" s="8">
        <f t="shared" si="611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607"/>
        <v>-1.0669200000000001</v>
      </c>
      <c r="E7816" s="8">
        <v>-1.0669150000000001</v>
      </c>
      <c r="F7816" s="4">
        <f t="shared" si="608"/>
        <v>5.000000000032756E-6</v>
      </c>
      <c r="G7816" s="4">
        <f t="shared" si="609"/>
        <v>5.000000000032756E-6</v>
      </c>
      <c r="H7816" s="8">
        <f t="shared" si="610"/>
        <v>2.5000000000327561E-11</v>
      </c>
      <c r="J7816" s="8">
        <v>-611.875</v>
      </c>
      <c r="K7816" s="8">
        <f t="shared" si="611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612">C7817/1000</f>
        <v>-0.92471500000000006</v>
      </c>
      <c r="E7817" s="8">
        <v>-0.92471499999999995</v>
      </c>
      <c r="F7817" s="4">
        <f t="shared" ref="F7817:F7880" si="613">(E7817- D7817)</f>
        <v>1.1102230246251565E-16</v>
      </c>
      <c r="G7817" s="4">
        <f t="shared" ref="G7817:G7880" si="614">ABS(F7817)</f>
        <v>1.1102230246251565E-16</v>
      </c>
      <c r="H7817" s="8">
        <f t="shared" ref="H7817:H7880" si="615">(G7817^2)</f>
        <v>1.2325951644078309E-32</v>
      </c>
      <c r="J7817" s="8">
        <v>-611.875</v>
      </c>
      <c r="K7817" s="8">
        <f t="shared" si="611"/>
        <v>-611.875</v>
      </c>
    </row>
    <row r="7818" spans="1:11" x14ac:dyDescent="0.25">
      <c r="A7818" s="8">
        <v>7810</v>
      </c>
      <c r="B7818" s="8">
        <v>9</v>
      </c>
      <c r="C7818" s="8">
        <v>-1830.93</v>
      </c>
      <c r="D7818" s="8">
        <f t="shared" si="612"/>
        <v>-1.8309300000000002</v>
      </c>
      <c r="E7818" s="8">
        <v>-1.829685</v>
      </c>
      <c r="F7818" s="4">
        <f t="shared" si="613"/>
        <v>1.2450000000001626E-3</v>
      </c>
      <c r="G7818" s="4">
        <f t="shared" si="614"/>
        <v>1.2450000000001626E-3</v>
      </c>
      <c r="H7818" s="8">
        <f t="shared" si="615"/>
        <v>1.5500250000004049E-6</v>
      </c>
      <c r="J7818" s="8">
        <v>-611.875</v>
      </c>
      <c r="K7818" s="8">
        <f t="shared" si="611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612"/>
        <v>-0.92471500000000006</v>
      </c>
      <c r="E7819" s="8">
        <v>-0.92471499999999995</v>
      </c>
      <c r="F7819" s="4">
        <f t="shared" si="613"/>
        <v>1.1102230246251565E-16</v>
      </c>
      <c r="G7819" s="4">
        <f t="shared" si="614"/>
        <v>1.1102230246251565E-16</v>
      </c>
      <c r="H7819" s="8">
        <f t="shared" si="615"/>
        <v>1.2325951644078309E-32</v>
      </c>
      <c r="J7819" s="8">
        <v>-611.875</v>
      </c>
      <c r="K7819" s="8">
        <f t="shared" si="611"/>
        <v>-611.875</v>
      </c>
    </row>
    <row r="7820" spans="1:11" x14ac:dyDescent="0.25">
      <c r="A7820" s="8">
        <v>7812</v>
      </c>
      <c r="B7820" s="8">
        <v>11</v>
      </c>
      <c r="C7820" s="8">
        <v>-3189.76</v>
      </c>
      <c r="D7820" s="8">
        <f t="shared" si="612"/>
        <v>-3.1897600000000002</v>
      </c>
      <c r="E7820" s="8">
        <v>-3.1903519999999999</v>
      </c>
      <c r="F7820" s="4">
        <f t="shared" si="613"/>
        <v>-5.9199999999970387E-4</v>
      </c>
      <c r="G7820" s="4">
        <f t="shared" si="614"/>
        <v>5.9199999999970387E-4</v>
      </c>
      <c r="H7820" s="8">
        <f t="shared" si="615"/>
        <v>3.5046399999964936E-7</v>
      </c>
      <c r="J7820" s="8">
        <v>-1066.92</v>
      </c>
      <c r="K7820" s="8">
        <f t="shared" si="611"/>
        <v>-1066.92</v>
      </c>
    </row>
    <row r="7821" spans="1:11" x14ac:dyDescent="0.25">
      <c r="A7821" s="8">
        <v>7813</v>
      </c>
      <c r="B7821" s="8">
        <v>12</v>
      </c>
      <c r="C7821" s="8">
        <v>15202.3</v>
      </c>
      <c r="D7821" s="8">
        <f t="shared" si="612"/>
        <v>15.202299999999999</v>
      </c>
      <c r="E7821" s="8">
        <v>15.435185000000001</v>
      </c>
      <c r="F7821" s="4">
        <f t="shared" si="613"/>
        <v>0.23288500000000134</v>
      </c>
      <c r="G7821" s="4">
        <f t="shared" si="614"/>
        <v>0.23288500000000134</v>
      </c>
      <c r="H7821" s="8">
        <f t="shared" si="615"/>
        <v>5.4235423225000627E-2</v>
      </c>
      <c r="J7821" s="8">
        <v>-1537.41</v>
      </c>
      <c r="K7821" s="8">
        <f t="shared" si="611"/>
        <v>-1537.41</v>
      </c>
    </row>
    <row r="7822" spans="1:11" x14ac:dyDescent="0.25">
      <c r="A7822" s="8">
        <v>7814</v>
      </c>
      <c r="B7822" s="8">
        <v>13</v>
      </c>
      <c r="C7822" s="8">
        <v>-963.62699999999995</v>
      </c>
      <c r="D7822" s="8">
        <f t="shared" si="612"/>
        <v>-0.9636269999999999</v>
      </c>
      <c r="E7822" s="8">
        <v>-0.96445000000000003</v>
      </c>
      <c r="F7822" s="4">
        <f t="shared" si="613"/>
        <v>-8.2300000000012918E-4</v>
      </c>
      <c r="G7822" s="4">
        <f t="shared" si="614"/>
        <v>8.2300000000012918E-4</v>
      </c>
      <c r="H7822" s="8">
        <f t="shared" si="615"/>
        <v>6.7732900000021262E-7</v>
      </c>
      <c r="J7822" s="8">
        <v>74446.600000000006</v>
      </c>
      <c r="K7822" s="8">
        <f t="shared" si="611"/>
        <v>74446.600000000006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612"/>
        <v>-0.92471500000000006</v>
      </c>
      <c r="E7823" s="8">
        <v>-0.92471499999999995</v>
      </c>
      <c r="F7823" s="4">
        <f t="shared" si="613"/>
        <v>1.1102230246251565E-16</v>
      </c>
      <c r="G7823" s="4">
        <f t="shared" si="614"/>
        <v>1.1102230246251565E-16</v>
      </c>
      <c r="H7823" s="8">
        <f t="shared" si="615"/>
        <v>1.2325951644078309E-32</v>
      </c>
      <c r="J7823" s="8">
        <v>114020</v>
      </c>
      <c r="K7823" s="8">
        <f t="shared" si="611"/>
        <v>114020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612"/>
        <v>-0.92471500000000006</v>
      </c>
      <c r="E7824" s="8">
        <v>-0.92471499999999995</v>
      </c>
      <c r="F7824" s="4">
        <f t="shared" si="613"/>
        <v>1.1102230246251565E-16</v>
      </c>
      <c r="G7824" s="4">
        <f t="shared" si="614"/>
        <v>1.1102230246251565E-16</v>
      </c>
      <c r="H7824" s="8">
        <f t="shared" si="615"/>
        <v>1.2325951644078309E-32</v>
      </c>
      <c r="J7824" s="8">
        <v>114047</v>
      </c>
      <c r="K7824" s="8">
        <f t="shared" si="611"/>
        <v>114047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612"/>
        <v>-0.92471500000000006</v>
      </c>
      <c r="E7825" s="8">
        <v>-0.92471499999999995</v>
      </c>
      <c r="F7825" s="4">
        <f t="shared" si="613"/>
        <v>1.1102230246251565E-16</v>
      </c>
      <c r="G7825" s="4">
        <f t="shared" si="614"/>
        <v>1.1102230246251565E-16</v>
      </c>
      <c r="H7825" s="8">
        <f t="shared" si="615"/>
        <v>1.2325951644078309E-32</v>
      </c>
      <c r="J7825" s="8">
        <v>113843</v>
      </c>
      <c r="K7825" s="8">
        <f t="shared" si="611"/>
        <v>113843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612"/>
        <v>-0.61187499999999995</v>
      </c>
      <c r="E7826" s="8">
        <v>-0.61187499999999995</v>
      </c>
      <c r="F7826" s="4">
        <f t="shared" si="613"/>
        <v>0</v>
      </c>
      <c r="G7826" s="4">
        <f t="shared" si="614"/>
        <v>0</v>
      </c>
      <c r="H7826" s="8">
        <f t="shared" si="615"/>
        <v>0</v>
      </c>
      <c r="J7826" s="8">
        <v>113285</v>
      </c>
      <c r="K7826" s="8">
        <f t="shared" si="611"/>
        <v>113285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612"/>
        <v>-0.61187499999999995</v>
      </c>
      <c r="E7827" s="8">
        <v>-0.61187499999999995</v>
      </c>
      <c r="F7827" s="4">
        <f t="shared" si="613"/>
        <v>0</v>
      </c>
      <c r="G7827" s="4">
        <f t="shared" si="614"/>
        <v>0</v>
      </c>
      <c r="H7827" s="8">
        <f t="shared" si="615"/>
        <v>0</v>
      </c>
      <c r="J7827" s="8">
        <v>113270</v>
      </c>
      <c r="K7827" s="8">
        <f t="shared" si="611"/>
        <v>113270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612"/>
        <v>-0.61187499999999995</v>
      </c>
      <c r="E7828" s="8">
        <v>-0.61187499999999995</v>
      </c>
      <c r="F7828" s="4">
        <f t="shared" si="613"/>
        <v>0</v>
      </c>
      <c r="G7828" s="4">
        <f t="shared" si="614"/>
        <v>0</v>
      </c>
      <c r="H7828" s="8">
        <f t="shared" si="615"/>
        <v>0</v>
      </c>
      <c r="J7828" s="8">
        <v>113023</v>
      </c>
      <c r="K7828" s="8">
        <f t="shared" si="611"/>
        <v>113023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612"/>
        <v>-0.61187499999999995</v>
      </c>
      <c r="E7829" s="8">
        <v>-0.61187499999999995</v>
      </c>
      <c r="F7829" s="4">
        <f t="shared" si="613"/>
        <v>0</v>
      </c>
      <c r="G7829" s="4">
        <f t="shared" si="614"/>
        <v>0</v>
      </c>
      <c r="H7829" s="8">
        <f t="shared" si="615"/>
        <v>0</v>
      </c>
      <c r="J7829" s="8">
        <v>58980</v>
      </c>
      <c r="K7829" s="8">
        <f t="shared" si="611"/>
        <v>58980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612"/>
        <v>-0.61187499999999995</v>
      </c>
      <c r="E7830" s="8">
        <v>-0.61187499999999995</v>
      </c>
      <c r="F7830" s="4">
        <f t="shared" si="613"/>
        <v>0</v>
      </c>
      <c r="G7830" s="4">
        <f t="shared" si="614"/>
        <v>0</v>
      </c>
      <c r="H7830" s="8">
        <f t="shared" si="615"/>
        <v>0</v>
      </c>
      <c r="J7830" s="8">
        <v>-924.71500000000003</v>
      </c>
      <c r="K7830" s="8">
        <f t="shared" si="611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612"/>
        <v>-0.61187499999999995</v>
      </c>
      <c r="E7831" s="8">
        <v>-0.61187499999999995</v>
      </c>
      <c r="F7831" s="4">
        <f t="shared" si="613"/>
        <v>0</v>
      </c>
      <c r="G7831" s="4">
        <f t="shared" si="614"/>
        <v>0</v>
      </c>
      <c r="H7831" s="8">
        <f t="shared" si="615"/>
        <v>0</v>
      </c>
      <c r="J7831" s="8">
        <v>-611.875</v>
      </c>
      <c r="K7831" s="8">
        <f t="shared" si="611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612"/>
        <v>-0.61187499999999995</v>
      </c>
      <c r="E7832" s="8">
        <v>-0.61187499999999995</v>
      </c>
      <c r="F7832" s="4">
        <f t="shared" si="613"/>
        <v>0</v>
      </c>
      <c r="G7832" s="4">
        <f t="shared" si="614"/>
        <v>0</v>
      </c>
      <c r="H7832" s="8">
        <f t="shared" si="615"/>
        <v>0</v>
      </c>
      <c r="J7832" s="8">
        <v>-611.875</v>
      </c>
      <c r="K7832" s="8">
        <f t="shared" si="611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612"/>
        <v>-0.61187499999999995</v>
      </c>
      <c r="E7833" s="8">
        <v>-0.61187499999999995</v>
      </c>
      <c r="F7833" s="4">
        <f t="shared" si="613"/>
        <v>0</v>
      </c>
      <c r="G7833" s="4">
        <f t="shared" si="614"/>
        <v>0</v>
      </c>
      <c r="H7833" s="8">
        <f t="shared" si="615"/>
        <v>0</v>
      </c>
      <c r="J7833" s="8">
        <v>-611.875</v>
      </c>
      <c r="K7833" s="8">
        <f t="shared" si="611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612"/>
        <v>-0.61187499999999995</v>
      </c>
      <c r="E7834" s="8">
        <v>-0.61187499999999995</v>
      </c>
      <c r="F7834" s="4">
        <f t="shared" si="613"/>
        <v>0</v>
      </c>
      <c r="G7834" s="4">
        <f t="shared" si="614"/>
        <v>0</v>
      </c>
      <c r="H7834" s="8">
        <f t="shared" si="615"/>
        <v>0</v>
      </c>
      <c r="J7834" s="8">
        <v>-611.875</v>
      </c>
      <c r="K7834" s="8">
        <f t="shared" si="611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612"/>
        <v>-0.61187499999999995</v>
      </c>
      <c r="E7835" s="8">
        <v>-0.61187499999999995</v>
      </c>
      <c r="F7835" s="4">
        <f t="shared" si="613"/>
        <v>0</v>
      </c>
      <c r="G7835" s="4">
        <f t="shared" si="614"/>
        <v>0</v>
      </c>
      <c r="H7835" s="8">
        <f t="shared" si="615"/>
        <v>0</v>
      </c>
      <c r="J7835" s="8">
        <v>-611.875</v>
      </c>
      <c r="K7835" s="8">
        <f t="shared" si="611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612"/>
        <v>-0.61187499999999995</v>
      </c>
      <c r="E7836" s="8">
        <v>-0.61187499999999995</v>
      </c>
      <c r="F7836" s="4">
        <f t="shared" si="613"/>
        <v>0</v>
      </c>
      <c r="G7836" s="4">
        <f t="shared" si="614"/>
        <v>0</v>
      </c>
      <c r="H7836" s="8">
        <f t="shared" si="615"/>
        <v>0</v>
      </c>
      <c r="J7836" s="8">
        <v>-611.875</v>
      </c>
      <c r="K7836" s="8">
        <f t="shared" si="611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612"/>
        <v>-0.61187499999999995</v>
      </c>
      <c r="E7837" s="8">
        <v>-0.61187499999999995</v>
      </c>
      <c r="F7837" s="4">
        <f t="shared" si="613"/>
        <v>0</v>
      </c>
      <c r="G7837" s="4">
        <f t="shared" si="614"/>
        <v>0</v>
      </c>
      <c r="H7837" s="8">
        <f t="shared" si="615"/>
        <v>0</v>
      </c>
      <c r="J7837" s="8">
        <v>-611.875</v>
      </c>
      <c r="K7837" s="8">
        <f t="shared" si="611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612"/>
        <v>-0.61187499999999995</v>
      </c>
      <c r="E7838" s="8">
        <v>-0.61187499999999995</v>
      </c>
      <c r="F7838" s="4">
        <f t="shared" si="613"/>
        <v>0</v>
      </c>
      <c r="G7838" s="4">
        <f t="shared" si="614"/>
        <v>0</v>
      </c>
      <c r="H7838" s="8">
        <f t="shared" si="615"/>
        <v>0</v>
      </c>
      <c r="J7838" s="8">
        <v>-611.875</v>
      </c>
      <c r="K7838" s="8">
        <f t="shared" si="611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612"/>
        <v>-1.0669200000000001</v>
      </c>
      <c r="E7839" s="8">
        <v>-1.0669150000000001</v>
      </c>
      <c r="F7839" s="4">
        <f t="shared" si="613"/>
        <v>5.000000000032756E-6</v>
      </c>
      <c r="G7839" s="4">
        <f t="shared" si="614"/>
        <v>5.000000000032756E-6</v>
      </c>
      <c r="H7839" s="8">
        <f t="shared" si="615"/>
        <v>2.5000000000327561E-11</v>
      </c>
      <c r="J7839" s="8">
        <v>-611.875</v>
      </c>
      <c r="K7839" s="8">
        <f t="shared" si="611"/>
        <v>-611.875</v>
      </c>
    </row>
    <row r="7840" spans="1:11" x14ac:dyDescent="0.25">
      <c r="A7840" s="8">
        <v>7832</v>
      </c>
      <c r="B7840" s="8">
        <v>7</v>
      </c>
      <c r="C7840" s="8">
        <v>-1988.26</v>
      </c>
      <c r="D7840" s="8">
        <f t="shared" si="612"/>
        <v>-1.9882599999999999</v>
      </c>
      <c r="E7840" s="8">
        <v>-1.985452</v>
      </c>
      <c r="F7840" s="4">
        <f t="shared" si="613"/>
        <v>2.8079999999999217E-3</v>
      </c>
      <c r="G7840" s="4">
        <f t="shared" si="614"/>
        <v>2.8079999999999217E-3</v>
      </c>
      <c r="H7840" s="8">
        <f t="shared" si="615"/>
        <v>7.8848639999995608E-6</v>
      </c>
      <c r="J7840" s="8">
        <v>-611.875</v>
      </c>
      <c r="K7840" s="8">
        <f t="shared" si="611"/>
        <v>-611.875</v>
      </c>
    </row>
    <row r="7841" spans="1:11" x14ac:dyDescent="0.25">
      <c r="A7841" s="8">
        <v>7833</v>
      </c>
      <c r="B7841" s="8">
        <v>8</v>
      </c>
      <c r="C7841" s="8">
        <v>72531.3</v>
      </c>
      <c r="D7841" s="8">
        <f t="shared" si="612"/>
        <v>72.531300000000002</v>
      </c>
      <c r="E7841" s="8">
        <v>70.062712000000005</v>
      </c>
      <c r="F7841" s="4">
        <f t="shared" si="613"/>
        <v>-2.4685879999999969</v>
      </c>
      <c r="G7841" s="4">
        <f t="shared" si="614"/>
        <v>2.4685879999999969</v>
      </c>
      <c r="H7841" s="8">
        <f t="shared" si="615"/>
        <v>6.0939267137439845</v>
      </c>
      <c r="J7841" s="8">
        <v>-611.875</v>
      </c>
      <c r="K7841" s="8">
        <f t="shared" si="611"/>
        <v>-611.875</v>
      </c>
    </row>
    <row r="7842" spans="1:11" x14ac:dyDescent="0.25">
      <c r="A7842" s="8">
        <v>7834</v>
      </c>
      <c r="B7842" s="8">
        <v>9</v>
      </c>
      <c r="C7842" s="8">
        <v>113369</v>
      </c>
      <c r="D7842" s="8">
        <f t="shared" si="612"/>
        <v>113.369</v>
      </c>
      <c r="E7842" s="8">
        <v>113.658298</v>
      </c>
      <c r="F7842" s="4">
        <f t="shared" si="613"/>
        <v>0.28929800000000228</v>
      </c>
      <c r="G7842" s="4">
        <f t="shared" si="614"/>
        <v>0.28929800000000228</v>
      </c>
      <c r="H7842" s="8">
        <f t="shared" si="615"/>
        <v>8.3693332804001319E-2</v>
      </c>
      <c r="J7842" s="8">
        <v>-611.875</v>
      </c>
      <c r="K7842" s="8">
        <f t="shared" si="611"/>
        <v>-611.875</v>
      </c>
    </row>
    <row r="7843" spans="1:11" x14ac:dyDescent="0.25">
      <c r="A7843" s="8">
        <v>7835</v>
      </c>
      <c r="B7843" s="8">
        <v>10</v>
      </c>
      <c r="C7843" s="8">
        <v>113059</v>
      </c>
      <c r="D7843" s="8">
        <f t="shared" si="612"/>
        <v>113.059</v>
      </c>
      <c r="E7843" s="8">
        <v>113.29085600000001</v>
      </c>
      <c r="F7843" s="4">
        <f t="shared" si="613"/>
        <v>0.23185600000000761</v>
      </c>
      <c r="G7843" s="4">
        <f t="shared" si="614"/>
        <v>0.23185600000000761</v>
      </c>
      <c r="H7843" s="8">
        <f t="shared" si="615"/>
        <v>5.3757204736003532E-2</v>
      </c>
      <c r="J7843" s="8">
        <v>-611.875</v>
      </c>
      <c r="K7843" s="8">
        <f t="shared" si="611"/>
        <v>-611.875</v>
      </c>
    </row>
    <row r="7844" spans="1:11" x14ac:dyDescent="0.25">
      <c r="A7844" s="8">
        <v>7836</v>
      </c>
      <c r="B7844" s="8">
        <v>11</v>
      </c>
      <c r="C7844" s="8">
        <v>112599</v>
      </c>
      <c r="D7844" s="8">
        <f t="shared" si="612"/>
        <v>112.599</v>
      </c>
      <c r="E7844" s="8">
        <v>112.857043</v>
      </c>
      <c r="F7844" s="4">
        <f t="shared" si="613"/>
        <v>0.25804300000000069</v>
      </c>
      <c r="G7844" s="4">
        <f t="shared" si="614"/>
        <v>0.25804300000000069</v>
      </c>
      <c r="H7844" s="8">
        <f t="shared" si="615"/>
        <v>6.658618984900036E-2</v>
      </c>
      <c r="J7844" s="8">
        <v>-1066.92</v>
      </c>
      <c r="K7844" s="8">
        <f t="shared" si="611"/>
        <v>-1066.92</v>
      </c>
    </row>
    <row r="7845" spans="1:11" x14ac:dyDescent="0.25">
      <c r="A7845" s="8">
        <v>7837</v>
      </c>
      <c r="B7845" s="8">
        <v>12</v>
      </c>
      <c r="C7845" s="8">
        <v>112114</v>
      </c>
      <c r="D7845" s="8">
        <f t="shared" si="612"/>
        <v>112.114</v>
      </c>
      <c r="E7845" s="8">
        <v>112.274225</v>
      </c>
      <c r="F7845" s="4">
        <f t="shared" si="613"/>
        <v>0.16022499999999695</v>
      </c>
      <c r="G7845" s="4">
        <f t="shared" si="614"/>
        <v>0.16022499999999695</v>
      </c>
      <c r="H7845" s="8">
        <f t="shared" si="615"/>
        <v>2.5672050624999023E-2</v>
      </c>
      <c r="J7845" s="8">
        <v>-1066.92</v>
      </c>
      <c r="K7845" s="8">
        <f t="shared" si="611"/>
        <v>-1066.92</v>
      </c>
    </row>
    <row r="7846" spans="1:11" x14ac:dyDescent="0.25">
      <c r="A7846" s="8">
        <v>7838</v>
      </c>
      <c r="B7846" s="8">
        <v>13</v>
      </c>
      <c r="C7846" s="8">
        <v>111808</v>
      </c>
      <c r="D7846" s="8">
        <f t="shared" si="612"/>
        <v>111.80800000000001</v>
      </c>
      <c r="E7846" s="8">
        <v>112.14614899999999</v>
      </c>
      <c r="F7846" s="4">
        <f t="shared" si="613"/>
        <v>0.33814899999998715</v>
      </c>
      <c r="G7846" s="4">
        <f t="shared" si="614"/>
        <v>0.33814899999998715</v>
      </c>
      <c r="H7846" s="8">
        <f t="shared" si="615"/>
        <v>0.11434474620099132</v>
      </c>
      <c r="J7846" s="8">
        <v>-924.71500000000003</v>
      </c>
      <c r="K7846" s="8">
        <f t="shared" si="611"/>
        <v>-924.71500000000003</v>
      </c>
    </row>
    <row r="7847" spans="1:11" x14ac:dyDescent="0.25">
      <c r="A7847" s="8">
        <v>7839</v>
      </c>
      <c r="B7847" s="8">
        <v>14</v>
      </c>
      <c r="C7847" s="8">
        <v>88436.3</v>
      </c>
      <c r="D7847" s="8">
        <f t="shared" si="612"/>
        <v>88.436300000000003</v>
      </c>
      <c r="E7847" s="8">
        <v>90.779079999999993</v>
      </c>
      <c r="F7847" s="4">
        <f t="shared" si="613"/>
        <v>2.3427799999999905</v>
      </c>
      <c r="G7847" s="4">
        <f t="shared" si="614"/>
        <v>2.3427799999999905</v>
      </c>
      <c r="H7847" s="8">
        <f t="shared" si="615"/>
        <v>5.4886181283999553</v>
      </c>
      <c r="J7847" s="8">
        <v>-1829.89</v>
      </c>
      <c r="K7847" s="8">
        <f t="shared" si="611"/>
        <v>-1829.89</v>
      </c>
    </row>
    <row r="7848" spans="1:11" x14ac:dyDescent="0.25">
      <c r="A7848" s="8">
        <v>7840</v>
      </c>
      <c r="B7848" s="8">
        <v>15</v>
      </c>
      <c r="C7848" s="8">
        <v>60336.800000000003</v>
      </c>
      <c r="D7848" s="8">
        <f t="shared" si="612"/>
        <v>60.336800000000004</v>
      </c>
      <c r="E7848" s="8">
        <v>62.854680000000002</v>
      </c>
      <c r="F7848" s="4">
        <f t="shared" si="613"/>
        <v>2.5178799999999981</v>
      </c>
      <c r="G7848" s="4">
        <f t="shared" si="614"/>
        <v>2.5178799999999981</v>
      </c>
      <c r="H7848" s="8">
        <f t="shared" si="615"/>
        <v>6.3397196943999905</v>
      </c>
      <c r="J7848" s="8">
        <v>-924.71500000000003</v>
      </c>
      <c r="K7848" s="8">
        <f t="shared" si="611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612"/>
        <v>-0.92471500000000006</v>
      </c>
      <c r="E7849" s="8">
        <v>-0.92471499999999995</v>
      </c>
      <c r="F7849" s="4">
        <f t="shared" si="613"/>
        <v>1.1102230246251565E-16</v>
      </c>
      <c r="G7849" s="4">
        <f t="shared" si="614"/>
        <v>1.1102230246251565E-16</v>
      </c>
      <c r="H7849" s="8">
        <f t="shared" si="615"/>
        <v>1.2325951644078309E-32</v>
      </c>
      <c r="J7849" s="8">
        <v>-3190.29</v>
      </c>
      <c r="K7849" s="8">
        <f t="shared" si="611"/>
        <v>-3190.29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612"/>
        <v>-0.61187499999999995</v>
      </c>
      <c r="E7850" s="8">
        <v>-0.61187499999999995</v>
      </c>
      <c r="F7850" s="4">
        <f t="shared" si="613"/>
        <v>0</v>
      </c>
      <c r="G7850" s="4">
        <f t="shared" si="614"/>
        <v>0</v>
      </c>
      <c r="H7850" s="8">
        <f t="shared" si="615"/>
        <v>0</v>
      </c>
      <c r="J7850" s="8">
        <v>15534.1</v>
      </c>
      <c r="K7850" s="8">
        <f t="shared" si="611"/>
        <v>15534.1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612"/>
        <v>-0.61187499999999995</v>
      </c>
      <c r="E7851" s="8">
        <v>-0.61187499999999995</v>
      </c>
      <c r="F7851" s="4">
        <f t="shared" si="613"/>
        <v>0</v>
      </c>
      <c r="G7851" s="4">
        <f t="shared" si="614"/>
        <v>0</v>
      </c>
      <c r="H7851" s="8">
        <f t="shared" si="615"/>
        <v>0</v>
      </c>
      <c r="J7851" s="8">
        <v>-964.45</v>
      </c>
      <c r="K7851" s="8">
        <f t="shared" si="611"/>
        <v>-964.45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612"/>
        <v>-0.61187499999999995</v>
      </c>
      <c r="E7852" s="8">
        <v>-0.61187499999999995</v>
      </c>
      <c r="F7852" s="4">
        <f t="shared" si="613"/>
        <v>0</v>
      </c>
      <c r="G7852" s="4">
        <f t="shared" si="614"/>
        <v>0</v>
      </c>
      <c r="H7852" s="8">
        <f t="shared" si="615"/>
        <v>0</v>
      </c>
      <c r="J7852" s="8">
        <v>-924.71500000000003</v>
      </c>
      <c r="K7852" s="8">
        <f t="shared" ref="K7852:K7915" si="616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612"/>
        <v>-0.61187499999999995</v>
      </c>
      <c r="E7853" s="8">
        <v>-0.61187499999999995</v>
      </c>
      <c r="F7853" s="4">
        <f t="shared" si="613"/>
        <v>0</v>
      </c>
      <c r="G7853" s="4">
        <f t="shared" si="614"/>
        <v>0</v>
      </c>
      <c r="H7853" s="8">
        <f t="shared" si="615"/>
        <v>0</v>
      </c>
      <c r="J7853" s="8">
        <v>-924.71500000000003</v>
      </c>
      <c r="K7853" s="8">
        <f t="shared" si="616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612"/>
        <v>-0.61187499999999995</v>
      </c>
      <c r="E7854" s="8">
        <v>-0.61187499999999995</v>
      </c>
      <c r="F7854" s="4">
        <f t="shared" si="613"/>
        <v>0</v>
      </c>
      <c r="G7854" s="4">
        <f t="shared" si="614"/>
        <v>0</v>
      </c>
      <c r="H7854" s="8">
        <f t="shared" si="615"/>
        <v>0</v>
      </c>
      <c r="J7854" s="8">
        <v>-924.71500000000003</v>
      </c>
      <c r="K7854" s="8">
        <f t="shared" si="616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612"/>
        <v>-0.61187499999999995</v>
      </c>
      <c r="E7855" s="8">
        <v>-0.61187499999999995</v>
      </c>
      <c r="F7855" s="4">
        <f t="shared" si="613"/>
        <v>0</v>
      </c>
      <c r="G7855" s="4">
        <f t="shared" si="614"/>
        <v>0</v>
      </c>
      <c r="H7855" s="8">
        <f t="shared" si="615"/>
        <v>0</v>
      </c>
      <c r="J7855" s="8">
        <v>-611.875</v>
      </c>
      <c r="K7855" s="8">
        <f t="shared" si="616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612"/>
        <v>-0.61187499999999995</v>
      </c>
      <c r="E7856" s="8">
        <v>-0.61187499999999995</v>
      </c>
      <c r="F7856" s="4">
        <f t="shared" si="613"/>
        <v>0</v>
      </c>
      <c r="G7856" s="4">
        <f t="shared" si="614"/>
        <v>0</v>
      </c>
      <c r="H7856" s="8">
        <f t="shared" si="615"/>
        <v>0</v>
      </c>
      <c r="J7856" s="8">
        <v>-611.875</v>
      </c>
      <c r="K7856" s="8">
        <f t="shared" si="616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612"/>
        <v>-0.61187499999999995</v>
      </c>
      <c r="E7857" s="8">
        <v>-0.61187499999999995</v>
      </c>
      <c r="F7857" s="4">
        <f t="shared" si="613"/>
        <v>0</v>
      </c>
      <c r="G7857" s="4">
        <f t="shared" si="614"/>
        <v>0</v>
      </c>
      <c r="H7857" s="8">
        <f t="shared" si="615"/>
        <v>0</v>
      </c>
      <c r="J7857" s="8">
        <v>-611.875</v>
      </c>
      <c r="K7857" s="8">
        <f t="shared" si="616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612"/>
        <v>-0.61187499999999995</v>
      </c>
      <c r="E7858" s="8">
        <v>-0.61187499999999995</v>
      </c>
      <c r="F7858" s="4">
        <f t="shared" si="613"/>
        <v>0</v>
      </c>
      <c r="G7858" s="4">
        <f t="shared" si="614"/>
        <v>0</v>
      </c>
      <c r="H7858" s="8">
        <f t="shared" si="615"/>
        <v>0</v>
      </c>
      <c r="J7858" s="8">
        <v>-611.875</v>
      </c>
      <c r="K7858" s="8">
        <f t="shared" si="616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612"/>
        <v>-0.61187499999999995</v>
      </c>
      <c r="E7859" s="8">
        <v>-0.61187499999999995</v>
      </c>
      <c r="F7859" s="4">
        <f t="shared" si="613"/>
        <v>0</v>
      </c>
      <c r="G7859" s="4">
        <f t="shared" si="614"/>
        <v>0</v>
      </c>
      <c r="H7859" s="8">
        <f t="shared" si="615"/>
        <v>0</v>
      </c>
      <c r="J7859" s="8">
        <v>-611.875</v>
      </c>
      <c r="K7859" s="8">
        <f t="shared" si="616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612"/>
        <v>-0.61187499999999995</v>
      </c>
      <c r="E7860" s="8">
        <v>-0.61187499999999995</v>
      </c>
      <c r="F7860" s="4">
        <f t="shared" si="613"/>
        <v>0</v>
      </c>
      <c r="G7860" s="4">
        <f t="shared" si="614"/>
        <v>0</v>
      </c>
      <c r="H7860" s="8">
        <f t="shared" si="615"/>
        <v>0</v>
      </c>
      <c r="J7860" s="8">
        <v>-611.875</v>
      </c>
      <c r="K7860" s="8">
        <f t="shared" si="616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612"/>
        <v>-0.61187499999999995</v>
      </c>
      <c r="E7861" s="8">
        <v>-0.61187499999999995</v>
      </c>
      <c r="F7861" s="4">
        <f t="shared" si="613"/>
        <v>0</v>
      </c>
      <c r="G7861" s="4">
        <f t="shared" si="614"/>
        <v>0</v>
      </c>
      <c r="H7861" s="8">
        <f t="shared" si="615"/>
        <v>0</v>
      </c>
      <c r="J7861" s="8">
        <v>-611.875</v>
      </c>
      <c r="K7861" s="8">
        <f t="shared" si="616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612"/>
        <v>-0.61187499999999995</v>
      </c>
      <c r="E7862" s="8">
        <v>-0.61187499999999995</v>
      </c>
      <c r="F7862" s="4">
        <f t="shared" si="613"/>
        <v>0</v>
      </c>
      <c r="G7862" s="4">
        <f t="shared" si="614"/>
        <v>0</v>
      </c>
      <c r="H7862" s="8">
        <f t="shared" si="615"/>
        <v>0</v>
      </c>
      <c r="J7862" s="8">
        <v>-611.875</v>
      </c>
      <c r="K7862" s="8">
        <f t="shared" si="616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612"/>
        <v>-1.0669200000000001</v>
      </c>
      <c r="E7863" s="8">
        <v>-1.0669150000000001</v>
      </c>
      <c r="F7863" s="4">
        <f t="shared" si="613"/>
        <v>5.000000000032756E-6</v>
      </c>
      <c r="G7863" s="4">
        <f t="shared" si="614"/>
        <v>5.000000000032756E-6</v>
      </c>
      <c r="H7863" s="8">
        <f t="shared" si="615"/>
        <v>2.5000000000327561E-11</v>
      </c>
      <c r="J7863" s="8">
        <v>-611.875</v>
      </c>
      <c r="K7863" s="8">
        <f t="shared" si="616"/>
        <v>-611.875</v>
      </c>
    </row>
    <row r="7864" spans="1:11" x14ac:dyDescent="0.25">
      <c r="A7864" s="8">
        <v>7856</v>
      </c>
      <c r="B7864" s="8">
        <v>7</v>
      </c>
      <c r="C7864" s="8">
        <v>-1995.88</v>
      </c>
      <c r="D7864" s="8">
        <f t="shared" si="612"/>
        <v>-1.9958800000000001</v>
      </c>
      <c r="E7864" s="8">
        <v>-1.99265</v>
      </c>
      <c r="F7864" s="4">
        <f t="shared" si="613"/>
        <v>3.2300000000000662E-3</v>
      </c>
      <c r="G7864" s="4">
        <f t="shared" si="614"/>
        <v>3.2300000000000662E-3</v>
      </c>
      <c r="H7864" s="8">
        <f t="shared" si="615"/>
        <v>1.0432900000000427E-5</v>
      </c>
      <c r="J7864" s="8">
        <v>-611.875</v>
      </c>
      <c r="K7864" s="8">
        <f t="shared" si="616"/>
        <v>-611.875</v>
      </c>
    </row>
    <row r="7865" spans="1:11" x14ac:dyDescent="0.25">
      <c r="A7865" s="8">
        <v>7857</v>
      </c>
      <c r="B7865" s="8">
        <v>8</v>
      </c>
      <c r="C7865" s="8">
        <v>67661.100000000006</v>
      </c>
      <c r="D7865" s="8">
        <f t="shared" si="612"/>
        <v>67.661100000000005</v>
      </c>
      <c r="E7865" s="8">
        <v>65.550224</v>
      </c>
      <c r="F7865" s="4">
        <f t="shared" si="613"/>
        <v>-2.1108760000000046</v>
      </c>
      <c r="G7865" s="4">
        <f t="shared" si="614"/>
        <v>2.1108760000000046</v>
      </c>
      <c r="H7865" s="8">
        <f t="shared" si="615"/>
        <v>4.45579748737602</v>
      </c>
      <c r="J7865" s="8">
        <v>-611.875</v>
      </c>
      <c r="K7865" s="8">
        <f t="shared" si="616"/>
        <v>-611.875</v>
      </c>
    </row>
    <row r="7866" spans="1:11" x14ac:dyDescent="0.25">
      <c r="A7866" s="8">
        <v>7858</v>
      </c>
      <c r="B7866" s="8">
        <v>9</v>
      </c>
      <c r="C7866" s="8">
        <v>114183</v>
      </c>
      <c r="D7866" s="8">
        <f t="shared" si="612"/>
        <v>114.18300000000001</v>
      </c>
      <c r="E7866" s="8">
        <v>113.37950499999999</v>
      </c>
      <c r="F7866" s="4">
        <f t="shared" si="613"/>
        <v>-0.80349500000001228</v>
      </c>
      <c r="G7866" s="4">
        <f t="shared" si="614"/>
        <v>0.80349500000001228</v>
      </c>
      <c r="H7866" s="8">
        <f t="shared" si="615"/>
        <v>0.64560421502501975</v>
      </c>
      <c r="J7866" s="8">
        <v>-611.875</v>
      </c>
      <c r="K7866" s="8">
        <f t="shared" si="616"/>
        <v>-611.875</v>
      </c>
    </row>
    <row r="7867" spans="1:11" x14ac:dyDescent="0.25">
      <c r="A7867" s="8">
        <v>7859</v>
      </c>
      <c r="B7867" s="8">
        <v>10</v>
      </c>
      <c r="C7867" s="8">
        <v>113256</v>
      </c>
      <c r="D7867" s="8">
        <f t="shared" si="612"/>
        <v>113.256</v>
      </c>
      <c r="E7867" s="8">
        <v>113.73764300000001</v>
      </c>
      <c r="F7867" s="4">
        <f t="shared" si="613"/>
        <v>0.48164300000000537</v>
      </c>
      <c r="G7867" s="4">
        <f t="shared" si="614"/>
        <v>0.48164300000000537</v>
      </c>
      <c r="H7867" s="8">
        <f t="shared" si="615"/>
        <v>0.23197997944900517</v>
      </c>
      <c r="J7867" s="8">
        <v>-611.875</v>
      </c>
      <c r="K7867" s="8">
        <f t="shared" si="616"/>
        <v>-611.875</v>
      </c>
    </row>
    <row r="7868" spans="1:11" x14ac:dyDescent="0.25">
      <c r="A7868" s="8">
        <v>7860</v>
      </c>
      <c r="B7868" s="8">
        <v>11</v>
      </c>
      <c r="C7868" s="8">
        <v>112401</v>
      </c>
      <c r="D7868" s="8">
        <f t="shared" si="612"/>
        <v>112.401</v>
      </c>
      <c r="E7868" s="8">
        <v>112.883833</v>
      </c>
      <c r="F7868" s="4">
        <f t="shared" si="613"/>
        <v>0.4828329999999994</v>
      </c>
      <c r="G7868" s="4">
        <f t="shared" si="614"/>
        <v>0.4828329999999994</v>
      </c>
      <c r="H7868" s="8">
        <f t="shared" si="615"/>
        <v>0.23312770588899942</v>
      </c>
      <c r="J7868" s="8">
        <v>-1066.92</v>
      </c>
      <c r="K7868" s="8">
        <f t="shared" si="616"/>
        <v>-1066.92</v>
      </c>
    </row>
    <row r="7869" spans="1:11" x14ac:dyDescent="0.25">
      <c r="A7869" s="8">
        <v>7861</v>
      </c>
      <c r="B7869" s="8">
        <v>12</v>
      </c>
      <c r="C7869" s="8">
        <v>111538</v>
      </c>
      <c r="D7869" s="8">
        <f t="shared" si="612"/>
        <v>111.538</v>
      </c>
      <c r="E7869" s="8">
        <v>111.99102600000001</v>
      </c>
      <c r="F7869" s="4">
        <f t="shared" si="613"/>
        <v>0.45302600000000837</v>
      </c>
      <c r="G7869" s="4">
        <f t="shared" si="614"/>
        <v>0.45302600000000837</v>
      </c>
      <c r="H7869" s="8">
        <f t="shared" si="615"/>
        <v>0.20523255667600759</v>
      </c>
      <c r="J7869" s="8">
        <v>-1985.92</v>
      </c>
      <c r="K7869" s="8">
        <f t="shared" si="616"/>
        <v>-1985.92</v>
      </c>
    </row>
    <row r="7870" spans="1:11" x14ac:dyDescent="0.25">
      <c r="A7870" s="8">
        <v>7862</v>
      </c>
      <c r="B7870" s="8">
        <v>13</v>
      </c>
      <c r="C7870" s="8">
        <v>110991</v>
      </c>
      <c r="D7870" s="8">
        <f t="shared" si="612"/>
        <v>110.991</v>
      </c>
      <c r="E7870" s="8">
        <v>111.42200800000001</v>
      </c>
      <c r="F7870" s="4">
        <f t="shared" si="613"/>
        <v>0.43100800000000561</v>
      </c>
      <c r="G7870" s="4">
        <f t="shared" si="614"/>
        <v>0.43100800000000561</v>
      </c>
      <c r="H7870" s="8">
        <f t="shared" si="615"/>
        <v>0.18576789606400484</v>
      </c>
      <c r="J7870" s="8">
        <v>70633.2</v>
      </c>
      <c r="K7870" s="8">
        <f t="shared" si="616"/>
        <v>70633.2</v>
      </c>
    </row>
    <row r="7871" spans="1:11" x14ac:dyDescent="0.25">
      <c r="A7871" s="8">
        <v>7863</v>
      </c>
      <c r="B7871" s="8">
        <v>14</v>
      </c>
      <c r="C7871" s="8">
        <v>110646</v>
      </c>
      <c r="D7871" s="8">
        <f t="shared" si="612"/>
        <v>110.646</v>
      </c>
      <c r="E7871" s="8">
        <v>111.020785</v>
      </c>
      <c r="F7871" s="4">
        <f t="shared" si="613"/>
        <v>0.37478500000000281</v>
      </c>
      <c r="G7871" s="4">
        <f t="shared" si="614"/>
        <v>0.37478500000000281</v>
      </c>
      <c r="H7871" s="8">
        <f t="shared" si="615"/>
        <v>0.1404637962250021</v>
      </c>
      <c r="J7871" s="8">
        <v>113559</v>
      </c>
      <c r="K7871" s="8">
        <f t="shared" si="616"/>
        <v>113559</v>
      </c>
    </row>
    <row r="7872" spans="1:11" x14ac:dyDescent="0.25">
      <c r="A7872" s="8">
        <v>7864</v>
      </c>
      <c r="B7872" s="8">
        <v>15</v>
      </c>
      <c r="C7872" s="8">
        <v>61018.1</v>
      </c>
      <c r="D7872" s="8">
        <f t="shared" si="612"/>
        <v>61.018099999999997</v>
      </c>
      <c r="E7872" s="8">
        <v>63.250976000000001</v>
      </c>
      <c r="F7872" s="4">
        <f t="shared" si="613"/>
        <v>2.2328760000000045</v>
      </c>
      <c r="G7872" s="4">
        <f t="shared" si="614"/>
        <v>2.2328760000000045</v>
      </c>
      <c r="H7872" s="8">
        <f t="shared" si="615"/>
        <v>4.9857352313760206</v>
      </c>
      <c r="J7872" s="8">
        <v>113140</v>
      </c>
      <c r="K7872" s="8">
        <f t="shared" si="616"/>
        <v>113140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612"/>
        <v>-0.92471500000000006</v>
      </c>
      <c r="E7873" s="8">
        <v>-0.92471499999999995</v>
      </c>
      <c r="F7873" s="4">
        <f t="shared" si="613"/>
        <v>1.1102230246251565E-16</v>
      </c>
      <c r="G7873" s="4">
        <f t="shared" si="614"/>
        <v>1.1102230246251565E-16</v>
      </c>
      <c r="H7873" s="8">
        <f t="shared" si="615"/>
        <v>1.2325951644078309E-32</v>
      </c>
      <c r="J7873" s="8">
        <v>112710</v>
      </c>
      <c r="K7873" s="8">
        <f t="shared" si="616"/>
        <v>112710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612"/>
        <v>-0.61187499999999995</v>
      </c>
      <c r="E7874" s="8">
        <v>-0.61187499999999995</v>
      </c>
      <c r="F7874" s="4">
        <f t="shared" si="613"/>
        <v>0</v>
      </c>
      <c r="G7874" s="4">
        <f t="shared" si="614"/>
        <v>0</v>
      </c>
      <c r="H7874" s="8">
        <f t="shared" si="615"/>
        <v>0</v>
      </c>
      <c r="J7874" s="8">
        <v>112140</v>
      </c>
      <c r="K7874" s="8">
        <f t="shared" si="616"/>
        <v>112140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612"/>
        <v>-0.61187499999999995</v>
      </c>
      <c r="E7875" s="8">
        <v>-0.61187499999999995</v>
      </c>
      <c r="F7875" s="4">
        <f t="shared" si="613"/>
        <v>0</v>
      </c>
      <c r="G7875" s="4">
        <f t="shared" si="614"/>
        <v>0</v>
      </c>
      <c r="H7875" s="8">
        <f t="shared" si="615"/>
        <v>0</v>
      </c>
      <c r="J7875" s="8">
        <v>112131</v>
      </c>
      <c r="K7875" s="8">
        <f t="shared" si="616"/>
        <v>112131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612"/>
        <v>-0.61187499999999995</v>
      </c>
      <c r="E7876" s="8">
        <v>-0.61187499999999995</v>
      </c>
      <c r="F7876" s="4">
        <f t="shared" si="613"/>
        <v>0</v>
      </c>
      <c r="G7876" s="4">
        <f t="shared" si="614"/>
        <v>0</v>
      </c>
      <c r="H7876" s="8">
        <f t="shared" si="615"/>
        <v>0</v>
      </c>
      <c r="J7876" s="8">
        <v>90814.399999999994</v>
      </c>
      <c r="K7876" s="8">
        <f t="shared" si="616"/>
        <v>90814.399999999994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612"/>
        <v>-0.61187499999999995</v>
      </c>
      <c r="E7877" s="8">
        <v>-0.61187499999999995</v>
      </c>
      <c r="F7877" s="4">
        <f t="shared" si="613"/>
        <v>0</v>
      </c>
      <c r="G7877" s="4">
        <f t="shared" si="614"/>
        <v>0</v>
      </c>
      <c r="H7877" s="8">
        <f t="shared" si="615"/>
        <v>0</v>
      </c>
      <c r="J7877" s="8">
        <v>62983.1</v>
      </c>
      <c r="K7877" s="8">
        <f t="shared" si="616"/>
        <v>62983.1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612"/>
        <v>-0.61187499999999995</v>
      </c>
      <c r="E7878" s="8">
        <v>-0.61187499999999995</v>
      </c>
      <c r="F7878" s="4">
        <f t="shared" si="613"/>
        <v>0</v>
      </c>
      <c r="G7878" s="4">
        <f t="shared" si="614"/>
        <v>0</v>
      </c>
      <c r="H7878" s="8">
        <f t="shared" si="615"/>
        <v>0</v>
      </c>
      <c r="J7878" s="8">
        <v>-924.71500000000003</v>
      </c>
      <c r="K7878" s="8">
        <f t="shared" si="616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612"/>
        <v>-0.61187499999999995</v>
      </c>
      <c r="E7879" s="8">
        <v>-0.61187499999999995</v>
      </c>
      <c r="F7879" s="4">
        <f t="shared" si="613"/>
        <v>0</v>
      </c>
      <c r="G7879" s="4">
        <f t="shared" si="614"/>
        <v>0</v>
      </c>
      <c r="H7879" s="8">
        <f t="shared" si="615"/>
        <v>0</v>
      </c>
      <c r="J7879" s="8">
        <v>-611.875</v>
      </c>
      <c r="K7879" s="8">
        <f t="shared" si="616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612"/>
        <v>-0.61187499999999995</v>
      </c>
      <c r="E7880" s="8">
        <v>-0.61187499999999995</v>
      </c>
      <c r="F7880" s="4">
        <f t="shared" si="613"/>
        <v>0</v>
      </c>
      <c r="G7880" s="4">
        <f t="shared" si="614"/>
        <v>0</v>
      </c>
      <c r="H7880" s="8">
        <f t="shared" si="615"/>
        <v>0</v>
      </c>
      <c r="J7880" s="8">
        <v>-611.875</v>
      </c>
      <c r="K7880" s="8">
        <f t="shared" si="616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617">C7881/1000</f>
        <v>-0.61187499999999995</v>
      </c>
      <c r="E7881" s="8">
        <v>-0.61187499999999995</v>
      </c>
      <c r="F7881" s="4">
        <f t="shared" ref="F7881:F7944" si="618">(E7881- D7881)</f>
        <v>0</v>
      </c>
      <c r="G7881" s="4">
        <f t="shared" ref="G7881:G7944" si="619">ABS(F7881)</f>
        <v>0</v>
      </c>
      <c r="H7881" s="8">
        <f t="shared" ref="H7881:H7944" si="620">(G7881^2)</f>
        <v>0</v>
      </c>
      <c r="J7881" s="8">
        <v>-611.875</v>
      </c>
      <c r="K7881" s="8">
        <f t="shared" si="616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617"/>
        <v>-0.61187499999999995</v>
      </c>
      <c r="E7882" s="8">
        <v>-0.61187499999999995</v>
      </c>
      <c r="F7882" s="4">
        <f t="shared" si="618"/>
        <v>0</v>
      </c>
      <c r="G7882" s="4">
        <f t="shared" si="619"/>
        <v>0</v>
      </c>
      <c r="H7882" s="8">
        <f t="shared" si="620"/>
        <v>0</v>
      </c>
      <c r="J7882" s="8">
        <v>-611.875</v>
      </c>
      <c r="K7882" s="8">
        <f t="shared" si="616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617"/>
        <v>-0.61187499999999995</v>
      </c>
      <c r="E7883" s="8">
        <v>-0.61187499999999995</v>
      </c>
      <c r="F7883" s="4">
        <f t="shared" si="618"/>
        <v>0</v>
      </c>
      <c r="G7883" s="4">
        <f t="shared" si="619"/>
        <v>0</v>
      </c>
      <c r="H7883" s="8">
        <f t="shared" si="620"/>
        <v>0</v>
      </c>
      <c r="J7883" s="8">
        <v>-611.875</v>
      </c>
      <c r="K7883" s="8">
        <f t="shared" si="616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617"/>
        <v>-0.61187499999999995</v>
      </c>
      <c r="E7884" s="8">
        <v>-0.61187499999999995</v>
      </c>
      <c r="F7884" s="4">
        <f t="shared" si="618"/>
        <v>0</v>
      </c>
      <c r="G7884" s="4">
        <f t="shared" si="619"/>
        <v>0</v>
      </c>
      <c r="H7884" s="8">
        <f t="shared" si="620"/>
        <v>0</v>
      </c>
      <c r="J7884" s="8">
        <v>-611.875</v>
      </c>
      <c r="K7884" s="8">
        <f t="shared" si="616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617"/>
        <v>-0.61187499999999995</v>
      </c>
      <c r="E7885" s="8">
        <v>-0.61187499999999995</v>
      </c>
      <c r="F7885" s="4">
        <f t="shared" si="618"/>
        <v>0</v>
      </c>
      <c r="G7885" s="4">
        <f t="shared" si="619"/>
        <v>0</v>
      </c>
      <c r="H7885" s="8">
        <f t="shared" si="620"/>
        <v>0</v>
      </c>
      <c r="J7885" s="8">
        <v>-611.875</v>
      </c>
      <c r="K7885" s="8">
        <f t="shared" si="616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617"/>
        <v>-0.61187499999999995</v>
      </c>
      <c r="E7886" s="8">
        <v>-0.61187499999999995</v>
      </c>
      <c r="F7886" s="4">
        <f t="shared" si="618"/>
        <v>0</v>
      </c>
      <c r="G7886" s="4">
        <f t="shared" si="619"/>
        <v>0</v>
      </c>
      <c r="H7886" s="8">
        <f t="shared" si="620"/>
        <v>0</v>
      </c>
      <c r="J7886" s="8">
        <v>-611.875</v>
      </c>
      <c r="K7886" s="8">
        <f t="shared" si="616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617"/>
        <v>-1.0669200000000001</v>
      </c>
      <c r="E7887" s="8">
        <v>-1.0669150000000001</v>
      </c>
      <c r="F7887" s="4">
        <f t="shared" si="618"/>
        <v>5.000000000032756E-6</v>
      </c>
      <c r="G7887" s="4">
        <f t="shared" si="619"/>
        <v>5.000000000032756E-6</v>
      </c>
      <c r="H7887" s="8">
        <f t="shared" si="620"/>
        <v>2.5000000000327561E-11</v>
      </c>
      <c r="J7887" s="8">
        <v>-611.875</v>
      </c>
      <c r="K7887" s="8">
        <f t="shared" si="616"/>
        <v>-611.875</v>
      </c>
    </row>
    <row r="7888" spans="1:11" x14ac:dyDescent="0.25">
      <c r="A7888" s="8">
        <v>7880</v>
      </c>
      <c r="B7888" s="8">
        <v>7</v>
      </c>
      <c r="C7888" s="8">
        <v>-2452.94</v>
      </c>
      <c r="D7888" s="8">
        <f t="shared" si="617"/>
        <v>-2.4529399999999999</v>
      </c>
      <c r="E7888" s="8">
        <v>-2.4493209999999999</v>
      </c>
      <c r="F7888" s="4">
        <f t="shared" si="618"/>
        <v>3.6190000000000389E-3</v>
      </c>
      <c r="G7888" s="4">
        <f t="shared" si="619"/>
        <v>3.6190000000000389E-3</v>
      </c>
      <c r="H7888" s="8">
        <f t="shared" si="620"/>
        <v>1.3097161000000282E-5</v>
      </c>
      <c r="J7888" s="8">
        <v>-611.875</v>
      </c>
      <c r="K7888" s="8">
        <f t="shared" si="616"/>
        <v>-611.875</v>
      </c>
    </row>
    <row r="7889" spans="1:11" x14ac:dyDescent="0.25">
      <c r="A7889" s="8">
        <v>7881</v>
      </c>
      <c r="B7889" s="8">
        <v>8</v>
      </c>
      <c r="C7889" s="8">
        <v>101145</v>
      </c>
      <c r="D7889" s="8">
        <f t="shared" si="617"/>
        <v>101.145</v>
      </c>
      <c r="E7889" s="8">
        <v>100.940584</v>
      </c>
      <c r="F7889" s="4">
        <f t="shared" si="618"/>
        <v>-0.20441599999999482</v>
      </c>
      <c r="G7889" s="4">
        <f t="shared" si="619"/>
        <v>0.20441599999999482</v>
      </c>
      <c r="H7889" s="8">
        <f t="shared" si="620"/>
        <v>4.1785901055997887E-2</v>
      </c>
      <c r="J7889" s="8">
        <v>-611.875</v>
      </c>
      <c r="K7889" s="8">
        <f t="shared" si="616"/>
        <v>-611.875</v>
      </c>
    </row>
    <row r="7890" spans="1:11" x14ac:dyDescent="0.25">
      <c r="A7890" s="8">
        <v>7882</v>
      </c>
      <c r="B7890" s="8">
        <v>9</v>
      </c>
      <c r="C7890" s="8">
        <v>113849</v>
      </c>
      <c r="D7890" s="8">
        <f t="shared" si="617"/>
        <v>113.849</v>
      </c>
      <c r="E7890" s="8">
        <v>113.471102</v>
      </c>
      <c r="F7890" s="4">
        <f t="shared" si="618"/>
        <v>-0.37789800000000184</v>
      </c>
      <c r="G7890" s="4">
        <f t="shared" si="619"/>
        <v>0.37789800000000184</v>
      </c>
      <c r="H7890" s="8">
        <f t="shared" si="620"/>
        <v>0.1428068984040014</v>
      </c>
      <c r="J7890" s="8">
        <v>-611.875</v>
      </c>
      <c r="K7890" s="8">
        <f t="shared" si="616"/>
        <v>-611.875</v>
      </c>
    </row>
    <row r="7891" spans="1:11" x14ac:dyDescent="0.25">
      <c r="A7891" s="8">
        <v>7883</v>
      </c>
      <c r="B7891" s="8">
        <v>10</v>
      </c>
      <c r="C7891" s="8">
        <v>112472</v>
      </c>
      <c r="D7891" s="8">
        <f t="shared" si="617"/>
        <v>112.47199999999999</v>
      </c>
      <c r="E7891" s="8">
        <v>112.66387400000001</v>
      </c>
      <c r="F7891" s="4">
        <f t="shared" si="618"/>
        <v>0.19187400000001276</v>
      </c>
      <c r="G7891" s="4">
        <f t="shared" si="619"/>
        <v>0.19187400000001276</v>
      </c>
      <c r="H7891" s="8">
        <f t="shared" si="620"/>
        <v>3.6815631876004895E-2</v>
      </c>
      <c r="J7891" s="8">
        <v>-611.875</v>
      </c>
      <c r="K7891" s="8">
        <f t="shared" si="616"/>
        <v>-611.875</v>
      </c>
    </row>
    <row r="7892" spans="1:11" x14ac:dyDescent="0.25">
      <c r="A7892" s="8">
        <v>7884</v>
      </c>
      <c r="B7892" s="8">
        <v>11</v>
      </c>
      <c r="C7892" s="8">
        <v>111618</v>
      </c>
      <c r="D7892" s="8">
        <f t="shared" si="617"/>
        <v>111.61799999999999</v>
      </c>
      <c r="E7892" s="8">
        <v>111.806873</v>
      </c>
      <c r="F7892" s="4">
        <f t="shared" si="618"/>
        <v>0.18887300000000096</v>
      </c>
      <c r="G7892" s="4">
        <f t="shared" si="619"/>
        <v>0.18887300000000096</v>
      </c>
      <c r="H7892" s="8">
        <f t="shared" si="620"/>
        <v>3.5673010129000364E-2</v>
      </c>
      <c r="J7892" s="8">
        <v>-1066.92</v>
      </c>
      <c r="K7892" s="8">
        <f t="shared" si="616"/>
        <v>-1066.92</v>
      </c>
    </row>
    <row r="7893" spans="1:11" x14ac:dyDescent="0.25">
      <c r="A7893" s="8">
        <v>7885</v>
      </c>
      <c r="B7893" s="8">
        <v>12</v>
      </c>
      <c r="C7893" s="8">
        <v>110802</v>
      </c>
      <c r="D7893" s="8">
        <f t="shared" si="617"/>
        <v>110.80200000000001</v>
      </c>
      <c r="E7893" s="8">
        <v>110.894993</v>
      </c>
      <c r="F7893" s="4">
        <f t="shared" si="618"/>
        <v>9.2992999999992776E-2</v>
      </c>
      <c r="G7893" s="4">
        <f t="shared" si="619"/>
        <v>9.2992999999992776E-2</v>
      </c>
      <c r="H7893" s="8">
        <f t="shared" si="620"/>
        <v>8.6476980489986564E-3</v>
      </c>
      <c r="J7893" s="8">
        <v>-1993.16</v>
      </c>
      <c r="K7893" s="8">
        <f t="shared" si="616"/>
        <v>-1993.16</v>
      </c>
    </row>
    <row r="7894" spans="1:11" x14ac:dyDescent="0.25">
      <c r="A7894" s="8">
        <v>7886</v>
      </c>
      <c r="B7894" s="8">
        <v>13</v>
      </c>
      <c r="C7894" s="8">
        <v>110258</v>
      </c>
      <c r="D7894" s="8">
        <f t="shared" si="617"/>
        <v>110.258</v>
      </c>
      <c r="E7894" s="8">
        <v>110.651544</v>
      </c>
      <c r="F7894" s="4">
        <f t="shared" si="618"/>
        <v>0.39354400000000567</v>
      </c>
      <c r="G7894" s="4">
        <f t="shared" si="619"/>
        <v>0.39354400000000567</v>
      </c>
      <c r="H7894" s="8">
        <f t="shared" si="620"/>
        <v>0.15487687993600446</v>
      </c>
      <c r="J7894" s="8">
        <v>66073</v>
      </c>
      <c r="K7894" s="8">
        <f t="shared" si="616"/>
        <v>66073</v>
      </c>
    </row>
    <row r="7895" spans="1:11" x14ac:dyDescent="0.25">
      <c r="A7895" s="8">
        <v>7887</v>
      </c>
      <c r="B7895" s="8">
        <v>14</v>
      </c>
      <c r="C7895" s="8">
        <v>109986</v>
      </c>
      <c r="D7895" s="8">
        <f t="shared" si="617"/>
        <v>109.986</v>
      </c>
      <c r="E7895" s="8">
        <v>110.21369799999999</v>
      </c>
      <c r="F7895" s="4">
        <f t="shared" si="618"/>
        <v>0.22769799999998952</v>
      </c>
      <c r="G7895" s="4">
        <f t="shared" si="619"/>
        <v>0.22769799999998952</v>
      </c>
      <c r="H7895" s="8">
        <f t="shared" si="620"/>
        <v>5.1846379203995228E-2</v>
      </c>
      <c r="J7895" s="8">
        <v>114122</v>
      </c>
      <c r="K7895" s="8">
        <f t="shared" si="616"/>
        <v>114122</v>
      </c>
    </row>
    <row r="7896" spans="1:11" x14ac:dyDescent="0.25">
      <c r="A7896" s="8">
        <v>7888</v>
      </c>
      <c r="B7896" s="8">
        <v>15</v>
      </c>
      <c r="C7896" s="8">
        <v>65251.6</v>
      </c>
      <c r="D7896" s="8">
        <f t="shared" si="617"/>
        <v>65.251599999999996</v>
      </c>
      <c r="E7896" s="8">
        <v>67.651302000000001</v>
      </c>
      <c r="F7896" s="4">
        <f t="shared" si="618"/>
        <v>2.3997020000000049</v>
      </c>
      <c r="G7896" s="4">
        <f t="shared" si="619"/>
        <v>2.3997020000000049</v>
      </c>
      <c r="H7896" s="8">
        <f t="shared" si="620"/>
        <v>5.7585696888040232</v>
      </c>
      <c r="J7896" s="8">
        <v>113193</v>
      </c>
      <c r="K7896" s="8">
        <f t="shared" si="616"/>
        <v>113193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617"/>
        <v>-0.92471500000000006</v>
      </c>
      <c r="E7897" s="8">
        <v>-0.92471499999999995</v>
      </c>
      <c r="F7897" s="4">
        <f t="shared" si="618"/>
        <v>1.1102230246251565E-16</v>
      </c>
      <c r="G7897" s="4">
        <f t="shared" si="619"/>
        <v>1.1102230246251565E-16</v>
      </c>
      <c r="H7897" s="8">
        <f t="shared" si="620"/>
        <v>1.2325951644078309E-32</v>
      </c>
      <c r="J7897" s="8">
        <v>112730</v>
      </c>
      <c r="K7897" s="8">
        <f t="shared" si="616"/>
        <v>112730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617"/>
        <v>-0.61187499999999995</v>
      </c>
      <c r="E7898" s="8">
        <v>-0.61187499999999995</v>
      </c>
      <c r="F7898" s="4">
        <f t="shared" si="618"/>
        <v>0</v>
      </c>
      <c r="G7898" s="4">
        <f t="shared" si="619"/>
        <v>0</v>
      </c>
      <c r="H7898" s="8">
        <f t="shared" si="620"/>
        <v>0</v>
      </c>
      <c r="J7898" s="8">
        <v>111884</v>
      </c>
      <c r="K7898" s="8">
        <f t="shared" si="616"/>
        <v>111884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617"/>
        <v>-0.61187499999999995</v>
      </c>
      <c r="E7899" s="8">
        <v>-0.61187499999999995</v>
      </c>
      <c r="F7899" s="4">
        <f t="shared" si="618"/>
        <v>0</v>
      </c>
      <c r="G7899" s="4">
        <f t="shared" si="619"/>
        <v>0</v>
      </c>
      <c r="H7899" s="8">
        <f t="shared" si="620"/>
        <v>0</v>
      </c>
      <c r="J7899" s="8">
        <v>111322</v>
      </c>
      <c r="K7899" s="8">
        <f t="shared" si="616"/>
        <v>111322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617"/>
        <v>-0.61187499999999995</v>
      </c>
      <c r="E7900" s="8">
        <v>-0.61187499999999995</v>
      </c>
      <c r="F7900" s="4">
        <f t="shared" si="618"/>
        <v>0</v>
      </c>
      <c r="G7900" s="4">
        <f t="shared" si="619"/>
        <v>0</v>
      </c>
      <c r="H7900" s="8">
        <f t="shared" si="620"/>
        <v>0</v>
      </c>
      <c r="J7900" s="8">
        <v>110940</v>
      </c>
      <c r="K7900" s="8">
        <f t="shared" si="616"/>
        <v>110940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617"/>
        <v>-0.61187499999999995</v>
      </c>
      <c r="E7901" s="8">
        <v>-0.61187499999999995</v>
      </c>
      <c r="F7901" s="4">
        <f t="shared" si="618"/>
        <v>0</v>
      </c>
      <c r="G7901" s="4">
        <f t="shared" si="619"/>
        <v>0</v>
      </c>
      <c r="H7901" s="8">
        <f t="shared" si="620"/>
        <v>0</v>
      </c>
      <c r="J7901" s="8">
        <v>63406.3</v>
      </c>
      <c r="K7901" s="8">
        <f t="shared" si="616"/>
        <v>63406.3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617"/>
        <v>-0.61187499999999995</v>
      </c>
      <c r="E7902" s="8">
        <v>-0.61187499999999995</v>
      </c>
      <c r="F7902" s="4">
        <f t="shared" si="618"/>
        <v>0</v>
      </c>
      <c r="G7902" s="4">
        <f t="shared" si="619"/>
        <v>0</v>
      </c>
      <c r="H7902" s="8">
        <f t="shared" si="620"/>
        <v>0</v>
      </c>
      <c r="J7902" s="8">
        <v>-924.71500000000003</v>
      </c>
      <c r="K7902" s="8">
        <f t="shared" si="616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617"/>
        <v>-0.61187499999999995</v>
      </c>
      <c r="E7903" s="8">
        <v>-0.61187499999999995</v>
      </c>
      <c r="F7903" s="4">
        <f t="shared" si="618"/>
        <v>0</v>
      </c>
      <c r="G7903" s="4">
        <f t="shared" si="619"/>
        <v>0</v>
      </c>
      <c r="H7903" s="8">
        <f t="shared" si="620"/>
        <v>0</v>
      </c>
      <c r="J7903" s="8">
        <v>-611.875</v>
      </c>
      <c r="K7903" s="8">
        <f t="shared" si="616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617"/>
        <v>-0.61187499999999995</v>
      </c>
      <c r="E7904" s="8">
        <v>-0.61187499999999995</v>
      </c>
      <c r="F7904" s="4">
        <f t="shared" si="618"/>
        <v>0</v>
      </c>
      <c r="G7904" s="4">
        <f t="shared" si="619"/>
        <v>0</v>
      </c>
      <c r="H7904" s="8">
        <f t="shared" si="620"/>
        <v>0</v>
      </c>
      <c r="J7904" s="8">
        <v>-611.875</v>
      </c>
      <c r="K7904" s="8">
        <f t="shared" si="616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617"/>
        <v>-0.61187499999999995</v>
      </c>
      <c r="E7905" s="8">
        <v>-0.61187499999999995</v>
      </c>
      <c r="F7905" s="4">
        <f t="shared" si="618"/>
        <v>0</v>
      </c>
      <c r="G7905" s="4">
        <f t="shared" si="619"/>
        <v>0</v>
      </c>
      <c r="H7905" s="8">
        <f t="shared" si="620"/>
        <v>0</v>
      </c>
      <c r="J7905" s="8">
        <v>-611.875</v>
      </c>
      <c r="K7905" s="8">
        <f t="shared" si="616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617"/>
        <v>-0.61187499999999995</v>
      </c>
      <c r="E7906" s="8">
        <v>-0.61187499999999995</v>
      </c>
      <c r="F7906" s="4">
        <f t="shared" si="618"/>
        <v>0</v>
      </c>
      <c r="G7906" s="4">
        <f t="shared" si="619"/>
        <v>0</v>
      </c>
      <c r="H7906" s="8">
        <f t="shared" si="620"/>
        <v>0</v>
      </c>
      <c r="J7906" s="8">
        <v>-611.875</v>
      </c>
      <c r="K7906" s="8">
        <f t="shared" si="616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617"/>
        <v>-0.61187499999999995</v>
      </c>
      <c r="E7907" s="8">
        <v>-0.61187499999999995</v>
      </c>
      <c r="F7907" s="4">
        <f t="shared" si="618"/>
        <v>0</v>
      </c>
      <c r="G7907" s="4">
        <f t="shared" si="619"/>
        <v>0</v>
      </c>
      <c r="H7907" s="8">
        <f t="shared" si="620"/>
        <v>0</v>
      </c>
      <c r="J7907" s="8">
        <v>-611.875</v>
      </c>
      <c r="K7907" s="8">
        <f t="shared" si="616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617"/>
        <v>-0.61187499999999995</v>
      </c>
      <c r="E7908" s="8">
        <v>-0.61187499999999995</v>
      </c>
      <c r="F7908" s="4">
        <f t="shared" si="618"/>
        <v>0</v>
      </c>
      <c r="G7908" s="4">
        <f t="shared" si="619"/>
        <v>0</v>
      </c>
      <c r="H7908" s="8">
        <f t="shared" si="620"/>
        <v>0</v>
      </c>
      <c r="J7908" s="8">
        <v>-611.875</v>
      </c>
      <c r="K7908" s="8">
        <f t="shared" si="616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617"/>
        <v>-0.61187499999999995</v>
      </c>
      <c r="E7909" s="8">
        <v>-0.61187499999999995</v>
      </c>
      <c r="F7909" s="4">
        <f t="shared" si="618"/>
        <v>0</v>
      </c>
      <c r="G7909" s="4">
        <f t="shared" si="619"/>
        <v>0</v>
      </c>
      <c r="H7909" s="8">
        <f t="shared" si="620"/>
        <v>0</v>
      </c>
      <c r="J7909" s="8">
        <v>-611.875</v>
      </c>
      <c r="K7909" s="8">
        <f t="shared" si="616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617"/>
        <v>-0.61187499999999995</v>
      </c>
      <c r="E7910" s="8">
        <v>-0.61187499999999995</v>
      </c>
      <c r="F7910" s="4">
        <f t="shared" si="618"/>
        <v>0</v>
      </c>
      <c r="G7910" s="4">
        <f t="shared" si="619"/>
        <v>0</v>
      </c>
      <c r="H7910" s="8">
        <f t="shared" si="620"/>
        <v>0</v>
      </c>
      <c r="J7910" s="8">
        <v>-611.875</v>
      </c>
      <c r="K7910" s="8">
        <f t="shared" si="616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617"/>
        <v>-1.0669200000000001</v>
      </c>
      <c r="E7911" s="8">
        <v>-1.0669150000000001</v>
      </c>
      <c r="F7911" s="4">
        <f t="shared" si="618"/>
        <v>5.000000000032756E-6</v>
      </c>
      <c r="G7911" s="4">
        <f t="shared" si="619"/>
        <v>5.000000000032756E-6</v>
      </c>
      <c r="H7911" s="8">
        <f t="shared" si="620"/>
        <v>2.5000000000327561E-11</v>
      </c>
      <c r="J7911" s="8">
        <v>-611.875</v>
      </c>
      <c r="K7911" s="8">
        <f t="shared" si="616"/>
        <v>-611.875</v>
      </c>
    </row>
    <row r="7912" spans="1:11" x14ac:dyDescent="0.25">
      <c r="A7912" s="8">
        <v>7904</v>
      </c>
      <c r="B7912" s="8">
        <v>7</v>
      </c>
      <c r="C7912" s="8">
        <v>-2418.1799999999998</v>
      </c>
      <c r="D7912" s="8">
        <f t="shared" si="617"/>
        <v>-2.41818</v>
      </c>
      <c r="E7912" s="8">
        <v>-1.9961169999999999</v>
      </c>
      <c r="F7912" s="4">
        <f t="shared" si="618"/>
        <v>0.42206300000000008</v>
      </c>
      <c r="G7912" s="4">
        <f t="shared" si="619"/>
        <v>0.42206300000000008</v>
      </c>
      <c r="H7912" s="8">
        <f t="shared" si="620"/>
        <v>0.17813717596900006</v>
      </c>
      <c r="J7912" s="8">
        <v>-611.875</v>
      </c>
      <c r="K7912" s="8">
        <f t="shared" si="616"/>
        <v>-611.875</v>
      </c>
    </row>
    <row r="7913" spans="1:11" x14ac:dyDescent="0.25">
      <c r="A7913" s="8">
        <v>7905</v>
      </c>
      <c r="B7913" s="8">
        <v>8</v>
      </c>
      <c r="C7913" s="8">
        <v>82446.399999999994</v>
      </c>
      <c r="D7913" s="8">
        <f t="shared" si="617"/>
        <v>82.446399999999997</v>
      </c>
      <c r="E7913" s="8">
        <v>79.388647000000006</v>
      </c>
      <c r="F7913" s="4">
        <f t="shared" si="618"/>
        <v>-3.0577529999999911</v>
      </c>
      <c r="G7913" s="4">
        <f t="shared" si="619"/>
        <v>3.0577529999999911</v>
      </c>
      <c r="H7913" s="8">
        <f t="shared" si="620"/>
        <v>9.3498534090089453</v>
      </c>
      <c r="J7913" s="8">
        <v>-611.875</v>
      </c>
      <c r="K7913" s="8">
        <f t="shared" si="616"/>
        <v>-611.875</v>
      </c>
    </row>
    <row r="7914" spans="1:11" x14ac:dyDescent="0.25">
      <c r="A7914" s="8">
        <v>7906</v>
      </c>
      <c r="B7914" s="8">
        <v>9</v>
      </c>
      <c r="C7914" s="8">
        <v>112077</v>
      </c>
      <c r="D7914" s="8">
        <f t="shared" si="617"/>
        <v>112.077</v>
      </c>
      <c r="E7914" s="8">
        <v>112.33929999999999</v>
      </c>
      <c r="F7914" s="4">
        <f t="shared" si="618"/>
        <v>0.2622999999999962</v>
      </c>
      <c r="G7914" s="4">
        <f t="shared" si="619"/>
        <v>0.2622999999999962</v>
      </c>
      <c r="H7914" s="8">
        <f t="shared" si="620"/>
        <v>6.8801289999998003E-2</v>
      </c>
      <c r="J7914" s="8">
        <v>-611.875</v>
      </c>
      <c r="K7914" s="8">
        <f t="shared" si="616"/>
        <v>-611.875</v>
      </c>
    </row>
    <row r="7915" spans="1:11" x14ac:dyDescent="0.25">
      <c r="A7915" s="8">
        <v>7907</v>
      </c>
      <c r="B7915" s="8">
        <v>10</v>
      </c>
      <c r="C7915" s="8">
        <v>111185</v>
      </c>
      <c r="D7915" s="8">
        <f t="shared" si="617"/>
        <v>111.185</v>
      </c>
      <c r="E7915" s="8">
        <v>111.37482</v>
      </c>
      <c r="F7915" s="4">
        <f t="shared" si="618"/>
        <v>0.18981999999999744</v>
      </c>
      <c r="G7915" s="4">
        <f t="shared" si="619"/>
        <v>0.18981999999999744</v>
      </c>
      <c r="H7915" s="8">
        <f t="shared" si="620"/>
        <v>3.6031632399999028E-2</v>
      </c>
      <c r="J7915" s="8">
        <v>-611.875</v>
      </c>
      <c r="K7915" s="8">
        <f t="shared" si="616"/>
        <v>-611.875</v>
      </c>
    </row>
    <row r="7916" spans="1:11" x14ac:dyDescent="0.25">
      <c r="A7916" s="8">
        <v>7908</v>
      </c>
      <c r="B7916" s="8">
        <v>11</v>
      </c>
      <c r="C7916" s="8">
        <v>110551</v>
      </c>
      <c r="D7916" s="8">
        <f t="shared" si="617"/>
        <v>110.551</v>
      </c>
      <c r="E7916" s="8">
        <v>111.1574</v>
      </c>
      <c r="F7916" s="4">
        <f t="shared" si="618"/>
        <v>0.60639999999999361</v>
      </c>
      <c r="G7916" s="4">
        <f t="shared" si="619"/>
        <v>0.60639999999999361</v>
      </c>
      <c r="H7916" s="8">
        <f t="shared" si="620"/>
        <v>0.36772095999999227</v>
      </c>
      <c r="J7916" s="8">
        <v>-1066.92</v>
      </c>
      <c r="K7916" s="8">
        <f t="shared" ref="K7916:K7979" si="621">J7916</f>
        <v>-1066.92</v>
      </c>
    </row>
    <row r="7917" spans="1:11" x14ac:dyDescent="0.25">
      <c r="A7917" s="8">
        <v>7909</v>
      </c>
      <c r="B7917" s="8">
        <v>12</v>
      </c>
      <c r="C7917" s="8">
        <v>109900</v>
      </c>
      <c r="D7917" s="8">
        <f t="shared" si="617"/>
        <v>109.9</v>
      </c>
      <c r="E7917" s="8">
        <v>110.307911</v>
      </c>
      <c r="F7917" s="4">
        <f t="shared" si="618"/>
        <v>0.40791099999999858</v>
      </c>
      <c r="G7917" s="4">
        <f t="shared" si="619"/>
        <v>0.40791099999999858</v>
      </c>
      <c r="H7917" s="8">
        <f t="shared" si="620"/>
        <v>0.16639138392099884</v>
      </c>
      <c r="J7917" s="8">
        <v>-2450.38</v>
      </c>
      <c r="K7917" s="8">
        <f t="shared" si="621"/>
        <v>-2450.38</v>
      </c>
    </row>
    <row r="7918" spans="1:11" x14ac:dyDescent="0.25">
      <c r="A7918" s="8">
        <v>7910</v>
      </c>
      <c r="B7918" s="8">
        <v>13</v>
      </c>
      <c r="C7918" s="8">
        <v>109573</v>
      </c>
      <c r="D7918" s="8">
        <f t="shared" si="617"/>
        <v>109.57299999999999</v>
      </c>
      <c r="E7918" s="8">
        <v>109.96533100000001</v>
      </c>
      <c r="F7918" s="4">
        <f t="shared" si="618"/>
        <v>0.39233100000001286</v>
      </c>
      <c r="G7918" s="4">
        <f t="shared" si="619"/>
        <v>0.39233100000001286</v>
      </c>
      <c r="H7918" s="8">
        <f t="shared" si="620"/>
        <v>0.15392361356101009</v>
      </c>
      <c r="J7918" s="8">
        <v>100940</v>
      </c>
      <c r="K7918" s="8">
        <f t="shared" si="621"/>
        <v>100940</v>
      </c>
    </row>
    <row r="7919" spans="1:11" x14ac:dyDescent="0.25">
      <c r="A7919" s="8">
        <v>7911</v>
      </c>
      <c r="B7919" s="8">
        <v>14</v>
      </c>
      <c r="C7919" s="8">
        <v>98233.3</v>
      </c>
      <c r="D7919" s="8">
        <f t="shared" si="617"/>
        <v>98.2333</v>
      </c>
      <c r="E7919" s="8">
        <v>100.898026</v>
      </c>
      <c r="F7919" s="4">
        <f t="shared" si="618"/>
        <v>2.6647260000000017</v>
      </c>
      <c r="G7919" s="4">
        <f t="shared" si="619"/>
        <v>2.6647260000000017</v>
      </c>
      <c r="H7919" s="8">
        <f t="shared" si="620"/>
        <v>7.1007646550760093</v>
      </c>
      <c r="J7919" s="8">
        <v>114035</v>
      </c>
      <c r="K7919" s="8">
        <f t="shared" si="621"/>
        <v>114035</v>
      </c>
    </row>
    <row r="7920" spans="1:11" x14ac:dyDescent="0.25">
      <c r="A7920" s="8">
        <v>7912</v>
      </c>
      <c r="B7920" s="8">
        <v>15</v>
      </c>
      <c r="C7920" s="8">
        <v>46064.7</v>
      </c>
      <c r="D7920" s="8">
        <f t="shared" si="617"/>
        <v>46.064699999999995</v>
      </c>
      <c r="E7920" s="8">
        <v>47.993493000000001</v>
      </c>
      <c r="F7920" s="4">
        <f t="shared" si="618"/>
        <v>1.928793000000006</v>
      </c>
      <c r="G7920" s="4">
        <f t="shared" si="619"/>
        <v>1.928793000000006</v>
      </c>
      <c r="H7920" s="8">
        <f t="shared" si="620"/>
        <v>3.720242436849023</v>
      </c>
      <c r="J7920" s="8">
        <v>112523</v>
      </c>
      <c r="K7920" s="8">
        <f t="shared" si="621"/>
        <v>112523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617"/>
        <v>-0.92471500000000006</v>
      </c>
      <c r="E7921" s="8">
        <v>-0.92471499999999995</v>
      </c>
      <c r="F7921" s="4">
        <f t="shared" si="618"/>
        <v>1.1102230246251565E-16</v>
      </c>
      <c r="G7921" s="4">
        <f t="shared" si="619"/>
        <v>1.1102230246251565E-16</v>
      </c>
      <c r="H7921" s="8">
        <f t="shared" si="620"/>
        <v>1.2325951644078309E-32</v>
      </c>
      <c r="J7921" s="8">
        <v>111710</v>
      </c>
      <c r="K7921" s="8">
        <f t="shared" si="621"/>
        <v>111710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617"/>
        <v>-0.61187499999999995</v>
      </c>
      <c r="E7922" s="8">
        <v>-0.61187499999999995</v>
      </c>
      <c r="F7922" s="4">
        <f t="shared" si="618"/>
        <v>0</v>
      </c>
      <c r="G7922" s="4">
        <f t="shared" si="619"/>
        <v>0</v>
      </c>
      <c r="H7922" s="8">
        <f t="shared" si="620"/>
        <v>0</v>
      </c>
      <c r="J7922" s="8">
        <v>110813</v>
      </c>
      <c r="K7922" s="8">
        <f t="shared" si="621"/>
        <v>110813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617"/>
        <v>-0.61187499999999995</v>
      </c>
      <c r="E7923" s="8">
        <v>-0.61187499999999995</v>
      </c>
      <c r="F7923" s="4">
        <f t="shared" si="618"/>
        <v>0</v>
      </c>
      <c r="G7923" s="4">
        <f t="shared" si="619"/>
        <v>0</v>
      </c>
      <c r="H7923" s="8">
        <f t="shared" si="620"/>
        <v>0</v>
      </c>
      <c r="J7923" s="8">
        <v>110586</v>
      </c>
      <c r="K7923" s="8">
        <f t="shared" si="621"/>
        <v>110586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617"/>
        <v>-0.61187499999999995</v>
      </c>
      <c r="E7924" s="8">
        <v>-0.61187499999999995</v>
      </c>
      <c r="F7924" s="4">
        <f t="shared" si="618"/>
        <v>0</v>
      </c>
      <c r="G7924" s="4">
        <f t="shared" si="619"/>
        <v>0</v>
      </c>
      <c r="H7924" s="8">
        <f t="shared" si="620"/>
        <v>0</v>
      </c>
      <c r="J7924" s="8">
        <v>110156</v>
      </c>
      <c r="K7924" s="8">
        <f t="shared" si="621"/>
        <v>110156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617"/>
        <v>-0.61187499999999995</v>
      </c>
      <c r="E7925" s="8">
        <v>-0.61187499999999995</v>
      </c>
      <c r="F7925" s="4">
        <f t="shared" si="618"/>
        <v>0</v>
      </c>
      <c r="G7925" s="4">
        <f t="shared" si="619"/>
        <v>0</v>
      </c>
      <c r="H7925" s="8">
        <f t="shared" si="620"/>
        <v>0</v>
      </c>
      <c r="J7925" s="8">
        <v>67759.899999999994</v>
      </c>
      <c r="K7925" s="8">
        <f t="shared" si="621"/>
        <v>67759.899999999994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617"/>
        <v>-0.61187499999999995</v>
      </c>
      <c r="E7926" s="8">
        <v>-0.61187499999999995</v>
      </c>
      <c r="F7926" s="4">
        <f t="shared" si="618"/>
        <v>0</v>
      </c>
      <c r="G7926" s="4">
        <f t="shared" si="619"/>
        <v>0</v>
      </c>
      <c r="H7926" s="8">
        <f t="shared" si="620"/>
        <v>0</v>
      </c>
      <c r="J7926" s="8">
        <v>-924.71500000000003</v>
      </c>
      <c r="K7926" s="8">
        <f t="shared" si="621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617"/>
        <v>-0.61187499999999995</v>
      </c>
      <c r="E7927" s="8">
        <v>-0.61187499999999995</v>
      </c>
      <c r="F7927" s="4">
        <f t="shared" si="618"/>
        <v>0</v>
      </c>
      <c r="G7927" s="4">
        <f t="shared" si="619"/>
        <v>0</v>
      </c>
      <c r="H7927" s="8">
        <f t="shared" si="620"/>
        <v>0</v>
      </c>
      <c r="J7927" s="8">
        <v>-611.875</v>
      </c>
      <c r="K7927" s="8">
        <f t="shared" si="621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617"/>
        <v>-0.61187499999999995</v>
      </c>
      <c r="E7928" s="8">
        <v>-0.61187499999999995</v>
      </c>
      <c r="F7928" s="4">
        <f t="shared" si="618"/>
        <v>0</v>
      </c>
      <c r="G7928" s="4">
        <f t="shared" si="619"/>
        <v>0</v>
      </c>
      <c r="H7928" s="8">
        <f t="shared" si="620"/>
        <v>0</v>
      </c>
      <c r="J7928" s="8">
        <v>-611.875</v>
      </c>
      <c r="K7928" s="8">
        <f t="shared" si="621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617"/>
        <v>-0.61187499999999995</v>
      </c>
      <c r="E7929" s="8">
        <v>-0.61187499999999995</v>
      </c>
      <c r="F7929" s="4">
        <f t="shared" si="618"/>
        <v>0</v>
      </c>
      <c r="G7929" s="4">
        <f t="shared" si="619"/>
        <v>0</v>
      </c>
      <c r="H7929" s="8">
        <f t="shared" si="620"/>
        <v>0</v>
      </c>
      <c r="J7929" s="8">
        <v>-611.875</v>
      </c>
      <c r="K7929" s="8">
        <f t="shared" si="621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617"/>
        <v>-0.61187499999999995</v>
      </c>
      <c r="E7930" s="8">
        <v>-0.61187499999999995</v>
      </c>
      <c r="F7930" s="4">
        <f t="shared" si="618"/>
        <v>0</v>
      </c>
      <c r="G7930" s="4">
        <f t="shared" si="619"/>
        <v>0</v>
      </c>
      <c r="H7930" s="8">
        <f t="shared" si="620"/>
        <v>0</v>
      </c>
      <c r="J7930" s="8">
        <v>-611.875</v>
      </c>
      <c r="K7930" s="8">
        <f t="shared" si="621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617"/>
        <v>-0.61187499999999995</v>
      </c>
      <c r="E7931" s="8">
        <v>-0.61187499999999995</v>
      </c>
      <c r="F7931" s="4">
        <f t="shared" si="618"/>
        <v>0</v>
      </c>
      <c r="G7931" s="4">
        <f t="shared" si="619"/>
        <v>0</v>
      </c>
      <c r="H7931" s="8">
        <f t="shared" si="620"/>
        <v>0</v>
      </c>
      <c r="J7931" s="8">
        <v>-611.875</v>
      </c>
      <c r="K7931" s="8">
        <f t="shared" si="621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617"/>
        <v>-0.61187499999999995</v>
      </c>
      <c r="E7932" s="8">
        <v>-0.61187499999999995</v>
      </c>
      <c r="F7932" s="4">
        <f t="shared" si="618"/>
        <v>0</v>
      </c>
      <c r="G7932" s="4">
        <f t="shared" si="619"/>
        <v>0</v>
      </c>
      <c r="H7932" s="8">
        <f t="shared" si="620"/>
        <v>0</v>
      </c>
      <c r="J7932" s="8">
        <v>-611.875</v>
      </c>
      <c r="K7932" s="8">
        <f t="shared" si="621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617"/>
        <v>-0.61187499999999995</v>
      </c>
      <c r="E7933" s="8">
        <v>-0.61187499999999995</v>
      </c>
      <c r="F7933" s="4">
        <f t="shared" si="618"/>
        <v>0</v>
      </c>
      <c r="G7933" s="4">
        <f t="shared" si="619"/>
        <v>0</v>
      </c>
      <c r="H7933" s="8">
        <f t="shared" si="620"/>
        <v>0</v>
      </c>
      <c r="J7933" s="8">
        <v>-611.875</v>
      </c>
      <c r="K7933" s="8">
        <f t="shared" si="621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617"/>
        <v>-0.61187499999999995</v>
      </c>
      <c r="E7934" s="8">
        <v>-0.61187499999999995</v>
      </c>
      <c r="F7934" s="4">
        <f t="shared" si="618"/>
        <v>0</v>
      </c>
      <c r="G7934" s="4">
        <f t="shared" si="619"/>
        <v>0</v>
      </c>
      <c r="H7934" s="8">
        <f t="shared" si="620"/>
        <v>0</v>
      </c>
      <c r="J7934" s="8">
        <v>-611.875</v>
      </c>
      <c r="K7934" s="8">
        <f t="shared" si="621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617"/>
        <v>-1.0669200000000001</v>
      </c>
      <c r="E7935" s="8">
        <v>-1.0669150000000001</v>
      </c>
      <c r="F7935" s="4">
        <f t="shared" si="618"/>
        <v>5.000000000032756E-6</v>
      </c>
      <c r="G7935" s="4">
        <f t="shared" si="619"/>
        <v>5.000000000032756E-6</v>
      </c>
      <c r="H7935" s="8">
        <f t="shared" si="620"/>
        <v>2.5000000000327561E-11</v>
      </c>
      <c r="J7935" s="8">
        <v>-611.875</v>
      </c>
      <c r="K7935" s="8">
        <f t="shared" si="621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617"/>
        <v>-1.0669200000000001</v>
      </c>
      <c r="E7936" s="8">
        <v>-1.0669150000000001</v>
      </c>
      <c r="F7936" s="4">
        <f t="shared" si="618"/>
        <v>5.000000000032756E-6</v>
      </c>
      <c r="G7936" s="4">
        <f t="shared" si="619"/>
        <v>5.000000000032756E-6</v>
      </c>
      <c r="H7936" s="8">
        <f t="shared" si="620"/>
        <v>2.5000000000327561E-11</v>
      </c>
      <c r="J7936" s="8">
        <v>-611.875</v>
      </c>
      <c r="K7936" s="8">
        <f t="shared" si="621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617"/>
        <v>-0.92471500000000006</v>
      </c>
      <c r="E7937" s="8">
        <v>-0.92471499999999995</v>
      </c>
      <c r="F7937" s="4">
        <f t="shared" si="618"/>
        <v>1.1102230246251565E-16</v>
      </c>
      <c r="G7937" s="4">
        <f t="shared" si="619"/>
        <v>1.1102230246251565E-16</v>
      </c>
      <c r="H7937" s="8">
        <f t="shared" si="620"/>
        <v>1.2325951644078309E-32</v>
      </c>
      <c r="J7937" s="8">
        <v>-611.875</v>
      </c>
      <c r="K7937" s="8">
        <f t="shared" si="621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617"/>
        <v>-0.92471500000000006</v>
      </c>
      <c r="E7938" s="8">
        <v>-0.92471499999999995</v>
      </c>
      <c r="F7938" s="4">
        <f t="shared" si="618"/>
        <v>1.1102230246251565E-16</v>
      </c>
      <c r="G7938" s="4">
        <f t="shared" si="619"/>
        <v>1.1102230246251565E-16</v>
      </c>
      <c r="H7938" s="8">
        <f t="shared" si="620"/>
        <v>1.2325951644078309E-32</v>
      </c>
      <c r="J7938" s="8">
        <v>-611.875</v>
      </c>
      <c r="K7938" s="8">
        <f t="shared" si="621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617"/>
        <v>-0.92471500000000006</v>
      </c>
      <c r="E7939" s="8">
        <v>-0.92471499999999995</v>
      </c>
      <c r="F7939" s="4">
        <f t="shared" si="618"/>
        <v>1.1102230246251565E-16</v>
      </c>
      <c r="G7939" s="4">
        <f t="shared" si="619"/>
        <v>1.1102230246251565E-16</v>
      </c>
      <c r="H7939" s="8">
        <f t="shared" si="620"/>
        <v>1.2325951644078309E-32</v>
      </c>
      <c r="J7939" s="8">
        <v>-611.875</v>
      </c>
      <c r="K7939" s="8">
        <f t="shared" si="621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617"/>
        <v>-0.92471500000000006</v>
      </c>
      <c r="E7940" s="8">
        <v>-0.92471499999999995</v>
      </c>
      <c r="F7940" s="4">
        <f t="shared" si="618"/>
        <v>1.1102230246251565E-16</v>
      </c>
      <c r="G7940" s="4">
        <f t="shared" si="619"/>
        <v>1.1102230246251565E-16</v>
      </c>
      <c r="H7940" s="8">
        <f t="shared" si="620"/>
        <v>1.2325951644078309E-32</v>
      </c>
      <c r="J7940" s="8">
        <v>-1066.92</v>
      </c>
      <c r="K7940" s="8">
        <f t="shared" si="621"/>
        <v>-1066.92</v>
      </c>
    </row>
    <row r="7941" spans="1:11" x14ac:dyDescent="0.25">
      <c r="A7941" s="8">
        <v>7933</v>
      </c>
      <c r="B7941" s="8">
        <v>12</v>
      </c>
      <c r="C7941" s="8">
        <v>-3602.9</v>
      </c>
      <c r="D7941" s="8">
        <f t="shared" si="617"/>
        <v>-3.6029</v>
      </c>
      <c r="E7941" s="8">
        <v>-3.6051259999999998</v>
      </c>
      <c r="F7941" s="4">
        <f t="shared" si="618"/>
        <v>-2.2259999999998392E-3</v>
      </c>
      <c r="G7941" s="4">
        <f t="shared" si="619"/>
        <v>2.2259999999998392E-3</v>
      </c>
      <c r="H7941" s="8">
        <f t="shared" si="620"/>
        <v>4.9550759999992838E-6</v>
      </c>
      <c r="J7941" s="8">
        <v>-1996.56</v>
      </c>
      <c r="K7941" s="8">
        <f t="shared" si="621"/>
        <v>-1996.56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617"/>
        <v>-0.92471500000000006</v>
      </c>
      <c r="E7942" s="8">
        <v>-0.92471499999999995</v>
      </c>
      <c r="F7942" s="4">
        <f t="shared" si="618"/>
        <v>1.1102230246251565E-16</v>
      </c>
      <c r="G7942" s="4">
        <f t="shared" si="619"/>
        <v>1.1102230246251565E-16</v>
      </c>
      <c r="H7942" s="8">
        <f t="shared" si="620"/>
        <v>1.2325951644078309E-32</v>
      </c>
      <c r="J7942" s="8">
        <v>79920.399999999994</v>
      </c>
      <c r="K7942" s="8">
        <f t="shared" si="621"/>
        <v>79920.399999999994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617"/>
        <v>-0.92471500000000006</v>
      </c>
      <c r="E7943" s="8">
        <v>-0.92471499999999995</v>
      </c>
      <c r="F7943" s="4">
        <f t="shared" si="618"/>
        <v>1.1102230246251565E-16</v>
      </c>
      <c r="G7943" s="4">
        <f t="shared" si="619"/>
        <v>1.1102230246251565E-16</v>
      </c>
      <c r="H7943" s="8">
        <f t="shared" si="620"/>
        <v>1.2325951644078309E-32</v>
      </c>
      <c r="J7943" s="8">
        <v>112269</v>
      </c>
      <c r="K7943" s="8">
        <f t="shared" si="621"/>
        <v>112269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617"/>
        <v>-0.92471500000000006</v>
      </c>
      <c r="E7944" s="8">
        <v>-0.92471499999999995</v>
      </c>
      <c r="F7944" s="4">
        <f t="shared" si="618"/>
        <v>1.1102230246251565E-16</v>
      </c>
      <c r="G7944" s="4">
        <f t="shared" si="619"/>
        <v>1.1102230246251565E-16</v>
      </c>
      <c r="H7944" s="8">
        <f t="shared" si="620"/>
        <v>1.2325951644078309E-32</v>
      </c>
      <c r="J7944" s="8">
        <v>111281</v>
      </c>
      <c r="K7944" s="8">
        <f t="shared" si="621"/>
        <v>111281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622">C7945/1000</f>
        <v>-0.92471500000000006</v>
      </c>
      <c r="E7945" s="8">
        <v>-0.92471499999999995</v>
      </c>
      <c r="F7945" s="4">
        <f t="shared" ref="F7945:F8008" si="623">(E7945- D7945)</f>
        <v>1.1102230246251565E-16</v>
      </c>
      <c r="G7945" s="4">
        <f t="shared" ref="G7945:G8008" si="624">ABS(F7945)</f>
        <v>1.1102230246251565E-16</v>
      </c>
      <c r="H7945" s="8">
        <f t="shared" ref="H7945:H8008" si="625">(G7945^2)</f>
        <v>1.2325951644078309E-32</v>
      </c>
      <c r="J7945" s="8">
        <v>111079</v>
      </c>
      <c r="K7945" s="8">
        <f t="shared" si="621"/>
        <v>111079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622"/>
        <v>-0.61187499999999995</v>
      </c>
      <c r="E7946" s="8">
        <v>-0.61187499999999995</v>
      </c>
      <c r="F7946" s="4">
        <f t="shared" si="623"/>
        <v>0</v>
      </c>
      <c r="G7946" s="4">
        <f t="shared" si="624"/>
        <v>0</v>
      </c>
      <c r="H7946" s="8">
        <f t="shared" si="625"/>
        <v>0</v>
      </c>
      <c r="J7946" s="8">
        <v>110251</v>
      </c>
      <c r="K7946" s="8">
        <f t="shared" si="621"/>
        <v>110251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622"/>
        <v>-0.61187499999999995</v>
      </c>
      <c r="E7947" s="8">
        <v>-0.61187499999999995</v>
      </c>
      <c r="F7947" s="4">
        <f t="shared" si="623"/>
        <v>0</v>
      </c>
      <c r="G7947" s="4">
        <f t="shared" si="624"/>
        <v>0</v>
      </c>
      <c r="H7947" s="8">
        <f t="shared" si="625"/>
        <v>0</v>
      </c>
      <c r="J7947" s="8">
        <v>109917</v>
      </c>
      <c r="K7947" s="8">
        <f t="shared" si="621"/>
        <v>109917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622"/>
        <v>-0.61187499999999995</v>
      </c>
      <c r="E7948" s="8">
        <v>-0.61187499999999995</v>
      </c>
      <c r="F7948" s="4">
        <f t="shared" si="623"/>
        <v>0</v>
      </c>
      <c r="G7948" s="4">
        <f t="shared" si="624"/>
        <v>0</v>
      </c>
      <c r="H7948" s="8">
        <f t="shared" si="625"/>
        <v>0</v>
      </c>
      <c r="J7948" s="8">
        <v>100909</v>
      </c>
      <c r="K7948" s="8">
        <f t="shared" si="621"/>
        <v>100909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622"/>
        <v>-0.61187499999999995</v>
      </c>
      <c r="E7949" s="8">
        <v>-0.61187499999999995</v>
      </c>
      <c r="F7949" s="4">
        <f t="shared" si="623"/>
        <v>0</v>
      </c>
      <c r="G7949" s="4">
        <f t="shared" si="624"/>
        <v>0</v>
      </c>
      <c r="H7949" s="8">
        <f t="shared" si="625"/>
        <v>0</v>
      </c>
      <c r="J7949" s="8">
        <v>48132.4</v>
      </c>
      <c r="K7949" s="8">
        <f t="shared" si="621"/>
        <v>48132.4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622"/>
        <v>-0.61187499999999995</v>
      </c>
      <c r="E7950" s="8">
        <v>-0.61187499999999995</v>
      </c>
      <c r="F7950" s="4">
        <f t="shared" si="623"/>
        <v>0</v>
      </c>
      <c r="G7950" s="4">
        <f t="shared" si="624"/>
        <v>0</v>
      </c>
      <c r="H7950" s="8">
        <f t="shared" si="625"/>
        <v>0</v>
      </c>
      <c r="J7950" s="8">
        <v>-924.71500000000003</v>
      </c>
      <c r="K7950" s="8">
        <f t="shared" si="621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622"/>
        <v>-0.61187499999999995</v>
      </c>
      <c r="E7951" s="8">
        <v>-0.61187499999999995</v>
      </c>
      <c r="F7951" s="4">
        <f t="shared" si="623"/>
        <v>0</v>
      </c>
      <c r="G7951" s="4">
        <f t="shared" si="624"/>
        <v>0</v>
      </c>
      <c r="H7951" s="8">
        <f t="shared" si="625"/>
        <v>0</v>
      </c>
      <c r="J7951" s="8">
        <v>-611.875</v>
      </c>
      <c r="K7951" s="8">
        <f t="shared" si="621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622"/>
        <v>-0.61187499999999995</v>
      </c>
      <c r="E7952" s="8">
        <v>-0.61187499999999995</v>
      </c>
      <c r="F7952" s="4">
        <f t="shared" si="623"/>
        <v>0</v>
      </c>
      <c r="G7952" s="4">
        <f t="shared" si="624"/>
        <v>0</v>
      </c>
      <c r="H7952" s="8">
        <f t="shared" si="625"/>
        <v>0</v>
      </c>
      <c r="J7952" s="8">
        <v>-611.875</v>
      </c>
      <c r="K7952" s="8">
        <f t="shared" si="621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622"/>
        <v>-0.61187499999999995</v>
      </c>
      <c r="E7953" s="8">
        <v>-0.61187499999999995</v>
      </c>
      <c r="F7953" s="4">
        <f t="shared" si="623"/>
        <v>0</v>
      </c>
      <c r="G7953" s="4">
        <f t="shared" si="624"/>
        <v>0</v>
      </c>
      <c r="H7953" s="8">
        <f t="shared" si="625"/>
        <v>0</v>
      </c>
      <c r="J7953" s="8">
        <v>-611.875</v>
      </c>
      <c r="K7953" s="8">
        <f t="shared" si="621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622"/>
        <v>-0.61187499999999995</v>
      </c>
      <c r="E7954" s="8">
        <v>-0.61187499999999995</v>
      </c>
      <c r="F7954" s="4">
        <f t="shared" si="623"/>
        <v>0</v>
      </c>
      <c r="G7954" s="4">
        <f t="shared" si="624"/>
        <v>0</v>
      </c>
      <c r="H7954" s="8">
        <f t="shared" si="625"/>
        <v>0</v>
      </c>
      <c r="J7954" s="8">
        <v>-611.875</v>
      </c>
      <c r="K7954" s="8">
        <f t="shared" si="621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622"/>
        <v>-0.61187499999999995</v>
      </c>
      <c r="E7955" s="8">
        <v>-0.61187499999999995</v>
      </c>
      <c r="F7955" s="4">
        <f t="shared" si="623"/>
        <v>0</v>
      </c>
      <c r="G7955" s="4">
        <f t="shared" si="624"/>
        <v>0</v>
      </c>
      <c r="H7955" s="8">
        <f t="shared" si="625"/>
        <v>0</v>
      </c>
      <c r="J7955" s="8">
        <v>-611.875</v>
      </c>
      <c r="K7955" s="8">
        <f t="shared" si="621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622"/>
        <v>-0.61187499999999995</v>
      </c>
      <c r="E7956" s="8">
        <v>-0.61187499999999995</v>
      </c>
      <c r="F7956" s="4">
        <f t="shared" si="623"/>
        <v>0</v>
      </c>
      <c r="G7956" s="4">
        <f t="shared" si="624"/>
        <v>0</v>
      </c>
      <c r="H7956" s="8">
        <f t="shared" si="625"/>
        <v>0</v>
      </c>
      <c r="J7956" s="8">
        <v>-611.875</v>
      </c>
      <c r="K7956" s="8">
        <f t="shared" si="621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622"/>
        <v>-0.61187499999999995</v>
      </c>
      <c r="E7957" s="8">
        <v>-0.61187499999999995</v>
      </c>
      <c r="F7957" s="4">
        <f t="shared" si="623"/>
        <v>0</v>
      </c>
      <c r="G7957" s="4">
        <f t="shared" si="624"/>
        <v>0</v>
      </c>
      <c r="H7957" s="8">
        <f t="shared" si="625"/>
        <v>0</v>
      </c>
      <c r="J7957" s="8">
        <v>-611.875</v>
      </c>
      <c r="K7957" s="8">
        <f t="shared" si="621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622"/>
        <v>-0.61187499999999995</v>
      </c>
      <c r="E7958" s="8">
        <v>-0.61187499999999995</v>
      </c>
      <c r="F7958" s="4">
        <f t="shared" si="623"/>
        <v>0</v>
      </c>
      <c r="G7958" s="4">
        <f t="shared" si="624"/>
        <v>0</v>
      </c>
      <c r="H7958" s="8">
        <f t="shared" si="625"/>
        <v>0</v>
      </c>
      <c r="J7958" s="8">
        <v>-611.875</v>
      </c>
      <c r="K7958" s="8">
        <f t="shared" si="621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622"/>
        <v>-1.0669200000000001</v>
      </c>
      <c r="E7959" s="8">
        <v>-1.0669150000000001</v>
      </c>
      <c r="F7959" s="4">
        <f t="shared" si="623"/>
        <v>5.000000000032756E-6</v>
      </c>
      <c r="G7959" s="4">
        <f t="shared" si="624"/>
        <v>5.000000000032756E-6</v>
      </c>
      <c r="H7959" s="8">
        <f t="shared" si="625"/>
        <v>2.5000000000327561E-11</v>
      </c>
      <c r="J7959" s="8">
        <v>-611.875</v>
      </c>
      <c r="K7959" s="8">
        <f t="shared" si="621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622"/>
        <v>-1.0669200000000001</v>
      </c>
      <c r="E7960" s="8">
        <v>-1.0669150000000001</v>
      </c>
      <c r="F7960" s="4">
        <f t="shared" si="623"/>
        <v>5.000000000032756E-6</v>
      </c>
      <c r="G7960" s="4">
        <f t="shared" si="624"/>
        <v>5.000000000032756E-6</v>
      </c>
      <c r="H7960" s="8">
        <f t="shared" si="625"/>
        <v>2.5000000000327561E-11</v>
      </c>
      <c r="J7960" s="8">
        <v>-611.875</v>
      </c>
      <c r="K7960" s="8">
        <f t="shared" si="621"/>
        <v>-611.875</v>
      </c>
    </row>
    <row r="7961" spans="1:11" x14ac:dyDescent="0.25">
      <c r="A7961" s="8">
        <v>7953</v>
      </c>
      <c r="B7961" s="8">
        <v>8</v>
      </c>
      <c r="C7961" s="8">
        <v>11673.4</v>
      </c>
      <c r="D7961" s="8">
        <f t="shared" si="622"/>
        <v>11.673399999999999</v>
      </c>
      <c r="E7961" s="8">
        <v>10.793443999999999</v>
      </c>
      <c r="F7961" s="4">
        <f t="shared" si="623"/>
        <v>-0.87995599999999996</v>
      </c>
      <c r="G7961" s="4">
        <f t="shared" si="624"/>
        <v>0.87995599999999996</v>
      </c>
      <c r="H7961" s="8">
        <f t="shared" si="625"/>
        <v>0.77432256193599991</v>
      </c>
      <c r="J7961" s="8">
        <v>-611.875</v>
      </c>
      <c r="K7961" s="8">
        <f t="shared" si="621"/>
        <v>-611.875</v>
      </c>
    </row>
    <row r="7962" spans="1:11" x14ac:dyDescent="0.25">
      <c r="A7962" s="8">
        <v>7954</v>
      </c>
      <c r="B7962" s="8">
        <v>9</v>
      </c>
      <c r="C7962" s="8">
        <v>113843</v>
      </c>
      <c r="D7962" s="8">
        <f t="shared" si="622"/>
        <v>113.843</v>
      </c>
      <c r="E7962" s="8">
        <v>113.511285</v>
      </c>
      <c r="F7962" s="4">
        <f t="shared" si="623"/>
        <v>-0.33171500000000265</v>
      </c>
      <c r="G7962" s="4">
        <f t="shared" si="624"/>
        <v>0.33171500000000265</v>
      </c>
      <c r="H7962" s="8">
        <f t="shared" si="625"/>
        <v>0.11003484122500176</v>
      </c>
      <c r="J7962" s="8">
        <v>-611.875</v>
      </c>
      <c r="K7962" s="8">
        <f t="shared" si="621"/>
        <v>-611.875</v>
      </c>
    </row>
    <row r="7963" spans="1:11" x14ac:dyDescent="0.25">
      <c r="A7963" s="8">
        <v>7955</v>
      </c>
      <c r="B7963" s="8">
        <v>10</v>
      </c>
      <c r="C7963" s="8">
        <v>112712</v>
      </c>
      <c r="D7963" s="8">
        <f t="shared" si="622"/>
        <v>112.712</v>
      </c>
      <c r="E7963" s="8">
        <v>112.922678</v>
      </c>
      <c r="F7963" s="4">
        <f t="shared" si="623"/>
        <v>0.21067800000000148</v>
      </c>
      <c r="G7963" s="4">
        <f t="shared" si="624"/>
        <v>0.21067800000000148</v>
      </c>
      <c r="H7963" s="8">
        <f t="shared" si="625"/>
        <v>4.4385219684000624E-2</v>
      </c>
      <c r="J7963" s="8">
        <v>-611.875</v>
      </c>
      <c r="K7963" s="8">
        <f t="shared" si="621"/>
        <v>-611.875</v>
      </c>
    </row>
    <row r="7964" spans="1:11" x14ac:dyDescent="0.25">
      <c r="A7964" s="8">
        <v>7956</v>
      </c>
      <c r="B7964" s="8">
        <v>11</v>
      </c>
      <c r="C7964" s="8">
        <v>111760</v>
      </c>
      <c r="D7964" s="8">
        <f t="shared" si="622"/>
        <v>111.76</v>
      </c>
      <c r="E7964" s="8">
        <v>112.212896</v>
      </c>
      <c r="F7964" s="4">
        <f t="shared" si="623"/>
        <v>0.45289599999999552</v>
      </c>
      <c r="G7964" s="4">
        <f t="shared" si="624"/>
        <v>0.45289599999999552</v>
      </c>
      <c r="H7964" s="8">
        <f t="shared" si="625"/>
        <v>0.20511478681599596</v>
      </c>
      <c r="J7964" s="8">
        <v>-1066.92</v>
      </c>
      <c r="K7964" s="8">
        <f t="shared" si="621"/>
        <v>-1066.92</v>
      </c>
    </row>
    <row r="7965" spans="1:11" x14ac:dyDescent="0.25">
      <c r="A7965" s="8">
        <v>7957</v>
      </c>
      <c r="B7965" s="8">
        <v>12</v>
      </c>
      <c r="C7965" s="8">
        <v>110965</v>
      </c>
      <c r="D7965" s="8">
        <f t="shared" si="622"/>
        <v>110.965</v>
      </c>
      <c r="E7965" s="8">
        <v>111.385417</v>
      </c>
      <c r="F7965" s="4">
        <f t="shared" si="623"/>
        <v>0.42041700000000048</v>
      </c>
      <c r="G7965" s="4">
        <f t="shared" si="624"/>
        <v>0.42041700000000048</v>
      </c>
      <c r="H7965" s="8">
        <f t="shared" si="625"/>
        <v>0.1767504538890004</v>
      </c>
      <c r="J7965" s="8">
        <v>-1066.92</v>
      </c>
      <c r="K7965" s="8">
        <f t="shared" si="621"/>
        <v>-1066.92</v>
      </c>
    </row>
    <row r="7966" spans="1:11" x14ac:dyDescent="0.25">
      <c r="A7966" s="8">
        <v>7958</v>
      </c>
      <c r="B7966" s="8">
        <v>13</v>
      </c>
      <c r="C7966" s="8">
        <v>110499</v>
      </c>
      <c r="D7966" s="8">
        <f t="shared" si="622"/>
        <v>110.499</v>
      </c>
      <c r="E7966" s="8">
        <v>110.90308</v>
      </c>
      <c r="F7966" s="4">
        <f t="shared" si="623"/>
        <v>0.40408000000000754</v>
      </c>
      <c r="G7966" s="4">
        <f t="shared" si="624"/>
        <v>0.40408000000000754</v>
      </c>
      <c r="H7966" s="8">
        <f t="shared" si="625"/>
        <v>0.16328064640000609</v>
      </c>
      <c r="J7966" s="8">
        <v>-924.71500000000003</v>
      </c>
      <c r="K7966" s="8">
        <f t="shared" si="621"/>
        <v>-924.71500000000003</v>
      </c>
    </row>
    <row r="7967" spans="1:11" x14ac:dyDescent="0.25">
      <c r="A7967" s="8">
        <v>7959</v>
      </c>
      <c r="B7967" s="8">
        <v>14</v>
      </c>
      <c r="C7967" s="8">
        <v>110431</v>
      </c>
      <c r="D7967" s="8">
        <f t="shared" si="622"/>
        <v>110.431</v>
      </c>
      <c r="E7967" s="8">
        <v>110.901866</v>
      </c>
      <c r="F7967" s="4">
        <f t="shared" si="623"/>
        <v>0.47086600000000089</v>
      </c>
      <c r="G7967" s="4">
        <f t="shared" si="624"/>
        <v>0.47086600000000089</v>
      </c>
      <c r="H7967" s="8">
        <f t="shared" si="625"/>
        <v>0.22171478995600083</v>
      </c>
      <c r="J7967" s="8">
        <v>-924.71500000000003</v>
      </c>
      <c r="K7967" s="8">
        <f t="shared" si="621"/>
        <v>-924.71500000000003</v>
      </c>
    </row>
    <row r="7968" spans="1:11" x14ac:dyDescent="0.25">
      <c r="A7968" s="8">
        <v>7960</v>
      </c>
      <c r="B7968" s="8">
        <v>15</v>
      </c>
      <c r="C7968" s="8">
        <v>60977.2</v>
      </c>
      <c r="D7968" s="8">
        <f t="shared" si="622"/>
        <v>60.977199999999996</v>
      </c>
      <c r="E7968" s="8">
        <v>63.280658000000003</v>
      </c>
      <c r="F7968" s="4">
        <f t="shared" si="623"/>
        <v>2.3034580000000062</v>
      </c>
      <c r="G7968" s="4">
        <f t="shared" si="624"/>
        <v>2.3034580000000062</v>
      </c>
      <c r="H7968" s="8">
        <f t="shared" si="625"/>
        <v>5.3059187577640285</v>
      </c>
      <c r="J7968" s="8">
        <v>-924.71500000000003</v>
      </c>
      <c r="K7968" s="8">
        <f t="shared" si="621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622"/>
        <v>-0.92471500000000006</v>
      </c>
      <c r="E7969" s="8">
        <v>-0.92471499999999995</v>
      </c>
      <c r="F7969" s="4">
        <f t="shared" si="623"/>
        <v>1.1102230246251565E-16</v>
      </c>
      <c r="G7969" s="4">
        <f t="shared" si="624"/>
        <v>1.1102230246251565E-16</v>
      </c>
      <c r="H7969" s="8">
        <f t="shared" si="625"/>
        <v>1.2325951644078309E-32</v>
      </c>
      <c r="J7969" s="8">
        <v>-924.71500000000003</v>
      </c>
      <c r="K7969" s="8">
        <f t="shared" si="621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622"/>
        <v>-0.61187499999999995</v>
      </c>
      <c r="E7970" s="8">
        <v>-0.61187499999999995</v>
      </c>
      <c r="F7970" s="4">
        <f t="shared" si="623"/>
        <v>0</v>
      </c>
      <c r="G7970" s="4">
        <f t="shared" si="624"/>
        <v>0</v>
      </c>
      <c r="H7970" s="8">
        <f t="shared" si="625"/>
        <v>0</v>
      </c>
      <c r="J7970" s="8">
        <v>-3605.11</v>
      </c>
      <c r="K7970" s="8">
        <f t="shared" si="621"/>
        <v>-3605.11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622"/>
        <v>-0.61187499999999995</v>
      </c>
      <c r="E7971" s="8">
        <v>-0.61187499999999995</v>
      </c>
      <c r="F7971" s="4">
        <f t="shared" si="623"/>
        <v>0</v>
      </c>
      <c r="G7971" s="4">
        <f t="shared" si="624"/>
        <v>0</v>
      </c>
      <c r="H7971" s="8">
        <f t="shared" si="625"/>
        <v>0</v>
      </c>
      <c r="J7971" s="8">
        <v>-924.71500000000003</v>
      </c>
      <c r="K7971" s="8">
        <f t="shared" si="621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622"/>
        <v>-0.61187499999999995</v>
      </c>
      <c r="E7972" s="8">
        <v>-0.61187499999999995</v>
      </c>
      <c r="F7972" s="4">
        <f t="shared" si="623"/>
        <v>0</v>
      </c>
      <c r="G7972" s="4">
        <f t="shared" si="624"/>
        <v>0</v>
      </c>
      <c r="H7972" s="8">
        <f t="shared" si="625"/>
        <v>0</v>
      </c>
      <c r="J7972" s="8">
        <v>-924.71500000000003</v>
      </c>
      <c r="K7972" s="8">
        <f t="shared" si="621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622"/>
        <v>-0.61187499999999995</v>
      </c>
      <c r="E7973" s="8">
        <v>-0.61187499999999995</v>
      </c>
      <c r="F7973" s="4">
        <f t="shared" si="623"/>
        <v>0</v>
      </c>
      <c r="G7973" s="4">
        <f t="shared" si="624"/>
        <v>0</v>
      </c>
      <c r="H7973" s="8">
        <f t="shared" si="625"/>
        <v>0</v>
      </c>
      <c r="J7973" s="8">
        <v>-924.71500000000003</v>
      </c>
      <c r="K7973" s="8">
        <f t="shared" si="621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622"/>
        <v>-0.61187499999999995</v>
      </c>
      <c r="E7974" s="8">
        <v>-0.61187499999999995</v>
      </c>
      <c r="F7974" s="4">
        <f t="shared" si="623"/>
        <v>0</v>
      </c>
      <c r="G7974" s="4">
        <f t="shared" si="624"/>
        <v>0</v>
      </c>
      <c r="H7974" s="8">
        <f t="shared" si="625"/>
        <v>0</v>
      </c>
      <c r="J7974" s="8">
        <v>-924.71500000000003</v>
      </c>
      <c r="K7974" s="8">
        <f t="shared" si="621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622"/>
        <v>-0.61187499999999995</v>
      </c>
      <c r="E7975" s="8">
        <v>-0.61187499999999995</v>
      </c>
      <c r="F7975" s="4">
        <f t="shared" si="623"/>
        <v>0</v>
      </c>
      <c r="G7975" s="4">
        <f t="shared" si="624"/>
        <v>0</v>
      </c>
      <c r="H7975" s="8">
        <f t="shared" si="625"/>
        <v>0</v>
      </c>
      <c r="J7975" s="8">
        <v>-611.875</v>
      </c>
      <c r="K7975" s="8">
        <f t="shared" si="621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622"/>
        <v>-0.61187499999999995</v>
      </c>
      <c r="E7976" s="8">
        <v>-0.61187499999999995</v>
      </c>
      <c r="F7976" s="4">
        <f t="shared" si="623"/>
        <v>0</v>
      </c>
      <c r="G7976" s="4">
        <f t="shared" si="624"/>
        <v>0</v>
      </c>
      <c r="H7976" s="8">
        <f t="shared" si="625"/>
        <v>0</v>
      </c>
      <c r="J7976" s="8">
        <v>-611.875</v>
      </c>
      <c r="K7976" s="8">
        <f t="shared" si="621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622"/>
        <v>-0.61187499999999995</v>
      </c>
      <c r="E7977" s="8">
        <v>-0.61187499999999995</v>
      </c>
      <c r="F7977" s="4">
        <f t="shared" si="623"/>
        <v>0</v>
      </c>
      <c r="G7977" s="4">
        <f t="shared" si="624"/>
        <v>0</v>
      </c>
      <c r="H7977" s="8">
        <f t="shared" si="625"/>
        <v>0</v>
      </c>
      <c r="J7977" s="8">
        <v>-611.875</v>
      </c>
      <c r="K7977" s="8">
        <f t="shared" si="621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622"/>
        <v>-0.61187499999999995</v>
      </c>
      <c r="E7978" s="8">
        <v>-0.61187499999999995</v>
      </c>
      <c r="F7978" s="4">
        <f t="shared" si="623"/>
        <v>0</v>
      </c>
      <c r="G7978" s="4">
        <f t="shared" si="624"/>
        <v>0</v>
      </c>
      <c r="H7978" s="8">
        <f t="shared" si="625"/>
        <v>0</v>
      </c>
      <c r="J7978" s="8">
        <v>-611.875</v>
      </c>
      <c r="K7978" s="8">
        <f t="shared" si="621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622"/>
        <v>-0.61187499999999995</v>
      </c>
      <c r="E7979" s="8">
        <v>-0.61187499999999995</v>
      </c>
      <c r="F7979" s="4">
        <f t="shared" si="623"/>
        <v>0</v>
      </c>
      <c r="G7979" s="4">
        <f t="shared" si="624"/>
        <v>0</v>
      </c>
      <c r="H7979" s="8">
        <f t="shared" si="625"/>
        <v>0</v>
      </c>
      <c r="J7979" s="8">
        <v>-611.875</v>
      </c>
      <c r="K7979" s="8">
        <f t="shared" si="621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622"/>
        <v>-0.61187499999999995</v>
      </c>
      <c r="E7980" s="8">
        <v>-0.61187499999999995</v>
      </c>
      <c r="F7980" s="4">
        <f t="shared" si="623"/>
        <v>0</v>
      </c>
      <c r="G7980" s="4">
        <f t="shared" si="624"/>
        <v>0</v>
      </c>
      <c r="H7980" s="8">
        <f t="shared" si="625"/>
        <v>0</v>
      </c>
      <c r="J7980" s="8">
        <v>-611.875</v>
      </c>
      <c r="K7980" s="8">
        <f t="shared" ref="K7980:K8043" si="626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622"/>
        <v>-0.61187499999999995</v>
      </c>
      <c r="E7981" s="8">
        <v>-0.61187499999999995</v>
      </c>
      <c r="F7981" s="4">
        <f t="shared" si="623"/>
        <v>0</v>
      </c>
      <c r="G7981" s="4">
        <f t="shared" si="624"/>
        <v>0</v>
      </c>
      <c r="H7981" s="8">
        <f t="shared" si="625"/>
        <v>0</v>
      </c>
      <c r="J7981" s="8">
        <v>-611.875</v>
      </c>
      <c r="K7981" s="8">
        <f t="shared" si="626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622"/>
        <v>-0.61187499999999995</v>
      </c>
      <c r="E7982" s="8">
        <v>-0.61187499999999995</v>
      </c>
      <c r="F7982" s="4">
        <f t="shared" si="623"/>
        <v>0</v>
      </c>
      <c r="G7982" s="4">
        <f t="shared" si="624"/>
        <v>0</v>
      </c>
      <c r="H7982" s="8">
        <f t="shared" si="625"/>
        <v>0</v>
      </c>
      <c r="J7982" s="8">
        <v>-611.875</v>
      </c>
      <c r="K7982" s="8">
        <f t="shared" si="626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622"/>
        <v>-1.0669200000000001</v>
      </c>
      <c r="E7983" s="8">
        <v>-1.0669150000000001</v>
      </c>
      <c r="F7983" s="4">
        <f t="shared" si="623"/>
        <v>5.000000000032756E-6</v>
      </c>
      <c r="G7983" s="4">
        <f t="shared" si="624"/>
        <v>5.000000000032756E-6</v>
      </c>
      <c r="H7983" s="8">
        <f t="shared" si="625"/>
        <v>2.5000000000327561E-11</v>
      </c>
      <c r="J7983" s="8">
        <v>-611.875</v>
      </c>
      <c r="K7983" s="8">
        <f t="shared" si="626"/>
        <v>-611.875</v>
      </c>
    </row>
    <row r="7984" spans="1:11" x14ac:dyDescent="0.25">
      <c r="A7984" s="8">
        <v>7976</v>
      </c>
      <c r="B7984" s="8">
        <v>7</v>
      </c>
      <c r="C7984" s="8">
        <v>-2010.46</v>
      </c>
      <c r="D7984" s="8">
        <f t="shared" si="622"/>
        <v>-2.0104600000000001</v>
      </c>
      <c r="E7984" s="8">
        <v>-2.0066160000000002</v>
      </c>
      <c r="F7984" s="4">
        <f t="shared" si="623"/>
        <v>3.8439999999999586E-3</v>
      </c>
      <c r="G7984" s="4">
        <f t="shared" si="624"/>
        <v>3.8439999999999586E-3</v>
      </c>
      <c r="H7984" s="8">
        <f t="shared" si="625"/>
        <v>1.4776335999999681E-5</v>
      </c>
      <c r="J7984" s="8">
        <v>-611.875</v>
      </c>
      <c r="K7984" s="8">
        <f t="shared" si="626"/>
        <v>-611.875</v>
      </c>
    </row>
    <row r="7985" spans="1:11" x14ac:dyDescent="0.25">
      <c r="A7985" s="8">
        <v>7977</v>
      </c>
      <c r="B7985" s="8">
        <v>8</v>
      </c>
      <c r="C7985" s="8">
        <v>82390.2</v>
      </c>
      <c r="D7985" s="8">
        <f t="shared" si="622"/>
        <v>82.390199999999993</v>
      </c>
      <c r="E7985" s="8">
        <v>80.121593000000004</v>
      </c>
      <c r="F7985" s="4">
        <f t="shared" si="623"/>
        <v>-2.2686069999999887</v>
      </c>
      <c r="G7985" s="4">
        <f t="shared" si="624"/>
        <v>2.2686069999999887</v>
      </c>
      <c r="H7985" s="8">
        <f t="shared" si="625"/>
        <v>5.1465777204489491</v>
      </c>
      <c r="J7985" s="8">
        <v>-611.875</v>
      </c>
      <c r="K7985" s="8">
        <f t="shared" si="626"/>
        <v>-611.875</v>
      </c>
    </row>
    <row r="7986" spans="1:11" x14ac:dyDescent="0.25">
      <c r="A7986" s="8">
        <v>7978</v>
      </c>
      <c r="B7986" s="8">
        <v>9</v>
      </c>
      <c r="C7986" s="8">
        <v>113410</v>
      </c>
      <c r="D7986" s="8">
        <f t="shared" si="622"/>
        <v>113.41</v>
      </c>
      <c r="E7986" s="8">
        <v>114.256225</v>
      </c>
      <c r="F7986" s="4">
        <f t="shared" si="623"/>
        <v>0.846225000000004</v>
      </c>
      <c r="G7986" s="4">
        <f t="shared" si="624"/>
        <v>0.846225000000004</v>
      </c>
      <c r="H7986" s="8">
        <f t="shared" si="625"/>
        <v>0.71609675062500677</v>
      </c>
      <c r="J7986" s="8">
        <v>-611.875</v>
      </c>
      <c r="K7986" s="8">
        <f t="shared" si="626"/>
        <v>-611.875</v>
      </c>
    </row>
    <row r="7987" spans="1:11" x14ac:dyDescent="0.25">
      <c r="A7987" s="8">
        <v>7979</v>
      </c>
      <c r="B7987" s="8">
        <v>10</v>
      </c>
      <c r="C7987" s="8">
        <v>112992</v>
      </c>
      <c r="D7987" s="8">
        <f t="shared" si="622"/>
        <v>112.992</v>
      </c>
      <c r="E7987" s="8">
        <v>113.17343200000001</v>
      </c>
      <c r="F7987" s="4">
        <f t="shared" si="623"/>
        <v>0.18143200000000093</v>
      </c>
      <c r="G7987" s="4">
        <f t="shared" si="624"/>
        <v>0.18143200000000093</v>
      </c>
      <c r="H7987" s="8">
        <f t="shared" si="625"/>
        <v>3.2917570624000338E-2</v>
      </c>
      <c r="J7987" s="8">
        <v>-611.875</v>
      </c>
      <c r="K7987" s="8">
        <f t="shared" si="626"/>
        <v>-611.875</v>
      </c>
    </row>
    <row r="7988" spans="1:11" x14ac:dyDescent="0.25">
      <c r="A7988" s="8">
        <v>7980</v>
      </c>
      <c r="B7988" s="8">
        <v>11</v>
      </c>
      <c r="C7988" s="8">
        <v>112298</v>
      </c>
      <c r="D7988" s="8">
        <f t="shared" si="622"/>
        <v>112.298</v>
      </c>
      <c r="E7988" s="8">
        <v>112.53468599999999</v>
      </c>
      <c r="F7988" s="4">
        <f t="shared" si="623"/>
        <v>0.23668599999999174</v>
      </c>
      <c r="G7988" s="4">
        <f t="shared" si="624"/>
        <v>0.23668599999999174</v>
      </c>
      <c r="H7988" s="8">
        <f t="shared" si="625"/>
        <v>5.6020262595996087E-2</v>
      </c>
      <c r="J7988" s="8">
        <v>-1066.92</v>
      </c>
      <c r="K7988" s="8">
        <f t="shared" si="626"/>
        <v>-1066.92</v>
      </c>
    </row>
    <row r="7989" spans="1:11" x14ac:dyDescent="0.25">
      <c r="A7989" s="8">
        <v>7981</v>
      </c>
      <c r="B7989" s="8">
        <v>12</v>
      </c>
      <c r="C7989" s="8">
        <v>75147.399999999994</v>
      </c>
      <c r="D7989" s="8">
        <f t="shared" si="622"/>
        <v>75.14739999999999</v>
      </c>
      <c r="E7989" s="8">
        <v>76.114412999999999</v>
      </c>
      <c r="F7989" s="4">
        <f t="shared" si="623"/>
        <v>0.96701300000000856</v>
      </c>
      <c r="G7989" s="4">
        <f t="shared" si="624"/>
        <v>0.96701300000000856</v>
      </c>
      <c r="H7989" s="8">
        <f t="shared" si="625"/>
        <v>0.93511414216901656</v>
      </c>
      <c r="J7989" s="8">
        <v>-1066.92</v>
      </c>
      <c r="K7989" s="8">
        <f t="shared" si="626"/>
        <v>-1066.92</v>
      </c>
    </row>
    <row r="7990" spans="1:11" x14ac:dyDescent="0.25">
      <c r="A7990" s="8">
        <v>7982</v>
      </c>
      <c r="B7990" s="8">
        <v>13</v>
      </c>
      <c r="C7990" s="8">
        <v>86715.3</v>
      </c>
      <c r="D7990" s="8">
        <f t="shared" si="622"/>
        <v>86.715299999999999</v>
      </c>
      <c r="E7990" s="8">
        <v>88.136097000000007</v>
      </c>
      <c r="F7990" s="4">
        <f t="shared" si="623"/>
        <v>1.4207970000000074</v>
      </c>
      <c r="G7990" s="4">
        <f t="shared" si="624"/>
        <v>1.4207970000000074</v>
      </c>
      <c r="H7990" s="8">
        <f t="shared" si="625"/>
        <v>2.0186641152090212</v>
      </c>
      <c r="J7990" s="8">
        <v>10981.9</v>
      </c>
      <c r="K7990" s="8">
        <f t="shared" si="626"/>
        <v>10981.9</v>
      </c>
    </row>
    <row r="7991" spans="1:11" x14ac:dyDescent="0.25">
      <c r="A7991" s="8">
        <v>7983</v>
      </c>
      <c r="B7991" s="8">
        <v>14</v>
      </c>
      <c r="C7991" s="8">
        <v>66207.7</v>
      </c>
      <c r="D7991" s="8">
        <f t="shared" si="622"/>
        <v>66.207700000000003</v>
      </c>
      <c r="E7991" s="8">
        <v>68.074157999999997</v>
      </c>
      <c r="F7991" s="4">
        <f t="shared" si="623"/>
        <v>1.8664579999999944</v>
      </c>
      <c r="G7991" s="4">
        <f t="shared" si="624"/>
        <v>1.8664579999999944</v>
      </c>
      <c r="H7991" s="8">
        <f t="shared" si="625"/>
        <v>3.4836654657639792</v>
      </c>
      <c r="J7991" s="8">
        <v>114068</v>
      </c>
      <c r="K7991" s="8">
        <f t="shared" si="626"/>
        <v>114068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622"/>
        <v>-0.92471500000000006</v>
      </c>
      <c r="E7992" s="8">
        <v>-0.92471499999999995</v>
      </c>
      <c r="F7992" s="4">
        <f t="shared" si="623"/>
        <v>1.1102230246251565E-16</v>
      </c>
      <c r="G7992" s="4">
        <f t="shared" si="624"/>
        <v>1.1102230246251565E-16</v>
      </c>
      <c r="H7992" s="8">
        <f t="shared" si="625"/>
        <v>1.2325951644078309E-32</v>
      </c>
      <c r="J7992" s="8">
        <v>112783</v>
      </c>
      <c r="K7992" s="8">
        <f t="shared" si="626"/>
        <v>112783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622"/>
        <v>-0.92471500000000006</v>
      </c>
      <c r="E7993" s="8">
        <v>-0.92471499999999995</v>
      </c>
      <c r="F7993" s="4">
        <f t="shared" si="623"/>
        <v>1.1102230246251565E-16</v>
      </c>
      <c r="G7993" s="4">
        <f t="shared" si="624"/>
        <v>1.1102230246251565E-16</v>
      </c>
      <c r="H7993" s="8">
        <f t="shared" si="625"/>
        <v>1.2325951644078309E-32</v>
      </c>
      <c r="J7993" s="8">
        <v>112099</v>
      </c>
      <c r="K7993" s="8">
        <f t="shared" si="626"/>
        <v>112099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622"/>
        <v>-0.61187499999999995</v>
      </c>
      <c r="E7994" s="8">
        <v>-0.61187499999999995</v>
      </c>
      <c r="F7994" s="4">
        <f t="shared" si="623"/>
        <v>0</v>
      </c>
      <c r="G7994" s="4">
        <f t="shared" si="624"/>
        <v>0</v>
      </c>
      <c r="H7994" s="8">
        <f t="shared" si="625"/>
        <v>0</v>
      </c>
      <c r="J7994" s="8">
        <v>111282</v>
      </c>
      <c r="K7994" s="8">
        <f t="shared" si="626"/>
        <v>111282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622"/>
        <v>-0.61187499999999995</v>
      </c>
      <c r="E7995" s="8">
        <v>-0.61187499999999995</v>
      </c>
      <c r="F7995" s="4">
        <f t="shared" si="623"/>
        <v>0</v>
      </c>
      <c r="G7995" s="4">
        <f t="shared" si="624"/>
        <v>0</v>
      </c>
      <c r="H7995" s="8">
        <f t="shared" si="625"/>
        <v>0</v>
      </c>
      <c r="J7995" s="8">
        <v>110813</v>
      </c>
      <c r="K7995" s="8">
        <f t="shared" si="626"/>
        <v>110813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622"/>
        <v>-0.61187499999999995</v>
      </c>
      <c r="E7996" s="8">
        <v>-0.61187499999999995</v>
      </c>
      <c r="F7996" s="4">
        <f t="shared" si="623"/>
        <v>0</v>
      </c>
      <c r="G7996" s="4">
        <f t="shared" si="624"/>
        <v>0</v>
      </c>
      <c r="H7996" s="8">
        <f t="shared" si="625"/>
        <v>0</v>
      </c>
      <c r="J7996" s="8">
        <v>110812</v>
      </c>
      <c r="K7996" s="8">
        <f t="shared" si="626"/>
        <v>110812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622"/>
        <v>-0.61187499999999995</v>
      </c>
      <c r="E7997" s="8">
        <v>-0.61187499999999995</v>
      </c>
      <c r="F7997" s="4">
        <f t="shared" si="623"/>
        <v>0</v>
      </c>
      <c r="G7997" s="4">
        <f t="shared" si="624"/>
        <v>0</v>
      </c>
      <c r="H7997" s="8">
        <f t="shared" si="625"/>
        <v>0</v>
      </c>
      <c r="J7997" s="8">
        <v>63432.6</v>
      </c>
      <c r="K7997" s="8">
        <f t="shared" si="626"/>
        <v>63432.6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622"/>
        <v>-0.61187499999999995</v>
      </c>
      <c r="E7998" s="8">
        <v>-0.61187499999999995</v>
      </c>
      <c r="F7998" s="4">
        <f t="shared" si="623"/>
        <v>0</v>
      </c>
      <c r="G7998" s="4">
        <f t="shared" si="624"/>
        <v>0</v>
      </c>
      <c r="H7998" s="8">
        <f t="shared" si="625"/>
        <v>0</v>
      </c>
      <c r="J7998" s="8">
        <v>-924.71500000000003</v>
      </c>
      <c r="K7998" s="8">
        <f t="shared" si="626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622"/>
        <v>-0.61187499999999995</v>
      </c>
      <c r="E7999" s="8">
        <v>-0.61187499999999995</v>
      </c>
      <c r="F7999" s="4">
        <f t="shared" si="623"/>
        <v>0</v>
      </c>
      <c r="G7999" s="4">
        <f t="shared" si="624"/>
        <v>0</v>
      </c>
      <c r="H7999" s="8">
        <f t="shared" si="625"/>
        <v>0</v>
      </c>
      <c r="J7999" s="8">
        <v>-611.875</v>
      </c>
      <c r="K7999" s="8">
        <f t="shared" si="626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622"/>
        <v>-0.61187499999999995</v>
      </c>
      <c r="E8000" s="8">
        <v>-0.61187499999999995</v>
      </c>
      <c r="F8000" s="4">
        <f t="shared" si="623"/>
        <v>0</v>
      </c>
      <c r="G8000" s="4">
        <f t="shared" si="624"/>
        <v>0</v>
      </c>
      <c r="H8000" s="8">
        <f t="shared" si="625"/>
        <v>0</v>
      </c>
      <c r="J8000" s="8">
        <v>-611.875</v>
      </c>
      <c r="K8000" s="8">
        <f t="shared" si="626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622"/>
        <v>-0.61187499999999995</v>
      </c>
      <c r="E8001" s="8">
        <v>-0.61187499999999995</v>
      </c>
      <c r="F8001" s="4">
        <f t="shared" si="623"/>
        <v>0</v>
      </c>
      <c r="G8001" s="4">
        <f t="shared" si="624"/>
        <v>0</v>
      </c>
      <c r="H8001" s="8">
        <f t="shared" si="625"/>
        <v>0</v>
      </c>
      <c r="J8001" s="8">
        <v>-611.875</v>
      </c>
      <c r="K8001" s="8">
        <f t="shared" si="626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622"/>
        <v>-0.61187499999999995</v>
      </c>
      <c r="E8002" s="8">
        <v>-0.61187499999999995</v>
      </c>
      <c r="F8002" s="4">
        <f t="shared" si="623"/>
        <v>0</v>
      </c>
      <c r="G8002" s="4">
        <f t="shared" si="624"/>
        <v>0</v>
      </c>
      <c r="H8002" s="8">
        <f t="shared" si="625"/>
        <v>0</v>
      </c>
      <c r="J8002" s="8">
        <v>-611.875</v>
      </c>
      <c r="K8002" s="8">
        <f t="shared" si="626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622"/>
        <v>-0.61187499999999995</v>
      </c>
      <c r="E8003" s="8">
        <v>-0.61187499999999995</v>
      </c>
      <c r="F8003" s="4">
        <f t="shared" si="623"/>
        <v>0</v>
      </c>
      <c r="G8003" s="4">
        <f t="shared" si="624"/>
        <v>0</v>
      </c>
      <c r="H8003" s="8">
        <f t="shared" si="625"/>
        <v>0</v>
      </c>
      <c r="J8003" s="8">
        <v>-611.875</v>
      </c>
      <c r="K8003" s="8">
        <f t="shared" si="626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622"/>
        <v>-0.61187499999999995</v>
      </c>
      <c r="E8004" s="8">
        <v>-0.61187499999999995</v>
      </c>
      <c r="F8004" s="4">
        <f t="shared" si="623"/>
        <v>0</v>
      </c>
      <c r="G8004" s="4">
        <f t="shared" si="624"/>
        <v>0</v>
      </c>
      <c r="H8004" s="8">
        <f t="shared" si="625"/>
        <v>0</v>
      </c>
      <c r="J8004" s="8">
        <v>-611.875</v>
      </c>
      <c r="K8004" s="8">
        <f t="shared" si="626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622"/>
        <v>-0.61187499999999995</v>
      </c>
      <c r="E8005" s="8">
        <v>-0.61187499999999995</v>
      </c>
      <c r="F8005" s="4">
        <f t="shared" si="623"/>
        <v>0</v>
      </c>
      <c r="G8005" s="4">
        <f t="shared" si="624"/>
        <v>0</v>
      </c>
      <c r="H8005" s="8">
        <f t="shared" si="625"/>
        <v>0</v>
      </c>
      <c r="J8005" s="8">
        <v>-611.875</v>
      </c>
      <c r="K8005" s="8">
        <f t="shared" si="626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622"/>
        <v>-0.61187499999999995</v>
      </c>
      <c r="E8006" s="8">
        <v>-0.61187499999999995</v>
      </c>
      <c r="F8006" s="4">
        <f t="shared" si="623"/>
        <v>0</v>
      </c>
      <c r="G8006" s="4">
        <f t="shared" si="624"/>
        <v>0</v>
      </c>
      <c r="H8006" s="8">
        <f t="shared" si="625"/>
        <v>0</v>
      </c>
      <c r="J8006" s="8">
        <v>-611.875</v>
      </c>
      <c r="K8006" s="8">
        <f t="shared" si="626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622"/>
        <v>-1.0669200000000001</v>
      </c>
      <c r="E8007" s="8">
        <v>-1.0669150000000001</v>
      </c>
      <c r="F8007" s="4">
        <f t="shared" si="623"/>
        <v>5.000000000032756E-6</v>
      </c>
      <c r="G8007" s="4">
        <f t="shared" si="624"/>
        <v>5.000000000032756E-6</v>
      </c>
      <c r="H8007" s="8">
        <f t="shared" si="625"/>
        <v>2.5000000000327561E-11</v>
      </c>
      <c r="J8007" s="8">
        <v>-611.875</v>
      </c>
      <c r="K8007" s="8">
        <f t="shared" si="626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622"/>
        <v>-1.0669200000000001</v>
      </c>
      <c r="E8008" s="8">
        <v>-1.0669150000000001</v>
      </c>
      <c r="F8008" s="4">
        <f t="shared" si="623"/>
        <v>5.000000000032756E-6</v>
      </c>
      <c r="G8008" s="4">
        <f t="shared" si="624"/>
        <v>5.000000000032756E-6</v>
      </c>
      <c r="H8008" s="8">
        <f t="shared" si="625"/>
        <v>2.5000000000327561E-11</v>
      </c>
      <c r="J8008" s="8">
        <v>-611.875</v>
      </c>
      <c r="K8008" s="8">
        <f t="shared" si="626"/>
        <v>-611.875</v>
      </c>
    </row>
    <row r="8009" spans="1:11" x14ac:dyDescent="0.25">
      <c r="A8009" s="8">
        <v>8001</v>
      </c>
      <c r="B8009" s="8">
        <v>8</v>
      </c>
      <c r="C8009" s="8">
        <v>-2280.5300000000002</v>
      </c>
      <c r="D8009" s="8">
        <f t="shared" ref="D8009:D8072" si="627">C8009/1000</f>
        <v>-2.2805300000000002</v>
      </c>
      <c r="E8009" s="8">
        <v>-2.278089</v>
      </c>
      <c r="F8009" s="4">
        <f t="shared" ref="F8009:F8072" si="628">(E8009- D8009)</f>
        <v>2.4410000000001375E-3</v>
      </c>
      <c r="G8009" s="4">
        <f t="shared" ref="G8009:G8072" si="629">ABS(F8009)</f>
        <v>2.4410000000001375E-3</v>
      </c>
      <c r="H8009" s="8">
        <f t="shared" ref="H8009:H8072" si="630">(G8009^2)</f>
        <v>5.9584810000006712E-6</v>
      </c>
      <c r="J8009" s="8">
        <v>-611.875</v>
      </c>
      <c r="K8009" s="8">
        <f t="shared" si="626"/>
        <v>-611.875</v>
      </c>
    </row>
    <row r="8010" spans="1:11" x14ac:dyDescent="0.25">
      <c r="A8010" s="8">
        <v>8002</v>
      </c>
      <c r="B8010" s="8">
        <v>9</v>
      </c>
      <c r="C8010" s="8">
        <v>84970</v>
      </c>
      <c r="D8010" s="8">
        <f t="shared" si="627"/>
        <v>84.97</v>
      </c>
      <c r="E8010" s="8">
        <v>85.032076000000004</v>
      </c>
      <c r="F8010" s="4">
        <f t="shared" si="628"/>
        <v>6.2076000000004683E-2</v>
      </c>
      <c r="G8010" s="4">
        <f t="shared" si="629"/>
        <v>6.2076000000004683E-2</v>
      </c>
      <c r="H8010" s="8">
        <f t="shared" si="630"/>
        <v>3.8534297760005813E-3</v>
      </c>
      <c r="J8010" s="8">
        <v>-611.875</v>
      </c>
      <c r="K8010" s="8">
        <f t="shared" si="626"/>
        <v>-611.875</v>
      </c>
    </row>
    <row r="8011" spans="1:11" x14ac:dyDescent="0.25">
      <c r="A8011" s="8">
        <v>8003</v>
      </c>
      <c r="B8011" s="8">
        <v>10</v>
      </c>
      <c r="C8011" s="8">
        <v>111486</v>
      </c>
      <c r="D8011" s="8">
        <f t="shared" si="627"/>
        <v>111.486</v>
      </c>
      <c r="E8011" s="8">
        <v>110.33341900000001</v>
      </c>
      <c r="F8011" s="4">
        <f t="shared" si="628"/>
        <v>-1.1525809999999979</v>
      </c>
      <c r="G8011" s="4">
        <f t="shared" si="629"/>
        <v>1.1525809999999979</v>
      </c>
      <c r="H8011" s="8">
        <f t="shared" si="630"/>
        <v>1.328442961560995</v>
      </c>
      <c r="J8011" s="8">
        <v>-611.875</v>
      </c>
      <c r="K8011" s="8">
        <f t="shared" si="626"/>
        <v>-611.875</v>
      </c>
    </row>
    <row r="8012" spans="1:11" x14ac:dyDescent="0.25">
      <c r="A8012" s="8">
        <v>8004</v>
      </c>
      <c r="B8012" s="8">
        <v>11</v>
      </c>
      <c r="C8012" s="8">
        <v>96155.7</v>
      </c>
      <c r="D8012" s="8">
        <f t="shared" si="627"/>
        <v>96.155699999999996</v>
      </c>
      <c r="E8012" s="8">
        <v>96.309800999999993</v>
      </c>
      <c r="F8012" s="4">
        <f t="shared" si="628"/>
        <v>0.15410099999999716</v>
      </c>
      <c r="G8012" s="4">
        <f t="shared" si="629"/>
        <v>0.15410099999999716</v>
      </c>
      <c r="H8012" s="8">
        <f t="shared" si="630"/>
        <v>2.3747118200999125E-2</v>
      </c>
      <c r="J8012" s="8">
        <v>-1066.92</v>
      </c>
      <c r="K8012" s="8">
        <f t="shared" si="626"/>
        <v>-1066.92</v>
      </c>
    </row>
    <row r="8013" spans="1:11" x14ac:dyDescent="0.25">
      <c r="A8013" s="8">
        <v>8005</v>
      </c>
      <c r="B8013" s="8">
        <v>12</v>
      </c>
      <c r="C8013" s="8">
        <v>72801.600000000006</v>
      </c>
      <c r="D8013" s="8">
        <f t="shared" si="627"/>
        <v>72.801600000000008</v>
      </c>
      <c r="E8013" s="8">
        <v>73.701998000000003</v>
      </c>
      <c r="F8013" s="4">
        <f t="shared" si="628"/>
        <v>0.90039799999999559</v>
      </c>
      <c r="G8013" s="4">
        <f t="shared" si="629"/>
        <v>0.90039799999999559</v>
      </c>
      <c r="H8013" s="8">
        <f t="shared" si="630"/>
        <v>0.81071655840399204</v>
      </c>
      <c r="J8013" s="8">
        <v>-2007.27</v>
      </c>
      <c r="K8013" s="8">
        <f t="shared" si="626"/>
        <v>-2007.27</v>
      </c>
    </row>
    <row r="8014" spans="1:11" x14ac:dyDescent="0.25">
      <c r="A8014" s="8">
        <v>8006</v>
      </c>
      <c r="B8014" s="8">
        <v>13</v>
      </c>
      <c r="C8014" s="8">
        <v>81402.600000000006</v>
      </c>
      <c r="D8014" s="8">
        <f t="shared" si="627"/>
        <v>81.402600000000007</v>
      </c>
      <c r="E8014" s="8">
        <v>82.669428999999994</v>
      </c>
      <c r="F8014" s="4">
        <f t="shared" si="628"/>
        <v>1.2668289999999871</v>
      </c>
      <c r="G8014" s="4">
        <f t="shared" si="629"/>
        <v>1.2668289999999871</v>
      </c>
      <c r="H8014" s="8">
        <f t="shared" si="630"/>
        <v>1.6048557152409673</v>
      </c>
      <c r="J8014" s="8">
        <v>80683.600000000006</v>
      </c>
      <c r="K8014" s="8">
        <f t="shared" si="626"/>
        <v>80683.600000000006</v>
      </c>
    </row>
    <row r="8015" spans="1:11" x14ac:dyDescent="0.25">
      <c r="A8015" s="8">
        <v>8007</v>
      </c>
      <c r="B8015" s="8">
        <v>14</v>
      </c>
      <c r="C8015" s="8">
        <v>41697.199999999997</v>
      </c>
      <c r="D8015" s="8">
        <f t="shared" si="627"/>
        <v>41.697199999999995</v>
      </c>
      <c r="E8015" s="8">
        <v>43.049200999999996</v>
      </c>
      <c r="F8015" s="4">
        <f t="shared" si="628"/>
        <v>1.3520010000000013</v>
      </c>
      <c r="G8015" s="4">
        <f t="shared" si="629"/>
        <v>1.3520010000000013</v>
      </c>
      <c r="H8015" s="8">
        <f t="shared" si="630"/>
        <v>1.8279067040010035</v>
      </c>
      <c r="J8015" s="8">
        <v>114136</v>
      </c>
      <c r="K8015" s="8">
        <f t="shared" si="626"/>
        <v>114136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627"/>
        <v>-0.92471500000000006</v>
      </c>
      <c r="E8016" s="8">
        <v>-0.92471499999999995</v>
      </c>
      <c r="F8016" s="4">
        <f t="shared" si="628"/>
        <v>1.1102230246251565E-16</v>
      </c>
      <c r="G8016" s="4">
        <f t="shared" si="629"/>
        <v>1.1102230246251565E-16</v>
      </c>
      <c r="H8016" s="8">
        <f t="shared" si="630"/>
        <v>1.2325951644078309E-32</v>
      </c>
      <c r="J8016" s="8">
        <v>113028</v>
      </c>
      <c r="K8016" s="8">
        <f t="shared" si="626"/>
        <v>113028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627"/>
        <v>-0.92471500000000006</v>
      </c>
      <c r="E8017" s="8">
        <v>-0.92471499999999995</v>
      </c>
      <c r="F8017" s="4">
        <f t="shared" si="628"/>
        <v>1.1102230246251565E-16</v>
      </c>
      <c r="G8017" s="4">
        <f t="shared" si="629"/>
        <v>1.1102230246251565E-16</v>
      </c>
      <c r="H8017" s="8">
        <f t="shared" si="630"/>
        <v>1.2325951644078309E-32</v>
      </c>
      <c r="J8017" s="8">
        <v>112394</v>
      </c>
      <c r="K8017" s="8">
        <f t="shared" si="626"/>
        <v>112394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627"/>
        <v>-0.61187499999999995</v>
      </c>
      <c r="E8018" s="8">
        <v>-0.61187499999999995</v>
      </c>
      <c r="F8018" s="4">
        <f t="shared" si="628"/>
        <v>0</v>
      </c>
      <c r="G8018" s="4">
        <f t="shared" si="629"/>
        <v>0</v>
      </c>
      <c r="H8018" s="8">
        <f t="shared" si="630"/>
        <v>0</v>
      </c>
      <c r="J8018" s="8">
        <v>76203.899999999994</v>
      </c>
      <c r="K8018" s="8">
        <f t="shared" si="626"/>
        <v>76203.899999999994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627"/>
        <v>-0.61187499999999995</v>
      </c>
      <c r="E8019" s="8">
        <v>-0.61187499999999995</v>
      </c>
      <c r="F8019" s="4">
        <f t="shared" si="628"/>
        <v>0</v>
      </c>
      <c r="G8019" s="4">
        <f t="shared" si="629"/>
        <v>0</v>
      </c>
      <c r="H8019" s="8">
        <f t="shared" si="630"/>
        <v>0</v>
      </c>
      <c r="J8019" s="8">
        <v>88187.4</v>
      </c>
      <c r="K8019" s="8">
        <f t="shared" si="626"/>
        <v>88187.4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627"/>
        <v>-0.61187499999999995</v>
      </c>
      <c r="E8020" s="8">
        <v>-0.61187499999999995</v>
      </c>
      <c r="F8020" s="4">
        <f t="shared" si="628"/>
        <v>0</v>
      </c>
      <c r="G8020" s="4">
        <f t="shared" si="629"/>
        <v>0</v>
      </c>
      <c r="H8020" s="8">
        <f t="shared" si="630"/>
        <v>0</v>
      </c>
      <c r="J8020" s="8">
        <v>68198.5</v>
      </c>
      <c r="K8020" s="8">
        <f t="shared" si="626"/>
        <v>68198.5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627"/>
        <v>-0.61187499999999995</v>
      </c>
      <c r="E8021" s="8">
        <v>-0.61187499999999995</v>
      </c>
      <c r="F8021" s="4">
        <f t="shared" si="628"/>
        <v>0</v>
      </c>
      <c r="G8021" s="4">
        <f t="shared" si="629"/>
        <v>0</v>
      </c>
      <c r="H8021" s="8">
        <f t="shared" si="630"/>
        <v>0</v>
      </c>
      <c r="J8021" s="8">
        <v>-924.71500000000003</v>
      </c>
      <c r="K8021" s="8">
        <f t="shared" si="626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627"/>
        <v>-0.61187499999999995</v>
      </c>
      <c r="E8022" s="8">
        <v>-0.61187499999999995</v>
      </c>
      <c r="F8022" s="4">
        <f t="shared" si="628"/>
        <v>0</v>
      </c>
      <c r="G8022" s="4">
        <f t="shared" si="629"/>
        <v>0</v>
      </c>
      <c r="H8022" s="8">
        <f t="shared" si="630"/>
        <v>0</v>
      </c>
      <c r="J8022" s="8">
        <v>-924.71500000000003</v>
      </c>
      <c r="K8022" s="8">
        <f t="shared" si="626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627"/>
        <v>-0.61187499999999995</v>
      </c>
      <c r="E8023" s="8">
        <v>-0.61187499999999995</v>
      </c>
      <c r="F8023" s="4">
        <f t="shared" si="628"/>
        <v>0</v>
      </c>
      <c r="G8023" s="4">
        <f t="shared" si="629"/>
        <v>0</v>
      </c>
      <c r="H8023" s="8">
        <f t="shared" si="630"/>
        <v>0</v>
      </c>
      <c r="J8023" s="8">
        <v>-611.875</v>
      </c>
      <c r="K8023" s="8">
        <f t="shared" si="626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627"/>
        <v>-0.61187499999999995</v>
      </c>
      <c r="E8024" s="8">
        <v>-0.61187499999999995</v>
      </c>
      <c r="F8024" s="4">
        <f t="shared" si="628"/>
        <v>0</v>
      </c>
      <c r="G8024" s="4">
        <f t="shared" si="629"/>
        <v>0</v>
      </c>
      <c r="H8024" s="8">
        <f t="shared" si="630"/>
        <v>0</v>
      </c>
      <c r="J8024" s="8">
        <v>-611.875</v>
      </c>
      <c r="K8024" s="8">
        <f t="shared" si="626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627"/>
        <v>-0.61187499999999995</v>
      </c>
      <c r="E8025" s="8">
        <v>-0.61187499999999995</v>
      </c>
      <c r="F8025" s="4">
        <f t="shared" si="628"/>
        <v>0</v>
      </c>
      <c r="G8025" s="4">
        <f t="shared" si="629"/>
        <v>0</v>
      </c>
      <c r="H8025" s="8">
        <f t="shared" si="630"/>
        <v>0</v>
      </c>
      <c r="J8025" s="8">
        <v>-611.875</v>
      </c>
      <c r="K8025" s="8">
        <f t="shared" si="626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627"/>
        <v>-0.61187499999999995</v>
      </c>
      <c r="E8026" s="8">
        <v>-0.61187499999999995</v>
      </c>
      <c r="F8026" s="4">
        <f t="shared" si="628"/>
        <v>0</v>
      </c>
      <c r="G8026" s="4">
        <f t="shared" si="629"/>
        <v>0</v>
      </c>
      <c r="H8026" s="8">
        <f t="shared" si="630"/>
        <v>0</v>
      </c>
      <c r="J8026" s="8">
        <v>-611.875</v>
      </c>
      <c r="K8026" s="8">
        <f t="shared" si="626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627"/>
        <v>-0.61187499999999995</v>
      </c>
      <c r="E8027" s="8">
        <v>-0.61187499999999995</v>
      </c>
      <c r="F8027" s="4">
        <f t="shared" si="628"/>
        <v>0</v>
      </c>
      <c r="G8027" s="4">
        <f t="shared" si="629"/>
        <v>0</v>
      </c>
      <c r="H8027" s="8">
        <f t="shared" si="630"/>
        <v>0</v>
      </c>
      <c r="J8027" s="8">
        <v>-611.875</v>
      </c>
      <c r="K8027" s="8">
        <f t="shared" si="626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627"/>
        <v>-0.61187499999999995</v>
      </c>
      <c r="E8028" s="8">
        <v>-0.61187499999999995</v>
      </c>
      <c r="F8028" s="4">
        <f t="shared" si="628"/>
        <v>0</v>
      </c>
      <c r="G8028" s="4">
        <f t="shared" si="629"/>
        <v>0</v>
      </c>
      <c r="H8028" s="8">
        <f t="shared" si="630"/>
        <v>0</v>
      </c>
      <c r="J8028" s="8">
        <v>-611.875</v>
      </c>
      <c r="K8028" s="8">
        <f t="shared" si="626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627"/>
        <v>-0.61187499999999995</v>
      </c>
      <c r="E8029" s="8">
        <v>-0.61187499999999995</v>
      </c>
      <c r="F8029" s="4">
        <f t="shared" si="628"/>
        <v>0</v>
      </c>
      <c r="G8029" s="4">
        <f t="shared" si="629"/>
        <v>0</v>
      </c>
      <c r="H8029" s="8">
        <f t="shared" si="630"/>
        <v>0</v>
      </c>
      <c r="J8029" s="8">
        <v>-611.875</v>
      </c>
      <c r="K8029" s="8">
        <f t="shared" si="626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627"/>
        <v>-0.61187499999999995</v>
      </c>
      <c r="E8030" s="8">
        <v>-0.61187499999999995</v>
      </c>
      <c r="F8030" s="4">
        <f t="shared" si="628"/>
        <v>0</v>
      </c>
      <c r="G8030" s="4">
        <f t="shared" si="629"/>
        <v>0</v>
      </c>
      <c r="H8030" s="8">
        <f t="shared" si="630"/>
        <v>0</v>
      </c>
      <c r="J8030" s="8">
        <v>-611.875</v>
      </c>
      <c r="K8030" s="8">
        <f t="shared" si="626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627"/>
        <v>-1.0669200000000001</v>
      </c>
      <c r="E8031" s="8">
        <v>-1.0669150000000001</v>
      </c>
      <c r="F8031" s="4">
        <f t="shared" si="628"/>
        <v>5.000000000032756E-6</v>
      </c>
      <c r="G8031" s="4">
        <f t="shared" si="629"/>
        <v>5.000000000032756E-6</v>
      </c>
      <c r="H8031" s="8">
        <f t="shared" si="630"/>
        <v>2.5000000000327561E-11</v>
      </c>
      <c r="J8031" s="8">
        <v>-611.875</v>
      </c>
      <c r="K8031" s="8">
        <f t="shared" si="626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627"/>
        <v>-1.0669200000000001</v>
      </c>
      <c r="E8032" s="8">
        <v>-1.0669150000000001</v>
      </c>
      <c r="F8032" s="4">
        <f t="shared" si="628"/>
        <v>5.000000000032756E-6</v>
      </c>
      <c r="G8032" s="4">
        <f t="shared" si="629"/>
        <v>5.000000000032756E-6</v>
      </c>
      <c r="H8032" s="8">
        <f t="shared" si="630"/>
        <v>2.5000000000327561E-11</v>
      </c>
      <c r="J8032" s="8">
        <v>-611.875</v>
      </c>
      <c r="K8032" s="8">
        <f t="shared" si="626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627"/>
        <v>-0.92471500000000006</v>
      </c>
      <c r="E8033" s="8">
        <v>-0.92471499999999995</v>
      </c>
      <c r="F8033" s="4">
        <f t="shared" si="628"/>
        <v>1.1102230246251565E-16</v>
      </c>
      <c r="G8033" s="4">
        <f t="shared" si="629"/>
        <v>1.1102230246251565E-16</v>
      </c>
      <c r="H8033" s="8">
        <f t="shared" si="630"/>
        <v>1.2325951644078309E-32</v>
      </c>
      <c r="J8033" s="8">
        <v>-611.875</v>
      </c>
      <c r="K8033" s="8">
        <f t="shared" si="626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627"/>
        <v>-0.92471500000000006</v>
      </c>
      <c r="E8034" s="8">
        <v>-0.92471499999999995</v>
      </c>
      <c r="F8034" s="4">
        <f t="shared" si="628"/>
        <v>1.1102230246251565E-16</v>
      </c>
      <c r="G8034" s="4">
        <f t="shared" si="629"/>
        <v>1.1102230246251565E-16</v>
      </c>
      <c r="H8034" s="8">
        <f t="shared" si="630"/>
        <v>1.2325951644078309E-32</v>
      </c>
      <c r="J8034" s="8">
        <v>-611.875</v>
      </c>
      <c r="K8034" s="8">
        <f t="shared" si="626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627"/>
        <v>-0.92471500000000006</v>
      </c>
      <c r="E8035" s="8">
        <v>-0.92471499999999995</v>
      </c>
      <c r="F8035" s="4">
        <f t="shared" si="628"/>
        <v>1.1102230246251565E-16</v>
      </c>
      <c r="G8035" s="4">
        <f t="shared" si="629"/>
        <v>1.1102230246251565E-16</v>
      </c>
      <c r="H8035" s="8">
        <f t="shared" si="630"/>
        <v>1.2325951644078309E-32</v>
      </c>
      <c r="J8035" s="8">
        <v>-611.875</v>
      </c>
      <c r="K8035" s="8">
        <f t="shared" si="626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627"/>
        <v>-0.92471500000000006</v>
      </c>
      <c r="E8036" s="8">
        <v>-0.92471499999999995</v>
      </c>
      <c r="F8036" s="4">
        <f t="shared" si="628"/>
        <v>1.1102230246251565E-16</v>
      </c>
      <c r="G8036" s="4">
        <f t="shared" si="629"/>
        <v>1.1102230246251565E-16</v>
      </c>
      <c r="H8036" s="8">
        <f t="shared" si="630"/>
        <v>1.2325951644078309E-32</v>
      </c>
      <c r="J8036" s="8">
        <v>-1066.92</v>
      </c>
      <c r="K8036" s="8">
        <f t="shared" si="626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627"/>
        <v>-0.92471500000000006</v>
      </c>
      <c r="E8037" s="8">
        <v>-0.92471499999999995</v>
      </c>
      <c r="F8037" s="4">
        <f t="shared" si="628"/>
        <v>1.1102230246251565E-16</v>
      </c>
      <c r="G8037" s="4">
        <f t="shared" si="629"/>
        <v>1.1102230246251565E-16</v>
      </c>
      <c r="H8037" s="8">
        <f t="shared" si="630"/>
        <v>1.2325951644078309E-32</v>
      </c>
      <c r="J8037" s="8">
        <v>-1066.92</v>
      </c>
      <c r="K8037" s="8">
        <f t="shared" si="626"/>
        <v>-1066.92</v>
      </c>
    </row>
    <row r="8038" spans="1:11" x14ac:dyDescent="0.25">
      <c r="A8038" s="8">
        <v>8030</v>
      </c>
      <c r="B8038" s="8">
        <v>13</v>
      </c>
      <c r="C8038" s="8">
        <v>-2266.36</v>
      </c>
      <c r="D8038" s="8">
        <f t="shared" si="627"/>
        <v>-2.2663600000000002</v>
      </c>
      <c r="E8038" s="8">
        <v>-2.268103</v>
      </c>
      <c r="F8038" s="4">
        <f t="shared" si="628"/>
        <v>-1.742999999999828E-3</v>
      </c>
      <c r="G8038" s="4">
        <f t="shared" si="629"/>
        <v>1.742999999999828E-3</v>
      </c>
      <c r="H8038" s="8">
        <f t="shared" si="630"/>
        <v>3.0380489999994006E-6</v>
      </c>
      <c r="J8038" s="8">
        <v>-2278.61</v>
      </c>
      <c r="K8038" s="8">
        <f t="shared" si="626"/>
        <v>-2278.61</v>
      </c>
    </row>
    <row r="8039" spans="1:11" x14ac:dyDescent="0.25">
      <c r="A8039" s="8">
        <v>8031</v>
      </c>
      <c r="B8039" s="8">
        <v>14</v>
      </c>
      <c r="C8039" s="8">
        <v>6704.02</v>
      </c>
      <c r="D8039" s="8">
        <f t="shared" si="627"/>
        <v>6.7040200000000008</v>
      </c>
      <c r="E8039" s="8">
        <v>8.1318099999999998</v>
      </c>
      <c r="F8039" s="4">
        <f t="shared" si="628"/>
        <v>1.427789999999999</v>
      </c>
      <c r="G8039" s="4">
        <f t="shared" si="629"/>
        <v>1.427789999999999</v>
      </c>
      <c r="H8039" s="8">
        <f t="shared" si="630"/>
        <v>2.038584284099997</v>
      </c>
      <c r="J8039" s="8">
        <v>85288</v>
      </c>
      <c r="K8039" s="8">
        <f t="shared" si="626"/>
        <v>85288</v>
      </c>
    </row>
    <row r="8040" spans="1:11" x14ac:dyDescent="0.25">
      <c r="A8040" s="8">
        <v>8032</v>
      </c>
      <c r="B8040" s="8">
        <v>15</v>
      </c>
      <c r="C8040" s="8">
        <v>45160.4</v>
      </c>
      <c r="D8040" s="8">
        <f t="shared" si="627"/>
        <v>45.160400000000003</v>
      </c>
      <c r="E8040" s="8">
        <v>46.662157999999998</v>
      </c>
      <c r="F8040" s="4">
        <f t="shared" si="628"/>
        <v>1.5017579999999953</v>
      </c>
      <c r="G8040" s="4">
        <f t="shared" si="629"/>
        <v>1.5017579999999953</v>
      </c>
      <c r="H8040" s="8">
        <f t="shared" si="630"/>
        <v>2.2552770905639856</v>
      </c>
      <c r="J8040" s="8">
        <v>110354</v>
      </c>
      <c r="K8040" s="8">
        <f t="shared" si="626"/>
        <v>110354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627"/>
        <v>-0.92471500000000006</v>
      </c>
      <c r="E8041" s="8">
        <v>-0.92471499999999995</v>
      </c>
      <c r="F8041" s="4">
        <f t="shared" si="628"/>
        <v>1.1102230246251565E-16</v>
      </c>
      <c r="G8041" s="4">
        <f t="shared" si="629"/>
        <v>1.1102230246251565E-16</v>
      </c>
      <c r="H8041" s="8">
        <f t="shared" si="630"/>
        <v>1.2325951644078309E-32</v>
      </c>
      <c r="J8041" s="8">
        <v>96310</v>
      </c>
      <c r="K8041" s="8">
        <f t="shared" si="626"/>
        <v>96310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627"/>
        <v>-0.61187499999999995</v>
      </c>
      <c r="E8042" s="8">
        <v>-0.61187499999999995</v>
      </c>
      <c r="F8042" s="4">
        <f t="shared" si="628"/>
        <v>0</v>
      </c>
      <c r="G8042" s="4">
        <f t="shared" si="629"/>
        <v>0</v>
      </c>
      <c r="H8042" s="8">
        <f t="shared" si="630"/>
        <v>0</v>
      </c>
      <c r="J8042" s="8">
        <v>73821.2</v>
      </c>
      <c r="K8042" s="8">
        <f t="shared" si="626"/>
        <v>73821.2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627"/>
        <v>-0.61187499999999995</v>
      </c>
      <c r="E8043" s="8">
        <v>-0.61187499999999995</v>
      </c>
      <c r="F8043" s="4">
        <f t="shared" si="628"/>
        <v>0</v>
      </c>
      <c r="G8043" s="4">
        <f t="shared" si="629"/>
        <v>0</v>
      </c>
      <c r="H8043" s="8">
        <f t="shared" si="630"/>
        <v>0</v>
      </c>
      <c r="J8043" s="8">
        <v>82733.600000000006</v>
      </c>
      <c r="K8043" s="8">
        <f t="shared" si="626"/>
        <v>82733.600000000006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627"/>
        <v>-0.61187499999999995</v>
      </c>
      <c r="E8044" s="8">
        <v>-0.61187499999999995</v>
      </c>
      <c r="F8044" s="4">
        <f t="shared" si="628"/>
        <v>0</v>
      </c>
      <c r="G8044" s="4">
        <f t="shared" si="629"/>
        <v>0</v>
      </c>
      <c r="H8044" s="8">
        <f t="shared" si="630"/>
        <v>0</v>
      </c>
      <c r="J8044" s="8">
        <v>43169.2</v>
      </c>
      <c r="K8044" s="8">
        <f t="shared" ref="K8044:K8107" si="631">J8044</f>
        <v>43169.2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627"/>
        <v>-0.61187499999999995</v>
      </c>
      <c r="E8045" s="8">
        <v>-0.61187499999999995</v>
      </c>
      <c r="F8045" s="4">
        <f t="shared" si="628"/>
        <v>0</v>
      </c>
      <c r="G8045" s="4">
        <f t="shared" si="629"/>
        <v>0</v>
      </c>
      <c r="H8045" s="8">
        <f t="shared" si="630"/>
        <v>0</v>
      </c>
      <c r="J8045" s="8">
        <v>-924.71500000000003</v>
      </c>
      <c r="K8045" s="8">
        <f t="shared" si="631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627"/>
        <v>-0.61187499999999995</v>
      </c>
      <c r="E8046" s="8">
        <v>-0.61187499999999995</v>
      </c>
      <c r="F8046" s="4">
        <f t="shared" si="628"/>
        <v>0</v>
      </c>
      <c r="G8046" s="4">
        <f t="shared" si="629"/>
        <v>0</v>
      </c>
      <c r="H8046" s="8">
        <f t="shared" si="630"/>
        <v>0</v>
      </c>
      <c r="J8046" s="8">
        <v>-924.71500000000003</v>
      </c>
      <c r="K8046" s="8">
        <f t="shared" si="631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627"/>
        <v>-0.61187499999999995</v>
      </c>
      <c r="E8047" s="8">
        <v>-0.61187499999999995</v>
      </c>
      <c r="F8047" s="4">
        <f t="shared" si="628"/>
        <v>0</v>
      </c>
      <c r="G8047" s="4">
        <f t="shared" si="629"/>
        <v>0</v>
      </c>
      <c r="H8047" s="8">
        <f t="shared" si="630"/>
        <v>0</v>
      </c>
      <c r="J8047" s="8">
        <v>-611.875</v>
      </c>
      <c r="K8047" s="8">
        <f t="shared" si="631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627"/>
        <v>-0.61187499999999995</v>
      </c>
      <c r="E8048" s="8">
        <v>-0.61187499999999995</v>
      </c>
      <c r="F8048" s="4">
        <f t="shared" si="628"/>
        <v>0</v>
      </c>
      <c r="G8048" s="4">
        <f t="shared" si="629"/>
        <v>0</v>
      </c>
      <c r="H8048" s="8">
        <f t="shared" si="630"/>
        <v>0</v>
      </c>
      <c r="J8048" s="8">
        <v>-611.875</v>
      </c>
      <c r="K8048" s="8">
        <f t="shared" si="631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627"/>
        <v>-0.61187499999999995</v>
      </c>
      <c r="E8049" s="8">
        <v>-0.61187499999999995</v>
      </c>
      <c r="F8049" s="4">
        <f t="shared" si="628"/>
        <v>0</v>
      </c>
      <c r="G8049" s="4">
        <f t="shared" si="629"/>
        <v>0</v>
      </c>
      <c r="H8049" s="8">
        <f t="shared" si="630"/>
        <v>0</v>
      </c>
      <c r="J8049" s="8">
        <v>-611.875</v>
      </c>
      <c r="K8049" s="8">
        <f t="shared" si="631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627"/>
        <v>-0.61187499999999995</v>
      </c>
      <c r="E8050" s="8">
        <v>-0.61187499999999995</v>
      </c>
      <c r="F8050" s="4">
        <f t="shared" si="628"/>
        <v>0</v>
      </c>
      <c r="G8050" s="4">
        <f t="shared" si="629"/>
        <v>0</v>
      </c>
      <c r="H8050" s="8">
        <f t="shared" si="630"/>
        <v>0</v>
      </c>
      <c r="J8050" s="8">
        <v>-611.875</v>
      </c>
      <c r="K8050" s="8">
        <f t="shared" si="631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627"/>
        <v>-0.61187499999999995</v>
      </c>
      <c r="E8051" s="8">
        <v>-0.61187499999999995</v>
      </c>
      <c r="F8051" s="4">
        <f t="shared" si="628"/>
        <v>0</v>
      </c>
      <c r="G8051" s="4">
        <f t="shared" si="629"/>
        <v>0</v>
      </c>
      <c r="H8051" s="8">
        <f t="shared" si="630"/>
        <v>0</v>
      </c>
      <c r="J8051" s="8">
        <v>-611.875</v>
      </c>
      <c r="K8051" s="8">
        <f t="shared" si="631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627"/>
        <v>-0.61187499999999995</v>
      </c>
      <c r="E8052" s="8">
        <v>-0.61187499999999995</v>
      </c>
      <c r="F8052" s="4">
        <f t="shared" si="628"/>
        <v>0</v>
      </c>
      <c r="G8052" s="4">
        <f t="shared" si="629"/>
        <v>0</v>
      </c>
      <c r="H8052" s="8">
        <f t="shared" si="630"/>
        <v>0</v>
      </c>
      <c r="J8052" s="8">
        <v>-611.875</v>
      </c>
      <c r="K8052" s="8">
        <f t="shared" si="631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627"/>
        <v>-0.61187499999999995</v>
      </c>
      <c r="E8053" s="8">
        <v>-0.61187499999999995</v>
      </c>
      <c r="F8053" s="4">
        <f t="shared" si="628"/>
        <v>0</v>
      </c>
      <c r="G8053" s="4">
        <f t="shared" si="629"/>
        <v>0</v>
      </c>
      <c r="H8053" s="8">
        <f t="shared" si="630"/>
        <v>0</v>
      </c>
      <c r="J8053" s="8">
        <v>-611.875</v>
      </c>
      <c r="K8053" s="8">
        <f t="shared" si="631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627"/>
        <v>-0.61187499999999995</v>
      </c>
      <c r="E8054" s="8">
        <v>-0.61187499999999995</v>
      </c>
      <c r="F8054" s="4">
        <f t="shared" si="628"/>
        <v>0</v>
      </c>
      <c r="G8054" s="4">
        <f t="shared" si="629"/>
        <v>0</v>
      </c>
      <c r="H8054" s="8">
        <f t="shared" si="630"/>
        <v>0</v>
      </c>
      <c r="J8054" s="8">
        <v>-611.875</v>
      </c>
      <c r="K8054" s="8">
        <f t="shared" si="631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627"/>
        <v>-1.0669200000000001</v>
      </c>
      <c r="E8055" s="8">
        <v>-1.0669150000000001</v>
      </c>
      <c r="F8055" s="4">
        <f t="shared" si="628"/>
        <v>5.000000000032756E-6</v>
      </c>
      <c r="G8055" s="4">
        <f t="shared" si="629"/>
        <v>5.000000000032756E-6</v>
      </c>
      <c r="H8055" s="8">
        <f t="shared" si="630"/>
        <v>2.5000000000327561E-11</v>
      </c>
      <c r="J8055" s="8">
        <v>-611.875</v>
      </c>
      <c r="K8055" s="8">
        <f t="shared" si="631"/>
        <v>-611.875</v>
      </c>
    </row>
    <row r="8056" spans="1:11" x14ac:dyDescent="0.25">
      <c r="A8056" s="8">
        <v>8048</v>
      </c>
      <c r="B8056" s="8">
        <v>7</v>
      </c>
      <c r="C8056" s="8">
        <v>-1973.99</v>
      </c>
      <c r="D8056" s="8">
        <f t="shared" si="627"/>
        <v>-1.9739899999999999</v>
      </c>
      <c r="E8056" s="8">
        <v>-1.9713560000000001</v>
      </c>
      <c r="F8056" s="4">
        <f t="shared" si="628"/>
        <v>2.6339999999998032E-3</v>
      </c>
      <c r="G8056" s="4">
        <f t="shared" si="629"/>
        <v>2.6339999999998032E-3</v>
      </c>
      <c r="H8056" s="8">
        <f t="shared" si="630"/>
        <v>6.9379559999989632E-6</v>
      </c>
      <c r="J8056" s="8">
        <v>-611.875</v>
      </c>
      <c r="K8056" s="8">
        <f t="shared" si="631"/>
        <v>-611.875</v>
      </c>
    </row>
    <row r="8057" spans="1:11" x14ac:dyDescent="0.25">
      <c r="A8057" s="8">
        <v>8049</v>
      </c>
      <c r="B8057" s="8">
        <v>8</v>
      </c>
      <c r="C8057" s="8">
        <v>68060.600000000006</v>
      </c>
      <c r="D8057" s="8">
        <f t="shared" si="627"/>
        <v>68.060600000000008</v>
      </c>
      <c r="E8057" s="8">
        <v>65.802345000000003</v>
      </c>
      <c r="F8057" s="4">
        <f t="shared" si="628"/>
        <v>-2.2582550000000055</v>
      </c>
      <c r="G8057" s="4">
        <f t="shared" si="629"/>
        <v>2.2582550000000055</v>
      </c>
      <c r="H8057" s="8">
        <f t="shared" si="630"/>
        <v>5.0997156450250243</v>
      </c>
      <c r="J8057" s="8">
        <v>-611.875</v>
      </c>
      <c r="K8057" s="8">
        <f t="shared" si="631"/>
        <v>-611.875</v>
      </c>
    </row>
    <row r="8058" spans="1:11" x14ac:dyDescent="0.25">
      <c r="A8058" s="8">
        <v>8050</v>
      </c>
      <c r="B8058" s="8">
        <v>9</v>
      </c>
      <c r="C8058" s="8">
        <v>115041</v>
      </c>
      <c r="D8058" s="8">
        <f t="shared" si="627"/>
        <v>115.041</v>
      </c>
      <c r="E8058" s="8">
        <v>113.624735</v>
      </c>
      <c r="F8058" s="4">
        <f t="shared" si="628"/>
        <v>-1.4162649999999957</v>
      </c>
      <c r="G8058" s="4">
        <f t="shared" si="629"/>
        <v>1.4162649999999957</v>
      </c>
      <c r="H8058" s="8">
        <f t="shared" si="630"/>
        <v>2.0058065502249876</v>
      </c>
      <c r="J8058" s="8">
        <v>-611.875</v>
      </c>
      <c r="K8058" s="8">
        <f t="shared" si="631"/>
        <v>-611.875</v>
      </c>
    </row>
    <row r="8059" spans="1:11" x14ac:dyDescent="0.25">
      <c r="A8059" s="8">
        <v>8051</v>
      </c>
      <c r="B8059" s="8">
        <v>10</v>
      </c>
      <c r="C8059" s="8">
        <v>113619</v>
      </c>
      <c r="D8059" s="8">
        <f t="shared" si="627"/>
        <v>113.619</v>
      </c>
      <c r="E8059" s="8">
        <v>113.894358</v>
      </c>
      <c r="F8059" s="4">
        <f t="shared" si="628"/>
        <v>0.27535799999999711</v>
      </c>
      <c r="G8059" s="4">
        <f t="shared" si="629"/>
        <v>0.27535799999999711</v>
      </c>
      <c r="H8059" s="8">
        <f t="shared" si="630"/>
        <v>7.5822028163998412E-2</v>
      </c>
      <c r="J8059" s="8">
        <v>-611.875</v>
      </c>
      <c r="K8059" s="8">
        <f t="shared" si="631"/>
        <v>-611.875</v>
      </c>
    </row>
    <row r="8060" spans="1:11" x14ac:dyDescent="0.25">
      <c r="A8060" s="8">
        <v>8052</v>
      </c>
      <c r="B8060" s="8">
        <v>11</v>
      </c>
      <c r="C8060" s="8">
        <v>113424</v>
      </c>
      <c r="D8060" s="8">
        <f t="shared" si="627"/>
        <v>113.42400000000001</v>
      </c>
      <c r="E8060" s="8">
        <v>113.934933</v>
      </c>
      <c r="F8060" s="4">
        <f t="shared" si="628"/>
        <v>0.51093299999999431</v>
      </c>
      <c r="G8060" s="4">
        <f t="shared" si="629"/>
        <v>0.51093299999999431</v>
      </c>
      <c r="H8060" s="8">
        <f t="shared" si="630"/>
        <v>0.26105253048899418</v>
      </c>
      <c r="J8060" s="8">
        <v>-1066.92</v>
      </c>
      <c r="K8060" s="8">
        <f t="shared" si="631"/>
        <v>-1066.92</v>
      </c>
    </row>
    <row r="8061" spans="1:11" x14ac:dyDescent="0.25">
      <c r="A8061" s="8">
        <v>8053</v>
      </c>
      <c r="B8061" s="8">
        <v>12</v>
      </c>
      <c r="C8061" s="8">
        <v>113032</v>
      </c>
      <c r="D8061" s="8">
        <f t="shared" si="627"/>
        <v>113.032</v>
      </c>
      <c r="E8061" s="8">
        <v>113.49256699999999</v>
      </c>
      <c r="F8061" s="4">
        <f t="shared" si="628"/>
        <v>0.46056699999999751</v>
      </c>
      <c r="G8061" s="4">
        <f t="shared" si="629"/>
        <v>0.46056699999999751</v>
      </c>
      <c r="H8061" s="8">
        <f t="shared" si="630"/>
        <v>0.2121219614889977</v>
      </c>
      <c r="J8061" s="8">
        <v>-1066.92</v>
      </c>
      <c r="K8061" s="8">
        <f t="shared" si="631"/>
        <v>-1066.92</v>
      </c>
    </row>
    <row r="8062" spans="1:11" x14ac:dyDescent="0.25">
      <c r="A8062" s="8">
        <v>8054</v>
      </c>
      <c r="B8062" s="8">
        <v>13</v>
      </c>
      <c r="C8062" s="8">
        <v>90589.8</v>
      </c>
      <c r="D8062" s="8">
        <f t="shared" si="627"/>
        <v>90.589799999999997</v>
      </c>
      <c r="E8062" s="8">
        <v>92.463858999999999</v>
      </c>
      <c r="F8062" s="4">
        <f t="shared" si="628"/>
        <v>1.8740590000000026</v>
      </c>
      <c r="G8062" s="4">
        <f t="shared" si="629"/>
        <v>1.8740590000000026</v>
      </c>
      <c r="H8062" s="8">
        <f t="shared" si="630"/>
        <v>3.5120971354810098</v>
      </c>
      <c r="J8062" s="8">
        <v>-924.71500000000003</v>
      </c>
      <c r="K8062" s="8">
        <f t="shared" si="631"/>
        <v>-924.71500000000003</v>
      </c>
    </row>
    <row r="8063" spans="1:11" x14ac:dyDescent="0.25">
      <c r="A8063" s="8">
        <v>8055</v>
      </c>
      <c r="B8063" s="8">
        <v>14</v>
      </c>
      <c r="C8063" s="8">
        <v>68665.899999999994</v>
      </c>
      <c r="D8063" s="8">
        <f t="shared" si="627"/>
        <v>68.665899999999993</v>
      </c>
      <c r="E8063" s="8">
        <v>70.568032000000002</v>
      </c>
      <c r="F8063" s="4">
        <f t="shared" si="628"/>
        <v>1.9021320000000088</v>
      </c>
      <c r="G8063" s="4">
        <f t="shared" si="629"/>
        <v>1.9021320000000088</v>
      </c>
      <c r="H8063" s="8">
        <f t="shared" si="630"/>
        <v>3.6181061454240337</v>
      </c>
      <c r="J8063" s="8">
        <v>-924.71500000000003</v>
      </c>
      <c r="K8063" s="8">
        <f t="shared" si="631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627"/>
        <v>-0.92471500000000006</v>
      </c>
      <c r="E8064" s="8">
        <v>-0.92471499999999995</v>
      </c>
      <c r="F8064" s="4">
        <f t="shared" si="628"/>
        <v>1.1102230246251565E-16</v>
      </c>
      <c r="G8064" s="4">
        <f t="shared" si="629"/>
        <v>1.1102230246251565E-16</v>
      </c>
      <c r="H8064" s="8">
        <f t="shared" si="630"/>
        <v>1.2325951644078309E-32</v>
      </c>
      <c r="J8064" s="8">
        <v>-924.71500000000003</v>
      </c>
      <c r="K8064" s="8">
        <f t="shared" si="631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627"/>
        <v>-0.92471500000000006</v>
      </c>
      <c r="E8065" s="8">
        <v>-0.92471499999999995</v>
      </c>
      <c r="F8065" s="4">
        <f t="shared" si="628"/>
        <v>1.1102230246251565E-16</v>
      </c>
      <c r="G8065" s="4">
        <f t="shared" si="629"/>
        <v>1.1102230246251565E-16</v>
      </c>
      <c r="H8065" s="8">
        <f t="shared" si="630"/>
        <v>1.2325951644078309E-32</v>
      </c>
      <c r="J8065" s="8">
        <v>-924.71500000000003</v>
      </c>
      <c r="K8065" s="8">
        <f t="shared" si="631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627"/>
        <v>-0.61187499999999995</v>
      </c>
      <c r="E8066" s="8">
        <v>-0.61187499999999995</v>
      </c>
      <c r="F8066" s="4">
        <f t="shared" si="628"/>
        <v>0</v>
      </c>
      <c r="G8066" s="4">
        <f t="shared" si="629"/>
        <v>0</v>
      </c>
      <c r="H8066" s="8">
        <f t="shared" si="630"/>
        <v>0</v>
      </c>
      <c r="J8066" s="8">
        <v>-924.71500000000003</v>
      </c>
      <c r="K8066" s="8">
        <f t="shared" si="631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627"/>
        <v>-0.61187499999999995</v>
      </c>
      <c r="E8067" s="8">
        <v>-0.61187499999999995</v>
      </c>
      <c r="F8067" s="4">
        <f t="shared" si="628"/>
        <v>0</v>
      </c>
      <c r="G8067" s="4">
        <f t="shared" si="629"/>
        <v>0</v>
      </c>
      <c r="H8067" s="8">
        <f t="shared" si="630"/>
        <v>0</v>
      </c>
      <c r="J8067" s="8">
        <v>-2268.1</v>
      </c>
      <c r="K8067" s="8">
        <f t="shared" si="631"/>
        <v>-2268.1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627"/>
        <v>-0.61187499999999995</v>
      </c>
      <c r="E8068" s="8">
        <v>-0.61187499999999995</v>
      </c>
      <c r="F8068" s="4">
        <f t="shared" si="628"/>
        <v>0</v>
      </c>
      <c r="G8068" s="4">
        <f t="shared" si="629"/>
        <v>0</v>
      </c>
      <c r="H8068" s="8">
        <f t="shared" si="630"/>
        <v>0</v>
      </c>
      <c r="J8068" s="8">
        <v>8178.62</v>
      </c>
      <c r="K8068" s="8">
        <f t="shared" si="631"/>
        <v>8178.62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627"/>
        <v>-0.61187499999999995</v>
      </c>
      <c r="E8069" s="8">
        <v>-0.61187499999999995</v>
      </c>
      <c r="F8069" s="4">
        <f t="shared" si="628"/>
        <v>0</v>
      </c>
      <c r="G8069" s="4">
        <f t="shared" si="629"/>
        <v>0</v>
      </c>
      <c r="H8069" s="8">
        <f t="shared" si="630"/>
        <v>0</v>
      </c>
      <c r="J8069" s="8">
        <v>46924</v>
      </c>
      <c r="K8069" s="8">
        <f t="shared" si="631"/>
        <v>46924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627"/>
        <v>-0.61187499999999995</v>
      </c>
      <c r="E8070" s="8">
        <v>-0.61187499999999995</v>
      </c>
      <c r="F8070" s="4">
        <f t="shared" si="628"/>
        <v>0</v>
      </c>
      <c r="G8070" s="4">
        <f t="shared" si="629"/>
        <v>0</v>
      </c>
      <c r="H8070" s="8">
        <f t="shared" si="630"/>
        <v>0</v>
      </c>
      <c r="J8070" s="8">
        <v>-924.71500000000003</v>
      </c>
      <c r="K8070" s="8">
        <f t="shared" si="631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627"/>
        <v>-0.61187499999999995</v>
      </c>
      <c r="E8071" s="8">
        <v>-0.61187499999999995</v>
      </c>
      <c r="F8071" s="4">
        <f t="shared" si="628"/>
        <v>0</v>
      </c>
      <c r="G8071" s="4">
        <f t="shared" si="629"/>
        <v>0</v>
      </c>
      <c r="H8071" s="8">
        <f t="shared" si="630"/>
        <v>0</v>
      </c>
      <c r="J8071" s="8">
        <v>-611.875</v>
      </c>
      <c r="K8071" s="8">
        <f t="shared" si="631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627"/>
        <v>-0.61187499999999995</v>
      </c>
      <c r="E8072" s="8">
        <v>-0.61187499999999995</v>
      </c>
      <c r="F8072" s="4">
        <f t="shared" si="628"/>
        <v>0</v>
      </c>
      <c r="G8072" s="4">
        <f t="shared" si="629"/>
        <v>0</v>
      </c>
      <c r="H8072" s="8">
        <f t="shared" si="630"/>
        <v>0</v>
      </c>
      <c r="J8072" s="8">
        <v>-611.875</v>
      </c>
      <c r="K8072" s="8">
        <f t="shared" si="631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632">C8073/1000</f>
        <v>-0.61187499999999995</v>
      </c>
      <c r="E8073" s="8">
        <v>-0.61187499999999995</v>
      </c>
      <c r="F8073" s="4">
        <f t="shared" ref="F8073:F8136" si="633">(E8073- D8073)</f>
        <v>0</v>
      </c>
      <c r="G8073" s="4">
        <f t="shared" ref="G8073:G8136" si="634">ABS(F8073)</f>
        <v>0</v>
      </c>
      <c r="H8073" s="8">
        <f t="shared" ref="H8073:H8136" si="635">(G8073^2)</f>
        <v>0</v>
      </c>
      <c r="J8073" s="8">
        <v>-611.875</v>
      </c>
      <c r="K8073" s="8">
        <f t="shared" si="631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632"/>
        <v>-0.61187499999999995</v>
      </c>
      <c r="E8074" s="8">
        <v>-0.61187499999999995</v>
      </c>
      <c r="F8074" s="4">
        <f t="shared" si="633"/>
        <v>0</v>
      </c>
      <c r="G8074" s="4">
        <f t="shared" si="634"/>
        <v>0</v>
      </c>
      <c r="H8074" s="8">
        <f t="shared" si="635"/>
        <v>0</v>
      </c>
      <c r="J8074" s="8">
        <v>-611.875</v>
      </c>
      <c r="K8074" s="8">
        <f t="shared" si="631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632"/>
        <v>-0.61187499999999995</v>
      </c>
      <c r="E8075" s="8">
        <v>-0.61187499999999995</v>
      </c>
      <c r="F8075" s="4">
        <f t="shared" si="633"/>
        <v>0</v>
      </c>
      <c r="G8075" s="4">
        <f t="shared" si="634"/>
        <v>0</v>
      </c>
      <c r="H8075" s="8">
        <f t="shared" si="635"/>
        <v>0</v>
      </c>
      <c r="J8075" s="8">
        <v>-611.875</v>
      </c>
      <c r="K8075" s="8">
        <f t="shared" si="631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632"/>
        <v>-0.61187499999999995</v>
      </c>
      <c r="E8076" s="8">
        <v>-0.61187499999999995</v>
      </c>
      <c r="F8076" s="4">
        <f t="shared" si="633"/>
        <v>0</v>
      </c>
      <c r="G8076" s="4">
        <f t="shared" si="634"/>
        <v>0</v>
      </c>
      <c r="H8076" s="8">
        <f t="shared" si="635"/>
        <v>0</v>
      </c>
      <c r="J8076" s="8">
        <v>-611.875</v>
      </c>
      <c r="K8076" s="8">
        <f t="shared" si="631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632"/>
        <v>-0.61187499999999995</v>
      </c>
      <c r="E8077" s="8">
        <v>-0.61187499999999995</v>
      </c>
      <c r="F8077" s="4">
        <f t="shared" si="633"/>
        <v>0</v>
      </c>
      <c r="G8077" s="4">
        <f t="shared" si="634"/>
        <v>0</v>
      </c>
      <c r="H8077" s="8">
        <f t="shared" si="635"/>
        <v>0</v>
      </c>
      <c r="J8077" s="8">
        <v>-611.875</v>
      </c>
      <c r="K8077" s="8">
        <f t="shared" si="631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632"/>
        <v>-0.61187499999999995</v>
      </c>
      <c r="E8078" s="8">
        <v>-0.61187499999999995</v>
      </c>
      <c r="F8078" s="4">
        <f t="shared" si="633"/>
        <v>0</v>
      </c>
      <c r="G8078" s="4">
        <f t="shared" si="634"/>
        <v>0</v>
      </c>
      <c r="H8078" s="8">
        <f t="shared" si="635"/>
        <v>0</v>
      </c>
      <c r="J8078" s="8">
        <v>-611.875</v>
      </c>
      <c r="K8078" s="8">
        <f t="shared" si="631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632"/>
        <v>-1.0669200000000001</v>
      </c>
      <c r="E8079" s="8">
        <v>-1.0669150000000001</v>
      </c>
      <c r="F8079" s="4">
        <f t="shared" si="633"/>
        <v>5.000000000032756E-6</v>
      </c>
      <c r="G8079" s="4">
        <f t="shared" si="634"/>
        <v>5.000000000032756E-6</v>
      </c>
      <c r="H8079" s="8">
        <f t="shared" si="635"/>
        <v>2.5000000000327561E-11</v>
      </c>
      <c r="J8079" s="8">
        <v>-611.875</v>
      </c>
      <c r="K8079" s="8">
        <f t="shared" si="631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632"/>
        <v>-1.0669200000000001</v>
      </c>
      <c r="E8080" s="8">
        <v>-1.0669150000000001</v>
      </c>
      <c r="F8080" s="4">
        <f t="shared" si="633"/>
        <v>5.000000000032756E-6</v>
      </c>
      <c r="G8080" s="4">
        <f t="shared" si="634"/>
        <v>5.000000000032756E-6</v>
      </c>
      <c r="H8080" s="8">
        <f t="shared" si="635"/>
        <v>2.5000000000327561E-11</v>
      </c>
      <c r="J8080" s="8">
        <v>-611.875</v>
      </c>
      <c r="K8080" s="8">
        <f t="shared" si="631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632"/>
        <v>-0.92471500000000006</v>
      </c>
      <c r="E8081" s="8">
        <v>-0.92471499999999995</v>
      </c>
      <c r="F8081" s="4">
        <f t="shared" si="633"/>
        <v>1.1102230246251565E-16</v>
      </c>
      <c r="G8081" s="4">
        <f t="shared" si="634"/>
        <v>1.1102230246251565E-16</v>
      </c>
      <c r="H8081" s="8">
        <f t="shared" si="635"/>
        <v>1.2325951644078309E-32</v>
      </c>
      <c r="J8081" s="8">
        <v>-611.875</v>
      </c>
      <c r="K8081" s="8">
        <f t="shared" si="631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632"/>
        <v>-0.92471500000000006</v>
      </c>
      <c r="E8082" s="8">
        <v>-0.92471499999999995</v>
      </c>
      <c r="F8082" s="4">
        <f t="shared" si="633"/>
        <v>1.1102230246251565E-16</v>
      </c>
      <c r="G8082" s="4">
        <f t="shared" si="634"/>
        <v>1.1102230246251565E-16</v>
      </c>
      <c r="H8082" s="8">
        <f t="shared" si="635"/>
        <v>1.2325951644078309E-32</v>
      </c>
      <c r="J8082" s="8">
        <v>-611.875</v>
      </c>
      <c r="K8082" s="8">
        <f t="shared" si="631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632"/>
        <v>-0.92471500000000006</v>
      </c>
      <c r="E8083" s="8">
        <v>-0.92471499999999995</v>
      </c>
      <c r="F8083" s="4">
        <f t="shared" si="633"/>
        <v>1.1102230246251565E-16</v>
      </c>
      <c r="G8083" s="4">
        <f t="shared" si="634"/>
        <v>1.1102230246251565E-16</v>
      </c>
      <c r="H8083" s="8">
        <f t="shared" si="635"/>
        <v>1.2325951644078309E-32</v>
      </c>
      <c r="J8083" s="8">
        <v>-611.875</v>
      </c>
      <c r="K8083" s="8">
        <f t="shared" si="631"/>
        <v>-611.875</v>
      </c>
    </row>
    <row r="8084" spans="1:11" x14ac:dyDescent="0.25">
      <c r="A8084" s="8">
        <v>8076</v>
      </c>
      <c r="B8084" s="8">
        <v>11</v>
      </c>
      <c r="C8084" s="8">
        <v>-2261.44</v>
      </c>
      <c r="D8084" s="8">
        <f t="shared" si="632"/>
        <v>-2.2614399999999999</v>
      </c>
      <c r="E8084" s="8">
        <v>-2.2612410000000001</v>
      </c>
      <c r="F8084" s="4">
        <f t="shared" si="633"/>
        <v>1.989999999998382E-4</v>
      </c>
      <c r="G8084" s="4">
        <f t="shared" si="634"/>
        <v>1.989999999998382E-4</v>
      </c>
      <c r="H8084" s="8">
        <f t="shared" si="635"/>
        <v>3.9600999999935604E-8</v>
      </c>
      <c r="J8084" s="8">
        <v>-1066.92</v>
      </c>
      <c r="K8084" s="8">
        <f t="shared" si="631"/>
        <v>-1066.92</v>
      </c>
    </row>
    <row r="8085" spans="1:11" x14ac:dyDescent="0.25">
      <c r="A8085" s="8">
        <v>8077</v>
      </c>
      <c r="B8085" s="8">
        <v>12</v>
      </c>
      <c r="C8085" s="8">
        <v>7193.34</v>
      </c>
      <c r="D8085" s="8">
        <f t="shared" si="632"/>
        <v>7.1933400000000001</v>
      </c>
      <c r="E8085" s="8">
        <v>7.8301360000000004</v>
      </c>
      <c r="F8085" s="4">
        <f t="shared" si="633"/>
        <v>0.63679600000000036</v>
      </c>
      <c r="G8085" s="4">
        <f t="shared" si="634"/>
        <v>0.63679600000000036</v>
      </c>
      <c r="H8085" s="8">
        <f t="shared" si="635"/>
        <v>0.40550914561600049</v>
      </c>
      <c r="J8085" s="8">
        <v>-1971.82</v>
      </c>
      <c r="K8085" s="8">
        <f t="shared" si="631"/>
        <v>-1971.82</v>
      </c>
    </row>
    <row r="8086" spans="1:11" x14ac:dyDescent="0.25">
      <c r="A8086" s="8">
        <v>8078</v>
      </c>
      <c r="B8086" s="8">
        <v>13</v>
      </c>
      <c r="C8086" s="8">
        <v>-970.85</v>
      </c>
      <c r="D8086" s="8">
        <f t="shared" si="632"/>
        <v>-0.97084999999999999</v>
      </c>
      <c r="E8086" s="8">
        <v>25.640867</v>
      </c>
      <c r="F8086" s="4">
        <f t="shared" si="633"/>
        <v>26.611716999999999</v>
      </c>
      <c r="G8086" s="4">
        <f t="shared" si="634"/>
        <v>26.611716999999999</v>
      </c>
      <c r="H8086" s="8">
        <f t="shared" si="635"/>
        <v>708.18348168808893</v>
      </c>
      <c r="J8086" s="8">
        <v>66217.600000000006</v>
      </c>
      <c r="K8086" s="8">
        <f t="shared" si="631"/>
        <v>66217.600000000006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632"/>
        <v>-0.92471500000000006</v>
      </c>
      <c r="E8087" s="8">
        <v>-0.92471499999999995</v>
      </c>
      <c r="F8087" s="4">
        <f t="shared" si="633"/>
        <v>1.1102230246251565E-16</v>
      </c>
      <c r="G8087" s="4">
        <f t="shared" si="634"/>
        <v>1.1102230246251565E-16</v>
      </c>
      <c r="H8087" s="8">
        <f t="shared" si="635"/>
        <v>1.2325951644078309E-32</v>
      </c>
      <c r="J8087" s="8">
        <v>115009</v>
      </c>
      <c r="K8087" s="8">
        <f t="shared" si="631"/>
        <v>115009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632"/>
        <v>-0.92471500000000006</v>
      </c>
      <c r="E8088" s="8">
        <v>-0.92471499999999995</v>
      </c>
      <c r="F8088" s="4">
        <f t="shared" si="633"/>
        <v>1.1102230246251565E-16</v>
      </c>
      <c r="G8088" s="4">
        <f t="shared" si="634"/>
        <v>1.1102230246251565E-16</v>
      </c>
      <c r="H8088" s="8">
        <f t="shared" si="635"/>
        <v>1.2325951644078309E-32</v>
      </c>
      <c r="J8088" s="8">
        <v>113698</v>
      </c>
      <c r="K8088" s="8">
        <f t="shared" si="631"/>
        <v>113698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632"/>
        <v>-0.92471500000000006</v>
      </c>
      <c r="E8089" s="8">
        <v>-0.92471499999999995</v>
      </c>
      <c r="F8089" s="4">
        <f t="shared" si="633"/>
        <v>1.1102230246251565E-16</v>
      </c>
      <c r="G8089" s="4">
        <f t="shared" si="634"/>
        <v>1.1102230246251565E-16</v>
      </c>
      <c r="H8089" s="8">
        <f t="shared" si="635"/>
        <v>1.2325951644078309E-32</v>
      </c>
      <c r="J8089" s="8">
        <v>113746</v>
      </c>
      <c r="K8089" s="8">
        <f t="shared" si="631"/>
        <v>113746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632"/>
        <v>-0.61187499999999995</v>
      </c>
      <c r="E8090" s="8">
        <v>-0.61187499999999995</v>
      </c>
      <c r="F8090" s="4">
        <f t="shared" si="633"/>
        <v>0</v>
      </c>
      <c r="G8090" s="4">
        <f t="shared" si="634"/>
        <v>0</v>
      </c>
      <c r="H8090" s="8">
        <f t="shared" si="635"/>
        <v>0</v>
      </c>
      <c r="J8090" s="8">
        <v>113304</v>
      </c>
      <c r="K8090" s="8">
        <f t="shared" si="631"/>
        <v>113304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632"/>
        <v>-0.61187499999999995</v>
      </c>
      <c r="E8091" s="8">
        <v>-0.61187499999999995</v>
      </c>
      <c r="F8091" s="4">
        <f t="shared" si="633"/>
        <v>0</v>
      </c>
      <c r="G8091" s="4">
        <f t="shared" si="634"/>
        <v>0</v>
      </c>
      <c r="H8091" s="8">
        <f t="shared" si="635"/>
        <v>0</v>
      </c>
      <c r="J8091" s="8">
        <v>92469.6</v>
      </c>
      <c r="K8091" s="8">
        <f t="shared" si="631"/>
        <v>92469.6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632"/>
        <v>-0.61187499999999995</v>
      </c>
      <c r="E8092" s="8">
        <v>-0.61187499999999995</v>
      </c>
      <c r="F8092" s="4">
        <f t="shared" si="633"/>
        <v>0</v>
      </c>
      <c r="G8092" s="4">
        <f t="shared" si="634"/>
        <v>0</v>
      </c>
      <c r="H8092" s="8">
        <f t="shared" si="635"/>
        <v>0</v>
      </c>
      <c r="J8092" s="8">
        <v>70300.2</v>
      </c>
      <c r="K8092" s="8">
        <f t="shared" si="631"/>
        <v>70300.2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632"/>
        <v>-0.61187499999999995</v>
      </c>
      <c r="E8093" s="8">
        <v>-0.61187499999999995</v>
      </c>
      <c r="F8093" s="4">
        <f t="shared" si="633"/>
        <v>0</v>
      </c>
      <c r="G8093" s="4">
        <f t="shared" si="634"/>
        <v>0</v>
      </c>
      <c r="H8093" s="8">
        <f t="shared" si="635"/>
        <v>0</v>
      </c>
      <c r="J8093" s="8">
        <v>-924.71500000000003</v>
      </c>
      <c r="K8093" s="8">
        <f t="shared" si="631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632"/>
        <v>-0.61187499999999995</v>
      </c>
      <c r="E8094" s="8">
        <v>-0.61187499999999995</v>
      </c>
      <c r="F8094" s="4">
        <f t="shared" si="633"/>
        <v>0</v>
      </c>
      <c r="G8094" s="4">
        <f t="shared" si="634"/>
        <v>0</v>
      </c>
      <c r="H8094" s="8">
        <f t="shared" si="635"/>
        <v>0</v>
      </c>
      <c r="J8094" s="8">
        <v>-924.71500000000003</v>
      </c>
      <c r="K8094" s="8">
        <f t="shared" si="631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632"/>
        <v>-0.61187499999999995</v>
      </c>
      <c r="E8095" s="8">
        <v>-0.61187499999999995</v>
      </c>
      <c r="F8095" s="4">
        <f t="shared" si="633"/>
        <v>0</v>
      </c>
      <c r="G8095" s="4">
        <f t="shared" si="634"/>
        <v>0</v>
      </c>
      <c r="H8095" s="8">
        <f t="shared" si="635"/>
        <v>0</v>
      </c>
      <c r="J8095" s="8">
        <v>-611.875</v>
      </c>
      <c r="K8095" s="8">
        <f t="shared" si="631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632"/>
        <v>-0.61187499999999995</v>
      </c>
      <c r="E8096" s="8">
        <v>-0.61187499999999995</v>
      </c>
      <c r="F8096" s="4">
        <f t="shared" si="633"/>
        <v>0</v>
      </c>
      <c r="G8096" s="4">
        <f t="shared" si="634"/>
        <v>0</v>
      </c>
      <c r="H8096" s="8">
        <f t="shared" si="635"/>
        <v>0</v>
      </c>
      <c r="J8096" s="8">
        <v>-611.875</v>
      </c>
      <c r="K8096" s="8">
        <f t="shared" si="631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632"/>
        <v>-0.61187499999999995</v>
      </c>
      <c r="E8097" s="8">
        <v>-0.61187499999999995</v>
      </c>
      <c r="F8097" s="4">
        <f t="shared" si="633"/>
        <v>0</v>
      </c>
      <c r="G8097" s="4">
        <f t="shared" si="634"/>
        <v>0</v>
      </c>
      <c r="H8097" s="8">
        <f t="shared" si="635"/>
        <v>0</v>
      </c>
      <c r="J8097" s="8">
        <v>-611.875</v>
      </c>
      <c r="K8097" s="8">
        <f t="shared" si="631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632"/>
        <v>-0.61187499999999995</v>
      </c>
      <c r="E8098" s="8">
        <v>-0.61187499999999995</v>
      </c>
      <c r="F8098" s="4">
        <f t="shared" si="633"/>
        <v>0</v>
      </c>
      <c r="G8098" s="4">
        <f t="shared" si="634"/>
        <v>0</v>
      </c>
      <c r="H8098" s="8">
        <f t="shared" si="635"/>
        <v>0</v>
      </c>
      <c r="J8098" s="8">
        <v>-611.875</v>
      </c>
      <c r="K8098" s="8">
        <f t="shared" si="631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632"/>
        <v>-0.61187499999999995</v>
      </c>
      <c r="E8099" s="8">
        <v>-0.61187499999999995</v>
      </c>
      <c r="F8099" s="4">
        <f t="shared" si="633"/>
        <v>0</v>
      </c>
      <c r="G8099" s="4">
        <f t="shared" si="634"/>
        <v>0</v>
      </c>
      <c r="H8099" s="8">
        <f t="shared" si="635"/>
        <v>0</v>
      </c>
      <c r="J8099" s="8">
        <v>-611.875</v>
      </c>
      <c r="K8099" s="8">
        <f t="shared" si="631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632"/>
        <v>-0.61187499999999995</v>
      </c>
      <c r="E8100" s="8">
        <v>-0.61187499999999995</v>
      </c>
      <c r="F8100" s="4">
        <f t="shared" si="633"/>
        <v>0</v>
      </c>
      <c r="G8100" s="4">
        <f t="shared" si="634"/>
        <v>0</v>
      </c>
      <c r="H8100" s="8">
        <f t="shared" si="635"/>
        <v>0</v>
      </c>
      <c r="J8100" s="8">
        <v>-611.875</v>
      </c>
      <c r="K8100" s="8">
        <f t="shared" si="631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632"/>
        <v>-0.61187499999999995</v>
      </c>
      <c r="E8101" s="8">
        <v>-0.61187499999999995</v>
      </c>
      <c r="F8101" s="4">
        <f t="shared" si="633"/>
        <v>0</v>
      </c>
      <c r="G8101" s="4">
        <f t="shared" si="634"/>
        <v>0</v>
      </c>
      <c r="H8101" s="8">
        <f t="shared" si="635"/>
        <v>0</v>
      </c>
      <c r="J8101" s="8">
        <v>-611.875</v>
      </c>
      <c r="K8101" s="8">
        <f t="shared" si="631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632"/>
        <v>-0.61187499999999995</v>
      </c>
      <c r="E8102" s="8">
        <v>-0.61187499999999995</v>
      </c>
      <c r="F8102" s="4">
        <f t="shared" si="633"/>
        <v>0</v>
      </c>
      <c r="G8102" s="4">
        <f t="shared" si="634"/>
        <v>0</v>
      </c>
      <c r="H8102" s="8">
        <f t="shared" si="635"/>
        <v>0</v>
      </c>
      <c r="J8102" s="8">
        <v>-611.875</v>
      </c>
      <c r="K8102" s="8">
        <f t="shared" si="631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632"/>
        <v>-1.0669200000000001</v>
      </c>
      <c r="E8103" s="8">
        <v>-1.0669150000000001</v>
      </c>
      <c r="F8103" s="4">
        <f t="shared" si="633"/>
        <v>5.000000000032756E-6</v>
      </c>
      <c r="G8103" s="4">
        <f t="shared" si="634"/>
        <v>5.000000000032756E-6</v>
      </c>
      <c r="H8103" s="8">
        <f t="shared" si="635"/>
        <v>2.5000000000327561E-11</v>
      </c>
      <c r="J8103" s="8">
        <v>-611.875</v>
      </c>
      <c r="K8103" s="8">
        <f t="shared" si="631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632"/>
        <v>-1.0669200000000001</v>
      </c>
      <c r="E8104" s="8">
        <v>-1.0669150000000001</v>
      </c>
      <c r="F8104" s="4">
        <f t="shared" si="633"/>
        <v>5.000000000032756E-6</v>
      </c>
      <c r="G8104" s="4">
        <f t="shared" si="634"/>
        <v>5.000000000032756E-6</v>
      </c>
      <c r="H8104" s="8">
        <f t="shared" si="635"/>
        <v>2.5000000000327561E-11</v>
      </c>
      <c r="J8104" s="8">
        <v>-611.875</v>
      </c>
      <c r="K8104" s="8">
        <f t="shared" si="631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632"/>
        <v>-1.0669200000000001</v>
      </c>
      <c r="E8105" s="8">
        <v>-1.0669150000000001</v>
      </c>
      <c r="F8105" s="4">
        <f t="shared" si="633"/>
        <v>5.000000000032756E-6</v>
      </c>
      <c r="G8105" s="4">
        <f t="shared" si="634"/>
        <v>5.000000000032756E-6</v>
      </c>
      <c r="H8105" s="8">
        <f t="shared" si="635"/>
        <v>2.5000000000327561E-11</v>
      </c>
      <c r="J8105" s="8">
        <v>-611.875</v>
      </c>
      <c r="K8105" s="8">
        <f t="shared" si="631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632"/>
        <v>-0.92471500000000006</v>
      </c>
      <c r="E8106" s="8">
        <v>-0.92471499999999995</v>
      </c>
      <c r="F8106" s="4">
        <f t="shared" si="633"/>
        <v>1.1102230246251565E-16</v>
      </c>
      <c r="G8106" s="4">
        <f t="shared" si="634"/>
        <v>1.1102230246251565E-16</v>
      </c>
      <c r="H8106" s="8">
        <f t="shared" si="635"/>
        <v>1.2325951644078309E-32</v>
      </c>
      <c r="J8106" s="8">
        <v>-611.875</v>
      </c>
      <c r="K8106" s="8">
        <f t="shared" si="631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632"/>
        <v>-0.92471500000000006</v>
      </c>
      <c r="E8107" s="8">
        <v>-0.92471499999999995</v>
      </c>
      <c r="F8107" s="4">
        <f t="shared" si="633"/>
        <v>1.1102230246251565E-16</v>
      </c>
      <c r="G8107" s="4">
        <f t="shared" si="634"/>
        <v>1.1102230246251565E-16</v>
      </c>
      <c r="H8107" s="8">
        <f t="shared" si="635"/>
        <v>1.2325951644078309E-32</v>
      </c>
      <c r="J8107" s="8">
        <v>-611.875</v>
      </c>
      <c r="K8107" s="8">
        <f t="shared" si="631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632"/>
        <v>-0.92471500000000006</v>
      </c>
      <c r="E8108" s="8">
        <v>-0.92471499999999995</v>
      </c>
      <c r="F8108" s="4">
        <f t="shared" si="633"/>
        <v>1.1102230246251565E-16</v>
      </c>
      <c r="G8108" s="4">
        <f t="shared" si="634"/>
        <v>1.1102230246251565E-16</v>
      </c>
      <c r="H8108" s="8">
        <f t="shared" si="635"/>
        <v>1.2325951644078309E-32</v>
      </c>
      <c r="J8108" s="8">
        <v>-1066.92</v>
      </c>
      <c r="K8108" s="8">
        <f t="shared" ref="K8108:K8171" si="636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632"/>
        <v>-0.92471500000000006</v>
      </c>
      <c r="E8109" s="8">
        <v>-0.92471499999999995</v>
      </c>
      <c r="F8109" s="4">
        <f t="shared" si="633"/>
        <v>1.1102230246251565E-16</v>
      </c>
      <c r="G8109" s="4">
        <f t="shared" si="634"/>
        <v>1.1102230246251565E-16</v>
      </c>
      <c r="H8109" s="8">
        <f t="shared" si="635"/>
        <v>1.2325951644078309E-32</v>
      </c>
      <c r="J8109" s="8">
        <v>-1066.92</v>
      </c>
      <c r="K8109" s="8">
        <f t="shared" si="636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632"/>
        <v>-0.92471500000000006</v>
      </c>
      <c r="E8110" s="8">
        <v>-0.92471499999999995</v>
      </c>
      <c r="F8110" s="4">
        <f t="shared" si="633"/>
        <v>1.1102230246251565E-16</v>
      </c>
      <c r="G8110" s="4">
        <f t="shared" si="634"/>
        <v>1.1102230246251565E-16</v>
      </c>
      <c r="H8110" s="8">
        <f t="shared" si="635"/>
        <v>1.2325951644078309E-32</v>
      </c>
      <c r="J8110" s="8">
        <v>-924.71500000000003</v>
      </c>
      <c r="K8110" s="8">
        <f t="shared" si="636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632"/>
        <v>-0.92471500000000006</v>
      </c>
      <c r="E8111" s="8">
        <v>-0.92471499999999995</v>
      </c>
      <c r="F8111" s="4">
        <f t="shared" si="633"/>
        <v>1.1102230246251565E-16</v>
      </c>
      <c r="G8111" s="4">
        <f t="shared" si="634"/>
        <v>1.1102230246251565E-16</v>
      </c>
      <c r="H8111" s="8">
        <f t="shared" si="635"/>
        <v>1.2325951644078309E-32</v>
      </c>
      <c r="J8111" s="8">
        <v>-924.71500000000003</v>
      </c>
      <c r="K8111" s="8">
        <f t="shared" si="636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632"/>
        <v>-0.92471500000000006</v>
      </c>
      <c r="E8112" s="8">
        <v>-0.92471499999999995</v>
      </c>
      <c r="F8112" s="4">
        <f t="shared" si="633"/>
        <v>1.1102230246251565E-16</v>
      </c>
      <c r="G8112" s="4">
        <f t="shared" si="634"/>
        <v>1.1102230246251565E-16</v>
      </c>
      <c r="H8112" s="8">
        <f t="shared" si="635"/>
        <v>1.2325951644078309E-32</v>
      </c>
      <c r="J8112" s="8">
        <v>-924.71500000000003</v>
      </c>
      <c r="K8112" s="8">
        <f t="shared" si="636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632"/>
        <v>-0.92471500000000006</v>
      </c>
      <c r="E8113" s="8">
        <v>-0.92471499999999995</v>
      </c>
      <c r="F8113" s="4">
        <f t="shared" si="633"/>
        <v>1.1102230246251565E-16</v>
      </c>
      <c r="G8113" s="4">
        <f t="shared" si="634"/>
        <v>1.1102230246251565E-16</v>
      </c>
      <c r="H8113" s="8">
        <f t="shared" si="635"/>
        <v>1.2325951644078309E-32</v>
      </c>
      <c r="J8113" s="8">
        <v>-2261.29</v>
      </c>
      <c r="K8113" s="8">
        <f t="shared" si="636"/>
        <v>-2261.29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632"/>
        <v>-0.61187499999999995</v>
      </c>
      <c r="E8114" s="8">
        <v>-0.61187499999999995</v>
      </c>
      <c r="F8114" s="4">
        <f t="shared" si="633"/>
        <v>0</v>
      </c>
      <c r="G8114" s="4">
        <f t="shared" si="634"/>
        <v>0</v>
      </c>
      <c r="H8114" s="8">
        <f t="shared" si="635"/>
        <v>0</v>
      </c>
      <c r="J8114" s="8">
        <v>7879.18</v>
      </c>
      <c r="K8114" s="8">
        <f t="shared" si="636"/>
        <v>7879.18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632"/>
        <v>-0.61187499999999995</v>
      </c>
      <c r="E8115" s="8">
        <v>-0.61187499999999995</v>
      </c>
      <c r="F8115" s="4">
        <f t="shared" si="633"/>
        <v>0</v>
      </c>
      <c r="G8115" s="4">
        <f t="shared" si="634"/>
        <v>0</v>
      </c>
      <c r="H8115" s="8">
        <f t="shared" si="635"/>
        <v>0</v>
      </c>
      <c r="J8115" s="8">
        <v>25340.5</v>
      </c>
      <c r="K8115" s="8">
        <f t="shared" si="636"/>
        <v>25340.5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632"/>
        <v>-0.61187499999999995</v>
      </c>
      <c r="E8116" s="8">
        <v>-0.61187499999999995</v>
      </c>
      <c r="F8116" s="4">
        <f t="shared" si="633"/>
        <v>0</v>
      </c>
      <c r="G8116" s="4">
        <f t="shared" si="634"/>
        <v>0</v>
      </c>
      <c r="H8116" s="8">
        <f t="shared" si="635"/>
        <v>0</v>
      </c>
      <c r="J8116" s="8">
        <v>-924.71500000000003</v>
      </c>
      <c r="K8116" s="8">
        <f t="shared" si="636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632"/>
        <v>-0.61187499999999995</v>
      </c>
      <c r="E8117" s="8">
        <v>-0.61187499999999995</v>
      </c>
      <c r="F8117" s="4">
        <f t="shared" si="633"/>
        <v>0</v>
      </c>
      <c r="G8117" s="4">
        <f t="shared" si="634"/>
        <v>0</v>
      </c>
      <c r="H8117" s="8">
        <f t="shared" si="635"/>
        <v>0</v>
      </c>
      <c r="J8117" s="8">
        <v>-924.71500000000003</v>
      </c>
      <c r="K8117" s="8">
        <f t="shared" si="636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632"/>
        <v>-0.61187499999999995</v>
      </c>
      <c r="E8118" s="8">
        <v>-0.61187499999999995</v>
      </c>
      <c r="F8118" s="4">
        <f t="shared" si="633"/>
        <v>0</v>
      </c>
      <c r="G8118" s="4">
        <f t="shared" si="634"/>
        <v>0</v>
      </c>
      <c r="H8118" s="8">
        <f t="shared" si="635"/>
        <v>0</v>
      </c>
      <c r="J8118" s="8">
        <v>-924.71500000000003</v>
      </c>
      <c r="K8118" s="8">
        <f t="shared" si="636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632"/>
        <v>-0.61187499999999995</v>
      </c>
      <c r="E8119" s="8">
        <v>-0.61187499999999995</v>
      </c>
      <c r="F8119" s="4">
        <f t="shared" si="633"/>
        <v>0</v>
      </c>
      <c r="G8119" s="4">
        <f t="shared" si="634"/>
        <v>0</v>
      </c>
      <c r="H8119" s="8">
        <f t="shared" si="635"/>
        <v>0</v>
      </c>
      <c r="J8119" s="8">
        <v>-611.875</v>
      </c>
      <c r="K8119" s="8">
        <f t="shared" si="636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632"/>
        <v>-0.61187499999999995</v>
      </c>
      <c r="E8120" s="8">
        <v>-0.61187499999999995</v>
      </c>
      <c r="F8120" s="4">
        <f t="shared" si="633"/>
        <v>0</v>
      </c>
      <c r="G8120" s="4">
        <f t="shared" si="634"/>
        <v>0</v>
      </c>
      <c r="H8120" s="8">
        <f t="shared" si="635"/>
        <v>0</v>
      </c>
      <c r="J8120" s="8">
        <v>-611.875</v>
      </c>
      <c r="K8120" s="8">
        <f t="shared" si="636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632"/>
        <v>-0.61187499999999995</v>
      </c>
      <c r="E8121" s="8">
        <v>-0.61187499999999995</v>
      </c>
      <c r="F8121" s="4">
        <f t="shared" si="633"/>
        <v>0</v>
      </c>
      <c r="G8121" s="4">
        <f t="shared" si="634"/>
        <v>0</v>
      </c>
      <c r="H8121" s="8">
        <f t="shared" si="635"/>
        <v>0</v>
      </c>
      <c r="J8121" s="8">
        <v>-611.875</v>
      </c>
      <c r="K8121" s="8">
        <f t="shared" si="636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632"/>
        <v>-0.61187499999999995</v>
      </c>
      <c r="E8122" s="8">
        <v>-0.61187499999999995</v>
      </c>
      <c r="F8122" s="4">
        <f t="shared" si="633"/>
        <v>0</v>
      </c>
      <c r="G8122" s="4">
        <f t="shared" si="634"/>
        <v>0</v>
      </c>
      <c r="H8122" s="8">
        <f t="shared" si="635"/>
        <v>0</v>
      </c>
      <c r="J8122" s="8">
        <v>-611.875</v>
      </c>
      <c r="K8122" s="8">
        <f t="shared" si="636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632"/>
        <v>-0.61187499999999995</v>
      </c>
      <c r="E8123" s="8">
        <v>-0.61187499999999995</v>
      </c>
      <c r="F8123" s="4">
        <f t="shared" si="633"/>
        <v>0</v>
      </c>
      <c r="G8123" s="4">
        <f t="shared" si="634"/>
        <v>0</v>
      </c>
      <c r="H8123" s="8">
        <f t="shared" si="635"/>
        <v>0</v>
      </c>
      <c r="J8123" s="8">
        <v>-611.875</v>
      </c>
      <c r="K8123" s="8">
        <f t="shared" si="636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632"/>
        <v>-0.61187499999999995</v>
      </c>
      <c r="E8124" s="8">
        <v>-0.61187499999999995</v>
      </c>
      <c r="F8124" s="4">
        <f t="shared" si="633"/>
        <v>0</v>
      </c>
      <c r="G8124" s="4">
        <f t="shared" si="634"/>
        <v>0</v>
      </c>
      <c r="H8124" s="8">
        <f t="shared" si="635"/>
        <v>0</v>
      </c>
      <c r="J8124" s="8">
        <v>-611.875</v>
      </c>
      <c r="K8124" s="8">
        <f t="shared" si="636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632"/>
        <v>-0.61187499999999995</v>
      </c>
      <c r="E8125" s="8">
        <v>-0.61187499999999995</v>
      </c>
      <c r="F8125" s="4">
        <f t="shared" si="633"/>
        <v>0</v>
      </c>
      <c r="G8125" s="4">
        <f t="shared" si="634"/>
        <v>0</v>
      </c>
      <c r="H8125" s="8">
        <f t="shared" si="635"/>
        <v>0</v>
      </c>
      <c r="J8125" s="8">
        <v>-611.875</v>
      </c>
      <c r="K8125" s="8">
        <f t="shared" si="636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632"/>
        <v>-0.61187499999999995</v>
      </c>
      <c r="E8126" s="8">
        <v>-0.61187499999999995</v>
      </c>
      <c r="F8126" s="4">
        <f t="shared" si="633"/>
        <v>0</v>
      </c>
      <c r="G8126" s="4">
        <f t="shared" si="634"/>
        <v>0</v>
      </c>
      <c r="H8126" s="8">
        <f t="shared" si="635"/>
        <v>0</v>
      </c>
      <c r="J8126" s="8">
        <v>-611.875</v>
      </c>
      <c r="K8126" s="8">
        <f t="shared" si="636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632"/>
        <v>-1.0669200000000001</v>
      </c>
      <c r="E8127" s="8">
        <v>-1.0669150000000001</v>
      </c>
      <c r="F8127" s="4">
        <f t="shared" si="633"/>
        <v>5.000000000032756E-6</v>
      </c>
      <c r="G8127" s="4">
        <f t="shared" si="634"/>
        <v>5.000000000032756E-6</v>
      </c>
      <c r="H8127" s="8">
        <f t="shared" si="635"/>
        <v>2.5000000000327561E-11</v>
      </c>
      <c r="J8127" s="8">
        <v>-611.875</v>
      </c>
      <c r="K8127" s="8">
        <f t="shared" si="636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632"/>
        <v>-1.0669200000000001</v>
      </c>
      <c r="E8128" s="8">
        <v>-1.0669150000000001</v>
      </c>
      <c r="F8128" s="4">
        <f t="shared" si="633"/>
        <v>5.000000000032756E-6</v>
      </c>
      <c r="G8128" s="4">
        <f t="shared" si="634"/>
        <v>5.000000000032756E-6</v>
      </c>
      <c r="H8128" s="8">
        <f t="shared" si="635"/>
        <v>2.5000000000327561E-11</v>
      </c>
      <c r="J8128" s="8">
        <v>-611.875</v>
      </c>
      <c r="K8128" s="8">
        <f t="shared" si="636"/>
        <v>-611.875</v>
      </c>
    </row>
    <row r="8129" spans="1:11" x14ac:dyDescent="0.25">
      <c r="A8129" s="8">
        <v>8121</v>
      </c>
      <c r="B8129" s="8">
        <v>8</v>
      </c>
      <c r="C8129" s="8">
        <v>-2920.63</v>
      </c>
      <c r="D8129" s="8">
        <f t="shared" si="632"/>
        <v>-2.9206300000000001</v>
      </c>
      <c r="E8129" s="8">
        <v>-2.917351</v>
      </c>
      <c r="F8129" s="4">
        <f t="shared" si="633"/>
        <v>3.2790000000000319E-3</v>
      </c>
      <c r="G8129" s="4">
        <f t="shared" si="634"/>
        <v>3.2790000000000319E-3</v>
      </c>
      <c r="H8129" s="8">
        <f t="shared" si="635"/>
        <v>1.075184100000021E-5</v>
      </c>
      <c r="J8129" s="8">
        <v>-611.875</v>
      </c>
      <c r="K8129" s="8">
        <f t="shared" si="636"/>
        <v>-611.875</v>
      </c>
    </row>
    <row r="8130" spans="1:11" x14ac:dyDescent="0.25">
      <c r="A8130" s="8">
        <v>8122</v>
      </c>
      <c r="B8130" s="8">
        <v>9</v>
      </c>
      <c r="C8130" s="8">
        <v>112803</v>
      </c>
      <c r="D8130" s="8">
        <f t="shared" si="632"/>
        <v>112.803</v>
      </c>
      <c r="E8130" s="8">
        <v>112.33240600000001</v>
      </c>
      <c r="F8130" s="4">
        <f t="shared" si="633"/>
        <v>-0.4705939999999913</v>
      </c>
      <c r="G8130" s="4">
        <f t="shared" si="634"/>
        <v>0.4705939999999913</v>
      </c>
      <c r="H8130" s="8">
        <f t="shared" si="635"/>
        <v>0.22145871283599181</v>
      </c>
      <c r="J8130" s="8">
        <v>-611.875</v>
      </c>
      <c r="K8130" s="8">
        <f t="shared" si="636"/>
        <v>-611.875</v>
      </c>
    </row>
    <row r="8131" spans="1:11" x14ac:dyDescent="0.25">
      <c r="A8131" s="8">
        <v>8123</v>
      </c>
      <c r="B8131" s="8">
        <v>10</v>
      </c>
      <c r="C8131" s="8">
        <v>113612</v>
      </c>
      <c r="D8131" s="8">
        <f t="shared" si="632"/>
        <v>113.61199999999999</v>
      </c>
      <c r="E8131" s="8">
        <v>113.94198799999999</v>
      </c>
      <c r="F8131" s="4">
        <f t="shared" si="633"/>
        <v>0.32998800000000017</v>
      </c>
      <c r="G8131" s="4">
        <f t="shared" si="634"/>
        <v>0.32998800000000017</v>
      </c>
      <c r="H8131" s="8">
        <f t="shared" si="635"/>
        <v>0.10889208014400011</v>
      </c>
      <c r="J8131" s="8">
        <v>-611.875</v>
      </c>
      <c r="K8131" s="8">
        <f t="shared" si="636"/>
        <v>-611.875</v>
      </c>
    </row>
    <row r="8132" spans="1:11" x14ac:dyDescent="0.25">
      <c r="A8132" s="8">
        <v>8124</v>
      </c>
      <c r="B8132" s="8">
        <v>11</v>
      </c>
      <c r="C8132" s="8">
        <v>113806</v>
      </c>
      <c r="D8132" s="8">
        <f t="shared" si="632"/>
        <v>113.806</v>
      </c>
      <c r="E8132" s="8">
        <v>113.65185700000001</v>
      </c>
      <c r="F8132" s="4">
        <f t="shared" si="633"/>
        <v>-0.15414299999999059</v>
      </c>
      <c r="G8132" s="4">
        <f t="shared" si="634"/>
        <v>0.15414299999999059</v>
      </c>
      <c r="H8132" s="8">
        <f t="shared" si="635"/>
        <v>2.3760064448997101E-2</v>
      </c>
      <c r="J8132" s="8">
        <v>-1066.92</v>
      </c>
      <c r="K8132" s="8">
        <f t="shared" si="636"/>
        <v>-1066.92</v>
      </c>
    </row>
    <row r="8133" spans="1:11" x14ac:dyDescent="0.25">
      <c r="A8133" s="8">
        <v>8125</v>
      </c>
      <c r="B8133" s="8">
        <v>12</v>
      </c>
      <c r="C8133" s="8">
        <v>112943</v>
      </c>
      <c r="D8133" s="8">
        <f t="shared" si="632"/>
        <v>112.943</v>
      </c>
      <c r="E8133" s="8">
        <v>113.427384</v>
      </c>
      <c r="F8133" s="4">
        <f t="shared" si="633"/>
        <v>0.4843840000000057</v>
      </c>
      <c r="G8133" s="4">
        <f t="shared" si="634"/>
        <v>0.4843840000000057</v>
      </c>
      <c r="H8133" s="8">
        <f t="shared" si="635"/>
        <v>0.23462785945600553</v>
      </c>
      <c r="J8133" s="8">
        <v>-1066.92</v>
      </c>
      <c r="K8133" s="8">
        <f t="shared" si="636"/>
        <v>-1066.92</v>
      </c>
    </row>
    <row r="8134" spans="1:11" x14ac:dyDescent="0.25">
      <c r="A8134" s="8">
        <v>8126</v>
      </c>
      <c r="B8134" s="8">
        <v>13</v>
      </c>
      <c r="C8134" s="8">
        <v>112669</v>
      </c>
      <c r="D8134" s="8">
        <f t="shared" si="632"/>
        <v>112.669</v>
      </c>
      <c r="E8134" s="8">
        <v>113.147617</v>
      </c>
      <c r="F8134" s="4">
        <f t="shared" si="633"/>
        <v>0.47861699999999985</v>
      </c>
      <c r="G8134" s="4">
        <f t="shared" si="634"/>
        <v>0.47861699999999985</v>
      </c>
      <c r="H8134" s="8">
        <f t="shared" si="635"/>
        <v>0.22907423268899985</v>
      </c>
      <c r="J8134" s="8">
        <v>-1066.92</v>
      </c>
      <c r="K8134" s="8">
        <f t="shared" si="636"/>
        <v>-1066.92</v>
      </c>
    </row>
    <row r="8135" spans="1:11" x14ac:dyDescent="0.25">
      <c r="A8135" s="8">
        <v>8127</v>
      </c>
      <c r="B8135" s="8">
        <v>14</v>
      </c>
      <c r="C8135" s="8">
        <v>100186</v>
      </c>
      <c r="D8135" s="8">
        <f t="shared" si="632"/>
        <v>100.18600000000001</v>
      </c>
      <c r="E8135" s="8">
        <v>102.973108</v>
      </c>
      <c r="F8135" s="4">
        <f t="shared" si="633"/>
        <v>2.7871079999999893</v>
      </c>
      <c r="G8135" s="4">
        <f t="shared" si="634"/>
        <v>2.7871079999999893</v>
      </c>
      <c r="H8135" s="8">
        <f t="shared" si="635"/>
        <v>7.7679710036639404</v>
      </c>
      <c r="J8135" s="8">
        <v>-924.71500000000003</v>
      </c>
      <c r="K8135" s="8">
        <f t="shared" si="636"/>
        <v>-924.71500000000003</v>
      </c>
    </row>
    <row r="8136" spans="1:11" x14ac:dyDescent="0.25">
      <c r="A8136" s="8">
        <v>8128</v>
      </c>
      <c r="B8136" s="8">
        <v>15</v>
      </c>
      <c r="C8136" s="8">
        <v>45572.800000000003</v>
      </c>
      <c r="D8136" s="8">
        <f t="shared" si="632"/>
        <v>45.572800000000001</v>
      </c>
      <c r="E8136" s="8">
        <v>47.204811999999997</v>
      </c>
      <c r="F8136" s="4">
        <f t="shared" si="633"/>
        <v>1.632011999999996</v>
      </c>
      <c r="G8136" s="4">
        <f t="shared" si="634"/>
        <v>1.632011999999996</v>
      </c>
      <c r="H8136" s="8">
        <f t="shared" si="635"/>
        <v>2.6634631681439869</v>
      </c>
      <c r="J8136" s="8">
        <v>-924.71500000000003</v>
      </c>
      <c r="K8136" s="8">
        <f t="shared" si="636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637">C8137/1000</f>
        <v>-0.92471500000000006</v>
      </c>
      <c r="E8137" s="8">
        <v>-0.92471499999999995</v>
      </c>
      <c r="F8137" s="4">
        <f t="shared" ref="F8137:F8200" si="638">(E8137- D8137)</f>
        <v>1.1102230246251565E-16</v>
      </c>
      <c r="G8137" s="4">
        <f t="shared" ref="G8137:G8200" si="639">ABS(F8137)</f>
        <v>1.1102230246251565E-16</v>
      </c>
      <c r="H8137" s="8">
        <f t="shared" ref="H8137:H8200" si="640">(G8137^2)</f>
        <v>1.2325951644078309E-32</v>
      </c>
      <c r="J8137" s="8">
        <v>-924.71500000000003</v>
      </c>
      <c r="K8137" s="8">
        <f t="shared" si="636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637"/>
        <v>-0.61187499999999995</v>
      </c>
      <c r="E8138" s="8">
        <v>-0.61187499999999995</v>
      </c>
      <c r="F8138" s="4">
        <f t="shared" si="638"/>
        <v>0</v>
      </c>
      <c r="G8138" s="4">
        <f t="shared" si="639"/>
        <v>0</v>
      </c>
      <c r="H8138" s="8">
        <f t="shared" si="640"/>
        <v>0</v>
      </c>
      <c r="J8138" s="8">
        <v>-924.71500000000003</v>
      </c>
      <c r="K8138" s="8">
        <f t="shared" si="636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637"/>
        <v>-0.61187499999999995</v>
      </c>
      <c r="E8139" s="8">
        <v>-0.61187499999999995</v>
      </c>
      <c r="F8139" s="4">
        <f t="shared" si="638"/>
        <v>0</v>
      </c>
      <c r="G8139" s="4">
        <f t="shared" si="639"/>
        <v>0</v>
      </c>
      <c r="H8139" s="8">
        <f t="shared" si="640"/>
        <v>0</v>
      </c>
      <c r="J8139" s="8">
        <v>-924.71500000000003</v>
      </c>
      <c r="K8139" s="8">
        <f t="shared" si="636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637"/>
        <v>-0.61187499999999995</v>
      </c>
      <c r="E8140" s="8">
        <v>-0.61187499999999995</v>
      </c>
      <c r="F8140" s="4">
        <f t="shared" si="638"/>
        <v>0</v>
      </c>
      <c r="G8140" s="4">
        <f t="shared" si="639"/>
        <v>0</v>
      </c>
      <c r="H8140" s="8">
        <f t="shared" si="640"/>
        <v>0</v>
      </c>
      <c r="J8140" s="8">
        <v>-924.71500000000003</v>
      </c>
      <c r="K8140" s="8">
        <f t="shared" si="636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637"/>
        <v>-0.61187499999999995</v>
      </c>
      <c r="E8141" s="8">
        <v>-0.61187499999999995</v>
      </c>
      <c r="F8141" s="4">
        <f t="shared" si="638"/>
        <v>0</v>
      </c>
      <c r="G8141" s="4">
        <f t="shared" si="639"/>
        <v>0</v>
      </c>
      <c r="H8141" s="8">
        <f t="shared" si="640"/>
        <v>0</v>
      </c>
      <c r="J8141" s="8">
        <v>-924.71500000000003</v>
      </c>
      <c r="K8141" s="8">
        <f t="shared" si="636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637"/>
        <v>-0.61187499999999995</v>
      </c>
      <c r="E8142" s="8">
        <v>-0.61187499999999995</v>
      </c>
      <c r="F8142" s="4">
        <f t="shared" si="638"/>
        <v>0</v>
      </c>
      <c r="G8142" s="4">
        <f t="shared" si="639"/>
        <v>0</v>
      </c>
      <c r="H8142" s="8">
        <f t="shared" si="640"/>
        <v>0</v>
      </c>
      <c r="J8142" s="8">
        <v>-924.71500000000003</v>
      </c>
      <c r="K8142" s="8">
        <f t="shared" si="636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637"/>
        <v>-0.61187499999999995</v>
      </c>
      <c r="E8143" s="8">
        <v>-0.61187499999999995</v>
      </c>
      <c r="F8143" s="4">
        <f t="shared" si="638"/>
        <v>0</v>
      </c>
      <c r="G8143" s="4">
        <f t="shared" si="639"/>
        <v>0</v>
      </c>
      <c r="H8143" s="8">
        <f t="shared" si="640"/>
        <v>0</v>
      </c>
      <c r="J8143" s="8">
        <v>-611.875</v>
      </c>
      <c r="K8143" s="8">
        <f t="shared" si="636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637"/>
        <v>-0.61187499999999995</v>
      </c>
      <c r="E8144" s="8">
        <v>-0.61187499999999995</v>
      </c>
      <c r="F8144" s="4">
        <f t="shared" si="638"/>
        <v>0</v>
      </c>
      <c r="G8144" s="4">
        <f t="shared" si="639"/>
        <v>0</v>
      </c>
      <c r="H8144" s="8">
        <f t="shared" si="640"/>
        <v>0</v>
      </c>
      <c r="J8144" s="8">
        <v>-611.875</v>
      </c>
      <c r="K8144" s="8">
        <f t="shared" si="636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637"/>
        <v>-0.61187499999999995</v>
      </c>
      <c r="E8145" s="8">
        <v>-0.61187499999999995</v>
      </c>
      <c r="F8145" s="4">
        <f t="shared" si="638"/>
        <v>0</v>
      </c>
      <c r="G8145" s="4">
        <f t="shared" si="639"/>
        <v>0</v>
      </c>
      <c r="H8145" s="8">
        <f t="shared" si="640"/>
        <v>0</v>
      </c>
      <c r="J8145" s="8">
        <v>-611.875</v>
      </c>
      <c r="K8145" s="8">
        <f t="shared" si="636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637"/>
        <v>-0.61187499999999995</v>
      </c>
      <c r="E8146" s="8">
        <v>-0.61187499999999995</v>
      </c>
      <c r="F8146" s="4">
        <f t="shared" si="638"/>
        <v>0</v>
      </c>
      <c r="G8146" s="4">
        <f t="shared" si="639"/>
        <v>0</v>
      </c>
      <c r="H8146" s="8">
        <f t="shared" si="640"/>
        <v>0</v>
      </c>
      <c r="J8146" s="8">
        <v>-611.875</v>
      </c>
      <c r="K8146" s="8">
        <f t="shared" si="636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637"/>
        <v>-0.61187499999999995</v>
      </c>
      <c r="E8147" s="8">
        <v>-0.61187499999999995</v>
      </c>
      <c r="F8147" s="4">
        <f t="shared" si="638"/>
        <v>0</v>
      </c>
      <c r="G8147" s="4">
        <f t="shared" si="639"/>
        <v>0</v>
      </c>
      <c r="H8147" s="8">
        <f t="shared" si="640"/>
        <v>0</v>
      </c>
      <c r="J8147" s="8">
        <v>-611.875</v>
      </c>
      <c r="K8147" s="8">
        <f t="shared" si="636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637"/>
        <v>-0.61187499999999995</v>
      </c>
      <c r="E8148" s="8">
        <v>-0.61187499999999995</v>
      </c>
      <c r="F8148" s="4">
        <f t="shared" si="638"/>
        <v>0</v>
      </c>
      <c r="G8148" s="4">
        <f t="shared" si="639"/>
        <v>0</v>
      </c>
      <c r="H8148" s="8">
        <f t="shared" si="640"/>
        <v>0</v>
      </c>
      <c r="J8148" s="8">
        <v>-611.875</v>
      </c>
      <c r="K8148" s="8">
        <f t="shared" si="636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637"/>
        <v>-0.61187499999999995</v>
      </c>
      <c r="E8149" s="8">
        <v>-0.61187499999999995</v>
      </c>
      <c r="F8149" s="4">
        <f t="shared" si="638"/>
        <v>0</v>
      </c>
      <c r="G8149" s="4">
        <f t="shared" si="639"/>
        <v>0</v>
      </c>
      <c r="H8149" s="8">
        <f t="shared" si="640"/>
        <v>0</v>
      </c>
      <c r="J8149" s="8">
        <v>-611.875</v>
      </c>
      <c r="K8149" s="8">
        <f t="shared" si="636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637"/>
        <v>-0.61187499999999995</v>
      </c>
      <c r="E8150" s="8">
        <v>-0.61187499999999995</v>
      </c>
      <c r="F8150" s="4">
        <f t="shared" si="638"/>
        <v>0</v>
      </c>
      <c r="G8150" s="4">
        <f t="shared" si="639"/>
        <v>0</v>
      </c>
      <c r="H8150" s="8">
        <f t="shared" si="640"/>
        <v>0</v>
      </c>
      <c r="J8150" s="8">
        <v>-611.875</v>
      </c>
      <c r="K8150" s="8">
        <f t="shared" si="636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637"/>
        <v>-1.0669200000000001</v>
      </c>
      <c r="E8151" s="8">
        <v>-1.0669150000000001</v>
      </c>
      <c r="F8151" s="4">
        <f t="shared" si="638"/>
        <v>5.000000000032756E-6</v>
      </c>
      <c r="G8151" s="4">
        <f t="shared" si="639"/>
        <v>5.000000000032756E-6</v>
      </c>
      <c r="H8151" s="8">
        <f t="shared" si="640"/>
        <v>2.5000000000327561E-11</v>
      </c>
      <c r="J8151" s="8">
        <v>-611.875</v>
      </c>
      <c r="K8151" s="8">
        <f t="shared" si="636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637"/>
        <v>-1.0669200000000001</v>
      </c>
      <c r="E8152" s="8">
        <v>-1.0669150000000001</v>
      </c>
      <c r="F8152" s="4">
        <f t="shared" si="638"/>
        <v>5.000000000032756E-6</v>
      </c>
      <c r="G8152" s="4">
        <f t="shared" si="639"/>
        <v>5.000000000032756E-6</v>
      </c>
      <c r="H8152" s="8">
        <f t="shared" si="640"/>
        <v>2.5000000000327561E-11</v>
      </c>
      <c r="J8152" s="8">
        <v>-611.875</v>
      </c>
      <c r="K8152" s="8">
        <f t="shared" si="636"/>
        <v>-611.875</v>
      </c>
    </row>
    <row r="8153" spans="1:11" x14ac:dyDescent="0.25">
      <c r="A8153" s="8">
        <v>8145</v>
      </c>
      <c r="B8153" s="8">
        <v>8</v>
      </c>
      <c r="C8153" s="8">
        <v>-2456.38</v>
      </c>
      <c r="D8153" s="8">
        <f t="shared" si="637"/>
        <v>-2.4563800000000002</v>
      </c>
      <c r="E8153" s="8">
        <v>-2.4540980000000001</v>
      </c>
      <c r="F8153" s="4">
        <f t="shared" si="638"/>
        <v>2.2820000000001173E-3</v>
      </c>
      <c r="G8153" s="4">
        <f t="shared" si="639"/>
        <v>2.2820000000001173E-3</v>
      </c>
      <c r="H8153" s="8">
        <f t="shared" si="640"/>
        <v>5.2075240000005348E-6</v>
      </c>
      <c r="J8153" s="8">
        <v>-611.875</v>
      </c>
      <c r="K8153" s="8">
        <f t="shared" si="636"/>
        <v>-611.875</v>
      </c>
    </row>
    <row r="8154" spans="1:11" x14ac:dyDescent="0.25">
      <c r="A8154" s="8">
        <v>8146</v>
      </c>
      <c r="B8154" s="8">
        <v>9</v>
      </c>
      <c r="C8154" s="8">
        <v>102058</v>
      </c>
      <c r="D8154" s="8">
        <f t="shared" si="637"/>
        <v>102.05800000000001</v>
      </c>
      <c r="E8154" s="8">
        <v>101.876566</v>
      </c>
      <c r="F8154" s="4">
        <f t="shared" si="638"/>
        <v>-0.18143400000001009</v>
      </c>
      <c r="G8154" s="4">
        <f t="shared" si="639"/>
        <v>0.18143400000001009</v>
      </c>
      <c r="H8154" s="8">
        <f t="shared" si="640"/>
        <v>3.2918296356003664E-2</v>
      </c>
      <c r="J8154" s="8">
        <v>-611.875</v>
      </c>
      <c r="K8154" s="8">
        <f t="shared" si="636"/>
        <v>-611.875</v>
      </c>
    </row>
    <row r="8155" spans="1:11" x14ac:dyDescent="0.25">
      <c r="A8155" s="8">
        <v>8147</v>
      </c>
      <c r="B8155" s="8">
        <v>10</v>
      </c>
      <c r="C8155" s="8">
        <v>114324</v>
      </c>
      <c r="D8155" s="8">
        <f t="shared" si="637"/>
        <v>114.324</v>
      </c>
      <c r="E8155" s="8">
        <v>113.92450599999999</v>
      </c>
      <c r="F8155" s="4">
        <f t="shared" si="638"/>
        <v>-0.39949400000000423</v>
      </c>
      <c r="G8155" s="4">
        <f t="shared" si="639"/>
        <v>0.39949400000000423</v>
      </c>
      <c r="H8155" s="8">
        <f t="shared" si="640"/>
        <v>0.15959545603600339</v>
      </c>
      <c r="J8155" s="8">
        <v>-611.875</v>
      </c>
      <c r="K8155" s="8">
        <f t="shared" si="636"/>
        <v>-611.875</v>
      </c>
    </row>
    <row r="8156" spans="1:11" x14ac:dyDescent="0.25">
      <c r="A8156" s="8">
        <v>8148</v>
      </c>
      <c r="B8156" s="8">
        <v>11</v>
      </c>
      <c r="C8156" s="8">
        <v>113332</v>
      </c>
      <c r="D8156" s="8">
        <f t="shared" si="637"/>
        <v>113.33199999999999</v>
      </c>
      <c r="E8156" s="8">
        <v>113.89950399999999</v>
      </c>
      <c r="F8156" s="4">
        <f t="shared" si="638"/>
        <v>0.56750399999999956</v>
      </c>
      <c r="G8156" s="4">
        <f t="shared" si="639"/>
        <v>0.56750399999999956</v>
      </c>
      <c r="H8156" s="8">
        <f t="shared" si="640"/>
        <v>0.32206079001599952</v>
      </c>
      <c r="J8156" s="8">
        <v>-1066.92</v>
      </c>
      <c r="K8156" s="8">
        <f t="shared" si="636"/>
        <v>-1066.92</v>
      </c>
    </row>
    <row r="8157" spans="1:11" x14ac:dyDescent="0.25">
      <c r="A8157" s="8">
        <v>8149</v>
      </c>
      <c r="B8157" s="8">
        <v>12</v>
      </c>
      <c r="C8157" s="8">
        <v>113003</v>
      </c>
      <c r="D8157" s="8">
        <f t="shared" si="637"/>
        <v>113.003</v>
      </c>
      <c r="E8157" s="8">
        <v>113.460076</v>
      </c>
      <c r="F8157" s="4">
        <f t="shared" si="638"/>
        <v>0.4570760000000007</v>
      </c>
      <c r="G8157" s="4">
        <f t="shared" si="639"/>
        <v>0.4570760000000007</v>
      </c>
      <c r="H8157" s="8">
        <f t="shared" si="640"/>
        <v>0.20891846977600065</v>
      </c>
      <c r="J8157" s="8">
        <v>-1066.92</v>
      </c>
      <c r="K8157" s="8">
        <f t="shared" si="636"/>
        <v>-1066.92</v>
      </c>
    </row>
    <row r="8158" spans="1:11" x14ac:dyDescent="0.25">
      <c r="A8158" s="8">
        <v>8150</v>
      </c>
      <c r="B8158" s="8">
        <v>13</v>
      </c>
      <c r="C8158" s="8">
        <v>112610</v>
      </c>
      <c r="D8158" s="8">
        <f t="shared" si="637"/>
        <v>112.61</v>
      </c>
      <c r="E8158" s="8">
        <v>113.134355</v>
      </c>
      <c r="F8158" s="4">
        <f t="shared" si="638"/>
        <v>0.5243549999999999</v>
      </c>
      <c r="G8158" s="4">
        <f t="shared" si="639"/>
        <v>0.5243549999999999</v>
      </c>
      <c r="H8158" s="8">
        <f t="shared" si="640"/>
        <v>0.27494816602499988</v>
      </c>
      <c r="J8158" s="8">
        <v>-2918.08</v>
      </c>
      <c r="K8158" s="8">
        <f t="shared" si="636"/>
        <v>-2918.08</v>
      </c>
    </row>
    <row r="8159" spans="1:11" x14ac:dyDescent="0.25">
      <c r="A8159" s="8">
        <v>8151</v>
      </c>
      <c r="B8159" s="8">
        <v>14</v>
      </c>
      <c r="C8159" s="8">
        <v>95308.5</v>
      </c>
      <c r="D8159" s="8">
        <f t="shared" si="637"/>
        <v>95.308499999999995</v>
      </c>
      <c r="E8159" s="8">
        <v>98.034282000000005</v>
      </c>
      <c r="F8159" s="4">
        <f t="shared" si="638"/>
        <v>2.7257820000000095</v>
      </c>
      <c r="G8159" s="4">
        <f t="shared" si="639"/>
        <v>2.7257820000000095</v>
      </c>
      <c r="H8159" s="8">
        <f t="shared" si="640"/>
        <v>7.4298875115240515</v>
      </c>
      <c r="J8159" s="8">
        <v>112354</v>
      </c>
      <c r="K8159" s="8">
        <f t="shared" si="636"/>
        <v>112354</v>
      </c>
    </row>
    <row r="8160" spans="1:11" x14ac:dyDescent="0.25">
      <c r="A8160" s="8">
        <v>8152</v>
      </c>
      <c r="B8160" s="8">
        <v>15</v>
      </c>
      <c r="C8160" s="8">
        <v>40836.1</v>
      </c>
      <c r="D8160" s="8">
        <f t="shared" si="637"/>
        <v>40.836100000000002</v>
      </c>
      <c r="E8160" s="8">
        <v>42.339739999999999</v>
      </c>
      <c r="F8160" s="4">
        <f t="shared" si="638"/>
        <v>1.5036399999999972</v>
      </c>
      <c r="G8160" s="4">
        <f t="shared" si="639"/>
        <v>1.5036399999999972</v>
      </c>
      <c r="H8160" s="8">
        <f t="shared" si="640"/>
        <v>2.2609332495999914</v>
      </c>
      <c r="J8160" s="8">
        <v>113770</v>
      </c>
      <c r="K8160" s="8">
        <f t="shared" si="636"/>
        <v>113770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637"/>
        <v>-0.92471500000000006</v>
      </c>
      <c r="E8161" s="8">
        <v>-0.92471499999999995</v>
      </c>
      <c r="F8161" s="4">
        <f t="shared" si="638"/>
        <v>1.1102230246251565E-16</v>
      </c>
      <c r="G8161" s="4">
        <f t="shared" si="639"/>
        <v>1.1102230246251565E-16</v>
      </c>
      <c r="H8161" s="8">
        <f t="shared" si="640"/>
        <v>1.2325951644078309E-32</v>
      </c>
      <c r="J8161" s="8">
        <v>114153</v>
      </c>
      <c r="K8161" s="8">
        <f t="shared" si="636"/>
        <v>114153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637"/>
        <v>-0.61187499999999995</v>
      </c>
      <c r="E8162" s="8">
        <v>-0.61187499999999995</v>
      </c>
      <c r="F8162" s="4">
        <f t="shared" si="638"/>
        <v>0</v>
      </c>
      <c r="G8162" s="4">
        <f t="shared" si="639"/>
        <v>0</v>
      </c>
      <c r="H8162" s="8">
        <f t="shared" si="640"/>
        <v>0</v>
      </c>
      <c r="J8162" s="8">
        <v>113278</v>
      </c>
      <c r="K8162" s="8">
        <f t="shared" si="636"/>
        <v>113278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637"/>
        <v>-0.61187499999999995</v>
      </c>
      <c r="E8163" s="8">
        <v>-0.61187499999999995</v>
      </c>
      <c r="F8163" s="4">
        <f t="shared" si="638"/>
        <v>0</v>
      </c>
      <c r="G8163" s="4">
        <f t="shared" si="639"/>
        <v>0</v>
      </c>
      <c r="H8163" s="8">
        <f t="shared" si="640"/>
        <v>0</v>
      </c>
      <c r="J8163" s="8">
        <v>113002</v>
      </c>
      <c r="K8163" s="8">
        <f t="shared" si="636"/>
        <v>113002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637"/>
        <v>-0.61187499999999995</v>
      </c>
      <c r="E8164" s="8">
        <v>-0.61187499999999995</v>
      </c>
      <c r="F8164" s="4">
        <f t="shared" si="638"/>
        <v>0</v>
      </c>
      <c r="G8164" s="4">
        <f t="shared" si="639"/>
        <v>0</v>
      </c>
      <c r="H8164" s="8">
        <f t="shared" si="640"/>
        <v>0</v>
      </c>
      <c r="J8164" s="8">
        <v>102913</v>
      </c>
      <c r="K8164" s="8">
        <f t="shared" si="636"/>
        <v>102913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637"/>
        <v>-0.61187499999999995</v>
      </c>
      <c r="E8165" s="8">
        <v>-0.61187499999999995</v>
      </c>
      <c r="F8165" s="4">
        <f t="shared" si="638"/>
        <v>0</v>
      </c>
      <c r="G8165" s="4">
        <f t="shared" si="639"/>
        <v>0</v>
      </c>
      <c r="H8165" s="8">
        <f t="shared" si="640"/>
        <v>0</v>
      </c>
      <c r="J8165" s="8">
        <v>47479.6</v>
      </c>
      <c r="K8165" s="8">
        <f t="shared" si="636"/>
        <v>47479.6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637"/>
        <v>-0.61187499999999995</v>
      </c>
      <c r="E8166" s="8">
        <v>-0.61187499999999995</v>
      </c>
      <c r="F8166" s="4">
        <f t="shared" si="638"/>
        <v>0</v>
      </c>
      <c r="G8166" s="4">
        <f t="shared" si="639"/>
        <v>0</v>
      </c>
      <c r="H8166" s="8">
        <f t="shared" si="640"/>
        <v>0</v>
      </c>
      <c r="J8166" s="8">
        <v>-924.71500000000003</v>
      </c>
      <c r="K8166" s="8">
        <f t="shared" si="636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637"/>
        <v>-0.61187499999999995</v>
      </c>
      <c r="E8167" s="8">
        <v>-0.61187499999999995</v>
      </c>
      <c r="F8167" s="4">
        <f t="shared" si="638"/>
        <v>0</v>
      </c>
      <c r="G8167" s="4">
        <f t="shared" si="639"/>
        <v>0</v>
      </c>
      <c r="H8167" s="8">
        <f t="shared" si="640"/>
        <v>0</v>
      </c>
      <c r="J8167" s="8">
        <v>-611.875</v>
      </c>
      <c r="K8167" s="8">
        <f t="shared" si="636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637"/>
        <v>-0.61187499999999995</v>
      </c>
      <c r="E8168" s="8">
        <v>-0.61187499999999995</v>
      </c>
      <c r="F8168" s="4">
        <f t="shared" si="638"/>
        <v>0</v>
      </c>
      <c r="G8168" s="4">
        <f t="shared" si="639"/>
        <v>0</v>
      </c>
      <c r="H8168" s="8">
        <f t="shared" si="640"/>
        <v>0</v>
      </c>
      <c r="J8168" s="8">
        <v>-611.875</v>
      </c>
      <c r="K8168" s="8">
        <f t="shared" si="636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637"/>
        <v>-0.61187499999999995</v>
      </c>
      <c r="E8169" s="8">
        <v>-0.61187499999999995</v>
      </c>
      <c r="F8169" s="4">
        <f t="shared" si="638"/>
        <v>0</v>
      </c>
      <c r="G8169" s="4">
        <f t="shared" si="639"/>
        <v>0</v>
      </c>
      <c r="H8169" s="8">
        <f t="shared" si="640"/>
        <v>0</v>
      </c>
      <c r="J8169" s="8">
        <v>-611.875</v>
      </c>
      <c r="K8169" s="8">
        <f t="shared" si="636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637"/>
        <v>-0.61187499999999995</v>
      </c>
      <c r="E8170" s="8">
        <v>-0.61187499999999995</v>
      </c>
      <c r="F8170" s="4">
        <f t="shared" si="638"/>
        <v>0</v>
      </c>
      <c r="G8170" s="4">
        <f t="shared" si="639"/>
        <v>0</v>
      </c>
      <c r="H8170" s="8">
        <f t="shared" si="640"/>
        <v>0</v>
      </c>
      <c r="J8170" s="8">
        <v>-611.875</v>
      </c>
      <c r="K8170" s="8">
        <f t="shared" si="636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637"/>
        <v>-0.61187499999999995</v>
      </c>
      <c r="E8171" s="8">
        <v>-0.61187499999999995</v>
      </c>
      <c r="F8171" s="4">
        <f t="shared" si="638"/>
        <v>0</v>
      </c>
      <c r="G8171" s="4">
        <f t="shared" si="639"/>
        <v>0</v>
      </c>
      <c r="H8171" s="8">
        <f t="shared" si="640"/>
        <v>0</v>
      </c>
      <c r="J8171" s="8">
        <v>-611.875</v>
      </c>
      <c r="K8171" s="8">
        <f t="shared" si="636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637"/>
        <v>-0.61187499999999995</v>
      </c>
      <c r="E8172" s="8">
        <v>-0.61187499999999995</v>
      </c>
      <c r="F8172" s="4">
        <f t="shared" si="638"/>
        <v>0</v>
      </c>
      <c r="G8172" s="4">
        <f t="shared" si="639"/>
        <v>0</v>
      </c>
      <c r="H8172" s="8">
        <f t="shared" si="640"/>
        <v>0</v>
      </c>
      <c r="J8172" s="8">
        <v>-611.875</v>
      </c>
      <c r="K8172" s="8">
        <f t="shared" ref="K8172:K8235" si="641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637"/>
        <v>-0.61187499999999995</v>
      </c>
      <c r="E8173" s="8">
        <v>-0.61187499999999995</v>
      </c>
      <c r="F8173" s="4">
        <f t="shared" si="638"/>
        <v>0</v>
      </c>
      <c r="G8173" s="4">
        <f t="shared" si="639"/>
        <v>0</v>
      </c>
      <c r="H8173" s="8">
        <f t="shared" si="640"/>
        <v>0</v>
      </c>
      <c r="J8173" s="8">
        <v>-611.875</v>
      </c>
      <c r="K8173" s="8">
        <f t="shared" si="641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637"/>
        <v>-0.61187499999999995</v>
      </c>
      <c r="E8174" s="8">
        <v>-0.61187499999999995</v>
      </c>
      <c r="F8174" s="4">
        <f t="shared" si="638"/>
        <v>0</v>
      </c>
      <c r="G8174" s="4">
        <f t="shared" si="639"/>
        <v>0</v>
      </c>
      <c r="H8174" s="8">
        <f t="shared" si="640"/>
        <v>0</v>
      </c>
      <c r="J8174" s="8">
        <v>-611.875</v>
      </c>
      <c r="K8174" s="8">
        <f t="shared" si="641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637"/>
        <v>-1.0669200000000001</v>
      </c>
      <c r="E8175" s="8">
        <v>-1.0669150000000001</v>
      </c>
      <c r="F8175" s="4">
        <f t="shared" si="638"/>
        <v>5.000000000032756E-6</v>
      </c>
      <c r="G8175" s="4">
        <f t="shared" si="639"/>
        <v>5.000000000032756E-6</v>
      </c>
      <c r="H8175" s="8">
        <f t="shared" si="640"/>
        <v>2.5000000000327561E-11</v>
      </c>
      <c r="J8175" s="8">
        <v>-611.875</v>
      </c>
      <c r="K8175" s="8">
        <f t="shared" si="641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637"/>
        <v>-1.0669200000000001</v>
      </c>
      <c r="E8176" s="8">
        <v>-1.0669150000000001</v>
      </c>
      <c r="F8176" s="4">
        <f t="shared" si="638"/>
        <v>5.000000000032756E-6</v>
      </c>
      <c r="G8176" s="4">
        <f t="shared" si="639"/>
        <v>5.000000000032756E-6</v>
      </c>
      <c r="H8176" s="8">
        <f t="shared" si="640"/>
        <v>2.5000000000327561E-11</v>
      </c>
      <c r="J8176" s="8">
        <v>-611.875</v>
      </c>
      <c r="K8176" s="8">
        <f t="shared" si="641"/>
        <v>-611.875</v>
      </c>
    </row>
    <row r="8177" spans="1:11" x14ac:dyDescent="0.25">
      <c r="A8177" s="8">
        <v>8169</v>
      </c>
      <c r="B8177" s="8">
        <v>8</v>
      </c>
      <c r="C8177" s="8">
        <v>8535.9699999999993</v>
      </c>
      <c r="D8177" s="8">
        <f t="shared" si="637"/>
        <v>8.5359699999999989</v>
      </c>
      <c r="E8177" s="8">
        <v>7.7189480000000001</v>
      </c>
      <c r="F8177" s="4">
        <f t="shared" si="638"/>
        <v>-0.8170219999999988</v>
      </c>
      <c r="G8177" s="4">
        <f t="shared" si="639"/>
        <v>0.8170219999999988</v>
      </c>
      <c r="H8177" s="8">
        <f t="shared" si="640"/>
        <v>0.66752494848399802</v>
      </c>
      <c r="J8177" s="8">
        <v>-611.875</v>
      </c>
      <c r="K8177" s="8">
        <f t="shared" si="641"/>
        <v>-611.875</v>
      </c>
    </row>
    <row r="8178" spans="1:11" x14ac:dyDescent="0.25">
      <c r="A8178" s="8">
        <v>8170</v>
      </c>
      <c r="B8178" s="8">
        <v>9</v>
      </c>
      <c r="C8178" s="8">
        <v>113190</v>
      </c>
      <c r="D8178" s="8">
        <f t="shared" si="637"/>
        <v>113.19</v>
      </c>
      <c r="E8178" s="8">
        <v>112.49794799999999</v>
      </c>
      <c r="F8178" s="4">
        <f t="shared" si="638"/>
        <v>-0.69205200000000389</v>
      </c>
      <c r="G8178" s="4">
        <f t="shared" si="639"/>
        <v>0.69205200000000389</v>
      </c>
      <c r="H8178" s="8">
        <f t="shared" si="640"/>
        <v>0.4789359707040054</v>
      </c>
      <c r="J8178" s="8">
        <v>-611.875</v>
      </c>
      <c r="K8178" s="8">
        <f t="shared" si="641"/>
        <v>-611.875</v>
      </c>
    </row>
    <row r="8179" spans="1:11" x14ac:dyDescent="0.25">
      <c r="A8179" s="8">
        <v>8171</v>
      </c>
      <c r="B8179" s="8">
        <v>10</v>
      </c>
      <c r="C8179" s="8">
        <v>114241</v>
      </c>
      <c r="D8179" s="8">
        <f t="shared" si="637"/>
        <v>114.241</v>
      </c>
      <c r="E8179" s="8">
        <v>113.720506</v>
      </c>
      <c r="F8179" s="4">
        <f t="shared" si="638"/>
        <v>-0.52049399999999935</v>
      </c>
      <c r="G8179" s="4">
        <f t="shared" si="639"/>
        <v>0.52049399999999935</v>
      </c>
      <c r="H8179" s="8">
        <f t="shared" si="640"/>
        <v>0.2709140040359993</v>
      </c>
      <c r="J8179" s="8">
        <v>-611.875</v>
      </c>
      <c r="K8179" s="8">
        <f t="shared" si="641"/>
        <v>-611.875</v>
      </c>
    </row>
    <row r="8180" spans="1:11" x14ac:dyDescent="0.25">
      <c r="A8180" s="8">
        <v>8172</v>
      </c>
      <c r="B8180" s="8">
        <v>11</v>
      </c>
      <c r="C8180" s="8">
        <v>105194</v>
      </c>
      <c r="D8180" s="8">
        <f t="shared" si="637"/>
        <v>105.194</v>
      </c>
      <c r="E8180" s="8">
        <v>105.513086</v>
      </c>
      <c r="F8180" s="4">
        <f t="shared" si="638"/>
        <v>0.31908599999999865</v>
      </c>
      <c r="G8180" s="4">
        <f t="shared" si="639"/>
        <v>0.31908599999999865</v>
      </c>
      <c r="H8180" s="8">
        <f t="shared" si="640"/>
        <v>0.10181587539599914</v>
      </c>
      <c r="J8180" s="8">
        <v>-1066.92</v>
      </c>
      <c r="K8180" s="8">
        <f t="shared" si="641"/>
        <v>-1066.92</v>
      </c>
    </row>
    <row r="8181" spans="1:11" x14ac:dyDescent="0.25">
      <c r="A8181" s="8">
        <v>8173</v>
      </c>
      <c r="B8181" s="8">
        <v>12</v>
      </c>
      <c r="C8181" s="8">
        <v>112515</v>
      </c>
      <c r="D8181" s="8">
        <f t="shared" si="637"/>
        <v>112.515</v>
      </c>
      <c r="E8181" s="8">
        <v>112.994837</v>
      </c>
      <c r="F8181" s="4">
        <f t="shared" si="638"/>
        <v>0.4798370000000034</v>
      </c>
      <c r="G8181" s="4">
        <f t="shared" si="639"/>
        <v>0.4798370000000034</v>
      </c>
      <c r="H8181" s="8">
        <f t="shared" si="640"/>
        <v>0.23024354656900325</v>
      </c>
      <c r="J8181" s="8">
        <v>-1066.92</v>
      </c>
      <c r="K8181" s="8">
        <f t="shared" si="641"/>
        <v>-1066.92</v>
      </c>
    </row>
    <row r="8182" spans="1:11" x14ac:dyDescent="0.25">
      <c r="A8182" s="8">
        <v>8174</v>
      </c>
      <c r="B8182" s="8">
        <v>13</v>
      </c>
      <c r="C8182" s="8">
        <v>111944</v>
      </c>
      <c r="D8182" s="8">
        <f t="shared" si="637"/>
        <v>111.944</v>
      </c>
      <c r="E8182" s="8">
        <v>111.99494199999999</v>
      </c>
      <c r="F8182" s="4">
        <f t="shared" si="638"/>
        <v>5.0941999999992049E-2</v>
      </c>
      <c r="G8182" s="4">
        <f t="shared" si="639"/>
        <v>5.0941999999992049E-2</v>
      </c>
      <c r="H8182" s="8">
        <f t="shared" si="640"/>
        <v>2.59508736399919E-3</v>
      </c>
      <c r="J8182" s="8">
        <v>-2454.77</v>
      </c>
      <c r="K8182" s="8">
        <f t="shared" si="641"/>
        <v>-2454.77</v>
      </c>
    </row>
    <row r="8183" spans="1:11" x14ac:dyDescent="0.25">
      <c r="A8183" s="8">
        <v>8175</v>
      </c>
      <c r="B8183" s="8">
        <v>14</v>
      </c>
      <c r="C8183" s="8">
        <v>112493</v>
      </c>
      <c r="D8183" s="8">
        <f t="shared" si="637"/>
        <v>112.49299999999999</v>
      </c>
      <c r="E8183" s="8">
        <v>111.92099</v>
      </c>
      <c r="F8183" s="4">
        <f t="shared" si="638"/>
        <v>-0.57200999999999169</v>
      </c>
      <c r="G8183" s="4">
        <f t="shared" si="639"/>
        <v>0.57200999999999169</v>
      </c>
      <c r="H8183" s="8">
        <f t="shared" si="640"/>
        <v>0.32719544009999052</v>
      </c>
      <c r="J8183" s="8">
        <v>102002</v>
      </c>
      <c r="K8183" s="8">
        <f t="shared" si="641"/>
        <v>102002</v>
      </c>
    </row>
    <row r="8184" spans="1:11" x14ac:dyDescent="0.25">
      <c r="A8184" s="8">
        <v>8176</v>
      </c>
      <c r="B8184" s="8">
        <v>15</v>
      </c>
      <c r="C8184" s="8">
        <v>61293.599999999999</v>
      </c>
      <c r="D8184" s="8">
        <f t="shared" si="637"/>
        <v>61.293599999999998</v>
      </c>
      <c r="E8184" s="8">
        <v>63.435915999999999</v>
      </c>
      <c r="F8184" s="4">
        <f t="shared" si="638"/>
        <v>2.142316000000001</v>
      </c>
      <c r="G8184" s="4">
        <f t="shared" si="639"/>
        <v>2.142316000000001</v>
      </c>
      <c r="H8184" s="8">
        <f t="shared" si="640"/>
        <v>4.5895178438560045</v>
      </c>
      <c r="J8184" s="8">
        <v>114513</v>
      </c>
      <c r="K8184" s="8">
        <f t="shared" si="641"/>
        <v>114513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637"/>
        <v>-0.92471500000000006</v>
      </c>
      <c r="E8185" s="8">
        <v>-0.92471499999999995</v>
      </c>
      <c r="F8185" s="4">
        <f t="shared" si="638"/>
        <v>1.1102230246251565E-16</v>
      </c>
      <c r="G8185" s="4">
        <f t="shared" si="639"/>
        <v>1.1102230246251565E-16</v>
      </c>
      <c r="H8185" s="8">
        <f t="shared" si="640"/>
        <v>1.2325951644078309E-32</v>
      </c>
      <c r="J8185" s="8">
        <v>113729</v>
      </c>
      <c r="K8185" s="8">
        <f t="shared" si="641"/>
        <v>113729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637"/>
        <v>-0.61187499999999995</v>
      </c>
      <c r="E8186" s="8">
        <v>-0.61187499999999995</v>
      </c>
      <c r="F8186" s="4">
        <f t="shared" si="638"/>
        <v>0</v>
      </c>
      <c r="G8186" s="4">
        <f t="shared" si="639"/>
        <v>0</v>
      </c>
      <c r="H8186" s="8">
        <f t="shared" si="640"/>
        <v>0</v>
      </c>
      <c r="J8186" s="8">
        <v>113289</v>
      </c>
      <c r="K8186" s="8">
        <f t="shared" si="641"/>
        <v>113289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637"/>
        <v>-0.61187499999999995</v>
      </c>
      <c r="E8187" s="8">
        <v>-0.61187499999999995</v>
      </c>
      <c r="F8187" s="4">
        <f t="shared" si="638"/>
        <v>0</v>
      </c>
      <c r="G8187" s="4">
        <f t="shared" si="639"/>
        <v>0</v>
      </c>
      <c r="H8187" s="8">
        <f t="shared" si="640"/>
        <v>0</v>
      </c>
      <c r="J8187" s="8">
        <v>112990</v>
      </c>
      <c r="K8187" s="8">
        <f t="shared" si="641"/>
        <v>112990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637"/>
        <v>-0.61187499999999995</v>
      </c>
      <c r="E8188" s="8">
        <v>-0.61187499999999995</v>
      </c>
      <c r="F8188" s="4">
        <f t="shared" si="638"/>
        <v>0</v>
      </c>
      <c r="G8188" s="4">
        <f t="shared" si="639"/>
        <v>0</v>
      </c>
      <c r="H8188" s="8">
        <f t="shared" si="640"/>
        <v>0</v>
      </c>
      <c r="J8188" s="8">
        <v>98010.5</v>
      </c>
      <c r="K8188" s="8">
        <f t="shared" si="641"/>
        <v>98010.5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637"/>
        <v>-0.61187499999999995</v>
      </c>
      <c r="E8189" s="8">
        <v>-0.61187499999999995</v>
      </c>
      <c r="F8189" s="4">
        <f t="shared" si="638"/>
        <v>0</v>
      </c>
      <c r="G8189" s="4">
        <f t="shared" si="639"/>
        <v>0</v>
      </c>
      <c r="H8189" s="8">
        <f t="shared" si="640"/>
        <v>0</v>
      </c>
      <c r="J8189" s="8">
        <v>42202.8</v>
      </c>
      <c r="K8189" s="8">
        <f t="shared" si="641"/>
        <v>42202.8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637"/>
        <v>-0.61187499999999995</v>
      </c>
      <c r="E8190" s="8">
        <v>-0.61187499999999995</v>
      </c>
      <c r="F8190" s="4">
        <f t="shared" si="638"/>
        <v>0</v>
      </c>
      <c r="G8190" s="4">
        <f t="shared" si="639"/>
        <v>0</v>
      </c>
      <c r="H8190" s="8">
        <f t="shared" si="640"/>
        <v>0</v>
      </c>
      <c r="J8190" s="8">
        <v>-924.71500000000003</v>
      </c>
      <c r="K8190" s="8">
        <f t="shared" si="641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637"/>
        <v>-0.61187499999999995</v>
      </c>
      <c r="E8191" s="8">
        <v>-0.61187499999999995</v>
      </c>
      <c r="F8191" s="4">
        <f t="shared" si="638"/>
        <v>0</v>
      </c>
      <c r="G8191" s="4">
        <f t="shared" si="639"/>
        <v>0</v>
      </c>
      <c r="H8191" s="8">
        <f t="shared" si="640"/>
        <v>0</v>
      </c>
      <c r="J8191" s="8">
        <v>-611.875</v>
      </c>
      <c r="K8191" s="8">
        <f t="shared" si="641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637"/>
        <v>-0.61187499999999995</v>
      </c>
      <c r="E8192" s="8">
        <v>-0.61187499999999995</v>
      </c>
      <c r="F8192" s="4">
        <f t="shared" si="638"/>
        <v>0</v>
      </c>
      <c r="G8192" s="4">
        <f t="shared" si="639"/>
        <v>0</v>
      </c>
      <c r="H8192" s="8">
        <f t="shared" si="640"/>
        <v>0</v>
      </c>
      <c r="J8192" s="8">
        <v>-611.875</v>
      </c>
      <c r="K8192" s="8">
        <f t="shared" si="641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637"/>
        <v>-0.61187499999999995</v>
      </c>
      <c r="E8193" s="8">
        <v>-0.61187499999999995</v>
      </c>
      <c r="F8193" s="4">
        <f t="shared" si="638"/>
        <v>0</v>
      </c>
      <c r="G8193" s="4">
        <f t="shared" si="639"/>
        <v>0</v>
      </c>
      <c r="H8193" s="8">
        <f t="shared" si="640"/>
        <v>0</v>
      </c>
      <c r="J8193" s="8">
        <v>-611.875</v>
      </c>
      <c r="K8193" s="8">
        <f t="shared" si="641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637"/>
        <v>-0.61187499999999995</v>
      </c>
      <c r="E8194" s="8">
        <v>-0.61187499999999995</v>
      </c>
      <c r="F8194" s="4">
        <f t="shared" si="638"/>
        <v>0</v>
      </c>
      <c r="G8194" s="4">
        <f t="shared" si="639"/>
        <v>0</v>
      </c>
      <c r="H8194" s="8">
        <f t="shared" si="640"/>
        <v>0</v>
      </c>
      <c r="J8194" s="8">
        <v>-611.875</v>
      </c>
      <c r="K8194" s="8">
        <f t="shared" si="641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637"/>
        <v>-0.61187499999999995</v>
      </c>
      <c r="E8195" s="8">
        <v>-0.61187499999999995</v>
      </c>
      <c r="F8195" s="4">
        <f t="shared" si="638"/>
        <v>0</v>
      </c>
      <c r="G8195" s="4">
        <f t="shared" si="639"/>
        <v>0</v>
      </c>
      <c r="H8195" s="8">
        <f t="shared" si="640"/>
        <v>0</v>
      </c>
      <c r="J8195" s="8">
        <v>-611.875</v>
      </c>
      <c r="K8195" s="8">
        <f t="shared" si="641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637"/>
        <v>-0.61187499999999995</v>
      </c>
      <c r="E8196" s="8">
        <v>-0.61187499999999995</v>
      </c>
      <c r="F8196" s="4">
        <f t="shared" si="638"/>
        <v>0</v>
      </c>
      <c r="G8196" s="4">
        <f t="shared" si="639"/>
        <v>0</v>
      </c>
      <c r="H8196" s="8">
        <f t="shared" si="640"/>
        <v>0</v>
      </c>
      <c r="J8196" s="8">
        <v>-611.875</v>
      </c>
      <c r="K8196" s="8">
        <f t="shared" si="641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637"/>
        <v>-0.61187499999999995</v>
      </c>
      <c r="E8197" s="8">
        <v>-0.61187499999999995</v>
      </c>
      <c r="F8197" s="4">
        <f t="shared" si="638"/>
        <v>0</v>
      </c>
      <c r="G8197" s="4">
        <f t="shared" si="639"/>
        <v>0</v>
      </c>
      <c r="H8197" s="8">
        <f t="shared" si="640"/>
        <v>0</v>
      </c>
      <c r="J8197" s="8">
        <v>-611.875</v>
      </c>
      <c r="K8197" s="8">
        <f t="shared" si="641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637"/>
        <v>-0.61187499999999995</v>
      </c>
      <c r="E8198" s="8">
        <v>-0.61187499999999995</v>
      </c>
      <c r="F8198" s="4">
        <f t="shared" si="638"/>
        <v>0</v>
      </c>
      <c r="G8198" s="4">
        <f t="shared" si="639"/>
        <v>0</v>
      </c>
      <c r="H8198" s="8">
        <f t="shared" si="640"/>
        <v>0</v>
      </c>
      <c r="J8198" s="8">
        <v>-611.875</v>
      </c>
      <c r="K8198" s="8">
        <f t="shared" si="641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637"/>
        <v>-1.0669200000000001</v>
      </c>
      <c r="E8199" s="8">
        <v>-1.0669150000000001</v>
      </c>
      <c r="F8199" s="4">
        <f t="shared" si="638"/>
        <v>5.000000000032756E-6</v>
      </c>
      <c r="G8199" s="4">
        <f t="shared" si="639"/>
        <v>5.000000000032756E-6</v>
      </c>
      <c r="H8199" s="8">
        <f t="shared" si="640"/>
        <v>2.5000000000327561E-11</v>
      </c>
      <c r="J8199" s="8">
        <v>-611.875</v>
      </c>
      <c r="K8199" s="8">
        <f t="shared" si="641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637"/>
        <v>-1.0669200000000001</v>
      </c>
      <c r="E8200" s="8">
        <v>-1.0669150000000001</v>
      </c>
      <c r="F8200" s="4">
        <f t="shared" si="638"/>
        <v>5.000000000032756E-6</v>
      </c>
      <c r="G8200" s="4">
        <f t="shared" si="639"/>
        <v>5.000000000032756E-6</v>
      </c>
      <c r="H8200" s="8">
        <f t="shared" si="640"/>
        <v>2.5000000000327561E-11</v>
      </c>
      <c r="J8200" s="8">
        <v>-611.875</v>
      </c>
      <c r="K8200" s="8">
        <f t="shared" si="641"/>
        <v>-611.875</v>
      </c>
    </row>
    <row r="8201" spans="1:11" x14ac:dyDescent="0.25">
      <c r="A8201" s="8">
        <v>8193</v>
      </c>
      <c r="B8201" s="8">
        <v>8</v>
      </c>
      <c r="C8201" s="8">
        <v>33312.699999999997</v>
      </c>
      <c r="D8201" s="8">
        <f t="shared" ref="D8201:D8264" si="642">C8201/1000</f>
        <v>33.3127</v>
      </c>
      <c r="E8201" s="8">
        <v>32.019734</v>
      </c>
      <c r="F8201" s="4">
        <f t="shared" ref="F8201:F8264" si="643">(E8201- D8201)</f>
        <v>-1.2929659999999998</v>
      </c>
      <c r="G8201" s="4">
        <f t="shared" ref="G8201:G8264" si="644">ABS(F8201)</f>
        <v>1.2929659999999998</v>
      </c>
      <c r="H8201" s="8">
        <f t="shared" ref="H8201:H8264" si="645">(G8201^2)</f>
        <v>1.6717610771559996</v>
      </c>
      <c r="J8201" s="8">
        <v>-611.875</v>
      </c>
      <c r="K8201" s="8">
        <f t="shared" si="641"/>
        <v>-611.875</v>
      </c>
    </row>
    <row r="8202" spans="1:11" x14ac:dyDescent="0.25">
      <c r="A8202" s="8">
        <v>8194</v>
      </c>
      <c r="B8202" s="8">
        <v>9</v>
      </c>
      <c r="C8202" s="8">
        <v>114210</v>
      </c>
      <c r="D8202" s="8">
        <f t="shared" si="642"/>
        <v>114.21</v>
      </c>
      <c r="E8202" s="8">
        <v>113.573474</v>
      </c>
      <c r="F8202" s="4">
        <f t="shared" si="643"/>
        <v>-0.63652599999998927</v>
      </c>
      <c r="G8202" s="4">
        <f t="shared" si="644"/>
        <v>0.63652599999998927</v>
      </c>
      <c r="H8202" s="8">
        <f t="shared" si="645"/>
        <v>0.40516534867598636</v>
      </c>
      <c r="J8202" s="8">
        <v>-611.875</v>
      </c>
      <c r="K8202" s="8">
        <f t="shared" si="641"/>
        <v>-611.875</v>
      </c>
    </row>
    <row r="8203" spans="1:11" x14ac:dyDescent="0.25">
      <c r="A8203" s="8">
        <v>8195</v>
      </c>
      <c r="B8203" s="8">
        <v>10</v>
      </c>
      <c r="C8203" s="8">
        <v>113299</v>
      </c>
      <c r="D8203" s="8">
        <f t="shared" si="642"/>
        <v>113.29900000000001</v>
      </c>
      <c r="E8203" s="8">
        <v>113.63310799999999</v>
      </c>
      <c r="F8203" s="4">
        <f t="shared" si="643"/>
        <v>0.3341079999999863</v>
      </c>
      <c r="G8203" s="4">
        <f t="shared" si="644"/>
        <v>0.3341079999999863</v>
      </c>
      <c r="H8203" s="8">
        <f t="shared" si="645"/>
        <v>0.11162815566399086</v>
      </c>
      <c r="J8203" s="8">
        <v>-611.875</v>
      </c>
      <c r="K8203" s="8">
        <f t="shared" si="641"/>
        <v>-611.875</v>
      </c>
    </row>
    <row r="8204" spans="1:11" x14ac:dyDescent="0.25">
      <c r="A8204" s="8">
        <v>8196</v>
      </c>
      <c r="B8204" s="8">
        <v>11</v>
      </c>
      <c r="C8204" s="8">
        <v>113196</v>
      </c>
      <c r="D8204" s="8">
        <f t="shared" si="642"/>
        <v>113.196</v>
      </c>
      <c r="E8204" s="8">
        <v>113.708828</v>
      </c>
      <c r="F8204" s="4">
        <f t="shared" si="643"/>
        <v>0.51282799999999895</v>
      </c>
      <c r="G8204" s="4">
        <f t="shared" si="644"/>
        <v>0.51282799999999895</v>
      </c>
      <c r="H8204" s="8">
        <f t="shared" si="645"/>
        <v>0.26299255758399892</v>
      </c>
      <c r="J8204" s="8">
        <v>-1066.92</v>
      </c>
      <c r="K8204" s="8">
        <f t="shared" si="641"/>
        <v>-1066.92</v>
      </c>
    </row>
    <row r="8205" spans="1:11" x14ac:dyDescent="0.25">
      <c r="A8205" s="8">
        <v>8197</v>
      </c>
      <c r="B8205" s="8">
        <v>12</v>
      </c>
      <c r="C8205" s="8">
        <v>112876</v>
      </c>
      <c r="D8205" s="8">
        <f t="shared" si="642"/>
        <v>112.876</v>
      </c>
      <c r="E8205" s="8">
        <v>113.36970100000001</v>
      </c>
      <c r="F8205" s="4">
        <f t="shared" si="643"/>
        <v>0.4937010000000015</v>
      </c>
      <c r="G8205" s="4">
        <f t="shared" si="644"/>
        <v>0.4937010000000015</v>
      </c>
      <c r="H8205" s="8">
        <f t="shared" si="645"/>
        <v>0.24374067740100147</v>
      </c>
      <c r="J8205" s="8">
        <v>-1066.92</v>
      </c>
      <c r="K8205" s="8">
        <f t="shared" si="641"/>
        <v>-1066.92</v>
      </c>
    </row>
    <row r="8206" spans="1:11" x14ac:dyDescent="0.25">
      <c r="A8206" s="8">
        <v>8198</v>
      </c>
      <c r="B8206" s="8">
        <v>13</v>
      </c>
      <c r="C8206" s="8">
        <v>112600</v>
      </c>
      <c r="D8206" s="8">
        <f t="shared" si="642"/>
        <v>112.6</v>
      </c>
      <c r="E8206" s="8">
        <v>113.125767</v>
      </c>
      <c r="F8206" s="4">
        <f t="shared" si="643"/>
        <v>0.52576700000000187</v>
      </c>
      <c r="G8206" s="4">
        <f t="shared" si="644"/>
        <v>0.52576700000000187</v>
      </c>
      <c r="H8206" s="8">
        <f t="shared" si="645"/>
        <v>0.27643093828900195</v>
      </c>
      <c r="J8206" s="8">
        <v>7899.42</v>
      </c>
      <c r="K8206" s="8">
        <f t="shared" si="641"/>
        <v>7899.42</v>
      </c>
    </row>
    <row r="8207" spans="1:11" x14ac:dyDescent="0.25">
      <c r="A8207" s="8">
        <v>8199</v>
      </c>
      <c r="B8207" s="8">
        <v>14</v>
      </c>
      <c r="C8207" s="8">
        <v>112449</v>
      </c>
      <c r="D8207" s="8">
        <f t="shared" si="642"/>
        <v>112.449</v>
      </c>
      <c r="E8207" s="8">
        <v>112.990075</v>
      </c>
      <c r="F8207" s="4">
        <f t="shared" si="643"/>
        <v>0.54107500000000641</v>
      </c>
      <c r="G8207" s="4">
        <f t="shared" si="644"/>
        <v>0.54107500000000641</v>
      </c>
      <c r="H8207" s="8">
        <f t="shared" si="645"/>
        <v>0.29276215562500696</v>
      </c>
      <c r="J8207" s="8">
        <v>112554</v>
      </c>
      <c r="K8207" s="8">
        <f t="shared" si="641"/>
        <v>112554</v>
      </c>
    </row>
    <row r="8208" spans="1:11" x14ac:dyDescent="0.25">
      <c r="A8208" s="8">
        <v>8200</v>
      </c>
      <c r="B8208" s="8">
        <v>15</v>
      </c>
      <c r="C8208" s="8">
        <v>64760.9</v>
      </c>
      <c r="D8208" s="8">
        <f t="shared" si="642"/>
        <v>64.760900000000007</v>
      </c>
      <c r="E8208" s="8">
        <v>67.179186999999999</v>
      </c>
      <c r="F8208" s="4">
        <f t="shared" si="643"/>
        <v>2.4182869999999923</v>
      </c>
      <c r="G8208" s="4">
        <f t="shared" si="644"/>
        <v>2.4182869999999923</v>
      </c>
      <c r="H8208" s="8">
        <f t="shared" si="645"/>
        <v>5.8481120143689624</v>
      </c>
      <c r="J8208" s="8">
        <v>114425</v>
      </c>
      <c r="K8208" s="8">
        <f t="shared" si="641"/>
        <v>114425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642"/>
        <v>-0.92471500000000006</v>
      </c>
      <c r="E8209" s="8">
        <v>-0.92471499999999995</v>
      </c>
      <c r="F8209" s="4">
        <f t="shared" si="643"/>
        <v>1.1102230246251565E-16</v>
      </c>
      <c r="G8209" s="4">
        <f t="shared" si="644"/>
        <v>1.1102230246251565E-16</v>
      </c>
      <c r="H8209" s="8">
        <f t="shared" si="645"/>
        <v>1.2325951644078309E-32</v>
      </c>
      <c r="J8209" s="8">
        <v>105380</v>
      </c>
      <c r="K8209" s="8">
        <f t="shared" si="641"/>
        <v>105380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642"/>
        <v>-0.61187499999999995</v>
      </c>
      <c r="E8210" s="8">
        <v>-0.61187499999999995</v>
      </c>
      <c r="F8210" s="4">
        <f t="shared" si="643"/>
        <v>0</v>
      </c>
      <c r="G8210" s="4">
        <f t="shared" si="644"/>
        <v>0</v>
      </c>
      <c r="H8210" s="8">
        <f t="shared" si="645"/>
        <v>0</v>
      </c>
      <c r="J8210" s="8">
        <v>112852</v>
      </c>
      <c r="K8210" s="8">
        <f t="shared" si="641"/>
        <v>112852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642"/>
        <v>-0.61187499999999995</v>
      </c>
      <c r="E8211" s="8">
        <v>-0.61187499999999995</v>
      </c>
      <c r="F8211" s="4">
        <f t="shared" si="643"/>
        <v>0</v>
      </c>
      <c r="G8211" s="4">
        <f t="shared" si="644"/>
        <v>0</v>
      </c>
      <c r="H8211" s="8">
        <f t="shared" si="645"/>
        <v>0</v>
      </c>
      <c r="J8211" s="8">
        <v>112005</v>
      </c>
      <c r="K8211" s="8">
        <f t="shared" si="641"/>
        <v>112005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642"/>
        <v>-0.61187499999999995</v>
      </c>
      <c r="E8212" s="8">
        <v>-0.61187499999999995</v>
      </c>
      <c r="F8212" s="4">
        <f t="shared" si="643"/>
        <v>0</v>
      </c>
      <c r="G8212" s="4">
        <f t="shared" si="644"/>
        <v>0</v>
      </c>
      <c r="H8212" s="8">
        <f t="shared" si="645"/>
        <v>0</v>
      </c>
      <c r="J8212" s="8">
        <v>112376</v>
      </c>
      <c r="K8212" s="8">
        <f t="shared" si="641"/>
        <v>112376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642"/>
        <v>-0.61187499999999995</v>
      </c>
      <c r="E8213" s="8">
        <v>-0.61187499999999995</v>
      </c>
      <c r="F8213" s="4">
        <f t="shared" si="643"/>
        <v>0</v>
      </c>
      <c r="G8213" s="4">
        <f t="shared" si="644"/>
        <v>0</v>
      </c>
      <c r="H8213" s="8">
        <f t="shared" si="645"/>
        <v>0</v>
      </c>
      <c r="J8213" s="8">
        <v>63315.6</v>
      </c>
      <c r="K8213" s="8">
        <f t="shared" si="641"/>
        <v>63315.6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642"/>
        <v>-0.61187499999999995</v>
      </c>
      <c r="E8214" s="8">
        <v>-0.61187499999999995</v>
      </c>
      <c r="F8214" s="4">
        <f t="shared" si="643"/>
        <v>0</v>
      </c>
      <c r="G8214" s="4">
        <f t="shared" si="644"/>
        <v>0</v>
      </c>
      <c r="H8214" s="8">
        <f t="shared" si="645"/>
        <v>0</v>
      </c>
      <c r="J8214" s="8">
        <v>-924.71500000000003</v>
      </c>
      <c r="K8214" s="8">
        <f t="shared" si="641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642"/>
        <v>-0.61187499999999995</v>
      </c>
      <c r="E8215" s="8">
        <v>-0.61187499999999995</v>
      </c>
      <c r="F8215" s="4">
        <f t="shared" si="643"/>
        <v>0</v>
      </c>
      <c r="G8215" s="4">
        <f t="shared" si="644"/>
        <v>0</v>
      </c>
      <c r="H8215" s="8">
        <f t="shared" si="645"/>
        <v>0</v>
      </c>
      <c r="J8215" s="8">
        <v>-611.875</v>
      </c>
      <c r="K8215" s="8">
        <f t="shared" si="641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642"/>
        <v>-0.61187499999999995</v>
      </c>
      <c r="E8216" s="8">
        <v>-0.61187499999999995</v>
      </c>
      <c r="F8216" s="4">
        <f t="shared" si="643"/>
        <v>0</v>
      </c>
      <c r="G8216" s="4">
        <f t="shared" si="644"/>
        <v>0</v>
      </c>
      <c r="H8216" s="8">
        <f t="shared" si="645"/>
        <v>0</v>
      </c>
      <c r="J8216" s="8">
        <v>-611.875</v>
      </c>
      <c r="K8216" s="8">
        <f t="shared" si="641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642"/>
        <v>-0.61187499999999995</v>
      </c>
      <c r="E8217" s="8">
        <v>-0.61187499999999995</v>
      </c>
      <c r="F8217" s="4">
        <f t="shared" si="643"/>
        <v>0</v>
      </c>
      <c r="G8217" s="4">
        <f t="shared" si="644"/>
        <v>0</v>
      </c>
      <c r="H8217" s="8">
        <f t="shared" si="645"/>
        <v>0</v>
      </c>
      <c r="J8217" s="8">
        <v>-611.875</v>
      </c>
      <c r="K8217" s="8">
        <f t="shared" si="641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642"/>
        <v>-0.61187499999999995</v>
      </c>
      <c r="E8218" s="8">
        <v>-0.61187499999999995</v>
      </c>
      <c r="F8218" s="4">
        <f t="shared" si="643"/>
        <v>0</v>
      </c>
      <c r="G8218" s="4">
        <f t="shared" si="644"/>
        <v>0</v>
      </c>
      <c r="H8218" s="8">
        <f t="shared" si="645"/>
        <v>0</v>
      </c>
      <c r="J8218" s="8">
        <v>-611.875</v>
      </c>
      <c r="K8218" s="8">
        <f t="shared" si="641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642"/>
        <v>-0.61187499999999995</v>
      </c>
      <c r="E8219" s="8">
        <v>-0.61187499999999995</v>
      </c>
      <c r="F8219" s="4">
        <f t="shared" si="643"/>
        <v>0</v>
      </c>
      <c r="G8219" s="4">
        <f t="shared" si="644"/>
        <v>0</v>
      </c>
      <c r="H8219" s="8">
        <f t="shared" si="645"/>
        <v>0</v>
      </c>
      <c r="J8219" s="8">
        <v>-611.875</v>
      </c>
      <c r="K8219" s="8">
        <f t="shared" si="641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642"/>
        <v>-0.61187499999999995</v>
      </c>
      <c r="E8220" s="8">
        <v>-0.61187499999999995</v>
      </c>
      <c r="F8220" s="4">
        <f t="shared" si="643"/>
        <v>0</v>
      </c>
      <c r="G8220" s="4">
        <f t="shared" si="644"/>
        <v>0</v>
      </c>
      <c r="H8220" s="8">
        <f t="shared" si="645"/>
        <v>0</v>
      </c>
      <c r="J8220" s="8">
        <v>-611.875</v>
      </c>
      <c r="K8220" s="8">
        <f t="shared" si="641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642"/>
        <v>-0.61187499999999995</v>
      </c>
      <c r="E8221" s="8">
        <v>-0.61187499999999995</v>
      </c>
      <c r="F8221" s="4">
        <f t="shared" si="643"/>
        <v>0</v>
      </c>
      <c r="G8221" s="4">
        <f t="shared" si="644"/>
        <v>0</v>
      </c>
      <c r="H8221" s="8">
        <f t="shared" si="645"/>
        <v>0</v>
      </c>
      <c r="J8221" s="8">
        <v>-611.875</v>
      </c>
      <c r="K8221" s="8">
        <f t="shared" si="641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642"/>
        <v>-0.61187499999999995</v>
      </c>
      <c r="E8222" s="8">
        <v>-0.61187499999999995</v>
      </c>
      <c r="F8222" s="4">
        <f t="shared" si="643"/>
        <v>0</v>
      </c>
      <c r="G8222" s="4">
        <f t="shared" si="644"/>
        <v>0</v>
      </c>
      <c r="H8222" s="8">
        <f t="shared" si="645"/>
        <v>0</v>
      </c>
      <c r="J8222" s="8">
        <v>-611.875</v>
      </c>
      <c r="K8222" s="8">
        <f t="shared" si="641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642"/>
        <v>-1.0669200000000001</v>
      </c>
      <c r="E8223" s="8">
        <v>-1.0669150000000001</v>
      </c>
      <c r="F8223" s="4">
        <f t="shared" si="643"/>
        <v>5.000000000032756E-6</v>
      </c>
      <c r="G8223" s="4">
        <f t="shared" si="644"/>
        <v>5.000000000032756E-6</v>
      </c>
      <c r="H8223" s="8">
        <f t="shared" si="645"/>
        <v>2.5000000000327561E-11</v>
      </c>
      <c r="J8223" s="8">
        <v>-611.875</v>
      </c>
      <c r="K8223" s="8">
        <f t="shared" si="641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642"/>
        <v>-1.0669200000000001</v>
      </c>
      <c r="E8224" s="8">
        <v>-1.0669150000000001</v>
      </c>
      <c r="F8224" s="4">
        <f t="shared" si="643"/>
        <v>5.000000000032756E-6</v>
      </c>
      <c r="G8224" s="4">
        <f t="shared" si="644"/>
        <v>5.000000000032756E-6</v>
      </c>
      <c r="H8224" s="8">
        <f t="shared" si="645"/>
        <v>2.5000000000327561E-11</v>
      </c>
      <c r="J8224" s="8">
        <v>-611.875</v>
      </c>
      <c r="K8224" s="8">
        <f t="shared" si="641"/>
        <v>-611.875</v>
      </c>
    </row>
    <row r="8225" spans="1:11" x14ac:dyDescent="0.25">
      <c r="A8225" s="8">
        <v>8217</v>
      </c>
      <c r="B8225" s="8">
        <v>8</v>
      </c>
      <c r="C8225" s="8">
        <v>30904.9</v>
      </c>
      <c r="D8225" s="8">
        <f t="shared" si="642"/>
        <v>30.904900000000001</v>
      </c>
      <c r="E8225" s="8">
        <v>29.660188999999999</v>
      </c>
      <c r="F8225" s="4">
        <f t="shared" si="643"/>
        <v>-1.2447110000000023</v>
      </c>
      <c r="G8225" s="4">
        <f t="shared" si="644"/>
        <v>1.2447110000000023</v>
      </c>
      <c r="H8225" s="8">
        <f t="shared" si="645"/>
        <v>1.5493054735210059</v>
      </c>
      <c r="J8225" s="8">
        <v>-611.875</v>
      </c>
      <c r="K8225" s="8">
        <f t="shared" si="641"/>
        <v>-611.875</v>
      </c>
    </row>
    <row r="8226" spans="1:11" x14ac:dyDescent="0.25">
      <c r="A8226" s="8">
        <v>8218</v>
      </c>
      <c r="B8226" s="8">
        <v>9</v>
      </c>
      <c r="C8226" s="8">
        <v>114185</v>
      </c>
      <c r="D8226" s="8">
        <f t="shared" si="642"/>
        <v>114.185</v>
      </c>
      <c r="E8226" s="8">
        <v>114.458393</v>
      </c>
      <c r="F8226" s="4">
        <f t="shared" si="643"/>
        <v>0.27339299999999866</v>
      </c>
      <c r="G8226" s="4">
        <f t="shared" si="644"/>
        <v>0.27339299999999866</v>
      </c>
      <c r="H8226" s="8">
        <f t="shared" si="645"/>
        <v>7.4743732448999275E-2</v>
      </c>
      <c r="J8226" s="8">
        <v>-611.875</v>
      </c>
      <c r="K8226" s="8">
        <f t="shared" si="641"/>
        <v>-611.875</v>
      </c>
    </row>
    <row r="8227" spans="1:11" x14ac:dyDescent="0.25">
      <c r="A8227" s="8">
        <v>8219</v>
      </c>
      <c r="B8227" s="8">
        <v>10</v>
      </c>
      <c r="C8227" s="8">
        <v>114270</v>
      </c>
      <c r="D8227" s="8">
        <f t="shared" si="642"/>
        <v>114.27</v>
      </c>
      <c r="E8227" s="8">
        <v>113.688124</v>
      </c>
      <c r="F8227" s="4">
        <f t="shared" si="643"/>
        <v>-0.58187599999999406</v>
      </c>
      <c r="G8227" s="4">
        <f t="shared" si="644"/>
        <v>0.58187599999999406</v>
      </c>
      <c r="H8227" s="8">
        <f t="shared" si="645"/>
        <v>0.33857967937599309</v>
      </c>
      <c r="J8227" s="8">
        <v>-611.875</v>
      </c>
      <c r="K8227" s="8">
        <f t="shared" si="641"/>
        <v>-611.875</v>
      </c>
    </row>
    <row r="8228" spans="1:11" x14ac:dyDescent="0.25">
      <c r="A8228" s="8">
        <v>8220</v>
      </c>
      <c r="B8228" s="8">
        <v>11</v>
      </c>
      <c r="C8228" s="8">
        <v>113775</v>
      </c>
      <c r="D8228" s="8">
        <f t="shared" si="642"/>
        <v>113.77500000000001</v>
      </c>
      <c r="E8228" s="8">
        <v>113.64998900000001</v>
      </c>
      <c r="F8228" s="4">
        <f t="shared" si="643"/>
        <v>-0.12501100000000065</v>
      </c>
      <c r="G8228" s="4">
        <f t="shared" si="644"/>
        <v>0.12501100000000065</v>
      </c>
      <c r="H8228" s="8">
        <f t="shared" si="645"/>
        <v>1.5627750121000164E-2</v>
      </c>
      <c r="J8228" s="8">
        <v>-1066.92</v>
      </c>
      <c r="K8228" s="8">
        <f t="shared" si="641"/>
        <v>-1066.92</v>
      </c>
    </row>
    <row r="8229" spans="1:11" x14ac:dyDescent="0.25">
      <c r="A8229" s="8">
        <v>8221</v>
      </c>
      <c r="B8229" s="8">
        <v>12</v>
      </c>
      <c r="C8229" s="8">
        <v>112676</v>
      </c>
      <c r="D8229" s="8">
        <f t="shared" si="642"/>
        <v>112.676</v>
      </c>
      <c r="E8229" s="8">
        <v>113.20357199999999</v>
      </c>
      <c r="F8229" s="4">
        <f t="shared" si="643"/>
        <v>0.52757199999999216</v>
      </c>
      <c r="G8229" s="4">
        <f t="shared" si="644"/>
        <v>0.52757199999999216</v>
      </c>
      <c r="H8229" s="8">
        <f t="shared" si="645"/>
        <v>0.2783322151839917</v>
      </c>
      <c r="J8229" s="8">
        <v>-1066.92</v>
      </c>
      <c r="K8229" s="8">
        <f t="shared" si="641"/>
        <v>-1066.92</v>
      </c>
    </row>
    <row r="8230" spans="1:11" x14ac:dyDescent="0.25">
      <c r="A8230" s="8">
        <v>8222</v>
      </c>
      <c r="B8230" s="8">
        <v>13</v>
      </c>
      <c r="C8230" s="8">
        <v>112223</v>
      </c>
      <c r="D8230" s="8">
        <f t="shared" si="642"/>
        <v>112.223</v>
      </c>
      <c r="E8230" s="8">
        <v>112.716427</v>
      </c>
      <c r="F8230" s="4">
        <f t="shared" si="643"/>
        <v>0.49342699999999695</v>
      </c>
      <c r="G8230" s="4">
        <f t="shared" si="644"/>
        <v>0.49342699999999695</v>
      </c>
      <c r="H8230" s="8">
        <f t="shared" si="645"/>
        <v>0.24347020432899699</v>
      </c>
      <c r="J8230" s="8">
        <v>32783.1</v>
      </c>
      <c r="K8230" s="8">
        <f t="shared" si="641"/>
        <v>32783.1</v>
      </c>
    </row>
    <row r="8231" spans="1:11" x14ac:dyDescent="0.25">
      <c r="A8231" s="8">
        <v>8223</v>
      </c>
      <c r="B8231" s="8">
        <v>14</v>
      </c>
      <c r="C8231" s="8">
        <v>112162</v>
      </c>
      <c r="D8231" s="8">
        <f t="shared" si="642"/>
        <v>112.16200000000001</v>
      </c>
      <c r="E8231" s="8">
        <v>112.715086</v>
      </c>
      <c r="F8231" s="4">
        <f t="shared" si="643"/>
        <v>0.55308599999999331</v>
      </c>
      <c r="G8231" s="4">
        <f t="shared" si="644"/>
        <v>0.55308599999999331</v>
      </c>
      <c r="H8231" s="8">
        <f t="shared" si="645"/>
        <v>0.3059041233959926</v>
      </c>
      <c r="J8231" s="8">
        <v>114416</v>
      </c>
      <c r="K8231" s="8">
        <f t="shared" si="641"/>
        <v>114416</v>
      </c>
    </row>
    <row r="8232" spans="1:11" x14ac:dyDescent="0.25">
      <c r="A8232" s="8">
        <v>8224</v>
      </c>
      <c r="B8232" s="8">
        <v>15</v>
      </c>
      <c r="C8232" s="8">
        <v>67504.899999999994</v>
      </c>
      <c r="D8232" s="8">
        <f t="shared" si="642"/>
        <v>67.504899999999992</v>
      </c>
      <c r="E8232" s="8">
        <v>70.333555000000004</v>
      </c>
      <c r="F8232" s="4">
        <f t="shared" si="643"/>
        <v>2.8286550000000119</v>
      </c>
      <c r="G8232" s="4">
        <f t="shared" si="644"/>
        <v>2.8286550000000119</v>
      </c>
      <c r="H8232" s="8">
        <f t="shared" si="645"/>
        <v>8.001289109025068</v>
      </c>
      <c r="J8232" s="8">
        <v>113536</v>
      </c>
      <c r="K8232" s="8">
        <f t="shared" si="641"/>
        <v>113536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642"/>
        <v>-0.92471500000000006</v>
      </c>
      <c r="E8233" s="8">
        <v>-0.92471499999999995</v>
      </c>
      <c r="F8233" s="4">
        <f t="shared" si="643"/>
        <v>1.1102230246251565E-16</v>
      </c>
      <c r="G8233" s="4">
        <f t="shared" si="644"/>
        <v>1.1102230246251565E-16</v>
      </c>
      <c r="H8233" s="8">
        <f t="shared" si="645"/>
        <v>1.2325951644078309E-32</v>
      </c>
      <c r="J8233" s="8">
        <v>113538</v>
      </c>
      <c r="K8233" s="8">
        <f t="shared" si="641"/>
        <v>113538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642"/>
        <v>-0.61187499999999995</v>
      </c>
      <c r="E8234" s="8">
        <v>-0.61187499999999995</v>
      </c>
      <c r="F8234" s="4">
        <f t="shared" si="643"/>
        <v>0</v>
      </c>
      <c r="G8234" s="4">
        <f t="shared" si="644"/>
        <v>0</v>
      </c>
      <c r="H8234" s="8">
        <f t="shared" si="645"/>
        <v>0</v>
      </c>
      <c r="J8234" s="8">
        <v>113202</v>
      </c>
      <c r="K8234" s="8">
        <f t="shared" si="641"/>
        <v>113202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642"/>
        <v>-0.61187499999999995</v>
      </c>
      <c r="E8235" s="8">
        <v>-0.61187499999999995</v>
      </c>
      <c r="F8235" s="4">
        <f t="shared" si="643"/>
        <v>0</v>
      </c>
      <c r="G8235" s="4">
        <f t="shared" si="644"/>
        <v>0</v>
      </c>
      <c r="H8235" s="8">
        <f t="shared" si="645"/>
        <v>0</v>
      </c>
      <c r="J8235" s="8">
        <v>112962</v>
      </c>
      <c r="K8235" s="8">
        <f t="shared" si="641"/>
        <v>112962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642"/>
        <v>-0.61187499999999995</v>
      </c>
      <c r="E8236" s="8">
        <v>-0.61187499999999995</v>
      </c>
      <c r="F8236" s="4">
        <f t="shared" si="643"/>
        <v>0</v>
      </c>
      <c r="G8236" s="4">
        <f t="shared" si="644"/>
        <v>0</v>
      </c>
      <c r="H8236" s="8">
        <f t="shared" si="645"/>
        <v>0</v>
      </c>
      <c r="J8236" s="8">
        <v>112828</v>
      </c>
      <c r="K8236" s="8">
        <f t="shared" ref="K8236:K8299" si="646">J8236</f>
        <v>112828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642"/>
        <v>-0.61187499999999995</v>
      </c>
      <c r="E8237" s="8">
        <v>-0.61187499999999995</v>
      </c>
      <c r="F8237" s="4">
        <f t="shared" si="643"/>
        <v>0</v>
      </c>
      <c r="G8237" s="4">
        <f t="shared" si="644"/>
        <v>0</v>
      </c>
      <c r="H8237" s="8">
        <f t="shared" si="645"/>
        <v>0</v>
      </c>
      <c r="J8237" s="8">
        <v>67336.800000000003</v>
      </c>
      <c r="K8237" s="8">
        <f t="shared" si="646"/>
        <v>67336.800000000003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642"/>
        <v>-0.61187499999999995</v>
      </c>
      <c r="E8238" s="8">
        <v>-0.61187499999999995</v>
      </c>
      <c r="F8238" s="4">
        <f t="shared" si="643"/>
        <v>0</v>
      </c>
      <c r="G8238" s="4">
        <f t="shared" si="644"/>
        <v>0</v>
      </c>
      <c r="H8238" s="8">
        <f t="shared" si="645"/>
        <v>0</v>
      </c>
      <c r="J8238" s="8">
        <v>-924.71500000000003</v>
      </c>
      <c r="K8238" s="8">
        <f t="shared" si="646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642"/>
        <v>-0.61187499999999995</v>
      </c>
      <c r="E8239" s="8">
        <v>-0.61187499999999995</v>
      </c>
      <c r="F8239" s="4">
        <f t="shared" si="643"/>
        <v>0</v>
      </c>
      <c r="G8239" s="4">
        <f t="shared" si="644"/>
        <v>0</v>
      </c>
      <c r="H8239" s="8">
        <f t="shared" si="645"/>
        <v>0</v>
      </c>
      <c r="J8239" s="8">
        <v>-611.875</v>
      </c>
      <c r="K8239" s="8">
        <f t="shared" si="646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642"/>
        <v>-0.61187499999999995</v>
      </c>
      <c r="E8240" s="8">
        <v>-0.61187499999999995</v>
      </c>
      <c r="F8240" s="4">
        <f t="shared" si="643"/>
        <v>0</v>
      </c>
      <c r="G8240" s="4">
        <f t="shared" si="644"/>
        <v>0</v>
      </c>
      <c r="H8240" s="8">
        <f t="shared" si="645"/>
        <v>0</v>
      </c>
      <c r="J8240" s="8">
        <v>-611.875</v>
      </c>
      <c r="K8240" s="8">
        <f t="shared" si="646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642"/>
        <v>-0.61187499999999995</v>
      </c>
      <c r="E8241" s="8">
        <v>-0.61187499999999995</v>
      </c>
      <c r="F8241" s="4">
        <f t="shared" si="643"/>
        <v>0</v>
      </c>
      <c r="G8241" s="4">
        <f t="shared" si="644"/>
        <v>0</v>
      </c>
      <c r="H8241" s="8">
        <f t="shared" si="645"/>
        <v>0</v>
      </c>
      <c r="J8241" s="8">
        <v>-611.875</v>
      </c>
      <c r="K8241" s="8">
        <f t="shared" si="646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642"/>
        <v>-0.61187499999999995</v>
      </c>
      <c r="E8242" s="8">
        <v>-0.61187499999999995</v>
      </c>
      <c r="F8242" s="4">
        <f t="shared" si="643"/>
        <v>0</v>
      </c>
      <c r="G8242" s="4">
        <f t="shared" si="644"/>
        <v>0</v>
      </c>
      <c r="H8242" s="8">
        <f t="shared" si="645"/>
        <v>0</v>
      </c>
      <c r="J8242" s="8">
        <v>-611.875</v>
      </c>
      <c r="K8242" s="8">
        <f t="shared" si="646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642"/>
        <v>-0.61187499999999995</v>
      </c>
      <c r="E8243" s="8">
        <v>-0.61187499999999995</v>
      </c>
      <c r="F8243" s="4">
        <f t="shared" si="643"/>
        <v>0</v>
      </c>
      <c r="G8243" s="4">
        <f t="shared" si="644"/>
        <v>0</v>
      </c>
      <c r="H8243" s="8">
        <f t="shared" si="645"/>
        <v>0</v>
      </c>
      <c r="J8243" s="8">
        <v>-611.875</v>
      </c>
      <c r="K8243" s="8">
        <f t="shared" si="646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642"/>
        <v>-0.61187499999999995</v>
      </c>
      <c r="E8244" s="8">
        <v>-0.61187499999999995</v>
      </c>
      <c r="F8244" s="4">
        <f t="shared" si="643"/>
        <v>0</v>
      </c>
      <c r="G8244" s="4">
        <f t="shared" si="644"/>
        <v>0</v>
      </c>
      <c r="H8244" s="8">
        <f t="shared" si="645"/>
        <v>0</v>
      </c>
      <c r="J8244" s="8">
        <v>-611.875</v>
      </c>
      <c r="K8244" s="8">
        <f t="shared" si="646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642"/>
        <v>-0.61187499999999995</v>
      </c>
      <c r="E8245" s="8">
        <v>-0.61187499999999995</v>
      </c>
      <c r="F8245" s="4">
        <f t="shared" si="643"/>
        <v>0</v>
      </c>
      <c r="G8245" s="4">
        <f t="shared" si="644"/>
        <v>0</v>
      </c>
      <c r="H8245" s="8">
        <f t="shared" si="645"/>
        <v>0</v>
      </c>
      <c r="J8245" s="8">
        <v>-611.875</v>
      </c>
      <c r="K8245" s="8">
        <f t="shared" si="646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642"/>
        <v>-0.61187499999999995</v>
      </c>
      <c r="E8246" s="8">
        <v>-0.61187499999999995</v>
      </c>
      <c r="F8246" s="4">
        <f t="shared" si="643"/>
        <v>0</v>
      </c>
      <c r="G8246" s="4">
        <f t="shared" si="644"/>
        <v>0</v>
      </c>
      <c r="H8246" s="8">
        <f t="shared" si="645"/>
        <v>0</v>
      </c>
      <c r="J8246" s="8">
        <v>-611.875</v>
      </c>
      <c r="K8246" s="8">
        <f t="shared" si="646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642"/>
        <v>-1.0669200000000001</v>
      </c>
      <c r="E8247" s="8">
        <v>-1.0669150000000001</v>
      </c>
      <c r="F8247" s="4">
        <f t="shared" si="643"/>
        <v>5.000000000032756E-6</v>
      </c>
      <c r="G8247" s="4">
        <f t="shared" si="644"/>
        <v>5.000000000032756E-6</v>
      </c>
      <c r="H8247" s="8">
        <f t="shared" si="645"/>
        <v>2.5000000000327561E-11</v>
      </c>
      <c r="J8247" s="8">
        <v>-611.875</v>
      </c>
      <c r="K8247" s="8">
        <f t="shared" si="646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642"/>
        <v>-1.0669200000000001</v>
      </c>
      <c r="E8248" s="8">
        <v>-1.0669150000000001</v>
      </c>
      <c r="F8248" s="4">
        <f t="shared" si="643"/>
        <v>5.000000000032756E-6</v>
      </c>
      <c r="G8248" s="4">
        <f t="shared" si="644"/>
        <v>5.000000000032756E-6</v>
      </c>
      <c r="H8248" s="8">
        <f t="shared" si="645"/>
        <v>2.5000000000327561E-11</v>
      </c>
      <c r="J8248" s="8">
        <v>-611.875</v>
      </c>
      <c r="K8248" s="8">
        <f t="shared" si="646"/>
        <v>-611.875</v>
      </c>
    </row>
    <row r="8249" spans="1:11" x14ac:dyDescent="0.25">
      <c r="A8249" s="8">
        <v>8241</v>
      </c>
      <c r="B8249" s="8">
        <v>8</v>
      </c>
      <c r="C8249" s="8">
        <v>-2000.94</v>
      </c>
      <c r="D8249" s="8">
        <f t="shared" si="642"/>
        <v>-2.0009399999999999</v>
      </c>
      <c r="E8249" s="8">
        <v>-1.998564</v>
      </c>
      <c r="F8249" s="4">
        <f t="shared" si="643"/>
        <v>2.3759999999999337E-3</v>
      </c>
      <c r="G8249" s="4">
        <f t="shared" si="644"/>
        <v>2.3759999999999337E-3</v>
      </c>
      <c r="H8249" s="8">
        <f t="shared" si="645"/>
        <v>5.6453759999996853E-6</v>
      </c>
      <c r="J8249" s="8">
        <v>-611.875</v>
      </c>
      <c r="K8249" s="8">
        <f t="shared" si="646"/>
        <v>-611.875</v>
      </c>
    </row>
    <row r="8250" spans="1:11" x14ac:dyDescent="0.25">
      <c r="A8250" s="8">
        <v>8242</v>
      </c>
      <c r="B8250" s="8">
        <v>9</v>
      </c>
      <c r="C8250" s="8">
        <v>65378.9</v>
      </c>
      <c r="D8250" s="8">
        <f t="shared" si="642"/>
        <v>65.378900000000002</v>
      </c>
      <c r="E8250" s="8">
        <v>64.057920999999993</v>
      </c>
      <c r="F8250" s="4">
        <f t="shared" si="643"/>
        <v>-1.3209790000000083</v>
      </c>
      <c r="G8250" s="4">
        <f t="shared" si="644"/>
        <v>1.3209790000000083</v>
      </c>
      <c r="H8250" s="8">
        <f t="shared" si="645"/>
        <v>1.7449855184410221</v>
      </c>
      <c r="J8250" s="8">
        <v>-611.875</v>
      </c>
      <c r="K8250" s="8">
        <f t="shared" si="646"/>
        <v>-611.875</v>
      </c>
    </row>
    <row r="8251" spans="1:11" x14ac:dyDescent="0.25">
      <c r="A8251" s="8">
        <v>8243</v>
      </c>
      <c r="B8251" s="8">
        <v>10</v>
      </c>
      <c r="C8251" s="8">
        <v>114579</v>
      </c>
      <c r="D8251" s="8">
        <f t="shared" si="642"/>
        <v>114.57899999999999</v>
      </c>
      <c r="E8251" s="8">
        <v>114.362185</v>
      </c>
      <c r="F8251" s="4">
        <f t="shared" si="643"/>
        <v>-0.21681499999999687</v>
      </c>
      <c r="G8251" s="4">
        <f t="shared" si="644"/>
        <v>0.21681499999999687</v>
      </c>
      <c r="H8251" s="8">
        <f t="shared" si="645"/>
        <v>4.7008744224998643E-2</v>
      </c>
      <c r="J8251" s="8">
        <v>-611.875</v>
      </c>
      <c r="K8251" s="8">
        <f t="shared" si="646"/>
        <v>-611.875</v>
      </c>
    </row>
    <row r="8252" spans="1:11" x14ac:dyDescent="0.25">
      <c r="A8252" s="8">
        <v>8244</v>
      </c>
      <c r="B8252" s="8">
        <v>11</v>
      </c>
      <c r="C8252" s="8">
        <v>114234</v>
      </c>
      <c r="D8252" s="8">
        <f t="shared" si="642"/>
        <v>114.23399999999999</v>
      </c>
      <c r="E8252" s="8">
        <v>113.91222999999999</v>
      </c>
      <c r="F8252" s="4">
        <f t="shared" si="643"/>
        <v>-0.32177000000000078</v>
      </c>
      <c r="G8252" s="4">
        <f t="shared" si="644"/>
        <v>0.32177000000000078</v>
      </c>
      <c r="H8252" s="8">
        <f t="shared" si="645"/>
        <v>0.1035359329000005</v>
      </c>
      <c r="J8252" s="8">
        <v>-1066.92</v>
      </c>
      <c r="K8252" s="8">
        <f t="shared" si="646"/>
        <v>-1066.92</v>
      </c>
    </row>
    <row r="8253" spans="1:11" x14ac:dyDescent="0.25">
      <c r="A8253" s="8">
        <v>8245</v>
      </c>
      <c r="B8253" s="8">
        <v>12</v>
      </c>
      <c r="C8253" s="8">
        <v>113297</v>
      </c>
      <c r="D8253" s="8">
        <f t="shared" si="642"/>
        <v>113.297</v>
      </c>
      <c r="E8253" s="8">
        <v>113.812107</v>
      </c>
      <c r="F8253" s="4">
        <f t="shared" si="643"/>
        <v>0.51510700000000043</v>
      </c>
      <c r="G8253" s="4">
        <f t="shared" si="644"/>
        <v>0.51510700000000043</v>
      </c>
      <c r="H8253" s="8">
        <f t="shared" si="645"/>
        <v>0.26533522144900046</v>
      </c>
      <c r="J8253" s="8">
        <v>-1066.92</v>
      </c>
      <c r="K8253" s="8">
        <f t="shared" si="646"/>
        <v>-1066.92</v>
      </c>
    </row>
    <row r="8254" spans="1:11" x14ac:dyDescent="0.25">
      <c r="A8254" s="8">
        <v>8246</v>
      </c>
      <c r="B8254" s="8">
        <v>13</v>
      </c>
      <c r="C8254" s="8">
        <v>112844</v>
      </c>
      <c r="D8254" s="8">
        <f t="shared" si="642"/>
        <v>112.84399999999999</v>
      </c>
      <c r="E8254" s="8">
        <v>113.346631</v>
      </c>
      <c r="F8254" s="4">
        <f t="shared" si="643"/>
        <v>0.50263100000000804</v>
      </c>
      <c r="G8254" s="4">
        <f t="shared" si="644"/>
        <v>0.50263100000000804</v>
      </c>
      <c r="H8254" s="8">
        <f t="shared" si="645"/>
        <v>0.25263792216100811</v>
      </c>
      <c r="J8254" s="8">
        <v>30391.599999999999</v>
      </c>
      <c r="K8254" s="8">
        <f t="shared" si="646"/>
        <v>30391.599999999999</v>
      </c>
    </row>
    <row r="8255" spans="1:11" x14ac:dyDescent="0.25">
      <c r="A8255" s="8">
        <v>8247</v>
      </c>
      <c r="B8255" s="8">
        <v>14</v>
      </c>
      <c r="C8255" s="8">
        <v>113089</v>
      </c>
      <c r="D8255" s="8">
        <f t="shared" si="642"/>
        <v>113.089</v>
      </c>
      <c r="E8255" s="8">
        <v>113.36278799999999</v>
      </c>
      <c r="F8255" s="4">
        <f t="shared" si="643"/>
        <v>0.27378799999999615</v>
      </c>
      <c r="G8255" s="4">
        <f t="shared" si="644"/>
        <v>0.27378799999999615</v>
      </c>
      <c r="H8255" s="8">
        <f t="shared" si="645"/>
        <v>7.4959868943997893E-2</v>
      </c>
      <c r="J8255" s="8">
        <v>114372</v>
      </c>
      <c r="K8255" s="8">
        <f t="shared" si="646"/>
        <v>114372</v>
      </c>
    </row>
    <row r="8256" spans="1:11" x14ac:dyDescent="0.25">
      <c r="A8256" s="8">
        <v>8248</v>
      </c>
      <c r="B8256" s="8">
        <v>15</v>
      </c>
      <c r="C8256" s="8">
        <v>52095.3</v>
      </c>
      <c r="D8256" s="8">
        <f t="shared" si="642"/>
        <v>52.095300000000002</v>
      </c>
      <c r="E8256" s="8">
        <v>54.424253</v>
      </c>
      <c r="F8256" s="4">
        <f t="shared" si="643"/>
        <v>2.3289529999999985</v>
      </c>
      <c r="G8256" s="4">
        <f t="shared" si="644"/>
        <v>2.3289529999999985</v>
      </c>
      <c r="H8256" s="8">
        <f t="shared" si="645"/>
        <v>5.4240220762089928</v>
      </c>
      <c r="J8256" s="8">
        <v>114405</v>
      </c>
      <c r="K8256" s="8">
        <f t="shared" si="646"/>
        <v>114405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642"/>
        <v>-0.92471500000000006</v>
      </c>
      <c r="E8257" s="8">
        <v>-0.92471499999999995</v>
      </c>
      <c r="F8257" s="4">
        <f t="shared" si="643"/>
        <v>1.1102230246251565E-16</v>
      </c>
      <c r="G8257" s="4">
        <f t="shared" si="644"/>
        <v>1.1102230246251565E-16</v>
      </c>
      <c r="H8257" s="8">
        <f t="shared" si="645"/>
        <v>1.2325951644078309E-32</v>
      </c>
      <c r="J8257" s="8">
        <v>114135</v>
      </c>
      <c r="K8257" s="8">
        <f t="shared" si="646"/>
        <v>114135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642"/>
        <v>-0.61187499999999995</v>
      </c>
      <c r="E8258" s="8">
        <v>-0.61187499999999995</v>
      </c>
      <c r="F8258" s="4">
        <f t="shared" si="643"/>
        <v>0</v>
      </c>
      <c r="G8258" s="4">
        <f t="shared" si="644"/>
        <v>0</v>
      </c>
      <c r="H8258" s="8">
        <f t="shared" si="645"/>
        <v>0</v>
      </c>
      <c r="J8258" s="8">
        <v>112985</v>
      </c>
      <c r="K8258" s="8">
        <f t="shared" si="646"/>
        <v>112985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642"/>
        <v>-0.61187499999999995</v>
      </c>
      <c r="E8259" s="8">
        <v>-0.61187499999999995</v>
      </c>
      <c r="F8259" s="4">
        <f t="shared" si="643"/>
        <v>0</v>
      </c>
      <c r="G8259" s="4">
        <f t="shared" si="644"/>
        <v>0</v>
      </c>
      <c r="H8259" s="8">
        <f t="shared" si="645"/>
        <v>0</v>
      </c>
      <c r="J8259" s="8">
        <v>112563</v>
      </c>
      <c r="K8259" s="8">
        <f t="shared" si="646"/>
        <v>112563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642"/>
        <v>-0.61187499999999995</v>
      </c>
      <c r="E8260" s="8">
        <v>-0.61187499999999995</v>
      </c>
      <c r="F8260" s="4">
        <f t="shared" si="643"/>
        <v>0</v>
      </c>
      <c r="G8260" s="4">
        <f t="shared" si="644"/>
        <v>0</v>
      </c>
      <c r="H8260" s="8">
        <f t="shared" si="645"/>
        <v>0</v>
      </c>
      <c r="J8260" s="8">
        <v>112562</v>
      </c>
      <c r="K8260" s="8">
        <f t="shared" si="646"/>
        <v>112562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642"/>
        <v>-0.61187499999999995</v>
      </c>
      <c r="E8261" s="8">
        <v>-0.61187499999999995</v>
      </c>
      <c r="F8261" s="4">
        <f t="shared" si="643"/>
        <v>0</v>
      </c>
      <c r="G8261" s="4">
        <f t="shared" si="644"/>
        <v>0</v>
      </c>
      <c r="H8261" s="8">
        <f t="shared" si="645"/>
        <v>0</v>
      </c>
      <c r="J8261" s="8">
        <v>70436.399999999994</v>
      </c>
      <c r="K8261" s="8">
        <f t="shared" si="646"/>
        <v>70436.399999999994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642"/>
        <v>-0.61187499999999995</v>
      </c>
      <c r="E8262" s="8">
        <v>-0.61187499999999995</v>
      </c>
      <c r="F8262" s="4">
        <f t="shared" si="643"/>
        <v>0</v>
      </c>
      <c r="G8262" s="4">
        <f t="shared" si="644"/>
        <v>0</v>
      </c>
      <c r="H8262" s="8">
        <f t="shared" si="645"/>
        <v>0</v>
      </c>
      <c r="J8262" s="8">
        <v>-924.71500000000003</v>
      </c>
      <c r="K8262" s="8">
        <f t="shared" si="646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642"/>
        <v>-0.61187499999999995</v>
      </c>
      <c r="E8263" s="8">
        <v>-0.61187499999999995</v>
      </c>
      <c r="F8263" s="4">
        <f t="shared" si="643"/>
        <v>0</v>
      </c>
      <c r="G8263" s="4">
        <f t="shared" si="644"/>
        <v>0</v>
      </c>
      <c r="H8263" s="8">
        <f t="shared" si="645"/>
        <v>0</v>
      </c>
      <c r="J8263" s="8">
        <v>-611.875</v>
      </c>
      <c r="K8263" s="8">
        <f t="shared" si="646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642"/>
        <v>-0.61187499999999995</v>
      </c>
      <c r="E8264" s="8">
        <v>-0.61187499999999995</v>
      </c>
      <c r="F8264" s="4">
        <f t="shared" si="643"/>
        <v>0</v>
      </c>
      <c r="G8264" s="4">
        <f t="shared" si="644"/>
        <v>0</v>
      </c>
      <c r="H8264" s="8">
        <f t="shared" si="645"/>
        <v>0</v>
      </c>
      <c r="J8264" s="8">
        <v>-611.875</v>
      </c>
      <c r="K8264" s="8">
        <f t="shared" si="646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647">C8265/1000</f>
        <v>-0.61187499999999995</v>
      </c>
      <c r="E8265" s="8">
        <v>-0.61187499999999995</v>
      </c>
      <c r="F8265" s="4">
        <f t="shared" ref="F8265:F8328" si="648">(E8265- D8265)</f>
        <v>0</v>
      </c>
      <c r="G8265" s="4">
        <f t="shared" ref="G8265:G8328" si="649">ABS(F8265)</f>
        <v>0</v>
      </c>
      <c r="H8265" s="8">
        <f t="shared" ref="H8265:H8328" si="650">(G8265^2)</f>
        <v>0</v>
      </c>
      <c r="J8265" s="8">
        <v>-611.875</v>
      </c>
      <c r="K8265" s="8">
        <f t="shared" si="646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647"/>
        <v>-0.61187499999999995</v>
      </c>
      <c r="E8266" s="8">
        <v>-0.61187499999999995</v>
      </c>
      <c r="F8266" s="4">
        <f t="shared" si="648"/>
        <v>0</v>
      </c>
      <c r="G8266" s="4">
        <f t="shared" si="649"/>
        <v>0</v>
      </c>
      <c r="H8266" s="8">
        <f t="shared" si="650"/>
        <v>0</v>
      </c>
      <c r="J8266" s="8">
        <v>-611.875</v>
      </c>
      <c r="K8266" s="8">
        <f t="shared" si="646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647"/>
        <v>-0.61187499999999995</v>
      </c>
      <c r="E8267" s="8">
        <v>-0.61187499999999995</v>
      </c>
      <c r="F8267" s="4">
        <f t="shared" si="648"/>
        <v>0</v>
      </c>
      <c r="G8267" s="4">
        <f t="shared" si="649"/>
        <v>0</v>
      </c>
      <c r="H8267" s="8">
        <f t="shared" si="650"/>
        <v>0</v>
      </c>
      <c r="J8267" s="8">
        <v>-611.875</v>
      </c>
      <c r="K8267" s="8">
        <f t="shared" si="646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647"/>
        <v>-0.61187499999999995</v>
      </c>
      <c r="E8268" s="8">
        <v>-0.61187499999999995</v>
      </c>
      <c r="F8268" s="4">
        <f t="shared" si="648"/>
        <v>0</v>
      </c>
      <c r="G8268" s="4">
        <f t="shared" si="649"/>
        <v>0</v>
      </c>
      <c r="H8268" s="8">
        <f t="shared" si="650"/>
        <v>0</v>
      </c>
      <c r="J8268" s="8">
        <v>-611.875</v>
      </c>
      <c r="K8268" s="8">
        <f t="shared" si="646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647"/>
        <v>-0.61187499999999995</v>
      </c>
      <c r="E8269" s="8">
        <v>-0.61187499999999995</v>
      </c>
      <c r="F8269" s="4">
        <f t="shared" si="648"/>
        <v>0</v>
      </c>
      <c r="G8269" s="4">
        <f t="shared" si="649"/>
        <v>0</v>
      </c>
      <c r="H8269" s="8">
        <f t="shared" si="650"/>
        <v>0</v>
      </c>
      <c r="J8269" s="8">
        <v>-611.875</v>
      </c>
      <c r="K8269" s="8">
        <f t="shared" si="646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647"/>
        <v>-0.61187499999999995</v>
      </c>
      <c r="E8270" s="8">
        <v>-0.61187499999999995</v>
      </c>
      <c r="F8270" s="4">
        <f t="shared" si="648"/>
        <v>0</v>
      </c>
      <c r="G8270" s="4">
        <f t="shared" si="649"/>
        <v>0</v>
      </c>
      <c r="H8270" s="8">
        <f t="shared" si="650"/>
        <v>0</v>
      </c>
      <c r="J8270" s="8">
        <v>-611.875</v>
      </c>
      <c r="K8270" s="8">
        <f t="shared" si="646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647"/>
        <v>-1.0669200000000001</v>
      </c>
      <c r="E8271" s="8">
        <v>-1.0669150000000001</v>
      </c>
      <c r="F8271" s="4">
        <f t="shared" si="648"/>
        <v>5.000000000032756E-6</v>
      </c>
      <c r="G8271" s="4">
        <f t="shared" si="649"/>
        <v>5.000000000032756E-6</v>
      </c>
      <c r="H8271" s="8">
        <f t="shared" si="650"/>
        <v>2.5000000000327561E-11</v>
      </c>
      <c r="J8271" s="8">
        <v>-611.875</v>
      </c>
      <c r="K8271" s="8">
        <f t="shared" si="646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647"/>
        <v>-1.0669200000000001</v>
      </c>
      <c r="E8272" s="8">
        <v>-1.0669150000000001</v>
      </c>
      <c r="F8272" s="4">
        <f t="shared" si="648"/>
        <v>5.000000000032756E-6</v>
      </c>
      <c r="G8272" s="4">
        <f t="shared" si="649"/>
        <v>5.000000000032756E-6</v>
      </c>
      <c r="H8272" s="8">
        <f t="shared" si="650"/>
        <v>2.5000000000327561E-11</v>
      </c>
      <c r="J8272" s="8">
        <v>-611.875</v>
      </c>
      <c r="K8272" s="8">
        <f t="shared" si="646"/>
        <v>-611.875</v>
      </c>
    </row>
    <row r="8273" spans="1:11" x14ac:dyDescent="0.25">
      <c r="A8273" s="8">
        <v>8265</v>
      </c>
      <c r="B8273" s="8">
        <v>8</v>
      </c>
      <c r="C8273" s="8">
        <v>21051</v>
      </c>
      <c r="D8273" s="8">
        <f t="shared" si="647"/>
        <v>21.050999999999998</v>
      </c>
      <c r="E8273" s="8">
        <v>20.046862000000001</v>
      </c>
      <c r="F8273" s="4">
        <f t="shared" si="648"/>
        <v>-1.0041379999999975</v>
      </c>
      <c r="G8273" s="4">
        <f t="shared" si="649"/>
        <v>1.0041379999999975</v>
      </c>
      <c r="H8273" s="8">
        <f t="shared" si="650"/>
        <v>1.0082931230439951</v>
      </c>
      <c r="J8273" s="8">
        <v>-611.875</v>
      </c>
      <c r="K8273" s="8">
        <f t="shared" si="646"/>
        <v>-611.875</v>
      </c>
    </row>
    <row r="8274" spans="1:11" x14ac:dyDescent="0.25">
      <c r="A8274" s="8">
        <v>8266</v>
      </c>
      <c r="B8274" s="8">
        <v>9</v>
      </c>
      <c r="C8274" s="8">
        <v>114129</v>
      </c>
      <c r="D8274" s="8">
        <f t="shared" si="647"/>
        <v>114.129</v>
      </c>
      <c r="E8274" s="8">
        <v>114.504379</v>
      </c>
      <c r="F8274" s="4">
        <f t="shared" si="648"/>
        <v>0.37537899999999524</v>
      </c>
      <c r="G8274" s="4">
        <f t="shared" si="649"/>
        <v>0.37537899999999524</v>
      </c>
      <c r="H8274" s="8">
        <f t="shared" si="650"/>
        <v>0.14090939364099642</v>
      </c>
      <c r="J8274" s="8">
        <v>-611.875</v>
      </c>
      <c r="K8274" s="8">
        <f t="shared" si="646"/>
        <v>-611.875</v>
      </c>
    </row>
    <row r="8275" spans="1:11" x14ac:dyDescent="0.25">
      <c r="A8275" s="8">
        <v>8267</v>
      </c>
      <c r="B8275" s="8">
        <v>10</v>
      </c>
      <c r="C8275" s="8">
        <v>114297</v>
      </c>
      <c r="D8275" s="8">
        <f t="shared" si="647"/>
        <v>114.297</v>
      </c>
      <c r="E8275" s="8">
        <v>113.66788</v>
      </c>
      <c r="F8275" s="4">
        <f t="shared" si="648"/>
        <v>-0.62912000000000035</v>
      </c>
      <c r="G8275" s="4">
        <f t="shared" si="649"/>
        <v>0.62912000000000035</v>
      </c>
      <c r="H8275" s="8">
        <f t="shared" si="650"/>
        <v>0.39579197440000041</v>
      </c>
      <c r="J8275" s="8">
        <v>-611.875</v>
      </c>
      <c r="K8275" s="8">
        <f t="shared" si="646"/>
        <v>-611.875</v>
      </c>
    </row>
    <row r="8276" spans="1:11" x14ac:dyDescent="0.25">
      <c r="A8276" s="8">
        <v>8268</v>
      </c>
      <c r="B8276" s="8">
        <v>11</v>
      </c>
      <c r="C8276" s="8">
        <v>113782</v>
      </c>
      <c r="D8276" s="8">
        <f t="shared" si="647"/>
        <v>113.782</v>
      </c>
      <c r="E8276" s="8">
        <v>113.622758</v>
      </c>
      <c r="F8276" s="4">
        <f t="shared" si="648"/>
        <v>-0.15924199999999189</v>
      </c>
      <c r="G8276" s="4">
        <f t="shared" si="649"/>
        <v>0.15924199999999189</v>
      </c>
      <c r="H8276" s="8">
        <f t="shared" si="650"/>
        <v>2.5358014563997416E-2</v>
      </c>
      <c r="J8276" s="8">
        <v>-1066.92</v>
      </c>
      <c r="K8276" s="8">
        <f t="shared" si="646"/>
        <v>-1066.92</v>
      </c>
    </row>
    <row r="8277" spans="1:11" x14ac:dyDescent="0.25">
      <c r="A8277" s="8">
        <v>8269</v>
      </c>
      <c r="B8277" s="8">
        <v>12</v>
      </c>
      <c r="C8277" s="8">
        <v>112978</v>
      </c>
      <c r="D8277" s="8">
        <f t="shared" si="647"/>
        <v>112.97799999999999</v>
      </c>
      <c r="E8277" s="8">
        <v>113.077822</v>
      </c>
      <c r="F8277" s="4">
        <f t="shared" si="648"/>
        <v>9.9822000000003186E-2</v>
      </c>
      <c r="G8277" s="4">
        <f t="shared" si="649"/>
        <v>9.9822000000003186E-2</v>
      </c>
      <c r="H8277" s="8">
        <f t="shared" si="650"/>
        <v>9.9644316840006367E-3</v>
      </c>
      <c r="J8277" s="8">
        <v>-1066.92</v>
      </c>
      <c r="K8277" s="8">
        <f t="shared" si="646"/>
        <v>-1066.92</v>
      </c>
    </row>
    <row r="8278" spans="1:11" x14ac:dyDescent="0.25">
      <c r="A8278" s="8">
        <v>8270</v>
      </c>
      <c r="B8278" s="8">
        <v>13</v>
      </c>
      <c r="C8278" s="8">
        <v>108348</v>
      </c>
      <c r="D8278" s="8">
        <f t="shared" si="647"/>
        <v>108.348</v>
      </c>
      <c r="E8278" s="8">
        <v>109.913028</v>
      </c>
      <c r="F8278" s="4">
        <f t="shared" si="648"/>
        <v>1.5650279999999981</v>
      </c>
      <c r="G8278" s="4">
        <f t="shared" si="649"/>
        <v>1.5650279999999981</v>
      </c>
      <c r="H8278" s="8">
        <f t="shared" si="650"/>
        <v>2.4493126407839938</v>
      </c>
      <c r="J8278" s="8">
        <v>-1999.12</v>
      </c>
      <c r="K8278" s="8">
        <f t="shared" si="646"/>
        <v>-1999.12</v>
      </c>
    </row>
    <row r="8279" spans="1:11" x14ac:dyDescent="0.25">
      <c r="A8279" s="8">
        <v>8271</v>
      </c>
      <c r="B8279" s="8">
        <v>14</v>
      </c>
      <c r="C8279" s="8">
        <v>68008.800000000003</v>
      </c>
      <c r="D8279" s="8">
        <f t="shared" si="647"/>
        <v>68.008800000000008</v>
      </c>
      <c r="E8279" s="8">
        <v>69.870239999999995</v>
      </c>
      <c r="F8279" s="4">
        <f t="shared" si="648"/>
        <v>1.8614399999999875</v>
      </c>
      <c r="G8279" s="4">
        <f t="shared" si="649"/>
        <v>1.8614399999999875</v>
      </c>
      <c r="H8279" s="8">
        <f t="shared" si="650"/>
        <v>3.4649588735999535</v>
      </c>
      <c r="J8279" s="8">
        <v>64308.6</v>
      </c>
      <c r="K8279" s="8">
        <f t="shared" si="646"/>
        <v>64308.6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647"/>
        <v>-0.92471500000000006</v>
      </c>
      <c r="E8280" s="8">
        <v>-0.92471499999999995</v>
      </c>
      <c r="F8280" s="4">
        <f t="shared" si="648"/>
        <v>1.1102230246251565E-16</v>
      </c>
      <c r="G8280" s="4">
        <f t="shared" si="649"/>
        <v>1.1102230246251565E-16</v>
      </c>
      <c r="H8280" s="8">
        <f t="shared" si="650"/>
        <v>1.2325951644078309E-32</v>
      </c>
      <c r="J8280" s="8">
        <v>114256</v>
      </c>
      <c r="K8280" s="8">
        <f t="shared" si="646"/>
        <v>114256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647"/>
        <v>-0.92471500000000006</v>
      </c>
      <c r="E8281" s="8">
        <v>-0.92471499999999995</v>
      </c>
      <c r="F8281" s="4">
        <f t="shared" si="648"/>
        <v>1.1102230246251565E-16</v>
      </c>
      <c r="G8281" s="4">
        <f t="shared" si="649"/>
        <v>1.1102230246251565E-16</v>
      </c>
      <c r="H8281" s="8">
        <f t="shared" si="650"/>
        <v>1.2325951644078309E-32</v>
      </c>
      <c r="J8281" s="8">
        <v>114601</v>
      </c>
      <c r="K8281" s="8">
        <f t="shared" si="646"/>
        <v>114601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647"/>
        <v>-0.61187499999999995</v>
      </c>
      <c r="E8282" s="8">
        <v>-0.61187499999999995</v>
      </c>
      <c r="F8282" s="4">
        <f t="shared" si="648"/>
        <v>0</v>
      </c>
      <c r="G8282" s="4">
        <f t="shared" si="649"/>
        <v>0</v>
      </c>
      <c r="H8282" s="8">
        <f t="shared" si="650"/>
        <v>0</v>
      </c>
      <c r="J8282" s="8">
        <v>113734</v>
      </c>
      <c r="K8282" s="8">
        <f t="shared" si="646"/>
        <v>113734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647"/>
        <v>-0.61187499999999995</v>
      </c>
      <c r="E8283" s="8">
        <v>-0.61187499999999995</v>
      </c>
      <c r="F8283" s="4">
        <f t="shared" si="648"/>
        <v>0</v>
      </c>
      <c r="G8283" s="4">
        <f t="shared" si="649"/>
        <v>0</v>
      </c>
      <c r="H8283" s="8">
        <f t="shared" si="650"/>
        <v>0</v>
      </c>
      <c r="J8283" s="8">
        <v>113175</v>
      </c>
      <c r="K8283" s="8">
        <f t="shared" si="646"/>
        <v>113175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647"/>
        <v>-0.61187499999999995</v>
      </c>
      <c r="E8284" s="8">
        <v>-0.61187499999999995</v>
      </c>
      <c r="F8284" s="4">
        <f t="shared" si="648"/>
        <v>0</v>
      </c>
      <c r="G8284" s="4">
        <f t="shared" si="649"/>
        <v>0</v>
      </c>
      <c r="H8284" s="8">
        <f t="shared" si="650"/>
        <v>0</v>
      </c>
      <c r="J8284" s="8">
        <v>113213</v>
      </c>
      <c r="K8284" s="8">
        <f t="shared" si="646"/>
        <v>113213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647"/>
        <v>-0.61187499999999995</v>
      </c>
      <c r="E8285" s="8">
        <v>-0.61187499999999995</v>
      </c>
      <c r="F8285" s="4">
        <f t="shared" si="648"/>
        <v>0</v>
      </c>
      <c r="G8285" s="4">
        <f t="shared" si="649"/>
        <v>0</v>
      </c>
      <c r="H8285" s="8">
        <f t="shared" si="650"/>
        <v>0</v>
      </c>
      <c r="J8285" s="8">
        <v>54104.800000000003</v>
      </c>
      <c r="K8285" s="8">
        <f t="shared" si="646"/>
        <v>54104.800000000003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647"/>
        <v>-0.61187499999999995</v>
      </c>
      <c r="E8286" s="8">
        <v>-0.61187499999999995</v>
      </c>
      <c r="F8286" s="4">
        <f t="shared" si="648"/>
        <v>0</v>
      </c>
      <c r="G8286" s="4">
        <f t="shared" si="649"/>
        <v>0</v>
      </c>
      <c r="H8286" s="8">
        <f t="shared" si="650"/>
        <v>0</v>
      </c>
      <c r="J8286" s="8">
        <v>-924.71500000000003</v>
      </c>
      <c r="K8286" s="8">
        <f t="shared" si="646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647"/>
        <v>-0.61187499999999995</v>
      </c>
      <c r="E8287" s="8">
        <v>-0.61187499999999995</v>
      </c>
      <c r="F8287" s="4">
        <f t="shared" si="648"/>
        <v>0</v>
      </c>
      <c r="G8287" s="4">
        <f t="shared" si="649"/>
        <v>0</v>
      </c>
      <c r="H8287" s="8">
        <f t="shared" si="650"/>
        <v>0</v>
      </c>
      <c r="J8287" s="8">
        <v>-611.875</v>
      </c>
      <c r="K8287" s="8">
        <f t="shared" si="646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647"/>
        <v>-0.61187499999999995</v>
      </c>
      <c r="E8288" s="8">
        <v>-0.61187499999999995</v>
      </c>
      <c r="F8288" s="4">
        <f t="shared" si="648"/>
        <v>0</v>
      </c>
      <c r="G8288" s="4">
        <f t="shared" si="649"/>
        <v>0</v>
      </c>
      <c r="H8288" s="8">
        <f t="shared" si="650"/>
        <v>0</v>
      </c>
      <c r="J8288" s="8">
        <v>-611.875</v>
      </c>
      <c r="K8288" s="8">
        <f t="shared" si="646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647"/>
        <v>-0.61187499999999995</v>
      </c>
      <c r="E8289" s="8">
        <v>-0.61187499999999995</v>
      </c>
      <c r="F8289" s="4">
        <f t="shared" si="648"/>
        <v>0</v>
      </c>
      <c r="G8289" s="4">
        <f t="shared" si="649"/>
        <v>0</v>
      </c>
      <c r="H8289" s="8">
        <f t="shared" si="650"/>
        <v>0</v>
      </c>
      <c r="J8289" s="8">
        <v>-611.875</v>
      </c>
      <c r="K8289" s="8">
        <f t="shared" si="646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647"/>
        <v>-0.61187499999999995</v>
      </c>
      <c r="E8290" s="8">
        <v>-0.61187499999999995</v>
      </c>
      <c r="F8290" s="4">
        <f t="shared" si="648"/>
        <v>0</v>
      </c>
      <c r="G8290" s="4">
        <f t="shared" si="649"/>
        <v>0</v>
      </c>
      <c r="H8290" s="8">
        <f t="shared" si="650"/>
        <v>0</v>
      </c>
      <c r="J8290" s="8">
        <v>-611.875</v>
      </c>
      <c r="K8290" s="8">
        <f t="shared" si="646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647"/>
        <v>-0.61187499999999995</v>
      </c>
      <c r="E8291" s="8">
        <v>-0.61187499999999995</v>
      </c>
      <c r="F8291" s="4">
        <f t="shared" si="648"/>
        <v>0</v>
      </c>
      <c r="G8291" s="4">
        <f t="shared" si="649"/>
        <v>0</v>
      </c>
      <c r="H8291" s="8">
        <f t="shared" si="650"/>
        <v>0</v>
      </c>
      <c r="J8291" s="8">
        <v>-611.875</v>
      </c>
      <c r="K8291" s="8">
        <f t="shared" si="646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647"/>
        <v>-0.61187499999999995</v>
      </c>
      <c r="E8292" s="8">
        <v>-0.61187499999999995</v>
      </c>
      <c r="F8292" s="4">
        <f t="shared" si="648"/>
        <v>0</v>
      </c>
      <c r="G8292" s="4">
        <f t="shared" si="649"/>
        <v>0</v>
      </c>
      <c r="H8292" s="8">
        <f t="shared" si="650"/>
        <v>0</v>
      </c>
      <c r="J8292" s="8">
        <v>-611.875</v>
      </c>
      <c r="K8292" s="8">
        <f t="shared" si="646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647"/>
        <v>-0.61187499999999995</v>
      </c>
      <c r="E8293" s="8">
        <v>-0.61187499999999995</v>
      </c>
      <c r="F8293" s="4">
        <f t="shared" si="648"/>
        <v>0</v>
      </c>
      <c r="G8293" s="4">
        <f t="shared" si="649"/>
        <v>0</v>
      </c>
      <c r="H8293" s="8">
        <f t="shared" si="650"/>
        <v>0</v>
      </c>
      <c r="J8293" s="8">
        <v>-611.875</v>
      </c>
      <c r="K8293" s="8">
        <f t="shared" si="646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647"/>
        <v>-0.61187499999999995</v>
      </c>
      <c r="E8294" s="8">
        <v>-0.61187499999999995</v>
      </c>
      <c r="F8294" s="4">
        <f t="shared" si="648"/>
        <v>0</v>
      </c>
      <c r="G8294" s="4">
        <f t="shared" si="649"/>
        <v>0</v>
      </c>
      <c r="H8294" s="8">
        <f t="shared" si="650"/>
        <v>0</v>
      </c>
      <c r="J8294" s="8">
        <v>-611.875</v>
      </c>
      <c r="K8294" s="8">
        <f t="shared" si="646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647"/>
        <v>-1.0669200000000001</v>
      </c>
      <c r="E8295" s="8">
        <v>-1.0669150000000001</v>
      </c>
      <c r="F8295" s="4">
        <f t="shared" si="648"/>
        <v>5.000000000032756E-6</v>
      </c>
      <c r="G8295" s="4">
        <f t="shared" si="649"/>
        <v>5.000000000032756E-6</v>
      </c>
      <c r="H8295" s="8">
        <f t="shared" si="650"/>
        <v>2.5000000000327561E-11</v>
      </c>
      <c r="J8295" s="8">
        <v>-611.875</v>
      </c>
      <c r="K8295" s="8">
        <f t="shared" si="646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647"/>
        <v>-1.0669200000000001</v>
      </c>
      <c r="E8296" s="8">
        <v>-1.0669150000000001</v>
      </c>
      <c r="F8296" s="4">
        <f t="shared" si="648"/>
        <v>5.000000000032756E-6</v>
      </c>
      <c r="G8296" s="4">
        <f t="shared" si="649"/>
        <v>5.000000000032756E-6</v>
      </c>
      <c r="H8296" s="8">
        <f t="shared" si="650"/>
        <v>2.5000000000327561E-11</v>
      </c>
      <c r="J8296" s="8">
        <v>-611.875</v>
      </c>
      <c r="K8296" s="8">
        <f t="shared" si="646"/>
        <v>-611.875</v>
      </c>
    </row>
    <row r="8297" spans="1:11" x14ac:dyDescent="0.25">
      <c r="A8297" s="8">
        <v>8289</v>
      </c>
      <c r="B8297" s="8">
        <v>8</v>
      </c>
      <c r="C8297" s="8">
        <v>13867.6</v>
      </c>
      <c r="D8297" s="8">
        <f t="shared" si="647"/>
        <v>13.867599999999999</v>
      </c>
      <c r="E8297" s="8">
        <v>13.031089</v>
      </c>
      <c r="F8297" s="4">
        <f t="shared" si="648"/>
        <v>-0.83651099999999978</v>
      </c>
      <c r="G8297" s="4">
        <f t="shared" si="649"/>
        <v>0.83651099999999978</v>
      </c>
      <c r="H8297" s="8">
        <f t="shared" si="650"/>
        <v>0.6997506531209996</v>
      </c>
      <c r="J8297" s="8">
        <v>-611.875</v>
      </c>
      <c r="K8297" s="8">
        <f t="shared" si="646"/>
        <v>-611.875</v>
      </c>
    </row>
    <row r="8298" spans="1:11" x14ac:dyDescent="0.25">
      <c r="A8298" s="8">
        <v>8290</v>
      </c>
      <c r="B8298" s="8">
        <v>9</v>
      </c>
      <c r="C8298" s="8">
        <v>113470</v>
      </c>
      <c r="D8298" s="8">
        <f t="shared" si="647"/>
        <v>113.47</v>
      </c>
      <c r="E8298" s="8">
        <v>113.808725</v>
      </c>
      <c r="F8298" s="4">
        <f t="shared" si="648"/>
        <v>0.33872499999999661</v>
      </c>
      <c r="G8298" s="4">
        <f t="shared" si="649"/>
        <v>0.33872499999999661</v>
      </c>
      <c r="H8298" s="8">
        <f t="shared" si="650"/>
        <v>0.1147346256249977</v>
      </c>
      <c r="J8298" s="8">
        <v>-611.875</v>
      </c>
      <c r="K8298" s="8">
        <f t="shared" si="646"/>
        <v>-611.875</v>
      </c>
    </row>
    <row r="8299" spans="1:11" x14ac:dyDescent="0.25">
      <c r="A8299" s="8">
        <v>8291</v>
      </c>
      <c r="B8299" s="8">
        <v>10</v>
      </c>
      <c r="C8299" s="8">
        <v>113340</v>
      </c>
      <c r="D8299" s="8">
        <f t="shared" si="647"/>
        <v>113.34</v>
      </c>
      <c r="E8299" s="8">
        <v>113.573894</v>
      </c>
      <c r="F8299" s="4">
        <f t="shared" si="648"/>
        <v>0.23389399999999227</v>
      </c>
      <c r="G8299" s="4">
        <f t="shared" si="649"/>
        <v>0.23389399999999227</v>
      </c>
      <c r="H8299" s="8">
        <f t="shared" si="650"/>
        <v>5.4706403235996383E-2</v>
      </c>
      <c r="J8299" s="8">
        <v>-611.875</v>
      </c>
      <c r="K8299" s="8">
        <f t="shared" si="646"/>
        <v>-611.875</v>
      </c>
    </row>
    <row r="8300" spans="1:11" x14ac:dyDescent="0.25">
      <c r="A8300" s="8">
        <v>8292</v>
      </c>
      <c r="B8300" s="8">
        <v>11</v>
      </c>
      <c r="C8300" s="8">
        <v>112878</v>
      </c>
      <c r="D8300" s="8">
        <f t="shared" si="647"/>
        <v>112.878</v>
      </c>
      <c r="E8300" s="8">
        <v>113.428481</v>
      </c>
      <c r="F8300" s="4">
        <f t="shared" si="648"/>
        <v>0.55048100000000488</v>
      </c>
      <c r="G8300" s="4">
        <f t="shared" si="649"/>
        <v>0.55048100000000488</v>
      </c>
      <c r="H8300" s="8">
        <f t="shared" si="650"/>
        <v>0.30302933136100535</v>
      </c>
      <c r="J8300" s="8">
        <v>-1066.92</v>
      </c>
      <c r="K8300" s="8">
        <f t="shared" ref="K8300:K8363" si="651">J8300</f>
        <v>-1066.92</v>
      </c>
    </row>
    <row r="8301" spans="1:11" x14ac:dyDescent="0.25">
      <c r="A8301" s="8">
        <v>8293</v>
      </c>
      <c r="B8301" s="8">
        <v>12</v>
      </c>
      <c r="C8301" s="8">
        <v>112203</v>
      </c>
      <c r="D8301" s="8">
        <f t="shared" si="647"/>
        <v>112.203</v>
      </c>
      <c r="E8301" s="8">
        <v>112.722122</v>
      </c>
      <c r="F8301" s="4">
        <f t="shared" si="648"/>
        <v>0.51912199999999586</v>
      </c>
      <c r="G8301" s="4">
        <f t="shared" si="649"/>
        <v>0.51912199999999586</v>
      </c>
      <c r="H8301" s="8">
        <f t="shared" si="650"/>
        <v>0.26948765088399573</v>
      </c>
      <c r="J8301" s="8">
        <v>-1066.92</v>
      </c>
      <c r="K8301" s="8">
        <f t="shared" si="651"/>
        <v>-1066.92</v>
      </c>
    </row>
    <row r="8302" spans="1:11" x14ac:dyDescent="0.25">
      <c r="A8302" s="8">
        <v>8294</v>
      </c>
      <c r="B8302" s="8">
        <v>13</v>
      </c>
      <c r="C8302" s="8">
        <v>111783</v>
      </c>
      <c r="D8302" s="8">
        <f t="shared" si="647"/>
        <v>111.783</v>
      </c>
      <c r="E8302" s="8">
        <v>112.264365</v>
      </c>
      <c r="F8302" s="4">
        <f t="shared" si="648"/>
        <v>0.48136499999999671</v>
      </c>
      <c r="G8302" s="4">
        <f t="shared" si="649"/>
        <v>0.48136499999999671</v>
      </c>
      <c r="H8302" s="8">
        <f t="shared" si="650"/>
        <v>0.23171226322499683</v>
      </c>
      <c r="J8302" s="8">
        <v>20277.400000000001</v>
      </c>
      <c r="K8302" s="8">
        <f t="shared" si="651"/>
        <v>20277.400000000001</v>
      </c>
    </row>
    <row r="8303" spans="1:11" x14ac:dyDescent="0.25">
      <c r="A8303" s="8">
        <v>8295</v>
      </c>
      <c r="B8303" s="8">
        <v>14</v>
      </c>
      <c r="C8303" s="8">
        <v>108211</v>
      </c>
      <c r="D8303" s="8">
        <f t="shared" si="647"/>
        <v>108.211</v>
      </c>
      <c r="E8303" s="8">
        <v>110.97309</v>
      </c>
      <c r="F8303" s="4">
        <f t="shared" si="648"/>
        <v>2.7620900000000006</v>
      </c>
      <c r="G8303" s="4">
        <f t="shared" si="649"/>
        <v>2.7620900000000006</v>
      </c>
      <c r="H8303" s="8">
        <f t="shared" si="650"/>
        <v>7.629141168100003</v>
      </c>
      <c r="J8303" s="8">
        <v>114365</v>
      </c>
      <c r="K8303" s="8">
        <f t="shared" si="651"/>
        <v>114365</v>
      </c>
    </row>
    <row r="8304" spans="1:11" x14ac:dyDescent="0.25">
      <c r="A8304" s="8">
        <v>8296</v>
      </c>
      <c r="B8304" s="8">
        <v>15</v>
      </c>
      <c r="C8304" s="8">
        <v>51883.4</v>
      </c>
      <c r="D8304" s="8">
        <f t="shared" si="647"/>
        <v>51.883400000000002</v>
      </c>
      <c r="E8304" s="8">
        <v>54.049698999999997</v>
      </c>
      <c r="F8304" s="4">
        <f t="shared" si="648"/>
        <v>2.1662989999999951</v>
      </c>
      <c r="G8304" s="4">
        <f t="shared" si="649"/>
        <v>2.1662989999999951</v>
      </c>
      <c r="H8304" s="8">
        <f t="shared" si="650"/>
        <v>4.6928513574009791</v>
      </c>
      <c r="J8304" s="8">
        <v>114371</v>
      </c>
      <c r="K8304" s="8">
        <f t="shared" si="651"/>
        <v>114371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647"/>
        <v>-0.92471500000000006</v>
      </c>
      <c r="E8305" s="8">
        <v>-0.92471499999999995</v>
      </c>
      <c r="F8305" s="4">
        <f t="shared" si="648"/>
        <v>1.1102230246251565E-16</v>
      </c>
      <c r="G8305" s="4">
        <f t="shared" si="649"/>
        <v>1.1102230246251565E-16</v>
      </c>
      <c r="H8305" s="8">
        <f t="shared" si="650"/>
        <v>1.2325951644078309E-32</v>
      </c>
      <c r="J8305" s="8">
        <v>114109</v>
      </c>
      <c r="K8305" s="8">
        <f t="shared" si="651"/>
        <v>114109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647"/>
        <v>-0.61187499999999995</v>
      </c>
      <c r="E8306" s="8">
        <v>-0.61187499999999995</v>
      </c>
      <c r="F8306" s="4">
        <f t="shared" si="648"/>
        <v>0</v>
      </c>
      <c r="G8306" s="4">
        <f t="shared" si="649"/>
        <v>0</v>
      </c>
      <c r="H8306" s="8">
        <f t="shared" si="650"/>
        <v>0</v>
      </c>
      <c r="J8306" s="8">
        <v>112918</v>
      </c>
      <c r="K8306" s="8">
        <f t="shared" si="651"/>
        <v>112918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647"/>
        <v>-0.61187499999999995</v>
      </c>
      <c r="E8307" s="8">
        <v>-0.61187499999999995</v>
      </c>
      <c r="F8307" s="4">
        <f t="shared" si="648"/>
        <v>0</v>
      </c>
      <c r="G8307" s="4">
        <f t="shared" si="649"/>
        <v>0</v>
      </c>
      <c r="H8307" s="8">
        <f t="shared" si="650"/>
        <v>0</v>
      </c>
      <c r="J8307" s="8">
        <v>109793</v>
      </c>
      <c r="K8307" s="8">
        <f t="shared" si="651"/>
        <v>109793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647"/>
        <v>-0.61187499999999995</v>
      </c>
      <c r="E8308" s="8">
        <v>-0.61187499999999995</v>
      </c>
      <c r="F8308" s="4">
        <f t="shared" si="648"/>
        <v>0</v>
      </c>
      <c r="G8308" s="4">
        <f t="shared" si="649"/>
        <v>0</v>
      </c>
      <c r="H8308" s="8">
        <f t="shared" si="650"/>
        <v>0</v>
      </c>
      <c r="J8308" s="8">
        <v>69612.100000000006</v>
      </c>
      <c r="K8308" s="8">
        <f t="shared" si="651"/>
        <v>69612.100000000006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647"/>
        <v>-0.61187499999999995</v>
      </c>
      <c r="E8309" s="8">
        <v>-0.61187499999999995</v>
      </c>
      <c r="F8309" s="4">
        <f t="shared" si="648"/>
        <v>0</v>
      </c>
      <c r="G8309" s="4">
        <f t="shared" si="649"/>
        <v>0</v>
      </c>
      <c r="H8309" s="8">
        <f t="shared" si="650"/>
        <v>0</v>
      </c>
      <c r="J8309" s="8">
        <v>-924.71500000000003</v>
      </c>
      <c r="K8309" s="8">
        <f t="shared" si="65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647"/>
        <v>-0.61187499999999995</v>
      </c>
      <c r="E8310" s="8">
        <v>-0.61187499999999995</v>
      </c>
      <c r="F8310" s="4">
        <f t="shared" si="648"/>
        <v>0</v>
      </c>
      <c r="G8310" s="4">
        <f t="shared" si="649"/>
        <v>0</v>
      </c>
      <c r="H8310" s="8">
        <f t="shared" si="650"/>
        <v>0</v>
      </c>
      <c r="J8310" s="8">
        <v>-924.71500000000003</v>
      </c>
      <c r="K8310" s="8">
        <f t="shared" si="65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647"/>
        <v>-0.61187499999999995</v>
      </c>
      <c r="E8311" s="8">
        <v>-0.61187499999999995</v>
      </c>
      <c r="F8311" s="4">
        <f t="shared" si="648"/>
        <v>0</v>
      </c>
      <c r="G8311" s="4">
        <f t="shared" si="649"/>
        <v>0</v>
      </c>
      <c r="H8311" s="8">
        <f t="shared" si="650"/>
        <v>0</v>
      </c>
      <c r="J8311" s="8">
        <v>-611.875</v>
      </c>
      <c r="K8311" s="8">
        <f t="shared" si="65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647"/>
        <v>-0.61187499999999995</v>
      </c>
      <c r="E8312" s="8">
        <v>-0.61187499999999995</v>
      </c>
      <c r="F8312" s="4">
        <f t="shared" si="648"/>
        <v>0</v>
      </c>
      <c r="G8312" s="4">
        <f t="shared" si="649"/>
        <v>0</v>
      </c>
      <c r="H8312" s="8">
        <f t="shared" si="650"/>
        <v>0</v>
      </c>
      <c r="J8312" s="8">
        <v>-611.875</v>
      </c>
      <c r="K8312" s="8">
        <f t="shared" si="65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647"/>
        <v>-0.61187499999999995</v>
      </c>
      <c r="E8313" s="8">
        <v>-0.61187499999999995</v>
      </c>
      <c r="F8313" s="4">
        <f t="shared" si="648"/>
        <v>0</v>
      </c>
      <c r="G8313" s="4">
        <f t="shared" si="649"/>
        <v>0</v>
      </c>
      <c r="H8313" s="8">
        <f t="shared" si="650"/>
        <v>0</v>
      </c>
      <c r="J8313" s="8">
        <v>-611.875</v>
      </c>
      <c r="K8313" s="8">
        <f t="shared" si="65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647"/>
        <v>-0.61187499999999995</v>
      </c>
      <c r="E8314" s="8">
        <v>-0.61187499999999995</v>
      </c>
      <c r="F8314" s="4">
        <f t="shared" si="648"/>
        <v>0</v>
      </c>
      <c r="G8314" s="4">
        <f t="shared" si="649"/>
        <v>0</v>
      </c>
      <c r="H8314" s="8">
        <f t="shared" si="650"/>
        <v>0</v>
      </c>
      <c r="J8314" s="8">
        <v>-611.875</v>
      </c>
      <c r="K8314" s="8">
        <f t="shared" si="65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647"/>
        <v>-0.61187499999999995</v>
      </c>
      <c r="E8315" s="8">
        <v>-0.61187499999999995</v>
      </c>
      <c r="F8315" s="4">
        <f t="shared" si="648"/>
        <v>0</v>
      </c>
      <c r="G8315" s="4">
        <f t="shared" si="649"/>
        <v>0</v>
      </c>
      <c r="H8315" s="8">
        <f t="shared" si="650"/>
        <v>0</v>
      </c>
      <c r="J8315" s="8">
        <v>-611.875</v>
      </c>
      <c r="K8315" s="8">
        <f t="shared" si="65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647"/>
        <v>-0.61187499999999995</v>
      </c>
      <c r="E8316" s="8">
        <v>-0.61187499999999995</v>
      </c>
      <c r="F8316" s="4">
        <f t="shared" si="648"/>
        <v>0</v>
      </c>
      <c r="G8316" s="4">
        <f t="shared" si="649"/>
        <v>0</v>
      </c>
      <c r="H8316" s="8">
        <f t="shared" si="650"/>
        <v>0</v>
      </c>
      <c r="J8316" s="8">
        <v>-611.875</v>
      </c>
      <c r="K8316" s="8">
        <f t="shared" si="65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647"/>
        <v>-0.61187499999999995</v>
      </c>
      <c r="E8317" s="8">
        <v>-0.61187499999999995</v>
      </c>
      <c r="F8317" s="4">
        <f t="shared" si="648"/>
        <v>0</v>
      </c>
      <c r="G8317" s="4">
        <f t="shared" si="649"/>
        <v>0</v>
      </c>
      <c r="H8317" s="8">
        <f t="shared" si="650"/>
        <v>0</v>
      </c>
      <c r="J8317" s="8">
        <v>-611.875</v>
      </c>
      <c r="K8317" s="8">
        <f t="shared" si="65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647"/>
        <v>-0.61187499999999995</v>
      </c>
      <c r="E8318" s="8">
        <v>-0.61187499999999995</v>
      </c>
      <c r="F8318" s="4">
        <f t="shared" si="648"/>
        <v>0</v>
      </c>
      <c r="G8318" s="4">
        <f t="shared" si="649"/>
        <v>0</v>
      </c>
      <c r="H8318" s="8">
        <f t="shared" si="650"/>
        <v>0</v>
      </c>
      <c r="J8318" s="8">
        <v>-611.875</v>
      </c>
      <c r="K8318" s="8">
        <f t="shared" si="65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647"/>
        <v>-1.0669200000000001</v>
      </c>
      <c r="E8319" s="8">
        <v>-1.0669150000000001</v>
      </c>
      <c r="F8319" s="4">
        <f t="shared" si="648"/>
        <v>5.000000000032756E-6</v>
      </c>
      <c r="G8319" s="4">
        <f t="shared" si="649"/>
        <v>5.000000000032756E-6</v>
      </c>
      <c r="H8319" s="8">
        <f t="shared" si="650"/>
        <v>2.5000000000327561E-11</v>
      </c>
      <c r="J8319" s="8">
        <v>-611.875</v>
      </c>
      <c r="K8319" s="8">
        <f t="shared" si="65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647"/>
        <v>-1.0669200000000001</v>
      </c>
      <c r="E8320" s="8">
        <v>-1.0669150000000001</v>
      </c>
      <c r="F8320" s="4">
        <f t="shared" si="648"/>
        <v>5.000000000032756E-6</v>
      </c>
      <c r="G8320" s="4">
        <f t="shared" si="649"/>
        <v>5.000000000032756E-6</v>
      </c>
      <c r="H8320" s="8">
        <f t="shared" si="650"/>
        <v>2.5000000000327561E-11</v>
      </c>
      <c r="J8320" s="8">
        <v>-611.875</v>
      </c>
      <c r="K8320" s="8">
        <f t="shared" si="651"/>
        <v>-611.875</v>
      </c>
    </row>
    <row r="8321" spans="1:11" x14ac:dyDescent="0.25">
      <c r="A8321" s="8">
        <v>8313</v>
      </c>
      <c r="B8321" s="8">
        <v>8</v>
      </c>
      <c r="C8321" s="8">
        <v>7422.57</v>
      </c>
      <c r="D8321" s="8">
        <f t="shared" si="647"/>
        <v>7.4225699999999994</v>
      </c>
      <c r="E8321" s="8">
        <v>6.630242</v>
      </c>
      <c r="F8321" s="4">
        <f t="shared" si="648"/>
        <v>-0.79232799999999948</v>
      </c>
      <c r="G8321" s="4">
        <f t="shared" si="649"/>
        <v>0.79232799999999948</v>
      </c>
      <c r="H8321" s="8">
        <f t="shared" si="650"/>
        <v>0.62778365958399918</v>
      </c>
      <c r="J8321" s="8">
        <v>-611.875</v>
      </c>
      <c r="K8321" s="8">
        <f t="shared" si="651"/>
        <v>-611.875</v>
      </c>
    </row>
    <row r="8322" spans="1:11" x14ac:dyDescent="0.25">
      <c r="A8322" s="8">
        <v>8314</v>
      </c>
      <c r="B8322" s="8">
        <v>9</v>
      </c>
      <c r="C8322" s="8">
        <v>113878</v>
      </c>
      <c r="D8322" s="8">
        <f t="shared" si="647"/>
        <v>113.878</v>
      </c>
      <c r="E8322" s="8">
        <v>113.537192</v>
      </c>
      <c r="F8322" s="4">
        <f t="shared" si="648"/>
        <v>-0.34080799999999556</v>
      </c>
      <c r="G8322" s="4">
        <f t="shared" si="649"/>
        <v>0.34080799999999556</v>
      </c>
      <c r="H8322" s="8">
        <f t="shared" si="650"/>
        <v>0.11615009286399697</v>
      </c>
      <c r="J8322" s="8">
        <v>-611.875</v>
      </c>
      <c r="K8322" s="8">
        <f t="shared" si="651"/>
        <v>-611.875</v>
      </c>
    </row>
    <row r="8323" spans="1:11" x14ac:dyDescent="0.25">
      <c r="A8323" s="8">
        <v>8315</v>
      </c>
      <c r="B8323" s="8">
        <v>10</v>
      </c>
      <c r="C8323" s="8">
        <v>112916</v>
      </c>
      <c r="D8323" s="8">
        <f t="shared" si="647"/>
        <v>112.916</v>
      </c>
      <c r="E8323" s="8">
        <v>113.148493</v>
      </c>
      <c r="F8323" s="4">
        <f t="shared" si="648"/>
        <v>0.23249300000000517</v>
      </c>
      <c r="G8323" s="4">
        <f t="shared" si="649"/>
        <v>0.23249300000000517</v>
      </c>
      <c r="H8323" s="8">
        <f t="shared" si="650"/>
        <v>5.4052995049002406E-2</v>
      </c>
      <c r="J8323" s="8">
        <v>-611.875</v>
      </c>
      <c r="K8323" s="8">
        <f t="shared" si="651"/>
        <v>-611.875</v>
      </c>
    </row>
    <row r="8324" spans="1:11" x14ac:dyDescent="0.25">
      <c r="A8324" s="8">
        <v>8316</v>
      </c>
      <c r="B8324" s="8">
        <v>11</v>
      </c>
      <c r="C8324" s="8">
        <v>112500</v>
      </c>
      <c r="D8324" s="8">
        <f t="shared" si="647"/>
        <v>112.5</v>
      </c>
      <c r="E8324" s="8">
        <v>112.901112</v>
      </c>
      <c r="F8324" s="4">
        <f t="shared" si="648"/>
        <v>0.40111199999999769</v>
      </c>
      <c r="G8324" s="4">
        <f t="shared" si="649"/>
        <v>0.40111199999999769</v>
      </c>
      <c r="H8324" s="8">
        <f t="shared" si="650"/>
        <v>0.16089083654399816</v>
      </c>
      <c r="J8324" s="8">
        <v>-1066.92</v>
      </c>
      <c r="K8324" s="8">
        <f t="shared" si="651"/>
        <v>-1066.92</v>
      </c>
    </row>
    <row r="8325" spans="1:11" x14ac:dyDescent="0.25">
      <c r="A8325" s="8">
        <v>8317</v>
      </c>
      <c r="B8325" s="8">
        <v>12</v>
      </c>
      <c r="C8325" s="8">
        <v>112071</v>
      </c>
      <c r="D8325" s="8">
        <f t="shared" si="647"/>
        <v>112.071</v>
      </c>
      <c r="E8325" s="8">
        <v>112.230137</v>
      </c>
      <c r="F8325" s="4">
        <f t="shared" si="648"/>
        <v>0.15913700000000119</v>
      </c>
      <c r="G8325" s="4">
        <f t="shared" si="649"/>
        <v>0.15913700000000119</v>
      </c>
      <c r="H8325" s="8">
        <f t="shared" si="650"/>
        <v>2.5324584769000381E-2</v>
      </c>
      <c r="J8325" s="8">
        <v>-1066.92</v>
      </c>
      <c r="K8325" s="8">
        <f t="shared" si="651"/>
        <v>-1066.92</v>
      </c>
    </row>
    <row r="8326" spans="1:11" x14ac:dyDescent="0.25">
      <c r="A8326" s="8">
        <v>8318</v>
      </c>
      <c r="B8326" s="8">
        <v>13</v>
      </c>
      <c r="C8326" s="8">
        <v>111873</v>
      </c>
      <c r="D8326" s="8">
        <f t="shared" si="647"/>
        <v>111.873</v>
      </c>
      <c r="E8326" s="8">
        <v>112.30934499999999</v>
      </c>
      <c r="F8326" s="4">
        <f t="shared" si="648"/>
        <v>0.43634499999998866</v>
      </c>
      <c r="G8326" s="4">
        <f t="shared" si="649"/>
        <v>0.43634499999998866</v>
      </c>
      <c r="H8326" s="8">
        <f t="shared" si="650"/>
        <v>0.1903969590249901</v>
      </c>
      <c r="J8326" s="8">
        <v>13184.5</v>
      </c>
      <c r="K8326" s="8">
        <f t="shared" si="651"/>
        <v>13184.5</v>
      </c>
    </row>
    <row r="8327" spans="1:11" x14ac:dyDescent="0.25">
      <c r="A8327" s="8">
        <v>8319</v>
      </c>
      <c r="B8327" s="8">
        <v>14</v>
      </c>
      <c r="C8327" s="8">
        <v>111784</v>
      </c>
      <c r="D8327" s="8">
        <f t="shared" si="647"/>
        <v>111.78400000000001</v>
      </c>
      <c r="E8327" s="8">
        <v>112.579911</v>
      </c>
      <c r="F8327" s="4">
        <f t="shared" si="648"/>
        <v>0.7959109999999896</v>
      </c>
      <c r="G8327" s="4">
        <f t="shared" si="649"/>
        <v>0.7959109999999896</v>
      </c>
      <c r="H8327" s="8">
        <f t="shared" si="650"/>
        <v>0.63347431992098346</v>
      </c>
      <c r="J8327" s="8">
        <v>113678</v>
      </c>
      <c r="K8327" s="8">
        <f t="shared" si="651"/>
        <v>113678</v>
      </c>
    </row>
    <row r="8328" spans="1:11" x14ac:dyDescent="0.25">
      <c r="A8328" s="8">
        <v>8320</v>
      </c>
      <c r="B8328" s="8">
        <v>15</v>
      </c>
      <c r="C8328" s="8">
        <v>53556.6</v>
      </c>
      <c r="D8328" s="8">
        <f t="shared" si="647"/>
        <v>53.556599999999996</v>
      </c>
      <c r="E8328" s="8">
        <v>55.960897000000003</v>
      </c>
      <c r="F8328" s="4">
        <f t="shared" si="648"/>
        <v>2.4042970000000068</v>
      </c>
      <c r="G8328" s="4">
        <f t="shared" si="649"/>
        <v>2.4042970000000068</v>
      </c>
      <c r="H8328" s="8">
        <f t="shared" si="650"/>
        <v>5.7806440642090324</v>
      </c>
      <c r="J8328" s="8">
        <v>113406</v>
      </c>
      <c r="K8328" s="8">
        <f t="shared" si="651"/>
        <v>113406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652">C8329/1000</f>
        <v>-0.92471500000000006</v>
      </c>
      <c r="E8329" s="8">
        <v>-0.92471499999999995</v>
      </c>
      <c r="F8329" s="4">
        <f t="shared" ref="F8329:F8392" si="653">(E8329- D8329)</f>
        <v>1.1102230246251565E-16</v>
      </c>
      <c r="G8329" s="4">
        <f t="shared" ref="G8329:G8392" si="654">ABS(F8329)</f>
        <v>1.1102230246251565E-16</v>
      </c>
      <c r="H8329" s="8">
        <f t="shared" ref="H8329:H8392" si="655">(G8329^2)</f>
        <v>1.2325951644078309E-32</v>
      </c>
      <c r="J8329" s="8">
        <v>113256</v>
      </c>
      <c r="K8329" s="8">
        <f t="shared" si="651"/>
        <v>113256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652"/>
        <v>-0.61187499999999995</v>
      </c>
      <c r="E8330" s="8">
        <v>-0.61187499999999995</v>
      </c>
      <c r="F8330" s="4">
        <f t="shared" si="653"/>
        <v>0</v>
      </c>
      <c r="G8330" s="4">
        <f t="shared" si="654"/>
        <v>0</v>
      </c>
      <c r="H8330" s="8">
        <f t="shared" si="655"/>
        <v>0</v>
      </c>
      <c r="J8330" s="8">
        <v>112560</v>
      </c>
      <c r="K8330" s="8">
        <f t="shared" si="651"/>
        <v>112560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652"/>
        <v>-0.61187499999999995</v>
      </c>
      <c r="E8331" s="8">
        <v>-0.61187499999999995</v>
      </c>
      <c r="F8331" s="4">
        <f t="shared" si="653"/>
        <v>0</v>
      </c>
      <c r="G8331" s="4">
        <f t="shared" si="654"/>
        <v>0</v>
      </c>
      <c r="H8331" s="8">
        <f t="shared" si="655"/>
        <v>0</v>
      </c>
      <c r="J8331" s="8">
        <v>112143</v>
      </c>
      <c r="K8331" s="8">
        <f t="shared" si="651"/>
        <v>112143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652"/>
        <v>-0.61187499999999995</v>
      </c>
      <c r="E8332" s="8">
        <v>-0.61187499999999995</v>
      </c>
      <c r="F8332" s="4">
        <f t="shared" si="653"/>
        <v>0</v>
      </c>
      <c r="G8332" s="4">
        <f t="shared" si="654"/>
        <v>0</v>
      </c>
      <c r="H8332" s="8">
        <f t="shared" si="655"/>
        <v>0</v>
      </c>
      <c r="J8332" s="8">
        <v>110894</v>
      </c>
      <c r="K8332" s="8">
        <f t="shared" si="651"/>
        <v>110894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652"/>
        <v>-0.61187499999999995</v>
      </c>
      <c r="E8333" s="8">
        <v>-0.61187499999999995</v>
      </c>
      <c r="F8333" s="4">
        <f t="shared" si="653"/>
        <v>0</v>
      </c>
      <c r="G8333" s="4">
        <f t="shared" si="654"/>
        <v>0</v>
      </c>
      <c r="H8333" s="8">
        <f t="shared" si="655"/>
        <v>0</v>
      </c>
      <c r="J8333" s="8">
        <v>53958</v>
      </c>
      <c r="K8333" s="8">
        <f t="shared" si="651"/>
        <v>53958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652"/>
        <v>-0.61187499999999995</v>
      </c>
      <c r="E8334" s="8">
        <v>-0.61187499999999995</v>
      </c>
      <c r="F8334" s="4">
        <f t="shared" si="653"/>
        <v>0</v>
      </c>
      <c r="G8334" s="4">
        <f t="shared" si="654"/>
        <v>0</v>
      </c>
      <c r="H8334" s="8">
        <f t="shared" si="655"/>
        <v>0</v>
      </c>
      <c r="J8334" s="8">
        <v>-924.71500000000003</v>
      </c>
      <c r="K8334" s="8">
        <f t="shared" si="65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652"/>
        <v>-0.61187499999999995</v>
      </c>
      <c r="E8335" s="8">
        <v>-0.61187499999999995</v>
      </c>
      <c r="F8335" s="4">
        <f t="shared" si="653"/>
        <v>0</v>
      </c>
      <c r="G8335" s="4">
        <f t="shared" si="654"/>
        <v>0</v>
      </c>
      <c r="H8335" s="8">
        <f t="shared" si="655"/>
        <v>0</v>
      </c>
      <c r="J8335" s="8">
        <v>-611.875</v>
      </c>
      <c r="K8335" s="8">
        <f t="shared" si="65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652"/>
        <v>-0.61187499999999995</v>
      </c>
      <c r="E8336" s="8">
        <v>-0.61187499999999995</v>
      </c>
      <c r="F8336" s="4">
        <f t="shared" si="653"/>
        <v>0</v>
      </c>
      <c r="G8336" s="4">
        <f t="shared" si="654"/>
        <v>0</v>
      </c>
      <c r="H8336" s="8">
        <f t="shared" si="655"/>
        <v>0</v>
      </c>
      <c r="J8336" s="8">
        <v>-611.875</v>
      </c>
      <c r="K8336" s="8">
        <f t="shared" si="65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652"/>
        <v>-0.61187499999999995</v>
      </c>
      <c r="E8337" s="8">
        <v>-0.61187499999999995</v>
      </c>
      <c r="F8337" s="4">
        <f t="shared" si="653"/>
        <v>0</v>
      </c>
      <c r="G8337" s="4">
        <f t="shared" si="654"/>
        <v>0</v>
      </c>
      <c r="H8337" s="8">
        <f t="shared" si="655"/>
        <v>0</v>
      </c>
      <c r="J8337" s="8">
        <v>-611.875</v>
      </c>
      <c r="K8337" s="8">
        <f t="shared" si="65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652"/>
        <v>-0.61187499999999995</v>
      </c>
      <c r="E8338" s="8">
        <v>-0.61187499999999995</v>
      </c>
      <c r="F8338" s="4">
        <f t="shared" si="653"/>
        <v>0</v>
      </c>
      <c r="G8338" s="4">
        <f t="shared" si="654"/>
        <v>0</v>
      </c>
      <c r="H8338" s="8">
        <f t="shared" si="655"/>
        <v>0</v>
      </c>
      <c r="J8338" s="8">
        <v>-611.875</v>
      </c>
      <c r="K8338" s="8">
        <f t="shared" si="65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652"/>
        <v>-0.61187499999999995</v>
      </c>
      <c r="E8339" s="8">
        <v>-0.61187499999999995</v>
      </c>
      <c r="F8339" s="4">
        <f t="shared" si="653"/>
        <v>0</v>
      </c>
      <c r="G8339" s="4">
        <f t="shared" si="654"/>
        <v>0</v>
      </c>
      <c r="H8339" s="8">
        <f t="shared" si="655"/>
        <v>0</v>
      </c>
      <c r="J8339" s="8">
        <v>-611.875</v>
      </c>
      <c r="K8339" s="8">
        <f t="shared" si="65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652"/>
        <v>-0.61187499999999995</v>
      </c>
      <c r="E8340" s="8">
        <v>-0.61187499999999995</v>
      </c>
      <c r="F8340" s="4">
        <f t="shared" si="653"/>
        <v>0</v>
      </c>
      <c r="G8340" s="4">
        <f t="shared" si="654"/>
        <v>0</v>
      </c>
      <c r="H8340" s="8">
        <f t="shared" si="655"/>
        <v>0</v>
      </c>
      <c r="J8340" s="8">
        <v>-611.875</v>
      </c>
      <c r="K8340" s="8">
        <f t="shared" si="65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652"/>
        <v>-0.61187499999999995</v>
      </c>
      <c r="E8341" s="8">
        <v>-0.61187499999999995</v>
      </c>
      <c r="F8341" s="4">
        <f t="shared" si="653"/>
        <v>0</v>
      </c>
      <c r="G8341" s="4">
        <f t="shared" si="654"/>
        <v>0</v>
      </c>
      <c r="H8341" s="8">
        <f t="shared" si="655"/>
        <v>0</v>
      </c>
      <c r="J8341" s="8">
        <v>-611.875</v>
      </c>
      <c r="K8341" s="8">
        <f t="shared" si="65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652"/>
        <v>-0.61187499999999995</v>
      </c>
      <c r="E8342" s="8">
        <v>-0.61187499999999995</v>
      </c>
      <c r="F8342" s="4">
        <f t="shared" si="653"/>
        <v>0</v>
      </c>
      <c r="G8342" s="4">
        <f t="shared" si="654"/>
        <v>0</v>
      </c>
      <c r="H8342" s="8">
        <f t="shared" si="655"/>
        <v>0</v>
      </c>
      <c r="J8342" s="8">
        <v>-611.875</v>
      </c>
      <c r="K8342" s="8">
        <f t="shared" si="65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652"/>
        <v>-1.0669200000000001</v>
      </c>
      <c r="E8343" s="8">
        <v>-1.0669150000000001</v>
      </c>
      <c r="F8343" s="4">
        <f t="shared" si="653"/>
        <v>5.000000000032756E-6</v>
      </c>
      <c r="G8343" s="4">
        <f t="shared" si="654"/>
        <v>5.000000000032756E-6</v>
      </c>
      <c r="H8343" s="8">
        <f t="shared" si="655"/>
        <v>2.5000000000327561E-11</v>
      </c>
      <c r="J8343" s="8">
        <v>-611.875</v>
      </c>
      <c r="K8343" s="8">
        <f t="shared" si="65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652"/>
        <v>-1.0669200000000001</v>
      </c>
      <c r="E8344" s="8">
        <v>-1.0669150000000001</v>
      </c>
      <c r="F8344" s="4">
        <f t="shared" si="653"/>
        <v>5.000000000032756E-6</v>
      </c>
      <c r="G8344" s="4">
        <f t="shared" si="654"/>
        <v>5.000000000032756E-6</v>
      </c>
      <c r="H8344" s="8">
        <f t="shared" si="655"/>
        <v>2.5000000000327561E-11</v>
      </c>
      <c r="J8344" s="8">
        <v>-611.875</v>
      </c>
      <c r="K8344" s="8">
        <f t="shared" si="651"/>
        <v>-611.875</v>
      </c>
    </row>
    <row r="8345" spans="1:11" x14ac:dyDescent="0.25">
      <c r="A8345" s="8">
        <v>8337</v>
      </c>
      <c r="B8345" s="8">
        <v>8</v>
      </c>
      <c r="C8345" s="8">
        <v>25193</v>
      </c>
      <c r="D8345" s="8">
        <f t="shared" si="652"/>
        <v>25.193000000000001</v>
      </c>
      <c r="E8345" s="8">
        <v>24.341387999999998</v>
      </c>
      <c r="F8345" s="4">
        <f t="shared" si="653"/>
        <v>-0.85161200000000292</v>
      </c>
      <c r="G8345" s="4">
        <f t="shared" si="654"/>
        <v>0.85161200000000292</v>
      </c>
      <c r="H8345" s="8">
        <f t="shared" si="655"/>
        <v>0.72524299854400498</v>
      </c>
      <c r="J8345" s="8">
        <v>-611.875</v>
      </c>
      <c r="K8345" s="8">
        <f t="shared" si="651"/>
        <v>-611.875</v>
      </c>
    </row>
    <row r="8346" spans="1:11" x14ac:dyDescent="0.25">
      <c r="A8346" s="8">
        <v>8338</v>
      </c>
      <c r="B8346" s="8">
        <v>9</v>
      </c>
      <c r="C8346" s="8">
        <v>114025</v>
      </c>
      <c r="D8346" s="8">
        <f t="shared" si="652"/>
        <v>114.02500000000001</v>
      </c>
      <c r="E8346" s="8">
        <v>114.37001100000001</v>
      </c>
      <c r="F8346" s="4">
        <f t="shared" si="653"/>
        <v>0.34501099999999951</v>
      </c>
      <c r="G8346" s="4">
        <f t="shared" si="654"/>
        <v>0.34501099999999951</v>
      </c>
      <c r="H8346" s="8">
        <f t="shared" si="655"/>
        <v>0.11903259012099966</v>
      </c>
      <c r="J8346" s="8">
        <v>-611.875</v>
      </c>
      <c r="K8346" s="8">
        <f t="shared" si="651"/>
        <v>-611.875</v>
      </c>
    </row>
    <row r="8347" spans="1:11" x14ac:dyDescent="0.25">
      <c r="A8347" s="8">
        <v>8339</v>
      </c>
      <c r="B8347" s="8">
        <v>10</v>
      </c>
      <c r="C8347" s="8">
        <v>114300</v>
      </c>
      <c r="D8347" s="8">
        <f t="shared" si="652"/>
        <v>114.3</v>
      </c>
      <c r="E8347" s="8">
        <v>113.686919</v>
      </c>
      <c r="F8347" s="4">
        <f t="shared" si="653"/>
        <v>-0.61308099999999399</v>
      </c>
      <c r="G8347" s="4">
        <f t="shared" si="654"/>
        <v>0.61308099999999399</v>
      </c>
      <c r="H8347" s="8">
        <f t="shared" si="655"/>
        <v>0.37586831256099262</v>
      </c>
      <c r="J8347" s="8">
        <v>-611.875</v>
      </c>
      <c r="K8347" s="8">
        <f t="shared" si="651"/>
        <v>-611.875</v>
      </c>
    </row>
    <row r="8348" spans="1:11" x14ac:dyDescent="0.25">
      <c r="A8348" s="8">
        <v>8340</v>
      </c>
      <c r="B8348" s="8">
        <v>11</v>
      </c>
      <c r="C8348" s="8">
        <v>113901</v>
      </c>
      <c r="D8348" s="8">
        <f t="shared" si="652"/>
        <v>113.901</v>
      </c>
      <c r="E8348" s="8">
        <v>113.535124</v>
      </c>
      <c r="F8348" s="4">
        <f t="shared" si="653"/>
        <v>-0.36587600000000009</v>
      </c>
      <c r="G8348" s="4">
        <f t="shared" si="654"/>
        <v>0.36587600000000009</v>
      </c>
      <c r="H8348" s="8">
        <f t="shared" si="655"/>
        <v>0.13386524737600006</v>
      </c>
      <c r="J8348" s="8">
        <v>-1066.92</v>
      </c>
      <c r="K8348" s="8">
        <f t="shared" si="651"/>
        <v>-1066.92</v>
      </c>
    </row>
    <row r="8349" spans="1:11" x14ac:dyDescent="0.25">
      <c r="A8349" s="8">
        <v>8341</v>
      </c>
      <c r="B8349" s="8">
        <v>12</v>
      </c>
      <c r="C8349" s="8">
        <v>112853</v>
      </c>
      <c r="D8349" s="8">
        <f t="shared" si="652"/>
        <v>112.85299999999999</v>
      </c>
      <c r="E8349" s="8">
        <v>113.00700500000001</v>
      </c>
      <c r="F8349" s="4">
        <f t="shared" si="653"/>
        <v>0.15400500000001216</v>
      </c>
      <c r="G8349" s="4">
        <f t="shared" si="654"/>
        <v>0.15400500000001216</v>
      </c>
      <c r="H8349" s="8">
        <f t="shared" si="655"/>
        <v>2.3717540025003744E-2</v>
      </c>
      <c r="J8349" s="8">
        <v>-1066.92</v>
      </c>
      <c r="K8349" s="8">
        <f t="shared" si="651"/>
        <v>-1066.92</v>
      </c>
    </row>
    <row r="8350" spans="1:11" x14ac:dyDescent="0.25">
      <c r="A8350" s="8">
        <v>8342</v>
      </c>
      <c r="B8350" s="8">
        <v>13</v>
      </c>
      <c r="C8350" s="8">
        <v>112482</v>
      </c>
      <c r="D8350" s="8">
        <f t="shared" si="652"/>
        <v>112.482</v>
      </c>
      <c r="E8350" s="8">
        <v>112.957095</v>
      </c>
      <c r="F8350" s="4">
        <f t="shared" si="653"/>
        <v>0.47509499999999605</v>
      </c>
      <c r="G8350" s="4">
        <f t="shared" si="654"/>
        <v>0.47509499999999605</v>
      </c>
      <c r="H8350" s="8">
        <f t="shared" si="655"/>
        <v>0.22571525902499626</v>
      </c>
      <c r="J8350" s="8">
        <v>6816.59</v>
      </c>
      <c r="K8350" s="8">
        <f t="shared" si="651"/>
        <v>6816.59</v>
      </c>
    </row>
    <row r="8351" spans="1:11" x14ac:dyDescent="0.25">
      <c r="A8351" s="8">
        <v>8343</v>
      </c>
      <c r="B8351" s="8">
        <v>14</v>
      </c>
      <c r="C8351" s="8">
        <v>82958.7</v>
      </c>
      <c r="D8351" s="8">
        <f t="shared" si="652"/>
        <v>82.958699999999993</v>
      </c>
      <c r="E8351" s="8">
        <v>85.207030000000003</v>
      </c>
      <c r="F8351" s="4">
        <f t="shared" si="653"/>
        <v>2.2483300000000099</v>
      </c>
      <c r="G8351" s="4">
        <f t="shared" si="654"/>
        <v>2.2483300000000099</v>
      </c>
      <c r="H8351" s="8">
        <f t="shared" si="655"/>
        <v>5.0549877889000445</v>
      </c>
      <c r="J8351" s="8">
        <v>114090</v>
      </c>
      <c r="K8351" s="8">
        <f t="shared" si="651"/>
        <v>114090</v>
      </c>
    </row>
    <row r="8352" spans="1:11" x14ac:dyDescent="0.25">
      <c r="A8352" s="8">
        <v>8344</v>
      </c>
      <c r="B8352" s="8">
        <v>15</v>
      </c>
      <c r="C8352" s="8">
        <v>32475</v>
      </c>
      <c r="D8352" s="8">
        <f t="shared" si="652"/>
        <v>32.475000000000001</v>
      </c>
      <c r="E8352" s="8">
        <v>33.716605000000001</v>
      </c>
      <c r="F8352" s="4">
        <f t="shared" si="653"/>
        <v>1.2416049999999998</v>
      </c>
      <c r="G8352" s="4">
        <f t="shared" si="654"/>
        <v>1.2416049999999998</v>
      </c>
      <c r="H8352" s="8">
        <f t="shared" si="655"/>
        <v>1.5415829760249997</v>
      </c>
      <c r="J8352" s="8">
        <v>112999</v>
      </c>
      <c r="K8352" s="8">
        <f t="shared" si="651"/>
        <v>112999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652"/>
        <v>-0.92471500000000006</v>
      </c>
      <c r="E8353" s="8">
        <v>-0.92471499999999995</v>
      </c>
      <c r="F8353" s="4">
        <f t="shared" si="653"/>
        <v>1.1102230246251565E-16</v>
      </c>
      <c r="G8353" s="4">
        <f t="shared" si="654"/>
        <v>1.1102230246251565E-16</v>
      </c>
      <c r="H8353" s="8">
        <f t="shared" si="655"/>
        <v>1.2325951644078309E-32</v>
      </c>
      <c r="J8353" s="8">
        <v>112754</v>
      </c>
      <c r="K8353" s="8">
        <f t="shared" si="651"/>
        <v>112754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652"/>
        <v>-0.61187499999999995</v>
      </c>
      <c r="E8354" s="8">
        <v>-0.61187499999999995</v>
      </c>
      <c r="F8354" s="4">
        <f t="shared" si="653"/>
        <v>0</v>
      </c>
      <c r="G8354" s="4">
        <f t="shared" si="654"/>
        <v>0</v>
      </c>
      <c r="H8354" s="8">
        <f t="shared" si="655"/>
        <v>0</v>
      </c>
      <c r="J8354" s="8">
        <v>112095</v>
      </c>
      <c r="K8354" s="8">
        <f t="shared" si="651"/>
        <v>112095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652"/>
        <v>-0.61187499999999995</v>
      </c>
      <c r="E8355" s="8">
        <v>-0.61187499999999995</v>
      </c>
      <c r="F8355" s="4">
        <f t="shared" si="653"/>
        <v>0</v>
      </c>
      <c r="G8355" s="4">
        <f t="shared" si="654"/>
        <v>0</v>
      </c>
      <c r="H8355" s="8">
        <f t="shared" si="655"/>
        <v>0</v>
      </c>
      <c r="J8355" s="8">
        <v>112210</v>
      </c>
      <c r="K8355" s="8">
        <f t="shared" si="651"/>
        <v>112210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652"/>
        <v>-0.61187499999999995</v>
      </c>
      <c r="E8356" s="8">
        <v>-0.61187499999999995</v>
      </c>
      <c r="F8356" s="4">
        <f t="shared" si="653"/>
        <v>0</v>
      </c>
      <c r="G8356" s="4">
        <f t="shared" si="654"/>
        <v>0</v>
      </c>
      <c r="H8356" s="8">
        <f t="shared" si="655"/>
        <v>0</v>
      </c>
      <c r="J8356" s="8">
        <v>112476</v>
      </c>
      <c r="K8356" s="8">
        <f t="shared" si="651"/>
        <v>112476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652"/>
        <v>-0.61187499999999995</v>
      </c>
      <c r="E8357" s="8">
        <v>-0.61187499999999995</v>
      </c>
      <c r="F8357" s="4">
        <f t="shared" si="653"/>
        <v>0</v>
      </c>
      <c r="G8357" s="4">
        <f t="shared" si="654"/>
        <v>0</v>
      </c>
      <c r="H8357" s="8">
        <f t="shared" si="655"/>
        <v>0</v>
      </c>
      <c r="J8357" s="8">
        <v>56130.8</v>
      </c>
      <c r="K8357" s="8">
        <f t="shared" si="651"/>
        <v>56130.8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652"/>
        <v>-0.61187499999999995</v>
      </c>
      <c r="E8358" s="8">
        <v>-0.61187499999999995</v>
      </c>
      <c r="F8358" s="4">
        <f t="shared" si="653"/>
        <v>0</v>
      </c>
      <c r="G8358" s="4">
        <f t="shared" si="654"/>
        <v>0</v>
      </c>
      <c r="H8358" s="8">
        <f t="shared" si="655"/>
        <v>0</v>
      </c>
      <c r="J8358" s="8">
        <v>-924.71500000000003</v>
      </c>
      <c r="K8358" s="8">
        <f t="shared" si="65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652"/>
        <v>-0.61187499999999995</v>
      </c>
      <c r="E8359" s="8">
        <v>-0.61187499999999995</v>
      </c>
      <c r="F8359" s="4">
        <f t="shared" si="653"/>
        <v>0</v>
      </c>
      <c r="G8359" s="4">
        <f t="shared" si="654"/>
        <v>0</v>
      </c>
      <c r="H8359" s="8">
        <f t="shared" si="655"/>
        <v>0</v>
      </c>
      <c r="J8359" s="8">
        <v>-611.875</v>
      </c>
      <c r="K8359" s="8">
        <f t="shared" si="65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652"/>
        <v>-0.61187499999999995</v>
      </c>
      <c r="E8360" s="8">
        <v>-0.61187499999999995</v>
      </c>
      <c r="F8360" s="4">
        <f t="shared" si="653"/>
        <v>0</v>
      </c>
      <c r="G8360" s="4">
        <f t="shared" si="654"/>
        <v>0</v>
      </c>
      <c r="H8360" s="8">
        <f t="shared" si="655"/>
        <v>0</v>
      </c>
      <c r="J8360" s="8">
        <v>-611.875</v>
      </c>
      <c r="K8360" s="8">
        <f t="shared" si="65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652"/>
        <v>-0.61187499999999995</v>
      </c>
      <c r="E8361" s="8">
        <v>-0.61187499999999995</v>
      </c>
      <c r="F8361" s="4">
        <f t="shared" si="653"/>
        <v>0</v>
      </c>
      <c r="G8361" s="4">
        <f t="shared" si="654"/>
        <v>0</v>
      </c>
      <c r="H8361" s="8">
        <f t="shared" si="655"/>
        <v>0</v>
      </c>
      <c r="J8361" s="8">
        <v>-611.875</v>
      </c>
      <c r="K8361" s="8">
        <f t="shared" si="65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652"/>
        <v>-0.61187499999999995</v>
      </c>
      <c r="E8362" s="8">
        <v>-0.61187499999999995</v>
      </c>
      <c r="F8362" s="4">
        <f t="shared" si="653"/>
        <v>0</v>
      </c>
      <c r="G8362" s="4">
        <f t="shared" si="654"/>
        <v>0</v>
      </c>
      <c r="H8362" s="8">
        <f t="shared" si="655"/>
        <v>0</v>
      </c>
      <c r="J8362" s="8">
        <v>-611.875</v>
      </c>
      <c r="K8362" s="8">
        <f t="shared" si="65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652"/>
        <v>-0.61187499999999995</v>
      </c>
      <c r="E8363" s="8">
        <v>-0.61187499999999995</v>
      </c>
      <c r="F8363" s="4">
        <f t="shared" si="653"/>
        <v>0</v>
      </c>
      <c r="G8363" s="4">
        <f t="shared" si="654"/>
        <v>0</v>
      </c>
      <c r="H8363" s="8">
        <f t="shared" si="655"/>
        <v>0</v>
      </c>
      <c r="J8363" s="8">
        <v>-611.875</v>
      </c>
      <c r="K8363" s="8">
        <f t="shared" si="65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652"/>
        <v>-0.61187499999999995</v>
      </c>
      <c r="E8364" s="8">
        <v>-0.61187499999999995</v>
      </c>
      <c r="F8364" s="4">
        <f t="shared" si="653"/>
        <v>0</v>
      </c>
      <c r="G8364" s="4">
        <f t="shared" si="654"/>
        <v>0</v>
      </c>
      <c r="H8364" s="8">
        <f t="shared" si="655"/>
        <v>0</v>
      </c>
      <c r="J8364" s="8">
        <v>-611.875</v>
      </c>
      <c r="K8364" s="8">
        <f t="shared" ref="K8364:K8427" si="656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652"/>
        <v>-0.61187499999999995</v>
      </c>
      <c r="E8365" s="8">
        <v>-0.61187499999999995</v>
      </c>
      <c r="F8365" s="4">
        <f t="shared" si="653"/>
        <v>0</v>
      </c>
      <c r="G8365" s="4">
        <f t="shared" si="654"/>
        <v>0</v>
      </c>
      <c r="H8365" s="8">
        <f t="shared" si="655"/>
        <v>0</v>
      </c>
      <c r="J8365" s="8">
        <v>-611.875</v>
      </c>
      <c r="K8365" s="8">
        <f t="shared" si="656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652"/>
        <v>-0.61187499999999995</v>
      </c>
      <c r="E8366" s="8">
        <v>-0.61187499999999995</v>
      </c>
      <c r="F8366" s="4">
        <f t="shared" si="653"/>
        <v>0</v>
      </c>
      <c r="G8366" s="4">
        <f t="shared" si="654"/>
        <v>0</v>
      </c>
      <c r="H8366" s="8">
        <f t="shared" si="655"/>
        <v>0</v>
      </c>
      <c r="J8366" s="8">
        <v>-611.875</v>
      </c>
      <c r="K8366" s="8">
        <f t="shared" si="656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652"/>
        <v>-1.0669200000000001</v>
      </c>
      <c r="E8367" s="8">
        <v>-1.0669150000000001</v>
      </c>
      <c r="F8367" s="4">
        <f t="shared" si="653"/>
        <v>5.000000000032756E-6</v>
      </c>
      <c r="G8367" s="4">
        <f t="shared" si="654"/>
        <v>5.000000000032756E-6</v>
      </c>
      <c r="H8367" s="8">
        <f t="shared" si="655"/>
        <v>2.5000000000327561E-11</v>
      </c>
      <c r="J8367" s="8">
        <v>-611.875</v>
      </c>
      <c r="K8367" s="8">
        <f t="shared" si="656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652"/>
        <v>-1.0669200000000001</v>
      </c>
      <c r="E8368" s="8">
        <v>-1.0669150000000001</v>
      </c>
      <c r="F8368" s="4">
        <f t="shared" si="653"/>
        <v>5.000000000032756E-6</v>
      </c>
      <c r="G8368" s="4">
        <f t="shared" si="654"/>
        <v>5.000000000032756E-6</v>
      </c>
      <c r="H8368" s="8">
        <f t="shared" si="655"/>
        <v>2.5000000000327561E-11</v>
      </c>
      <c r="J8368" s="8">
        <v>-611.875</v>
      </c>
      <c r="K8368" s="8">
        <f t="shared" si="656"/>
        <v>-611.875</v>
      </c>
    </row>
    <row r="8369" spans="1:11" x14ac:dyDescent="0.25">
      <c r="A8369" s="8">
        <v>8361</v>
      </c>
      <c r="B8369" s="8">
        <v>8</v>
      </c>
      <c r="C8369" s="8">
        <v>-1995.89</v>
      </c>
      <c r="D8369" s="8">
        <f t="shared" si="652"/>
        <v>-1.9958900000000002</v>
      </c>
      <c r="E8369" s="8">
        <v>-1.993868</v>
      </c>
      <c r="F8369" s="4">
        <f t="shared" si="653"/>
        <v>2.0220000000001903E-3</v>
      </c>
      <c r="G8369" s="4">
        <f t="shared" si="654"/>
        <v>2.0220000000001903E-3</v>
      </c>
      <c r="H8369" s="8">
        <f t="shared" si="655"/>
        <v>4.0884840000007694E-6</v>
      </c>
      <c r="J8369" s="8">
        <v>-611.875</v>
      </c>
      <c r="K8369" s="8">
        <f t="shared" si="656"/>
        <v>-611.875</v>
      </c>
    </row>
    <row r="8370" spans="1:11" x14ac:dyDescent="0.25">
      <c r="A8370" s="8">
        <v>8362</v>
      </c>
      <c r="B8370" s="8">
        <v>9</v>
      </c>
      <c r="C8370" s="8">
        <v>61168.7</v>
      </c>
      <c r="D8370" s="8">
        <f t="shared" si="652"/>
        <v>61.168699999999994</v>
      </c>
      <c r="E8370" s="8">
        <v>60.723449000000002</v>
      </c>
      <c r="F8370" s="4">
        <f t="shared" si="653"/>
        <v>-0.44525099999999185</v>
      </c>
      <c r="G8370" s="4">
        <f t="shared" si="654"/>
        <v>0.44525099999999185</v>
      </c>
      <c r="H8370" s="8">
        <f t="shared" si="655"/>
        <v>0.19824845300099275</v>
      </c>
      <c r="J8370" s="8">
        <v>-611.875</v>
      </c>
      <c r="K8370" s="8">
        <f t="shared" si="656"/>
        <v>-611.875</v>
      </c>
    </row>
    <row r="8371" spans="1:11" x14ac:dyDescent="0.25">
      <c r="A8371" s="8">
        <v>8363</v>
      </c>
      <c r="B8371" s="8">
        <v>10</v>
      </c>
      <c r="C8371" s="8">
        <v>104234</v>
      </c>
      <c r="D8371" s="8">
        <f t="shared" si="652"/>
        <v>104.23399999999999</v>
      </c>
      <c r="E8371" s="8">
        <v>103.123605</v>
      </c>
      <c r="F8371" s="4">
        <f t="shared" si="653"/>
        <v>-1.1103949999999969</v>
      </c>
      <c r="G8371" s="4">
        <f t="shared" si="654"/>
        <v>1.1103949999999969</v>
      </c>
      <c r="H8371" s="8">
        <f t="shared" si="655"/>
        <v>1.2329770560249931</v>
      </c>
      <c r="J8371" s="8">
        <v>-611.875</v>
      </c>
      <c r="K8371" s="8">
        <f t="shared" si="656"/>
        <v>-611.875</v>
      </c>
    </row>
    <row r="8372" spans="1:11" x14ac:dyDescent="0.25">
      <c r="A8372" s="8">
        <v>8364</v>
      </c>
      <c r="B8372" s="8">
        <v>11</v>
      </c>
      <c r="C8372" s="8">
        <v>113070</v>
      </c>
      <c r="D8372" s="8">
        <f t="shared" si="652"/>
        <v>113.07</v>
      </c>
      <c r="E8372" s="8">
        <v>113.642771</v>
      </c>
      <c r="F8372" s="4">
        <f t="shared" si="653"/>
        <v>0.57277100000000303</v>
      </c>
      <c r="G8372" s="4">
        <f t="shared" si="654"/>
        <v>0.57277100000000303</v>
      </c>
      <c r="H8372" s="8">
        <f t="shared" si="655"/>
        <v>0.32806661844100349</v>
      </c>
      <c r="J8372" s="8">
        <v>-1066.92</v>
      </c>
      <c r="K8372" s="8">
        <f t="shared" si="656"/>
        <v>-1066.92</v>
      </c>
    </row>
    <row r="8373" spans="1:11" x14ac:dyDescent="0.25">
      <c r="A8373" s="8">
        <v>8365</v>
      </c>
      <c r="B8373" s="8">
        <v>12</v>
      </c>
      <c r="C8373" s="8">
        <v>112271</v>
      </c>
      <c r="D8373" s="8">
        <f t="shared" si="652"/>
        <v>112.271</v>
      </c>
      <c r="E8373" s="8">
        <v>112.798773</v>
      </c>
      <c r="F8373" s="4">
        <f t="shared" si="653"/>
        <v>0.52777299999999627</v>
      </c>
      <c r="G8373" s="4">
        <f t="shared" si="654"/>
        <v>0.52777299999999627</v>
      </c>
      <c r="H8373" s="8">
        <f t="shared" si="655"/>
        <v>0.27854433952899604</v>
      </c>
      <c r="J8373" s="8">
        <v>-1066.92</v>
      </c>
      <c r="K8373" s="8">
        <f t="shared" si="656"/>
        <v>-1066.92</v>
      </c>
    </row>
    <row r="8374" spans="1:11" x14ac:dyDescent="0.25">
      <c r="A8374" s="8">
        <v>8366</v>
      </c>
      <c r="B8374" s="8">
        <v>13</v>
      </c>
      <c r="C8374" s="8">
        <v>89635</v>
      </c>
      <c r="D8374" s="8">
        <f t="shared" si="652"/>
        <v>89.635000000000005</v>
      </c>
      <c r="E8374" s="8">
        <v>91.211376000000001</v>
      </c>
      <c r="F8374" s="4">
        <f t="shared" si="653"/>
        <v>1.5763759999999962</v>
      </c>
      <c r="G8374" s="4">
        <f t="shared" si="654"/>
        <v>1.5763759999999962</v>
      </c>
      <c r="H8374" s="8">
        <f t="shared" si="655"/>
        <v>2.4849612933759881</v>
      </c>
      <c r="J8374" s="8">
        <v>24567.8</v>
      </c>
      <c r="K8374" s="8">
        <f t="shared" si="656"/>
        <v>24567.8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652"/>
        <v>-0.92471500000000006</v>
      </c>
      <c r="E8375" s="8">
        <v>-0.92471499999999995</v>
      </c>
      <c r="F8375" s="4">
        <f t="shared" si="653"/>
        <v>1.1102230246251565E-16</v>
      </c>
      <c r="G8375" s="4">
        <f t="shared" si="654"/>
        <v>1.1102230246251565E-16</v>
      </c>
      <c r="H8375" s="8">
        <f t="shared" si="655"/>
        <v>1.2325951644078309E-32</v>
      </c>
      <c r="J8375" s="8">
        <v>114233</v>
      </c>
      <c r="K8375" s="8">
        <f t="shared" si="656"/>
        <v>114233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652"/>
        <v>-0.92471500000000006</v>
      </c>
      <c r="E8376" s="8">
        <v>-0.92471499999999995</v>
      </c>
      <c r="F8376" s="4">
        <f t="shared" si="653"/>
        <v>1.1102230246251565E-16</v>
      </c>
      <c r="G8376" s="4">
        <f t="shared" si="654"/>
        <v>1.1102230246251565E-16</v>
      </c>
      <c r="H8376" s="8">
        <f t="shared" si="655"/>
        <v>1.2325951644078309E-32</v>
      </c>
      <c r="J8376" s="8">
        <v>114384</v>
      </c>
      <c r="K8376" s="8">
        <f t="shared" si="656"/>
        <v>114384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652"/>
        <v>-0.92471500000000006</v>
      </c>
      <c r="E8377" s="8">
        <v>-0.92471499999999995</v>
      </c>
      <c r="F8377" s="4">
        <f t="shared" si="653"/>
        <v>1.1102230246251565E-16</v>
      </c>
      <c r="G8377" s="4">
        <f t="shared" si="654"/>
        <v>1.1102230246251565E-16</v>
      </c>
      <c r="H8377" s="8">
        <f t="shared" si="655"/>
        <v>1.2325951644078309E-32</v>
      </c>
      <c r="J8377" s="8">
        <v>114016</v>
      </c>
      <c r="K8377" s="8">
        <f t="shared" si="656"/>
        <v>114016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652"/>
        <v>-0.61187499999999995</v>
      </c>
      <c r="E8378" s="8">
        <v>-0.61187499999999995</v>
      </c>
      <c r="F8378" s="4">
        <f t="shared" si="653"/>
        <v>0</v>
      </c>
      <c r="G8378" s="4">
        <f t="shared" si="654"/>
        <v>0</v>
      </c>
      <c r="H8378" s="8">
        <f t="shared" si="655"/>
        <v>0</v>
      </c>
      <c r="J8378" s="8">
        <v>112861</v>
      </c>
      <c r="K8378" s="8">
        <f t="shared" si="656"/>
        <v>112861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652"/>
        <v>-0.61187499999999995</v>
      </c>
      <c r="E8379" s="8">
        <v>-0.61187499999999995</v>
      </c>
      <c r="F8379" s="4">
        <f t="shared" si="653"/>
        <v>0</v>
      </c>
      <c r="G8379" s="4">
        <f t="shared" si="654"/>
        <v>0</v>
      </c>
      <c r="H8379" s="8">
        <f t="shared" si="655"/>
        <v>0</v>
      </c>
      <c r="J8379" s="8">
        <v>112815</v>
      </c>
      <c r="K8379" s="8">
        <f t="shared" si="656"/>
        <v>112815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652"/>
        <v>-0.61187499999999995</v>
      </c>
      <c r="E8380" s="8">
        <v>-0.61187499999999995</v>
      </c>
      <c r="F8380" s="4">
        <f t="shared" si="653"/>
        <v>0</v>
      </c>
      <c r="G8380" s="4">
        <f t="shared" si="654"/>
        <v>0</v>
      </c>
      <c r="H8380" s="8">
        <f t="shared" si="655"/>
        <v>0</v>
      </c>
      <c r="J8380" s="8">
        <v>85271.8</v>
      </c>
      <c r="K8380" s="8">
        <f t="shared" si="656"/>
        <v>85271.8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652"/>
        <v>-0.61187499999999995</v>
      </c>
      <c r="E8381" s="8">
        <v>-0.61187499999999995</v>
      </c>
      <c r="F8381" s="4">
        <f t="shared" si="653"/>
        <v>0</v>
      </c>
      <c r="G8381" s="4">
        <f t="shared" si="654"/>
        <v>0</v>
      </c>
      <c r="H8381" s="8">
        <f t="shared" si="655"/>
        <v>0</v>
      </c>
      <c r="J8381" s="8">
        <v>33524.199999999997</v>
      </c>
      <c r="K8381" s="8">
        <f t="shared" si="656"/>
        <v>33524.199999999997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652"/>
        <v>-0.61187499999999995</v>
      </c>
      <c r="E8382" s="8">
        <v>-0.61187499999999995</v>
      </c>
      <c r="F8382" s="4">
        <f t="shared" si="653"/>
        <v>0</v>
      </c>
      <c r="G8382" s="4">
        <f t="shared" si="654"/>
        <v>0</v>
      </c>
      <c r="H8382" s="8">
        <f t="shared" si="655"/>
        <v>0</v>
      </c>
      <c r="J8382" s="8">
        <v>-924.71500000000003</v>
      </c>
      <c r="K8382" s="8">
        <f t="shared" si="656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652"/>
        <v>-0.61187499999999995</v>
      </c>
      <c r="E8383" s="8">
        <v>-0.61187499999999995</v>
      </c>
      <c r="F8383" s="4">
        <f t="shared" si="653"/>
        <v>0</v>
      </c>
      <c r="G8383" s="4">
        <f t="shared" si="654"/>
        <v>0</v>
      </c>
      <c r="H8383" s="8">
        <f t="shared" si="655"/>
        <v>0</v>
      </c>
      <c r="J8383" s="8">
        <v>-611.875</v>
      </c>
      <c r="K8383" s="8">
        <f t="shared" si="656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652"/>
        <v>-0.61187499999999995</v>
      </c>
      <c r="E8384" s="8">
        <v>-0.61187499999999995</v>
      </c>
      <c r="F8384" s="4">
        <f t="shared" si="653"/>
        <v>0</v>
      </c>
      <c r="G8384" s="4">
        <f t="shared" si="654"/>
        <v>0</v>
      </c>
      <c r="H8384" s="8">
        <f t="shared" si="655"/>
        <v>0</v>
      </c>
      <c r="J8384" s="8">
        <v>-611.875</v>
      </c>
      <c r="K8384" s="8">
        <f t="shared" si="656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652"/>
        <v>-0.61187499999999995</v>
      </c>
      <c r="E8385" s="8">
        <v>-0.61187499999999995</v>
      </c>
      <c r="F8385" s="4">
        <f t="shared" si="653"/>
        <v>0</v>
      </c>
      <c r="G8385" s="4">
        <f t="shared" si="654"/>
        <v>0</v>
      </c>
      <c r="H8385" s="8">
        <f t="shared" si="655"/>
        <v>0</v>
      </c>
      <c r="J8385" s="8">
        <v>-611.875</v>
      </c>
      <c r="K8385" s="8">
        <f t="shared" si="656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652"/>
        <v>-0.61187499999999995</v>
      </c>
      <c r="E8386" s="8">
        <v>-0.61187499999999995</v>
      </c>
      <c r="F8386" s="4">
        <f t="shared" si="653"/>
        <v>0</v>
      </c>
      <c r="G8386" s="4">
        <f t="shared" si="654"/>
        <v>0</v>
      </c>
      <c r="H8386" s="8">
        <f t="shared" si="655"/>
        <v>0</v>
      </c>
      <c r="J8386" s="8">
        <v>-611.875</v>
      </c>
      <c r="K8386" s="8">
        <f t="shared" si="656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652"/>
        <v>-0.61187499999999995</v>
      </c>
      <c r="E8387" s="8">
        <v>-0.61187499999999995</v>
      </c>
      <c r="F8387" s="4">
        <f t="shared" si="653"/>
        <v>0</v>
      </c>
      <c r="G8387" s="4">
        <f t="shared" si="654"/>
        <v>0</v>
      </c>
      <c r="H8387" s="8">
        <f t="shared" si="655"/>
        <v>0</v>
      </c>
      <c r="J8387" s="8">
        <v>-611.875</v>
      </c>
      <c r="K8387" s="8">
        <f t="shared" si="656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652"/>
        <v>-0.61187499999999995</v>
      </c>
      <c r="E8388" s="8">
        <v>-0.61187499999999995</v>
      </c>
      <c r="F8388" s="4">
        <f t="shared" si="653"/>
        <v>0</v>
      </c>
      <c r="G8388" s="4">
        <f t="shared" si="654"/>
        <v>0</v>
      </c>
      <c r="H8388" s="8">
        <f t="shared" si="655"/>
        <v>0</v>
      </c>
      <c r="J8388" s="8">
        <v>-611.875</v>
      </c>
      <c r="K8388" s="8">
        <f t="shared" si="656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652"/>
        <v>-0.61187499999999995</v>
      </c>
      <c r="E8389" s="8">
        <v>-0.61187499999999995</v>
      </c>
      <c r="F8389" s="4">
        <f t="shared" si="653"/>
        <v>0</v>
      </c>
      <c r="G8389" s="4">
        <f t="shared" si="654"/>
        <v>0</v>
      </c>
      <c r="H8389" s="8">
        <f t="shared" si="655"/>
        <v>0</v>
      </c>
      <c r="J8389" s="8">
        <v>-611.875</v>
      </c>
      <c r="K8389" s="8">
        <f t="shared" si="656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652"/>
        <v>-0.61187499999999995</v>
      </c>
      <c r="E8390" s="8">
        <v>-0.61187499999999995</v>
      </c>
      <c r="F8390" s="4">
        <f t="shared" si="653"/>
        <v>0</v>
      </c>
      <c r="G8390" s="4">
        <f t="shared" si="654"/>
        <v>0</v>
      </c>
      <c r="H8390" s="8">
        <f t="shared" si="655"/>
        <v>0</v>
      </c>
      <c r="J8390" s="8">
        <v>-611.875</v>
      </c>
      <c r="K8390" s="8">
        <f t="shared" si="656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652"/>
        <v>-1.0669200000000001</v>
      </c>
      <c r="E8391" s="8">
        <v>-1.0669150000000001</v>
      </c>
      <c r="F8391" s="4">
        <f t="shared" si="653"/>
        <v>5.000000000032756E-6</v>
      </c>
      <c r="G8391" s="4">
        <f t="shared" si="654"/>
        <v>5.000000000032756E-6</v>
      </c>
      <c r="H8391" s="8">
        <f t="shared" si="655"/>
        <v>2.5000000000327561E-11</v>
      </c>
      <c r="J8391" s="8">
        <v>-611.875</v>
      </c>
      <c r="K8391" s="8">
        <f t="shared" si="656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652"/>
        <v>-1.0669200000000001</v>
      </c>
      <c r="E8392" s="8">
        <v>-1.0669150000000001</v>
      </c>
      <c r="F8392" s="4">
        <f t="shared" si="653"/>
        <v>5.000000000032756E-6</v>
      </c>
      <c r="G8392" s="4">
        <f t="shared" si="654"/>
        <v>5.000000000032756E-6</v>
      </c>
      <c r="H8392" s="8">
        <f t="shared" si="655"/>
        <v>2.5000000000327561E-11</v>
      </c>
      <c r="J8392" s="8">
        <v>-611.875</v>
      </c>
      <c r="K8392" s="8">
        <f t="shared" si="656"/>
        <v>-611.875</v>
      </c>
    </row>
    <row r="8393" spans="1:11" x14ac:dyDescent="0.25">
      <c r="A8393" s="8">
        <v>8385</v>
      </c>
      <c r="B8393" s="8">
        <v>8</v>
      </c>
      <c r="C8393" s="8">
        <v>17616.099999999999</v>
      </c>
      <c r="D8393" s="8">
        <f t="shared" ref="D8393:D8456" si="657">C8393/1000</f>
        <v>17.616099999999999</v>
      </c>
      <c r="E8393" s="8">
        <v>16.691129</v>
      </c>
      <c r="F8393" s="4">
        <f t="shared" ref="F8393:F8456" si="658">(E8393- D8393)</f>
        <v>-0.92497099999999932</v>
      </c>
      <c r="G8393" s="4">
        <f t="shared" ref="G8393:G8456" si="659">ABS(F8393)</f>
        <v>0.92497099999999932</v>
      </c>
      <c r="H8393" s="8">
        <f t="shared" ref="H8393:H8456" si="660">(G8393^2)</f>
        <v>0.85557135084099878</v>
      </c>
      <c r="J8393" s="8">
        <v>-611.875</v>
      </c>
      <c r="K8393" s="8">
        <f t="shared" si="656"/>
        <v>-611.875</v>
      </c>
    </row>
    <row r="8394" spans="1:11" x14ac:dyDescent="0.25">
      <c r="A8394" s="8">
        <v>8386</v>
      </c>
      <c r="B8394" s="8">
        <v>9</v>
      </c>
      <c r="C8394" s="8">
        <v>113621</v>
      </c>
      <c r="D8394" s="8">
        <f t="shared" si="657"/>
        <v>113.621</v>
      </c>
      <c r="E8394" s="8">
        <v>113.934495</v>
      </c>
      <c r="F8394" s="4">
        <f t="shared" si="658"/>
        <v>0.31349500000000319</v>
      </c>
      <c r="G8394" s="4">
        <f t="shared" si="659"/>
        <v>0.31349500000000319</v>
      </c>
      <c r="H8394" s="8">
        <f t="shared" si="660"/>
        <v>9.8279115025002001E-2</v>
      </c>
      <c r="J8394" s="8">
        <v>-611.875</v>
      </c>
      <c r="K8394" s="8">
        <f t="shared" si="656"/>
        <v>-611.875</v>
      </c>
    </row>
    <row r="8395" spans="1:11" x14ac:dyDescent="0.25">
      <c r="A8395" s="8">
        <v>8387</v>
      </c>
      <c r="B8395" s="8">
        <v>10</v>
      </c>
      <c r="C8395" s="8">
        <v>113042</v>
      </c>
      <c r="D8395" s="8">
        <f t="shared" si="657"/>
        <v>113.042</v>
      </c>
      <c r="E8395" s="8">
        <v>113.273471</v>
      </c>
      <c r="F8395" s="4">
        <f t="shared" si="658"/>
        <v>0.23147099999999909</v>
      </c>
      <c r="G8395" s="4">
        <f t="shared" si="659"/>
        <v>0.23147099999999909</v>
      </c>
      <c r="H8395" s="8">
        <f t="shared" si="660"/>
        <v>5.357882384099958E-2</v>
      </c>
      <c r="J8395" s="8">
        <v>-611.875</v>
      </c>
      <c r="K8395" s="8">
        <f t="shared" si="656"/>
        <v>-611.875</v>
      </c>
    </row>
    <row r="8396" spans="1:11" x14ac:dyDescent="0.25">
      <c r="A8396" s="8">
        <v>8388</v>
      </c>
      <c r="B8396" s="8">
        <v>11</v>
      </c>
      <c r="C8396" s="8">
        <v>112081</v>
      </c>
      <c r="D8396" s="8">
        <f t="shared" si="657"/>
        <v>112.081</v>
      </c>
      <c r="E8396" s="8">
        <v>112.328343</v>
      </c>
      <c r="F8396" s="4">
        <f t="shared" si="658"/>
        <v>0.24734300000000076</v>
      </c>
      <c r="G8396" s="4">
        <f t="shared" si="659"/>
        <v>0.24734300000000076</v>
      </c>
      <c r="H8396" s="8">
        <f t="shared" si="660"/>
        <v>6.1178559649000375E-2</v>
      </c>
      <c r="J8396" s="8">
        <v>-1066.92</v>
      </c>
      <c r="K8396" s="8">
        <f t="shared" si="656"/>
        <v>-1066.92</v>
      </c>
    </row>
    <row r="8397" spans="1:11" x14ac:dyDescent="0.25">
      <c r="A8397" s="8">
        <v>8389</v>
      </c>
      <c r="B8397" s="8">
        <v>12</v>
      </c>
      <c r="C8397" s="8">
        <v>111224</v>
      </c>
      <c r="D8397" s="8">
        <f t="shared" si="657"/>
        <v>111.224</v>
      </c>
      <c r="E8397" s="8">
        <v>111.337002</v>
      </c>
      <c r="F8397" s="4">
        <f t="shared" si="658"/>
        <v>0.1130019999999945</v>
      </c>
      <c r="G8397" s="4">
        <f t="shared" si="659"/>
        <v>0.1130019999999945</v>
      </c>
      <c r="H8397" s="8">
        <f t="shared" si="660"/>
        <v>1.2769452003998757E-2</v>
      </c>
      <c r="J8397" s="8">
        <v>-1066.92</v>
      </c>
      <c r="K8397" s="8">
        <f t="shared" si="656"/>
        <v>-1066.92</v>
      </c>
    </row>
    <row r="8398" spans="1:11" x14ac:dyDescent="0.25">
      <c r="A8398" s="8">
        <v>8390</v>
      </c>
      <c r="B8398" s="8">
        <v>13</v>
      </c>
      <c r="C8398" s="8">
        <v>110729</v>
      </c>
      <c r="D8398" s="8">
        <f t="shared" si="657"/>
        <v>110.729</v>
      </c>
      <c r="E8398" s="8">
        <v>111.141603</v>
      </c>
      <c r="F8398" s="4">
        <f t="shared" si="658"/>
        <v>0.41260300000000427</v>
      </c>
      <c r="G8398" s="4">
        <f t="shared" si="659"/>
        <v>0.41260300000000427</v>
      </c>
      <c r="H8398" s="8">
        <f t="shared" si="660"/>
        <v>0.17024123560900353</v>
      </c>
      <c r="J8398" s="8">
        <v>-1994.37</v>
      </c>
      <c r="K8398" s="8">
        <f t="shared" si="656"/>
        <v>-1994.37</v>
      </c>
    </row>
    <row r="8399" spans="1:11" x14ac:dyDescent="0.25">
      <c r="A8399" s="8">
        <v>8391</v>
      </c>
      <c r="B8399" s="8">
        <v>14</v>
      </c>
      <c r="C8399" s="8">
        <v>110268</v>
      </c>
      <c r="D8399" s="8">
        <f t="shared" si="657"/>
        <v>110.268</v>
      </c>
      <c r="E8399" s="8">
        <v>110.722731</v>
      </c>
      <c r="F8399" s="4">
        <f t="shared" si="658"/>
        <v>0.45473099999999533</v>
      </c>
      <c r="G8399" s="4">
        <f t="shared" si="659"/>
        <v>0.45473099999999533</v>
      </c>
      <c r="H8399" s="8">
        <f t="shared" si="660"/>
        <v>0.20678028236099574</v>
      </c>
      <c r="J8399" s="8">
        <v>60261.4</v>
      </c>
      <c r="K8399" s="8">
        <f t="shared" si="656"/>
        <v>60261.4</v>
      </c>
    </row>
    <row r="8400" spans="1:11" x14ac:dyDescent="0.25">
      <c r="A8400" s="8">
        <v>8392</v>
      </c>
      <c r="B8400" s="8">
        <v>15</v>
      </c>
      <c r="C8400" s="8">
        <v>55017.2</v>
      </c>
      <c r="D8400" s="8">
        <f t="shared" si="657"/>
        <v>55.017199999999995</v>
      </c>
      <c r="E8400" s="8">
        <v>57.331777000000002</v>
      </c>
      <c r="F8400" s="4">
        <f t="shared" si="658"/>
        <v>2.314577000000007</v>
      </c>
      <c r="G8400" s="4">
        <f t="shared" si="659"/>
        <v>2.314577000000007</v>
      </c>
      <c r="H8400" s="8">
        <f t="shared" si="660"/>
        <v>5.3572666889290321</v>
      </c>
      <c r="J8400" s="8">
        <v>103013</v>
      </c>
      <c r="K8400" s="8">
        <f t="shared" si="656"/>
        <v>103013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657"/>
        <v>-0.92471500000000006</v>
      </c>
      <c r="E8401" s="8">
        <v>-0.92471499999999995</v>
      </c>
      <c r="F8401" s="4">
        <f t="shared" si="658"/>
        <v>1.1102230246251565E-16</v>
      </c>
      <c r="G8401" s="4">
        <f t="shared" si="659"/>
        <v>1.1102230246251565E-16</v>
      </c>
      <c r="H8401" s="8">
        <f t="shared" si="660"/>
        <v>1.2325951644078309E-32</v>
      </c>
      <c r="J8401" s="8">
        <v>113492</v>
      </c>
      <c r="K8401" s="8">
        <f t="shared" si="656"/>
        <v>113492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657"/>
        <v>-0.61187499999999995</v>
      </c>
      <c r="E8402" s="8">
        <v>-0.61187499999999995</v>
      </c>
      <c r="F8402" s="4">
        <f t="shared" si="658"/>
        <v>0</v>
      </c>
      <c r="G8402" s="4">
        <f t="shared" si="659"/>
        <v>0</v>
      </c>
      <c r="H8402" s="8">
        <f t="shared" si="660"/>
        <v>0</v>
      </c>
      <c r="J8402" s="8">
        <v>112659</v>
      </c>
      <c r="K8402" s="8">
        <f t="shared" si="656"/>
        <v>112659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657"/>
        <v>-0.61187499999999995</v>
      </c>
      <c r="E8403" s="8">
        <v>-0.61187499999999995</v>
      </c>
      <c r="F8403" s="4">
        <f t="shared" si="658"/>
        <v>0</v>
      </c>
      <c r="G8403" s="4">
        <f t="shared" si="659"/>
        <v>0</v>
      </c>
      <c r="H8403" s="8">
        <f t="shared" si="660"/>
        <v>0</v>
      </c>
      <c r="J8403" s="8">
        <v>91236.1</v>
      </c>
      <c r="K8403" s="8">
        <f t="shared" si="656"/>
        <v>91236.1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657"/>
        <v>-0.61187499999999995</v>
      </c>
      <c r="E8404" s="8">
        <v>-0.61187499999999995</v>
      </c>
      <c r="F8404" s="4">
        <f t="shared" si="658"/>
        <v>0</v>
      </c>
      <c r="G8404" s="4">
        <f t="shared" si="659"/>
        <v>0</v>
      </c>
      <c r="H8404" s="8">
        <f t="shared" si="660"/>
        <v>0</v>
      </c>
      <c r="J8404" s="8">
        <v>-924.71500000000003</v>
      </c>
      <c r="K8404" s="8">
        <f t="shared" si="656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657"/>
        <v>-0.61187499999999995</v>
      </c>
      <c r="E8405" s="8">
        <v>-0.61187499999999995</v>
      </c>
      <c r="F8405" s="4">
        <f t="shared" si="658"/>
        <v>0</v>
      </c>
      <c r="G8405" s="4">
        <f t="shared" si="659"/>
        <v>0</v>
      </c>
      <c r="H8405" s="8">
        <f t="shared" si="660"/>
        <v>0</v>
      </c>
      <c r="J8405" s="8">
        <v>-924.71500000000003</v>
      </c>
      <c r="K8405" s="8">
        <f t="shared" si="656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657"/>
        <v>-0.61187499999999995</v>
      </c>
      <c r="E8406" s="8">
        <v>-0.61187499999999995</v>
      </c>
      <c r="F8406" s="4">
        <f t="shared" si="658"/>
        <v>0</v>
      </c>
      <c r="G8406" s="4">
        <f t="shared" si="659"/>
        <v>0</v>
      </c>
      <c r="H8406" s="8">
        <f t="shared" si="660"/>
        <v>0</v>
      </c>
      <c r="J8406" s="8">
        <v>-924.71500000000003</v>
      </c>
      <c r="K8406" s="8">
        <f t="shared" si="656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657"/>
        <v>-0.61187499999999995</v>
      </c>
      <c r="E8407" s="8">
        <v>-0.61187499999999995</v>
      </c>
      <c r="F8407" s="4">
        <f t="shared" si="658"/>
        <v>0</v>
      </c>
      <c r="G8407" s="4">
        <f t="shared" si="659"/>
        <v>0</v>
      </c>
      <c r="H8407" s="8">
        <f t="shared" si="660"/>
        <v>0</v>
      </c>
      <c r="J8407" s="8">
        <v>-611.875</v>
      </c>
      <c r="K8407" s="8">
        <f t="shared" si="656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657"/>
        <v>-0.61187499999999995</v>
      </c>
      <c r="E8408" s="8">
        <v>-0.61187499999999995</v>
      </c>
      <c r="F8408" s="4">
        <f t="shared" si="658"/>
        <v>0</v>
      </c>
      <c r="G8408" s="4">
        <f t="shared" si="659"/>
        <v>0</v>
      </c>
      <c r="H8408" s="8">
        <f t="shared" si="660"/>
        <v>0</v>
      </c>
      <c r="J8408" s="8">
        <v>-611.875</v>
      </c>
      <c r="K8408" s="8">
        <f t="shared" si="656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657"/>
        <v>-0.61187499999999995</v>
      </c>
      <c r="E8409" s="8">
        <v>-0.61187499999999995</v>
      </c>
      <c r="F8409" s="4">
        <f t="shared" si="658"/>
        <v>0</v>
      </c>
      <c r="G8409" s="4">
        <f t="shared" si="659"/>
        <v>0</v>
      </c>
      <c r="H8409" s="8">
        <f t="shared" si="660"/>
        <v>0</v>
      </c>
      <c r="J8409" s="8">
        <v>-611.875</v>
      </c>
      <c r="K8409" s="8">
        <f t="shared" si="656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657"/>
        <v>-0.61187499999999995</v>
      </c>
      <c r="E8410" s="8">
        <v>-0.61187499999999995</v>
      </c>
      <c r="F8410" s="4">
        <f t="shared" si="658"/>
        <v>0</v>
      </c>
      <c r="G8410" s="4">
        <f t="shared" si="659"/>
        <v>0</v>
      </c>
      <c r="H8410" s="8">
        <f t="shared" si="660"/>
        <v>0</v>
      </c>
      <c r="J8410" s="8">
        <v>-611.875</v>
      </c>
      <c r="K8410" s="8">
        <f t="shared" si="656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657"/>
        <v>-0.61187499999999995</v>
      </c>
      <c r="E8411" s="8">
        <v>-0.61187499999999995</v>
      </c>
      <c r="F8411" s="4">
        <f t="shared" si="658"/>
        <v>0</v>
      </c>
      <c r="G8411" s="4">
        <f t="shared" si="659"/>
        <v>0</v>
      </c>
      <c r="H8411" s="8">
        <f t="shared" si="660"/>
        <v>0</v>
      </c>
      <c r="J8411" s="8">
        <v>-611.875</v>
      </c>
      <c r="K8411" s="8">
        <f t="shared" si="656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657"/>
        <v>-0.61187499999999995</v>
      </c>
      <c r="E8412" s="8">
        <v>-0.61187499999999995</v>
      </c>
      <c r="F8412" s="4">
        <f t="shared" si="658"/>
        <v>0</v>
      </c>
      <c r="G8412" s="4">
        <f t="shared" si="659"/>
        <v>0</v>
      </c>
      <c r="H8412" s="8">
        <f t="shared" si="660"/>
        <v>0</v>
      </c>
      <c r="J8412" s="8">
        <v>-611.875</v>
      </c>
      <c r="K8412" s="8">
        <f t="shared" si="656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657"/>
        <v>-0.61187499999999995</v>
      </c>
      <c r="E8413" s="8">
        <v>-0.61187499999999995</v>
      </c>
      <c r="F8413" s="4">
        <f t="shared" si="658"/>
        <v>0</v>
      </c>
      <c r="G8413" s="4">
        <f t="shared" si="659"/>
        <v>0</v>
      </c>
      <c r="H8413" s="8">
        <f t="shared" si="660"/>
        <v>0</v>
      </c>
      <c r="J8413" s="8">
        <v>-611.875</v>
      </c>
      <c r="K8413" s="8">
        <f t="shared" si="656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657"/>
        <v>-0.61187499999999995</v>
      </c>
      <c r="E8414" s="8">
        <v>-0.61187499999999995</v>
      </c>
      <c r="F8414" s="4">
        <f t="shared" si="658"/>
        <v>0</v>
      </c>
      <c r="G8414" s="4">
        <f t="shared" si="659"/>
        <v>0</v>
      </c>
      <c r="H8414" s="8">
        <f t="shared" si="660"/>
        <v>0</v>
      </c>
      <c r="J8414" s="8">
        <v>-611.875</v>
      </c>
      <c r="K8414" s="8">
        <f t="shared" si="656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657"/>
        <v>-1.0669200000000001</v>
      </c>
      <c r="E8415" s="8">
        <v>-1.0669150000000001</v>
      </c>
      <c r="F8415" s="4">
        <f t="shared" si="658"/>
        <v>5.000000000032756E-6</v>
      </c>
      <c r="G8415" s="4">
        <f t="shared" si="659"/>
        <v>5.000000000032756E-6</v>
      </c>
      <c r="H8415" s="8">
        <f t="shared" si="660"/>
        <v>2.5000000000327561E-11</v>
      </c>
      <c r="J8415" s="8">
        <v>-611.875</v>
      </c>
      <c r="K8415" s="8">
        <f t="shared" si="656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657"/>
        <v>-1.0669200000000001</v>
      </c>
      <c r="E8416" s="8">
        <v>-1.0669150000000001</v>
      </c>
      <c r="F8416" s="4">
        <f t="shared" si="658"/>
        <v>5.000000000032756E-6</v>
      </c>
      <c r="G8416" s="4">
        <f t="shared" si="659"/>
        <v>5.000000000032756E-6</v>
      </c>
      <c r="H8416" s="8">
        <f t="shared" si="660"/>
        <v>2.5000000000327561E-11</v>
      </c>
      <c r="J8416" s="8">
        <v>-611.875</v>
      </c>
      <c r="K8416" s="8">
        <f t="shared" si="656"/>
        <v>-611.875</v>
      </c>
    </row>
    <row r="8417" spans="1:11" x14ac:dyDescent="0.25">
      <c r="A8417" s="8">
        <v>8409</v>
      </c>
      <c r="B8417" s="8">
        <v>8</v>
      </c>
      <c r="C8417" s="8">
        <v>26433.3</v>
      </c>
      <c r="D8417" s="8">
        <f t="shared" si="657"/>
        <v>26.433299999999999</v>
      </c>
      <c r="E8417" s="8">
        <v>25.125170000000001</v>
      </c>
      <c r="F8417" s="4">
        <f t="shared" si="658"/>
        <v>-1.3081299999999985</v>
      </c>
      <c r="G8417" s="4">
        <f t="shared" si="659"/>
        <v>1.3081299999999985</v>
      </c>
      <c r="H8417" s="8">
        <f t="shared" si="660"/>
        <v>1.711204096899996</v>
      </c>
      <c r="J8417" s="8">
        <v>-611.875</v>
      </c>
      <c r="K8417" s="8">
        <f t="shared" si="656"/>
        <v>-611.875</v>
      </c>
    </row>
    <row r="8418" spans="1:11" x14ac:dyDescent="0.25">
      <c r="A8418" s="8">
        <v>8410</v>
      </c>
      <c r="B8418" s="8">
        <v>9</v>
      </c>
      <c r="C8418" s="8">
        <v>113554</v>
      </c>
      <c r="D8418" s="8">
        <f t="shared" si="657"/>
        <v>113.554</v>
      </c>
      <c r="E8418" s="8">
        <v>113.856551</v>
      </c>
      <c r="F8418" s="4">
        <f t="shared" si="658"/>
        <v>0.30255099999999402</v>
      </c>
      <c r="G8418" s="4">
        <f t="shared" si="659"/>
        <v>0.30255099999999402</v>
      </c>
      <c r="H8418" s="8">
        <f t="shared" si="660"/>
        <v>9.1537107600996384E-2</v>
      </c>
      <c r="J8418" s="8">
        <v>-611.875</v>
      </c>
      <c r="K8418" s="8">
        <f t="shared" si="656"/>
        <v>-611.875</v>
      </c>
    </row>
    <row r="8419" spans="1:11" x14ac:dyDescent="0.25">
      <c r="A8419" s="8">
        <v>8411</v>
      </c>
      <c r="B8419" s="8">
        <v>10</v>
      </c>
      <c r="C8419" s="8">
        <v>113150</v>
      </c>
      <c r="D8419" s="8">
        <f t="shared" si="657"/>
        <v>113.15</v>
      </c>
      <c r="E8419" s="8">
        <v>113.37689</v>
      </c>
      <c r="F8419" s="4">
        <f t="shared" si="658"/>
        <v>0.22688999999999737</v>
      </c>
      <c r="G8419" s="4">
        <f t="shared" si="659"/>
        <v>0.22688999999999737</v>
      </c>
      <c r="H8419" s="8">
        <f t="shared" si="660"/>
        <v>5.1479072099998809E-2</v>
      </c>
      <c r="J8419" s="8">
        <v>-611.875</v>
      </c>
      <c r="K8419" s="8">
        <f t="shared" si="656"/>
        <v>-611.875</v>
      </c>
    </row>
    <row r="8420" spans="1:11" x14ac:dyDescent="0.25">
      <c r="A8420" s="8">
        <v>8412</v>
      </c>
      <c r="B8420" s="8">
        <v>11</v>
      </c>
      <c r="C8420" s="8">
        <v>112387</v>
      </c>
      <c r="D8420" s="8">
        <f t="shared" si="657"/>
        <v>112.387</v>
      </c>
      <c r="E8420" s="8">
        <v>112.889392</v>
      </c>
      <c r="F8420" s="4">
        <f t="shared" si="658"/>
        <v>0.50239200000000039</v>
      </c>
      <c r="G8420" s="4">
        <f t="shared" si="659"/>
        <v>0.50239200000000039</v>
      </c>
      <c r="H8420" s="8">
        <f t="shared" si="660"/>
        <v>0.25239772166400037</v>
      </c>
      <c r="J8420" s="8">
        <v>-1066.92</v>
      </c>
      <c r="K8420" s="8">
        <f t="shared" si="656"/>
        <v>-1066.92</v>
      </c>
    </row>
    <row r="8421" spans="1:11" x14ac:dyDescent="0.25">
      <c r="A8421" s="8">
        <v>8413</v>
      </c>
      <c r="B8421" s="8">
        <v>12</v>
      </c>
      <c r="C8421" s="8">
        <v>111037</v>
      </c>
      <c r="D8421" s="8">
        <f t="shared" si="657"/>
        <v>111.03700000000001</v>
      </c>
      <c r="E8421" s="8">
        <v>111.866906</v>
      </c>
      <c r="F8421" s="4">
        <f t="shared" si="658"/>
        <v>0.82990599999999404</v>
      </c>
      <c r="G8421" s="4">
        <f t="shared" si="659"/>
        <v>0.82990599999999404</v>
      </c>
      <c r="H8421" s="8">
        <f t="shared" si="660"/>
        <v>0.68874396883599009</v>
      </c>
      <c r="J8421" s="8">
        <v>-1066.92</v>
      </c>
      <c r="K8421" s="8">
        <f t="shared" si="656"/>
        <v>-1066.92</v>
      </c>
    </row>
    <row r="8422" spans="1:11" x14ac:dyDescent="0.25">
      <c r="A8422" s="8">
        <v>8414</v>
      </c>
      <c r="B8422" s="8">
        <v>13</v>
      </c>
      <c r="C8422" s="8">
        <v>86176.4</v>
      </c>
      <c r="D8422" s="8">
        <f t="shared" si="657"/>
        <v>86.176400000000001</v>
      </c>
      <c r="E8422" s="8">
        <v>87.524742000000003</v>
      </c>
      <c r="F8422" s="4">
        <f t="shared" si="658"/>
        <v>1.3483420000000024</v>
      </c>
      <c r="G8422" s="4">
        <f t="shared" si="659"/>
        <v>1.3483420000000024</v>
      </c>
      <c r="H8422" s="8">
        <f t="shared" si="660"/>
        <v>1.8180261489640064</v>
      </c>
      <c r="J8422" s="8">
        <v>16902.8</v>
      </c>
      <c r="K8422" s="8">
        <f t="shared" si="656"/>
        <v>16902.8</v>
      </c>
    </row>
    <row r="8423" spans="1:11" x14ac:dyDescent="0.25">
      <c r="A8423" s="8">
        <v>8415</v>
      </c>
      <c r="B8423" s="8">
        <v>14</v>
      </c>
      <c r="C8423" s="8">
        <v>82635</v>
      </c>
      <c r="D8423" s="8">
        <f t="shared" si="657"/>
        <v>82.635000000000005</v>
      </c>
      <c r="E8423" s="8">
        <v>84.914147999999997</v>
      </c>
      <c r="F8423" s="4">
        <f t="shared" si="658"/>
        <v>2.2791479999999922</v>
      </c>
      <c r="G8423" s="4">
        <f t="shared" si="659"/>
        <v>2.2791479999999922</v>
      </c>
      <c r="H8423" s="8">
        <f t="shared" si="660"/>
        <v>5.1945156059039643</v>
      </c>
      <c r="J8423" s="8">
        <v>113826</v>
      </c>
      <c r="K8423" s="8">
        <f t="shared" si="656"/>
        <v>113826</v>
      </c>
    </row>
    <row r="8424" spans="1:11" x14ac:dyDescent="0.25">
      <c r="A8424" s="8">
        <v>8416</v>
      </c>
      <c r="B8424" s="8">
        <v>15</v>
      </c>
      <c r="C8424" s="8">
        <v>46741.1</v>
      </c>
      <c r="D8424" s="8">
        <f t="shared" si="657"/>
        <v>46.741099999999996</v>
      </c>
      <c r="E8424" s="8">
        <v>48.568201000000002</v>
      </c>
      <c r="F8424" s="4">
        <f t="shared" si="658"/>
        <v>1.8271010000000061</v>
      </c>
      <c r="G8424" s="4">
        <f t="shared" si="659"/>
        <v>1.8271010000000061</v>
      </c>
      <c r="H8424" s="8">
        <f t="shared" si="660"/>
        <v>3.3382980642010223</v>
      </c>
      <c r="J8424" s="8">
        <v>113122</v>
      </c>
      <c r="K8424" s="8">
        <f t="shared" si="656"/>
        <v>113122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657"/>
        <v>-0.92471500000000006</v>
      </c>
      <c r="E8425" s="8">
        <v>-0.92471499999999995</v>
      </c>
      <c r="F8425" s="4">
        <f t="shared" si="658"/>
        <v>1.1102230246251565E-16</v>
      </c>
      <c r="G8425" s="4">
        <f t="shared" si="659"/>
        <v>1.1102230246251565E-16</v>
      </c>
      <c r="H8425" s="8">
        <f t="shared" si="660"/>
        <v>1.2325951644078309E-32</v>
      </c>
      <c r="J8425" s="8">
        <v>112188</v>
      </c>
      <c r="K8425" s="8">
        <f t="shared" si="656"/>
        <v>112188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657"/>
        <v>-0.61187499999999995</v>
      </c>
      <c r="E8426" s="8">
        <v>-0.61187499999999995</v>
      </c>
      <c r="F8426" s="4">
        <f t="shared" si="658"/>
        <v>0</v>
      </c>
      <c r="G8426" s="4">
        <f t="shared" si="659"/>
        <v>0</v>
      </c>
      <c r="H8426" s="8">
        <f t="shared" si="660"/>
        <v>0</v>
      </c>
      <c r="J8426" s="8">
        <v>111247</v>
      </c>
      <c r="K8426" s="8">
        <f t="shared" si="656"/>
        <v>111247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657"/>
        <v>-0.61187499999999995</v>
      </c>
      <c r="E8427" s="8">
        <v>-0.61187499999999995</v>
      </c>
      <c r="F8427" s="4">
        <f t="shared" si="658"/>
        <v>0</v>
      </c>
      <c r="G8427" s="4">
        <f t="shared" si="659"/>
        <v>0</v>
      </c>
      <c r="H8427" s="8">
        <f t="shared" si="660"/>
        <v>0</v>
      </c>
      <c r="J8427" s="8">
        <v>111059</v>
      </c>
      <c r="K8427" s="8">
        <f t="shared" si="656"/>
        <v>111059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657"/>
        <v>-0.61187499999999995</v>
      </c>
      <c r="E8428" s="8">
        <v>-0.61187499999999995</v>
      </c>
      <c r="F8428" s="4">
        <f t="shared" si="658"/>
        <v>0</v>
      </c>
      <c r="G8428" s="4">
        <f t="shared" si="659"/>
        <v>0</v>
      </c>
      <c r="H8428" s="8">
        <f t="shared" si="660"/>
        <v>0</v>
      </c>
      <c r="J8428" s="8">
        <v>110643</v>
      </c>
      <c r="K8428" s="8">
        <f t="shared" ref="K8428:K8491" si="661">J8428</f>
        <v>110643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657"/>
        <v>-0.61187499999999995</v>
      </c>
      <c r="E8429" s="8">
        <v>-0.61187499999999995</v>
      </c>
      <c r="F8429" s="4">
        <f t="shared" si="658"/>
        <v>0</v>
      </c>
      <c r="G8429" s="4">
        <f t="shared" si="659"/>
        <v>0</v>
      </c>
      <c r="H8429" s="8">
        <f t="shared" si="660"/>
        <v>0</v>
      </c>
      <c r="J8429" s="8">
        <v>57478.6</v>
      </c>
      <c r="K8429" s="8">
        <f t="shared" si="661"/>
        <v>57478.6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657"/>
        <v>-0.61187499999999995</v>
      </c>
      <c r="E8430" s="8">
        <v>-0.61187499999999995</v>
      </c>
      <c r="F8430" s="4">
        <f t="shared" si="658"/>
        <v>0</v>
      </c>
      <c r="G8430" s="4">
        <f t="shared" si="659"/>
        <v>0</v>
      </c>
      <c r="H8430" s="8">
        <f t="shared" si="660"/>
        <v>0</v>
      </c>
      <c r="J8430" s="8">
        <v>-924.71500000000003</v>
      </c>
      <c r="K8430" s="8">
        <f t="shared" si="661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657"/>
        <v>-0.61187499999999995</v>
      </c>
      <c r="E8431" s="8">
        <v>-0.61187499999999995</v>
      </c>
      <c r="F8431" s="4">
        <f t="shared" si="658"/>
        <v>0</v>
      </c>
      <c r="G8431" s="4">
        <f t="shared" si="659"/>
        <v>0</v>
      </c>
      <c r="H8431" s="8">
        <f t="shared" si="660"/>
        <v>0</v>
      </c>
      <c r="J8431" s="8">
        <v>-611.875</v>
      </c>
      <c r="K8431" s="8">
        <f t="shared" si="661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657"/>
        <v>-0.61187499999999995</v>
      </c>
      <c r="E8432" s="8">
        <v>-0.61187499999999995</v>
      </c>
      <c r="F8432" s="4">
        <f t="shared" si="658"/>
        <v>0</v>
      </c>
      <c r="G8432" s="4">
        <f t="shared" si="659"/>
        <v>0</v>
      </c>
      <c r="H8432" s="8">
        <f t="shared" si="660"/>
        <v>0</v>
      </c>
      <c r="J8432" s="8">
        <v>-611.875</v>
      </c>
      <c r="K8432" s="8">
        <f t="shared" si="661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657"/>
        <v>-0.61187499999999995</v>
      </c>
      <c r="E8433" s="8">
        <v>-0.61187499999999995</v>
      </c>
      <c r="F8433" s="4">
        <f t="shared" si="658"/>
        <v>0</v>
      </c>
      <c r="G8433" s="4">
        <f t="shared" si="659"/>
        <v>0</v>
      </c>
      <c r="H8433" s="8">
        <f t="shared" si="660"/>
        <v>0</v>
      </c>
      <c r="J8433" s="8">
        <v>-611.875</v>
      </c>
      <c r="K8433" s="8">
        <f t="shared" si="661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657"/>
        <v>-0.61187499999999995</v>
      </c>
      <c r="E8434" s="8">
        <v>-0.61187499999999995</v>
      </c>
      <c r="F8434" s="4">
        <f t="shared" si="658"/>
        <v>0</v>
      </c>
      <c r="G8434" s="4">
        <f t="shared" si="659"/>
        <v>0</v>
      </c>
      <c r="H8434" s="8">
        <f t="shared" si="660"/>
        <v>0</v>
      </c>
      <c r="J8434" s="8">
        <v>-611.875</v>
      </c>
      <c r="K8434" s="8">
        <f t="shared" si="661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657"/>
        <v>-0.61187499999999995</v>
      </c>
      <c r="E8435" s="8">
        <v>-0.61187499999999995</v>
      </c>
      <c r="F8435" s="4">
        <f t="shared" si="658"/>
        <v>0</v>
      </c>
      <c r="G8435" s="4">
        <f t="shared" si="659"/>
        <v>0</v>
      </c>
      <c r="H8435" s="8">
        <f t="shared" si="660"/>
        <v>0</v>
      </c>
      <c r="J8435" s="8">
        <v>-611.875</v>
      </c>
      <c r="K8435" s="8">
        <f t="shared" si="661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657"/>
        <v>-0.61187499999999995</v>
      </c>
      <c r="E8436" s="8">
        <v>-0.61187499999999995</v>
      </c>
      <c r="F8436" s="4">
        <f t="shared" si="658"/>
        <v>0</v>
      </c>
      <c r="G8436" s="4">
        <f t="shared" si="659"/>
        <v>0</v>
      </c>
      <c r="H8436" s="8">
        <f t="shared" si="660"/>
        <v>0</v>
      </c>
      <c r="J8436" s="8">
        <v>-611.875</v>
      </c>
      <c r="K8436" s="8">
        <f t="shared" si="661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657"/>
        <v>-0.61187499999999995</v>
      </c>
      <c r="E8437" s="8">
        <v>-0.61187499999999995</v>
      </c>
      <c r="F8437" s="4">
        <f t="shared" si="658"/>
        <v>0</v>
      </c>
      <c r="G8437" s="4">
        <f t="shared" si="659"/>
        <v>0</v>
      </c>
      <c r="H8437" s="8">
        <f t="shared" si="660"/>
        <v>0</v>
      </c>
      <c r="J8437" s="8">
        <v>-611.875</v>
      </c>
      <c r="K8437" s="8">
        <f t="shared" si="661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657"/>
        <v>-0.61187499999999995</v>
      </c>
      <c r="E8438" s="8">
        <v>-0.61187499999999995</v>
      </c>
      <c r="F8438" s="4">
        <f t="shared" si="658"/>
        <v>0</v>
      </c>
      <c r="G8438" s="4">
        <f t="shared" si="659"/>
        <v>0</v>
      </c>
      <c r="H8438" s="8">
        <f t="shared" si="660"/>
        <v>0</v>
      </c>
      <c r="J8438" s="8">
        <v>-611.875</v>
      </c>
      <c r="K8438" s="8">
        <f t="shared" si="661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657"/>
        <v>-1.0669200000000001</v>
      </c>
      <c r="E8439" s="8">
        <v>-1.0669150000000001</v>
      </c>
      <c r="F8439" s="4">
        <f t="shared" si="658"/>
        <v>5.000000000032756E-6</v>
      </c>
      <c r="G8439" s="4">
        <f t="shared" si="659"/>
        <v>5.000000000032756E-6</v>
      </c>
      <c r="H8439" s="8">
        <f t="shared" si="660"/>
        <v>2.5000000000327561E-11</v>
      </c>
      <c r="J8439" s="8">
        <v>-611.875</v>
      </c>
      <c r="K8439" s="8">
        <f t="shared" si="661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657"/>
        <v>-1.0669200000000001</v>
      </c>
      <c r="E8440" s="8">
        <v>-1.0669150000000001</v>
      </c>
      <c r="F8440" s="4">
        <f t="shared" si="658"/>
        <v>5.000000000032756E-6</v>
      </c>
      <c r="G8440" s="4">
        <f t="shared" si="659"/>
        <v>5.000000000032756E-6</v>
      </c>
      <c r="H8440" s="8">
        <f t="shared" si="660"/>
        <v>2.5000000000327561E-11</v>
      </c>
      <c r="J8440" s="8">
        <v>-611.875</v>
      </c>
      <c r="K8440" s="8">
        <f t="shared" si="661"/>
        <v>-611.875</v>
      </c>
    </row>
    <row r="8441" spans="1:11" x14ac:dyDescent="0.25">
      <c r="A8441" s="8">
        <v>8433</v>
      </c>
      <c r="B8441" s="8">
        <v>8</v>
      </c>
      <c r="C8441" s="8">
        <v>900.6</v>
      </c>
      <c r="D8441" s="8">
        <f t="shared" si="657"/>
        <v>0.90060000000000007</v>
      </c>
      <c r="E8441" s="8">
        <v>0.151669</v>
      </c>
      <c r="F8441" s="4">
        <f t="shared" si="658"/>
        <v>-0.74893100000000001</v>
      </c>
      <c r="G8441" s="4">
        <f t="shared" si="659"/>
        <v>0.74893100000000001</v>
      </c>
      <c r="H8441" s="8">
        <f t="shared" si="660"/>
        <v>0.56089764276100007</v>
      </c>
      <c r="J8441" s="8">
        <v>-611.875</v>
      </c>
      <c r="K8441" s="8">
        <f t="shared" si="661"/>
        <v>-611.875</v>
      </c>
    </row>
    <row r="8442" spans="1:11" x14ac:dyDescent="0.25">
      <c r="A8442" s="8">
        <v>8434</v>
      </c>
      <c r="B8442" s="8">
        <v>9</v>
      </c>
      <c r="C8442" s="8">
        <v>58636.800000000003</v>
      </c>
      <c r="D8442" s="8">
        <f t="shared" si="657"/>
        <v>58.636800000000001</v>
      </c>
      <c r="E8442" s="8">
        <v>57.494655999999999</v>
      </c>
      <c r="F8442" s="4">
        <f t="shared" si="658"/>
        <v>-1.1421440000000018</v>
      </c>
      <c r="G8442" s="4">
        <f t="shared" si="659"/>
        <v>1.1421440000000018</v>
      </c>
      <c r="H8442" s="8">
        <f t="shared" si="660"/>
        <v>1.3044929167360042</v>
      </c>
      <c r="J8442" s="8">
        <v>-611.875</v>
      </c>
      <c r="K8442" s="8">
        <f t="shared" si="661"/>
        <v>-611.875</v>
      </c>
    </row>
    <row r="8443" spans="1:11" x14ac:dyDescent="0.25">
      <c r="A8443" s="8">
        <v>8435</v>
      </c>
      <c r="B8443" s="8">
        <v>10</v>
      </c>
      <c r="C8443" s="8">
        <v>112891</v>
      </c>
      <c r="D8443" s="8">
        <f t="shared" si="657"/>
        <v>112.89100000000001</v>
      </c>
      <c r="E8443" s="8">
        <v>111.912104</v>
      </c>
      <c r="F8443" s="4">
        <f t="shared" si="658"/>
        <v>-0.97889600000000598</v>
      </c>
      <c r="G8443" s="4">
        <f t="shared" si="659"/>
        <v>0.97889600000000598</v>
      </c>
      <c r="H8443" s="8">
        <f t="shared" si="660"/>
        <v>0.95823737881601168</v>
      </c>
      <c r="J8443" s="8">
        <v>-611.875</v>
      </c>
      <c r="K8443" s="8">
        <f t="shared" si="661"/>
        <v>-611.875</v>
      </c>
    </row>
    <row r="8444" spans="1:11" x14ac:dyDescent="0.25">
      <c r="A8444" s="8">
        <v>8436</v>
      </c>
      <c r="B8444" s="8">
        <v>11</v>
      </c>
      <c r="C8444" s="8">
        <v>113362</v>
      </c>
      <c r="D8444" s="8">
        <f t="shared" si="657"/>
        <v>113.36199999999999</v>
      </c>
      <c r="E8444" s="8">
        <v>113.61940300000001</v>
      </c>
      <c r="F8444" s="4">
        <f t="shared" si="658"/>
        <v>0.25740300000001071</v>
      </c>
      <c r="G8444" s="4">
        <f t="shared" si="659"/>
        <v>0.25740300000001071</v>
      </c>
      <c r="H8444" s="8">
        <f t="shared" si="660"/>
        <v>6.6256304409005512E-2</v>
      </c>
      <c r="J8444" s="8">
        <v>-1066.92</v>
      </c>
      <c r="K8444" s="8">
        <f t="shared" si="661"/>
        <v>-1066.92</v>
      </c>
    </row>
    <row r="8445" spans="1:11" x14ac:dyDescent="0.25">
      <c r="A8445" s="8">
        <v>8437</v>
      </c>
      <c r="B8445" s="8">
        <v>12</v>
      </c>
      <c r="C8445" s="8">
        <v>112888</v>
      </c>
      <c r="D8445" s="8">
        <f t="shared" si="657"/>
        <v>112.88800000000001</v>
      </c>
      <c r="E8445" s="8">
        <v>113.048986</v>
      </c>
      <c r="F8445" s="4">
        <f t="shared" si="658"/>
        <v>0.16098599999999408</v>
      </c>
      <c r="G8445" s="4">
        <f t="shared" si="659"/>
        <v>0.16098599999999408</v>
      </c>
      <c r="H8445" s="8">
        <f t="shared" si="660"/>
        <v>2.5916492195998092E-2</v>
      </c>
      <c r="J8445" s="8">
        <v>-1066.92</v>
      </c>
      <c r="K8445" s="8">
        <f t="shared" si="661"/>
        <v>-1066.92</v>
      </c>
    </row>
    <row r="8446" spans="1:11" x14ac:dyDescent="0.25">
      <c r="A8446" s="8">
        <v>8438</v>
      </c>
      <c r="B8446" s="8">
        <v>13</v>
      </c>
      <c r="C8446" s="8">
        <v>112483</v>
      </c>
      <c r="D8446" s="8">
        <f t="shared" si="657"/>
        <v>112.483</v>
      </c>
      <c r="E8446" s="8">
        <v>112.957003</v>
      </c>
      <c r="F8446" s="4">
        <f t="shared" si="658"/>
        <v>0.47400299999999618</v>
      </c>
      <c r="G8446" s="4">
        <f t="shared" si="659"/>
        <v>0.47400299999999618</v>
      </c>
      <c r="H8446" s="8">
        <f t="shared" si="660"/>
        <v>0.22467884400899638</v>
      </c>
      <c r="J8446" s="8">
        <v>25784.5</v>
      </c>
      <c r="K8446" s="8">
        <f t="shared" si="661"/>
        <v>25784.5</v>
      </c>
    </row>
    <row r="8447" spans="1:11" x14ac:dyDescent="0.25">
      <c r="A8447" s="8">
        <v>8439</v>
      </c>
      <c r="B8447" s="8">
        <v>14</v>
      </c>
      <c r="C8447" s="8">
        <v>103989</v>
      </c>
      <c r="D8447" s="8">
        <f t="shared" si="657"/>
        <v>103.989</v>
      </c>
      <c r="E8447" s="8">
        <v>106.66438100000001</v>
      </c>
      <c r="F8447" s="4">
        <f t="shared" si="658"/>
        <v>2.6753810000000016</v>
      </c>
      <c r="G8447" s="4">
        <f t="shared" si="659"/>
        <v>2.6753810000000016</v>
      </c>
      <c r="H8447" s="8">
        <f t="shared" si="660"/>
        <v>7.1576634951610085</v>
      </c>
      <c r="J8447" s="8">
        <v>113757</v>
      </c>
      <c r="K8447" s="8">
        <f t="shared" si="661"/>
        <v>113757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657"/>
        <v>-0.92471500000000006</v>
      </c>
      <c r="E8448" s="8">
        <v>-0.92471499999999995</v>
      </c>
      <c r="F8448" s="4">
        <f t="shared" si="658"/>
        <v>1.1102230246251565E-16</v>
      </c>
      <c r="G8448" s="4">
        <f t="shared" si="659"/>
        <v>1.1102230246251565E-16</v>
      </c>
      <c r="H8448" s="8">
        <f t="shared" si="660"/>
        <v>1.2325951644078309E-32</v>
      </c>
      <c r="J8448" s="8">
        <v>113226</v>
      </c>
      <c r="K8448" s="8">
        <f t="shared" si="661"/>
        <v>113226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657"/>
        <v>-0.92471500000000006</v>
      </c>
      <c r="E8449" s="8">
        <v>-0.92471499999999995</v>
      </c>
      <c r="F8449" s="4">
        <f t="shared" si="658"/>
        <v>1.1102230246251565E-16</v>
      </c>
      <c r="G8449" s="4">
        <f t="shared" si="659"/>
        <v>1.1102230246251565E-16</v>
      </c>
      <c r="H8449" s="8">
        <f t="shared" si="660"/>
        <v>1.2325951644078309E-32</v>
      </c>
      <c r="J8449" s="8">
        <v>112739</v>
      </c>
      <c r="K8449" s="8">
        <f t="shared" si="661"/>
        <v>112739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657"/>
        <v>-0.61187499999999995</v>
      </c>
      <c r="E8450" s="8">
        <v>-0.61187499999999995</v>
      </c>
      <c r="F8450" s="4">
        <f t="shared" si="658"/>
        <v>0</v>
      </c>
      <c r="G8450" s="4">
        <f t="shared" si="659"/>
        <v>0</v>
      </c>
      <c r="H8450" s="8">
        <f t="shared" si="660"/>
        <v>0</v>
      </c>
      <c r="J8450" s="8">
        <v>111770</v>
      </c>
      <c r="K8450" s="8">
        <f t="shared" si="661"/>
        <v>111770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657"/>
        <v>-0.61187499999999995</v>
      </c>
      <c r="E8451" s="8">
        <v>-0.61187499999999995</v>
      </c>
      <c r="F8451" s="4">
        <f t="shared" si="658"/>
        <v>0</v>
      </c>
      <c r="G8451" s="4">
        <f t="shared" si="659"/>
        <v>0</v>
      </c>
      <c r="H8451" s="8">
        <f t="shared" si="660"/>
        <v>0</v>
      </c>
      <c r="J8451" s="8">
        <v>87583</v>
      </c>
      <c r="K8451" s="8">
        <f t="shared" si="661"/>
        <v>87583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657"/>
        <v>-0.61187499999999995</v>
      </c>
      <c r="E8452" s="8">
        <v>-0.61187499999999995</v>
      </c>
      <c r="F8452" s="4">
        <f t="shared" si="658"/>
        <v>0</v>
      </c>
      <c r="G8452" s="4">
        <f t="shared" si="659"/>
        <v>0</v>
      </c>
      <c r="H8452" s="8">
        <f t="shared" si="660"/>
        <v>0</v>
      </c>
      <c r="J8452" s="8">
        <v>84986.6</v>
      </c>
      <c r="K8452" s="8">
        <f t="shared" si="661"/>
        <v>84986.6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657"/>
        <v>-0.61187499999999995</v>
      </c>
      <c r="E8453" s="8">
        <v>-0.61187499999999995</v>
      </c>
      <c r="F8453" s="4">
        <f t="shared" si="658"/>
        <v>0</v>
      </c>
      <c r="G8453" s="4">
        <f t="shared" si="659"/>
        <v>0</v>
      </c>
      <c r="H8453" s="8">
        <f t="shared" si="660"/>
        <v>0</v>
      </c>
      <c r="J8453" s="8">
        <v>48540.6</v>
      </c>
      <c r="K8453" s="8">
        <f t="shared" si="661"/>
        <v>48540.6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657"/>
        <v>-0.61187499999999995</v>
      </c>
      <c r="E8454" s="8">
        <v>-0.61187499999999995</v>
      </c>
      <c r="F8454" s="4">
        <f t="shared" si="658"/>
        <v>0</v>
      </c>
      <c r="G8454" s="4">
        <f t="shared" si="659"/>
        <v>0</v>
      </c>
      <c r="H8454" s="8">
        <f t="shared" si="660"/>
        <v>0</v>
      </c>
      <c r="J8454" s="8">
        <v>-924.71500000000003</v>
      </c>
      <c r="K8454" s="8">
        <f t="shared" si="661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657"/>
        <v>-0.61187499999999995</v>
      </c>
      <c r="E8455" s="8">
        <v>-0.61187499999999995</v>
      </c>
      <c r="F8455" s="4">
        <f t="shared" si="658"/>
        <v>0</v>
      </c>
      <c r="G8455" s="4">
        <f t="shared" si="659"/>
        <v>0</v>
      </c>
      <c r="H8455" s="8">
        <f t="shared" si="660"/>
        <v>0</v>
      </c>
      <c r="J8455" s="8">
        <v>-611.875</v>
      </c>
      <c r="K8455" s="8">
        <f t="shared" si="661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657"/>
        <v>-0.61187499999999995</v>
      </c>
      <c r="E8456" s="8">
        <v>-0.61187499999999995</v>
      </c>
      <c r="F8456" s="4">
        <f t="shared" si="658"/>
        <v>0</v>
      </c>
      <c r="G8456" s="4">
        <f t="shared" si="659"/>
        <v>0</v>
      </c>
      <c r="H8456" s="8">
        <f t="shared" si="660"/>
        <v>0</v>
      </c>
      <c r="J8456" s="8">
        <v>-611.875</v>
      </c>
      <c r="K8456" s="8">
        <f t="shared" si="661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662">C8457/1000</f>
        <v>-0.61187499999999995</v>
      </c>
      <c r="E8457" s="8">
        <v>-0.61187499999999995</v>
      </c>
      <c r="F8457" s="4">
        <f t="shared" ref="F8457:F8520" si="663">(E8457- D8457)</f>
        <v>0</v>
      </c>
      <c r="G8457" s="4">
        <f t="shared" ref="G8457:G8520" si="664">ABS(F8457)</f>
        <v>0</v>
      </c>
      <c r="H8457" s="8">
        <f t="shared" ref="H8457:H8520" si="665">(G8457^2)</f>
        <v>0</v>
      </c>
      <c r="J8457" s="8">
        <v>-611.875</v>
      </c>
      <c r="K8457" s="8">
        <f t="shared" si="661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662"/>
        <v>-0.61187499999999995</v>
      </c>
      <c r="E8458" s="8">
        <v>-0.61187499999999995</v>
      </c>
      <c r="F8458" s="4">
        <f t="shared" si="663"/>
        <v>0</v>
      </c>
      <c r="G8458" s="4">
        <f t="shared" si="664"/>
        <v>0</v>
      </c>
      <c r="H8458" s="8">
        <f t="shared" si="665"/>
        <v>0</v>
      </c>
      <c r="J8458" s="8">
        <v>-611.875</v>
      </c>
      <c r="K8458" s="8">
        <f t="shared" si="661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662"/>
        <v>-0.61187499999999995</v>
      </c>
      <c r="E8459" s="8">
        <v>-0.61187499999999995</v>
      </c>
      <c r="F8459" s="4">
        <f t="shared" si="663"/>
        <v>0</v>
      </c>
      <c r="G8459" s="4">
        <f t="shared" si="664"/>
        <v>0</v>
      </c>
      <c r="H8459" s="8">
        <f t="shared" si="665"/>
        <v>0</v>
      </c>
      <c r="J8459" s="8">
        <v>-611.875</v>
      </c>
      <c r="K8459" s="8">
        <f t="shared" si="661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662"/>
        <v>-0.61187499999999995</v>
      </c>
      <c r="E8460" s="8">
        <v>-0.61187499999999995</v>
      </c>
      <c r="F8460" s="4">
        <f t="shared" si="663"/>
        <v>0</v>
      </c>
      <c r="G8460" s="4">
        <f t="shared" si="664"/>
        <v>0</v>
      </c>
      <c r="H8460" s="8">
        <f t="shared" si="665"/>
        <v>0</v>
      </c>
      <c r="J8460" s="8">
        <v>-611.875</v>
      </c>
      <c r="K8460" s="8">
        <f t="shared" si="661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662"/>
        <v>-0.61187499999999995</v>
      </c>
      <c r="E8461" s="8">
        <v>-0.61187499999999995</v>
      </c>
      <c r="F8461" s="4">
        <f t="shared" si="663"/>
        <v>0</v>
      </c>
      <c r="G8461" s="4">
        <f t="shared" si="664"/>
        <v>0</v>
      </c>
      <c r="H8461" s="8">
        <f t="shared" si="665"/>
        <v>0</v>
      </c>
      <c r="J8461" s="8">
        <v>-611.875</v>
      </c>
      <c r="K8461" s="8">
        <f t="shared" si="661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662"/>
        <v>-0.61187499999999995</v>
      </c>
      <c r="E8462" s="8">
        <v>-0.61187499999999995</v>
      </c>
      <c r="F8462" s="4">
        <f t="shared" si="663"/>
        <v>0</v>
      </c>
      <c r="G8462" s="4">
        <f t="shared" si="664"/>
        <v>0</v>
      </c>
      <c r="H8462" s="8">
        <f t="shared" si="665"/>
        <v>0</v>
      </c>
      <c r="J8462" s="8">
        <v>-611.875</v>
      </c>
      <c r="K8462" s="8">
        <f t="shared" si="661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662"/>
        <v>-1.0669200000000001</v>
      </c>
      <c r="E8463" s="8">
        <v>-1.0669150000000001</v>
      </c>
      <c r="F8463" s="4">
        <f t="shared" si="663"/>
        <v>5.000000000032756E-6</v>
      </c>
      <c r="G8463" s="4">
        <f t="shared" si="664"/>
        <v>5.000000000032756E-6</v>
      </c>
      <c r="H8463" s="8">
        <f t="shared" si="665"/>
        <v>2.5000000000327561E-11</v>
      </c>
      <c r="J8463" s="8">
        <v>-611.875</v>
      </c>
      <c r="K8463" s="8">
        <f t="shared" si="661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662"/>
        <v>-1.0669200000000001</v>
      </c>
      <c r="E8464" s="8">
        <v>-1.0669150000000001</v>
      </c>
      <c r="F8464" s="4">
        <f t="shared" si="663"/>
        <v>5.000000000032756E-6</v>
      </c>
      <c r="G8464" s="4">
        <f t="shared" si="664"/>
        <v>5.000000000032756E-6</v>
      </c>
      <c r="H8464" s="8">
        <f t="shared" si="665"/>
        <v>2.5000000000327561E-11</v>
      </c>
      <c r="J8464" s="8">
        <v>-611.875</v>
      </c>
      <c r="K8464" s="8">
        <f t="shared" si="661"/>
        <v>-611.875</v>
      </c>
    </row>
    <row r="8465" spans="1:11" x14ac:dyDescent="0.25">
      <c r="A8465" s="8">
        <v>8457</v>
      </c>
      <c r="B8465" s="8">
        <v>8</v>
      </c>
      <c r="C8465" s="8">
        <v>-1983.38</v>
      </c>
      <c r="D8465" s="8">
        <f t="shared" si="662"/>
        <v>-1.9833800000000001</v>
      </c>
      <c r="E8465" s="8">
        <v>-1.9811939999999999</v>
      </c>
      <c r="F8465" s="4">
        <f t="shared" si="663"/>
        <v>2.1860000000002433E-3</v>
      </c>
      <c r="G8465" s="4">
        <f t="shared" si="664"/>
        <v>2.1860000000002433E-3</v>
      </c>
      <c r="H8465" s="8">
        <f t="shared" si="665"/>
        <v>4.7785960000010641E-6</v>
      </c>
      <c r="J8465" s="8">
        <v>-611.875</v>
      </c>
      <c r="K8465" s="8">
        <f t="shared" si="661"/>
        <v>-611.875</v>
      </c>
    </row>
    <row r="8466" spans="1:11" x14ac:dyDescent="0.25">
      <c r="A8466" s="8">
        <v>8458</v>
      </c>
      <c r="B8466" s="8">
        <v>9</v>
      </c>
      <c r="C8466" s="8">
        <v>27945.599999999999</v>
      </c>
      <c r="D8466" s="8">
        <f t="shared" si="662"/>
        <v>27.945599999999999</v>
      </c>
      <c r="E8466" s="8">
        <v>26.787593000000001</v>
      </c>
      <c r="F8466" s="4">
        <f t="shared" si="663"/>
        <v>-1.1580069999999978</v>
      </c>
      <c r="G8466" s="4">
        <f t="shared" si="664"/>
        <v>1.1580069999999978</v>
      </c>
      <c r="H8466" s="8">
        <f t="shared" si="665"/>
        <v>1.3409802120489949</v>
      </c>
      <c r="J8466" s="8">
        <v>-611.875</v>
      </c>
      <c r="K8466" s="8">
        <f t="shared" si="661"/>
        <v>-611.875</v>
      </c>
    </row>
    <row r="8467" spans="1:11" x14ac:dyDescent="0.25">
      <c r="A8467" s="8">
        <v>8459</v>
      </c>
      <c r="B8467" s="8">
        <v>10</v>
      </c>
      <c r="C8467" s="8">
        <v>114561</v>
      </c>
      <c r="D8467" s="8">
        <f t="shared" si="662"/>
        <v>114.56100000000001</v>
      </c>
      <c r="E8467" s="8">
        <v>113.65885299999999</v>
      </c>
      <c r="F8467" s="4">
        <f t="shared" si="663"/>
        <v>-0.90214700000001358</v>
      </c>
      <c r="G8467" s="4">
        <f t="shared" si="664"/>
        <v>0.90214700000001358</v>
      </c>
      <c r="H8467" s="8">
        <f t="shared" si="665"/>
        <v>0.81386920960902454</v>
      </c>
      <c r="J8467" s="8">
        <v>-611.875</v>
      </c>
      <c r="K8467" s="8">
        <f t="shared" si="661"/>
        <v>-611.875</v>
      </c>
    </row>
    <row r="8468" spans="1:11" x14ac:dyDescent="0.25">
      <c r="A8468" s="8">
        <v>8460</v>
      </c>
      <c r="B8468" s="8">
        <v>11</v>
      </c>
      <c r="C8468" s="8">
        <v>113269</v>
      </c>
      <c r="D8468" s="8">
        <f t="shared" si="662"/>
        <v>113.26900000000001</v>
      </c>
      <c r="E8468" s="8">
        <v>113.788417</v>
      </c>
      <c r="F8468" s="4">
        <f t="shared" si="663"/>
        <v>0.51941699999999003</v>
      </c>
      <c r="G8468" s="4">
        <f t="shared" si="664"/>
        <v>0.51941699999999003</v>
      </c>
      <c r="H8468" s="8">
        <f t="shared" si="665"/>
        <v>0.26979401988898966</v>
      </c>
      <c r="J8468" s="8">
        <v>-1066.92</v>
      </c>
      <c r="K8468" s="8">
        <f t="shared" si="661"/>
        <v>-1066.92</v>
      </c>
    </row>
    <row r="8469" spans="1:11" x14ac:dyDescent="0.25">
      <c r="A8469" s="8">
        <v>8461</v>
      </c>
      <c r="B8469" s="8">
        <v>12</v>
      </c>
      <c r="C8469" s="8">
        <v>112486</v>
      </c>
      <c r="D8469" s="8">
        <f t="shared" si="662"/>
        <v>112.486</v>
      </c>
      <c r="E8469" s="8">
        <v>112.987188</v>
      </c>
      <c r="F8469" s="4">
        <f t="shared" si="663"/>
        <v>0.50118799999999908</v>
      </c>
      <c r="G8469" s="4">
        <f t="shared" si="664"/>
        <v>0.50118799999999908</v>
      </c>
      <c r="H8469" s="8">
        <f t="shared" si="665"/>
        <v>0.25118941134399908</v>
      </c>
      <c r="J8469" s="8">
        <v>-1066.92</v>
      </c>
      <c r="K8469" s="8">
        <f t="shared" si="661"/>
        <v>-1066.92</v>
      </c>
    </row>
    <row r="8470" spans="1:11" x14ac:dyDescent="0.25">
      <c r="A8470" s="8">
        <v>8462</v>
      </c>
      <c r="B8470" s="8">
        <v>13</v>
      </c>
      <c r="C8470" s="8">
        <v>112061</v>
      </c>
      <c r="D8470" s="8">
        <f t="shared" si="662"/>
        <v>112.06100000000001</v>
      </c>
      <c r="E8470" s="8">
        <v>112.54876400000001</v>
      </c>
      <c r="F8470" s="4">
        <f t="shared" si="663"/>
        <v>0.48776399999999853</v>
      </c>
      <c r="G8470" s="4">
        <f t="shared" si="664"/>
        <v>0.48776399999999853</v>
      </c>
      <c r="H8470" s="8">
        <f t="shared" si="665"/>
        <v>0.23791371969599856</v>
      </c>
      <c r="J8470" s="8">
        <v>314.27699999999999</v>
      </c>
      <c r="K8470" s="8">
        <f t="shared" si="661"/>
        <v>314.27699999999999</v>
      </c>
    </row>
    <row r="8471" spans="1:11" x14ac:dyDescent="0.25">
      <c r="A8471" s="8">
        <v>8463</v>
      </c>
      <c r="B8471" s="8">
        <v>14</v>
      </c>
      <c r="C8471" s="8">
        <v>93274.4</v>
      </c>
      <c r="D8471" s="8">
        <f t="shared" si="662"/>
        <v>93.2744</v>
      </c>
      <c r="E8471" s="8">
        <v>95.745177999999996</v>
      </c>
      <c r="F8471" s="4">
        <f t="shared" si="663"/>
        <v>2.4707779999999957</v>
      </c>
      <c r="G8471" s="4">
        <f t="shared" si="664"/>
        <v>2.4707779999999957</v>
      </c>
      <c r="H8471" s="8">
        <f t="shared" si="665"/>
        <v>6.1047439252839784</v>
      </c>
      <c r="J8471" s="8">
        <v>58312.7</v>
      </c>
      <c r="K8471" s="8">
        <f t="shared" si="661"/>
        <v>58312.7</v>
      </c>
    </row>
    <row r="8472" spans="1:11" x14ac:dyDescent="0.25">
      <c r="A8472" s="8">
        <v>8464</v>
      </c>
      <c r="B8472" s="8">
        <v>15</v>
      </c>
      <c r="C8472" s="8">
        <v>41075.1</v>
      </c>
      <c r="D8472" s="8">
        <f t="shared" si="662"/>
        <v>41.075099999999999</v>
      </c>
      <c r="E8472" s="8">
        <v>42.526679999999999</v>
      </c>
      <c r="F8472" s="4">
        <f t="shared" si="663"/>
        <v>1.4515799999999999</v>
      </c>
      <c r="G8472" s="4">
        <f t="shared" si="664"/>
        <v>1.4515799999999999</v>
      </c>
      <c r="H8472" s="8">
        <f t="shared" si="665"/>
        <v>2.1070844963999997</v>
      </c>
      <c r="J8472" s="8">
        <v>111739</v>
      </c>
      <c r="K8472" s="8">
        <f t="shared" si="661"/>
        <v>111739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662"/>
        <v>-0.92471500000000006</v>
      </c>
      <c r="E8473" s="8">
        <v>-0.92471499999999995</v>
      </c>
      <c r="F8473" s="4">
        <f t="shared" si="663"/>
        <v>1.1102230246251565E-16</v>
      </c>
      <c r="G8473" s="4">
        <f t="shared" si="664"/>
        <v>1.1102230246251565E-16</v>
      </c>
      <c r="H8473" s="8">
        <f t="shared" si="665"/>
        <v>1.2325951644078309E-32</v>
      </c>
      <c r="J8473" s="8">
        <v>113446</v>
      </c>
      <c r="K8473" s="8">
        <f t="shared" si="661"/>
        <v>113446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662"/>
        <v>-0.61187499999999995</v>
      </c>
      <c r="E8474" s="8">
        <v>-0.61187499999999995</v>
      </c>
      <c r="F8474" s="4">
        <f t="shared" si="663"/>
        <v>0</v>
      </c>
      <c r="G8474" s="4">
        <f t="shared" si="664"/>
        <v>0</v>
      </c>
      <c r="H8474" s="8">
        <f t="shared" si="665"/>
        <v>0</v>
      </c>
      <c r="J8474" s="8">
        <v>112903</v>
      </c>
      <c r="K8474" s="8">
        <f t="shared" si="661"/>
        <v>112903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662"/>
        <v>-0.61187499999999995</v>
      </c>
      <c r="E8475" s="8">
        <v>-0.61187499999999995</v>
      </c>
      <c r="F8475" s="4">
        <f t="shared" si="663"/>
        <v>0</v>
      </c>
      <c r="G8475" s="4">
        <f t="shared" si="664"/>
        <v>0</v>
      </c>
      <c r="H8475" s="8">
        <f t="shared" si="665"/>
        <v>0</v>
      </c>
      <c r="J8475" s="8">
        <v>112815</v>
      </c>
      <c r="K8475" s="8">
        <f t="shared" si="661"/>
        <v>112815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662"/>
        <v>-0.61187499999999995</v>
      </c>
      <c r="E8476" s="8">
        <v>-0.61187499999999995</v>
      </c>
      <c r="F8476" s="4">
        <f t="shared" si="663"/>
        <v>0</v>
      </c>
      <c r="G8476" s="4">
        <f t="shared" si="664"/>
        <v>0</v>
      </c>
      <c r="H8476" s="8">
        <f t="shared" si="665"/>
        <v>0</v>
      </c>
      <c r="J8476" s="8">
        <v>106579</v>
      </c>
      <c r="K8476" s="8">
        <f t="shared" si="661"/>
        <v>106579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662"/>
        <v>-0.61187499999999995</v>
      </c>
      <c r="E8477" s="8">
        <v>-0.61187499999999995</v>
      </c>
      <c r="F8477" s="4">
        <f t="shared" si="663"/>
        <v>0</v>
      </c>
      <c r="G8477" s="4">
        <f t="shared" si="664"/>
        <v>0</v>
      </c>
      <c r="H8477" s="8">
        <f t="shared" si="665"/>
        <v>0</v>
      </c>
      <c r="J8477" s="8">
        <v>-924.71500000000003</v>
      </c>
      <c r="K8477" s="8">
        <f t="shared" si="661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662"/>
        <v>-0.61187499999999995</v>
      </c>
      <c r="E8478" s="8">
        <v>-0.61187499999999995</v>
      </c>
      <c r="F8478" s="4">
        <f t="shared" si="663"/>
        <v>0</v>
      </c>
      <c r="G8478" s="4">
        <f t="shared" si="664"/>
        <v>0</v>
      </c>
      <c r="H8478" s="8">
        <f t="shared" si="665"/>
        <v>0</v>
      </c>
      <c r="J8478" s="8">
        <v>-924.71500000000003</v>
      </c>
      <c r="K8478" s="8">
        <f t="shared" si="661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662"/>
        <v>-0.61187499999999995</v>
      </c>
      <c r="E8479" s="8">
        <v>-0.61187499999999995</v>
      </c>
      <c r="F8479" s="4">
        <f t="shared" si="663"/>
        <v>0</v>
      </c>
      <c r="G8479" s="4">
        <f t="shared" si="664"/>
        <v>0</v>
      </c>
      <c r="H8479" s="8">
        <f t="shared" si="665"/>
        <v>0</v>
      </c>
      <c r="J8479" s="8">
        <v>-611.875</v>
      </c>
      <c r="K8479" s="8">
        <f t="shared" si="661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662"/>
        <v>-0.61187499999999995</v>
      </c>
      <c r="E8480" s="8">
        <v>-0.61187499999999995</v>
      </c>
      <c r="F8480" s="4">
        <f t="shared" si="663"/>
        <v>0</v>
      </c>
      <c r="G8480" s="4">
        <f t="shared" si="664"/>
        <v>0</v>
      </c>
      <c r="H8480" s="8">
        <f t="shared" si="665"/>
        <v>0</v>
      </c>
      <c r="J8480" s="8">
        <v>-611.875</v>
      </c>
      <c r="K8480" s="8">
        <f t="shared" si="661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662"/>
        <v>-0.61187499999999995</v>
      </c>
      <c r="E8481" s="8">
        <v>-0.61187499999999995</v>
      </c>
      <c r="F8481" s="4">
        <f t="shared" si="663"/>
        <v>0</v>
      </c>
      <c r="G8481" s="4">
        <f t="shared" si="664"/>
        <v>0</v>
      </c>
      <c r="H8481" s="8">
        <f t="shared" si="665"/>
        <v>0</v>
      </c>
      <c r="J8481" s="8">
        <v>-611.875</v>
      </c>
      <c r="K8481" s="8">
        <f t="shared" si="661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662"/>
        <v>-0.61187499999999995</v>
      </c>
      <c r="E8482" s="8">
        <v>-0.61187499999999995</v>
      </c>
      <c r="F8482" s="4">
        <f t="shared" si="663"/>
        <v>0</v>
      </c>
      <c r="G8482" s="4">
        <f t="shared" si="664"/>
        <v>0</v>
      </c>
      <c r="H8482" s="8">
        <f t="shared" si="665"/>
        <v>0</v>
      </c>
      <c r="J8482" s="8">
        <v>-611.875</v>
      </c>
      <c r="K8482" s="8">
        <f t="shared" si="661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662"/>
        <v>-0.61187499999999995</v>
      </c>
      <c r="E8483" s="8">
        <v>-0.61187499999999995</v>
      </c>
      <c r="F8483" s="4">
        <f t="shared" si="663"/>
        <v>0</v>
      </c>
      <c r="G8483" s="4">
        <f t="shared" si="664"/>
        <v>0</v>
      </c>
      <c r="H8483" s="8">
        <f t="shared" si="665"/>
        <v>0</v>
      </c>
      <c r="J8483" s="8">
        <v>-611.875</v>
      </c>
      <c r="K8483" s="8">
        <f t="shared" si="661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662"/>
        <v>-0.61187499999999995</v>
      </c>
      <c r="E8484" s="8">
        <v>-0.61187499999999995</v>
      </c>
      <c r="F8484" s="4">
        <f t="shared" si="663"/>
        <v>0</v>
      </c>
      <c r="G8484" s="4">
        <f t="shared" si="664"/>
        <v>0</v>
      </c>
      <c r="H8484" s="8">
        <f t="shared" si="665"/>
        <v>0</v>
      </c>
      <c r="J8484" s="8">
        <v>-611.875</v>
      </c>
      <c r="K8484" s="8">
        <f t="shared" si="661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662"/>
        <v>-0.61187499999999995</v>
      </c>
      <c r="E8485" s="8">
        <v>-0.61187499999999995</v>
      </c>
      <c r="F8485" s="4">
        <f t="shared" si="663"/>
        <v>0</v>
      </c>
      <c r="G8485" s="4">
        <f t="shared" si="664"/>
        <v>0</v>
      </c>
      <c r="H8485" s="8">
        <f t="shared" si="665"/>
        <v>0</v>
      </c>
      <c r="J8485" s="8">
        <v>-611.875</v>
      </c>
      <c r="K8485" s="8">
        <f t="shared" si="661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662"/>
        <v>-0.61187499999999995</v>
      </c>
      <c r="E8486" s="8">
        <v>-0.61187499999999995</v>
      </c>
      <c r="F8486" s="4">
        <f t="shared" si="663"/>
        <v>0</v>
      </c>
      <c r="G8486" s="4">
        <f t="shared" si="664"/>
        <v>0</v>
      </c>
      <c r="H8486" s="8">
        <f t="shared" si="665"/>
        <v>0</v>
      </c>
      <c r="J8486" s="8">
        <v>-611.875</v>
      </c>
      <c r="K8486" s="8">
        <f t="shared" si="661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662"/>
        <v>-1.0669200000000001</v>
      </c>
      <c r="E8487" s="8">
        <v>-1.0669150000000001</v>
      </c>
      <c r="F8487" s="4">
        <f t="shared" si="663"/>
        <v>5.000000000032756E-6</v>
      </c>
      <c r="G8487" s="4">
        <f t="shared" si="664"/>
        <v>5.000000000032756E-6</v>
      </c>
      <c r="H8487" s="8">
        <f t="shared" si="665"/>
        <v>2.5000000000327561E-11</v>
      </c>
      <c r="J8487" s="8">
        <v>-611.875</v>
      </c>
      <c r="K8487" s="8">
        <f t="shared" si="661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662"/>
        <v>-1.0669200000000001</v>
      </c>
      <c r="E8488" s="8">
        <v>-1.0669150000000001</v>
      </c>
      <c r="F8488" s="4">
        <f t="shared" si="663"/>
        <v>5.000000000032756E-6</v>
      </c>
      <c r="G8488" s="4">
        <f t="shared" si="664"/>
        <v>5.000000000032756E-6</v>
      </c>
      <c r="H8488" s="8">
        <f t="shared" si="665"/>
        <v>2.5000000000327561E-11</v>
      </c>
      <c r="J8488" s="8">
        <v>-611.875</v>
      </c>
      <c r="K8488" s="8">
        <f t="shared" si="661"/>
        <v>-611.875</v>
      </c>
    </row>
    <row r="8489" spans="1:11" x14ac:dyDescent="0.25">
      <c r="A8489" s="8">
        <v>8481</v>
      </c>
      <c r="B8489" s="8">
        <v>8</v>
      </c>
      <c r="C8489" s="8">
        <v>-1976.09</v>
      </c>
      <c r="D8489" s="8">
        <f t="shared" si="662"/>
        <v>-1.9760899999999999</v>
      </c>
      <c r="E8489" s="8">
        <v>-1.974337</v>
      </c>
      <c r="F8489" s="4">
        <f t="shared" si="663"/>
        <v>1.7529999999998935E-3</v>
      </c>
      <c r="G8489" s="4">
        <f t="shared" si="664"/>
        <v>1.7529999999998935E-3</v>
      </c>
      <c r="H8489" s="8">
        <f t="shared" si="665"/>
        <v>3.0730089999996265E-6</v>
      </c>
      <c r="J8489" s="8">
        <v>-611.875</v>
      </c>
      <c r="K8489" s="8">
        <f t="shared" si="661"/>
        <v>-611.875</v>
      </c>
    </row>
    <row r="8490" spans="1:11" x14ac:dyDescent="0.25">
      <c r="A8490" s="8">
        <v>8482</v>
      </c>
      <c r="B8490" s="8">
        <v>9</v>
      </c>
      <c r="C8490" s="8">
        <v>30152.400000000001</v>
      </c>
      <c r="D8490" s="8">
        <f t="shared" si="662"/>
        <v>30.1524</v>
      </c>
      <c r="E8490" s="8">
        <v>29.118212</v>
      </c>
      <c r="F8490" s="4">
        <f t="shared" si="663"/>
        <v>-1.0341880000000003</v>
      </c>
      <c r="G8490" s="4">
        <f t="shared" si="664"/>
        <v>1.0341880000000003</v>
      </c>
      <c r="H8490" s="8">
        <f t="shared" si="665"/>
        <v>1.0695448193440007</v>
      </c>
      <c r="J8490" s="8">
        <v>-611.875</v>
      </c>
      <c r="K8490" s="8">
        <f t="shared" si="661"/>
        <v>-611.875</v>
      </c>
    </row>
    <row r="8491" spans="1:11" x14ac:dyDescent="0.25">
      <c r="A8491" s="8">
        <v>8483</v>
      </c>
      <c r="B8491" s="8">
        <v>10</v>
      </c>
      <c r="C8491" s="8">
        <v>75897.3</v>
      </c>
      <c r="D8491" s="8">
        <f t="shared" si="662"/>
        <v>75.897300000000001</v>
      </c>
      <c r="E8491" s="8">
        <v>75.760626999999999</v>
      </c>
      <c r="F8491" s="4">
        <f t="shared" si="663"/>
        <v>-0.13667300000000182</v>
      </c>
      <c r="G8491" s="4">
        <f t="shared" si="664"/>
        <v>0.13667300000000182</v>
      </c>
      <c r="H8491" s="8">
        <f t="shared" si="665"/>
        <v>1.8679508929000499E-2</v>
      </c>
      <c r="J8491" s="8">
        <v>-611.875</v>
      </c>
      <c r="K8491" s="8">
        <f t="shared" si="661"/>
        <v>-611.875</v>
      </c>
    </row>
    <row r="8492" spans="1:11" x14ac:dyDescent="0.25">
      <c r="A8492" s="8">
        <v>8484</v>
      </c>
      <c r="B8492" s="8">
        <v>11</v>
      </c>
      <c r="C8492" s="8">
        <v>75800.800000000003</v>
      </c>
      <c r="D8492" s="8">
        <f t="shared" si="662"/>
        <v>75.80080000000001</v>
      </c>
      <c r="E8492" s="8">
        <v>76.592851999999993</v>
      </c>
      <c r="F8492" s="4">
        <f t="shared" si="663"/>
        <v>0.79205199999998399</v>
      </c>
      <c r="G8492" s="4">
        <f t="shared" si="664"/>
        <v>0.79205199999998399</v>
      </c>
      <c r="H8492" s="8">
        <f t="shared" si="665"/>
        <v>0.62734637070397459</v>
      </c>
      <c r="J8492" s="8">
        <v>-1066.92</v>
      </c>
      <c r="K8492" s="8">
        <f t="shared" ref="K8492:K8555" si="666">J8492</f>
        <v>-1066.92</v>
      </c>
    </row>
    <row r="8493" spans="1:11" x14ac:dyDescent="0.25">
      <c r="A8493" s="8">
        <v>8485</v>
      </c>
      <c r="B8493" s="8">
        <v>12</v>
      </c>
      <c r="C8493" s="8">
        <v>68017.5</v>
      </c>
      <c r="D8493" s="8">
        <f t="shared" si="662"/>
        <v>68.017499999999998</v>
      </c>
      <c r="E8493" s="8">
        <v>68.859210000000004</v>
      </c>
      <c r="F8493" s="4">
        <f t="shared" si="663"/>
        <v>0.84171000000000618</v>
      </c>
      <c r="G8493" s="4">
        <f t="shared" si="664"/>
        <v>0.84171000000000618</v>
      </c>
      <c r="H8493" s="8">
        <f t="shared" si="665"/>
        <v>0.70847572410001036</v>
      </c>
      <c r="J8493" s="8">
        <v>-1066.92</v>
      </c>
      <c r="K8493" s="8">
        <f t="shared" si="666"/>
        <v>-1066.92</v>
      </c>
    </row>
    <row r="8494" spans="1:11" x14ac:dyDescent="0.25">
      <c r="A8494" s="8">
        <v>8486</v>
      </c>
      <c r="B8494" s="8">
        <v>13</v>
      </c>
      <c r="C8494" s="8">
        <v>76524.100000000006</v>
      </c>
      <c r="D8494" s="8">
        <f t="shared" si="662"/>
        <v>76.524100000000004</v>
      </c>
      <c r="E8494" s="8">
        <v>78.083400999999995</v>
      </c>
      <c r="F8494" s="4">
        <f t="shared" si="663"/>
        <v>1.5593009999999907</v>
      </c>
      <c r="G8494" s="4">
        <f t="shared" si="664"/>
        <v>1.5593009999999907</v>
      </c>
      <c r="H8494" s="8">
        <f t="shared" si="665"/>
        <v>2.4314196086009709</v>
      </c>
      <c r="J8494" s="8">
        <v>-1981.41</v>
      </c>
      <c r="K8494" s="8">
        <f t="shared" si="666"/>
        <v>-1981.41</v>
      </c>
    </row>
    <row r="8495" spans="1:11" x14ac:dyDescent="0.25">
      <c r="A8495" s="8">
        <v>8487</v>
      </c>
      <c r="B8495" s="8">
        <v>14</v>
      </c>
      <c r="C8495" s="8">
        <v>26681.3</v>
      </c>
      <c r="D8495" s="8">
        <f t="shared" si="662"/>
        <v>26.6813</v>
      </c>
      <c r="E8495" s="8">
        <v>27.328664</v>
      </c>
      <c r="F8495" s="4">
        <f t="shared" si="663"/>
        <v>0.64736399999999961</v>
      </c>
      <c r="G8495" s="4">
        <f t="shared" si="664"/>
        <v>0.64736399999999961</v>
      </c>
      <c r="H8495" s="8">
        <f t="shared" si="665"/>
        <v>0.4190801484959995</v>
      </c>
      <c r="J8495" s="8">
        <v>27171.3</v>
      </c>
      <c r="K8495" s="8">
        <f t="shared" si="666"/>
        <v>27171.3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662"/>
        <v>-0.92471500000000006</v>
      </c>
      <c r="E8496" s="8">
        <v>-0.92471499999999995</v>
      </c>
      <c r="F8496" s="4">
        <f t="shared" si="663"/>
        <v>1.1102230246251565E-16</v>
      </c>
      <c r="G8496" s="4">
        <f t="shared" si="664"/>
        <v>1.1102230246251565E-16</v>
      </c>
      <c r="H8496" s="8">
        <f t="shared" si="665"/>
        <v>1.2325951644078309E-32</v>
      </c>
      <c r="J8496" s="8">
        <v>114386</v>
      </c>
      <c r="K8496" s="8">
        <f t="shared" si="666"/>
        <v>114386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662"/>
        <v>-0.92471500000000006</v>
      </c>
      <c r="E8497" s="8">
        <v>-0.92471499999999995</v>
      </c>
      <c r="F8497" s="4">
        <f t="shared" si="663"/>
        <v>1.1102230246251565E-16</v>
      </c>
      <c r="G8497" s="4">
        <f t="shared" si="664"/>
        <v>1.1102230246251565E-16</v>
      </c>
      <c r="H8497" s="8">
        <f t="shared" si="665"/>
        <v>1.2325951644078309E-32</v>
      </c>
      <c r="J8497" s="8">
        <v>113618</v>
      </c>
      <c r="K8497" s="8">
        <f t="shared" si="666"/>
        <v>113618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662"/>
        <v>-0.61187499999999995</v>
      </c>
      <c r="E8498" s="8">
        <v>-0.61187499999999995</v>
      </c>
      <c r="F8498" s="4">
        <f t="shared" si="663"/>
        <v>0</v>
      </c>
      <c r="G8498" s="4">
        <f t="shared" si="664"/>
        <v>0</v>
      </c>
      <c r="H8498" s="8">
        <f t="shared" si="665"/>
        <v>0</v>
      </c>
      <c r="J8498" s="8">
        <v>112828</v>
      </c>
      <c r="K8498" s="8">
        <f t="shared" si="666"/>
        <v>112828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662"/>
        <v>-0.61187499999999995</v>
      </c>
      <c r="E8499" s="8">
        <v>-0.61187499999999995</v>
      </c>
      <c r="F8499" s="4">
        <f t="shared" si="663"/>
        <v>0</v>
      </c>
      <c r="G8499" s="4">
        <f t="shared" si="664"/>
        <v>0</v>
      </c>
      <c r="H8499" s="8">
        <f t="shared" si="665"/>
        <v>0</v>
      </c>
      <c r="J8499" s="8">
        <v>112398</v>
      </c>
      <c r="K8499" s="8">
        <f t="shared" si="666"/>
        <v>112398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662"/>
        <v>-0.61187499999999995</v>
      </c>
      <c r="E8500" s="8">
        <v>-0.61187499999999995</v>
      </c>
      <c r="F8500" s="4">
        <f t="shared" si="663"/>
        <v>0</v>
      </c>
      <c r="G8500" s="4">
        <f t="shared" si="664"/>
        <v>0</v>
      </c>
      <c r="H8500" s="8">
        <f t="shared" si="665"/>
        <v>0</v>
      </c>
      <c r="J8500" s="8">
        <v>95740.6</v>
      </c>
      <c r="K8500" s="8">
        <f t="shared" si="666"/>
        <v>95740.6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662"/>
        <v>-0.61187499999999995</v>
      </c>
      <c r="E8501" s="8">
        <v>-0.61187499999999995</v>
      </c>
      <c r="F8501" s="4">
        <f t="shared" si="663"/>
        <v>0</v>
      </c>
      <c r="G8501" s="4">
        <f t="shared" si="664"/>
        <v>0</v>
      </c>
      <c r="H8501" s="8">
        <f t="shared" si="665"/>
        <v>0</v>
      </c>
      <c r="J8501" s="8">
        <v>42391.4</v>
      </c>
      <c r="K8501" s="8">
        <f t="shared" si="666"/>
        <v>42391.4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662"/>
        <v>-0.61187499999999995</v>
      </c>
      <c r="E8502" s="8">
        <v>-0.61187499999999995</v>
      </c>
      <c r="F8502" s="4">
        <f t="shared" si="663"/>
        <v>0</v>
      </c>
      <c r="G8502" s="4">
        <f t="shared" si="664"/>
        <v>0</v>
      </c>
      <c r="H8502" s="8">
        <f t="shared" si="665"/>
        <v>0</v>
      </c>
      <c r="J8502" s="8">
        <v>-924.71500000000003</v>
      </c>
      <c r="K8502" s="8">
        <f t="shared" si="666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662"/>
        <v>-0.61187499999999995</v>
      </c>
      <c r="E8503" s="8">
        <v>-0.61187499999999995</v>
      </c>
      <c r="F8503" s="4">
        <f t="shared" si="663"/>
        <v>0</v>
      </c>
      <c r="G8503" s="4">
        <f t="shared" si="664"/>
        <v>0</v>
      </c>
      <c r="H8503" s="8">
        <f t="shared" si="665"/>
        <v>0</v>
      </c>
      <c r="J8503" s="8">
        <v>-611.875</v>
      </c>
      <c r="K8503" s="8">
        <f t="shared" si="666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662"/>
        <v>-0.61187499999999995</v>
      </c>
      <c r="E8504" s="8">
        <v>-0.61187499999999995</v>
      </c>
      <c r="F8504" s="4">
        <f t="shared" si="663"/>
        <v>0</v>
      </c>
      <c r="G8504" s="4">
        <f t="shared" si="664"/>
        <v>0</v>
      </c>
      <c r="H8504" s="8">
        <f t="shared" si="665"/>
        <v>0</v>
      </c>
      <c r="J8504" s="8">
        <v>-611.875</v>
      </c>
      <c r="K8504" s="8">
        <f t="shared" si="666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662"/>
        <v>-0.61187499999999995</v>
      </c>
      <c r="E8505" s="8">
        <v>-0.61187499999999995</v>
      </c>
      <c r="F8505" s="4">
        <f t="shared" si="663"/>
        <v>0</v>
      </c>
      <c r="G8505" s="4">
        <f t="shared" si="664"/>
        <v>0</v>
      </c>
      <c r="H8505" s="8">
        <f t="shared" si="665"/>
        <v>0</v>
      </c>
      <c r="J8505" s="8">
        <v>-611.875</v>
      </c>
      <c r="K8505" s="8">
        <f t="shared" si="666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662"/>
        <v>-0.61187499999999995</v>
      </c>
      <c r="E8506" s="8">
        <v>-0.61187499999999995</v>
      </c>
      <c r="F8506" s="4">
        <f t="shared" si="663"/>
        <v>0</v>
      </c>
      <c r="G8506" s="4">
        <f t="shared" si="664"/>
        <v>0</v>
      </c>
      <c r="H8506" s="8">
        <f t="shared" si="665"/>
        <v>0</v>
      </c>
      <c r="J8506" s="8">
        <v>-611.875</v>
      </c>
      <c r="K8506" s="8">
        <f t="shared" si="666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662"/>
        <v>-0.61187499999999995</v>
      </c>
      <c r="E8507" s="8">
        <v>-0.61187499999999995</v>
      </c>
      <c r="F8507" s="4">
        <f t="shared" si="663"/>
        <v>0</v>
      </c>
      <c r="G8507" s="4">
        <f t="shared" si="664"/>
        <v>0</v>
      </c>
      <c r="H8507" s="8">
        <f t="shared" si="665"/>
        <v>0</v>
      </c>
      <c r="J8507" s="8">
        <v>-611.875</v>
      </c>
      <c r="K8507" s="8">
        <f t="shared" si="666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662"/>
        <v>-0.61187499999999995</v>
      </c>
      <c r="E8508" s="8">
        <v>-0.61187499999999995</v>
      </c>
      <c r="F8508" s="4">
        <f t="shared" si="663"/>
        <v>0</v>
      </c>
      <c r="G8508" s="4">
        <f t="shared" si="664"/>
        <v>0</v>
      </c>
      <c r="H8508" s="8">
        <f t="shared" si="665"/>
        <v>0</v>
      </c>
      <c r="J8508" s="8">
        <v>-611.875</v>
      </c>
      <c r="K8508" s="8">
        <f t="shared" si="666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662"/>
        <v>-0.61187499999999995</v>
      </c>
      <c r="E8509" s="8">
        <v>-0.61187499999999995</v>
      </c>
      <c r="F8509" s="4">
        <f t="shared" si="663"/>
        <v>0</v>
      </c>
      <c r="G8509" s="4">
        <f t="shared" si="664"/>
        <v>0</v>
      </c>
      <c r="H8509" s="8">
        <f t="shared" si="665"/>
        <v>0</v>
      </c>
      <c r="J8509" s="8">
        <v>-611.875</v>
      </c>
      <c r="K8509" s="8">
        <f t="shared" si="666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662"/>
        <v>-0.61187499999999995</v>
      </c>
      <c r="E8510" s="8">
        <v>-0.61187499999999995</v>
      </c>
      <c r="F8510" s="4">
        <f t="shared" si="663"/>
        <v>0</v>
      </c>
      <c r="G8510" s="4">
        <f t="shared" si="664"/>
        <v>0</v>
      </c>
      <c r="H8510" s="8">
        <f t="shared" si="665"/>
        <v>0</v>
      </c>
      <c r="J8510" s="8">
        <v>-611.875</v>
      </c>
      <c r="K8510" s="8">
        <f t="shared" si="666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662"/>
        <v>-1.0669200000000001</v>
      </c>
      <c r="E8511" s="8">
        <v>-1.0669150000000001</v>
      </c>
      <c r="F8511" s="4">
        <f t="shared" si="663"/>
        <v>5.000000000032756E-6</v>
      </c>
      <c r="G8511" s="4">
        <f t="shared" si="664"/>
        <v>5.000000000032756E-6</v>
      </c>
      <c r="H8511" s="8">
        <f t="shared" si="665"/>
        <v>2.5000000000327561E-11</v>
      </c>
      <c r="J8511" s="8">
        <v>-611.875</v>
      </c>
      <c r="K8511" s="8">
        <f t="shared" si="666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662"/>
        <v>-1.0669200000000001</v>
      </c>
      <c r="E8512" s="8">
        <v>-1.0669150000000001</v>
      </c>
      <c r="F8512" s="4">
        <f t="shared" si="663"/>
        <v>5.000000000032756E-6</v>
      </c>
      <c r="G8512" s="4">
        <f t="shared" si="664"/>
        <v>5.000000000032756E-6</v>
      </c>
      <c r="H8512" s="8">
        <f t="shared" si="665"/>
        <v>2.5000000000327561E-11</v>
      </c>
      <c r="J8512" s="8">
        <v>-611.875</v>
      </c>
      <c r="K8512" s="8">
        <f t="shared" si="666"/>
        <v>-611.875</v>
      </c>
    </row>
    <row r="8513" spans="1:11" x14ac:dyDescent="0.25">
      <c r="A8513" s="8">
        <v>8505</v>
      </c>
      <c r="B8513" s="8">
        <v>8</v>
      </c>
      <c r="C8513" s="8">
        <v>-2918.77</v>
      </c>
      <c r="D8513" s="8">
        <f t="shared" si="662"/>
        <v>-2.9187699999999999</v>
      </c>
      <c r="E8513" s="8">
        <v>-2.9164210000000002</v>
      </c>
      <c r="F8513" s="4">
        <f t="shared" si="663"/>
        <v>2.3489999999997124E-3</v>
      </c>
      <c r="G8513" s="4">
        <f t="shared" si="664"/>
        <v>2.3489999999997124E-3</v>
      </c>
      <c r="H8513" s="8">
        <f t="shared" si="665"/>
        <v>5.5178009999986491E-6</v>
      </c>
      <c r="J8513" s="8">
        <v>-611.875</v>
      </c>
      <c r="K8513" s="8">
        <f t="shared" si="666"/>
        <v>-611.875</v>
      </c>
    </row>
    <row r="8514" spans="1:11" x14ac:dyDescent="0.25">
      <c r="A8514" s="8">
        <v>8506</v>
      </c>
      <c r="B8514" s="8">
        <v>9</v>
      </c>
      <c r="C8514" s="8">
        <v>113493</v>
      </c>
      <c r="D8514" s="8">
        <f t="shared" si="662"/>
        <v>113.49299999999999</v>
      </c>
      <c r="E8514" s="8">
        <v>112.803781</v>
      </c>
      <c r="F8514" s="4">
        <f t="shared" si="663"/>
        <v>-0.68921899999999425</v>
      </c>
      <c r="G8514" s="4">
        <f t="shared" si="664"/>
        <v>0.68921899999999425</v>
      </c>
      <c r="H8514" s="8">
        <f t="shared" si="665"/>
        <v>0.4750228299609921</v>
      </c>
      <c r="J8514" s="8">
        <v>-611.875</v>
      </c>
      <c r="K8514" s="8">
        <f t="shared" si="666"/>
        <v>-611.875</v>
      </c>
    </row>
    <row r="8515" spans="1:11" x14ac:dyDescent="0.25">
      <c r="A8515" s="8">
        <v>8507</v>
      </c>
      <c r="B8515" s="8">
        <v>10</v>
      </c>
      <c r="C8515" s="8">
        <v>113441</v>
      </c>
      <c r="D8515" s="8">
        <f t="shared" si="662"/>
        <v>113.441</v>
      </c>
      <c r="E8515" s="8">
        <v>113.80002500000001</v>
      </c>
      <c r="F8515" s="4">
        <f t="shared" si="663"/>
        <v>0.35902500000000259</v>
      </c>
      <c r="G8515" s="4">
        <f t="shared" si="664"/>
        <v>0.35902500000000259</v>
      </c>
      <c r="H8515" s="8">
        <f t="shared" si="665"/>
        <v>0.12889895062500187</v>
      </c>
      <c r="J8515" s="8">
        <v>-611.875</v>
      </c>
      <c r="K8515" s="8">
        <f t="shared" si="666"/>
        <v>-611.875</v>
      </c>
    </row>
    <row r="8516" spans="1:11" x14ac:dyDescent="0.25">
      <c r="A8516" s="8">
        <v>8508</v>
      </c>
      <c r="B8516" s="8">
        <v>11</v>
      </c>
      <c r="C8516" s="8">
        <v>113043</v>
      </c>
      <c r="D8516" s="8">
        <f t="shared" si="662"/>
        <v>113.04300000000001</v>
      </c>
      <c r="E8516" s="8">
        <v>113.05407</v>
      </c>
      <c r="F8516" s="4">
        <f t="shared" si="663"/>
        <v>1.1069999999989477E-2</v>
      </c>
      <c r="G8516" s="4">
        <f t="shared" si="664"/>
        <v>1.1069999999989477E-2</v>
      </c>
      <c r="H8516" s="8">
        <f t="shared" si="665"/>
        <v>1.2254489999976702E-4</v>
      </c>
      <c r="J8516" s="8">
        <v>-1066.92</v>
      </c>
      <c r="K8516" s="8">
        <f t="shared" si="666"/>
        <v>-1066.92</v>
      </c>
    </row>
    <row r="8517" spans="1:11" x14ac:dyDescent="0.25">
      <c r="A8517" s="8">
        <v>8509</v>
      </c>
      <c r="B8517" s="8">
        <v>12</v>
      </c>
      <c r="C8517" s="8">
        <v>78765.2</v>
      </c>
      <c r="D8517" s="8">
        <f t="shared" si="662"/>
        <v>78.765199999999993</v>
      </c>
      <c r="E8517" s="8">
        <v>80.155597999999998</v>
      </c>
      <c r="F8517" s="4">
        <f t="shared" si="663"/>
        <v>1.3903980000000047</v>
      </c>
      <c r="G8517" s="4">
        <f t="shared" si="664"/>
        <v>1.3903980000000047</v>
      </c>
      <c r="H8517" s="8">
        <f t="shared" si="665"/>
        <v>1.933206598404013</v>
      </c>
      <c r="J8517" s="8">
        <v>-1066.92</v>
      </c>
      <c r="K8517" s="8">
        <f t="shared" si="666"/>
        <v>-1066.92</v>
      </c>
    </row>
    <row r="8518" spans="1:11" x14ac:dyDescent="0.25">
      <c r="A8518" s="8">
        <v>8510</v>
      </c>
      <c r="B8518" s="8">
        <v>13</v>
      </c>
      <c r="C8518" s="8">
        <v>93744</v>
      </c>
      <c r="D8518" s="8">
        <f t="shared" si="662"/>
        <v>93.744</v>
      </c>
      <c r="E8518" s="8">
        <v>95.357504000000006</v>
      </c>
      <c r="F8518" s="4">
        <f t="shared" si="663"/>
        <v>1.613504000000006</v>
      </c>
      <c r="G8518" s="4">
        <f t="shared" si="664"/>
        <v>1.613504000000006</v>
      </c>
      <c r="H8518" s="8">
        <f t="shared" si="665"/>
        <v>2.6033951580160193</v>
      </c>
      <c r="J8518" s="8">
        <v>-1974.4</v>
      </c>
      <c r="K8518" s="8">
        <f t="shared" si="666"/>
        <v>-1974.4</v>
      </c>
    </row>
    <row r="8519" spans="1:11" x14ac:dyDescent="0.25">
      <c r="A8519" s="8">
        <v>8511</v>
      </c>
      <c r="B8519" s="8">
        <v>14</v>
      </c>
      <c r="C8519" s="8">
        <v>81265</v>
      </c>
      <c r="D8519" s="8">
        <f t="shared" si="662"/>
        <v>81.265000000000001</v>
      </c>
      <c r="E8519" s="8">
        <v>83.566294999999997</v>
      </c>
      <c r="F8519" s="4">
        <f t="shared" si="663"/>
        <v>2.3012949999999961</v>
      </c>
      <c r="G8519" s="4">
        <f t="shared" si="664"/>
        <v>2.3012949999999961</v>
      </c>
      <c r="H8519" s="8">
        <f t="shared" si="665"/>
        <v>5.2959586770249825</v>
      </c>
      <c r="J8519" s="8">
        <v>29475</v>
      </c>
      <c r="K8519" s="8">
        <f t="shared" si="666"/>
        <v>29475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662"/>
        <v>-0.92471500000000006</v>
      </c>
      <c r="E8520" s="8">
        <v>-0.92471499999999995</v>
      </c>
      <c r="F8520" s="4">
        <f t="shared" si="663"/>
        <v>1.1102230246251565E-16</v>
      </c>
      <c r="G8520" s="4">
        <f t="shared" si="664"/>
        <v>1.1102230246251565E-16</v>
      </c>
      <c r="H8520" s="8">
        <f t="shared" si="665"/>
        <v>1.2325951644078309E-32</v>
      </c>
      <c r="J8520" s="8">
        <v>75007.100000000006</v>
      </c>
      <c r="K8520" s="8">
        <f t="shared" si="666"/>
        <v>75007.100000000006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667">C8521/1000</f>
        <v>-0.92471500000000006</v>
      </c>
      <c r="E8521" s="8">
        <v>-0.92471499999999995</v>
      </c>
      <c r="F8521" s="4">
        <f t="shared" ref="F8521:F8584" si="668">(E8521- D8521)</f>
        <v>1.1102230246251565E-16</v>
      </c>
      <c r="G8521" s="4">
        <f t="shared" ref="G8521:G8584" si="669">ABS(F8521)</f>
        <v>1.1102230246251565E-16</v>
      </c>
      <c r="H8521" s="8">
        <f t="shared" ref="H8521:H8584" si="670">(G8521^2)</f>
        <v>1.2325951644078309E-32</v>
      </c>
      <c r="J8521" s="8">
        <v>75885.3</v>
      </c>
      <c r="K8521" s="8">
        <f t="shared" si="666"/>
        <v>75885.3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667"/>
        <v>-0.61187499999999995</v>
      </c>
      <c r="E8522" s="8">
        <v>-0.61187499999999995</v>
      </c>
      <c r="F8522" s="4">
        <f t="shared" si="668"/>
        <v>0</v>
      </c>
      <c r="G8522" s="4">
        <f t="shared" si="669"/>
        <v>0</v>
      </c>
      <c r="H8522" s="8">
        <f t="shared" si="670"/>
        <v>0</v>
      </c>
      <c r="J8522" s="8">
        <v>69004</v>
      </c>
      <c r="K8522" s="8">
        <f t="shared" si="666"/>
        <v>69004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667"/>
        <v>-0.61187499999999995</v>
      </c>
      <c r="E8523" s="8">
        <v>-0.61187499999999995</v>
      </c>
      <c r="F8523" s="4">
        <f t="shared" si="668"/>
        <v>0</v>
      </c>
      <c r="G8523" s="4">
        <f t="shared" si="669"/>
        <v>0</v>
      </c>
      <c r="H8523" s="8">
        <f t="shared" si="670"/>
        <v>0</v>
      </c>
      <c r="J8523" s="8">
        <v>77824.399999999994</v>
      </c>
      <c r="K8523" s="8">
        <f t="shared" si="666"/>
        <v>77824.399999999994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667"/>
        <v>-0.61187499999999995</v>
      </c>
      <c r="E8524" s="8">
        <v>-0.61187499999999995</v>
      </c>
      <c r="F8524" s="4">
        <f t="shared" si="668"/>
        <v>0</v>
      </c>
      <c r="G8524" s="4">
        <f t="shared" si="669"/>
        <v>0</v>
      </c>
      <c r="H8524" s="8">
        <f t="shared" si="670"/>
        <v>0</v>
      </c>
      <c r="J8524" s="8">
        <v>27485.1</v>
      </c>
      <c r="K8524" s="8">
        <f t="shared" si="666"/>
        <v>27485.1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667"/>
        <v>-0.61187499999999995</v>
      </c>
      <c r="E8525" s="8">
        <v>-0.61187499999999995</v>
      </c>
      <c r="F8525" s="4">
        <f t="shared" si="668"/>
        <v>0</v>
      </c>
      <c r="G8525" s="4">
        <f t="shared" si="669"/>
        <v>0</v>
      </c>
      <c r="H8525" s="8">
        <f t="shared" si="670"/>
        <v>0</v>
      </c>
      <c r="J8525" s="8">
        <v>-924.71500000000003</v>
      </c>
      <c r="K8525" s="8">
        <f t="shared" si="666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667"/>
        <v>-0.61187499999999995</v>
      </c>
      <c r="E8526" s="8">
        <v>-0.61187499999999995</v>
      </c>
      <c r="F8526" s="4">
        <f t="shared" si="668"/>
        <v>0</v>
      </c>
      <c r="G8526" s="4">
        <f t="shared" si="669"/>
        <v>0</v>
      </c>
      <c r="H8526" s="8">
        <f t="shared" si="670"/>
        <v>0</v>
      </c>
      <c r="J8526" s="8">
        <v>-924.71500000000003</v>
      </c>
      <c r="K8526" s="8">
        <f t="shared" si="666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667"/>
        <v>-0.61187499999999995</v>
      </c>
      <c r="E8527" s="8">
        <v>-0.61187499999999995</v>
      </c>
      <c r="F8527" s="4">
        <f t="shared" si="668"/>
        <v>0</v>
      </c>
      <c r="G8527" s="4">
        <f t="shared" si="669"/>
        <v>0</v>
      </c>
      <c r="H8527" s="8">
        <f t="shared" si="670"/>
        <v>0</v>
      </c>
      <c r="J8527" s="8">
        <v>-611.875</v>
      </c>
      <c r="K8527" s="8">
        <f t="shared" si="666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667"/>
        <v>-0.61187499999999995</v>
      </c>
      <c r="E8528" s="8">
        <v>-0.61187499999999995</v>
      </c>
      <c r="F8528" s="4">
        <f t="shared" si="668"/>
        <v>0</v>
      </c>
      <c r="G8528" s="4">
        <f t="shared" si="669"/>
        <v>0</v>
      </c>
      <c r="H8528" s="8">
        <f t="shared" si="670"/>
        <v>0</v>
      </c>
      <c r="J8528" s="8">
        <v>-611.875</v>
      </c>
      <c r="K8528" s="8">
        <f t="shared" si="666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667"/>
        <v>-0.61187499999999995</v>
      </c>
      <c r="E8529" s="8">
        <v>-0.61187499999999995</v>
      </c>
      <c r="F8529" s="4">
        <f t="shared" si="668"/>
        <v>0</v>
      </c>
      <c r="G8529" s="4">
        <f t="shared" si="669"/>
        <v>0</v>
      </c>
      <c r="H8529" s="8">
        <f t="shared" si="670"/>
        <v>0</v>
      </c>
      <c r="J8529" s="8">
        <v>-611.875</v>
      </c>
      <c r="K8529" s="8">
        <f t="shared" si="666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667"/>
        <v>-0.61187499999999995</v>
      </c>
      <c r="E8530" s="8">
        <v>-0.61187499999999995</v>
      </c>
      <c r="F8530" s="4">
        <f t="shared" si="668"/>
        <v>0</v>
      </c>
      <c r="G8530" s="4">
        <f t="shared" si="669"/>
        <v>0</v>
      </c>
      <c r="H8530" s="8">
        <f t="shared" si="670"/>
        <v>0</v>
      </c>
      <c r="J8530" s="8">
        <v>-611.875</v>
      </c>
      <c r="K8530" s="8">
        <f t="shared" si="666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667"/>
        <v>-0.61187499999999995</v>
      </c>
      <c r="E8531" s="8">
        <v>-0.61187499999999995</v>
      </c>
      <c r="F8531" s="4">
        <f t="shared" si="668"/>
        <v>0</v>
      </c>
      <c r="G8531" s="4">
        <f t="shared" si="669"/>
        <v>0</v>
      </c>
      <c r="H8531" s="8">
        <f t="shared" si="670"/>
        <v>0</v>
      </c>
      <c r="J8531" s="8">
        <v>-611.875</v>
      </c>
      <c r="K8531" s="8">
        <f t="shared" si="666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667"/>
        <v>-0.61187499999999995</v>
      </c>
      <c r="E8532" s="8">
        <v>-0.61187499999999995</v>
      </c>
      <c r="F8532" s="4">
        <f t="shared" si="668"/>
        <v>0</v>
      </c>
      <c r="G8532" s="4">
        <f t="shared" si="669"/>
        <v>0</v>
      </c>
      <c r="H8532" s="8">
        <f t="shared" si="670"/>
        <v>0</v>
      </c>
      <c r="J8532" s="8">
        <v>-611.875</v>
      </c>
      <c r="K8532" s="8">
        <f t="shared" si="666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667"/>
        <v>-0.61187499999999995</v>
      </c>
      <c r="E8533" s="8">
        <v>-0.61187499999999995</v>
      </c>
      <c r="F8533" s="4">
        <f t="shared" si="668"/>
        <v>0</v>
      </c>
      <c r="G8533" s="4">
        <f t="shared" si="669"/>
        <v>0</v>
      </c>
      <c r="H8533" s="8">
        <f t="shared" si="670"/>
        <v>0</v>
      </c>
      <c r="J8533" s="8">
        <v>-611.875</v>
      </c>
      <c r="K8533" s="8">
        <f t="shared" si="666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667"/>
        <v>-0.61187499999999995</v>
      </c>
      <c r="E8534" s="8">
        <v>-0.61187499999999995</v>
      </c>
      <c r="F8534" s="4">
        <f t="shared" si="668"/>
        <v>0</v>
      </c>
      <c r="G8534" s="4">
        <f t="shared" si="669"/>
        <v>0</v>
      </c>
      <c r="H8534" s="8">
        <f t="shared" si="670"/>
        <v>0</v>
      </c>
      <c r="J8534" s="8">
        <v>-611.875</v>
      </c>
      <c r="K8534" s="8">
        <f t="shared" si="666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667"/>
        <v>-1.0669200000000001</v>
      </c>
      <c r="E8535" s="8">
        <v>-1.0669150000000001</v>
      </c>
      <c r="F8535" s="4">
        <f t="shared" si="668"/>
        <v>5.000000000032756E-6</v>
      </c>
      <c r="G8535" s="4">
        <f t="shared" si="669"/>
        <v>5.000000000032756E-6</v>
      </c>
      <c r="H8535" s="8">
        <f t="shared" si="670"/>
        <v>2.5000000000327561E-11</v>
      </c>
      <c r="J8535" s="8">
        <v>-611.875</v>
      </c>
      <c r="K8535" s="8">
        <f t="shared" si="666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667"/>
        <v>-1.0669200000000001</v>
      </c>
      <c r="E8536" s="8">
        <v>-1.0669150000000001</v>
      </c>
      <c r="F8536" s="4">
        <f t="shared" si="668"/>
        <v>5.000000000032756E-6</v>
      </c>
      <c r="G8536" s="4">
        <f t="shared" si="669"/>
        <v>5.000000000032756E-6</v>
      </c>
      <c r="H8536" s="8">
        <f t="shared" si="670"/>
        <v>2.5000000000327561E-11</v>
      </c>
      <c r="J8536" s="8">
        <v>-611.875</v>
      </c>
      <c r="K8536" s="8">
        <f t="shared" si="666"/>
        <v>-611.875</v>
      </c>
    </row>
    <row r="8537" spans="1:11" x14ac:dyDescent="0.25">
      <c r="A8537" s="8">
        <v>8529</v>
      </c>
      <c r="B8537" s="8">
        <v>8</v>
      </c>
      <c r="C8537" s="8">
        <v>13268.8</v>
      </c>
      <c r="D8537" s="8">
        <f t="shared" si="667"/>
        <v>13.268799999999999</v>
      </c>
      <c r="E8537" s="8">
        <v>12.195886</v>
      </c>
      <c r="F8537" s="4">
        <f t="shared" si="668"/>
        <v>-1.072913999999999</v>
      </c>
      <c r="G8537" s="4">
        <f t="shared" si="669"/>
        <v>1.072913999999999</v>
      </c>
      <c r="H8537" s="8">
        <f t="shared" si="670"/>
        <v>1.1511444513959979</v>
      </c>
      <c r="J8537" s="8">
        <v>-611.875</v>
      </c>
      <c r="K8537" s="8">
        <f t="shared" si="666"/>
        <v>-611.875</v>
      </c>
    </row>
    <row r="8538" spans="1:11" x14ac:dyDescent="0.25">
      <c r="A8538" s="8">
        <v>8530</v>
      </c>
      <c r="B8538" s="8">
        <v>9</v>
      </c>
      <c r="C8538" s="8">
        <v>114217</v>
      </c>
      <c r="D8538" s="8">
        <f t="shared" si="667"/>
        <v>114.217</v>
      </c>
      <c r="E8538" s="8">
        <v>113.911765</v>
      </c>
      <c r="F8538" s="4">
        <f t="shared" si="668"/>
        <v>-0.30523499999999615</v>
      </c>
      <c r="G8538" s="4">
        <f t="shared" si="669"/>
        <v>0.30523499999999615</v>
      </c>
      <c r="H8538" s="8">
        <f t="shared" si="670"/>
        <v>9.3168405224997655E-2</v>
      </c>
      <c r="J8538" s="8">
        <v>-611.875</v>
      </c>
      <c r="K8538" s="8">
        <f t="shared" si="666"/>
        <v>-611.875</v>
      </c>
    </row>
    <row r="8539" spans="1:11" x14ac:dyDescent="0.25">
      <c r="A8539" s="8">
        <v>8531</v>
      </c>
      <c r="B8539" s="8">
        <v>10</v>
      </c>
      <c r="C8539" s="8">
        <v>113693</v>
      </c>
      <c r="D8539" s="8">
        <f t="shared" si="667"/>
        <v>113.693</v>
      </c>
      <c r="E8539" s="8">
        <v>114.18827899999999</v>
      </c>
      <c r="F8539" s="4">
        <f t="shared" si="668"/>
        <v>0.49527899999999647</v>
      </c>
      <c r="G8539" s="4">
        <f t="shared" si="669"/>
        <v>0.49527899999999647</v>
      </c>
      <c r="H8539" s="8">
        <f t="shared" si="670"/>
        <v>0.2453012878409965</v>
      </c>
      <c r="J8539" s="8">
        <v>-611.875</v>
      </c>
      <c r="K8539" s="8">
        <f t="shared" si="666"/>
        <v>-611.875</v>
      </c>
    </row>
    <row r="8540" spans="1:11" x14ac:dyDescent="0.25">
      <c r="A8540" s="8">
        <v>8532</v>
      </c>
      <c r="B8540" s="8">
        <v>11</v>
      </c>
      <c r="C8540" s="8">
        <v>110041</v>
      </c>
      <c r="D8540" s="8">
        <f t="shared" si="667"/>
        <v>110.041</v>
      </c>
      <c r="E8540" s="8">
        <v>110.786019</v>
      </c>
      <c r="F8540" s="4">
        <f t="shared" si="668"/>
        <v>0.74501899999999921</v>
      </c>
      <c r="G8540" s="4">
        <f t="shared" si="669"/>
        <v>0.74501899999999921</v>
      </c>
      <c r="H8540" s="8">
        <f t="shared" si="670"/>
        <v>0.55505331036099881</v>
      </c>
      <c r="J8540" s="8">
        <v>-1066.92</v>
      </c>
      <c r="K8540" s="8">
        <f t="shared" si="666"/>
        <v>-1066.92</v>
      </c>
    </row>
    <row r="8541" spans="1:11" x14ac:dyDescent="0.25">
      <c r="A8541" s="8">
        <v>8533</v>
      </c>
      <c r="B8541" s="8">
        <v>12</v>
      </c>
      <c r="C8541" s="8">
        <v>86041.9</v>
      </c>
      <c r="D8541" s="8">
        <f t="shared" si="667"/>
        <v>86.041899999999998</v>
      </c>
      <c r="E8541" s="8">
        <v>87.409244000000001</v>
      </c>
      <c r="F8541" s="4">
        <f t="shared" si="668"/>
        <v>1.3673440000000028</v>
      </c>
      <c r="G8541" s="4">
        <f t="shared" si="669"/>
        <v>1.3673440000000028</v>
      </c>
      <c r="H8541" s="8">
        <f t="shared" si="670"/>
        <v>1.8696296143360076</v>
      </c>
      <c r="J8541" s="8">
        <v>-1066.92</v>
      </c>
      <c r="K8541" s="8">
        <f t="shared" si="666"/>
        <v>-1066.92</v>
      </c>
    </row>
    <row r="8542" spans="1:11" x14ac:dyDescent="0.25">
      <c r="A8542" s="8">
        <v>8534</v>
      </c>
      <c r="B8542" s="8">
        <v>13</v>
      </c>
      <c r="C8542" s="8">
        <v>106641</v>
      </c>
      <c r="D8542" s="8">
        <f t="shared" si="667"/>
        <v>106.64100000000001</v>
      </c>
      <c r="E8542" s="8">
        <v>108.325723</v>
      </c>
      <c r="F8542" s="4">
        <f t="shared" si="668"/>
        <v>1.6847229999999911</v>
      </c>
      <c r="G8542" s="4">
        <f t="shared" si="669"/>
        <v>1.6847229999999911</v>
      </c>
      <c r="H8542" s="8">
        <f t="shared" si="670"/>
        <v>2.8382915867289702</v>
      </c>
      <c r="J8542" s="8">
        <v>-2917.13</v>
      </c>
      <c r="K8542" s="8">
        <f t="shared" si="666"/>
        <v>-2917.13</v>
      </c>
    </row>
    <row r="8543" spans="1:11" x14ac:dyDescent="0.25">
      <c r="A8543" s="8">
        <v>8535</v>
      </c>
      <c r="B8543" s="8">
        <v>14</v>
      </c>
      <c r="C8543" s="8">
        <v>60749</v>
      </c>
      <c r="D8543" s="8">
        <f t="shared" si="667"/>
        <v>60.749000000000002</v>
      </c>
      <c r="E8543" s="8">
        <v>62.558014999999997</v>
      </c>
      <c r="F8543" s="4">
        <f t="shared" si="668"/>
        <v>1.8090149999999952</v>
      </c>
      <c r="G8543" s="4">
        <f t="shared" si="669"/>
        <v>1.8090149999999952</v>
      </c>
      <c r="H8543" s="8">
        <f t="shared" si="670"/>
        <v>3.2725352702249824</v>
      </c>
      <c r="J8543" s="8">
        <v>112817</v>
      </c>
      <c r="K8543" s="8">
        <f t="shared" si="666"/>
        <v>112817</v>
      </c>
    </row>
    <row r="8544" spans="1:11" x14ac:dyDescent="0.25">
      <c r="A8544" s="8">
        <v>8536</v>
      </c>
      <c r="B8544" s="8">
        <v>15</v>
      </c>
      <c r="C8544" s="8">
        <v>-965.16600000000005</v>
      </c>
      <c r="D8544" s="8">
        <f t="shared" si="667"/>
        <v>-0.96516600000000008</v>
      </c>
      <c r="E8544" s="8">
        <v>-0.96718800000000005</v>
      </c>
      <c r="F8544" s="4">
        <f t="shared" si="668"/>
        <v>-2.0219999999999683E-3</v>
      </c>
      <c r="G8544" s="4">
        <f t="shared" si="669"/>
        <v>2.0219999999999683E-3</v>
      </c>
      <c r="H8544" s="8">
        <f t="shared" si="670"/>
        <v>4.0884839999998716E-6</v>
      </c>
      <c r="J8544" s="8">
        <v>113622</v>
      </c>
      <c r="K8544" s="8">
        <f t="shared" si="666"/>
        <v>113622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667"/>
        <v>-0.92471500000000006</v>
      </c>
      <c r="E8545" s="8">
        <v>-0.92471499999999995</v>
      </c>
      <c r="F8545" s="4">
        <f t="shared" si="668"/>
        <v>1.1102230246251565E-16</v>
      </c>
      <c r="G8545" s="4">
        <f t="shared" si="669"/>
        <v>1.1102230246251565E-16</v>
      </c>
      <c r="H8545" s="8">
        <f t="shared" si="670"/>
        <v>1.2325951644078309E-32</v>
      </c>
      <c r="J8545" s="8">
        <v>112899</v>
      </c>
      <c r="K8545" s="8">
        <f t="shared" si="666"/>
        <v>112899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667"/>
        <v>-0.61187499999999995</v>
      </c>
      <c r="E8546" s="8">
        <v>-0.61187499999999995</v>
      </c>
      <c r="F8546" s="4">
        <f t="shared" si="668"/>
        <v>0</v>
      </c>
      <c r="G8546" s="4">
        <f t="shared" si="669"/>
        <v>0</v>
      </c>
      <c r="H8546" s="8">
        <f t="shared" si="670"/>
        <v>0</v>
      </c>
      <c r="J8546" s="8">
        <v>80220.2</v>
      </c>
      <c r="K8546" s="8">
        <f t="shared" si="666"/>
        <v>80220.2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667"/>
        <v>-0.61187499999999995</v>
      </c>
      <c r="E8547" s="8">
        <v>-0.61187499999999995</v>
      </c>
      <c r="F8547" s="4">
        <f t="shared" si="668"/>
        <v>0</v>
      </c>
      <c r="G8547" s="4">
        <f t="shared" si="669"/>
        <v>0</v>
      </c>
      <c r="H8547" s="8">
        <f t="shared" si="670"/>
        <v>0</v>
      </c>
      <c r="J8547" s="8">
        <v>95362.9</v>
      </c>
      <c r="K8547" s="8">
        <f t="shared" si="666"/>
        <v>95362.9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667"/>
        <v>-0.61187499999999995</v>
      </c>
      <c r="E8548" s="8">
        <v>-0.61187499999999995</v>
      </c>
      <c r="F8548" s="4">
        <f t="shared" si="668"/>
        <v>0</v>
      </c>
      <c r="G8548" s="4">
        <f t="shared" si="669"/>
        <v>0</v>
      </c>
      <c r="H8548" s="8">
        <f t="shared" si="670"/>
        <v>0</v>
      </c>
      <c r="J8548" s="8">
        <v>83642</v>
      </c>
      <c r="K8548" s="8">
        <f t="shared" si="666"/>
        <v>83642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667"/>
        <v>-0.61187499999999995</v>
      </c>
      <c r="E8549" s="8">
        <v>-0.61187499999999995</v>
      </c>
      <c r="F8549" s="4">
        <f t="shared" si="668"/>
        <v>0</v>
      </c>
      <c r="G8549" s="4">
        <f t="shared" si="669"/>
        <v>0</v>
      </c>
      <c r="H8549" s="8">
        <f t="shared" si="670"/>
        <v>0</v>
      </c>
      <c r="J8549" s="8">
        <v>-924.71500000000003</v>
      </c>
      <c r="K8549" s="8">
        <f t="shared" si="666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667"/>
        <v>-0.61187499999999995</v>
      </c>
      <c r="E8550" s="8">
        <v>-0.61187499999999995</v>
      </c>
      <c r="F8550" s="4">
        <f t="shared" si="668"/>
        <v>0</v>
      </c>
      <c r="G8550" s="4">
        <f t="shared" si="669"/>
        <v>0</v>
      </c>
      <c r="H8550" s="8">
        <f t="shared" si="670"/>
        <v>0</v>
      </c>
      <c r="J8550" s="8">
        <v>-924.71500000000003</v>
      </c>
      <c r="K8550" s="8">
        <f t="shared" si="666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667"/>
        <v>-0.61187499999999995</v>
      </c>
      <c r="E8551" s="8">
        <v>-0.61187499999999995</v>
      </c>
      <c r="F8551" s="4">
        <f t="shared" si="668"/>
        <v>0</v>
      </c>
      <c r="G8551" s="4">
        <f t="shared" si="669"/>
        <v>0</v>
      </c>
      <c r="H8551" s="8">
        <f t="shared" si="670"/>
        <v>0</v>
      </c>
      <c r="J8551" s="8">
        <v>-611.875</v>
      </c>
      <c r="K8551" s="8">
        <f t="shared" si="666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667"/>
        <v>-0.61187499999999995</v>
      </c>
      <c r="E8552" s="8">
        <v>-0.61187499999999995</v>
      </c>
      <c r="F8552" s="4">
        <f t="shared" si="668"/>
        <v>0</v>
      </c>
      <c r="G8552" s="4">
        <f t="shared" si="669"/>
        <v>0</v>
      </c>
      <c r="H8552" s="8">
        <f t="shared" si="670"/>
        <v>0</v>
      </c>
      <c r="J8552" s="8">
        <v>-611.875</v>
      </c>
      <c r="K8552" s="8">
        <f t="shared" si="666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667"/>
        <v>-0.61187499999999995</v>
      </c>
      <c r="E8553" s="8">
        <v>-0.61187499999999995</v>
      </c>
      <c r="F8553" s="4">
        <f t="shared" si="668"/>
        <v>0</v>
      </c>
      <c r="G8553" s="4">
        <f t="shared" si="669"/>
        <v>0</v>
      </c>
      <c r="H8553" s="8">
        <f t="shared" si="670"/>
        <v>0</v>
      </c>
      <c r="J8553" s="8">
        <v>-611.875</v>
      </c>
      <c r="K8553" s="8">
        <f t="shared" si="666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667"/>
        <v>-0.61187499999999995</v>
      </c>
      <c r="E8554" s="8">
        <v>-0.61187499999999995</v>
      </c>
      <c r="F8554" s="4">
        <f t="shared" si="668"/>
        <v>0</v>
      </c>
      <c r="G8554" s="4">
        <f t="shared" si="669"/>
        <v>0</v>
      </c>
      <c r="H8554" s="8">
        <f t="shared" si="670"/>
        <v>0</v>
      </c>
      <c r="J8554" s="8">
        <v>-611.875</v>
      </c>
      <c r="K8554" s="8">
        <f t="shared" si="666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667"/>
        <v>-0.61187499999999995</v>
      </c>
      <c r="E8555" s="8">
        <v>-0.61187499999999995</v>
      </c>
      <c r="F8555" s="4">
        <f t="shared" si="668"/>
        <v>0</v>
      </c>
      <c r="G8555" s="4">
        <f t="shared" si="669"/>
        <v>0</v>
      </c>
      <c r="H8555" s="8">
        <f t="shared" si="670"/>
        <v>0</v>
      </c>
      <c r="J8555" s="8">
        <v>-611.875</v>
      </c>
      <c r="K8555" s="8">
        <f t="shared" si="666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667"/>
        <v>-0.61187499999999995</v>
      </c>
      <c r="E8556" s="8">
        <v>-0.61187499999999995</v>
      </c>
      <c r="F8556" s="4">
        <f t="shared" si="668"/>
        <v>0</v>
      </c>
      <c r="G8556" s="4">
        <f t="shared" si="669"/>
        <v>0</v>
      </c>
      <c r="H8556" s="8">
        <f t="shared" si="670"/>
        <v>0</v>
      </c>
      <c r="J8556" s="8">
        <v>-611.875</v>
      </c>
      <c r="K8556" s="8">
        <f t="shared" ref="K8556:K8619" si="671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667"/>
        <v>-0.61187499999999995</v>
      </c>
      <c r="E8557" s="8">
        <v>-0.61187499999999995</v>
      </c>
      <c r="F8557" s="4">
        <f t="shared" si="668"/>
        <v>0</v>
      </c>
      <c r="G8557" s="4">
        <f t="shared" si="669"/>
        <v>0</v>
      </c>
      <c r="H8557" s="8">
        <f t="shared" si="670"/>
        <v>0</v>
      </c>
      <c r="J8557" s="8">
        <v>-611.875</v>
      </c>
      <c r="K8557" s="8">
        <f t="shared" si="671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667"/>
        <v>-0.61187499999999995</v>
      </c>
      <c r="E8558" s="8">
        <v>-0.61187499999999995</v>
      </c>
      <c r="F8558" s="4">
        <f t="shared" si="668"/>
        <v>0</v>
      </c>
      <c r="G8558" s="4">
        <f t="shared" si="669"/>
        <v>0</v>
      </c>
      <c r="H8558" s="8">
        <f t="shared" si="670"/>
        <v>0</v>
      </c>
      <c r="J8558" s="8">
        <v>-611.875</v>
      </c>
      <c r="K8558" s="8">
        <f t="shared" si="671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667"/>
        <v>-1.0669200000000001</v>
      </c>
      <c r="E8559" s="8">
        <v>-1.0669150000000001</v>
      </c>
      <c r="F8559" s="4">
        <f t="shared" si="668"/>
        <v>5.000000000032756E-6</v>
      </c>
      <c r="G8559" s="4">
        <f t="shared" si="669"/>
        <v>5.000000000032756E-6</v>
      </c>
      <c r="H8559" s="8">
        <f t="shared" si="670"/>
        <v>2.5000000000327561E-11</v>
      </c>
      <c r="J8559" s="8">
        <v>-611.875</v>
      </c>
      <c r="K8559" s="8">
        <f t="shared" si="671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667"/>
        <v>-1.0669200000000001</v>
      </c>
      <c r="E8560" s="8">
        <v>-1.0669150000000001</v>
      </c>
      <c r="F8560" s="4">
        <f t="shared" si="668"/>
        <v>5.000000000032756E-6</v>
      </c>
      <c r="G8560" s="4">
        <f t="shared" si="669"/>
        <v>5.000000000032756E-6</v>
      </c>
      <c r="H8560" s="8">
        <f t="shared" si="670"/>
        <v>2.5000000000327561E-11</v>
      </c>
      <c r="J8560" s="8">
        <v>-611.875</v>
      </c>
      <c r="K8560" s="8">
        <f t="shared" si="671"/>
        <v>-611.875</v>
      </c>
    </row>
    <row r="8561" spans="1:11" x14ac:dyDescent="0.25">
      <c r="A8561" s="8">
        <v>8553</v>
      </c>
      <c r="B8561" s="8">
        <v>8</v>
      </c>
      <c r="C8561" s="8">
        <v>27383.3</v>
      </c>
      <c r="D8561" s="8">
        <f t="shared" si="667"/>
        <v>27.383299999999998</v>
      </c>
      <c r="E8561" s="8">
        <v>26.491275000000002</v>
      </c>
      <c r="F8561" s="4">
        <f t="shared" si="668"/>
        <v>-0.89202499999999674</v>
      </c>
      <c r="G8561" s="4">
        <f t="shared" si="669"/>
        <v>0.89202499999999674</v>
      </c>
      <c r="H8561" s="8">
        <f t="shared" si="670"/>
        <v>0.79570860062499416</v>
      </c>
      <c r="J8561" s="8">
        <v>-611.875</v>
      </c>
      <c r="K8561" s="8">
        <f t="shared" si="671"/>
        <v>-611.875</v>
      </c>
    </row>
    <row r="8562" spans="1:11" x14ac:dyDescent="0.25">
      <c r="A8562" s="8">
        <v>8554</v>
      </c>
      <c r="B8562" s="8">
        <v>9</v>
      </c>
      <c r="C8562" s="8">
        <v>114250</v>
      </c>
      <c r="D8562" s="8">
        <f t="shared" si="667"/>
        <v>114.25</v>
      </c>
      <c r="E8562" s="8">
        <v>114.631851</v>
      </c>
      <c r="F8562" s="4">
        <f t="shared" si="668"/>
        <v>0.3818509999999975</v>
      </c>
      <c r="G8562" s="4">
        <f t="shared" si="669"/>
        <v>0.3818509999999975</v>
      </c>
      <c r="H8562" s="8">
        <f t="shared" si="670"/>
        <v>0.14581018620099809</v>
      </c>
      <c r="J8562" s="8">
        <v>-611.875</v>
      </c>
      <c r="K8562" s="8">
        <f t="shared" si="671"/>
        <v>-611.875</v>
      </c>
    </row>
    <row r="8563" spans="1:11" x14ac:dyDescent="0.25">
      <c r="A8563" s="8">
        <v>8555</v>
      </c>
      <c r="B8563" s="8">
        <v>10</v>
      </c>
      <c r="C8563" s="8">
        <v>113784</v>
      </c>
      <c r="D8563" s="8">
        <f t="shared" si="667"/>
        <v>113.78400000000001</v>
      </c>
      <c r="E8563" s="8">
        <v>114.152136</v>
      </c>
      <c r="F8563" s="4">
        <f t="shared" si="668"/>
        <v>0.36813599999999269</v>
      </c>
      <c r="G8563" s="4">
        <f t="shared" si="669"/>
        <v>0.36813599999999269</v>
      </c>
      <c r="H8563" s="8">
        <f t="shared" si="670"/>
        <v>0.13552411449599461</v>
      </c>
      <c r="J8563" s="8">
        <v>-611.875</v>
      </c>
      <c r="K8563" s="8">
        <f t="shared" si="671"/>
        <v>-611.875</v>
      </c>
    </row>
    <row r="8564" spans="1:11" x14ac:dyDescent="0.25">
      <c r="A8564" s="8">
        <v>8556</v>
      </c>
      <c r="B8564" s="8">
        <v>11</v>
      </c>
      <c r="C8564" s="8">
        <v>114742</v>
      </c>
      <c r="D8564" s="8">
        <f t="shared" si="667"/>
        <v>114.742</v>
      </c>
      <c r="E8564" s="8">
        <v>114.019569</v>
      </c>
      <c r="F8564" s="4">
        <f t="shared" si="668"/>
        <v>-0.72243100000000027</v>
      </c>
      <c r="G8564" s="4">
        <f t="shared" si="669"/>
        <v>0.72243100000000027</v>
      </c>
      <c r="H8564" s="8">
        <f t="shared" si="670"/>
        <v>0.52190654976100037</v>
      </c>
      <c r="J8564" s="8">
        <v>-1066.92</v>
      </c>
      <c r="K8564" s="8">
        <f t="shared" si="671"/>
        <v>-1066.92</v>
      </c>
    </row>
    <row r="8565" spans="1:11" x14ac:dyDescent="0.25">
      <c r="A8565" s="8">
        <v>8557</v>
      </c>
      <c r="B8565" s="8">
        <v>12</v>
      </c>
      <c r="C8565" s="8">
        <v>114082</v>
      </c>
      <c r="D8565" s="8">
        <f t="shared" si="667"/>
        <v>114.08199999999999</v>
      </c>
      <c r="E8565" s="8">
        <v>114.622567</v>
      </c>
      <c r="F8565" s="4">
        <f t="shared" si="668"/>
        <v>0.54056700000001001</v>
      </c>
      <c r="G8565" s="4">
        <f t="shared" si="669"/>
        <v>0.54056700000001001</v>
      </c>
      <c r="H8565" s="8">
        <f t="shared" si="670"/>
        <v>0.29221268148901081</v>
      </c>
      <c r="J8565" s="8">
        <v>-1066.92</v>
      </c>
      <c r="K8565" s="8">
        <f t="shared" si="671"/>
        <v>-1066.92</v>
      </c>
    </row>
    <row r="8566" spans="1:11" x14ac:dyDescent="0.25">
      <c r="A8566" s="8">
        <v>8558</v>
      </c>
      <c r="B8566" s="8">
        <v>13</v>
      </c>
      <c r="C8566" s="8">
        <v>114592</v>
      </c>
      <c r="D8566" s="8">
        <f t="shared" si="667"/>
        <v>114.592</v>
      </c>
      <c r="E8566" s="8">
        <v>114.62487400000001</v>
      </c>
      <c r="F8566" s="4">
        <f t="shared" si="668"/>
        <v>3.2874000000006731E-2</v>
      </c>
      <c r="G8566" s="4">
        <f t="shared" si="669"/>
        <v>3.2874000000006731E-2</v>
      </c>
      <c r="H8566" s="8">
        <f t="shared" si="670"/>
        <v>1.0806998760004426E-3</v>
      </c>
      <c r="J8566" s="8">
        <v>12448</v>
      </c>
      <c r="K8566" s="8">
        <f t="shared" si="671"/>
        <v>12448</v>
      </c>
    </row>
    <row r="8567" spans="1:11" x14ac:dyDescent="0.25">
      <c r="A8567" s="8">
        <v>8559</v>
      </c>
      <c r="B8567" s="8">
        <v>14</v>
      </c>
      <c r="C8567" s="8">
        <v>113778</v>
      </c>
      <c r="D8567" s="8">
        <f t="shared" si="667"/>
        <v>113.77800000000001</v>
      </c>
      <c r="E8567" s="8">
        <v>114.359101</v>
      </c>
      <c r="F8567" s="4">
        <f t="shared" si="668"/>
        <v>0.58110099999998965</v>
      </c>
      <c r="G8567" s="4">
        <f t="shared" si="669"/>
        <v>0.58110099999998965</v>
      </c>
      <c r="H8567" s="8">
        <f t="shared" si="670"/>
        <v>0.33767837220098795</v>
      </c>
      <c r="J8567" s="8">
        <v>114592</v>
      </c>
      <c r="K8567" s="8">
        <f t="shared" si="671"/>
        <v>114592</v>
      </c>
    </row>
    <row r="8568" spans="1:11" x14ac:dyDescent="0.25">
      <c r="A8568" s="8">
        <v>8560</v>
      </c>
      <c r="B8568" s="8">
        <v>15</v>
      </c>
      <c r="C8568" s="8">
        <v>66836</v>
      </c>
      <c r="D8568" s="8">
        <f t="shared" si="667"/>
        <v>66.835999999999999</v>
      </c>
      <c r="E8568" s="8">
        <v>69.133335000000002</v>
      </c>
      <c r="F8568" s="4">
        <f t="shared" si="668"/>
        <v>2.2973350000000039</v>
      </c>
      <c r="G8568" s="4">
        <f t="shared" si="669"/>
        <v>2.2973350000000039</v>
      </c>
      <c r="H8568" s="8">
        <f t="shared" si="670"/>
        <v>5.2777481022250177</v>
      </c>
      <c r="J8568" s="8">
        <v>113945</v>
      </c>
      <c r="K8568" s="8">
        <f t="shared" si="671"/>
        <v>113945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667"/>
        <v>-0.92471500000000006</v>
      </c>
      <c r="E8569" s="8">
        <v>-0.92471499999999995</v>
      </c>
      <c r="F8569" s="4">
        <f t="shared" si="668"/>
        <v>1.1102230246251565E-16</v>
      </c>
      <c r="G8569" s="4">
        <f t="shared" si="669"/>
        <v>1.1102230246251565E-16</v>
      </c>
      <c r="H8569" s="8">
        <f t="shared" si="670"/>
        <v>1.2325951644078309E-32</v>
      </c>
      <c r="J8569" s="8">
        <v>110638</v>
      </c>
      <c r="K8569" s="8">
        <f t="shared" si="671"/>
        <v>110638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667"/>
        <v>-0.61187499999999995</v>
      </c>
      <c r="E8570" s="8">
        <v>-0.61187499999999995</v>
      </c>
      <c r="F8570" s="4">
        <f t="shared" si="668"/>
        <v>0</v>
      </c>
      <c r="G8570" s="4">
        <f t="shared" si="669"/>
        <v>0</v>
      </c>
      <c r="H8570" s="8">
        <f t="shared" si="670"/>
        <v>0</v>
      </c>
      <c r="J8570" s="8">
        <v>87470</v>
      </c>
      <c r="K8570" s="8">
        <f t="shared" si="671"/>
        <v>87470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667"/>
        <v>-0.61187499999999995</v>
      </c>
      <c r="E8571" s="8">
        <v>-0.61187499999999995</v>
      </c>
      <c r="F8571" s="4">
        <f t="shared" si="668"/>
        <v>0</v>
      </c>
      <c r="G8571" s="4">
        <f t="shared" si="669"/>
        <v>0</v>
      </c>
      <c r="H8571" s="8">
        <f t="shared" si="670"/>
        <v>0</v>
      </c>
      <c r="J8571" s="8">
        <v>108822</v>
      </c>
      <c r="K8571" s="8">
        <f t="shared" si="671"/>
        <v>108822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667"/>
        <v>-0.61187499999999995</v>
      </c>
      <c r="E8572" s="8">
        <v>-0.61187499999999995</v>
      </c>
      <c r="F8572" s="4">
        <f t="shared" si="668"/>
        <v>0</v>
      </c>
      <c r="G8572" s="4">
        <f t="shared" si="669"/>
        <v>0</v>
      </c>
      <c r="H8572" s="8">
        <f t="shared" si="670"/>
        <v>0</v>
      </c>
      <c r="J8572" s="8">
        <v>62848.5</v>
      </c>
      <c r="K8572" s="8">
        <f t="shared" si="671"/>
        <v>62848.5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667"/>
        <v>-0.61187499999999995</v>
      </c>
      <c r="E8573" s="8">
        <v>-0.61187499999999995</v>
      </c>
      <c r="F8573" s="4">
        <f t="shared" si="668"/>
        <v>0</v>
      </c>
      <c r="G8573" s="4">
        <f t="shared" si="669"/>
        <v>0</v>
      </c>
      <c r="H8573" s="8">
        <f t="shared" si="670"/>
        <v>0</v>
      </c>
      <c r="J8573" s="8">
        <v>-967.20500000000004</v>
      </c>
      <c r="K8573" s="8">
        <f t="shared" si="671"/>
        <v>-967.20500000000004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667"/>
        <v>-0.61187499999999995</v>
      </c>
      <c r="E8574" s="8">
        <v>-0.61187499999999995</v>
      </c>
      <c r="F8574" s="4">
        <f t="shared" si="668"/>
        <v>0</v>
      </c>
      <c r="G8574" s="4">
        <f t="shared" si="669"/>
        <v>0</v>
      </c>
      <c r="H8574" s="8">
        <f t="shared" si="670"/>
        <v>0</v>
      </c>
      <c r="J8574" s="8">
        <v>-924.71500000000003</v>
      </c>
      <c r="K8574" s="8">
        <f t="shared" si="671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667"/>
        <v>-0.61187499999999995</v>
      </c>
      <c r="E8575" s="8">
        <v>-0.61187499999999995</v>
      </c>
      <c r="F8575" s="4">
        <f t="shared" si="668"/>
        <v>0</v>
      </c>
      <c r="G8575" s="4">
        <f t="shared" si="669"/>
        <v>0</v>
      </c>
      <c r="H8575" s="8">
        <f t="shared" si="670"/>
        <v>0</v>
      </c>
      <c r="J8575" s="8">
        <v>-611.875</v>
      </c>
      <c r="K8575" s="8">
        <f t="shared" si="671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667"/>
        <v>-0.61187499999999995</v>
      </c>
      <c r="E8576" s="8">
        <v>-0.61187499999999995</v>
      </c>
      <c r="F8576" s="4">
        <f t="shared" si="668"/>
        <v>0</v>
      </c>
      <c r="G8576" s="4">
        <f t="shared" si="669"/>
        <v>0</v>
      </c>
      <c r="H8576" s="8">
        <f t="shared" si="670"/>
        <v>0</v>
      </c>
      <c r="J8576" s="8">
        <v>-611.875</v>
      </c>
      <c r="K8576" s="8">
        <f t="shared" si="671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667"/>
        <v>-0.61187499999999995</v>
      </c>
      <c r="E8577" s="8">
        <v>-0.61187499999999995</v>
      </c>
      <c r="F8577" s="4">
        <f t="shared" si="668"/>
        <v>0</v>
      </c>
      <c r="G8577" s="4">
        <f t="shared" si="669"/>
        <v>0</v>
      </c>
      <c r="H8577" s="8">
        <f t="shared" si="670"/>
        <v>0</v>
      </c>
      <c r="J8577" s="8">
        <v>-611.875</v>
      </c>
      <c r="K8577" s="8">
        <f t="shared" si="671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667"/>
        <v>-0.61187499999999995</v>
      </c>
      <c r="E8578" s="8">
        <v>-0.61187499999999995</v>
      </c>
      <c r="F8578" s="4">
        <f t="shared" si="668"/>
        <v>0</v>
      </c>
      <c r="G8578" s="4">
        <f t="shared" si="669"/>
        <v>0</v>
      </c>
      <c r="H8578" s="8">
        <f t="shared" si="670"/>
        <v>0</v>
      </c>
      <c r="J8578" s="8">
        <v>-611.875</v>
      </c>
      <c r="K8578" s="8">
        <f t="shared" si="671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667"/>
        <v>-0.61187499999999995</v>
      </c>
      <c r="E8579" s="8">
        <v>-0.61187499999999995</v>
      </c>
      <c r="F8579" s="4">
        <f t="shared" si="668"/>
        <v>0</v>
      </c>
      <c r="G8579" s="4">
        <f t="shared" si="669"/>
        <v>0</v>
      </c>
      <c r="H8579" s="8">
        <f t="shared" si="670"/>
        <v>0</v>
      </c>
      <c r="J8579" s="8">
        <v>-611.875</v>
      </c>
      <c r="K8579" s="8">
        <f t="shared" si="671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667"/>
        <v>-0.61187499999999995</v>
      </c>
      <c r="E8580" s="8">
        <v>-0.61187499999999995</v>
      </c>
      <c r="F8580" s="4">
        <f t="shared" si="668"/>
        <v>0</v>
      </c>
      <c r="G8580" s="4">
        <f t="shared" si="669"/>
        <v>0</v>
      </c>
      <c r="H8580" s="8">
        <f t="shared" si="670"/>
        <v>0</v>
      </c>
      <c r="J8580" s="8">
        <v>-611.875</v>
      </c>
      <c r="K8580" s="8">
        <f t="shared" si="671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667"/>
        <v>-0.61187499999999995</v>
      </c>
      <c r="E8581" s="8">
        <v>-0.61187499999999995</v>
      </c>
      <c r="F8581" s="4">
        <f t="shared" si="668"/>
        <v>0</v>
      </c>
      <c r="G8581" s="4">
        <f t="shared" si="669"/>
        <v>0</v>
      </c>
      <c r="H8581" s="8">
        <f t="shared" si="670"/>
        <v>0</v>
      </c>
      <c r="J8581" s="8">
        <v>-611.875</v>
      </c>
      <c r="K8581" s="8">
        <f t="shared" si="671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667"/>
        <v>-0.61187499999999995</v>
      </c>
      <c r="E8582" s="8">
        <v>-0.61187499999999995</v>
      </c>
      <c r="F8582" s="4">
        <f t="shared" si="668"/>
        <v>0</v>
      </c>
      <c r="G8582" s="4">
        <f t="shared" si="669"/>
        <v>0</v>
      </c>
      <c r="H8582" s="8">
        <f t="shared" si="670"/>
        <v>0</v>
      </c>
      <c r="J8582" s="8">
        <v>-611.875</v>
      </c>
      <c r="K8582" s="8">
        <f t="shared" si="671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667"/>
        <v>-1.0669200000000001</v>
      </c>
      <c r="E8583" s="8">
        <v>-1.0669150000000001</v>
      </c>
      <c r="F8583" s="4">
        <f t="shared" si="668"/>
        <v>5.000000000032756E-6</v>
      </c>
      <c r="G8583" s="4">
        <f t="shared" si="669"/>
        <v>5.000000000032756E-6</v>
      </c>
      <c r="H8583" s="8">
        <f t="shared" si="670"/>
        <v>2.5000000000327561E-11</v>
      </c>
      <c r="J8583" s="8">
        <v>-611.875</v>
      </c>
      <c r="K8583" s="8">
        <f t="shared" si="671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667"/>
        <v>-1.0669200000000001</v>
      </c>
      <c r="E8584" s="8">
        <v>-1.0669150000000001</v>
      </c>
      <c r="F8584" s="4">
        <f t="shared" si="668"/>
        <v>5.000000000032756E-6</v>
      </c>
      <c r="G8584" s="4">
        <f t="shared" si="669"/>
        <v>5.000000000032756E-6</v>
      </c>
      <c r="H8584" s="8">
        <f t="shared" si="670"/>
        <v>2.5000000000327561E-11</v>
      </c>
      <c r="J8584" s="8">
        <v>-611.875</v>
      </c>
      <c r="K8584" s="8">
        <f t="shared" si="671"/>
        <v>-611.875</v>
      </c>
    </row>
    <row r="8585" spans="1:11" x14ac:dyDescent="0.25">
      <c r="A8585" s="8">
        <v>8577</v>
      </c>
      <c r="B8585" s="8">
        <v>8</v>
      </c>
      <c r="C8585" s="8">
        <v>20255.900000000001</v>
      </c>
      <c r="D8585" s="8">
        <f t="shared" ref="D8585:D8648" si="672">C8585/1000</f>
        <v>20.2559</v>
      </c>
      <c r="E8585" s="8">
        <v>19.188765</v>
      </c>
      <c r="F8585" s="4">
        <f t="shared" ref="F8585:F8648" si="673">(E8585- D8585)</f>
        <v>-1.0671350000000004</v>
      </c>
      <c r="G8585" s="4">
        <f t="shared" ref="G8585:G8648" si="674">ABS(F8585)</f>
        <v>1.0671350000000004</v>
      </c>
      <c r="H8585" s="8">
        <f t="shared" ref="H8585:H8648" si="675">(G8585^2)</f>
        <v>1.1387771082250009</v>
      </c>
      <c r="J8585" s="8">
        <v>-611.875</v>
      </c>
      <c r="K8585" s="8">
        <f t="shared" si="671"/>
        <v>-611.875</v>
      </c>
    </row>
    <row r="8586" spans="1:11" x14ac:dyDescent="0.25">
      <c r="A8586" s="8">
        <v>8578</v>
      </c>
      <c r="B8586" s="8">
        <v>9</v>
      </c>
      <c r="C8586" s="8">
        <v>113458</v>
      </c>
      <c r="D8586" s="8">
        <f t="shared" si="672"/>
        <v>113.458</v>
      </c>
      <c r="E8586" s="8">
        <v>113.76551000000001</v>
      </c>
      <c r="F8586" s="4">
        <f t="shared" si="673"/>
        <v>0.30751000000000772</v>
      </c>
      <c r="G8586" s="4">
        <f t="shared" si="674"/>
        <v>0.30751000000000772</v>
      </c>
      <c r="H8586" s="8">
        <f t="shared" si="675"/>
        <v>9.4562400100004745E-2</v>
      </c>
      <c r="J8586" s="8">
        <v>-611.875</v>
      </c>
      <c r="K8586" s="8">
        <f t="shared" si="671"/>
        <v>-611.875</v>
      </c>
    </row>
    <row r="8587" spans="1:11" x14ac:dyDescent="0.25">
      <c r="A8587" s="8">
        <v>8579</v>
      </c>
      <c r="B8587" s="8">
        <v>10</v>
      </c>
      <c r="C8587" s="8">
        <v>114461</v>
      </c>
      <c r="D8587" s="8">
        <f t="shared" si="672"/>
        <v>114.461</v>
      </c>
      <c r="E8587" s="8">
        <v>114.782188</v>
      </c>
      <c r="F8587" s="4">
        <f t="shared" si="673"/>
        <v>0.32118800000000647</v>
      </c>
      <c r="G8587" s="4">
        <f t="shared" si="674"/>
        <v>0.32118800000000647</v>
      </c>
      <c r="H8587" s="8">
        <f t="shared" si="675"/>
        <v>0.10316173134400415</v>
      </c>
      <c r="J8587" s="8">
        <v>-611.875</v>
      </c>
      <c r="K8587" s="8">
        <f t="shared" si="671"/>
        <v>-611.875</v>
      </c>
    </row>
    <row r="8588" spans="1:11" x14ac:dyDescent="0.25">
      <c r="A8588" s="8">
        <v>8580</v>
      </c>
      <c r="B8588" s="8">
        <v>11</v>
      </c>
      <c r="C8588" s="8">
        <v>114015</v>
      </c>
      <c r="D8588" s="8">
        <f t="shared" si="672"/>
        <v>114.015</v>
      </c>
      <c r="E8588" s="8">
        <v>114.58484</v>
      </c>
      <c r="F8588" s="4">
        <f t="shared" si="673"/>
        <v>0.56983999999999924</v>
      </c>
      <c r="G8588" s="4">
        <f t="shared" si="674"/>
        <v>0.56983999999999924</v>
      </c>
      <c r="H8588" s="8">
        <f t="shared" si="675"/>
        <v>0.32471762559999912</v>
      </c>
      <c r="J8588" s="8">
        <v>-1066.92</v>
      </c>
      <c r="K8588" s="8">
        <f t="shared" si="671"/>
        <v>-1066.92</v>
      </c>
    </row>
    <row r="8589" spans="1:11" x14ac:dyDescent="0.25">
      <c r="A8589" s="8">
        <v>8581</v>
      </c>
      <c r="B8589" s="8">
        <v>12</v>
      </c>
      <c r="C8589" s="8">
        <v>113550</v>
      </c>
      <c r="D8589" s="8">
        <f t="shared" si="672"/>
        <v>113.55</v>
      </c>
      <c r="E8589" s="8">
        <v>114.100703</v>
      </c>
      <c r="F8589" s="4">
        <f t="shared" si="673"/>
        <v>0.55070299999999861</v>
      </c>
      <c r="G8589" s="4">
        <f t="shared" si="674"/>
        <v>0.55070299999999861</v>
      </c>
      <c r="H8589" s="8">
        <f t="shared" si="675"/>
        <v>0.30327379420899847</v>
      </c>
      <c r="J8589" s="8">
        <v>-1066.92</v>
      </c>
      <c r="K8589" s="8">
        <f t="shared" si="671"/>
        <v>-1066.92</v>
      </c>
    </row>
    <row r="8590" spans="1:11" x14ac:dyDescent="0.25">
      <c r="A8590" s="8">
        <v>8582</v>
      </c>
      <c r="B8590" s="8">
        <v>13</v>
      </c>
      <c r="C8590" s="8">
        <v>114174</v>
      </c>
      <c r="D8590" s="8">
        <f t="shared" si="672"/>
        <v>114.17400000000001</v>
      </c>
      <c r="E8590" s="8">
        <v>114.726192</v>
      </c>
      <c r="F8590" s="4">
        <f t="shared" si="673"/>
        <v>0.55219199999999091</v>
      </c>
      <c r="G8590" s="4">
        <f t="shared" si="674"/>
        <v>0.55219199999999091</v>
      </c>
      <c r="H8590" s="8">
        <f t="shared" si="675"/>
        <v>0.30491600486398995</v>
      </c>
      <c r="J8590" s="8">
        <v>26719.7</v>
      </c>
      <c r="K8590" s="8">
        <f t="shared" si="671"/>
        <v>26719.7</v>
      </c>
    </row>
    <row r="8591" spans="1:11" x14ac:dyDescent="0.25">
      <c r="A8591" s="8">
        <v>8583</v>
      </c>
      <c r="B8591" s="8">
        <v>14</v>
      </c>
      <c r="C8591" s="8">
        <v>114463</v>
      </c>
      <c r="D8591" s="8">
        <f t="shared" si="672"/>
        <v>114.46299999999999</v>
      </c>
      <c r="E8591" s="8">
        <v>114.904888</v>
      </c>
      <c r="F8591" s="4">
        <f t="shared" si="673"/>
        <v>0.44188800000000583</v>
      </c>
      <c r="G8591" s="4">
        <f t="shared" si="674"/>
        <v>0.44188800000000583</v>
      </c>
      <c r="H8591" s="8">
        <f t="shared" si="675"/>
        <v>0.19526500454400517</v>
      </c>
      <c r="J8591" s="8">
        <v>114456</v>
      </c>
      <c r="K8591" s="8">
        <f t="shared" si="671"/>
        <v>114456</v>
      </c>
    </row>
    <row r="8592" spans="1:11" x14ac:dyDescent="0.25">
      <c r="A8592" s="8">
        <v>8584</v>
      </c>
      <c r="B8592" s="8">
        <v>15</v>
      </c>
      <c r="C8592" s="8">
        <v>51331.9</v>
      </c>
      <c r="D8592" s="8">
        <f t="shared" si="672"/>
        <v>51.331900000000005</v>
      </c>
      <c r="E8592" s="8">
        <v>54.426043999999997</v>
      </c>
      <c r="F8592" s="4">
        <f t="shared" si="673"/>
        <v>3.0941439999999929</v>
      </c>
      <c r="G8592" s="4">
        <f t="shared" si="674"/>
        <v>3.0941439999999929</v>
      </c>
      <c r="H8592" s="8">
        <f t="shared" si="675"/>
        <v>9.5737270927359557</v>
      </c>
      <c r="J8592" s="8">
        <v>113926</v>
      </c>
      <c r="K8592" s="8">
        <f t="shared" si="671"/>
        <v>113926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672"/>
        <v>-0.92471500000000006</v>
      </c>
      <c r="E8593" s="8">
        <v>-0.92471499999999995</v>
      </c>
      <c r="F8593" s="4">
        <f t="shared" si="673"/>
        <v>1.1102230246251565E-16</v>
      </c>
      <c r="G8593" s="4">
        <f t="shared" si="674"/>
        <v>1.1102230246251565E-16</v>
      </c>
      <c r="H8593" s="8">
        <f t="shared" si="675"/>
        <v>1.2325951644078309E-32</v>
      </c>
      <c r="J8593" s="8">
        <v>115086</v>
      </c>
      <c r="K8593" s="8">
        <f t="shared" si="671"/>
        <v>115086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672"/>
        <v>-0.61187499999999995</v>
      </c>
      <c r="E8594" s="8">
        <v>-0.61187499999999995</v>
      </c>
      <c r="F8594" s="4">
        <f t="shared" si="673"/>
        <v>0</v>
      </c>
      <c r="G8594" s="4">
        <f t="shared" si="674"/>
        <v>0</v>
      </c>
      <c r="H8594" s="8">
        <f t="shared" si="675"/>
        <v>0</v>
      </c>
      <c r="J8594" s="8">
        <v>114419</v>
      </c>
      <c r="K8594" s="8">
        <f t="shared" si="671"/>
        <v>114419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672"/>
        <v>-0.61187499999999995</v>
      </c>
      <c r="E8595" s="8">
        <v>-0.61187499999999995</v>
      </c>
      <c r="F8595" s="4">
        <f t="shared" si="673"/>
        <v>0</v>
      </c>
      <c r="G8595" s="4">
        <f t="shared" si="674"/>
        <v>0</v>
      </c>
      <c r="H8595" s="8">
        <f t="shared" si="675"/>
        <v>0</v>
      </c>
      <c r="J8595" s="8">
        <v>114839</v>
      </c>
      <c r="K8595" s="8">
        <f t="shared" si="671"/>
        <v>114839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672"/>
        <v>-0.61187499999999995</v>
      </c>
      <c r="E8596" s="8">
        <v>-0.61187499999999995</v>
      </c>
      <c r="F8596" s="4">
        <f t="shared" si="673"/>
        <v>0</v>
      </c>
      <c r="G8596" s="4">
        <f t="shared" si="674"/>
        <v>0</v>
      </c>
      <c r="H8596" s="8">
        <f t="shared" si="675"/>
        <v>0</v>
      </c>
      <c r="J8596" s="8">
        <v>114128</v>
      </c>
      <c r="K8596" s="8">
        <f t="shared" si="671"/>
        <v>114128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672"/>
        <v>-0.61187499999999995</v>
      </c>
      <c r="E8597" s="8">
        <v>-0.61187499999999995</v>
      </c>
      <c r="F8597" s="4">
        <f t="shared" si="673"/>
        <v>0</v>
      </c>
      <c r="G8597" s="4">
        <f t="shared" si="674"/>
        <v>0</v>
      </c>
      <c r="H8597" s="8">
        <f t="shared" si="675"/>
        <v>0</v>
      </c>
      <c r="J8597" s="8">
        <v>69493</v>
      </c>
      <c r="K8597" s="8">
        <f t="shared" si="671"/>
        <v>69493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672"/>
        <v>-0.61187499999999995</v>
      </c>
      <c r="E8598" s="8">
        <v>-0.61187499999999995</v>
      </c>
      <c r="F8598" s="4">
        <f t="shared" si="673"/>
        <v>0</v>
      </c>
      <c r="G8598" s="4">
        <f t="shared" si="674"/>
        <v>0</v>
      </c>
      <c r="H8598" s="8">
        <f t="shared" si="675"/>
        <v>0</v>
      </c>
      <c r="J8598" s="8">
        <v>-924.71500000000003</v>
      </c>
      <c r="K8598" s="8">
        <f t="shared" si="671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672"/>
        <v>-0.61187499999999995</v>
      </c>
      <c r="E8599" s="8">
        <v>-0.61187499999999995</v>
      </c>
      <c r="F8599" s="4">
        <f t="shared" si="673"/>
        <v>0</v>
      </c>
      <c r="G8599" s="4">
        <f t="shared" si="674"/>
        <v>0</v>
      </c>
      <c r="H8599" s="8">
        <f t="shared" si="675"/>
        <v>0</v>
      </c>
      <c r="J8599" s="8">
        <v>-611.875</v>
      </c>
      <c r="K8599" s="8">
        <f t="shared" si="671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672"/>
        <v>-0.61187499999999995</v>
      </c>
      <c r="E8600" s="8">
        <v>-0.61187499999999995</v>
      </c>
      <c r="F8600" s="4">
        <f t="shared" si="673"/>
        <v>0</v>
      </c>
      <c r="G8600" s="4">
        <f t="shared" si="674"/>
        <v>0</v>
      </c>
      <c r="H8600" s="8">
        <f t="shared" si="675"/>
        <v>0</v>
      </c>
      <c r="J8600" s="8">
        <v>-611.875</v>
      </c>
      <c r="K8600" s="8">
        <f t="shared" si="671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672"/>
        <v>-0.61187499999999995</v>
      </c>
      <c r="E8601" s="8">
        <v>-0.61187499999999995</v>
      </c>
      <c r="F8601" s="4">
        <f t="shared" si="673"/>
        <v>0</v>
      </c>
      <c r="G8601" s="4">
        <f t="shared" si="674"/>
        <v>0</v>
      </c>
      <c r="H8601" s="8">
        <f t="shared" si="675"/>
        <v>0</v>
      </c>
      <c r="J8601" s="8">
        <v>-611.875</v>
      </c>
      <c r="K8601" s="8">
        <f t="shared" si="671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672"/>
        <v>-0.61187499999999995</v>
      </c>
      <c r="E8602" s="8">
        <v>-0.61187499999999995</v>
      </c>
      <c r="F8602" s="4">
        <f t="shared" si="673"/>
        <v>0</v>
      </c>
      <c r="G8602" s="4">
        <f t="shared" si="674"/>
        <v>0</v>
      </c>
      <c r="H8602" s="8">
        <f t="shared" si="675"/>
        <v>0</v>
      </c>
      <c r="J8602" s="8">
        <v>-611.875</v>
      </c>
      <c r="K8602" s="8">
        <f t="shared" si="671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672"/>
        <v>-0.61187499999999995</v>
      </c>
      <c r="E8603" s="8">
        <v>-0.61187499999999995</v>
      </c>
      <c r="F8603" s="4">
        <f t="shared" si="673"/>
        <v>0</v>
      </c>
      <c r="G8603" s="4">
        <f t="shared" si="674"/>
        <v>0</v>
      </c>
      <c r="H8603" s="8">
        <f t="shared" si="675"/>
        <v>0</v>
      </c>
      <c r="J8603" s="8">
        <v>-611.875</v>
      </c>
      <c r="K8603" s="8">
        <f t="shared" si="671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672"/>
        <v>-0.61187499999999995</v>
      </c>
      <c r="E8604" s="8">
        <v>-0.61187499999999995</v>
      </c>
      <c r="F8604" s="4">
        <f t="shared" si="673"/>
        <v>0</v>
      </c>
      <c r="G8604" s="4">
        <f t="shared" si="674"/>
        <v>0</v>
      </c>
      <c r="H8604" s="8">
        <f t="shared" si="675"/>
        <v>0</v>
      </c>
      <c r="J8604" s="8">
        <v>-611.875</v>
      </c>
      <c r="K8604" s="8">
        <f t="shared" si="671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672"/>
        <v>-0.61187499999999995</v>
      </c>
      <c r="E8605" s="8">
        <v>-0.61187499999999995</v>
      </c>
      <c r="F8605" s="4">
        <f t="shared" si="673"/>
        <v>0</v>
      </c>
      <c r="G8605" s="4">
        <f t="shared" si="674"/>
        <v>0</v>
      </c>
      <c r="H8605" s="8">
        <f t="shared" si="675"/>
        <v>0</v>
      </c>
      <c r="J8605" s="8">
        <v>-611.875</v>
      </c>
      <c r="K8605" s="8">
        <f t="shared" si="671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672"/>
        <v>-0.61187499999999995</v>
      </c>
      <c r="E8606" s="8">
        <v>-0.61187499999999995</v>
      </c>
      <c r="F8606" s="4">
        <f t="shared" si="673"/>
        <v>0</v>
      </c>
      <c r="G8606" s="4">
        <f t="shared" si="674"/>
        <v>0</v>
      </c>
      <c r="H8606" s="8">
        <f t="shared" si="675"/>
        <v>0</v>
      </c>
      <c r="J8606" s="8">
        <v>-611.875</v>
      </c>
      <c r="K8606" s="8">
        <f t="shared" si="671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672"/>
        <v>-1.0669200000000001</v>
      </c>
      <c r="E8607" s="8">
        <v>-1.0669150000000001</v>
      </c>
      <c r="F8607" s="4">
        <f t="shared" si="673"/>
        <v>5.000000000032756E-6</v>
      </c>
      <c r="G8607" s="4">
        <f t="shared" si="674"/>
        <v>5.000000000032756E-6</v>
      </c>
      <c r="H8607" s="8">
        <f t="shared" si="675"/>
        <v>2.5000000000327561E-11</v>
      </c>
      <c r="J8607" s="8">
        <v>-611.875</v>
      </c>
      <c r="K8607" s="8">
        <f t="shared" si="671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672"/>
        <v>-1.0669200000000001</v>
      </c>
      <c r="E8608" s="8">
        <v>-1.0669150000000001</v>
      </c>
      <c r="F8608" s="4">
        <f t="shared" si="673"/>
        <v>5.000000000032756E-6</v>
      </c>
      <c r="G8608" s="4">
        <f t="shared" si="674"/>
        <v>5.000000000032756E-6</v>
      </c>
      <c r="H8608" s="8">
        <f t="shared" si="675"/>
        <v>2.5000000000327561E-11</v>
      </c>
      <c r="J8608" s="8">
        <v>-611.875</v>
      </c>
      <c r="K8608" s="8">
        <f t="shared" si="671"/>
        <v>-611.875</v>
      </c>
    </row>
    <row r="8609" spans="1:11" x14ac:dyDescent="0.25">
      <c r="A8609" s="8">
        <v>8601</v>
      </c>
      <c r="B8609" s="8">
        <v>8</v>
      </c>
      <c r="C8609" s="8">
        <v>17928.099999999999</v>
      </c>
      <c r="D8609" s="8">
        <f t="shared" si="672"/>
        <v>17.928099999999997</v>
      </c>
      <c r="E8609" s="8">
        <v>16.984580000000001</v>
      </c>
      <c r="F8609" s="4">
        <f t="shared" si="673"/>
        <v>-0.94351999999999592</v>
      </c>
      <c r="G8609" s="4">
        <f t="shared" si="674"/>
        <v>0.94351999999999592</v>
      </c>
      <c r="H8609" s="8">
        <f t="shared" si="675"/>
        <v>0.89022999039999229</v>
      </c>
      <c r="J8609" s="8">
        <v>-611.875</v>
      </c>
      <c r="K8609" s="8">
        <f t="shared" si="671"/>
        <v>-611.875</v>
      </c>
    </row>
    <row r="8610" spans="1:11" x14ac:dyDescent="0.25">
      <c r="A8610" s="8">
        <v>8602</v>
      </c>
      <c r="B8610" s="8">
        <v>9</v>
      </c>
      <c r="C8610" s="8">
        <v>113803</v>
      </c>
      <c r="D8610" s="8">
        <f t="shared" si="672"/>
        <v>113.803</v>
      </c>
      <c r="E8610" s="8">
        <v>114.213545</v>
      </c>
      <c r="F8610" s="4">
        <f t="shared" si="673"/>
        <v>0.41054499999999905</v>
      </c>
      <c r="G8610" s="4">
        <f t="shared" si="674"/>
        <v>0.41054499999999905</v>
      </c>
      <c r="H8610" s="8">
        <f t="shared" si="675"/>
        <v>0.16854719702499921</v>
      </c>
      <c r="J8610" s="8">
        <v>-611.875</v>
      </c>
      <c r="K8610" s="8">
        <f t="shared" si="671"/>
        <v>-611.875</v>
      </c>
    </row>
    <row r="8611" spans="1:11" x14ac:dyDescent="0.25">
      <c r="A8611" s="8">
        <v>8603</v>
      </c>
      <c r="B8611" s="8">
        <v>10</v>
      </c>
      <c r="C8611" s="8">
        <v>114990</v>
      </c>
      <c r="D8611" s="8">
        <f t="shared" si="672"/>
        <v>114.99</v>
      </c>
      <c r="E8611" s="8">
        <v>114.913416</v>
      </c>
      <c r="F8611" s="4">
        <f t="shared" si="673"/>
        <v>-7.6583999999996877E-2</v>
      </c>
      <c r="G8611" s="4">
        <f t="shared" si="674"/>
        <v>7.6583999999996877E-2</v>
      </c>
      <c r="H8611" s="8">
        <f t="shared" si="675"/>
        <v>5.8651090559995213E-3</v>
      </c>
      <c r="J8611" s="8">
        <v>-611.875</v>
      </c>
      <c r="K8611" s="8">
        <f t="shared" si="671"/>
        <v>-611.875</v>
      </c>
    </row>
    <row r="8612" spans="1:11" x14ac:dyDescent="0.25">
      <c r="A8612" s="8">
        <v>8604</v>
      </c>
      <c r="B8612" s="8">
        <v>11</v>
      </c>
      <c r="C8612" s="8">
        <v>113995</v>
      </c>
      <c r="D8612" s="8">
        <f t="shared" si="672"/>
        <v>113.995</v>
      </c>
      <c r="E8612" s="8">
        <v>114.49006199999999</v>
      </c>
      <c r="F8612" s="4">
        <f t="shared" si="673"/>
        <v>0.49506199999999012</v>
      </c>
      <c r="G8612" s="4">
        <f t="shared" si="674"/>
        <v>0.49506199999999012</v>
      </c>
      <c r="H8612" s="8">
        <f t="shared" si="675"/>
        <v>0.24508638384399023</v>
      </c>
      <c r="J8612" s="8">
        <v>-1066.92</v>
      </c>
      <c r="K8612" s="8">
        <f t="shared" si="671"/>
        <v>-1066.92</v>
      </c>
    </row>
    <row r="8613" spans="1:11" x14ac:dyDescent="0.25">
      <c r="A8613" s="8">
        <v>8605</v>
      </c>
      <c r="B8613" s="8">
        <v>12</v>
      </c>
      <c r="C8613" s="8">
        <v>114669</v>
      </c>
      <c r="D8613" s="8">
        <f t="shared" si="672"/>
        <v>114.669</v>
      </c>
      <c r="E8613" s="8">
        <v>113.88883</v>
      </c>
      <c r="F8613" s="4">
        <f t="shared" si="673"/>
        <v>-0.78016999999999825</v>
      </c>
      <c r="G8613" s="4">
        <f t="shared" si="674"/>
        <v>0.78016999999999825</v>
      </c>
      <c r="H8613" s="8">
        <f t="shared" si="675"/>
        <v>0.6086652288999973</v>
      </c>
      <c r="J8613" s="8">
        <v>-1066.92</v>
      </c>
      <c r="K8613" s="8">
        <f t="shared" si="671"/>
        <v>-1066.92</v>
      </c>
    </row>
    <row r="8614" spans="1:11" x14ac:dyDescent="0.25">
      <c r="A8614" s="8">
        <v>8606</v>
      </c>
      <c r="B8614" s="8">
        <v>13</v>
      </c>
      <c r="C8614" s="8">
        <v>113902</v>
      </c>
      <c r="D8614" s="8">
        <f t="shared" si="672"/>
        <v>113.902</v>
      </c>
      <c r="E8614" s="8">
        <v>114.394779</v>
      </c>
      <c r="F8614" s="4">
        <f t="shared" si="673"/>
        <v>0.49277899999999875</v>
      </c>
      <c r="G8614" s="4">
        <f t="shared" si="674"/>
        <v>0.49277899999999875</v>
      </c>
      <c r="H8614" s="8">
        <f t="shared" si="675"/>
        <v>0.24283114284099877</v>
      </c>
      <c r="J8614" s="8">
        <v>19475.400000000001</v>
      </c>
      <c r="K8614" s="8">
        <f t="shared" si="671"/>
        <v>19475.400000000001</v>
      </c>
    </row>
    <row r="8615" spans="1:11" x14ac:dyDescent="0.25">
      <c r="A8615" s="8">
        <v>8607</v>
      </c>
      <c r="B8615" s="8">
        <v>14</v>
      </c>
      <c r="C8615" s="8">
        <v>113799</v>
      </c>
      <c r="D8615" s="8">
        <f t="shared" si="672"/>
        <v>113.79900000000001</v>
      </c>
      <c r="E8615" s="8">
        <v>114.452437</v>
      </c>
      <c r="F8615" s="4">
        <f t="shared" si="673"/>
        <v>0.65343699999999671</v>
      </c>
      <c r="G8615" s="4">
        <f t="shared" si="674"/>
        <v>0.65343699999999671</v>
      </c>
      <c r="H8615" s="8">
        <f t="shared" si="675"/>
        <v>0.42697991296899573</v>
      </c>
      <c r="J8615" s="8">
        <v>113640</v>
      </c>
      <c r="K8615" s="8">
        <f t="shared" si="671"/>
        <v>113640</v>
      </c>
    </row>
    <row r="8616" spans="1:11" x14ac:dyDescent="0.25">
      <c r="A8616" s="8">
        <v>8608</v>
      </c>
      <c r="B8616" s="8">
        <v>15</v>
      </c>
      <c r="C8616" s="8">
        <v>64727.4</v>
      </c>
      <c r="D8616" s="8">
        <f t="shared" si="672"/>
        <v>64.727400000000003</v>
      </c>
      <c r="E8616" s="8">
        <v>68.079497000000003</v>
      </c>
      <c r="F8616" s="4">
        <f t="shared" si="673"/>
        <v>3.3520970000000005</v>
      </c>
      <c r="G8616" s="4">
        <f t="shared" si="674"/>
        <v>3.3520970000000005</v>
      </c>
      <c r="H8616" s="8">
        <f t="shared" si="675"/>
        <v>11.236554297409004</v>
      </c>
      <c r="J8616" s="8">
        <v>114539</v>
      </c>
      <c r="K8616" s="8">
        <f t="shared" si="671"/>
        <v>114539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672"/>
        <v>-0.92471500000000006</v>
      </c>
      <c r="E8617" s="8">
        <v>-0.92471499999999995</v>
      </c>
      <c r="F8617" s="4">
        <f t="shared" si="673"/>
        <v>1.1102230246251565E-16</v>
      </c>
      <c r="G8617" s="4">
        <f t="shared" si="674"/>
        <v>1.1102230246251565E-16</v>
      </c>
      <c r="H8617" s="8">
        <f t="shared" si="675"/>
        <v>1.2325951644078309E-32</v>
      </c>
      <c r="J8617" s="8">
        <v>114348</v>
      </c>
      <c r="K8617" s="8">
        <f t="shared" si="671"/>
        <v>114348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672"/>
        <v>-0.61187499999999995</v>
      </c>
      <c r="E8618" s="8">
        <v>-0.61187499999999995</v>
      </c>
      <c r="F8618" s="4">
        <f t="shared" si="673"/>
        <v>0</v>
      </c>
      <c r="G8618" s="4">
        <f t="shared" si="674"/>
        <v>0</v>
      </c>
      <c r="H8618" s="8">
        <f t="shared" si="675"/>
        <v>0</v>
      </c>
      <c r="J8618" s="8">
        <v>115156</v>
      </c>
      <c r="K8618" s="8">
        <f t="shared" si="671"/>
        <v>115156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672"/>
        <v>-0.61187499999999995</v>
      </c>
      <c r="E8619" s="8">
        <v>-0.61187499999999995</v>
      </c>
      <c r="F8619" s="4">
        <f t="shared" si="673"/>
        <v>0</v>
      </c>
      <c r="G8619" s="4">
        <f t="shared" si="674"/>
        <v>0</v>
      </c>
      <c r="H8619" s="8">
        <f t="shared" si="675"/>
        <v>0</v>
      </c>
      <c r="J8619" s="8">
        <v>114521</v>
      </c>
      <c r="K8619" s="8">
        <f t="shared" si="671"/>
        <v>114521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672"/>
        <v>-0.61187499999999995</v>
      </c>
      <c r="E8620" s="8">
        <v>-0.61187499999999995</v>
      </c>
      <c r="F8620" s="4">
        <f t="shared" si="673"/>
        <v>0</v>
      </c>
      <c r="G8620" s="4">
        <f t="shared" si="674"/>
        <v>0</v>
      </c>
      <c r="H8620" s="8">
        <f t="shared" si="675"/>
        <v>0</v>
      </c>
      <c r="J8620" s="8">
        <v>114691</v>
      </c>
      <c r="K8620" s="8">
        <f t="shared" ref="K8620:K8683" si="676">J8620</f>
        <v>114691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672"/>
        <v>-0.61187499999999995</v>
      </c>
      <c r="E8621" s="8">
        <v>-0.61187499999999995</v>
      </c>
      <c r="F8621" s="4">
        <f t="shared" si="673"/>
        <v>0</v>
      </c>
      <c r="G8621" s="4">
        <f t="shared" si="674"/>
        <v>0</v>
      </c>
      <c r="H8621" s="8">
        <f t="shared" si="675"/>
        <v>0</v>
      </c>
      <c r="J8621" s="8">
        <v>54769.7</v>
      </c>
      <c r="K8621" s="8">
        <f t="shared" si="676"/>
        <v>54769.7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672"/>
        <v>-0.61187499999999995</v>
      </c>
      <c r="E8622" s="8">
        <v>-0.61187499999999995</v>
      </c>
      <c r="F8622" s="4">
        <f t="shared" si="673"/>
        <v>0</v>
      </c>
      <c r="G8622" s="4">
        <f t="shared" si="674"/>
        <v>0</v>
      </c>
      <c r="H8622" s="8">
        <f t="shared" si="675"/>
        <v>0</v>
      </c>
      <c r="J8622" s="8">
        <v>-924.71500000000003</v>
      </c>
      <c r="K8622" s="8">
        <f t="shared" si="676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672"/>
        <v>-0.61187499999999995</v>
      </c>
      <c r="E8623" s="8">
        <v>-0.61187499999999995</v>
      </c>
      <c r="F8623" s="4">
        <f t="shared" si="673"/>
        <v>0</v>
      </c>
      <c r="G8623" s="4">
        <f t="shared" si="674"/>
        <v>0</v>
      </c>
      <c r="H8623" s="8">
        <f t="shared" si="675"/>
        <v>0</v>
      </c>
      <c r="J8623" s="8">
        <v>-611.875</v>
      </c>
      <c r="K8623" s="8">
        <f t="shared" si="676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672"/>
        <v>-0.61187499999999995</v>
      </c>
      <c r="E8624" s="8">
        <v>-0.61187499999999995</v>
      </c>
      <c r="F8624" s="4">
        <f t="shared" si="673"/>
        <v>0</v>
      </c>
      <c r="G8624" s="4">
        <f t="shared" si="674"/>
        <v>0</v>
      </c>
      <c r="H8624" s="8">
        <f t="shared" si="675"/>
        <v>0</v>
      </c>
      <c r="J8624" s="8">
        <v>-611.875</v>
      </c>
      <c r="K8624" s="8">
        <f t="shared" si="676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672"/>
        <v>-0.61187499999999995</v>
      </c>
      <c r="E8625" s="8">
        <v>-0.61187499999999995</v>
      </c>
      <c r="F8625" s="4">
        <f t="shared" si="673"/>
        <v>0</v>
      </c>
      <c r="G8625" s="4">
        <f t="shared" si="674"/>
        <v>0</v>
      </c>
      <c r="H8625" s="8">
        <f t="shared" si="675"/>
        <v>0</v>
      </c>
      <c r="J8625" s="8">
        <v>-611.875</v>
      </c>
      <c r="K8625" s="8">
        <f t="shared" si="676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672"/>
        <v>-0.61187499999999995</v>
      </c>
      <c r="E8626" s="8">
        <v>-0.61187499999999995</v>
      </c>
      <c r="F8626" s="4">
        <f t="shared" si="673"/>
        <v>0</v>
      </c>
      <c r="G8626" s="4">
        <f t="shared" si="674"/>
        <v>0</v>
      </c>
      <c r="H8626" s="8">
        <f t="shared" si="675"/>
        <v>0</v>
      </c>
      <c r="J8626" s="8">
        <v>-611.875</v>
      </c>
      <c r="K8626" s="8">
        <f t="shared" si="676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672"/>
        <v>-0.61187499999999995</v>
      </c>
      <c r="E8627" s="8">
        <v>-0.61187499999999995</v>
      </c>
      <c r="F8627" s="4">
        <f t="shared" si="673"/>
        <v>0</v>
      </c>
      <c r="G8627" s="4">
        <f t="shared" si="674"/>
        <v>0</v>
      </c>
      <c r="H8627" s="8">
        <f t="shared" si="675"/>
        <v>0</v>
      </c>
      <c r="J8627" s="8">
        <v>-611.875</v>
      </c>
      <c r="K8627" s="8">
        <f t="shared" si="676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672"/>
        <v>-0.61187499999999995</v>
      </c>
      <c r="E8628" s="8">
        <v>-0.61187499999999995</v>
      </c>
      <c r="F8628" s="4">
        <f t="shared" si="673"/>
        <v>0</v>
      </c>
      <c r="G8628" s="4">
        <f t="shared" si="674"/>
        <v>0</v>
      </c>
      <c r="H8628" s="8">
        <f t="shared" si="675"/>
        <v>0</v>
      </c>
      <c r="J8628" s="8">
        <v>-611.875</v>
      </c>
      <c r="K8628" s="8">
        <f t="shared" si="676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672"/>
        <v>-0.61187499999999995</v>
      </c>
      <c r="E8629" s="8">
        <v>-0.61187499999999995</v>
      </c>
      <c r="F8629" s="4">
        <f t="shared" si="673"/>
        <v>0</v>
      </c>
      <c r="G8629" s="4">
        <f t="shared" si="674"/>
        <v>0</v>
      </c>
      <c r="H8629" s="8">
        <f t="shared" si="675"/>
        <v>0</v>
      </c>
      <c r="J8629" s="8">
        <v>-611.875</v>
      </c>
      <c r="K8629" s="8">
        <f t="shared" si="676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672"/>
        <v>-0.61187499999999995</v>
      </c>
      <c r="E8630" s="8">
        <v>-0.61187499999999995</v>
      </c>
      <c r="F8630" s="4">
        <f t="shared" si="673"/>
        <v>0</v>
      </c>
      <c r="G8630" s="4">
        <f t="shared" si="674"/>
        <v>0</v>
      </c>
      <c r="H8630" s="8">
        <f t="shared" si="675"/>
        <v>0</v>
      </c>
      <c r="J8630" s="8">
        <v>-611.875</v>
      </c>
      <c r="K8630" s="8">
        <f t="shared" si="676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672"/>
        <v>-1.0669200000000001</v>
      </c>
      <c r="E8631" s="8">
        <v>-1.0669150000000001</v>
      </c>
      <c r="F8631" s="4">
        <f t="shared" si="673"/>
        <v>5.000000000032756E-6</v>
      </c>
      <c r="G8631" s="4">
        <f t="shared" si="674"/>
        <v>5.000000000032756E-6</v>
      </c>
      <c r="H8631" s="8">
        <f t="shared" si="675"/>
        <v>2.5000000000327561E-11</v>
      </c>
      <c r="J8631" s="8">
        <v>-611.875</v>
      </c>
      <c r="K8631" s="8">
        <f t="shared" si="676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672"/>
        <v>-1.0669200000000001</v>
      </c>
      <c r="E8632" s="8">
        <v>-1.0669150000000001</v>
      </c>
      <c r="F8632" s="4">
        <f t="shared" si="673"/>
        <v>5.000000000032756E-6</v>
      </c>
      <c r="G8632" s="4">
        <f t="shared" si="674"/>
        <v>5.000000000032756E-6</v>
      </c>
      <c r="H8632" s="8">
        <f t="shared" si="675"/>
        <v>2.5000000000327561E-11</v>
      </c>
      <c r="J8632" s="8">
        <v>-611.875</v>
      </c>
      <c r="K8632" s="8">
        <f t="shared" si="676"/>
        <v>-611.875</v>
      </c>
    </row>
    <row r="8633" spans="1:11" x14ac:dyDescent="0.25">
      <c r="A8633" s="8">
        <v>8625</v>
      </c>
      <c r="B8633" s="8">
        <v>8</v>
      </c>
      <c r="C8633" s="8">
        <v>11542.1</v>
      </c>
      <c r="D8633" s="8">
        <f t="shared" si="672"/>
        <v>11.5421</v>
      </c>
      <c r="E8633" s="8">
        <v>10.745583</v>
      </c>
      <c r="F8633" s="4">
        <f t="shared" si="673"/>
        <v>-0.7965169999999997</v>
      </c>
      <c r="G8633" s="4">
        <f t="shared" si="674"/>
        <v>0.7965169999999997</v>
      </c>
      <c r="H8633" s="8">
        <f t="shared" si="675"/>
        <v>0.63443933128899954</v>
      </c>
      <c r="J8633" s="8">
        <v>-611.875</v>
      </c>
      <c r="K8633" s="8">
        <f t="shared" si="676"/>
        <v>-611.875</v>
      </c>
    </row>
    <row r="8634" spans="1:11" x14ac:dyDescent="0.25">
      <c r="A8634" s="8">
        <v>8626</v>
      </c>
      <c r="B8634" s="8">
        <v>9</v>
      </c>
      <c r="C8634" s="8">
        <v>115045</v>
      </c>
      <c r="D8634" s="8">
        <f t="shared" si="672"/>
        <v>115.045</v>
      </c>
      <c r="E8634" s="8">
        <v>113.297315</v>
      </c>
      <c r="F8634" s="4">
        <f t="shared" si="673"/>
        <v>-1.7476850000000042</v>
      </c>
      <c r="G8634" s="4">
        <f t="shared" si="674"/>
        <v>1.7476850000000042</v>
      </c>
      <c r="H8634" s="8">
        <f t="shared" si="675"/>
        <v>3.0544028592250143</v>
      </c>
      <c r="J8634" s="8">
        <v>-611.875</v>
      </c>
      <c r="K8634" s="8">
        <f t="shared" si="676"/>
        <v>-611.875</v>
      </c>
    </row>
    <row r="8635" spans="1:11" x14ac:dyDescent="0.25">
      <c r="A8635" s="8">
        <v>8627</v>
      </c>
      <c r="B8635" s="8">
        <v>10</v>
      </c>
      <c r="C8635" s="8">
        <v>113946</v>
      </c>
      <c r="D8635" s="8">
        <f t="shared" si="672"/>
        <v>113.946</v>
      </c>
      <c r="E8635" s="8">
        <v>114.327555</v>
      </c>
      <c r="F8635" s="4">
        <f t="shared" si="673"/>
        <v>0.38155500000000586</v>
      </c>
      <c r="G8635" s="4">
        <f t="shared" si="674"/>
        <v>0.38155500000000586</v>
      </c>
      <c r="H8635" s="8">
        <f t="shared" si="675"/>
        <v>0.14558421802500449</v>
      </c>
      <c r="J8635" s="8">
        <v>-611.875</v>
      </c>
      <c r="K8635" s="8">
        <f t="shared" si="676"/>
        <v>-611.875</v>
      </c>
    </row>
    <row r="8636" spans="1:11" x14ac:dyDescent="0.25">
      <c r="A8636" s="8">
        <v>8628</v>
      </c>
      <c r="B8636" s="8">
        <v>11</v>
      </c>
      <c r="C8636" s="8">
        <v>114031</v>
      </c>
      <c r="D8636" s="8">
        <f t="shared" si="672"/>
        <v>114.03100000000001</v>
      </c>
      <c r="E8636" s="8">
        <v>114.552496</v>
      </c>
      <c r="F8636" s="4">
        <f t="shared" si="673"/>
        <v>0.52149599999999907</v>
      </c>
      <c r="G8636" s="4">
        <f t="shared" si="674"/>
        <v>0.52149599999999907</v>
      </c>
      <c r="H8636" s="8">
        <f t="shared" si="675"/>
        <v>0.27195807801599903</v>
      </c>
      <c r="J8636" s="8">
        <v>-1066.92</v>
      </c>
      <c r="K8636" s="8">
        <f t="shared" si="676"/>
        <v>-1066.92</v>
      </c>
    </row>
    <row r="8637" spans="1:11" x14ac:dyDescent="0.25">
      <c r="A8637" s="8">
        <v>8629</v>
      </c>
      <c r="B8637" s="8">
        <v>12</v>
      </c>
      <c r="C8637" s="8">
        <v>114225</v>
      </c>
      <c r="D8637" s="8">
        <f t="shared" si="672"/>
        <v>114.22499999999999</v>
      </c>
      <c r="E8637" s="8">
        <v>113.521182</v>
      </c>
      <c r="F8637" s="4">
        <f t="shared" si="673"/>
        <v>-0.70381799999999828</v>
      </c>
      <c r="G8637" s="4">
        <f t="shared" si="674"/>
        <v>0.70381799999999828</v>
      </c>
      <c r="H8637" s="8">
        <f t="shared" si="675"/>
        <v>0.49535977712399759</v>
      </c>
      <c r="J8637" s="8">
        <v>-1066.92</v>
      </c>
      <c r="K8637" s="8">
        <f t="shared" si="676"/>
        <v>-1066.92</v>
      </c>
    </row>
    <row r="8638" spans="1:11" x14ac:dyDescent="0.25">
      <c r="A8638" s="8">
        <v>8630</v>
      </c>
      <c r="B8638" s="8">
        <v>13</v>
      </c>
      <c r="C8638" s="8">
        <v>113391</v>
      </c>
      <c r="D8638" s="8">
        <f t="shared" si="672"/>
        <v>113.39100000000001</v>
      </c>
      <c r="E8638" s="8">
        <v>113.896258</v>
      </c>
      <c r="F8638" s="4">
        <f t="shared" si="673"/>
        <v>0.50525799999999776</v>
      </c>
      <c r="G8638" s="4">
        <f t="shared" si="674"/>
        <v>0.50525799999999776</v>
      </c>
      <c r="H8638" s="8">
        <f t="shared" si="675"/>
        <v>0.25528564656399771</v>
      </c>
      <c r="J8638" s="8">
        <v>17067</v>
      </c>
      <c r="K8638" s="8">
        <f t="shared" si="676"/>
        <v>17067</v>
      </c>
    </row>
    <row r="8639" spans="1:11" x14ac:dyDescent="0.25">
      <c r="A8639" s="8">
        <v>8631</v>
      </c>
      <c r="B8639" s="8">
        <v>14</v>
      </c>
      <c r="C8639" s="8">
        <v>93570</v>
      </c>
      <c r="D8639" s="8">
        <f t="shared" si="672"/>
        <v>93.57</v>
      </c>
      <c r="E8639" s="8">
        <v>96.030822999999998</v>
      </c>
      <c r="F8639" s="4">
        <f t="shared" si="673"/>
        <v>2.4608230000000049</v>
      </c>
      <c r="G8639" s="4">
        <f t="shared" si="674"/>
        <v>2.4608230000000049</v>
      </c>
      <c r="H8639" s="8">
        <f t="shared" si="675"/>
        <v>6.0556498373290237</v>
      </c>
      <c r="J8639" s="8">
        <v>114007</v>
      </c>
      <c r="K8639" s="8">
        <f t="shared" si="676"/>
        <v>114007</v>
      </c>
    </row>
    <row r="8640" spans="1:11" x14ac:dyDescent="0.25">
      <c r="A8640" s="8">
        <v>8632</v>
      </c>
      <c r="B8640" s="8">
        <v>15</v>
      </c>
      <c r="C8640" s="8">
        <v>40719.699999999997</v>
      </c>
      <c r="D8640" s="8">
        <f t="shared" si="672"/>
        <v>40.719699999999996</v>
      </c>
      <c r="E8640" s="8">
        <v>42.146847999999999</v>
      </c>
      <c r="F8640" s="4">
        <f t="shared" si="673"/>
        <v>1.4271480000000025</v>
      </c>
      <c r="G8640" s="4">
        <f t="shared" si="674"/>
        <v>1.4271480000000025</v>
      </c>
      <c r="H8640" s="8">
        <f t="shared" si="675"/>
        <v>2.0367514139040073</v>
      </c>
      <c r="J8640" s="8">
        <v>115063</v>
      </c>
      <c r="K8640" s="8">
        <f t="shared" si="676"/>
        <v>115063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672"/>
        <v>-0.92471500000000006</v>
      </c>
      <c r="E8641" s="8">
        <v>-0.92471499999999995</v>
      </c>
      <c r="F8641" s="4">
        <f t="shared" si="673"/>
        <v>1.1102230246251565E-16</v>
      </c>
      <c r="G8641" s="4">
        <f t="shared" si="674"/>
        <v>1.1102230246251565E-16</v>
      </c>
      <c r="H8641" s="8">
        <f t="shared" si="675"/>
        <v>1.2325951644078309E-32</v>
      </c>
      <c r="J8641" s="8">
        <v>114289</v>
      </c>
      <c r="K8641" s="8">
        <f t="shared" si="676"/>
        <v>114289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672"/>
        <v>-0.61187499999999995</v>
      </c>
      <c r="E8642" s="8">
        <v>-0.61187499999999995</v>
      </c>
      <c r="F8642" s="4">
        <f t="shared" si="673"/>
        <v>0</v>
      </c>
      <c r="G8642" s="4">
        <f t="shared" si="674"/>
        <v>0</v>
      </c>
      <c r="H8642" s="8">
        <f t="shared" si="675"/>
        <v>0</v>
      </c>
      <c r="J8642" s="8">
        <v>114961</v>
      </c>
      <c r="K8642" s="8">
        <f t="shared" si="676"/>
        <v>114961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672"/>
        <v>-0.61187499999999995</v>
      </c>
      <c r="E8643" s="8">
        <v>-0.61187499999999995</v>
      </c>
      <c r="F8643" s="4">
        <f t="shared" si="673"/>
        <v>0</v>
      </c>
      <c r="G8643" s="4">
        <f t="shared" si="674"/>
        <v>0</v>
      </c>
      <c r="H8643" s="8">
        <f t="shared" si="675"/>
        <v>0</v>
      </c>
      <c r="J8643" s="8">
        <v>114181</v>
      </c>
      <c r="K8643" s="8">
        <f t="shared" si="676"/>
        <v>114181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672"/>
        <v>-0.61187499999999995</v>
      </c>
      <c r="E8644" s="8">
        <v>-0.61187499999999995</v>
      </c>
      <c r="F8644" s="4">
        <f t="shared" si="673"/>
        <v>0</v>
      </c>
      <c r="G8644" s="4">
        <f t="shared" si="674"/>
        <v>0</v>
      </c>
      <c r="H8644" s="8">
        <f t="shared" si="675"/>
        <v>0</v>
      </c>
      <c r="J8644" s="8">
        <v>114252</v>
      </c>
      <c r="K8644" s="8">
        <f t="shared" si="676"/>
        <v>114252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672"/>
        <v>-0.61187499999999995</v>
      </c>
      <c r="E8645" s="8">
        <v>-0.61187499999999995</v>
      </c>
      <c r="F8645" s="4">
        <f t="shared" si="673"/>
        <v>0</v>
      </c>
      <c r="G8645" s="4">
        <f t="shared" si="674"/>
        <v>0</v>
      </c>
      <c r="H8645" s="8">
        <f t="shared" si="675"/>
        <v>0</v>
      </c>
      <c r="J8645" s="8">
        <v>68325.600000000006</v>
      </c>
      <c r="K8645" s="8">
        <f t="shared" si="676"/>
        <v>68325.600000000006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672"/>
        <v>-0.61187499999999995</v>
      </c>
      <c r="E8646" s="8">
        <v>-0.61187499999999995</v>
      </c>
      <c r="F8646" s="4">
        <f t="shared" si="673"/>
        <v>0</v>
      </c>
      <c r="G8646" s="4">
        <f t="shared" si="674"/>
        <v>0</v>
      </c>
      <c r="H8646" s="8">
        <f t="shared" si="675"/>
        <v>0</v>
      </c>
      <c r="J8646" s="8">
        <v>-924.71500000000003</v>
      </c>
      <c r="K8646" s="8">
        <f t="shared" si="676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672"/>
        <v>-0.61187499999999995</v>
      </c>
      <c r="E8647" s="8">
        <v>-0.61187499999999995</v>
      </c>
      <c r="F8647" s="4">
        <f t="shared" si="673"/>
        <v>0</v>
      </c>
      <c r="G8647" s="4">
        <f t="shared" si="674"/>
        <v>0</v>
      </c>
      <c r="H8647" s="8">
        <f t="shared" si="675"/>
        <v>0</v>
      </c>
      <c r="J8647" s="8">
        <v>-611.875</v>
      </c>
      <c r="K8647" s="8">
        <f t="shared" si="676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672"/>
        <v>-0.61187499999999995</v>
      </c>
      <c r="E8648" s="8">
        <v>-0.61187499999999995</v>
      </c>
      <c r="F8648" s="4">
        <f t="shared" si="673"/>
        <v>0</v>
      </c>
      <c r="G8648" s="4">
        <f t="shared" si="674"/>
        <v>0</v>
      </c>
      <c r="H8648" s="8">
        <f t="shared" si="675"/>
        <v>0</v>
      </c>
      <c r="J8648" s="8">
        <v>-611.875</v>
      </c>
      <c r="K8648" s="8">
        <f t="shared" si="676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677">C8649/1000</f>
        <v>-0.61187499999999995</v>
      </c>
      <c r="E8649" s="8">
        <v>-0.61187499999999995</v>
      </c>
      <c r="F8649" s="4">
        <f t="shared" ref="F8649:F8712" si="678">(E8649- D8649)</f>
        <v>0</v>
      </c>
      <c r="G8649" s="4">
        <f t="shared" ref="G8649:G8712" si="679">ABS(F8649)</f>
        <v>0</v>
      </c>
      <c r="H8649" s="8">
        <f t="shared" ref="H8649:H8712" si="680">(G8649^2)</f>
        <v>0</v>
      </c>
      <c r="J8649" s="8">
        <v>-611.875</v>
      </c>
      <c r="K8649" s="8">
        <f t="shared" si="676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677"/>
        <v>-0.61187499999999995</v>
      </c>
      <c r="E8650" s="8">
        <v>-0.61187499999999995</v>
      </c>
      <c r="F8650" s="4">
        <f t="shared" si="678"/>
        <v>0</v>
      </c>
      <c r="G8650" s="4">
        <f t="shared" si="679"/>
        <v>0</v>
      </c>
      <c r="H8650" s="8">
        <f t="shared" si="680"/>
        <v>0</v>
      </c>
      <c r="J8650" s="8">
        <v>-611.875</v>
      </c>
      <c r="K8650" s="8">
        <f t="shared" si="676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677"/>
        <v>-0.61187499999999995</v>
      </c>
      <c r="E8651" s="8">
        <v>-0.61187499999999995</v>
      </c>
      <c r="F8651" s="4">
        <f t="shared" si="678"/>
        <v>0</v>
      </c>
      <c r="G8651" s="4">
        <f t="shared" si="679"/>
        <v>0</v>
      </c>
      <c r="H8651" s="8">
        <f t="shared" si="680"/>
        <v>0</v>
      </c>
      <c r="J8651" s="8">
        <v>-611.875</v>
      </c>
      <c r="K8651" s="8">
        <f t="shared" si="676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677"/>
        <v>-0.61187499999999995</v>
      </c>
      <c r="E8652" s="8">
        <v>-0.61187499999999995</v>
      </c>
      <c r="F8652" s="4">
        <f t="shared" si="678"/>
        <v>0</v>
      </c>
      <c r="G8652" s="4">
        <f t="shared" si="679"/>
        <v>0</v>
      </c>
      <c r="H8652" s="8">
        <f t="shared" si="680"/>
        <v>0</v>
      </c>
      <c r="J8652" s="8">
        <v>-611.875</v>
      </c>
      <c r="K8652" s="8">
        <f t="shared" si="676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677"/>
        <v>-0.61187499999999995</v>
      </c>
      <c r="E8653" s="8">
        <v>-0.61187499999999995</v>
      </c>
      <c r="F8653" s="4">
        <f t="shared" si="678"/>
        <v>0</v>
      </c>
      <c r="G8653" s="4">
        <f t="shared" si="679"/>
        <v>0</v>
      </c>
      <c r="H8653" s="8">
        <f t="shared" si="680"/>
        <v>0</v>
      </c>
      <c r="J8653" s="8">
        <v>-611.875</v>
      </c>
      <c r="K8653" s="8">
        <f t="shared" si="676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677"/>
        <v>-0.61187499999999995</v>
      </c>
      <c r="E8654" s="8">
        <v>-0.61187499999999995</v>
      </c>
      <c r="F8654" s="4">
        <f t="shared" si="678"/>
        <v>0</v>
      </c>
      <c r="G8654" s="4">
        <f t="shared" si="679"/>
        <v>0</v>
      </c>
      <c r="H8654" s="8">
        <f t="shared" si="680"/>
        <v>0</v>
      </c>
      <c r="J8654" s="8">
        <v>-611.875</v>
      </c>
      <c r="K8654" s="8">
        <f t="shared" si="676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677"/>
        <v>-1.0669200000000001</v>
      </c>
      <c r="E8655" s="8">
        <v>-1.0669150000000001</v>
      </c>
      <c r="F8655" s="4">
        <f t="shared" si="678"/>
        <v>5.000000000032756E-6</v>
      </c>
      <c r="G8655" s="4">
        <f t="shared" si="679"/>
        <v>5.000000000032756E-6</v>
      </c>
      <c r="H8655" s="8">
        <f t="shared" si="680"/>
        <v>2.5000000000327561E-11</v>
      </c>
      <c r="J8655" s="8">
        <v>-611.875</v>
      </c>
      <c r="K8655" s="8">
        <f t="shared" si="676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677"/>
        <v>-1.0669200000000001</v>
      </c>
      <c r="E8656" s="8">
        <v>-1.0669150000000001</v>
      </c>
      <c r="F8656" s="4">
        <f t="shared" si="678"/>
        <v>5.000000000032756E-6</v>
      </c>
      <c r="G8656" s="4">
        <f t="shared" si="679"/>
        <v>5.000000000032756E-6</v>
      </c>
      <c r="H8656" s="8">
        <f t="shared" si="680"/>
        <v>2.5000000000327561E-11</v>
      </c>
      <c r="J8656" s="8">
        <v>-611.875</v>
      </c>
      <c r="K8656" s="8">
        <f t="shared" si="676"/>
        <v>-611.875</v>
      </c>
    </row>
    <row r="8657" spans="1:11" x14ac:dyDescent="0.25">
      <c r="A8657" s="8">
        <v>8649</v>
      </c>
      <c r="B8657" s="8">
        <v>8</v>
      </c>
      <c r="C8657" s="8">
        <v>-1547.54</v>
      </c>
      <c r="D8657" s="8">
        <f t="shared" si="677"/>
        <v>-1.5475399999999999</v>
      </c>
      <c r="E8657" s="8">
        <v>-1.545696</v>
      </c>
      <c r="F8657" s="4">
        <f t="shared" si="678"/>
        <v>1.8439999999999568E-3</v>
      </c>
      <c r="G8657" s="4">
        <f t="shared" si="679"/>
        <v>1.8439999999999568E-3</v>
      </c>
      <c r="H8657" s="8">
        <f t="shared" si="680"/>
        <v>3.4003359999998408E-6</v>
      </c>
      <c r="J8657" s="8">
        <v>-611.875</v>
      </c>
      <c r="K8657" s="8">
        <f t="shared" si="676"/>
        <v>-611.875</v>
      </c>
    </row>
    <row r="8658" spans="1:11" x14ac:dyDescent="0.25">
      <c r="A8658" s="8">
        <v>8650</v>
      </c>
      <c r="B8658" s="8">
        <v>9</v>
      </c>
      <c r="C8658" s="8">
        <v>16357</v>
      </c>
      <c r="D8658" s="8">
        <f t="shared" si="677"/>
        <v>16.356999999999999</v>
      </c>
      <c r="E8658" s="8">
        <v>15.659464</v>
      </c>
      <c r="F8658" s="4">
        <f t="shared" si="678"/>
        <v>-0.69753599999999949</v>
      </c>
      <c r="G8658" s="4">
        <f t="shared" si="679"/>
        <v>0.69753599999999949</v>
      </c>
      <c r="H8658" s="8">
        <f t="shared" si="680"/>
        <v>0.48655647129599927</v>
      </c>
      <c r="J8658" s="8">
        <v>-611.875</v>
      </c>
      <c r="K8658" s="8">
        <f t="shared" si="676"/>
        <v>-611.875</v>
      </c>
    </row>
    <row r="8659" spans="1:11" x14ac:dyDescent="0.25">
      <c r="A8659" s="8">
        <v>8651</v>
      </c>
      <c r="B8659" s="8">
        <v>10</v>
      </c>
      <c r="C8659" s="8">
        <v>100503</v>
      </c>
      <c r="D8659" s="8">
        <f t="shared" si="677"/>
        <v>100.503</v>
      </c>
      <c r="E8659" s="8">
        <v>99.780327</v>
      </c>
      <c r="F8659" s="4">
        <f t="shared" si="678"/>
        <v>-0.72267300000000034</v>
      </c>
      <c r="G8659" s="4">
        <f t="shared" si="679"/>
        <v>0.72267300000000034</v>
      </c>
      <c r="H8659" s="8">
        <f t="shared" si="680"/>
        <v>0.52225626492900046</v>
      </c>
      <c r="J8659" s="8">
        <v>-611.875</v>
      </c>
      <c r="K8659" s="8">
        <f t="shared" si="676"/>
        <v>-611.875</v>
      </c>
    </row>
    <row r="8660" spans="1:11" x14ac:dyDescent="0.25">
      <c r="A8660" s="8">
        <v>8652</v>
      </c>
      <c r="B8660" s="8">
        <v>11</v>
      </c>
      <c r="C8660" s="8">
        <v>103861</v>
      </c>
      <c r="D8660" s="8">
        <f t="shared" si="677"/>
        <v>103.861</v>
      </c>
      <c r="E8660" s="8">
        <v>104.02345800000001</v>
      </c>
      <c r="F8660" s="4">
        <f t="shared" si="678"/>
        <v>0.16245800000000088</v>
      </c>
      <c r="G8660" s="4">
        <f t="shared" si="679"/>
        <v>0.16245800000000088</v>
      </c>
      <c r="H8660" s="8">
        <f t="shared" si="680"/>
        <v>2.6392601764000285E-2</v>
      </c>
      <c r="J8660" s="8">
        <v>-1066.92</v>
      </c>
      <c r="K8660" s="8">
        <f t="shared" si="676"/>
        <v>-1066.92</v>
      </c>
    </row>
    <row r="8661" spans="1:11" x14ac:dyDescent="0.25">
      <c r="A8661" s="8">
        <v>8653</v>
      </c>
      <c r="B8661" s="8">
        <v>12</v>
      </c>
      <c r="C8661" s="8">
        <v>113797</v>
      </c>
      <c r="D8661" s="8">
        <f t="shared" si="677"/>
        <v>113.797</v>
      </c>
      <c r="E8661" s="8">
        <v>113.932396</v>
      </c>
      <c r="F8661" s="4">
        <f t="shared" si="678"/>
        <v>0.13539600000000007</v>
      </c>
      <c r="G8661" s="4">
        <f t="shared" si="679"/>
        <v>0.13539600000000007</v>
      </c>
      <c r="H8661" s="8">
        <f t="shared" si="680"/>
        <v>1.833207681600002E-2</v>
      </c>
      <c r="J8661" s="8">
        <v>-1066.92</v>
      </c>
      <c r="K8661" s="8">
        <f t="shared" si="676"/>
        <v>-1066.92</v>
      </c>
    </row>
    <row r="8662" spans="1:11" x14ac:dyDescent="0.25">
      <c r="A8662" s="8">
        <v>8654</v>
      </c>
      <c r="B8662" s="8">
        <v>13</v>
      </c>
      <c r="C8662" s="8">
        <v>107634</v>
      </c>
      <c r="D8662" s="8">
        <f t="shared" si="677"/>
        <v>107.634</v>
      </c>
      <c r="E8662" s="8">
        <v>109.218388</v>
      </c>
      <c r="F8662" s="4">
        <f t="shared" si="678"/>
        <v>1.5843880000000041</v>
      </c>
      <c r="G8662" s="4">
        <f t="shared" si="679"/>
        <v>1.5843880000000041</v>
      </c>
      <c r="H8662" s="8">
        <f t="shared" si="680"/>
        <v>2.510285334544013</v>
      </c>
      <c r="J8662" s="8">
        <v>10958.6</v>
      </c>
      <c r="K8662" s="8">
        <f t="shared" si="676"/>
        <v>10958.6</v>
      </c>
    </row>
    <row r="8663" spans="1:11" x14ac:dyDescent="0.25">
      <c r="A8663" s="8">
        <v>8655</v>
      </c>
      <c r="B8663" s="8">
        <v>14</v>
      </c>
      <c r="C8663" s="8">
        <v>81714.100000000006</v>
      </c>
      <c r="D8663" s="8">
        <f t="shared" si="677"/>
        <v>81.714100000000002</v>
      </c>
      <c r="E8663" s="8">
        <v>83.950716999999997</v>
      </c>
      <c r="F8663" s="4">
        <f t="shared" si="678"/>
        <v>2.2366169999999954</v>
      </c>
      <c r="G8663" s="4">
        <f t="shared" si="679"/>
        <v>2.2366169999999954</v>
      </c>
      <c r="H8663" s="8">
        <f t="shared" si="680"/>
        <v>5.0024556046889792</v>
      </c>
      <c r="J8663" s="8">
        <v>114995</v>
      </c>
      <c r="K8663" s="8">
        <f t="shared" si="676"/>
        <v>114995</v>
      </c>
    </row>
    <row r="8664" spans="1:11" x14ac:dyDescent="0.25">
      <c r="A8664" s="8">
        <v>8656</v>
      </c>
      <c r="B8664" s="8">
        <v>15</v>
      </c>
      <c r="C8664" s="8">
        <v>32402.6</v>
      </c>
      <c r="D8664" s="8">
        <f t="shared" si="677"/>
        <v>32.4026</v>
      </c>
      <c r="E8664" s="8">
        <v>33.291505000000001</v>
      </c>
      <c r="F8664" s="4">
        <f t="shared" si="678"/>
        <v>0.88890500000000117</v>
      </c>
      <c r="G8664" s="4">
        <f t="shared" si="679"/>
        <v>0.88890500000000117</v>
      </c>
      <c r="H8664" s="8">
        <f t="shared" si="680"/>
        <v>0.79015209902500205</v>
      </c>
      <c r="J8664" s="8">
        <v>114105</v>
      </c>
      <c r="K8664" s="8">
        <f t="shared" si="676"/>
        <v>114105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677"/>
        <v>-0.92471500000000006</v>
      </c>
      <c r="E8665" s="8">
        <v>-0.92471499999999995</v>
      </c>
      <c r="F8665" s="4">
        <f t="shared" si="678"/>
        <v>1.1102230246251565E-16</v>
      </c>
      <c r="G8665" s="4">
        <f t="shared" si="679"/>
        <v>1.1102230246251565E-16</v>
      </c>
      <c r="H8665" s="8">
        <f t="shared" si="680"/>
        <v>1.2325951644078309E-32</v>
      </c>
      <c r="J8665" s="8">
        <v>114337</v>
      </c>
      <c r="K8665" s="8">
        <f t="shared" si="676"/>
        <v>114337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677"/>
        <v>-0.61187499999999995</v>
      </c>
      <c r="E8666" s="8">
        <v>-0.61187499999999995</v>
      </c>
      <c r="F8666" s="4">
        <f t="shared" si="678"/>
        <v>0</v>
      </c>
      <c r="G8666" s="4">
        <f t="shared" si="679"/>
        <v>0</v>
      </c>
      <c r="H8666" s="8">
        <f t="shared" si="680"/>
        <v>0</v>
      </c>
      <c r="J8666" s="8">
        <v>114235</v>
      </c>
      <c r="K8666" s="8">
        <f t="shared" si="676"/>
        <v>114235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677"/>
        <v>-0.61187499999999995</v>
      </c>
      <c r="E8667" s="8">
        <v>-0.61187499999999995</v>
      </c>
      <c r="F8667" s="4">
        <f t="shared" si="678"/>
        <v>0</v>
      </c>
      <c r="G8667" s="4">
        <f t="shared" si="679"/>
        <v>0</v>
      </c>
      <c r="H8667" s="8">
        <f t="shared" si="680"/>
        <v>0</v>
      </c>
      <c r="J8667" s="8">
        <v>113726</v>
      </c>
      <c r="K8667" s="8">
        <f t="shared" si="676"/>
        <v>113726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677"/>
        <v>-0.61187499999999995</v>
      </c>
      <c r="E8668" s="8">
        <v>-0.61187499999999995</v>
      </c>
      <c r="F8668" s="4">
        <f t="shared" si="678"/>
        <v>0</v>
      </c>
      <c r="G8668" s="4">
        <f t="shared" si="679"/>
        <v>0</v>
      </c>
      <c r="H8668" s="8">
        <f t="shared" si="680"/>
        <v>0</v>
      </c>
      <c r="J8668" s="8">
        <v>96030.3</v>
      </c>
      <c r="K8668" s="8">
        <f t="shared" si="676"/>
        <v>96030.3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677"/>
        <v>-0.61187499999999995</v>
      </c>
      <c r="E8669" s="8">
        <v>-0.61187499999999995</v>
      </c>
      <c r="F8669" s="4">
        <f t="shared" si="678"/>
        <v>0</v>
      </c>
      <c r="G8669" s="4">
        <f t="shared" si="679"/>
        <v>0</v>
      </c>
      <c r="H8669" s="8">
        <f t="shared" si="680"/>
        <v>0</v>
      </c>
      <c r="J8669" s="8">
        <v>42471.7</v>
      </c>
      <c r="K8669" s="8">
        <f t="shared" si="676"/>
        <v>42471.7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677"/>
        <v>-0.61187499999999995</v>
      </c>
      <c r="E8670" s="8">
        <v>-0.61187499999999995</v>
      </c>
      <c r="F8670" s="4">
        <f t="shared" si="678"/>
        <v>0</v>
      </c>
      <c r="G8670" s="4">
        <f t="shared" si="679"/>
        <v>0</v>
      </c>
      <c r="H8670" s="8">
        <f t="shared" si="680"/>
        <v>0</v>
      </c>
      <c r="J8670" s="8">
        <v>-924.71500000000003</v>
      </c>
      <c r="K8670" s="8">
        <f t="shared" si="676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677"/>
        <v>-0.61187499999999995</v>
      </c>
      <c r="E8671" s="8">
        <v>-0.61187499999999995</v>
      </c>
      <c r="F8671" s="4">
        <f t="shared" si="678"/>
        <v>0</v>
      </c>
      <c r="G8671" s="4">
        <f t="shared" si="679"/>
        <v>0</v>
      </c>
      <c r="H8671" s="8">
        <f t="shared" si="680"/>
        <v>0</v>
      </c>
      <c r="J8671" s="8">
        <v>-611.875</v>
      </c>
      <c r="K8671" s="8">
        <f t="shared" si="676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677"/>
        <v>-0.61187499999999995</v>
      </c>
      <c r="E8672" s="8">
        <v>-0.61187499999999995</v>
      </c>
      <c r="F8672" s="4">
        <f t="shared" si="678"/>
        <v>0</v>
      </c>
      <c r="G8672" s="4">
        <f t="shared" si="679"/>
        <v>0</v>
      </c>
      <c r="H8672" s="8">
        <f t="shared" si="680"/>
        <v>0</v>
      </c>
      <c r="J8672" s="8">
        <v>-611.875</v>
      </c>
      <c r="K8672" s="8">
        <f t="shared" si="676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677"/>
        <v>-0.61187499999999995</v>
      </c>
      <c r="E8673" s="8">
        <v>-0.61187499999999995</v>
      </c>
      <c r="F8673" s="4">
        <f t="shared" si="678"/>
        <v>0</v>
      </c>
      <c r="G8673" s="4">
        <f t="shared" si="679"/>
        <v>0</v>
      </c>
      <c r="H8673" s="8">
        <f t="shared" si="680"/>
        <v>0</v>
      </c>
      <c r="J8673" s="8">
        <v>-611.875</v>
      </c>
      <c r="K8673" s="8">
        <f t="shared" si="676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677"/>
        <v>-0.61187499999999995</v>
      </c>
      <c r="E8674" s="8">
        <v>-0.61187499999999995</v>
      </c>
      <c r="F8674" s="4">
        <f t="shared" si="678"/>
        <v>0</v>
      </c>
      <c r="G8674" s="4">
        <f t="shared" si="679"/>
        <v>0</v>
      </c>
      <c r="H8674" s="8">
        <f t="shared" si="680"/>
        <v>0</v>
      </c>
      <c r="J8674" s="8">
        <v>-611.875</v>
      </c>
      <c r="K8674" s="8">
        <f t="shared" si="676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677"/>
        <v>-0.61187499999999995</v>
      </c>
      <c r="E8675" s="8">
        <v>-0.61187499999999995</v>
      </c>
      <c r="F8675" s="4">
        <f t="shared" si="678"/>
        <v>0</v>
      </c>
      <c r="G8675" s="4">
        <f t="shared" si="679"/>
        <v>0</v>
      </c>
      <c r="H8675" s="8">
        <f t="shared" si="680"/>
        <v>0</v>
      </c>
      <c r="J8675" s="8">
        <v>-611.875</v>
      </c>
      <c r="K8675" s="8">
        <f t="shared" si="676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677"/>
        <v>-0.61187499999999995</v>
      </c>
      <c r="E8676" s="8">
        <v>-0.61187499999999995</v>
      </c>
      <c r="F8676" s="4">
        <f t="shared" si="678"/>
        <v>0</v>
      </c>
      <c r="G8676" s="4">
        <f t="shared" si="679"/>
        <v>0</v>
      </c>
      <c r="H8676" s="8">
        <f t="shared" si="680"/>
        <v>0</v>
      </c>
      <c r="J8676" s="8">
        <v>-611.875</v>
      </c>
      <c r="K8676" s="8">
        <f t="shared" si="676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677"/>
        <v>-0.61187499999999995</v>
      </c>
      <c r="E8677" s="8">
        <v>-0.61187499999999995</v>
      </c>
      <c r="F8677" s="4">
        <f t="shared" si="678"/>
        <v>0</v>
      </c>
      <c r="G8677" s="4">
        <f t="shared" si="679"/>
        <v>0</v>
      </c>
      <c r="H8677" s="8">
        <f t="shared" si="680"/>
        <v>0</v>
      </c>
      <c r="J8677" s="8">
        <v>-611.875</v>
      </c>
      <c r="K8677" s="8">
        <f t="shared" si="676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677"/>
        <v>-0.61187499999999995</v>
      </c>
      <c r="E8678" s="8">
        <v>-0.61187499999999995</v>
      </c>
      <c r="F8678" s="4">
        <f t="shared" si="678"/>
        <v>0</v>
      </c>
      <c r="G8678" s="4">
        <f t="shared" si="679"/>
        <v>0</v>
      </c>
      <c r="H8678" s="8">
        <f t="shared" si="680"/>
        <v>0</v>
      </c>
      <c r="J8678" s="8">
        <v>-611.875</v>
      </c>
      <c r="K8678" s="8">
        <f t="shared" si="676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677"/>
        <v>-1.0669200000000001</v>
      </c>
      <c r="E8679" s="8">
        <v>-1.0669150000000001</v>
      </c>
      <c r="F8679" s="4">
        <f t="shared" si="678"/>
        <v>5.000000000032756E-6</v>
      </c>
      <c r="G8679" s="4">
        <f t="shared" si="679"/>
        <v>5.000000000032756E-6</v>
      </c>
      <c r="H8679" s="8">
        <f t="shared" si="680"/>
        <v>2.5000000000327561E-11</v>
      </c>
      <c r="J8679" s="8">
        <v>-611.875</v>
      </c>
      <c r="K8679" s="8">
        <f t="shared" si="676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677"/>
        <v>-1.0669200000000001</v>
      </c>
      <c r="E8680" s="8">
        <v>-1.0669150000000001</v>
      </c>
      <c r="F8680" s="4">
        <f t="shared" si="678"/>
        <v>5.000000000032756E-6</v>
      </c>
      <c r="G8680" s="4">
        <f t="shared" si="679"/>
        <v>5.000000000032756E-6</v>
      </c>
      <c r="H8680" s="8">
        <f t="shared" si="680"/>
        <v>2.5000000000327561E-11</v>
      </c>
      <c r="J8680" s="8">
        <v>-611.875</v>
      </c>
      <c r="K8680" s="8">
        <f t="shared" si="676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677"/>
        <v>-1.0669200000000001</v>
      </c>
      <c r="E8681" s="8">
        <v>-1.0669150000000001</v>
      </c>
      <c r="F8681" s="4">
        <f t="shared" si="678"/>
        <v>5.000000000032756E-6</v>
      </c>
      <c r="G8681" s="4">
        <f t="shared" si="679"/>
        <v>5.000000000032756E-6</v>
      </c>
      <c r="H8681" s="8">
        <f t="shared" si="680"/>
        <v>2.5000000000327561E-11</v>
      </c>
      <c r="J8681" s="8">
        <v>-611.875</v>
      </c>
      <c r="K8681" s="8">
        <f t="shared" si="676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677"/>
        <v>-0.92471500000000006</v>
      </c>
      <c r="E8682" s="8">
        <v>-0.92471499999999995</v>
      </c>
      <c r="F8682" s="4">
        <f t="shared" si="678"/>
        <v>1.1102230246251565E-16</v>
      </c>
      <c r="G8682" s="4">
        <f t="shared" si="679"/>
        <v>1.1102230246251565E-16</v>
      </c>
      <c r="H8682" s="8">
        <f t="shared" si="680"/>
        <v>1.2325951644078309E-32</v>
      </c>
      <c r="J8682" s="8">
        <v>-611.875</v>
      </c>
      <c r="K8682" s="8">
        <f t="shared" si="676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677"/>
        <v>-0.92471500000000006</v>
      </c>
      <c r="E8683" s="8">
        <v>-0.92471499999999995</v>
      </c>
      <c r="F8683" s="4">
        <f t="shared" si="678"/>
        <v>1.1102230246251565E-16</v>
      </c>
      <c r="G8683" s="4">
        <f t="shared" si="679"/>
        <v>1.1102230246251565E-16</v>
      </c>
      <c r="H8683" s="8">
        <f t="shared" si="680"/>
        <v>1.2325951644078309E-32</v>
      </c>
      <c r="J8683" s="8">
        <v>-611.875</v>
      </c>
      <c r="K8683" s="8">
        <f t="shared" si="676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677"/>
        <v>-0.92471500000000006</v>
      </c>
      <c r="E8684" s="8">
        <v>-0.92471499999999995</v>
      </c>
      <c r="F8684" s="4">
        <f t="shared" si="678"/>
        <v>1.1102230246251565E-16</v>
      </c>
      <c r="G8684" s="4">
        <f t="shared" si="679"/>
        <v>1.1102230246251565E-16</v>
      </c>
      <c r="H8684" s="8">
        <f t="shared" si="680"/>
        <v>1.2325951644078309E-32</v>
      </c>
      <c r="J8684" s="8">
        <v>-1066.92</v>
      </c>
      <c r="K8684" s="8">
        <f t="shared" ref="K8684:K8747" si="681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677"/>
        <v>-0.92471500000000006</v>
      </c>
      <c r="E8685" s="8">
        <v>-0.92471499999999995</v>
      </c>
      <c r="F8685" s="4">
        <f t="shared" si="678"/>
        <v>1.1102230246251565E-16</v>
      </c>
      <c r="G8685" s="4">
        <f t="shared" si="679"/>
        <v>1.1102230246251565E-16</v>
      </c>
      <c r="H8685" s="8">
        <f t="shared" si="680"/>
        <v>1.2325951644078309E-32</v>
      </c>
      <c r="J8685" s="8">
        <v>-1066.92</v>
      </c>
      <c r="K8685" s="8">
        <f t="shared" si="681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677"/>
        <v>-0.92471500000000006</v>
      </c>
      <c r="E8686" s="8">
        <v>-0.92471499999999995</v>
      </c>
      <c r="F8686" s="4">
        <f t="shared" si="678"/>
        <v>1.1102230246251565E-16</v>
      </c>
      <c r="G8686" s="4">
        <f t="shared" si="679"/>
        <v>1.1102230246251565E-16</v>
      </c>
      <c r="H8686" s="8">
        <f t="shared" si="680"/>
        <v>1.2325951644078309E-32</v>
      </c>
      <c r="J8686" s="8">
        <v>-1546.17</v>
      </c>
      <c r="K8686" s="8">
        <f t="shared" si="681"/>
        <v>-1546.17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677"/>
        <v>-0.92471500000000006</v>
      </c>
      <c r="E8687" s="8">
        <v>-0.92471499999999995</v>
      </c>
      <c r="F8687" s="4">
        <f t="shared" si="678"/>
        <v>1.1102230246251565E-16</v>
      </c>
      <c r="G8687" s="4">
        <f t="shared" si="679"/>
        <v>1.1102230246251565E-16</v>
      </c>
      <c r="H8687" s="8">
        <f t="shared" si="680"/>
        <v>1.2325951644078309E-32</v>
      </c>
      <c r="J8687" s="8">
        <v>15929.5</v>
      </c>
      <c r="K8687" s="8">
        <f t="shared" si="681"/>
        <v>15929.5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677"/>
        <v>-0.92471500000000006</v>
      </c>
      <c r="E8688" s="8">
        <v>-0.92471499999999995</v>
      </c>
      <c r="F8688" s="4">
        <f t="shared" si="678"/>
        <v>1.1102230246251565E-16</v>
      </c>
      <c r="G8688" s="4">
        <f t="shared" si="679"/>
        <v>1.1102230246251565E-16</v>
      </c>
      <c r="H8688" s="8">
        <f t="shared" si="680"/>
        <v>1.2325951644078309E-32</v>
      </c>
      <c r="J8688" s="8">
        <v>99819.7</v>
      </c>
      <c r="K8688" s="8">
        <f t="shared" si="681"/>
        <v>99819.7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677"/>
        <v>-0.92471500000000006</v>
      </c>
      <c r="E8689" s="8">
        <v>-0.92471499999999995</v>
      </c>
      <c r="F8689" s="4">
        <f t="shared" si="678"/>
        <v>1.1102230246251565E-16</v>
      </c>
      <c r="G8689" s="4">
        <f t="shared" si="679"/>
        <v>1.1102230246251565E-16</v>
      </c>
      <c r="H8689" s="8">
        <f t="shared" si="680"/>
        <v>1.2325951644078309E-32</v>
      </c>
      <c r="J8689" s="8">
        <v>103934</v>
      </c>
      <c r="K8689" s="8">
        <f t="shared" si="681"/>
        <v>103934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677"/>
        <v>-0.61187499999999995</v>
      </c>
      <c r="E8690" s="8">
        <v>-0.61187499999999995</v>
      </c>
      <c r="F8690" s="4">
        <f t="shared" si="678"/>
        <v>0</v>
      </c>
      <c r="G8690" s="4">
        <f t="shared" si="679"/>
        <v>0</v>
      </c>
      <c r="H8690" s="8">
        <f t="shared" si="680"/>
        <v>0</v>
      </c>
      <c r="J8690" s="8">
        <v>113726</v>
      </c>
      <c r="K8690" s="8">
        <f t="shared" si="681"/>
        <v>113726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677"/>
        <v>-0.61187499999999995</v>
      </c>
      <c r="E8691" s="8">
        <v>-0.61187499999999995</v>
      </c>
      <c r="F8691" s="4">
        <f t="shared" si="678"/>
        <v>0</v>
      </c>
      <c r="G8691" s="4">
        <f t="shared" si="679"/>
        <v>0</v>
      </c>
      <c r="H8691" s="8">
        <f t="shared" si="680"/>
        <v>0</v>
      </c>
      <c r="J8691" s="8">
        <v>109083</v>
      </c>
      <c r="K8691" s="8">
        <f t="shared" si="681"/>
        <v>109083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677"/>
        <v>-0.61187499999999995</v>
      </c>
      <c r="E8692" s="8">
        <v>-0.61187499999999995</v>
      </c>
      <c r="F8692" s="4">
        <f t="shared" si="678"/>
        <v>0</v>
      </c>
      <c r="G8692" s="4">
        <f t="shared" si="679"/>
        <v>0</v>
      </c>
      <c r="H8692" s="8">
        <f t="shared" si="680"/>
        <v>0</v>
      </c>
      <c r="J8692" s="8">
        <v>84048.3</v>
      </c>
      <c r="K8692" s="8">
        <f t="shared" si="681"/>
        <v>84048.3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677"/>
        <v>-0.61187499999999995</v>
      </c>
      <c r="E8693" s="8">
        <v>-0.61187499999999995</v>
      </c>
      <c r="F8693" s="4">
        <f t="shared" si="678"/>
        <v>0</v>
      </c>
      <c r="G8693" s="4">
        <f t="shared" si="679"/>
        <v>0</v>
      </c>
      <c r="H8693" s="8">
        <f t="shared" si="680"/>
        <v>0</v>
      </c>
      <c r="J8693" s="8">
        <v>33710.800000000003</v>
      </c>
      <c r="K8693" s="8">
        <f t="shared" si="681"/>
        <v>33710.800000000003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677"/>
        <v>-0.61187499999999995</v>
      </c>
      <c r="E8694" s="8">
        <v>-0.61187499999999995</v>
      </c>
      <c r="F8694" s="4">
        <f t="shared" si="678"/>
        <v>0</v>
      </c>
      <c r="G8694" s="4">
        <f t="shared" si="679"/>
        <v>0</v>
      </c>
      <c r="H8694" s="8">
        <f t="shared" si="680"/>
        <v>0</v>
      </c>
      <c r="J8694" s="8">
        <v>-924.71500000000003</v>
      </c>
      <c r="K8694" s="8">
        <f t="shared" si="681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677"/>
        <v>-0.61187499999999995</v>
      </c>
      <c r="E8695" s="8">
        <v>-0.61187499999999995</v>
      </c>
      <c r="F8695" s="4">
        <f t="shared" si="678"/>
        <v>0</v>
      </c>
      <c r="G8695" s="4">
        <f t="shared" si="679"/>
        <v>0</v>
      </c>
      <c r="H8695" s="8">
        <f t="shared" si="680"/>
        <v>0</v>
      </c>
      <c r="J8695" s="8">
        <v>-611.875</v>
      </c>
      <c r="K8695" s="8">
        <f t="shared" si="681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677"/>
        <v>-0.61187499999999995</v>
      </c>
      <c r="E8696" s="8">
        <v>-0.61187499999999995</v>
      </c>
      <c r="F8696" s="4">
        <f t="shared" si="678"/>
        <v>0</v>
      </c>
      <c r="G8696" s="4">
        <f t="shared" si="679"/>
        <v>0</v>
      </c>
      <c r="H8696" s="8">
        <f t="shared" si="680"/>
        <v>0</v>
      </c>
      <c r="J8696" s="8">
        <v>-611.875</v>
      </c>
      <c r="K8696" s="8">
        <f t="shared" si="681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677"/>
        <v>-0.61187499999999995</v>
      </c>
      <c r="E8697" s="8">
        <v>-0.61187499999999995</v>
      </c>
      <c r="F8697" s="4">
        <f t="shared" si="678"/>
        <v>0</v>
      </c>
      <c r="G8697" s="4">
        <f t="shared" si="679"/>
        <v>0</v>
      </c>
      <c r="H8697" s="8">
        <f t="shared" si="680"/>
        <v>0</v>
      </c>
      <c r="J8697" s="8">
        <v>-611.875</v>
      </c>
      <c r="K8697" s="8">
        <f t="shared" si="681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677"/>
        <v>-0.61187499999999995</v>
      </c>
      <c r="E8698" s="8">
        <v>-0.61187499999999995</v>
      </c>
      <c r="F8698" s="4">
        <f t="shared" si="678"/>
        <v>0</v>
      </c>
      <c r="G8698" s="4">
        <f t="shared" si="679"/>
        <v>0</v>
      </c>
      <c r="H8698" s="8">
        <f t="shared" si="680"/>
        <v>0</v>
      </c>
      <c r="J8698" s="8">
        <v>-611.875</v>
      </c>
      <c r="K8698" s="8">
        <f t="shared" si="681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677"/>
        <v>-0.61187499999999995</v>
      </c>
      <c r="E8699" s="8">
        <v>-0.61187499999999995</v>
      </c>
      <c r="F8699" s="4">
        <f t="shared" si="678"/>
        <v>0</v>
      </c>
      <c r="G8699" s="4">
        <f t="shared" si="679"/>
        <v>0</v>
      </c>
      <c r="H8699" s="8">
        <f t="shared" si="680"/>
        <v>0</v>
      </c>
      <c r="J8699" s="8">
        <v>-611.875</v>
      </c>
      <c r="K8699" s="8">
        <f t="shared" si="681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677"/>
        <v>-0.61187499999999995</v>
      </c>
      <c r="E8700" s="8">
        <v>-0.61187499999999995</v>
      </c>
      <c r="F8700" s="4">
        <f t="shared" si="678"/>
        <v>0</v>
      </c>
      <c r="G8700" s="4">
        <f t="shared" si="679"/>
        <v>0</v>
      </c>
      <c r="H8700" s="8">
        <f t="shared" si="680"/>
        <v>0</v>
      </c>
      <c r="J8700" s="8">
        <v>-611.875</v>
      </c>
      <c r="K8700" s="8">
        <f t="shared" si="681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677"/>
        <v>-0.61187499999999995</v>
      </c>
      <c r="E8701" s="8">
        <v>-0.61187499999999995</v>
      </c>
      <c r="F8701" s="4">
        <f t="shared" si="678"/>
        <v>0</v>
      </c>
      <c r="G8701" s="4">
        <f t="shared" si="679"/>
        <v>0</v>
      </c>
      <c r="H8701" s="8">
        <f t="shared" si="680"/>
        <v>0</v>
      </c>
      <c r="J8701" s="8">
        <v>-611.875</v>
      </c>
      <c r="K8701" s="8">
        <f t="shared" si="681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677"/>
        <v>-0.61187499999999995</v>
      </c>
      <c r="E8702" s="8">
        <v>-0.61187499999999995</v>
      </c>
      <c r="F8702" s="4">
        <f t="shared" si="678"/>
        <v>0</v>
      </c>
      <c r="G8702" s="4">
        <f t="shared" si="679"/>
        <v>0</v>
      </c>
      <c r="H8702" s="8">
        <f t="shared" si="680"/>
        <v>0</v>
      </c>
      <c r="J8702" s="8">
        <v>-611.875</v>
      </c>
      <c r="K8702" s="8">
        <f t="shared" si="681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677"/>
        <v>-1.0669200000000001</v>
      </c>
      <c r="E8703" s="8">
        <v>-1.0669150000000001</v>
      </c>
      <c r="F8703" s="4">
        <f t="shared" si="678"/>
        <v>5.000000000032756E-6</v>
      </c>
      <c r="G8703" s="4">
        <f t="shared" si="679"/>
        <v>5.000000000032756E-6</v>
      </c>
      <c r="H8703" s="8">
        <f t="shared" si="680"/>
        <v>2.5000000000327561E-11</v>
      </c>
      <c r="J8703" s="8">
        <v>-611.875</v>
      </c>
      <c r="K8703" s="8">
        <f t="shared" si="681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677"/>
        <v>-1.0669200000000001</v>
      </c>
      <c r="E8704" s="8">
        <v>-1.0669150000000001</v>
      </c>
      <c r="F8704" s="4">
        <f t="shared" si="678"/>
        <v>5.000000000032756E-6</v>
      </c>
      <c r="G8704" s="4">
        <f t="shared" si="679"/>
        <v>5.000000000032756E-6</v>
      </c>
      <c r="H8704" s="8">
        <f t="shared" si="680"/>
        <v>2.5000000000327561E-11</v>
      </c>
      <c r="J8704" s="8">
        <v>-611.875</v>
      </c>
      <c r="K8704" s="8">
        <f t="shared" si="681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677"/>
        <v>-1.0669200000000001</v>
      </c>
      <c r="E8705" s="8">
        <v>-1.0669150000000001</v>
      </c>
      <c r="F8705" s="4">
        <f t="shared" si="678"/>
        <v>5.000000000032756E-6</v>
      </c>
      <c r="G8705" s="4">
        <f t="shared" si="679"/>
        <v>5.000000000032756E-6</v>
      </c>
      <c r="H8705" s="8">
        <f t="shared" si="680"/>
        <v>2.5000000000327561E-11</v>
      </c>
      <c r="J8705" s="8">
        <v>-611.875</v>
      </c>
      <c r="K8705" s="8">
        <f t="shared" si="681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677"/>
        <v>-0.92471500000000006</v>
      </c>
      <c r="E8706" s="8">
        <v>-0.92471499999999995</v>
      </c>
      <c r="F8706" s="4">
        <f t="shared" si="678"/>
        <v>1.1102230246251565E-16</v>
      </c>
      <c r="G8706" s="4">
        <f t="shared" si="679"/>
        <v>1.1102230246251565E-16</v>
      </c>
      <c r="H8706" s="8">
        <f t="shared" si="680"/>
        <v>1.2325951644078309E-32</v>
      </c>
      <c r="J8706" s="8">
        <v>-611.875</v>
      </c>
      <c r="K8706" s="8">
        <f t="shared" si="681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677"/>
        <v>-0.92471500000000006</v>
      </c>
      <c r="E8707" s="8">
        <v>-0.92471499999999995</v>
      </c>
      <c r="F8707" s="4">
        <f t="shared" si="678"/>
        <v>1.1102230246251565E-16</v>
      </c>
      <c r="G8707" s="4">
        <f t="shared" si="679"/>
        <v>1.1102230246251565E-16</v>
      </c>
      <c r="H8707" s="8">
        <f t="shared" si="680"/>
        <v>1.2325951644078309E-32</v>
      </c>
      <c r="J8707" s="8">
        <v>-611.875</v>
      </c>
      <c r="K8707" s="8">
        <f t="shared" si="681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677"/>
        <v>-0.92471500000000006</v>
      </c>
      <c r="E8708" s="8">
        <v>-0.92471499999999995</v>
      </c>
      <c r="F8708" s="4">
        <f t="shared" si="678"/>
        <v>1.1102230246251565E-16</v>
      </c>
      <c r="G8708" s="4">
        <f t="shared" si="679"/>
        <v>1.1102230246251565E-16</v>
      </c>
      <c r="H8708" s="8">
        <f t="shared" si="680"/>
        <v>1.2325951644078309E-32</v>
      </c>
      <c r="J8708" s="8">
        <v>-1066.92</v>
      </c>
      <c r="K8708" s="8">
        <f t="shared" si="681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677"/>
        <v>-0.92471500000000006</v>
      </c>
      <c r="E8709" s="8">
        <v>-0.92471499999999995</v>
      </c>
      <c r="F8709" s="4">
        <f t="shared" si="678"/>
        <v>1.1102230246251565E-16</v>
      </c>
      <c r="G8709" s="4">
        <f t="shared" si="679"/>
        <v>1.1102230246251565E-16</v>
      </c>
      <c r="H8709" s="8">
        <f t="shared" si="680"/>
        <v>1.2325951644078309E-32</v>
      </c>
      <c r="J8709" s="8">
        <v>-1066.92</v>
      </c>
      <c r="K8709" s="8">
        <f t="shared" si="681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677"/>
        <v>-0.92471500000000006</v>
      </c>
      <c r="E8710" s="8">
        <v>-0.92471499999999995</v>
      </c>
      <c r="F8710" s="4">
        <f t="shared" si="678"/>
        <v>1.1102230246251565E-16</v>
      </c>
      <c r="G8710" s="4">
        <f t="shared" si="679"/>
        <v>1.1102230246251565E-16</v>
      </c>
      <c r="H8710" s="8">
        <f t="shared" si="680"/>
        <v>1.2325951644078309E-32</v>
      </c>
      <c r="J8710" s="8">
        <v>-1066.92</v>
      </c>
      <c r="K8710" s="8">
        <f t="shared" si="681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677"/>
        <v>-0.92471500000000006</v>
      </c>
      <c r="E8711" s="8">
        <v>-0.92471499999999995</v>
      </c>
      <c r="F8711" s="4">
        <f t="shared" si="678"/>
        <v>1.1102230246251565E-16</v>
      </c>
      <c r="G8711" s="4">
        <f t="shared" si="679"/>
        <v>1.1102230246251565E-16</v>
      </c>
      <c r="H8711" s="8">
        <f t="shared" si="680"/>
        <v>1.2325951644078309E-32</v>
      </c>
      <c r="J8711" s="8">
        <v>-924.71500000000003</v>
      </c>
      <c r="K8711" s="8">
        <f t="shared" si="681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677"/>
        <v>-0.92471500000000006</v>
      </c>
      <c r="E8712" s="8">
        <v>-0.92471499999999995</v>
      </c>
      <c r="F8712" s="4">
        <f t="shared" si="678"/>
        <v>1.1102230246251565E-16</v>
      </c>
      <c r="G8712" s="4">
        <f t="shared" si="679"/>
        <v>1.1102230246251565E-16</v>
      </c>
      <c r="H8712" s="8">
        <f t="shared" si="680"/>
        <v>1.2325951644078309E-32</v>
      </c>
      <c r="J8712" s="8">
        <v>-924.71500000000003</v>
      </c>
      <c r="K8712" s="8">
        <f t="shared" si="681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682">C8713/1000</f>
        <v>-0.92471500000000006</v>
      </c>
      <c r="E8713" s="8">
        <v>-0.92471499999999995</v>
      </c>
      <c r="F8713" s="4">
        <f t="shared" ref="F8713:F8768" si="683">(E8713- D8713)</f>
        <v>1.1102230246251565E-16</v>
      </c>
      <c r="G8713" s="4">
        <f t="shared" ref="G8713:G8768" si="684">ABS(F8713)</f>
        <v>1.1102230246251565E-16</v>
      </c>
      <c r="H8713" s="8">
        <f t="shared" ref="H8713:H8768" si="685">(G8713^2)</f>
        <v>1.2325951644078309E-32</v>
      </c>
      <c r="J8713" s="8">
        <v>-924.71500000000003</v>
      </c>
      <c r="K8713" s="8">
        <f t="shared" si="681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682"/>
        <v>-0.61187499999999995</v>
      </c>
      <c r="E8714" s="8">
        <v>-0.61187499999999995</v>
      </c>
      <c r="F8714" s="4">
        <f t="shared" si="683"/>
        <v>0</v>
      </c>
      <c r="G8714" s="4">
        <f t="shared" si="684"/>
        <v>0</v>
      </c>
      <c r="H8714" s="8">
        <f t="shared" si="685"/>
        <v>0</v>
      </c>
      <c r="J8714" s="8">
        <v>-924.71500000000003</v>
      </c>
      <c r="K8714" s="8">
        <f t="shared" si="681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682"/>
        <v>-0.61187499999999995</v>
      </c>
      <c r="E8715" s="8">
        <v>-0.61187499999999995</v>
      </c>
      <c r="F8715" s="4">
        <f t="shared" si="683"/>
        <v>0</v>
      </c>
      <c r="G8715" s="4">
        <f t="shared" si="684"/>
        <v>0</v>
      </c>
      <c r="H8715" s="8">
        <f t="shared" si="685"/>
        <v>0</v>
      </c>
      <c r="J8715" s="8">
        <v>-924.71500000000003</v>
      </c>
      <c r="K8715" s="8">
        <f t="shared" si="681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682"/>
        <v>-0.61187499999999995</v>
      </c>
      <c r="E8716" s="8">
        <v>-0.61187499999999995</v>
      </c>
      <c r="F8716" s="4">
        <f t="shared" si="683"/>
        <v>0</v>
      </c>
      <c r="G8716" s="4">
        <f t="shared" si="684"/>
        <v>0</v>
      </c>
      <c r="H8716" s="8">
        <f t="shared" si="685"/>
        <v>0</v>
      </c>
      <c r="J8716" s="8">
        <v>-924.71500000000003</v>
      </c>
      <c r="K8716" s="8">
        <f t="shared" si="681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682"/>
        <v>-0.61187499999999995</v>
      </c>
      <c r="E8717" s="8">
        <v>-0.61187499999999995</v>
      </c>
      <c r="F8717" s="4">
        <f t="shared" si="683"/>
        <v>0</v>
      </c>
      <c r="G8717" s="4">
        <f t="shared" si="684"/>
        <v>0</v>
      </c>
      <c r="H8717" s="8">
        <f t="shared" si="685"/>
        <v>0</v>
      </c>
      <c r="J8717" s="8">
        <v>-924.71500000000003</v>
      </c>
      <c r="K8717" s="8">
        <f t="shared" si="681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682"/>
        <v>-0.61187499999999995</v>
      </c>
      <c r="E8718" s="8">
        <v>-0.61187499999999995</v>
      </c>
      <c r="F8718" s="4">
        <f t="shared" si="683"/>
        <v>0</v>
      </c>
      <c r="G8718" s="4">
        <f t="shared" si="684"/>
        <v>0</v>
      </c>
      <c r="H8718" s="8">
        <f t="shared" si="685"/>
        <v>0</v>
      </c>
      <c r="J8718" s="8">
        <v>-924.71500000000003</v>
      </c>
      <c r="K8718" s="8">
        <f t="shared" si="681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682"/>
        <v>-0.61187499999999995</v>
      </c>
      <c r="E8719" s="8">
        <v>-0.61187499999999995</v>
      </c>
      <c r="F8719" s="4">
        <f t="shared" si="683"/>
        <v>0</v>
      </c>
      <c r="G8719" s="4">
        <f t="shared" si="684"/>
        <v>0</v>
      </c>
      <c r="H8719" s="8">
        <f t="shared" si="685"/>
        <v>0</v>
      </c>
      <c r="J8719" s="8">
        <v>-611.875</v>
      </c>
      <c r="K8719" s="8">
        <f t="shared" si="681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682"/>
        <v>-0.61187499999999995</v>
      </c>
      <c r="E8720" s="8">
        <v>-0.61187499999999995</v>
      </c>
      <c r="F8720" s="4">
        <f t="shared" si="683"/>
        <v>0</v>
      </c>
      <c r="G8720" s="4">
        <f t="shared" si="684"/>
        <v>0</v>
      </c>
      <c r="H8720" s="8">
        <f t="shared" si="685"/>
        <v>0</v>
      </c>
      <c r="J8720" s="8">
        <v>-611.875</v>
      </c>
      <c r="K8720" s="8">
        <f t="shared" si="681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682"/>
        <v>-0.61187499999999995</v>
      </c>
      <c r="E8721" s="8">
        <v>-0.61187499999999995</v>
      </c>
      <c r="F8721" s="4">
        <f t="shared" si="683"/>
        <v>0</v>
      </c>
      <c r="G8721" s="4">
        <f t="shared" si="684"/>
        <v>0</v>
      </c>
      <c r="H8721" s="8">
        <f t="shared" si="685"/>
        <v>0</v>
      </c>
      <c r="J8721" s="8">
        <v>-611.875</v>
      </c>
      <c r="K8721" s="8">
        <f t="shared" si="681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682"/>
        <v>-0.61187499999999995</v>
      </c>
      <c r="E8722" s="8">
        <v>-0.61187499999999995</v>
      </c>
      <c r="F8722" s="4">
        <f t="shared" si="683"/>
        <v>0</v>
      </c>
      <c r="G8722" s="4">
        <f t="shared" si="684"/>
        <v>0</v>
      </c>
      <c r="H8722" s="8">
        <f t="shared" si="685"/>
        <v>0</v>
      </c>
      <c r="J8722" s="8">
        <v>-611.875</v>
      </c>
      <c r="K8722" s="8">
        <f t="shared" si="681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682"/>
        <v>-0.61187499999999995</v>
      </c>
      <c r="E8723" s="8">
        <v>-0.61187499999999995</v>
      </c>
      <c r="F8723" s="4">
        <f t="shared" si="683"/>
        <v>0</v>
      </c>
      <c r="G8723" s="4">
        <f t="shared" si="684"/>
        <v>0</v>
      </c>
      <c r="H8723" s="8">
        <f t="shared" si="685"/>
        <v>0</v>
      </c>
      <c r="J8723" s="8">
        <v>-611.875</v>
      </c>
      <c r="K8723" s="8">
        <f t="shared" si="681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682"/>
        <v>-0.61187499999999995</v>
      </c>
      <c r="E8724" s="8">
        <v>-0.61187499999999995</v>
      </c>
      <c r="F8724" s="4">
        <f t="shared" si="683"/>
        <v>0</v>
      </c>
      <c r="G8724" s="4">
        <f t="shared" si="684"/>
        <v>0</v>
      </c>
      <c r="H8724" s="8">
        <f t="shared" si="685"/>
        <v>0</v>
      </c>
      <c r="J8724" s="8">
        <v>-611.875</v>
      </c>
      <c r="K8724" s="8">
        <f t="shared" si="681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682"/>
        <v>-0.61187499999999995</v>
      </c>
      <c r="E8725" s="8">
        <v>-0.61187499999999995</v>
      </c>
      <c r="F8725" s="4">
        <f t="shared" si="683"/>
        <v>0</v>
      </c>
      <c r="G8725" s="4">
        <f t="shared" si="684"/>
        <v>0</v>
      </c>
      <c r="H8725" s="8">
        <f t="shared" si="685"/>
        <v>0</v>
      </c>
      <c r="J8725" s="8">
        <v>-611.875</v>
      </c>
      <c r="K8725" s="8">
        <f t="shared" si="681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682"/>
        <v>-0.61187499999999995</v>
      </c>
      <c r="E8726" s="8">
        <v>-0.61187499999999995</v>
      </c>
      <c r="F8726" s="4">
        <f t="shared" si="683"/>
        <v>0</v>
      </c>
      <c r="G8726" s="4">
        <f t="shared" si="684"/>
        <v>0</v>
      </c>
      <c r="H8726" s="8">
        <f t="shared" si="685"/>
        <v>0</v>
      </c>
      <c r="J8726" s="8">
        <v>-611.875</v>
      </c>
      <c r="K8726" s="8">
        <f t="shared" si="681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682"/>
        <v>-1.0669200000000001</v>
      </c>
      <c r="E8727" s="8">
        <v>-1.0669150000000001</v>
      </c>
      <c r="F8727" s="4">
        <f t="shared" si="683"/>
        <v>5.000000000032756E-6</v>
      </c>
      <c r="G8727" s="4">
        <f t="shared" si="684"/>
        <v>5.000000000032756E-6</v>
      </c>
      <c r="H8727" s="8">
        <f t="shared" si="685"/>
        <v>2.5000000000327561E-11</v>
      </c>
      <c r="J8727" s="8">
        <v>-611.875</v>
      </c>
      <c r="K8727" s="8">
        <f t="shared" si="681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682"/>
        <v>-1.0669200000000001</v>
      </c>
      <c r="E8728" s="8">
        <v>-1.0669150000000001</v>
      </c>
      <c r="F8728" s="4">
        <f t="shared" si="683"/>
        <v>5.000000000032756E-6</v>
      </c>
      <c r="G8728" s="4">
        <f t="shared" si="684"/>
        <v>5.000000000032756E-6</v>
      </c>
      <c r="H8728" s="8">
        <f t="shared" si="685"/>
        <v>2.5000000000327561E-11</v>
      </c>
      <c r="J8728" s="8">
        <v>-611.875</v>
      </c>
      <c r="K8728" s="8">
        <f t="shared" si="681"/>
        <v>-611.875</v>
      </c>
    </row>
    <row r="8729" spans="1:11" x14ac:dyDescent="0.25">
      <c r="A8729" s="8">
        <v>8721</v>
      </c>
      <c r="B8729" s="8">
        <v>8</v>
      </c>
      <c r="C8729" s="8">
        <v>23456.1</v>
      </c>
      <c r="D8729" s="8">
        <f t="shared" si="682"/>
        <v>23.456099999999999</v>
      </c>
      <c r="E8729" s="8">
        <v>22.650452000000001</v>
      </c>
      <c r="F8729" s="4">
        <f t="shared" si="683"/>
        <v>-0.80564799999999792</v>
      </c>
      <c r="G8729" s="4">
        <f t="shared" si="684"/>
        <v>0.80564799999999792</v>
      </c>
      <c r="H8729" s="8">
        <f t="shared" si="685"/>
        <v>0.64906869990399663</v>
      </c>
      <c r="J8729" s="8">
        <v>-611.875</v>
      </c>
      <c r="K8729" s="8">
        <f t="shared" si="681"/>
        <v>-611.875</v>
      </c>
    </row>
    <row r="8730" spans="1:11" x14ac:dyDescent="0.25">
      <c r="A8730" s="8">
        <v>8722</v>
      </c>
      <c r="B8730" s="8">
        <v>9</v>
      </c>
      <c r="C8730" s="8">
        <v>113699</v>
      </c>
      <c r="D8730" s="8">
        <f t="shared" si="682"/>
        <v>113.699</v>
      </c>
      <c r="E8730" s="8">
        <v>114.107564</v>
      </c>
      <c r="F8730" s="4">
        <f t="shared" si="683"/>
        <v>0.40856399999999837</v>
      </c>
      <c r="G8730" s="4">
        <f t="shared" si="684"/>
        <v>0.40856399999999837</v>
      </c>
      <c r="H8730" s="8">
        <f t="shared" si="685"/>
        <v>0.16692454209599866</v>
      </c>
      <c r="J8730" s="8">
        <v>-611.875</v>
      </c>
      <c r="K8730" s="8">
        <f t="shared" si="681"/>
        <v>-611.875</v>
      </c>
    </row>
    <row r="8731" spans="1:11" x14ac:dyDescent="0.25">
      <c r="A8731" s="8">
        <v>8723</v>
      </c>
      <c r="B8731" s="8">
        <v>10</v>
      </c>
      <c r="C8731" s="8">
        <v>114991</v>
      </c>
      <c r="D8731" s="8">
        <f t="shared" si="682"/>
        <v>114.991</v>
      </c>
      <c r="E8731" s="8">
        <v>114.768953</v>
      </c>
      <c r="F8731" s="4">
        <f t="shared" si="683"/>
        <v>-0.22204700000000344</v>
      </c>
      <c r="G8731" s="4">
        <f t="shared" si="684"/>
        <v>0.22204700000000344</v>
      </c>
      <c r="H8731" s="8">
        <f t="shared" si="685"/>
        <v>4.9304870209001525E-2</v>
      </c>
      <c r="J8731" s="8">
        <v>-611.875</v>
      </c>
      <c r="K8731" s="8">
        <f t="shared" si="681"/>
        <v>-611.875</v>
      </c>
    </row>
    <row r="8732" spans="1:11" x14ac:dyDescent="0.25">
      <c r="A8732" s="8">
        <v>8724</v>
      </c>
      <c r="B8732" s="8">
        <v>11</v>
      </c>
      <c r="C8732" s="8">
        <v>87725</v>
      </c>
      <c r="D8732" s="8">
        <f t="shared" si="682"/>
        <v>87.724999999999994</v>
      </c>
      <c r="E8732" s="8">
        <v>87.882817000000003</v>
      </c>
      <c r="F8732" s="4">
        <f t="shared" si="683"/>
        <v>0.15781700000000853</v>
      </c>
      <c r="G8732" s="4">
        <f t="shared" si="684"/>
        <v>0.15781700000000853</v>
      </c>
      <c r="H8732" s="8">
        <f t="shared" si="685"/>
        <v>2.4906205489002693E-2</v>
      </c>
      <c r="J8732" s="8">
        <v>-1066.92</v>
      </c>
      <c r="K8732" s="8">
        <f t="shared" si="681"/>
        <v>-1066.92</v>
      </c>
    </row>
    <row r="8733" spans="1:11" x14ac:dyDescent="0.25">
      <c r="A8733" s="8">
        <v>8725</v>
      </c>
      <c r="B8733" s="8">
        <v>12</v>
      </c>
      <c r="C8733" s="8">
        <v>54488.2</v>
      </c>
      <c r="D8733" s="8">
        <f t="shared" si="682"/>
        <v>54.488199999999999</v>
      </c>
      <c r="E8733" s="8">
        <v>54.653742000000001</v>
      </c>
      <c r="F8733" s="4">
        <f t="shared" si="683"/>
        <v>0.16554200000000208</v>
      </c>
      <c r="G8733" s="4">
        <f t="shared" si="684"/>
        <v>0.16554200000000208</v>
      </c>
      <c r="H8733" s="8">
        <f t="shared" si="685"/>
        <v>2.7404153764000686E-2</v>
      </c>
      <c r="J8733" s="8">
        <v>-1066.92</v>
      </c>
      <c r="K8733" s="8">
        <f t="shared" si="681"/>
        <v>-1066.92</v>
      </c>
    </row>
    <row r="8734" spans="1:11" x14ac:dyDescent="0.25">
      <c r="A8734" s="8">
        <v>8726</v>
      </c>
      <c r="B8734" s="8">
        <v>13</v>
      </c>
      <c r="C8734" s="8">
        <v>54717.1</v>
      </c>
      <c r="D8734" s="8">
        <f t="shared" si="682"/>
        <v>54.717100000000002</v>
      </c>
      <c r="E8734" s="8">
        <v>55.337057000000001</v>
      </c>
      <c r="F8734" s="4">
        <f t="shared" si="683"/>
        <v>0.61995699999999943</v>
      </c>
      <c r="G8734" s="4">
        <f t="shared" si="684"/>
        <v>0.61995699999999943</v>
      </c>
      <c r="H8734" s="8">
        <f t="shared" si="685"/>
        <v>0.38434668184899928</v>
      </c>
      <c r="J8734" s="8">
        <v>-1066.92</v>
      </c>
      <c r="K8734" s="8">
        <f t="shared" si="681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682"/>
        <v>-0.92471500000000006</v>
      </c>
      <c r="E8735" s="8">
        <v>-0.92471499999999995</v>
      </c>
      <c r="F8735" s="4">
        <f t="shared" si="683"/>
        <v>1.1102230246251565E-16</v>
      </c>
      <c r="G8735" s="4">
        <f t="shared" si="684"/>
        <v>1.1102230246251565E-16</v>
      </c>
      <c r="H8735" s="8">
        <f t="shared" si="685"/>
        <v>1.2325951644078309E-32</v>
      </c>
      <c r="J8735" s="8">
        <v>-924.71500000000003</v>
      </c>
      <c r="K8735" s="8">
        <f t="shared" si="681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682"/>
        <v>-0.92471500000000006</v>
      </c>
      <c r="E8736" s="8">
        <v>-0.92471499999999995</v>
      </c>
      <c r="F8736" s="4">
        <f t="shared" si="683"/>
        <v>1.1102230246251565E-16</v>
      </c>
      <c r="G8736" s="4">
        <f t="shared" si="684"/>
        <v>1.1102230246251565E-16</v>
      </c>
      <c r="H8736" s="8">
        <f t="shared" si="685"/>
        <v>1.2325951644078309E-32</v>
      </c>
      <c r="J8736" s="8">
        <v>-924.71500000000003</v>
      </c>
      <c r="K8736" s="8">
        <f t="shared" si="681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682"/>
        <v>-0.92471500000000006</v>
      </c>
      <c r="E8737" s="8">
        <v>-0.92471499999999995</v>
      </c>
      <c r="F8737" s="4">
        <f t="shared" si="683"/>
        <v>1.1102230246251565E-16</v>
      </c>
      <c r="G8737" s="4">
        <f t="shared" si="684"/>
        <v>1.1102230246251565E-16</v>
      </c>
      <c r="H8737" s="8">
        <f t="shared" si="685"/>
        <v>1.2325951644078309E-32</v>
      </c>
      <c r="J8737" s="8">
        <v>-924.71500000000003</v>
      </c>
      <c r="K8737" s="8">
        <f t="shared" si="681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682"/>
        <v>-0.61187499999999995</v>
      </c>
      <c r="E8738" s="8">
        <v>-0.61187499999999995</v>
      </c>
      <c r="F8738" s="4">
        <f t="shared" si="683"/>
        <v>0</v>
      </c>
      <c r="G8738" s="4">
        <f t="shared" si="684"/>
        <v>0</v>
      </c>
      <c r="H8738" s="8">
        <f t="shared" si="685"/>
        <v>0</v>
      </c>
      <c r="J8738" s="8">
        <v>-924.71500000000003</v>
      </c>
      <c r="K8738" s="8">
        <f t="shared" si="681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682"/>
        <v>-0.61187499999999995</v>
      </c>
      <c r="E8739" s="8">
        <v>-0.61187499999999995</v>
      </c>
      <c r="F8739" s="4">
        <f t="shared" si="683"/>
        <v>0</v>
      </c>
      <c r="G8739" s="4">
        <f t="shared" si="684"/>
        <v>0</v>
      </c>
      <c r="H8739" s="8">
        <f t="shared" si="685"/>
        <v>0</v>
      </c>
      <c r="J8739" s="8">
        <v>-924.71500000000003</v>
      </c>
      <c r="K8739" s="8">
        <f t="shared" si="681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682"/>
        <v>-0.61187499999999995</v>
      </c>
      <c r="E8740" s="8">
        <v>-0.61187499999999995</v>
      </c>
      <c r="F8740" s="4">
        <f t="shared" si="683"/>
        <v>0</v>
      </c>
      <c r="G8740" s="4">
        <f t="shared" si="684"/>
        <v>0</v>
      </c>
      <c r="H8740" s="8">
        <f t="shared" si="685"/>
        <v>0</v>
      </c>
      <c r="J8740" s="8">
        <v>-924.71500000000003</v>
      </c>
      <c r="K8740" s="8">
        <f t="shared" si="681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682"/>
        <v>-0.61187499999999995</v>
      </c>
      <c r="E8741" s="8">
        <v>-0.61187499999999995</v>
      </c>
      <c r="F8741" s="4">
        <f t="shared" si="683"/>
        <v>0</v>
      </c>
      <c r="G8741" s="4">
        <f t="shared" si="684"/>
        <v>0</v>
      </c>
      <c r="H8741" s="8">
        <f t="shared" si="685"/>
        <v>0</v>
      </c>
      <c r="J8741" s="8">
        <v>-924.71500000000003</v>
      </c>
      <c r="K8741" s="8">
        <f t="shared" si="681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682"/>
        <v>-0.61187499999999995</v>
      </c>
      <c r="E8742" s="8">
        <v>-0.61187499999999995</v>
      </c>
      <c r="F8742" s="4">
        <f t="shared" si="683"/>
        <v>0</v>
      </c>
      <c r="G8742" s="4">
        <f t="shared" si="684"/>
        <v>0</v>
      </c>
      <c r="H8742" s="8">
        <f t="shared" si="685"/>
        <v>0</v>
      </c>
      <c r="J8742" s="8">
        <v>-924.71500000000003</v>
      </c>
      <c r="K8742" s="8">
        <f t="shared" si="681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682"/>
        <v>-0.61187499999999995</v>
      </c>
      <c r="E8743" s="8">
        <v>-0.61187499999999995</v>
      </c>
      <c r="F8743" s="4">
        <f t="shared" si="683"/>
        <v>0</v>
      </c>
      <c r="G8743" s="4">
        <f t="shared" si="684"/>
        <v>0</v>
      </c>
      <c r="H8743" s="8">
        <f t="shared" si="685"/>
        <v>0</v>
      </c>
      <c r="J8743" s="8">
        <v>-611.875</v>
      </c>
      <c r="K8743" s="8">
        <f t="shared" si="681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682"/>
        <v>-0.61187499999999995</v>
      </c>
      <c r="E8744" s="8">
        <v>-0.61187499999999995</v>
      </c>
      <c r="F8744" s="4">
        <f t="shared" si="683"/>
        <v>0</v>
      </c>
      <c r="G8744" s="4">
        <f t="shared" si="684"/>
        <v>0</v>
      </c>
      <c r="H8744" s="8">
        <f t="shared" si="685"/>
        <v>0</v>
      </c>
      <c r="J8744" s="8">
        <v>-611.875</v>
      </c>
      <c r="K8744" s="8">
        <f t="shared" si="681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682"/>
        <v>-0.61187499999999995</v>
      </c>
      <c r="E8745" s="8">
        <v>-0.61187499999999995</v>
      </c>
      <c r="F8745" s="4">
        <f t="shared" si="683"/>
        <v>0</v>
      </c>
      <c r="G8745" s="4">
        <f t="shared" si="684"/>
        <v>0</v>
      </c>
      <c r="H8745" s="8">
        <f t="shared" si="685"/>
        <v>0</v>
      </c>
      <c r="J8745" s="8">
        <v>-611.875</v>
      </c>
      <c r="K8745" s="8">
        <f t="shared" si="681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682"/>
        <v>-0.61187499999999995</v>
      </c>
      <c r="E8746" s="8">
        <v>-0.61187499999999995</v>
      </c>
      <c r="F8746" s="4">
        <f t="shared" si="683"/>
        <v>0</v>
      </c>
      <c r="G8746" s="4">
        <f t="shared" si="684"/>
        <v>0</v>
      </c>
      <c r="H8746" s="8">
        <f t="shared" si="685"/>
        <v>0</v>
      </c>
      <c r="J8746" s="8">
        <v>-611.875</v>
      </c>
      <c r="K8746" s="8">
        <f t="shared" si="681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682"/>
        <v>-0.61187499999999995</v>
      </c>
      <c r="E8747" s="8">
        <v>-0.61187499999999995</v>
      </c>
      <c r="F8747" s="4">
        <f t="shared" si="683"/>
        <v>0</v>
      </c>
      <c r="G8747" s="4">
        <f t="shared" si="684"/>
        <v>0</v>
      </c>
      <c r="H8747" s="8">
        <f t="shared" si="685"/>
        <v>0</v>
      </c>
      <c r="J8747" s="8">
        <v>-611.875</v>
      </c>
      <c r="K8747" s="8">
        <f t="shared" si="681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682"/>
        <v>-0.61187499999999995</v>
      </c>
      <c r="E8748" s="8">
        <v>-0.61187499999999995</v>
      </c>
      <c r="F8748" s="4">
        <f t="shared" si="683"/>
        <v>0</v>
      </c>
      <c r="G8748" s="4">
        <f t="shared" si="684"/>
        <v>0</v>
      </c>
      <c r="H8748" s="8">
        <f t="shared" si="685"/>
        <v>0</v>
      </c>
      <c r="J8748" s="8">
        <v>-611.875</v>
      </c>
      <c r="K8748" s="8">
        <f t="shared" ref="K8748:K8797" si="686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682"/>
        <v>-0.61187499999999995</v>
      </c>
      <c r="E8749" s="8">
        <v>-0.61187499999999995</v>
      </c>
      <c r="F8749" s="4">
        <f t="shared" si="683"/>
        <v>0</v>
      </c>
      <c r="G8749" s="4">
        <f t="shared" si="684"/>
        <v>0</v>
      </c>
      <c r="H8749" s="8">
        <f t="shared" si="685"/>
        <v>0</v>
      </c>
      <c r="J8749" s="8">
        <v>-611.875</v>
      </c>
      <c r="K8749" s="8">
        <f t="shared" si="686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682"/>
        <v>-0.61187499999999995</v>
      </c>
      <c r="E8750" s="8">
        <v>-0.61187499999999995</v>
      </c>
      <c r="F8750" s="4">
        <f t="shared" si="683"/>
        <v>0</v>
      </c>
      <c r="G8750" s="4">
        <f t="shared" si="684"/>
        <v>0</v>
      </c>
      <c r="H8750" s="8">
        <f t="shared" si="685"/>
        <v>0</v>
      </c>
      <c r="J8750" s="8">
        <v>-611.875</v>
      </c>
      <c r="K8750" s="8">
        <f t="shared" si="686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682"/>
        <v>-1.0669200000000001</v>
      </c>
      <c r="E8751" s="8">
        <v>-1.0669150000000001</v>
      </c>
      <c r="F8751" s="4">
        <f t="shared" si="683"/>
        <v>5.000000000032756E-6</v>
      </c>
      <c r="G8751" s="4">
        <f t="shared" si="684"/>
        <v>5.000000000032756E-6</v>
      </c>
      <c r="H8751" s="8">
        <f t="shared" si="685"/>
        <v>2.5000000000327561E-11</v>
      </c>
      <c r="J8751" s="8">
        <v>-611.875</v>
      </c>
      <c r="K8751" s="8">
        <f t="shared" si="686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682"/>
        <v>-1.0669200000000001</v>
      </c>
      <c r="E8752" s="8">
        <v>-1.0669150000000001</v>
      </c>
      <c r="F8752" s="4">
        <f t="shared" si="683"/>
        <v>5.000000000032756E-6</v>
      </c>
      <c r="G8752" s="4">
        <f t="shared" si="684"/>
        <v>5.000000000032756E-6</v>
      </c>
      <c r="H8752" s="8">
        <f t="shared" si="685"/>
        <v>2.5000000000327561E-11</v>
      </c>
      <c r="J8752" s="8">
        <v>-611.875</v>
      </c>
      <c r="K8752" s="8">
        <f t="shared" si="686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682"/>
        <v>-1.0669200000000001</v>
      </c>
      <c r="E8753" s="8">
        <v>-1.0669150000000001</v>
      </c>
      <c r="F8753" s="4">
        <f t="shared" si="683"/>
        <v>5.000000000032756E-6</v>
      </c>
      <c r="G8753" s="4">
        <f t="shared" si="684"/>
        <v>5.000000000032756E-6</v>
      </c>
      <c r="H8753" s="8">
        <f t="shared" si="685"/>
        <v>2.5000000000327561E-11</v>
      </c>
      <c r="J8753" s="8">
        <v>-611.875</v>
      </c>
      <c r="K8753" s="8">
        <f t="shared" si="686"/>
        <v>-611.875</v>
      </c>
    </row>
    <row r="8754" spans="1:11" x14ac:dyDescent="0.25">
      <c r="A8754" s="8">
        <v>8746</v>
      </c>
      <c r="B8754" s="8">
        <v>9</v>
      </c>
      <c r="C8754" s="8">
        <v>-1401.71</v>
      </c>
      <c r="D8754" s="8">
        <f t="shared" si="682"/>
        <v>-1.40171</v>
      </c>
      <c r="E8754" s="8">
        <v>-1.400892</v>
      </c>
      <c r="F8754" s="4">
        <f t="shared" si="683"/>
        <v>8.1799999999998541E-4</v>
      </c>
      <c r="G8754" s="4">
        <f t="shared" si="684"/>
        <v>8.1799999999998541E-4</v>
      </c>
      <c r="H8754" s="8">
        <f t="shared" si="685"/>
        <v>6.6912399999997607E-7</v>
      </c>
      <c r="J8754" s="8">
        <v>-611.875</v>
      </c>
      <c r="K8754" s="8">
        <f t="shared" si="686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682"/>
        <v>-0.92471500000000006</v>
      </c>
      <c r="E8755" s="8">
        <v>-0.92471499999999995</v>
      </c>
      <c r="F8755" s="4">
        <f t="shared" si="683"/>
        <v>1.1102230246251565E-16</v>
      </c>
      <c r="G8755" s="4">
        <f t="shared" si="684"/>
        <v>1.1102230246251565E-16</v>
      </c>
      <c r="H8755" s="8">
        <f t="shared" si="685"/>
        <v>1.2325951644078309E-32</v>
      </c>
      <c r="J8755" s="8">
        <v>-611.875</v>
      </c>
      <c r="K8755" s="8">
        <f t="shared" si="686"/>
        <v>-611.875</v>
      </c>
    </row>
    <row r="8756" spans="1:11" x14ac:dyDescent="0.25">
      <c r="A8756" s="8">
        <v>8748</v>
      </c>
      <c r="B8756" s="8">
        <v>11</v>
      </c>
      <c r="C8756" s="8">
        <v>-1836.79</v>
      </c>
      <c r="D8756" s="8">
        <f t="shared" si="682"/>
        <v>-1.8367899999999999</v>
      </c>
      <c r="E8756" s="8">
        <v>-1.8370329999999999</v>
      </c>
      <c r="F8756" s="4">
        <f t="shared" si="683"/>
        <v>-2.4299999999999322E-4</v>
      </c>
      <c r="G8756" s="4">
        <f t="shared" si="684"/>
        <v>2.4299999999999322E-4</v>
      </c>
      <c r="H8756" s="8">
        <f t="shared" si="685"/>
        <v>5.9048999999996706E-8</v>
      </c>
      <c r="J8756" s="8">
        <v>-1066.92</v>
      </c>
      <c r="K8756" s="8">
        <f t="shared" si="686"/>
        <v>-1066.92</v>
      </c>
    </row>
    <row r="8757" spans="1:11" x14ac:dyDescent="0.25">
      <c r="A8757" s="8">
        <v>8749</v>
      </c>
      <c r="B8757" s="8">
        <v>12</v>
      </c>
      <c r="C8757" s="8">
        <v>5619.36</v>
      </c>
      <c r="D8757" s="8">
        <f t="shared" si="682"/>
        <v>5.6193599999999995</v>
      </c>
      <c r="E8757" s="8">
        <v>5.8968480000000003</v>
      </c>
      <c r="F8757" s="4">
        <f t="shared" si="683"/>
        <v>0.27748800000000085</v>
      </c>
      <c r="G8757" s="4">
        <f t="shared" si="684"/>
        <v>0.27748800000000085</v>
      </c>
      <c r="H8757" s="8">
        <f t="shared" si="685"/>
        <v>7.6999590144000471E-2</v>
      </c>
      <c r="J8757" s="8">
        <v>-1066.92</v>
      </c>
      <c r="K8757" s="8">
        <f t="shared" si="686"/>
        <v>-1066.92</v>
      </c>
    </row>
    <row r="8758" spans="1:11" x14ac:dyDescent="0.25">
      <c r="A8758" s="8">
        <v>8750</v>
      </c>
      <c r="B8758" s="8">
        <v>13</v>
      </c>
      <c r="C8758" s="8">
        <v>59753.2</v>
      </c>
      <c r="D8758" s="8">
        <f t="shared" si="682"/>
        <v>59.7532</v>
      </c>
      <c r="E8758" s="8">
        <v>60.387866000000002</v>
      </c>
      <c r="F8758" s="4">
        <f t="shared" si="683"/>
        <v>0.63466600000000284</v>
      </c>
      <c r="G8758" s="4">
        <f t="shared" si="684"/>
        <v>0.63466600000000284</v>
      </c>
      <c r="H8758" s="8">
        <f t="shared" si="685"/>
        <v>0.40280093155600361</v>
      </c>
      <c r="J8758" s="8">
        <v>22888.6</v>
      </c>
      <c r="K8758" s="8">
        <f t="shared" si="686"/>
        <v>22888.6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682"/>
        <v>-0.92471500000000006</v>
      </c>
      <c r="E8759" s="8">
        <v>-0.92471499999999995</v>
      </c>
      <c r="F8759" s="4">
        <f t="shared" si="683"/>
        <v>1.1102230246251565E-16</v>
      </c>
      <c r="G8759" s="4">
        <f t="shared" si="684"/>
        <v>1.1102230246251565E-16</v>
      </c>
      <c r="H8759" s="8">
        <f t="shared" si="685"/>
        <v>1.2325951644078309E-32</v>
      </c>
      <c r="J8759" s="8">
        <v>113934</v>
      </c>
      <c r="K8759" s="8">
        <f t="shared" si="686"/>
        <v>113934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682"/>
        <v>-0.92471500000000006</v>
      </c>
      <c r="E8760" s="8">
        <v>-0.92471499999999995</v>
      </c>
      <c r="F8760" s="4">
        <f t="shared" si="683"/>
        <v>1.1102230246251565E-16</v>
      </c>
      <c r="G8760" s="4">
        <f t="shared" si="684"/>
        <v>1.1102230246251565E-16</v>
      </c>
      <c r="H8760" s="8">
        <f t="shared" si="685"/>
        <v>1.2325951644078309E-32</v>
      </c>
      <c r="J8760" s="8">
        <v>115186</v>
      </c>
      <c r="K8760" s="8">
        <f t="shared" si="686"/>
        <v>115186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682"/>
        <v>-0.92471500000000006</v>
      </c>
      <c r="E8761" s="8">
        <v>-0.92471499999999995</v>
      </c>
      <c r="F8761" s="4">
        <f t="shared" si="683"/>
        <v>1.1102230246251565E-16</v>
      </c>
      <c r="G8761" s="4">
        <f t="shared" si="684"/>
        <v>1.1102230246251565E-16</v>
      </c>
      <c r="H8761" s="8">
        <f t="shared" si="685"/>
        <v>1.2325951644078309E-32</v>
      </c>
      <c r="J8761" s="8">
        <v>87950.8</v>
      </c>
      <c r="K8761" s="8">
        <f t="shared" si="686"/>
        <v>87950.8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682"/>
        <v>-0.61187499999999995</v>
      </c>
      <c r="E8762" s="8">
        <v>-0.61187499999999995</v>
      </c>
      <c r="F8762" s="4">
        <f t="shared" si="683"/>
        <v>0</v>
      </c>
      <c r="G8762" s="4">
        <f t="shared" si="684"/>
        <v>0</v>
      </c>
      <c r="H8762" s="8">
        <f t="shared" si="685"/>
        <v>0</v>
      </c>
      <c r="J8762" s="8">
        <v>54990.1</v>
      </c>
      <c r="K8762" s="8">
        <f t="shared" si="686"/>
        <v>54990.1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682"/>
        <v>-0.61187499999999995</v>
      </c>
      <c r="E8763" s="8">
        <v>-0.61187499999999995</v>
      </c>
      <c r="F8763" s="4">
        <f t="shared" si="683"/>
        <v>0</v>
      </c>
      <c r="G8763" s="4">
        <f t="shared" si="684"/>
        <v>0</v>
      </c>
      <c r="H8763" s="8">
        <f t="shared" si="685"/>
        <v>0</v>
      </c>
      <c r="J8763" s="8">
        <v>55760.6</v>
      </c>
      <c r="K8763" s="8">
        <f t="shared" si="686"/>
        <v>55760.6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682"/>
        <v>-0.61187499999999995</v>
      </c>
      <c r="E8764" s="8">
        <v>-0.61187499999999995</v>
      </c>
      <c r="F8764" s="4">
        <f t="shared" si="683"/>
        <v>0</v>
      </c>
      <c r="G8764" s="4">
        <f t="shared" si="684"/>
        <v>0</v>
      </c>
      <c r="H8764" s="8">
        <f t="shared" si="685"/>
        <v>0</v>
      </c>
      <c r="J8764" s="8">
        <v>-924.71500000000003</v>
      </c>
      <c r="K8764" s="8">
        <f t="shared" si="686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682"/>
        <v>-0.61187499999999995</v>
      </c>
      <c r="E8765" s="8">
        <v>-0.61187499999999995</v>
      </c>
      <c r="F8765" s="4">
        <f t="shared" si="683"/>
        <v>0</v>
      </c>
      <c r="G8765" s="4">
        <f t="shared" si="684"/>
        <v>0</v>
      </c>
      <c r="H8765" s="8">
        <f t="shared" si="685"/>
        <v>0</v>
      </c>
      <c r="J8765" s="8">
        <v>-924.71500000000003</v>
      </c>
      <c r="K8765" s="8">
        <f t="shared" si="686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682"/>
        <v>-0.61187499999999995</v>
      </c>
      <c r="E8766" s="8">
        <v>-0.61187499999999995</v>
      </c>
      <c r="F8766" s="4">
        <f t="shared" si="683"/>
        <v>0</v>
      </c>
      <c r="G8766" s="4">
        <f t="shared" si="684"/>
        <v>0</v>
      </c>
      <c r="H8766" s="8">
        <f t="shared" si="685"/>
        <v>0</v>
      </c>
      <c r="J8766" s="8">
        <v>-924.71500000000003</v>
      </c>
      <c r="K8766" s="8">
        <f t="shared" si="686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682"/>
        <v>-0.61187499999999995</v>
      </c>
      <c r="E8767" s="8">
        <v>-0.61187499999999995</v>
      </c>
      <c r="F8767" s="4">
        <f t="shared" si="683"/>
        <v>0</v>
      </c>
      <c r="G8767" s="4">
        <f t="shared" si="684"/>
        <v>0</v>
      </c>
      <c r="H8767" s="8">
        <f t="shared" si="685"/>
        <v>0</v>
      </c>
      <c r="J8767" s="8">
        <v>-611.875</v>
      </c>
      <c r="K8767" s="8">
        <f t="shared" si="686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682"/>
        <v>-0.61187499999999995</v>
      </c>
      <c r="E8768" s="8">
        <v>-0.61187499999999995</v>
      </c>
      <c r="F8768" s="4">
        <f t="shared" si="683"/>
        <v>0</v>
      </c>
      <c r="G8768" s="4">
        <f t="shared" si="684"/>
        <v>0</v>
      </c>
      <c r="H8768" s="8">
        <f t="shared" si="685"/>
        <v>0</v>
      </c>
      <c r="J8768" s="8">
        <v>-611.875</v>
      </c>
      <c r="K8768" s="8">
        <f t="shared" si="686"/>
        <v>-611.875</v>
      </c>
    </row>
    <row r="8769" spans="10:11" x14ac:dyDescent="0.25">
      <c r="J8769" s="8">
        <v>-611.875</v>
      </c>
      <c r="K8769" s="8">
        <f t="shared" si="686"/>
        <v>-611.875</v>
      </c>
    </row>
    <row r="8770" spans="10:11" x14ac:dyDescent="0.25">
      <c r="J8770" s="8">
        <v>-611.875</v>
      </c>
      <c r="K8770" s="8">
        <f t="shared" si="686"/>
        <v>-611.875</v>
      </c>
    </row>
    <row r="8771" spans="10:11" x14ac:dyDescent="0.25">
      <c r="J8771" s="8">
        <v>-611.875</v>
      </c>
      <c r="K8771" s="8">
        <f t="shared" si="686"/>
        <v>-611.875</v>
      </c>
    </row>
    <row r="8772" spans="10:11" x14ac:dyDescent="0.25">
      <c r="J8772" s="8">
        <v>-611.875</v>
      </c>
      <c r="K8772" s="8">
        <f t="shared" si="686"/>
        <v>-611.875</v>
      </c>
    </row>
    <row r="8773" spans="10:11" x14ac:dyDescent="0.25">
      <c r="J8773" s="8">
        <v>-611.875</v>
      </c>
      <c r="K8773" s="8">
        <f t="shared" si="686"/>
        <v>-611.875</v>
      </c>
    </row>
    <row r="8774" spans="10:11" x14ac:dyDescent="0.25">
      <c r="J8774" s="8">
        <v>-611.875</v>
      </c>
      <c r="K8774" s="8">
        <f t="shared" si="686"/>
        <v>-611.875</v>
      </c>
    </row>
    <row r="8775" spans="10:11" x14ac:dyDescent="0.25">
      <c r="J8775" s="8">
        <v>-611.875</v>
      </c>
      <c r="K8775" s="8">
        <f t="shared" si="686"/>
        <v>-611.875</v>
      </c>
    </row>
    <row r="8776" spans="10:11" x14ac:dyDescent="0.25">
      <c r="J8776" s="8">
        <v>-611.875</v>
      </c>
      <c r="K8776" s="8">
        <f t="shared" si="686"/>
        <v>-611.875</v>
      </c>
    </row>
    <row r="8777" spans="10:11" x14ac:dyDescent="0.25">
      <c r="J8777" s="8">
        <v>-611.875</v>
      </c>
      <c r="K8777" s="8">
        <f t="shared" si="686"/>
        <v>-611.875</v>
      </c>
    </row>
    <row r="8778" spans="10:11" x14ac:dyDescent="0.25">
      <c r="J8778" s="8">
        <v>-611.875</v>
      </c>
      <c r="K8778" s="8">
        <f t="shared" si="686"/>
        <v>-611.875</v>
      </c>
    </row>
    <row r="8779" spans="10:11" x14ac:dyDescent="0.25">
      <c r="J8779" s="8">
        <v>-611.875</v>
      </c>
      <c r="K8779" s="8">
        <f t="shared" si="686"/>
        <v>-611.875</v>
      </c>
    </row>
    <row r="8780" spans="10:11" x14ac:dyDescent="0.25">
      <c r="J8780" s="8">
        <v>-1066.92</v>
      </c>
      <c r="K8780" s="8">
        <f t="shared" si="686"/>
        <v>-1066.92</v>
      </c>
    </row>
    <row r="8781" spans="10:11" x14ac:dyDescent="0.25">
      <c r="J8781" s="8">
        <v>-1066.92</v>
      </c>
      <c r="K8781" s="8">
        <f t="shared" si="686"/>
        <v>-1066.92</v>
      </c>
    </row>
    <row r="8782" spans="10:11" x14ac:dyDescent="0.25">
      <c r="J8782" s="8">
        <v>-1066.92</v>
      </c>
      <c r="K8782" s="8">
        <f t="shared" si="686"/>
        <v>-1066.92</v>
      </c>
    </row>
    <row r="8783" spans="10:11" x14ac:dyDescent="0.25">
      <c r="J8783" s="8">
        <v>-1401.19</v>
      </c>
      <c r="K8783" s="8">
        <f t="shared" si="686"/>
        <v>-1401.19</v>
      </c>
    </row>
    <row r="8784" spans="10:11" x14ac:dyDescent="0.25">
      <c r="J8784" s="8">
        <v>-924.71500000000003</v>
      </c>
      <c r="K8784" s="8">
        <f t="shared" si="686"/>
        <v>-924.71500000000003</v>
      </c>
    </row>
    <row r="8785" spans="10:11" x14ac:dyDescent="0.25">
      <c r="J8785" s="8">
        <v>-1837.2</v>
      </c>
      <c r="K8785" s="8">
        <f t="shared" si="686"/>
        <v>-1837.2</v>
      </c>
    </row>
    <row r="8786" spans="10:11" x14ac:dyDescent="0.25">
      <c r="J8786" s="8">
        <v>5980.45</v>
      </c>
      <c r="K8786" s="8">
        <f t="shared" si="686"/>
        <v>5980.45</v>
      </c>
    </row>
    <row r="8787" spans="10:11" x14ac:dyDescent="0.25">
      <c r="J8787" s="8">
        <v>60799.5</v>
      </c>
      <c r="K8787" s="8">
        <f t="shared" si="686"/>
        <v>60799.5</v>
      </c>
    </row>
    <row r="8788" spans="10:11" x14ac:dyDescent="0.25">
      <c r="J8788" s="8">
        <v>-924.71500000000003</v>
      </c>
      <c r="K8788" s="8">
        <f t="shared" si="686"/>
        <v>-924.71500000000003</v>
      </c>
    </row>
    <row r="8789" spans="10:11" x14ac:dyDescent="0.25">
      <c r="J8789" s="8">
        <v>-924.71500000000003</v>
      </c>
      <c r="K8789" s="8">
        <f t="shared" si="686"/>
        <v>-924.71500000000003</v>
      </c>
    </row>
    <row r="8790" spans="10:11" x14ac:dyDescent="0.25">
      <c r="J8790" s="8">
        <v>-924.71500000000003</v>
      </c>
      <c r="K8790" s="8">
        <f t="shared" si="686"/>
        <v>-924.71500000000003</v>
      </c>
    </row>
    <row r="8791" spans="10:11" x14ac:dyDescent="0.25">
      <c r="J8791" s="8">
        <v>-611.875</v>
      </c>
      <c r="K8791" s="8">
        <f t="shared" si="686"/>
        <v>-611.875</v>
      </c>
    </row>
    <row r="8792" spans="10:11" x14ac:dyDescent="0.25">
      <c r="J8792" s="8">
        <v>-611.875</v>
      </c>
      <c r="K8792" s="8">
        <f t="shared" si="686"/>
        <v>-611.875</v>
      </c>
    </row>
    <row r="8793" spans="10:11" x14ac:dyDescent="0.25">
      <c r="J8793" s="8">
        <v>-611.875</v>
      </c>
      <c r="K8793" s="8">
        <f t="shared" si="686"/>
        <v>-611.875</v>
      </c>
    </row>
    <row r="8794" spans="10:11" x14ac:dyDescent="0.25">
      <c r="J8794" s="8">
        <v>-611.875</v>
      </c>
      <c r="K8794" s="8">
        <f t="shared" si="686"/>
        <v>-611.875</v>
      </c>
    </row>
    <row r="8795" spans="10:11" x14ac:dyDescent="0.25">
      <c r="J8795" s="8">
        <v>-611.875</v>
      </c>
      <c r="K8795" s="8">
        <f t="shared" si="686"/>
        <v>-611.875</v>
      </c>
    </row>
    <row r="8796" spans="10:11" x14ac:dyDescent="0.25">
      <c r="J8796" s="8">
        <v>-611.875</v>
      </c>
      <c r="K8796" s="8">
        <f t="shared" si="686"/>
        <v>-611.875</v>
      </c>
    </row>
    <row r="8797" spans="10:11" x14ac:dyDescent="0.25">
      <c r="J8797" s="8">
        <v>-611.875</v>
      </c>
      <c r="K8797" s="8">
        <f t="shared" si="686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Stainless AISI316</vt:lpstr>
      <vt:lpstr>T91 Steel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2013-04-10T20:40:29Z</dcterms:created>
  <dcterms:modified xsi:type="dcterms:W3CDTF">2013-10-19T06:32:04Z</dcterms:modified>
</cp:coreProperties>
</file>